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am\Downloads\"/>
    </mc:Choice>
  </mc:AlternateContent>
  <bookViews>
    <workbookView xWindow="28680" yWindow="-120" windowWidth="29040" windowHeight="15525" activeTab="1"/>
  </bookViews>
  <sheets>
    <sheet name="AFL Fantasy CBA TOG 2020" sheetId="1" r:id="rId1"/>
    <sheet name="Analysis" sheetId="2" r:id="rId2"/>
  </sheets>
  <definedNames>
    <definedName name="_xlnm._FilterDatabase" localSheetId="0" hidden="1">'AFL Fantasy CBA TOG 2020'!$A$1:$M$6733</definedName>
  </definedNames>
  <calcPr calcId="152511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" i="1" l="1"/>
  <c r="N3" i="1" s="1"/>
  <c r="K4" i="1"/>
  <c r="N4" i="1" s="1"/>
  <c r="K5" i="1"/>
  <c r="N5" i="1" s="1"/>
  <c r="K6" i="1"/>
  <c r="N6" i="1" s="1"/>
  <c r="K7" i="1"/>
  <c r="N7" i="1" s="1"/>
  <c r="K8" i="1"/>
  <c r="N8" i="1" s="1"/>
  <c r="K9" i="1"/>
  <c r="N9" i="1" s="1"/>
  <c r="K10" i="1"/>
  <c r="N10" i="1" s="1"/>
  <c r="K11" i="1"/>
  <c r="N11" i="1" s="1"/>
  <c r="K12" i="1"/>
  <c r="N12" i="1" s="1"/>
  <c r="K13" i="1"/>
  <c r="N13" i="1" s="1"/>
  <c r="K14" i="1"/>
  <c r="N14" i="1" s="1"/>
  <c r="K15" i="1"/>
  <c r="N15" i="1" s="1"/>
  <c r="K16" i="1"/>
  <c r="N16" i="1" s="1"/>
  <c r="K17" i="1"/>
  <c r="N17" i="1" s="1"/>
  <c r="K18" i="1"/>
  <c r="N18" i="1" s="1"/>
  <c r="K19" i="1"/>
  <c r="N19" i="1" s="1"/>
  <c r="K20" i="1"/>
  <c r="N20" i="1" s="1"/>
  <c r="K21" i="1"/>
  <c r="N21" i="1" s="1"/>
  <c r="K22" i="1"/>
  <c r="N22" i="1" s="1"/>
  <c r="K23" i="1"/>
  <c r="N23" i="1" s="1"/>
  <c r="K24" i="1"/>
  <c r="N24" i="1" s="1"/>
  <c r="K25" i="1"/>
  <c r="N25" i="1" s="1"/>
  <c r="K26" i="1"/>
  <c r="N26" i="1" s="1"/>
  <c r="K27" i="1"/>
  <c r="N27" i="1" s="1"/>
  <c r="K28" i="1"/>
  <c r="N28" i="1" s="1"/>
  <c r="K29" i="1"/>
  <c r="N29" i="1" s="1"/>
  <c r="K30" i="1"/>
  <c r="N30" i="1" s="1"/>
  <c r="K31" i="1"/>
  <c r="N31" i="1" s="1"/>
  <c r="K32" i="1"/>
  <c r="N32" i="1" s="1"/>
  <c r="K33" i="1"/>
  <c r="N33" i="1" s="1"/>
  <c r="K34" i="1"/>
  <c r="N34" i="1" s="1"/>
  <c r="K35" i="1"/>
  <c r="N35" i="1" s="1"/>
  <c r="K36" i="1"/>
  <c r="N36" i="1" s="1"/>
  <c r="K37" i="1"/>
  <c r="N37" i="1" s="1"/>
  <c r="K38" i="1"/>
  <c r="N38" i="1" s="1"/>
  <c r="K39" i="1"/>
  <c r="N39" i="1" s="1"/>
  <c r="K40" i="1"/>
  <c r="N40" i="1" s="1"/>
  <c r="K41" i="1"/>
  <c r="N41" i="1" s="1"/>
  <c r="K42" i="1"/>
  <c r="N42" i="1" s="1"/>
  <c r="K43" i="1"/>
  <c r="N43" i="1" s="1"/>
  <c r="K44" i="1"/>
  <c r="N44" i="1" s="1"/>
  <c r="K45" i="1"/>
  <c r="N45" i="1" s="1"/>
  <c r="K46" i="1"/>
  <c r="N46" i="1" s="1"/>
  <c r="K47" i="1"/>
  <c r="N47" i="1" s="1"/>
  <c r="K48" i="1"/>
  <c r="N48" i="1" s="1"/>
  <c r="K49" i="1"/>
  <c r="N49" i="1" s="1"/>
  <c r="K50" i="1"/>
  <c r="N50" i="1" s="1"/>
  <c r="K51" i="1"/>
  <c r="N51" i="1" s="1"/>
  <c r="K52" i="1"/>
  <c r="N52" i="1" s="1"/>
  <c r="K53" i="1"/>
  <c r="N53" i="1" s="1"/>
  <c r="K54" i="1"/>
  <c r="N54" i="1" s="1"/>
  <c r="K55" i="1"/>
  <c r="N55" i="1" s="1"/>
  <c r="K56" i="1"/>
  <c r="N56" i="1" s="1"/>
  <c r="K57" i="1"/>
  <c r="N57" i="1" s="1"/>
  <c r="K58" i="1"/>
  <c r="N58" i="1" s="1"/>
  <c r="K59" i="1"/>
  <c r="N59" i="1" s="1"/>
  <c r="K60" i="1"/>
  <c r="N60" i="1" s="1"/>
  <c r="K61" i="1"/>
  <c r="N61" i="1" s="1"/>
  <c r="K62" i="1"/>
  <c r="N62" i="1" s="1"/>
  <c r="K63" i="1"/>
  <c r="N63" i="1" s="1"/>
  <c r="K64" i="1"/>
  <c r="N64" i="1" s="1"/>
  <c r="K65" i="1"/>
  <c r="N65" i="1" s="1"/>
  <c r="K66" i="1"/>
  <c r="N66" i="1" s="1"/>
  <c r="K67" i="1"/>
  <c r="N67" i="1" s="1"/>
  <c r="K68" i="1"/>
  <c r="N68" i="1" s="1"/>
  <c r="K69" i="1"/>
  <c r="N69" i="1" s="1"/>
  <c r="K70" i="1"/>
  <c r="N70" i="1" s="1"/>
  <c r="K71" i="1"/>
  <c r="N71" i="1" s="1"/>
  <c r="K72" i="1"/>
  <c r="N72" i="1" s="1"/>
  <c r="K73" i="1"/>
  <c r="N73" i="1" s="1"/>
  <c r="K74" i="1"/>
  <c r="N74" i="1" s="1"/>
  <c r="K75" i="1"/>
  <c r="N75" i="1" s="1"/>
  <c r="K76" i="1"/>
  <c r="N76" i="1" s="1"/>
  <c r="K77" i="1"/>
  <c r="N77" i="1" s="1"/>
  <c r="K78" i="1"/>
  <c r="N78" i="1" s="1"/>
  <c r="K79" i="1"/>
  <c r="N79" i="1" s="1"/>
  <c r="K80" i="1"/>
  <c r="N80" i="1" s="1"/>
  <c r="K81" i="1"/>
  <c r="N81" i="1" s="1"/>
  <c r="K82" i="1"/>
  <c r="N82" i="1" s="1"/>
  <c r="K83" i="1"/>
  <c r="N83" i="1" s="1"/>
  <c r="K84" i="1"/>
  <c r="N84" i="1" s="1"/>
  <c r="K85" i="1"/>
  <c r="N85" i="1" s="1"/>
  <c r="K86" i="1"/>
  <c r="N86" i="1" s="1"/>
  <c r="K87" i="1"/>
  <c r="N87" i="1" s="1"/>
  <c r="K88" i="1"/>
  <c r="N88" i="1" s="1"/>
  <c r="K89" i="1"/>
  <c r="N89" i="1" s="1"/>
  <c r="K90" i="1"/>
  <c r="N90" i="1" s="1"/>
  <c r="K91" i="1"/>
  <c r="N91" i="1" s="1"/>
  <c r="K92" i="1"/>
  <c r="N92" i="1" s="1"/>
  <c r="K93" i="1"/>
  <c r="N93" i="1" s="1"/>
  <c r="K94" i="1"/>
  <c r="N94" i="1" s="1"/>
  <c r="K95" i="1"/>
  <c r="N95" i="1" s="1"/>
  <c r="K96" i="1"/>
  <c r="N96" i="1" s="1"/>
  <c r="K97" i="1"/>
  <c r="N97" i="1" s="1"/>
  <c r="K98" i="1"/>
  <c r="N98" i="1" s="1"/>
  <c r="K99" i="1"/>
  <c r="N99" i="1" s="1"/>
  <c r="K100" i="1"/>
  <c r="N100" i="1" s="1"/>
  <c r="K101" i="1"/>
  <c r="N101" i="1" s="1"/>
  <c r="K102" i="1"/>
  <c r="N102" i="1" s="1"/>
  <c r="K103" i="1"/>
  <c r="N103" i="1" s="1"/>
  <c r="K104" i="1"/>
  <c r="N104" i="1" s="1"/>
  <c r="K105" i="1"/>
  <c r="N105" i="1" s="1"/>
  <c r="K106" i="1"/>
  <c r="N106" i="1" s="1"/>
  <c r="K107" i="1"/>
  <c r="N107" i="1" s="1"/>
  <c r="K108" i="1"/>
  <c r="N108" i="1" s="1"/>
  <c r="K109" i="1"/>
  <c r="N109" i="1" s="1"/>
  <c r="K110" i="1"/>
  <c r="N110" i="1" s="1"/>
  <c r="K111" i="1"/>
  <c r="N111" i="1" s="1"/>
  <c r="K112" i="1"/>
  <c r="N112" i="1" s="1"/>
  <c r="K113" i="1"/>
  <c r="N113" i="1" s="1"/>
  <c r="K114" i="1"/>
  <c r="N114" i="1" s="1"/>
  <c r="K115" i="1"/>
  <c r="N115" i="1" s="1"/>
  <c r="K116" i="1"/>
  <c r="N116" i="1" s="1"/>
  <c r="K117" i="1"/>
  <c r="N117" i="1" s="1"/>
  <c r="K118" i="1"/>
  <c r="N118" i="1" s="1"/>
  <c r="K119" i="1"/>
  <c r="N119" i="1" s="1"/>
  <c r="K120" i="1"/>
  <c r="N120" i="1" s="1"/>
  <c r="K121" i="1"/>
  <c r="N121" i="1" s="1"/>
  <c r="K122" i="1"/>
  <c r="N122" i="1" s="1"/>
  <c r="K123" i="1"/>
  <c r="N123" i="1" s="1"/>
  <c r="K124" i="1"/>
  <c r="N124" i="1" s="1"/>
  <c r="K125" i="1"/>
  <c r="N125" i="1" s="1"/>
  <c r="K126" i="1"/>
  <c r="N126" i="1" s="1"/>
  <c r="K127" i="1"/>
  <c r="N127" i="1" s="1"/>
  <c r="K128" i="1"/>
  <c r="N128" i="1" s="1"/>
  <c r="K129" i="1"/>
  <c r="N129" i="1" s="1"/>
  <c r="K130" i="1"/>
  <c r="N130" i="1" s="1"/>
  <c r="K131" i="1"/>
  <c r="N131" i="1" s="1"/>
  <c r="K132" i="1"/>
  <c r="N132" i="1" s="1"/>
  <c r="K133" i="1"/>
  <c r="N133" i="1" s="1"/>
  <c r="K134" i="1"/>
  <c r="N134" i="1" s="1"/>
  <c r="K135" i="1"/>
  <c r="N135" i="1" s="1"/>
  <c r="K136" i="1"/>
  <c r="N136" i="1" s="1"/>
  <c r="K137" i="1"/>
  <c r="N137" i="1" s="1"/>
  <c r="K138" i="1"/>
  <c r="N138" i="1" s="1"/>
  <c r="K139" i="1"/>
  <c r="N139" i="1" s="1"/>
  <c r="K140" i="1"/>
  <c r="N140" i="1" s="1"/>
  <c r="K141" i="1"/>
  <c r="N141" i="1" s="1"/>
  <c r="K142" i="1"/>
  <c r="N142" i="1" s="1"/>
  <c r="K143" i="1"/>
  <c r="N143" i="1" s="1"/>
  <c r="K144" i="1"/>
  <c r="N144" i="1" s="1"/>
  <c r="K145" i="1"/>
  <c r="N145" i="1" s="1"/>
  <c r="K146" i="1"/>
  <c r="N146" i="1" s="1"/>
  <c r="K147" i="1"/>
  <c r="N147" i="1" s="1"/>
  <c r="K148" i="1"/>
  <c r="N148" i="1" s="1"/>
  <c r="K149" i="1"/>
  <c r="N149" i="1" s="1"/>
  <c r="K150" i="1"/>
  <c r="N150" i="1" s="1"/>
  <c r="K151" i="1"/>
  <c r="N151" i="1" s="1"/>
  <c r="K152" i="1"/>
  <c r="N152" i="1" s="1"/>
  <c r="K153" i="1"/>
  <c r="N153" i="1" s="1"/>
  <c r="K154" i="1"/>
  <c r="N154" i="1" s="1"/>
  <c r="K155" i="1"/>
  <c r="N155" i="1" s="1"/>
  <c r="K156" i="1"/>
  <c r="N156" i="1" s="1"/>
  <c r="K157" i="1"/>
  <c r="N157" i="1" s="1"/>
  <c r="K158" i="1"/>
  <c r="N158" i="1" s="1"/>
  <c r="K159" i="1"/>
  <c r="N159" i="1" s="1"/>
  <c r="K160" i="1"/>
  <c r="N160" i="1" s="1"/>
  <c r="K161" i="1"/>
  <c r="N161" i="1" s="1"/>
  <c r="K162" i="1"/>
  <c r="N162" i="1" s="1"/>
  <c r="K163" i="1"/>
  <c r="N163" i="1" s="1"/>
  <c r="K164" i="1"/>
  <c r="N164" i="1" s="1"/>
  <c r="K165" i="1"/>
  <c r="N165" i="1" s="1"/>
  <c r="K166" i="1"/>
  <c r="N166" i="1" s="1"/>
  <c r="K167" i="1"/>
  <c r="N167" i="1" s="1"/>
  <c r="K168" i="1"/>
  <c r="N168" i="1" s="1"/>
  <c r="K169" i="1"/>
  <c r="N169" i="1" s="1"/>
  <c r="K170" i="1"/>
  <c r="N170" i="1" s="1"/>
  <c r="K171" i="1"/>
  <c r="N171" i="1" s="1"/>
  <c r="K172" i="1"/>
  <c r="N172" i="1" s="1"/>
  <c r="K173" i="1"/>
  <c r="N173" i="1" s="1"/>
  <c r="K174" i="1"/>
  <c r="N174" i="1" s="1"/>
  <c r="K175" i="1"/>
  <c r="N175" i="1" s="1"/>
  <c r="K176" i="1"/>
  <c r="N176" i="1" s="1"/>
  <c r="K177" i="1"/>
  <c r="N177" i="1" s="1"/>
  <c r="K178" i="1"/>
  <c r="N178" i="1" s="1"/>
  <c r="K179" i="1"/>
  <c r="N179" i="1" s="1"/>
  <c r="K180" i="1"/>
  <c r="N180" i="1" s="1"/>
  <c r="K181" i="1"/>
  <c r="N181" i="1" s="1"/>
  <c r="K182" i="1"/>
  <c r="N182" i="1" s="1"/>
  <c r="K183" i="1"/>
  <c r="N183" i="1" s="1"/>
  <c r="K184" i="1"/>
  <c r="N184" i="1" s="1"/>
  <c r="K185" i="1"/>
  <c r="N185" i="1" s="1"/>
  <c r="K186" i="1"/>
  <c r="N186" i="1" s="1"/>
  <c r="K187" i="1"/>
  <c r="N187" i="1" s="1"/>
  <c r="K188" i="1"/>
  <c r="N188" i="1" s="1"/>
  <c r="K189" i="1"/>
  <c r="N189" i="1" s="1"/>
  <c r="K190" i="1"/>
  <c r="N190" i="1" s="1"/>
  <c r="K191" i="1"/>
  <c r="N191" i="1" s="1"/>
  <c r="K192" i="1"/>
  <c r="N192" i="1" s="1"/>
  <c r="K193" i="1"/>
  <c r="N193" i="1" s="1"/>
  <c r="K194" i="1"/>
  <c r="N194" i="1" s="1"/>
  <c r="K195" i="1"/>
  <c r="N195" i="1" s="1"/>
  <c r="K196" i="1"/>
  <c r="N196" i="1" s="1"/>
  <c r="K197" i="1"/>
  <c r="N197" i="1" s="1"/>
  <c r="K198" i="1"/>
  <c r="N198" i="1" s="1"/>
  <c r="K199" i="1"/>
  <c r="N199" i="1" s="1"/>
  <c r="K200" i="1"/>
  <c r="N200" i="1" s="1"/>
  <c r="K201" i="1"/>
  <c r="N201" i="1" s="1"/>
  <c r="K202" i="1"/>
  <c r="N202" i="1" s="1"/>
  <c r="K203" i="1"/>
  <c r="N203" i="1" s="1"/>
  <c r="K204" i="1"/>
  <c r="N204" i="1" s="1"/>
  <c r="K205" i="1"/>
  <c r="N205" i="1" s="1"/>
  <c r="K206" i="1"/>
  <c r="N206" i="1" s="1"/>
  <c r="K207" i="1"/>
  <c r="N207" i="1" s="1"/>
  <c r="K208" i="1"/>
  <c r="N208" i="1" s="1"/>
  <c r="K209" i="1"/>
  <c r="N209" i="1" s="1"/>
  <c r="K210" i="1"/>
  <c r="N210" i="1" s="1"/>
  <c r="K211" i="1"/>
  <c r="N211" i="1" s="1"/>
  <c r="K212" i="1"/>
  <c r="N212" i="1" s="1"/>
  <c r="K213" i="1"/>
  <c r="N213" i="1" s="1"/>
  <c r="K214" i="1"/>
  <c r="N214" i="1" s="1"/>
  <c r="K215" i="1"/>
  <c r="N215" i="1" s="1"/>
  <c r="K216" i="1"/>
  <c r="N216" i="1" s="1"/>
  <c r="K217" i="1"/>
  <c r="N217" i="1" s="1"/>
  <c r="K218" i="1"/>
  <c r="N218" i="1" s="1"/>
  <c r="K219" i="1"/>
  <c r="N219" i="1" s="1"/>
  <c r="K220" i="1"/>
  <c r="N220" i="1" s="1"/>
  <c r="K221" i="1"/>
  <c r="N221" i="1" s="1"/>
  <c r="K222" i="1"/>
  <c r="N222" i="1" s="1"/>
  <c r="K223" i="1"/>
  <c r="N223" i="1" s="1"/>
  <c r="K224" i="1"/>
  <c r="N224" i="1" s="1"/>
  <c r="K225" i="1"/>
  <c r="N225" i="1" s="1"/>
  <c r="K226" i="1"/>
  <c r="N226" i="1" s="1"/>
  <c r="K227" i="1"/>
  <c r="N227" i="1" s="1"/>
  <c r="K228" i="1"/>
  <c r="N228" i="1" s="1"/>
  <c r="K229" i="1"/>
  <c r="N229" i="1" s="1"/>
  <c r="K230" i="1"/>
  <c r="N230" i="1" s="1"/>
  <c r="K231" i="1"/>
  <c r="N231" i="1" s="1"/>
  <c r="K232" i="1"/>
  <c r="N232" i="1" s="1"/>
  <c r="K233" i="1"/>
  <c r="N233" i="1" s="1"/>
  <c r="K234" i="1"/>
  <c r="N234" i="1" s="1"/>
  <c r="K235" i="1"/>
  <c r="N235" i="1" s="1"/>
  <c r="K236" i="1"/>
  <c r="N236" i="1" s="1"/>
  <c r="K237" i="1"/>
  <c r="N237" i="1" s="1"/>
  <c r="K238" i="1"/>
  <c r="N238" i="1" s="1"/>
  <c r="K239" i="1"/>
  <c r="N239" i="1" s="1"/>
  <c r="K240" i="1"/>
  <c r="N240" i="1" s="1"/>
  <c r="K241" i="1"/>
  <c r="N241" i="1" s="1"/>
  <c r="K242" i="1"/>
  <c r="N242" i="1" s="1"/>
  <c r="K243" i="1"/>
  <c r="N243" i="1" s="1"/>
  <c r="K244" i="1"/>
  <c r="N244" i="1" s="1"/>
  <c r="K245" i="1"/>
  <c r="N245" i="1" s="1"/>
  <c r="K246" i="1"/>
  <c r="N246" i="1" s="1"/>
  <c r="K247" i="1"/>
  <c r="N247" i="1" s="1"/>
  <c r="K248" i="1"/>
  <c r="N248" i="1" s="1"/>
  <c r="K249" i="1"/>
  <c r="N249" i="1" s="1"/>
  <c r="K250" i="1"/>
  <c r="N250" i="1" s="1"/>
  <c r="K251" i="1"/>
  <c r="N251" i="1" s="1"/>
  <c r="K252" i="1"/>
  <c r="N252" i="1" s="1"/>
  <c r="K253" i="1"/>
  <c r="N253" i="1" s="1"/>
  <c r="K254" i="1"/>
  <c r="N254" i="1" s="1"/>
  <c r="K255" i="1"/>
  <c r="N255" i="1" s="1"/>
  <c r="K256" i="1"/>
  <c r="N256" i="1" s="1"/>
  <c r="K257" i="1"/>
  <c r="N257" i="1" s="1"/>
  <c r="K258" i="1"/>
  <c r="N258" i="1" s="1"/>
  <c r="K259" i="1"/>
  <c r="N259" i="1" s="1"/>
  <c r="K260" i="1"/>
  <c r="N260" i="1" s="1"/>
  <c r="K261" i="1"/>
  <c r="N261" i="1" s="1"/>
  <c r="K262" i="1"/>
  <c r="N262" i="1" s="1"/>
  <c r="K263" i="1"/>
  <c r="N263" i="1" s="1"/>
  <c r="K264" i="1"/>
  <c r="N264" i="1" s="1"/>
  <c r="K265" i="1"/>
  <c r="N265" i="1" s="1"/>
  <c r="K266" i="1"/>
  <c r="N266" i="1" s="1"/>
  <c r="K267" i="1"/>
  <c r="N267" i="1" s="1"/>
  <c r="K268" i="1"/>
  <c r="N268" i="1" s="1"/>
  <c r="K269" i="1"/>
  <c r="N269" i="1" s="1"/>
  <c r="K270" i="1"/>
  <c r="N270" i="1" s="1"/>
  <c r="K271" i="1"/>
  <c r="N271" i="1" s="1"/>
  <c r="K272" i="1"/>
  <c r="N272" i="1" s="1"/>
  <c r="K273" i="1"/>
  <c r="N273" i="1" s="1"/>
  <c r="K274" i="1"/>
  <c r="N274" i="1" s="1"/>
  <c r="K275" i="1"/>
  <c r="N275" i="1" s="1"/>
  <c r="K276" i="1"/>
  <c r="N276" i="1" s="1"/>
  <c r="K277" i="1"/>
  <c r="N277" i="1" s="1"/>
  <c r="K278" i="1"/>
  <c r="N278" i="1" s="1"/>
  <c r="K279" i="1"/>
  <c r="N279" i="1" s="1"/>
  <c r="K280" i="1"/>
  <c r="N280" i="1" s="1"/>
  <c r="K281" i="1"/>
  <c r="N281" i="1" s="1"/>
  <c r="K282" i="1"/>
  <c r="N282" i="1" s="1"/>
  <c r="K283" i="1"/>
  <c r="N283" i="1" s="1"/>
  <c r="K284" i="1"/>
  <c r="N284" i="1" s="1"/>
  <c r="K285" i="1"/>
  <c r="N285" i="1" s="1"/>
  <c r="K286" i="1"/>
  <c r="N286" i="1" s="1"/>
  <c r="K287" i="1"/>
  <c r="N287" i="1" s="1"/>
  <c r="K288" i="1"/>
  <c r="N288" i="1" s="1"/>
  <c r="K289" i="1"/>
  <c r="N289" i="1" s="1"/>
  <c r="K290" i="1"/>
  <c r="N290" i="1" s="1"/>
  <c r="K291" i="1"/>
  <c r="N291" i="1" s="1"/>
  <c r="K292" i="1"/>
  <c r="N292" i="1" s="1"/>
  <c r="K293" i="1"/>
  <c r="N293" i="1" s="1"/>
  <c r="K294" i="1"/>
  <c r="N294" i="1" s="1"/>
  <c r="K295" i="1"/>
  <c r="N295" i="1" s="1"/>
  <c r="K296" i="1"/>
  <c r="N296" i="1" s="1"/>
  <c r="K297" i="1"/>
  <c r="N297" i="1" s="1"/>
  <c r="K298" i="1"/>
  <c r="N298" i="1" s="1"/>
  <c r="K299" i="1"/>
  <c r="N299" i="1" s="1"/>
  <c r="K300" i="1"/>
  <c r="N300" i="1" s="1"/>
  <c r="K301" i="1"/>
  <c r="N301" i="1" s="1"/>
  <c r="K302" i="1"/>
  <c r="N302" i="1" s="1"/>
  <c r="K303" i="1"/>
  <c r="N303" i="1" s="1"/>
  <c r="K304" i="1"/>
  <c r="N304" i="1" s="1"/>
  <c r="K305" i="1"/>
  <c r="N305" i="1" s="1"/>
  <c r="K306" i="1"/>
  <c r="N306" i="1" s="1"/>
  <c r="K307" i="1"/>
  <c r="N307" i="1" s="1"/>
  <c r="K308" i="1"/>
  <c r="N308" i="1" s="1"/>
  <c r="K309" i="1"/>
  <c r="N309" i="1" s="1"/>
  <c r="K310" i="1"/>
  <c r="N310" i="1" s="1"/>
  <c r="K311" i="1"/>
  <c r="N311" i="1" s="1"/>
  <c r="K312" i="1"/>
  <c r="N312" i="1" s="1"/>
  <c r="K313" i="1"/>
  <c r="N313" i="1" s="1"/>
  <c r="K314" i="1"/>
  <c r="N314" i="1" s="1"/>
  <c r="K315" i="1"/>
  <c r="N315" i="1" s="1"/>
  <c r="K316" i="1"/>
  <c r="N316" i="1" s="1"/>
  <c r="K317" i="1"/>
  <c r="N317" i="1" s="1"/>
  <c r="K318" i="1"/>
  <c r="N318" i="1" s="1"/>
  <c r="K319" i="1"/>
  <c r="N319" i="1" s="1"/>
  <c r="K320" i="1"/>
  <c r="N320" i="1" s="1"/>
  <c r="K321" i="1"/>
  <c r="N321" i="1" s="1"/>
  <c r="K322" i="1"/>
  <c r="N322" i="1" s="1"/>
  <c r="K323" i="1"/>
  <c r="N323" i="1" s="1"/>
  <c r="K324" i="1"/>
  <c r="N324" i="1" s="1"/>
  <c r="K325" i="1"/>
  <c r="N325" i="1" s="1"/>
  <c r="K326" i="1"/>
  <c r="N326" i="1" s="1"/>
  <c r="K327" i="1"/>
  <c r="N327" i="1" s="1"/>
  <c r="K328" i="1"/>
  <c r="N328" i="1" s="1"/>
  <c r="K329" i="1"/>
  <c r="N329" i="1" s="1"/>
  <c r="K330" i="1"/>
  <c r="N330" i="1" s="1"/>
  <c r="K331" i="1"/>
  <c r="N331" i="1" s="1"/>
  <c r="K332" i="1"/>
  <c r="N332" i="1" s="1"/>
  <c r="K333" i="1"/>
  <c r="N333" i="1" s="1"/>
  <c r="K334" i="1"/>
  <c r="N334" i="1" s="1"/>
  <c r="K335" i="1"/>
  <c r="N335" i="1" s="1"/>
  <c r="K336" i="1"/>
  <c r="N336" i="1" s="1"/>
  <c r="K337" i="1"/>
  <c r="N337" i="1" s="1"/>
  <c r="K338" i="1"/>
  <c r="N338" i="1" s="1"/>
  <c r="K339" i="1"/>
  <c r="N339" i="1" s="1"/>
  <c r="K340" i="1"/>
  <c r="N340" i="1" s="1"/>
  <c r="K341" i="1"/>
  <c r="N341" i="1" s="1"/>
  <c r="K342" i="1"/>
  <c r="N342" i="1" s="1"/>
  <c r="K343" i="1"/>
  <c r="N343" i="1" s="1"/>
  <c r="K344" i="1"/>
  <c r="N344" i="1" s="1"/>
  <c r="K345" i="1"/>
  <c r="N345" i="1" s="1"/>
  <c r="K346" i="1"/>
  <c r="N346" i="1" s="1"/>
  <c r="K347" i="1"/>
  <c r="N347" i="1" s="1"/>
  <c r="K348" i="1"/>
  <c r="N348" i="1" s="1"/>
  <c r="K349" i="1"/>
  <c r="N349" i="1" s="1"/>
  <c r="K350" i="1"/>
  <c r="N350" i="1" s="1"/>
  <c r="K351" i="1"/>
  <c r="N351" i="1" s="1"/>
  <c r="K352" i="1"/>
  <c r="N352" i="1" s="1"/>
  <c r="K353" i="1"/>
  <c r="N353" i="1" s="1"/>
  <c r="K354" i="1"/>
  <c r="N354" i="1" s="1"/>
  <c r="K355" i="1"/>
  <c r="N355" i="1" s="1"/>
  <c r="K356" i="1"/>
  <c r="N356" i="1" s="1"/>
  <c r="K357" i="1"/>
  <c r="N357" i="1" s="1"/>
  <c r="K358" i="1"/>
  <c r="N358" i="1" s="1"/>
  <c r="K359" i="1"/>
  <c r="N359" i="1" s="1"/>
  <c r="K360" i="1"/>
  <c r="N360" i="1" s="1"/>
  <c r="K361" i="1"/>
  <c r="N361" i="1" s="1"/>
  <c r="K362" i="1"/>
  <c r="N362" i="1" s="1"/>
  <c r="K363" i="1"/>
  <c r="N363" i="1" s="1"/>
  <c r="K364" i="1"/>
  <c r="N364" i="1" s="1"/>
  <c r="K365" i="1"/>
  <c r="N365" i="1" s="1"/>
  <c r="K366" i="1"/>
  <c r="N366" i="1" s="1"/>
  <c r="K367" i="1"/>
  <c r="N367" i="1" s="1"/>
  <c r="K368" i="1"/>
  <c r="N368" i="1" s="1"/>
  <c r="K369" i="1"/>
  <c r="N369" i="1" s="1"/>
  <c r="K370" i="1"/>
  <c r="N370" i="1" s="1"/>
  <c r="K371" i="1"/>
  <c r="N371" i="1" s="1"/>
  <c r="K372" i="1"/>
  <c r="N372" i="1" s="1"/>
  <c r="K373" i="1"/>
  <c r="N373" i="1" s="1"/>
  <c r="K374" i="1"/>
  <c r="N374" i="1" s="1"/>
  <c r="K375" i="1"/>
  <c r="N375" i="1" s="1"/>
  <c r="K376" i="1"/>
  <c r="N376" i="1" s="1"/>
  <c r="K377" i="1"/>
  <c r="N377" i="1" s="1"/>
  <c r="K378" i="1"/>
  <c r="N378" i="1" s="1"/>
  <c r="K379" i="1"/>
  <c r="N379" i="1" s="1"/>
  <c r="K380" i="1"/>
  <c r="N380" i="1" s="1"/>
  <c r="K381" i="1"/>
  <c r="N381" i="1" s="1"/>
  <c r="K382" i="1"/>
  <c r="N382" i="1" s="1"/>
  <c r="K383" i="1"/>
  <c r="N383" i="1" s="1"/>
  <c r="K384" i="1"/>
  <c r="N384" i="1" s="1"/>
  <c r="K385" i="1"/>
  <c r="N385" i="1" s="1"/>
  <c r="K386" i="1"/>
  <c r="N386" i="1" s="1"/>
  <c r="K387" i="1"/>
  <c r="N387" i="1" s="1"/>
  <c r="K388" i="1"/>
  <c r="N388" i="1" s="1"/>
  <c r="K389" i="1"/>
  <c r="N389" i="1" s="1"/>
  <c r="K390" i="1"/>
  <c r="N390" i="1" s="1"/>
  <c r="K391" i="1"/>
  <c r="N391" i="1" s="1"/>
  <c r="K392" i="1"/>
  <c r="N392" i="1" s="1"/>
  <c r="K393" i="1"/>
  <c r="N393" i="1" s="1"/>
  <c r="K394" i="1"/>
  <c r="N394" i="1" s="1"/>
  <c r="K395" i="1"/>
  <c r="N395" i="1" s="1"/>
  <c r="K396" i="1"/>
  <c r="N396" i="1" s="1"/>
  <c r="K397" i="1"/>
  <c r="N397" i="1" s="1"/>
  <c r="K398" i="1"/>
  <c r="N398" i="1" s="1"/>
  <c r="K399" i="1"/>
  <c r="N399" i="1" s="1"/>
  <c r="K400" i="1"/>
  <c r="N400" i="1" s="1"/>
  <c r="K401" i="1"/>
  <c r="N401" i="1" s="1"/>
  <c r="K402" i="1"/>
  <c r="N402" i="1" s="1"/>
  <c r="K403" i="1"/>
  <c r="N403" i="1" s="1"/>
  <c r="K404" i="1"/>
  <c r="N404" i="1" s="1"/>
  <c r="K405" i="1"/>
  <c r="N405" i="1" s="1"/>
  <c r="K406" i="1"/>
  <c r="N406" i="1" s="1"/>
  <c r="K407" i="1"/>
  <c r="N407" i="1" s="1"/>
  <c r="K408" i="1"/>
  <c r="N408" i="1" s="1"/>
  <c r="K409" i="1"/>
  <c r="N409" i="1" s="1"/>
  <c r="K410" i="1"/>
  <c r="N410" i="1" s="1"/>
  <c r="K411" i="1"/>
  <c r="N411" i="1" s="1"/>
  <c r="K412" i="1"/>
  <c r="N412" i="1" s="1"/>
  <c r="K413" i="1"/>
  <c r="N413" i="1" s="1"/>
  <c r="K414" i="1"/>
  <c r="N414" i="1" s="1"/>
  <c r="K415" i="1"/>
  <c r="N415" i="1" s="1"/>
  <c r="K416" i="1"/>
  <c r="N416" i="1" s="1"/>
  <c r="K417" i="1"/>
  <c r="N417" i="1" s="1"/>
  <c r="K418" i="1"/>
  <c r="N418" i="1" s="1"/>
  <c r="K419" i="1"/>
  <c r="N419" i="1" s="1"/>
  <c r="K420" i="1"/>
  <c r="N420" i="1" s="1"/>
  <c r="K421" i="1"/>
  <c r="N421" i="1" s="1"/>
  <c r="K422" i="1"/>
  <c r="N422" i="1" s="1"/>
  <c r="K423" i="1"/>
  <c r="N423" i="1" s="1"/>
  <c r="K424" i="1"/>
  <c r="N424" i="1" s="1"/>
  <c r="K425" i="1"/>
  <c r="N425" i="1" s="1"/>
  <c r="K426" i="1"/>
  <c r="N426" i="1" s="1"/>
  <c r="K427" i="1"/>
  <c r="N427" i="1" s="1"/>
  <c r="K428" i="1"/>
  <c r="N428" i="1" s="1"/>
  <c r="K429" i="1"/>
  <c r="N429" i="1" s="1"/>
  <c r="K430" i="1"/>
  <c r="N430" i="1" s="1"/>
  <c r="K431" i="1"/>
  <c r="N431" i="1" s="1"/>
  <c r="K432" i="1"/>
  <c r="N432" i="1" s="1"/>
  <c r="K433" i="1"/>
  <c r="N433" i="1" s="1"/>
  <c r="K434" i="1"/>
  <c r="N434" i="1" s="1"/>
  <c r="K435" i="1"/>
  <c r="N435" i="1" s="1"/>
  <c r="K436" i="1"/>
  <c r="N436" i="1" s="1"/>
  <c r="K437" i="1"/>
  <c r="N437" i="1" s="1"/>
  <c r="K438" i="1"/>
  <c r="N438" i="1" s="1"/>
  <c r="K439" i="1"/>
  <c r="N439" i="1" s="1"/>
  <c r="K440" i="1"/>
  <c r="N440" i="1" s="1"/>
  <c r="K441" i="1"/>
  <c r="N441" i="1" s="1"/>
  <c r="K442" i="1"/>
  <c r="N442" i="1" s="1"/>
  <c r="K443" i="1"/>
  <c r="N443" i="1" s="1"/>
  <c r="K444" i="1"/>
  <c r="N444" i="1" s="1"/>
  <c r="K445" i="1"/>
  <c r="N445" i="1" s="1"/>
  <c r="K446" i="1"/>
  <c r="N446" i="1" s="1"/>
  <c r="K447" i="1"/>
  <c r="N447" i="1" s="1"/>
  <c r="K448" i="1"/>
  <c r="N448" i="1" s="1"/>
  <c r="K449" i="1"/>
  <c r="N449" i="1" s="1"/>
  <c r="K450" i="1"/>
  <c r="N450" i="1" s="1"/>
  <c r="K451" i="1"/>
  <c r="N451" i="1" s="1"/>
  <c r="K452" i="1"/>
  <c r="N452" i="1" s="1"/>
  <c r="K453" i="1"/>
  <c r="N453" i="1" s="1"/>
  <c r="K454" i="1"/>
  <c r="N454" i="1" s="1"/>
  <c r="K455" i="1"/>
  <c r="N455" i="1" s="1"/>
  <c r="K456" i="1"/>
  <c r="N456" i="1" s="1"/>
  <c r="K457" i="1"/>
  <c r="N457" i="1" s="1"/>
  <c r="K458" i="1"/>
  <c r="N458" i="1" s="1"/>
  <c r="K459" i="1"/>
  <c r="N459" i="1" s="1"/>
  <c r="K460" i="1"/>
  <c r="N460" i="1" s="1"/>
  <c r="K461" i="1"/>
  <c r="N461" i="1" s="1"/>
  <c r="K462" i="1"/>
  <c r="N462" i="1" s="1"/>
  <c r="K463" i="1"/>
  <c r="N463" i="1" s="1"/>
  <c r="K464" i="1"/>
  <c r="N464" i="1" s="1"/>
  <c r="K465" i="1"/>
  <c r="N465" i="1" s="1"/>
  <c r="K466" i="1"/>
  <c r="N466" i="1" s="1"/>
  <c r="K467" i="1"/>
  <c r="N467" i="1" s="1"/>
  <c r="K468" i="1"/>
  <c r="N468" i="1" s="1"/>
  <c r="K469" i="1"/>
  <c r="N469" i="1" s="1"/>
  <c r="K470" i="1"/>
  <c r="N470" i="1" s="1"/>
  <c r="K471" i="1"/>
  <c r="N471" i="1" s="1"/>
  <c r="K472" i="1"/>
  <c r="N472" i="1" s="1"/>
  <c r="K473" i="1"/>
  <c r="N473" i="1" s="1"/>
  <c r="K474" i="1"/>
  <c r="N474" i="1" s="1"/>
  <c r="K475" i="1"/>
  <c r="N475" i="1" s="1"/>
  <c r="K476" i="1"/>
  <c r="N476" i="1" s="1"/>
  <c r="K477" i="1"/>
  <c r="N477" i="1" s="1"/>
  <c r="K478" i="1"/>
  <c r="N478" i="1" s="1"/>
  <c r="K479" i="1"/>
  <c r="N479" i="1" s="1"/>
  <c r="K480" i="1"/>
  <c r="N480" i="1" s="1"/>
  <c r="K481" i="1"/>
  <c r="N481" i="1" s="1"/>
  <c r="K482" i="1"/>
  <c r="N482" i="1" s="1"/>
  <c r="K483" i="1"/>
  <c r="N483" i="1" s="1"/>
  <c r="K484" i="1"/>
  <c r="N484" i="1" s="1"/>
  <c r="K485" i="1"/>
  <c r="N485" i="1" s="1"/>
  <c r="K486" i="1"/>
  <c r="N486" i="1" s="1"/>
  <c r="K487" i="1"/>
  <c r="N487" i="1" s="1"/>
  <c r="K488" i="1"/>
  <c r="N488" i="1" s="1"/>
  <c r="K489" i="1"/>
  <c r="N489" i="1" s="1"/>
  <c r="K490" i="1"/>
  <c r="N490" i="1" s="1"/>
  <c r="K491" i="1"/>
  <c r="N491" i="1" s="1"/>
  <c r="K492" i="1"/>
  <c r="N492" i="1" s="1"/>
  <c r="K493" i="1"/>
  <c r="N493" i="1" s="1"/>
  <c r="K494" i="1"/>
  <c r="N494" i="1" s="1"/>
  <c r="K495" i="1"/>
  <c r="N495" i="1" s="1"/>
  <c r="K496" i="1"/>
  <c r="N496" i="1" s="1"/>
  <c r="K497" i="1"/>
  <c r="N497" i="1" s="1"/>
  <c r="K498" i="1"/>
  <c r="N498" i="1" s="1"/>
  <c r="K499" i="1"/>
  <c r="N499" i="1" s="1"/>
  <c r="K500" i="1"/>
  <c r="N500" i="1" s="1"/>
  <c r="K501" i="1"/>
  <c r="N501" i="1" s="1"/>
  <c r="K502" i="1"/>
  <c r="N502" i="1" s="1"/>
  <c r="K503" i="1"/>
  <c r="N503" i="1" s="1"/>
  <c r="K504" i="1"/>
  <c r="N504" i="1" s="1"/>
  <c r="K505" i="1"/>
  <c r="N505" i="1" s="1"/>
  <c r="K506" i="1"/>
  <c r="N506" i="1" s="1"/>
  <c r="K507" i="1"/>
  <c r="N507" i="1" s="1"/>
  <c r="K508" i="1"/>
  <c r="N508" i="1" s="1"/>
  <c r="K509" i="1"/>
  <c r="N509" i="1" s="1"/>
  <c r="K510" i="1"/>
  <c r="N510" i="1" s="1"/>
  <c r="K511" i="1"/>
  <c r="N511" i="1" s="1"/>
  <c r="K512" i="1"/>
  <c r="N512" i="1" s="1"/>
  <c r="K513" i="1"/>
  <c r="N513" i="1" s="1"/>
  <c r="K514" i="1"/>
  <c r="N514" i="1" s="1"/>
  <c r="K515" i="1"/>
  <c r="N515" i="1" s="1"/>
  <c r="K516" i="1"/>
  <c r="N516" i="1" s="1"/>
  <c r="K517" i="1"/>
  <c r="N517" i="1" s="1"/>
  <c r="K518" i="1"/>
  <c r="N518" i="1" s="1"/>
  <c r="K519" i="1"/>
  <c r="N519" i="1" s="1"/>
  <c r="K520" i="1"/>
  <c r="N520" i="1" s="1"/>
  <c r="K521" i="1"/>
  <c r="N521" i="1" s="1"/>
  <c r="K522" i="1"/>
  <c r="N522" i="1" s="1"/>
  <c r="K523" i="1"/>
  <c r="N523" i="1" s="1"/>
  <c r="K524" i="1"/>
  <c r="N524" i="1" s="1"/>
  <c r="K525" i="1"/>
  <c r="N525" i="1" s="1"/>
  <c r="K526" i="1"/>
  <c r="N526" i="1" s="1"/>
  <c r="K527" i="1"/>
  <c r="N527" i="1" s="1"/>
  <c r="K528" i="1"/>
  <c r="N528" i="1" s="1"/>
  <c r="K529" i="1"/>
  <c r="N529" i="1" s="1"/>
  <c r="K530" i="1"/>
  <c r="N530" i="1" s="1"/>
  <c r="K531" i="1"/>
  <c r="N531" i="1" s="1"/>
  <c r="K532" i="1"/>
  <c r="N532" i="1" s="1"/>
  <c r="K533" i="1"/>
  <c r="N533" i="1" s="1"/>
  <c r="K534" i="1"/>
  <c r="N534" i="1" s="1"/>
  <c r="K535" i="1"/>
  <c r="N535" i="1" s="1"/>
  <c r="K536" i="1"/>
  <c r="N536" i="1" s="1"/>
  <c r="K537" i="1"/>
  <c r="N537" i="1" s="1"/>
  <c r="K538" i="1"/>
  <c r="N538" i="1" s="1"/>
  <c r="K539" i="1"/>
  <c r="N539" i="1" s="1"/>
  <c r="K540" i="1"/>
  <c r="N540" i="1" s="1"/>
  <c r="K541" i="1"/>
  <c r="N541" i="1" s="1"/>
  <c r="K542" i="1"/>
  <c r="N542" i="1" s="1"/>
  <c r="K543" i="1"/>
  <c r="N543" i="1" s="1"/>
  <c r="K544" i="1"/>
  <c r="N544" i="1" s="1"/>
  <c r="K545" i="1"/>
  <c r="N545" i="1" s="1"/>
  <c r="K546" i="1"/>
  <c r="N546" i="1" s="1"/>
  <c r="K547" i="1"/>
  <c r="N547" i="1" s="1"/>
  <c r="K548" i="1"/>
  <c r="N548" i="1" s="1"/>
  <c r="K549" i="1"/>
  <c r="N549" i="1" s="1"/>
  <c r="K550" i="1"/>
  <c r="N550" i="1" s="1"/>
  <c r="K551" i="1"/>
  <c r="N551" i="1" s="1"/>
  <c r="K552" i="1"/>
  <c r="N552" i="1" s="1"/>
  <c r="K553" i="1"/>
  <c r="N553" i="1" s="1"/>
  <c r="K554" i="1"/>
  <c r="N554" i="1" s="1"/>
  <c r="K555" i="1"/>
  <c r="N555" i="1" s="1"/>
  <c r="K556" i="1"/>
  <c r="N556" i="1" s="1"/>
  <c r="K557" i="1"/>
  <c r="N557" i="1" s="1"/>
  <c r="K558" i="1"/>
  <c r="N558" i="1" s="1"/>
  <c r="K559" i="1"/>
  <c r="N559" i="1" s="1"/>
  <c r="K560" i="1"/>
  <c r="N560" i="1" s="1"/>
  <c r="K561" i="1"/>
  <c r="N561" i="1" s="1"/>
  <c r="K562" i="1"/>
  <c r="N562" i="1" s="1"/>
  <c r="K563" i="1"/>
  <c r="N563" i="1" s="1"/>
  <c r="K564" i="1"/>
  <c r="N564" i="1" s="1"/>
  <c r="K565" i="1"/>
  <c r="N565" i="1" s="1"/>
  <c r="K566" i="1"/>
  <c r="N566" i="1" s="1"/>
  <c r="K567" i="1"/>
  <c r="N567" i="1" s="1"/>
  <c r="K568" i="1"/>
  <c r="N568" i="1" s="1"/>
  <c r="K569" i="1"/>
  <c r="N569" i="1" s="1"/>
  <c r="K570" i="1"/>
  <c r="N570" i="1" s="1"/>
  <c r="K571" i="1"/>
  <c r="N571" i="1" s="1"/>
  <c r="K572" i="1"/>
  <c r="N572" i="1" s="1"/>
  <c r="K573" i="1"/>
  <c r="N573" i="1" s="1"/>
  <c r="K574" i="1"/>
  <c r="N574" i="1" s="1"/>
  <c r="K575" i="1"/>
  <c r="N575" i="1" s="1"/>
  <c r="K576" i="1"/>
  <c r="N576" i="1" s="1"/>
  <c r="K577" i="1"/>
  <c r="N577" i="1" s="1"/>
  <c r="K578" i="1"/>
  <c r="N578" i="1" s="1"/>
  <c r="K579" i="1"/>
  <c r="N579" i="1" s="1"/>
  <c r="K580" i="1"/>
  <c r="N580" i="1" s="1"/>
  <c r="K581" i="1"/>
  <c r="N581" i="1" s="1"/>
  <c r="K582" i="1"/>
  <c r="N582" i="1" s="1"/>
  <c r="K583" i="1"/>
  <c r="N583" i="1" s="1"/>
  <c r="K584" i="1"/>
  <c r="N584" i="1" s="1"/>
  <c r="K585" i="1"/>
  <c r="N585" i="1" s="1"/>
  <c r="K586" i="1"/>
  <c r="N586" i="1" s="1"/>
  <c r="K587" i="1"/>
  <c r="N587" i="1" s="1"/>
  <c r="K588" i="1"/>
  <c r="N588" i="1" s="1"/>
  <c r="K589" i="1"/>
  <c r="N589" i="1" s="1"/>
  <c r="K590" i="1"/>
  <c r="N590" i="1" s="1"/>
  <c r="K591" i="1"/>
  <c r="N591" i="1" s="1"/>
  <c r="K592" i="1"/>
  <c r="N592" i="1" s="1"/>
  <c r="K593" i="1"/>
  <c r="N593" i="1" s="1"/>
  <c r="K594" i="1"/>
  <c r="N594" i="1" s="1"/>
  <c r="K595" i="1"/>
  <c r="N595" i="1" s="1"/>
  <c r="K596" i="1"/>
  <c r="N596" i="1" s="1"/>
  <c r="K597" i="1"/>
  <c r="N597" i="1" s="1"/>
  <c r="K598" i="1"/>
  <c r="N598" i="1" s="1"/>
  <c r="K599" i="1"/>
  <c r="N599" i="1" s="1"/>
  <c r="K600" i="1"/>
  <c r="N600" i="1" s="1"/>
  <c r="K601" i="1"/>
  <c r="N601" i="1" s="1"/>
  <c r="K602" i="1"/>
  <c r="N602" i="1" s="1"/>
  <c r="K603" i="1"/>
  <c r="N603" i="1" s="1"/>
  <c r="K604" i="1"/>
  <c r="N604" i="1" s="1"/>
  <c r="K605" i="1"/>
  <c r="N605" i="1" s="1"/>
  <c r="K606" i="1"/>
  <c r="N606" i="1" s="1"/>
  <c r="K607" i="1"/>
  <c r="N607" i="1" s="1"/>
  <c r="K608" i="1"/>
  <c r="N608" i="1" s="1"/>
  <c r="K609" i="1"/>
  <c r="N609" i="1" s="1"/>
  <c r="K610" i="1"/>
  <c r="N610" i="1" s="1"/>
  <c r="K611" i="1"/>
  <c r="N611" i="1" s="1"/>
  <c r="K612" i="1"/>
  <c r="N612" i="1" s="1"/>
  <c r="K613" i="1"/>
  <c r="N613" i="1" s="1"/>
  <c r="K614" i="1"/>
  <c r="N614" i="1" s="1"/>
  <c r="K615" i="1"/>
  <c r="N615" i="1" s="1"/>
  <c r="K616" i="1"/>
  <c r="N616" i="1" s="1"/>
  <c r="K617" i="1"/>
  <c r="N617" i="1" s="1"/>
  <c r="K618" i="1"/>
  <c r="N618" i="1" s="1"/>
  <c r="K619" i="1"/>
  <c r="N619" i="1" s="1"/>
  <c r="K620" i="1"/>
  <c r="N620" i="1" s="1"/>
  <c r="K621" i="1"/>
  <c r="N621" i="1" s="1"/>
  <c r="K622" i="1"/>
  <c r="N622" i="1" s="1"/>
  <c r="K623" i="1"/>
  <c r="N623" i="1" s="1"/>
  <c r="K624" i="1"/>
  <c r="N624" i="1" s="1"/>
  <c r="K625" i="1"/>
  <c r="N625" i="1" s="1"/>
  <c r="K626" i="1"/>
  <c r="N626" i="1" s="1"/>
  <c r="K627" i="1"/>
  <c r="N627" i="1" s="1"/>
  <c r="K628" i="1"/>
  <c r="N628" i="1" s="1"/>
  <c r="K629" i="1"/>
  <c r="N629" i="1" s="1"/>
  <c r="K630" i="1"/>
  <c r="N630" i="1" s="1"/>
  <c r="K631" i="1"/>
  <c r="N631" i="1" s="1"/>
  <c r="K632" i="1"/>
  <c r="N632" i="1" s="1"/>
  <c r="K633" i="1"/>
  <c r="N633" i="1" s="1"/>
  <c r="K634" i="1"/>
  <c r="N634" i="1" s="1"/>
  <c r="K635" i="1"/>
  <c r="N635" i="1" s="1"/>
  <c r="K636" i="1"/>
  <c r="N636" i="1" s="1"/>
  <c r="K637" i="1"/>
  <c r="N637" i="1" s="1"/>
  <c r="K638" i="1"/>
  <c r="N638" i="1" s="1"/>
  <c r="K639" i="1"/>
  <c r="N639" i="1" s="1"/>
  <c r="K640" i="1"/>
  <c r="N640" i="1" s="1"/>
  <c r="K641" i="1"/>
  <c r="N641" i="1" s="1"/>
  <c r="K642" i="1"/>
  <c r="N642" i="1" s="1"/>
  <c r="K643" i="1"/>
  <c r="N643" i="1" s="1"/>
  <c r="K644" i="1"/>
  <c r="N644" i="1" s="1"/>
  <c r="K645" i="1"/>
  <c r="N645" i="1" s="1"/>
  <c r="K646" i="1"/>
  <c r="N646" i="1" s="1"/>
  <c r="K647" i="1"/>
  <c r="N647" i="1" s="1"/>
  <c r="K648" i="1"/>
  <c r="N648" i="1" s="1"/>
  <c r="K649" i="1"/>
  <c r="N649" i="1" s="1"/>
  <c r="K650" i="1"/>
  <c r="N650" i="1" s="1"/>
  <c r="K651" i="1"/>
  <c r="N651" i="1" s="1"/>
  <c r="K652" i="1"/>
  <c r="N652" i="1" s="1"/>
  <c r="K653" i="1"/>
  <c r="N653" i="1" s="1"/>
  <c r="K654" i="1"/>
  <c r="N654" i="1" s="1"/>
  <c r="K655" i="1"/>
  <c r="N655" i="1" s="1"/>
  <c r="K656" i="1"/>
  <c r="N656" i="1" s="1"/>
  <c r="K657" i="1"/>
  <c r="N657" i="1" s="1"/>
  <c r="K658" i="1"/>
  <c r="N658" i="1" s="1"/>
  <c r="K659" i="1"/>
  <c r="N659" i="1" s="1"/>
  <c r="K660" i="1"/>
  <c r="N660" i="1" s="1"/>
  <c r="K661" i="1"/>
  <c r="N661" i="1" s="1"/>
  <c r="K662" i="1"/>
  <c r="N662" i="1" s="1"/>
  <c r="K663" i="1"/>
  <c r="N663" i="1" s="1"/>
  <c r="K664" i="1"/>
  <c r="N664" i="1" s="1"/>
  <c r="K665" i="1"/>
  <c r="N665" i="1" s="1"/>
  <c r="K666" i="1"/>
  <c r="N666" i="1" s="1"/>
  <c r="K667" i="1"/>
  <c r="N667" i="1" s="1"/>
  <c r="K668" i="1"/>
  <c r="N668" i="1" s="1"/>
  <c r="K669" i="1"/>
  <c r="N669" i="1" s="1"/>
  <c r="K670" i="1"/>
  <c r="N670" i="1" s="1"/>
  <c r="K671" i="1"/>
  <c r="N671" i="1" s="1"/>
  <c r="K672" i="1"/>
  <c r="N672" i="1" s="1"/>
  <c r="K673" i="1"/>
  <c r="N673" i="1" s="1"/>
  <c r="K674" i="1"/>
  <c r="N674" i="1" s="1"/>
  <c r="K675" i="1"/>
  <c r="N675" i="1" s="1"/>
  <c r="K676" i="1"/>
  <c r="N676" i="1" s="1"/>
  <c r="K677" i="1"/>
  <c r="N677" i="1" s="1"/>
  <c r="K678" i="1"/>
  <c r="N678" i="1" s="1"/>
  <c r="K679" i="1"/>
  <c r="N679" i="1" s="1"/>
  <c r="K680" i="1"/>
  <c r="N680" i="1" s="1"/>
  <c r="K681" i="1"/>
  <c r="N681" i="1" s="1"/>
  <c r="K682" i="1"/>
  <c r="N682" i="1" s="1"/>
  <c r="K683" i="1"/>
  <c r="N683" i="1" s="1"/>
  <c r="K684" i="1"/>
  <c r="N684" i="1" s="1"/>
  <c r="K685" i="1"/>
  <c r="N685" i="1" s="1"/>
  <c r="K686" i="1"/>
  <c r="N686" i="1" s="1"/>
  <c r="K687" i="1"/>
  <c r="N687" i="1" s="1"/>
  <c r="K688" i="1"/>
  <c r="N688" i="1" s="1"/>
  <c r="K689" i="1"/>
  <c r="N689" i="1" s="1"/>
  <c r="K690" i="1"/>
  <c r="N690" i="1" s="1"/>
  <c r="K691" i="1"/>
  <c r="N691" i="1" s="1"/>
  <c r="K692" i="1"/>
  <c r="N692" i="1" s="1"/>
  <c r="K693" i="1"/>
  <c r="N693" i="1" s="1"/>
  <c r="K694" i="1"/>
  <c r="N694" i="1" s="1"/>
  <c r="K695" i="1"/>
  <c r="N695" i="1" s="1"/>
  <c r="K696" i="1"/>
  <c r="N696" i="1" s="1"/>
  <c r="K697" i="1"/>
  <c r="N697" i="1" s="1"/>
  <c r="K698" i="1"/>
  <c r="N698" i="1" s="1"/>
  <c r="K699" i="1"/>
  <c r="N699" i="1" s="1"/>
  <c r="K700" i="1"/>
  <c r="N700" i="1" s="1"/>
  <c r="K701" i="1"/>
  <c r="N701" i="1" s="1"/>
  <c r="K702" i="1"/>
  <c r="N702" i="1" s="1"/>
  <c r="K703" i="1"/>
  <c r="N703" i="1" s="1"/>
  <c r="K704" i="1"/>
  <c r="N704" i="1" s="1"/>
  <c r="K705" i="1"/>
  <c r="N705" i="1" s="1"/>
  <c r="K706" i="1"/>
  <c r="N706" i="1" s="1"/>
  <c r="K707" i="1"/>
  <c r="N707" i="1" s="1"/>
  <c r="K708" i="1"/>
  <c r="N708" i="1" s="1"/>
  <c r="K709" i="1"/>
  <c r="N709" i="1" s="1"/>
  <c r="K710" i="1"/>
  <c r="N710" i="1" s="1"/>
  <c r="K711" i="1"/>
  <c r="N711" i="1" s="1"/>
  <c r="K712" i="1"/>
  <c r="N712" i="1" s="1"/>
  <c r="K713" i="1"/>
  <c r="N713" i="1" s="1"/>
  <c r="K714" i="1"/>
  <c r="N714" i="1" s="1"/>
  <c r="K715" i="1"/>
  <c r="N715" i="1" s="1"/>
  <c r="K716" i="1"/>
  <c r="N716" i="1" s="1"/>
  <c r="K717" i="1"/>
  <c r="N717" i="1" s="1"/>
  <c r="K718" i="1"/>
  <c r="N718" i="1" s="1"/>
  <c r="K719" i="1"/>
  <c r="N719" i="1" s="1"/>
  <c r="K720" i="1"/>
  <c r="N720" i="1" s="1"/>
  <c r="K721" i="1"/>
  <c r="N721" i="1" s="1"/>
  <c r="K722" i="1"/>
  <c r="N722" i="1" s="1"/>
  <c r="K723" i="1"/>
  <c r="N723" i="1" s="1"/>
  <c r="K724" i="1"/>
  <c r="N724" i="1" s="1"/>
  <c r="K725" i="1"/>
  <c r="N725" i="1" s="1"/>
  <c r="K726" i="1"/>
  <c r="N726" i="1" s="1"/>
  <c r="K727" i="1"/>
  <c r="N727" i="1" s="1"/>
  <c r="K728" i="1"/>
  <c r="N728" i="1" s="1"/>
  <c r="K729" i="1"/>
  <c r="N729" i="1" s="1"/>
  <c r="K730" i="1"/>
  <c r="N730" i="1" s="1"/>
  <c r="K731" i="1"/>
  <c r="N731" i="1" s="1"/>
  <c r="K732" i="1"/>
  <c r="N732" i="1" s="1"/>
  <c r="K733" i="1"/>
  <c r="N733" i="1" s="1"/>
  <c r="K734" i="1"/>
  <c r="N734" i="1" s="1"/>
  <c r="K735" i="1"/>
  <c r="N735" i="1" s="1"/>
  <c r="K736" i="1"/>
  <c r="N736" i="1" s="1"/>
  <c r="K737" i="1"/>
  <c r="N737" i="1" s="1"/>
  <c r="K738" i="1"/>
  <c r="N738" i="1" s="1"/>
  <c r="K739" i="1"/>
  <c r="N739" i="1" s="1"/>
  <c r="K740" i="1"/>
  <c r="N740" i="1" s="1"/>
  <c r="K741" i="1"/>
  <c r="N741" i="1" s="1"/>
  <c r="K742" i="1"/>
  <c r="N742" i="1" s="1"/>
  <c r="K743" i="1"/>
  <c r="N743" i="1" s="1"/>
  <c r="K744" i="1"/>
  <c r="N744" i="1" s="1"/>
  <c r="K745" i="1"/>
  <c r="N745" i="1" s="1"/>
  <c r="K746" i="1"/>
  <c r="N746" i="1" s="1"/>
  <c r="K747" i="1"/>
  <c r="N747" i="1" s="1"/>
  <c r="K748" i="1"/>
  <c r="N748" i="1" s="1"/>
  <c r="K749" i="1"/>
  <c r="N749" i="1" s="1"/>
  <c r="K750" i="1"/>
  <c r="N750" i="1" s="1"/>
  <c r="K751" i="1"/>
  <c r="N751" i="1" s="1"/>
  <c r="K752" i="1"/>
  <c r="N752" i="1" s="1"/>
  <c r="K753" i="1"/>
  <c r="N753" i="1" s="1"/>
  <c r="K754" i="1"/>
  <c r="N754" i="1" s="1"/>
  <c r="K755" i="1"/>
  <c r="N755" i="1" s="1"/>
  <c r="K756" i="1"/>
  <c r="N756" i="1" s="1"/>
  <c r="K757" i="1"/>
  <c r="N757" i="1" s="1"/>
  <c r="K758" i="1"/>
  <c r="N758" i="1" s="1"/>
  <c r="K759" i="1"/>
  <c r="N759" i="1" s="1"/>
  <c r="K760" i="1"/>
  <c r="N760" i="1" s="1"/>
  <c r="K761" i="1"/>
  <c r="N761" i="1" s="1"/>
  <c r="K762" i="1"/>
  <c r="N762" i="1" s="1"/>
  <c r="K763" i="1"/>
  <c r="N763" i="1" s="1"/>
  <c r="K764" i="1"/>
  <c r="N764" i="1" s="1"/>
  <c r="K765" i="1"/>
  <c r="N765" i="1" s="1"/>
  <c r="K766" i="1"/>
  <c r="N766" i="1" s="1"/>
  <c r="K767" i="1"/>
  <c r="N767" i="1" s="1"/>
  <c r="K768" i="1"/>
  <c r="N768" i="1" s="1"/>
  <c r="K769" i="1"/>
  <c r="N769" i="1" s="1"/>
  <c r="K770" i="1"/>
  <c r="N770" i="1" s="1"/>
  <c r="K771" i="1"/>
  <c r="N771" i="1" s="1"/>
  <c r="K772" i="1"/>
  <c r="N772" i="1" s="1"/>
  <c r="K773" i="1"/>
  <c r="N773" i="1" s="1"/>
  <c r="K774" i="1"/>
  <c r="N774" i="1" s="1"/>
  <c r="K775" i="1"/>
  <c r="N775" i="1" s="1"/>
  <c r="K776" i="1"/>
  <c r="N776" i="1" s="1"/>
  <c r="K777" i="1"/>
  <c r="N777" i="1" s="1"/>
  <c r="K778" i="1"/>
  <c r="N778" i="1" s="1"/>
  <c r="K779" i="1"/>
  <c r="N779" i="1" s="1"/>
  <c r="K780" i="1"/>
  <c r="N780" i="1" s="1"/>
  <c r="K781" i="1"/>
  <c r="N781" i="1" s="1"/>
  <c r="K782" i="1"/>
  <c r="N782" i="1" s="1"/>
  <c r="K783" i="1"/>
  <c r="N783" i="1" s="1"/>
  <c r="K784" i="1"/>
  <c r="N784" i="1" s="1"/>
  <c r="K785" i="1"/>
  <c r="N785" i="1" s="1"/>
  <c r="K786" i="1"/>
  <c r="N786" i="1" s="1"/>
  <c r="K787" i="1"/>
  <c r="N787" i="1" s="1"/>
  <c r="K788" i="1"/>
  <c r="N788" i="1" s="1"/>
  <c r="K789" i="1"/>
  <c r="N789" i="1" s="1"/>
  <c r="K790" i="1"/>
  <c r="N790" i="1" s="1"/>
  <c r="K791" i="1"/>
  <c r="N791" i="1" s="1"/>
  <c r="K792" i="1"/>
  <c r="N792" i="1" s="1"/>
  <c r="K793" i="1"/>
  <c r="N793" i="1" s="1"/>
  <c r="K794" i="1"/>
  <c r="N794" i="1" s="1"/>
  <c r="K795" i="1"/>
  <c r="N795" i="1" s="1"/>
  <c r="K796" i="1"/>
  <c r="N796" i="1" s="1"/>
  <c r="K797" i="1"/>
  <c r="N797" i="1" s="1"/>
  <c r="K798" i="1"/>
  <c r="N798" i="1" s="1"/>
  <c r="K799" i="1"/>
  <c r="N799" i="1" s="1"/>
  <c r="K800" i="1"/>
  <c r="N800" i="1" s="1"/>
  <c r="K801" i="1"/>
  <c r="N801" i="1" s="1"/>
  <c r="K802" i="1"/>
  <c r="N802" i="1" s="1"/>
  <c r="K803" i="1"/>
  <c r="N803" i="1" s="1"/>
  <c r="K804" i="1"/>
  <c r="N804" i="1" s="1"/>
  <c r="K805" i="1"/>
  <c r="N805" i="1" s="1"/>
  <c r="K806" i="1"/>
  <c r="N806" i="1" s="1"/>
  <c r="K807" i="1"/>
  <c r="N807" i="1" s="1"/>
  <c r="K808" i="1"/>
  <c r="N808" i="1" s="1"/>
  <c r="K809" i="1"/>
  <c r="N809" i="1" s="1"/>
  <c r="K810" i="1"/>
  <c r="N810" i="1" s="1"/>
  <c r="K811" i="1"/>
  <c r="N811" i="1" s="1"/>
  <c r="K812" i="1"/>
  <c r="N812" i="1" s="1"/>
  <c r="K813" i="1"/>
  <c r="N813" i="1" s="1"/>
  <c r="K814" i="1"/>
  <c r="N814" i="1" s="1"/>
  <c r="K815" i="1"/>
  <c r="N815" i="1" s="1"/>
  <c r="K816" i="1"/>
  <c r="N816" i="1" s="1"/>
  <c r="K817" i="1"/>
  <c r="N817" i="1" s="1"/>
  <c r="K818" i="1"/>
  <c r="N818" i="1" s="1"/>
  <c r="K819" i="1"/>
  <c r="N819" i="1" s="1"/>
  <c r="K820" i="1"/>
  <c r="N820" i="1" s="1"/>
  <c r="K821" i="1"/>
  <c r="N821" i="1" s="1"/>
  <c r="K822" i="1"/>
  <c r="N822" i="1" s="1"/>
  <c r="K823" i="1"/>
  <c r="N823" i="1" s="1"/>
  <c r="K824" i="1"/>
  <c r="N824" i="1" s="1"/>
  <c r="K825" i="1"/>
  <c r="N825" i="1" s="1"/>
  <c r="K826" i="1"/>
  <c r="N826" i="1" s="1"/>
  <c r="K827" i="1"/>
  <c r="N827" i="1" s="1"/>
  <c r="K828" i="1"/>
  <c r="N828" i="1" s="1"/>
  <c r="K829" i="1"/>
  <c r="N829" i="1" s="1"/>
  <c r="K830" i="1"/>
  <c r="N830" i="1" s="1"/>
  <c r="K831" i="1"/>
  <c r="N831" i="1" s="1"/>
  <c r="K832" i="1"/>
  <c r="N832" i="1" s="1"/>
  <c r="K833" i="1"/>
  <c r="N833" i="1" s="1"/>
  <c r="K834" i="1"/>
  <c r="N834" i="1" s="1"/>
  <c r="K835" i="1"/>
  <c r="N835" i="1" s="1"/>
  <c r="K836" i="1"/>
  <c r="N836" i="1" s="1"/>
  <c r="K837" i="1"/>
  <c r="N837" i="1" s="1"/>
  <c r="K838" i="1"/>
  <c r="N838" i="1" s="1"/>
  <c r="K839" i="1"/>
  <c r="N839" i="1" s="1"/>
  <c r="K840" i="1"/>
  <c r="N840" i="1" s="1"/>
  <c r="K841" i="1"/>
  <c r="N841" i="1" s="1"/>
  <c r="K842" i="1"/>
  <c r="N842" i="1" s="1"/>
  <c r="K843" i="1"/>
  <c r="N843" i="1" s="1"/>
  <c r="K844" i="1"/>
  <c r="N844" i="1" s="1"/>
  <c r="K845" i="1"/>
  <c r="N845" i="1" s="1"/>
  <c r="K846" i="1"/>
  <c r="N846" i="1" s="1"/>
  <c r="K847" i="1"/>
  <c r="N847" i="1" s="1"/>
  <c r="K848" i="1"/>
  <c r="N848" i="1" s="1"/>
  <c r="K849" i="1"/>
  <c r="N849" i="1" s="1"/>
  <c r="K850" i="1"/>
  <c r="N850" i="1" s="1"/>
  <c r="K851" i="1"/>
  <c r="N851" i="1" s="1"/>
  <c r="K852" i="1"/>
  <c r="N852" i="1" s="1"/>
  <c r="K853" i="1"/>
  <c r="N853" i="1" s="1"/>
  <c r="K854" i="1"/>
  <c r="N854" i="1" s="1"/>
  <c r="K855" i="1"/>
  <c r="N855" i="1" s="1"/>
  <c r="K856" i="1"/>
  <c r="N856" i="1" s="1"/>
  <c r="K857" i="1"/>
  <c r="N857" i="1" s="1"/>
  <c r="K858" i="1"/>
  <c r="N858" i="1" s="1"/>
  <c r="K859" i="1"/>
  <c r="N859" i="1" s="1"/>
  <c r="K860" i="1"/>
  <c r="N860" i="1" s="1"/>
  <c r="K861" i="1"/>
  <c r="N861" i="1" s="1"/>
  <c r="K862" i="1"/>
  <c r="N862" i="1" s="1"/>
  <c r="K863" i="1"/>
  <c r="N863" i="1" s="1"/>
  <c r="K864" i="1"/>
  <c r="N864" i="1" s="1"/>
  <c r="K865" i="1"/>
  <c r="N865" i="1" s="1"/>
  <c r="K866" i="1"/>
  <c r="N866" i="1" s="1"/>
  <c r="K867" i="1"/>
  <c r="N867" i="1" s="1"/>
  <c r="K868" i="1"/>
  <c r="N868" i="1" s="1"/>
  <c r="K869" i="1"/>
  <c r="N869" i="1" s="1"/>
  <c r="K870" i="1"/>
  <c r="N870" i="1" s="1"/>
  <c r="K871" i="1"/>
  <c r="N871" i="1" s="1"/>
  <c r="K872" i="1"/>
  <c r="N872" i="1" s="1"/>
  <c r="K873" i="1"/>
  <c r="N873" i="1" s="1"/>
  <c r="K874" i="1"/>
  <c r="N874" i="1" s="1"/>
  <c r="K875" i="1"/>
  <c r="N875" i="1" s="1"/>
  <c r="K876" i="1"/>
  <c r="N876" i="1" s="1"/>
  <c r="K877" i="1"/>
  <c r="N877" i="1" s="1"/>
  <c r="K878" i="1"/>
  <c r="N878" i="1" s="1"/>
  <c r="K879" i="1"/>
  <c r="N879" i="1" s="1"/>
  <c r="K880" i="1"/>
  <c r="N880" i="1" s="1"/>
  <c r="K881" i="1"/>
  <c r="N881" i="1" s="1"/>
  <c r="K882" i="1"/>
  <c r="N882" i="1" s="1"/>
  <c r="K883" i="1"/>
  <c r="N883" i="1" s="1"/>
  <c r="K884" i="1"/>
  <c r="N884" i="1" s="1"/>
  <c r="K885" i="1"/>
  <c r="N885" i="1" s="1"/>
  <c r="K886" i="1"/>
  <c r="N886" i="1" s="1"/>
  <c r="K887" i="1"/>
  <c r="N887" i="1" s="1"/>
  <c r="K888" i="1"/>
  <c r="N888" i="1" s="1"/>
  <c r="K889" i="1"/>
  <c r="N889" i="1" s="1"/>
  <c r="K890" i="1"/>
  <c r="N890" i="1" s="1"/>
  <c r="K891" i="1"/>
  <c r="N891" i="1" s="1"/>
  <c r="K892" i="1"/>
  <c r="N892" i="1" s="1"/>
  <c r="K893" i="1"/>
  <c r="N893" i="1" s="1"/>
  <c r="K894" i="1"/>
  <c r="N894" i="1" s="1"/>
  <c r="K895" i="1"/>
  <c r="N895" i="1" s="1"/>
  <c r="K896" i="1"/>
  <c r="N896" i="1" s="1"/>
  <c r="K897" i="1"/>
  <c r="N897" i="1" s="1"/>
  <c r="K898" i="1"/>
  <c r="N898" i="1" s="1"/>
  <c r="K899" i="1"/>
  <c r="N899" i="1" s="1"/>
  <c r="K900" i="1"/>
  <c r="N900" i="1" s="1"/>
  <c r="K901" i="1"/>
  <c r="N901" i="1" s="1"/>
  <c r="K902" i="1"/>
  <c r="N902" i="1" s="1"/>
  <c r="K903" i="1"/>
  <c r="N903" i="1" s="1"/>
  <c r="K904" i="1"/>
  <c r="N904" i="1" s="1"/>
  <c r="K905" i="1"/>
  <c r="N905" i="1" s="1"/>
  <c r="K906" i="1"/>
  <c r="N906" i="1" s="1"/>
  <c r="K907" i="1"/>
  <c r="N907" i="1" s="1"/>
  <c r="K908" i="1"/>
  <c r="N908" i="1" s="1"/>
  <c r="K909" i="1"/>
  <c r="N909" i="1" s="1"/>
  <c r="K910" i="1"/>
  <c r="N910" i="1" s="1"/>
  <c r="K911" i="1"/>
  <c r="N911" i="1" s="1"/>
  <c r="K912" i="1"/>
  <c r="N912" i="1" s="1"/>
  <c r="K913" i="1"/>
  <c r="N913" i="1" s="1"/>
  <c r="K914" i="1"/>
  <c r="N914" i="1" s="1"/>
  <c r="K915" i="1"/>
  <c r="N915" i="1" s="1"/>
  <c r="K916" i="1"/>
  <c r="N916" i="1" s="1"/>
  <c r="K917" i="1"/>
  <c r="N917" i="1" s="1"/>
  <c r="K918" i="1"/>
  <c r="N918" i="1" s="1"/>
  <c r="K919" i="1"/>
  <c r="N919" i="1" s="1"/>
  <c r="K920" i="1"/>
  <c r="N920" i="1" s="1"/>
  <c r="K921" i="1"/>
  <c r="N921" i="1" s="1"/>
  <c r="K922" i="1"/>
  <c r="N922" i="1" s="1"/>
  <c r="K923" i="1"/>
  <c r="N923" i="1" s="1"/>
  <c r="K924" i="1"/>
  <c r="N924" i="1" s="1"/>
  <c r="K925" i="1"/>
  <c r="N925" i="1" s="1"/>
  <c r="K926" i="1"/>
  <c r="N926" i="1" s="1"/>
  <c r="K927" i="1"/>
  <c r="N927" i="1" s="1"/>
  <c r="K928" i="1"/>
  <c r="N928" i="1" s="1"/>
  <c r="K929" i="1"/>
  <c r="N929" i="1" s="1"/>
  <c r="K930" i="1"/>
  <c r="N930" i="1" s="1"/>
  <c r="K931" i="1"/>
  <c r="N931" i="1" s="1"/>
  <c r="K932" i="1"/>
  <c r="N932" i="1" s="1"/>
  <c r="K933" i="1"/>
  <c r="N933" i="1" s="1"/>
  <c r="K934" i="1"/>
  <c r="N934" i="1" s="1"/>
  <c r="K935" i="1"/>
  <c r="N935" i="1" s="1"/>
  <c r="K936" i="1"/>
  <c r="N936" i="1" s="1"/>
  <c r="K937" i="1"/>
  <c r="N937" i="1" s="1"/>
  <c r="K938" i="1"/>
  <c r="N938" i="1" s="1"/>
  <c r="K939" i="1"/>
  <c r="N939" i="1" s="1"/>
  <c r="K940" i="1"/>
  <c r="N940" i="1" s="1"/>
  <c r="K941" i="1"/>
  <c r="N941" i="1" s="1"/>
  <c r="K942" i="1"/>
  <c r="N942" i="1" s="1"/>
  <c r="K943" i="1"/>
  <c r="N943" i="1" s="1"/>
  <c r="K944" i="1"/>
  <c r="N944" i="1" s="1"/>
  <c r="K945" i="1"/>
  <c r="N945" i="1" s="1"/>
  <c r="K946" i="1"/>
  <c r="N946" i="1" s="1"/>
  <c r="K947" i="1"/>
  <c r="N947" i="1" s="1"/>
  <c r="K948" i="1"/>
  <c r="N948" i="1" s="1"/>
  <c r="K949" i="1"/>
  <c r="N949" i="1" s="1"/>
  <c r="K950" i="1"/>
  <c r="N950" i="1" s="1"/>
  <c r="K951" i="1"/>
  <c r="N951" i="1" s="1"/>
  <c r="K952" i="1"/>
  <c r="N952" i="1" s="1"/>
  <c r="K953" i="1"/>
  <c r="N953" i="1" s="1"/>
  <c r="K954" i="1"/>
  <c r="N954" i="1" s="1"/>
  <c r="K955" i="1"/>
  <c r="N955" i="1" s="1"/>
  <c r="K956" i="1"/>
  <c r="N956" i="1" s="1"/>
  <c r="K957" i="1"/>
  <c r="N957" i="1" s="1"/>
  <c r="K958" i="1"/>
  <c r="N958" i="1" s="1"/>
  <c r="K959" i="1"/>
  <c r="N959" i="1" s="1"/>
  <c r="K960" i="1"/>
  <c r="N960" i="1" s="1"/>
  <c r="K961" i="1"/>
  <c r="N961" i="1" s="1"/>
  <c r="K962" i="1"/>
  <c r="N962" i="1" s="1"/>
  <c r="K963" i="1"/>
  <c r="N963" i="1" s="1"/>
  <c r="K964" i="1"/>
  <c r="N964" i="1" s="1"/>
  <c r="K965" i="1"/>
  <c r="N965" i="1" s="1"/>
  <c r="K966" i="1"/>
  <c r="N966" i="1" s="1"/>
  <c r="K967" i="1"/>
  <c r="N967" i="1" s="1"/>
  <c r="K968" i="1"/>
  <c r="N968" i="1" s="1"/>
  <c r="K969" i="1"/>
  <c r="N969" i="1" s="1"/>
  <c r="K970" i="1"/>
  <c r="N970" i="1" s="1"/>
  <c r="K971" i="1"/>
  <c r="N971" i="1" s="1"/>
  <c r="K972" i="1"/>
  <c r="N972" i="1" s="1"/>
  <c r="K973" i="1"/>
  <c r="N973" i="1" s="1"/>
  <c r="K974" i="1"/>
  <c r="N974" i="1" s="1"/>
  <c r="K975" i="1"/>
  <c r="N975" i="1" s="1"/>
  <c r="K976" i="1"/>
  <c r="N976" i="1" s="1"/>
  <c r="K977" i="1"/>
  <c r="N977" i="1" s="1"/>
  <c r="K978" i="1"/>
  <c r="N978" i="1" s="1"/>
  <c r="K979" i="1"/>
  <c r="N979" i="1" s="1"/>
  <c r="K980" i="1"/>
  <c r="N980" i="1" s="1"/>
  <c r="K981" i="1"/>
  <c r="N981" i="1" s="1"/>
  <c r="K982" i="1"/>
  <c r="N982" i="1" s="1"/>
  <c r="K983" i="1"/>
  <c r="N983" i="1" s="1"/>
  <c r="K984" i="1"/>
  <c r="N984" i="1" s="1"/>
  <c r="K985" i="1"/>
  <c r="N985" i="1" s="1"/>
  <c r="K986" i="1"/>
  <c r="N986" i="1" s="1"/>
  <c r="K987" i="1"/>
  <c r="N987" i="1" s="1"/>
  <c r="K988" i="1"/>
  <c r="N988" i="1" s="1"/>
  <c r="K989" i="1"/>
  <c r="N989" i="1" s="1"/>
  <c r="K990" i="1"/>
  <c r="N990" i="1" s="1"/>
  <c r="K991" i="1"/>
  <c r="N991" i="1" s="1"/>
  <c r="K992" i="1"/>
  <c r="N992" i="1" s="1"/>
  <c r="K993" i="1"/>
  <c r="N993" i="1" s="1"/>
  <c r="K994" i="1"/>
  <c r="N994" i="1" s="1"/>
  <c r="K995" i="1"/>
  <c r="N995" i="1" s="1"/>
  <c r="K996" i="1"/>
  <c r="N996" i="1" s="1"/>
  <c r="K997" i="1"/>
  <c r="N997" i="1" s="1"/>
  <c r="K998" i="1"/>
  <c r="N998" i="1" s="1"/>
  <c r="K999" i="1"/>
  <c r="N999" i="1" s="1"/>
  <c r="K1000" i="1"/>
  <c r="N1000" i="1" s="1"/>
  <c r="K1001" i="1"/>
  <c r="N1001" i="1" s="1"/>
  <c r="K1002" i="1"/>
  <c r="N1002" i="1" s="1"/>
  <c r="K1003" i="1"/>
  <c r="N1003" i="1" s="1"/>
  <c r="K1004" i="1"/>
  <c r="N1004" i="1" s="1"/>
  <c r="K1005" i="1"/>
  <c r="N1005" i="1" s="1"/>
  <c r="K1006" i="1"/>
  <c r="N1006" i="1" s="1"/>
  <c r="K1007" i="1"/>
  <c r="N1007" i="1" s="1"/>
  <c r="K1008" i="1"/>
  <c r="N1008" i="1" s="1"/>
  <c r="K1009" i="1"/>
  <c r="N1009" i="1" s="1"/>
  <c r="K1010" i="1"/>
  <c r="N1010" i="1" s="1"/>
  <c r="K1011" i="1"/>
  <c r="N1011" i="1" s="1"/>
  <c r="K1012" i="1"/>
  <c r="N1012" i="1" s="1"/>
  <c r="K1013" i="1"/>
  <c r="N1013" i="1" s="1"/>
  <c r="K1014" i="1"/>
  <c r="N1014" i="1" s="1"/>
  <c r="K1015" i="1"/>
  <c r="N1015" i="1" s="1"/>
  <c r="K1016" i="1"/>
  <c r="N1016" i="1" s="1"/>
  <c r="K1017" i="1"/>
  <c r="N1017" i="1" s="1"/>
  <c r="K1018" i="1"/>
  <c r="N1018" i="1" s="1"/>
  <c r="K1019" i="1"/>
  <c r="N1019" i="1" s="1"/>
  <c r="K1020" i="1"/>
  <c r="N1020" i="1" s="1"/>
  <c r="K1021" i="1"/>
  <c r="N1021" i="1" s="1"/>
  <c r="K1022" i="1"/>
  <c r="N1022" i="1" s="1"/>
  <c r="K1023" i="1"/>
  <c r="N1023" i="1" s="1"/>
  <c r="K1024" i="1"/>
  <c r="N1024" i="1" s="1"/>
  <c r="K1025" i="1"/>
  <c r="N1025" i="1" s="1"/>
  <c r="K1026" i="1"/>
  <c r="N1026" i="1" s="1"/>
  <c r="K1027" i="1"/>
  <c r="N1027" i="1" s="1"/>
  <c r="K1028" i="1"/>
  <c r="N1028" i="1" s="1"/>
  <c r="K1029" i="1"/>
  <c r="N1029" i="1" s="1"/>
  <c r="K1030" i="1"/>
  <c r="N1030" i="1" s="1"/>
  <c r="K1031" i="1"/>
  <c r="N1031" i="1" s="1"/>
  <c r="K1032" i="1"/>
  <c r="N1032" i="1" s="1"/>
  <c r="K1033" i="1"/>
  <c r="N1033" i="1" s="1"/>
  <c r="K1034" i="1"/>
  <c r="N1034" i="1" s="1"/>
  <c r="K1035" i="1"/>
  <c r="N1035" i="1" s="1"/>
  <c r="K1036" i="1"/>
  <c r="N1036" i="1" s="1"/>
  <c r="K1037" i="1"/>
  <c r="N1037" i="1" s="1"/>
  <c r="K1038" i="1"/>
  <c r="N1038" i="1" s="1"/>
  <c r="K1039" i="1"/>
  <c r="N1039" i="1" s="1"/>
  <c r="K1040" i="1"/>
  <c r="N1040" i="1" s="1"/>
  <c r="K1041" i="1"/>
  <c r="N1041" i="1" s="1"/>
  <c r="K1042" i="1"/>
  <c r="N1042" i="1" s="1"/>
  <c r="K1043" i="1"/>
  <c r="N1043" i="1" s="1"/>
  <c r="K1044" i="1"/>
  <c r="N1044" i="1" s="1"/>
  <c r="K1045" i="1"/>
  <c r="N1045" i="1" s="1"/>
  <c r="K1046" i="1"/>
  <c r="N1046" i="1" s="1"/>
  <c r="K1047" i="1"/>
  <c r="N1047" i="1" s="1"/>
  <c r="K1048" i="1"/>
  <c r="N1048" i="1" s="1"/>
  <c r="K1049" i="1"/>
  <c r="N1049" i="1" s="1"/>
  <c r="K1050" i="1"/>
  <c r="N1050" i="1" s="1"/>
  <c r="K1051" i="1"/>
  <c r="N1051" i="1" s="1"/>
  <c r="K1052" i="1"/>
  <c r="N1052" i="1" s="1"/>
  <c r="K1053" i="1"/>
  <c r="N1053" i="1" s="1"/>
  <c r="K1054" i="1"/>
  <c r="N1054" i="1" s="1"/>
  <c r="K1055" i="1"/>
  <c r="N1055" i="1" s="1"/>
  <c r="K1056" i="1"/>
  <c r="N1056" i="1" s="1"/>
  <c r="K1057" i="1"/>
  <c r="N1057" i="1" s="1"/>
  <c r="K1058" i="1"/>
  <c r="N1058" i="1" s="1"/>
  <c r="K1059" i="1"/>
  <c r="N1059" i="1" s="1"/>
  <c r="K1060" i="1"/>
  <c r="N1060" i="1" s="1"/>
  <c r="K1061" i="1"/>
  <c r="N1061" i="1" s="1"/>
  <c r="K1062" i="1"/>
  <c r="N1062" i="1" s="1"/>
  <c r="K1063" i="1"/>
  <c r="N1063" i="1" s="1"/>
  <c r="K1064" i="1"/>
  <c r="N1064" i="1" s="1"/>
  <c r="K1065" i="1"/>
  <c r="N1065" i="1" s="1"/>
  <c r="K1066" i="1"/>
  <c r="N1066" i="1" s="1"/>
  <c r="K1067" i="1"/>
  <c r="N1067" i="1" s="1"/>
  <c r="K1068" i="1"/>
  <c r="N1068" i="1" s="1"/>
  <c r="K1069" i="1"/>
  <c r="N1069" i="1" s="1"/>
  <c r="K1070" i="1"/>
  <c r="N1070" i="1" s="1"/>
  <c r="K1071" i="1"/>
  <c r="N1071" i="1" s="1"/>
  <c r="K1072" i="1"/>
  <c r="N1072" i="1" s="1"/>
  <c r="K1073" i="1"/>
  <c r="N1073" i="1" s="1"/>
  <c r="K1074" i="1"/>
  <c r="N1074" i="1" s="1"/>
  <c r="K1075" i="1"/>
  <c r="N1075" i="1" s="1"/>
  <c r="K1076" i="1"/>
  <c r="N1076" i="1" s="1"/>
  <c r="K1077" i="1"/>
  <c r="N1077" i="1" s="1"/>
  <c r="K1078" i="1"/>
  <c r="N1078" i="1" s="1"/>
  <c r="K1079" i="1"/>
  <c r="N1079" i="1" s="1"/>
  <c r="K1080" i="1"/>
  <c r="N1080" i="1" s="1"/>
  <c r="K1081" i="1"/>
  <c r="N1081" i="1" s="1"/>
  <c r="K1082" i="1"/>
  <c r="N1082" i="1" s="1"/>
  <c r="K1083" i="1"/>
  <c r="N1083" i="1" s="1"/>
  <c r="K1084" i="1"/>
  <c r="N1084" i="1" s="1"/>
  <c r="K1085" i="1"/>
  <c r="N1085" i="1" s="1"/>
  <c r="K1086" i="1"/>
  <c r="N1086" i="1" s="1"/>
  <c r="K1087" i="1"/>
  <c r="N1087" i="1" s="1"/>
  <c r="K1088" i="1"/>
  <c r="N1088" i="1" s="1"/>
  <c r="K1089" i="1"/>
  <c r="N1089" i="1" s="1"/>
  <c r="K1090" i="1"/>
  <c r="N1090" i="1" s="1"/>
  <c r="K1091" i="1"/>
  <c r="N1091" i="1" s="1"/>
  <c r="K1092" i="1"/>
  <c r="N1092" i="1" s="1"/>
  <c r="K1093" i="1"/>
  <c r="N1093" i="1" s="1"/>
  <c r="K1094" i="1"/>
  <c r="N1094" i="1" s="1"/>
  <c r="K1095" i="1"/>
  <c r="N1095" i="1" s="1"/>
  <c r="K1096" i="1"/>
  <c r="N1096" i="1" s="1"/>
  <c r="K1097" i="1"/>
  <c r="N1097" i="1" s="1"/>
  <c r="K1098" i="1"/>
  <c r="N1098" i="1" s="1"/>
  <c r="K1099" i="1"/>
  <c r="N1099" i="1" s="1"/>
  <c r="K1100" i="1"/>
  <c r="N1100" i="1" s="1"/>
  <c r="K1101" i="1"/>
  <c r="N1101" i="1" s="1"/>
  <c r="K1102" i="1"/>
  <c r="N1102" i="1" s="1"/>
  <c r="K1103" i="1"/>
  <c r="N1103" i="1" s="1"/>
  <c r="K1104" i="1"/>
  <c r="N1104" i="1" s="1"/>
  <c r="K1105" i="1"/>
  <c r="N1105" i="1" s="1"/>
  <c r="K1106" i="1"/>
  <c r="N1106" i="1" s="1"/>
  <c r="K1107" i="1"/>
  <c r="N1107" i="1" s="1"/>
  <c r="K1108" i="1"/>
  <c r="N1108" i="1" s="1"/>
  <c r="K1109" i="1"/>
  <c r="N1109" i="1" s="1"/>
  <c r="K1110" i="1"/>
  <c r="N1110" i="1" s="1"/>
  <c r="K1111" i="1"/>
  <c r="N1111" i="1" s="1"/>
  <c r="K1112" i="1"/>
  <c r="N1112" i="1" s="1"/>
  <c r="K1113" i="1"/>
  <c r="N1113" i="1" s="1"/>
  <c r="K1114" i="1"/>
  <c r="N1114" i="1" s="1"/>
  <c r="K1115" i="1"/>
  <c r="N1115" i="1" s="1"/>
  <c r="K1116" i="1"/>
  <c r="N1116" i="1" s="1"/>
  <c r="K1117" i="1"/>
  <c r="N1117" i="1" s="1"/>
  <c r="K1118" i="1"/>
  <c r="N1118" i="1" s="1"/>
  <c r="K1119" i="1"/>
  <c r="N1119" i="1" s="1"/>
  <c r="K1120" i="1"/>
  <c r="N1120" i="1" s="1"/>
  <c r="K1121" i="1"/>
  <c r="N1121" i="1" s="1"/>
  <c r="K1122" i="1"/>
  <c r="N1122" i="1" s="1"/>
  <c r="K1123" i="1"/>
  <c r="N1123" i="1" s="1"/>
  <c r="K1124" i="1"/>
  <c r="N1124" i="1" s="1"/>
  <c r="K1125" i="1"/>
  <c r="N1125" i="1" s="1"/>
  <c r="K1126" i="1"/>
  <c r="N1126" i="1" s="1"/>
  <c r="K1127" i="1"/>
  <c r="N1127" i="1" s="1"/>
  <c r="K1128" i="1"/>
  <c r="N1128" i="1" s="1"/>
  <c r="K1129" i="1"/>
  <c r="N1129" i="1" s="1"/>
  <c r="K1130" i="1"/>
  <c r="N1130" i="1" s="1"/>
  <c r="K1131" i="1"/>
  <c r="N1131" i="1" s="1"/>
  <c r="K1132" i="1"/>
  <c r="N1132" i="1" s="1"/>
  <c r="K1133" i="1"/>
  <c r="N1133" i="1" s="1"/>
  <c r="K1134" i="1"/>
  <c r="N1134" i="1" s="1"/>
  <c r="K1135" i="1"/>
  <c r="N1135" i="1" s="1"/>
  <c r="K1136" i="1"/>
  <c r="N1136" i="1" s="1"/>
  <c r="K1137" i="1"/>
  <c r="N1137" i="1" s="1"/>
  <c r="K1138" i="1"/>
  <c r="N1138" i="1" s="1"/>
  <c r="K1139" i="1"/>
  <c r="N1139" i="1" s="1"/>
  <c r="K1140" i="1"/>
  <c r="N1140" i="1" s="1"/>
  <c r="K1141" i="1"/>
  <c r="N1141" i="1" s="1"/>
  <c r="K1142" i="1"/>
  <c r="N1142" i="1" s="1"/>
  <c r="K1143" i="1"/>
  <c r="N1143" i="1" s="1"/>
  <c r="K1144" i="1"/>
  <c r="N1144" i="1" s="1"/>
  <c r="K1145" i="1"/>
  <c r="N1145" i="1" s="1"/>
  <c r="K1146" i="1"/>
  <c r="N1146" i="1" s="1"/>
  <c r="K1147" i="1"/>
  <c r="N1147" i="1" s="1"/>
  <c r="K1148" i="1"/>
  <c r="N1148" i="1" s="1"/>
  <c r="K1149" i="1"/>
  <c r="N1149" i="1" s="1"/>
  <c r="K1150" i="1"/>
  <c r="N1150" i="1" s="1"/>
  <c r="K1151" i="1"/>
  <c r="N1151" i="1" s="1"/>
  <c r="K1152" i="1"/>
  <c r="N1152" i="1" s="1"/>
  <c r="K1153" i="1"/>
  <c r="N1153" i="1" s="1"/>
  <c r="K1154" i="1"/>
  <c r="N1154" i="1" s="1"/>
  <c r="K1155" i="1"/>
  <c r="N1155" i="1" s="1"/>
  <c r="K1156" i="1"/>
  <c r="N1156" i="1" s="1"/>
  <c r="K1157" i="1"/>
  <c r="N1157" i="1" s="1"/>
  <c r="K1158" i="1"/>
  <c r="N1158" i="1" s="1"/>
  <c r="K1159" i="1"/>
  <c r="N1159" i="1" s="1"/>
  <c r="K1160" i="1"/>
  <c r="N1160" i="1" s="1"/>
  <c r="K1161" i="1"/>
  <c r="N1161" i="1" s="1"/>
  <c r="K1162" i="1"/>
  <c r="N1162" i="1" s="1"/>
  <c r="K1163" i="1"/>
  <c r="N1163" i="1" s="1"/>
  <c r="K1164" i="1"/>
  <c r="N1164" i="1" s="1"/>
  <c r="K1165" i="1"/>
  <c r="N1165" i="1" s="1"/>
  <c r="K1166" i="1"/>
  <c r="N1166" i="1" s="1"/>
  <c r="K1167" i="1"/>
  <c r="N1167" i="1" s="1"/>
  <c r="K1168" i="1"/>
  <c r="N1168" i="1" s="1"/>
  <c r="K1169" i="1"/>
  <c r="N1169" i="1" s="1"/>
  <c r="K1170" i="1"/>
  <c r="N1170" i="1" s="1"/>
  <c r="K1171" i="1"/>
  <c r="N1171" i="1" s="1"/>
  <c r="K1172" i="1"/>
  <c r="N1172" i="1" s="1"/>
  <c r="K1173" i="1"/>
  <c r="N1173" i="1" s="1"/>
  <c r="K1174" i="1"/>
  <c r="N1174" i="1" s="1"/>
  <c r="K1175" i="1"/>
  <c r="N1175" i="1" s="1"/>
  <c r="K1176" i="1"/>
  <c r="N1176" i="1" s="1"/>
  <c r="K1177" i="1"/>
  <c r="N1177" i="1" s="1"/>
  <c r="K1178" i="1"/>
  <c r="N1178" i="1" s="1"/>
  <c r="K1179" i="1"/>
  <c r="N1179" i="1" s="1"/>
  <c r="K1180" i="1"/>
  <c r="N1180" i="1" s="1"/>
  <c r="K1181" i="1"/>
  <c r="N1181" i="1" s="1"/>
  <c r="K1182" i="1"/>
  <c r="N1182" i="1" s="1"/>
  <c r="K1183" i="1"/>
  <c r="N1183" i="1" s="1"/>
  <c r="K1184" i="1"/>
  <c r="N1184" i="1" s="1"/>
  <c r="K1185" i="1"/>
  <c r="N1185" i="1" s="1"/>
  <c r="K1186" i="1"/>
  <c r="N1186" i="1" s="1"/>
  <c r="K1187" i="1"/>
  <c r="N1187" i="1" s="1"/>
  <c r="K1188" i="1"/>
  <c r="N1188" i="1" s="1"/>
  <c r="K1189" i="1"/>
  <c r="N1189" i="1" s="1"/>
  <c r="K1190" i="1"/>
  <c r="N1190" i="1" s="1"/>
  <c r="K1191" i="1"/>
  <c r="N1191" i="1" s="1"/>
  <c r="K1192" i="1"/>
  <c r="N1192" i="1" s="1"/>
  <c r="K1193" i="1"/>
  <c r="N1193" i="1" s="1"/>
  <c r="K1194" i="1"/>
  <c r="N1194" i="1" s="1"/>
  <c r="K1195" i="1"/>
  <c r="N1195" i="1" s="1"/>
  <c r="K1196" i="1"/>
  <c r="N1196" i="1" s="1"/>
  <c r="K1197" i="1"/>
  <c r="N1197" i="1" s="1"/>
  <c r="K1198" i="1"/>
  <c r="N1198" i="1" s="1"/>
  <c r="K1199" i="1"/>
  <c r="N1199" i="1" s="1"/>
  <c r="K1200" i="1"/>
  <c r="N1200" i="1" s="1"/>
  <c r="K1201" i="1"/>
  <c r="N1201" i="1" s="1"/>
  <c r="K1202" i="1"/>
  <c r="N1202" i="1" s="1"/>
  <c r="K1203" i="1"/>
  <c r="N1203" i="1" s="1"/>
  <c r="K1204" i="1"/>
  <c r="N1204" i="1" s="1"/>
  <c r="K1205" i="1"/>
  <c r="N1205" i="1" s="1"/>
  <c r="K1206" i="1"/>
  <c r="N1206" i="1" s="1"/>
  <c r="K1207" i="1"/>
  <c r="N1207" i="1" s="1"/>
  <c r="K1208" i="1"/>
  <c r="N1208" i="1" s="1"/>
  <c r="K1209" i="1"/>
  <c r="N1209" i="1" s="1"/>
  <c r="K1210" i="1"/>
  <c r="N1210" i="1" s="1"/>
  <c r="K1211" i="1"/>
  <c r="N1211" i="1" s="1"/>
  <c r="K1212" i="1"/>
  <c r="N1212" i="1" s="1"/>
  <c r="K1213" i="1"/>
  <c r="N1213" i="1" s="1"/>
  <c r="K1214" i="1"/>
  <c r="N1214" i="1" s="1"/>
  <c r="K1215" i="1"/>
  <c r="N1215" i="1" s="1"/>
  <c r="K1216" i="1"/>
  <c r="N1216" i="1" s="1"/>
  <c r="K1217" i="1"/>
  <c r="N1217" i="1" s="1"/>
  <c r="K1218" i="1"/>
  <c r="N1218" i="1" s="1"/>
  <c r="K1219" i="1"/>
  <c r="N1219" i="1" s="1"/>
  <c r="K1220" i="1"/>
  <c r="N1220" i="1" s="1"/>
  <c r="K1221" i="1"/>
  <c r="N1221" i="1" s="1"/>
  <c r="K1222" i="1"/>
  <c r="N1222" i="1" s="1"/>
  <c r="K1223" i="1"/>
  <c r="N1223" i="1" s="1"/>
  <c r="K1224" i="1"/>
  <c r="N1224" i="1" s="1"/>
  <c r="K1225" i="1"/>
  <c r="N1225" i="1" s="1"/>
  <c r="K1226" i="1"/>
  <c r="N1226" i="1" s="1"/>
  <c r="K1227" i="1"/>
  <c r="N1227" i="1" s="1"/>
  <c r="K1228" i="1"/>
  <c r="N1228" i="1" s="1"/>
  <c r="K1229" i="1"/>
  <c r="N1229" i="1" s="1"/>
  <c r="K1230" i="1"/>
  <c r="N1230" i="1" s="1"/>
  <c r="K1231" i="1"/>
  <c r="N1231" i="1" s="1"/>
  <c r="K1232" i="1"/>
  <c r="N1232" i="1" s="1"/>
  <c r="K1233" i="1"/>
  <c r="N1233" i="1" s="1"/>
  <c r="K1234" i="1"/>
  <c r="N1234" i="1" s="1"/>
  <c r="K1235" i="1"/>
  <c r="N1235" i="1" s="1"/>
  <c r="K1236" i="1"/>
  <c r="N1236" i="1" s="1"/>
  <c r="K1237" i="1"/>
  <c r="N1237" i="1" s="1"/>
  <c r="K1238" i="1"/>
  <c r="N1238" i="1" s="1"/>
  <c r="K1239" i="1"/>
  <c r="N1239" i="1" s="1"/>
  <c r="K1240" i="1"/>
  <c r="N1240" i="1" s="1"/>
  <c r="K1241" i="1"/>
  <c r="N1241" i="1" s="1"/>
  <c r="K1242" i="1"/>
  <c r="N1242" i="1" s="1"/>
  <c r="K1243" i="1"/>
  <c r="N1243" i="1" s="1"/>
  <c r="K1244" i="1"/>
  <c r="N1244" i="1" s="1"/>
  <c r="K1245" i="1"/>
  <c r="N1245" i="1" s="1"/>
  <c r="K1246" i="1"/>
  <c r="N1246" i="1" s="1"/>
  <c r="K1247" i="1"/>
  <c r="N1247" i="1" s="1"/>
  <c r="K1248" i="1"/>
  <c r="N1248" i="1" s="1"/>
  <c r="K1249" i="1"/>
  <c r="N1249" i="1" s="1"/>
  <c r="K1250" i="1"/>
  <c r="N1250" i="1" s="1"/>
  <c r="K1251" i="1"/>
  <c r="N1251" i="1" s="1"/>
  <c r="K1252" i="1"/>
  <c r="N1252" i="1" s="1"/>
  <c r="K1253" i="1"/>
  <c r="N1253" i="1" s="1"/>
  <c r="K1254" i="1"/>
  <c r="N1254" i="1" s="1"/>
  <c r="K1255" i="1"/>
  <c r="N1255" i="1" s="1"/>
  <c r="K1256" i="1"/>
  <c r="N1256" i="1" s="1"/>
  <c r="K1257" i="1"/>
  <c r="N1257" i="1" s="1"/>
  <c r="K1258" i="1"/>
  <c r="N1258" i="1" s="1"/>
  <c r="K1259" i="1"/>
  <c r="N1259" i="1" s="1"/>
  <c r="K1260" i="1"/>
  <c r="N1260" i="1" s="1"/>
  <c r="K1261" i="1"/>
  <c r="N1261" i="1" s="1"/>
  <c r="K1262" i="1"/>
  <c r="N1262" i="1" s="1"/>
  <c r="K1263" i="1"/>
  <c r="N1263" i="1" s="1"/>
  <c r="K1264" i="1"/>
  <c r="N1264" i="1" s="1"/>
  <c r="K1265" i="1"/>
  <c r="N1265" i="1" s="1"/>
  <c r="K1266" i="1"/>
  <c r="N1266" i="1" s="1"/>
  <c r="K1267" i="1"/>
  <c r="N1267" i="1" s="1"/>
  <c r="K1268" i="1"/>
  <c r="N1268" i="1" s="1"/>
  <c r="K1269" i="1"/>
  <c r="N1269" i="1" s="1"/>
  <c r="K1270" i="1"/>
  <c r="N1270" i="1" s="1"/>
  <c r="K1271" i="1"/>
  <c r="N1271" i="1" s="1"/>
  <c r="K1272" i="1"/>
  <c r="N1272" i="1" s="1"/>
  <c r="K1273" i="1"/>
  <c r="N1273" i="1" s="1"/>
  <c r="K1274" i="1"/>
  <c r="N1274" i="1" s="1"/>
  <c r="K1275" i="1"/>
  <c r="N1275" i="1" s="1"/>
  <c r="K1276" i="1"/>
  <c r="N1276" i="1" s="1"/>
  <c r="K1277" i="1"/>
  <c r="N1277" i="1" s="1"/>
  <c r="K1278" i="1"/>
  <c r="N1278" i="1" s="1"/>
  <c r="K1279" i="1"/>
  <c r="N1279" i="1" s="1"/>
  <c r="K1280" i="1"/>
  <c r="N1280" i="1" s="1"/>
  <c r="K1281" i="1"/>
  <c r="N1281" i="1" s="1"/>
  <c r="K1282" i="1"/>
  <c r="N1282" i="1" s="1"/>
  <c r="K1283" i="1"/>
  <c r="N1283" i="1" s="1"/>
  <c r="K1284" i="1"/>
  <c r="N1284" i="1" s="1"/>
  <c r="K1285" i="1"/>
  <c r="N1285" i="1" s="1"/>
  <c r="K1286" i="1"/>
  <c r="N1286" i="1" s="1"/>
  <c r="K1287" i="1"/>
  <c r="N1287" i="1" s="1"/>
  <c r="K1288" i="1"/>
  <c r="N1288" i="1" s="1"/>
  <c r="K1289" i="1"/>
  <c r="N1289" i="1" s="1"/>
  <c r="K1290" i="1"/>
  <c r="N1290" i="1" s="1"/>
  <c r="K1291" i="1"/>
  <c r="N1291" i="1" s="1"/>
  <c r="K1292" i="1"/>
  <c r="N1292" i="1" s="1"/>
  <c r="K1293" i="1"/>
  <c r="N1293" i="1" s="1"/>
  <c r="K1294" i="1"/>
  <c r="N1294" i="1" s="1"/>
  <c r="K1295" i="1"/>
  <c r="N1295" i="1" s="1"/>
  <c r="K1296" i="1"/>
  <c r="N1296" i="1" s="1"/>
  <c r="K1297" i="1"/>
  <c r="N1297" i="1" s="1"/>
  <c r="K1298" i="1"/>
  <c r="N1298" i="1" s="1"/>
  <c r="K1299" i="1"/>
  <c r="N1299" i="1" s="1"/>
  <c r="K1300" i="1"/>
  <c r="N1300" i="1" s="1"/>
  <c r="K1301" i="1"/>
  <c r="N1301" i="1" s="1"/>
  <c r="K1302" i="1"/>
  <c r="N1302" i="1" s="1"/>
  <c r="K1303" i="1"/>
  <c r="N1303" i="1" s="1"/>
  <c r="K1304" i="1"/>
  <c r="N1304" i="1" s="1"/>
  <c r="K1305" i="1"/>
  <c r="N1305" i="1" s="1"/>
  <c r="K1306" i="1"/>
  <c r="N1306" i="1" s="1"/>
  <c r="K1307" i="1"/>
  <c r="N1307" i="1" s="1"/>
  <c r="K1308" i="1"/>
  <c r="N1308" i="1" s="1"/>
  <c r="K1309" i="1"/>
  <c r="N1309" i="1" s="1"/>
  <c r="K1310" i="1"/>
  <c r="N1310" i="1" s="1"/>
  <c r="K1311" i="1"/>
  <c r="N1311" i="1" s="1"/>
  <c r="K1312" i="1"/>
  <c r="N1312" i="1" s="1"/>
  <c r="K1313" i="1"/>
  <c r="N1313" i="1" s="1"/>
  <c r="K1314" i="1"/>
  <c r="N1314" i="1" s="1"/>
  <c r="K1315" i="1"/>
  <c r="N1315" i="1" s="1"/>
  <c r="K1316" i="1"/>
  <c r="N1316" i="1" s="1"/>
  <c r="K1317" i="1"/>
  <c r="N1317" i="1" s="1"/>
  <c r="K1318" i="1"/>
  <c r="N1318" i="1" s="1"/>
  <c r="K1319" i="1"/>
  <c r="N1319" i="1" s="1"/>
  <c r="K1320" i="1"/>
  <c r="N1320" i="1" s="1"/>
  <c r="K1321" i="1"/>
  <c r="N1321" i="1" s="1"/>
  <c r="K1322" i="1"/>
  <c r="N1322" i="1" s="1"/>
  <c r="K1323" i="1"/>
  <c r="N1323" i="1" s="1"/>
  <c r="K1324" i="1"/>
  <c r="N1324" i="1" s="1"/>
  <c r="K1325" i="1"/>
  <c r="N1325" i="1" s="1"/>
  <c r="K1326" i="1"/>
  <c r="N1326" i="1" s="1"/>
  <c r="K1327" i="1"/>
  <c r="N1327" i="1" s="1"/>
  <c r="K1328" i="1"/>
  <c r="N1328" i="1" s="1"/>
  <c r="K1329" i="1"/>
  <c r="N1329" i="1" s="1"/>
  <c r="K1330" i="1"/>
  <c r="N1330" i="1" s="1"/>
  <c r="K1331" i="1"/>
  <c r="N1331" i="1" s="1"/>
  <c r="K1332" i="1"/>
  <c r="N1332" i="1" s="1"/>
  <c r="K1333" i="1"/>
  <c r="N1333" i="1" s="1"/>
  <c r="K1334" i="1"/>
  <c r="N1334" i="1" s="1"/>
  <c r="K1335" i="1"/>
  <c r="N1335" i="1" s="1"/>
  <c r="K1336" i="1"/>
  <c r="N1336" i="1" s="1"/>
  <c r="K1337" i="1"/>
  <c r="N1337" i="1" s="1"/>
  <c r="K1338" i="1"/>
  <c r="N1338" i="1" s="1"/>
  <c r="K1339" i="1"/>
  <c r="N1339" i="1" s="1"/>
  <c r="K1340" i="1"/>
  <c r="N1340" i="1" s="1"/>
  <c r="K1341" i="1"/>
  <c r="N1341" i="1" s="1"/>
  <c r="K1342" i="1"/>
  <c r="N1342" i="1" s="1"/>
  <c r="K1343" i="1"/>
  <c r="N1343" i="1" s="1"/>
  <c r="K1344" i="1"/>
  <c r="N1344" i="1" s="1"/>
  <c r="K1345" i="1"/>
  <c r="N1345" i="1" s="1"/>
  <c r="K1346" i="1"/>
  <c r="N1346" i="1" s="1"/>
  <c r="K1347" i="1"/>
  <c r="N1347" i="1" s="1"/>
  <c r="K1348" i="1"/>
  <c r="N1348" i="1" s="1"/>
  <c r="K1349" i="1"/>
  <c r="N1349" i="1" s="1"/>
  <c r="K1350" i="1"/>
  <c r="N1350" i="1" s="1"/>
  <c r="K1351" i="1"/>
  <c r="N1351" i="1" s="1"/>
  <c r="K1352" i="1"/>
  <c r="N1352" i="1" s="1"/>
  <c r="K1353" i="1"/>
  <c r="N1353" i="1" s="1"/>
  <c r="K1354" i="1"/>
  <c r="N1354" i="1" s="1"/>
  <c r="K1355" i="1"/>
  <c r="N1355" i="1" s="1"/>
  <c r="K1356" i="1"/>
  <c r="N1356" i="1" s="1"/>
  <c r="K1357" i="1"/>
  <c r="N1357" i="1" s="1"/>
  <c r="K1358" i="1"/>
  <c r="N1358" i="1" s="1"/>
  <c r="K1359" i="1"/>
  <c r="N1359" i="1" s="1"/>
  <c r="K1360" i="1"/>
  <c r="N1360" i="1" s="1"/>
  <c r="K1361" i="1"/>
  <c r="N1361" i="1" s="1"/>
  <c r="K1362" i="1"/>
  <c r="N1362" i="1" s="1"/>
  <c r="K1363" i="1"/>
  <c r="N1363" i="1" s="1"/>
  <c r="K1364" i="1"/>
  <c r="N1364" i="1" s="1"/>
  <c r="K1365" i="1"/>
  <c r="N1365" i="1" s="1"/>
  <c r="K1366" i="1"/>
  <c r="N1366" i="1" s="1"/>
  <c r="K1367" i="1"/>
  <c r="N1367" i="1" s="1"/>
  <c r="K1368" i="1"/>
  <c r="N1368" i="1" s="1"/>
  <c r="K1369" i="1"/>
  <c r="N1369" i="1" s="1"/>
  <c r="K1370" i="1"/>
  <c r="N1370" i="1" s="1"/>
  <c r="K1371" i="1"/>
  <c r="N1371" i="1" s="1"/>
  <c r="K1372" i="1"/>
  <c r="N1372" i="1" s="1"/>
  <c r="K1373" i="1"/>
  <c r="N1373" i="1" s="1"/>
  <c r="K1374" i="1"/>
  <c r="N1374" i="1" s="1"/>
  <c r="K1375" i="1"/>
  <c r="N1375" i="1" s="1"/>
  <c r="K1376" i="1"/>
  <c r="N1376" i="1" s="1"/>
  <c r="K1377" i="1"/>
  <c r="N1377" i="1" s="1"/>
  <c r="K1378" i="1"/>
  <c r="N1378" i="1" s="1"/>
  <c r="K1379" i="1"/>
  <c r="N1379" i="1" s="1"/>
  <c r="K1380" i="1"/>
  <c r="N1380" i="1" s="1"/>
  <c r="K1381" i="1"/>
  <c r="N1381" i="1" s="1"/>
  <c r="K1382" i="1"/>
  <c r="N1382" i="1" s="1"/>
  <c r="K1383" i="1"/>
  <c r="N1383" i="1" s="1"/>
  <c r="K1384" i="1"/>
  <c r="N1384" i="1" s="1"/>
  <c r="K1385" i="1"/>
  <c r="N1385" i="1" s="1"/>
  <c r="K1386" i="1"/>
  <c r="N1386" i="1" s="1"/>
  <c r="K1387" i="1"/>
  <c r="N1387" i="1" s="1"/>
  <c r="K1388" i="1"/>
  <c r="N1388" i="1" s="1"/>
  <c r="K1389" i="1"/>
  <c r="N1389" i="1" s="1"/>
  <c r="K1390" i="1"/>
  <c r="N1390" i="1" s="1"/>
  <c r="K1391" i="1"/>
  <c r="N1391" i="1" s="1"/>
  <c r="K1392" i="1"/>
  <c r="N1392" i="1" s="1"/>
  <c r="K1393" i="1"/>
  <c r="N1393" i="1" s="1"/>
  <c r="K1394" i="1"/>
  <c r="N1394" i="1" s="1"/>
  <c r="K1395" i="1"/>
  <c r="N1395" i="1" s="1"/>
  <c r="K1396" i="1"/>
  <c r="N1396" i="1" s="1"/>
  <c r="K1397" i="1"/>
  <c r="N1397" i="1" s="1"/>
  <c r="K1398" i="1"/>
  <c r="N1398" i="1" s="1"/>
  <c r="K1399" i="1"/>
  <c r="N1399" i="1" s="1"/>
  <c r="K1400" i="1"/>
  <c r="N1400" i="1" s="1"/>
  <c r="K1401" i="1"/>
  <c r="N1401" i="1" s="1"/>
  <c r="K1402" i="1"/>
  <c r="N1402" i="1" s="1"/>
  <c r="K1403" i="1"/>
  <c r="N1403" i="1" s="1"/>
  <c r="K1404" i="1"/>
  <c r="N1404" i="1" s="1"/>
  <c r="K1405" i="1"/>
  <c r="N1405" i="1" s="1"/>
  <c r="K1406" i="1"/>
  <c r="N1406" i="1" s="1"/>
  <c r="K1407" i="1"/>
  <c r="N1407" i="1" s="1"/>
  <c r="K1408" i="1"/>
  <c r="N1408" i="1" s="1"/>
  <c r="K1409" i="1"/>
  <c r="N1409" i="1" s="1"/>
  <c r="K1410" i="1"/>
  <c r="N1410" i="1" s="1"/>
  <c r="K1411" i="1"/>
  <c r="N1411" i="1" s="1"/>
  <c r="K1412" i="1"/>
  <c r="N1412" i="1" s="1"/>
  <c r="K1413" i="1"/>
  <c r="N1413" i="1" s="1"/>
  <c r="K1414" i="1"/>
  <c r="N1414" i="1" s="1"/>
  <c r="K1415" i="1"/>
  <c r="N1415" i="1" s="1"/>
  <c r="K1416" i="1"/>
  <c r="N1416" i="1" s="1"/>
  <c r="K1417" i="1"/>
  <c r="N1417" i="1" s="1"/>
  <c r="K1418" i="1"/>
  <c r="N1418" i="1" s="1"/>
  <c r="K1419" i="1"/>
  <c r="N1419" i="1" s="1"/>
  <c r="K1420" i="1"/>
  <c r="N1420" i="1" s="1"/>
  <c r="K1421" i="1"/>
  <c r="N1421" i="1" s="1"/>
  <c r="K1422" i="1"/>
  <c r="N1422" i="1" s="1"/>
  <c r="K1423" i="1"/>
  <c r="N1423" i="1" s="1"/>
  <c r="K1424" i="1"/>
  <c r="N1424" i="1" s="1"/>
  <c r="K1425" i="1"/>
  <c r="N1425" i="1" s="1"/>
  <c r="K1426" i="1"/>
  <c r="N1426" i="1" s="1"/>
  <c r="K1427" i="1"/>
  <c r="N1427" i="1" s="1"/>
  <c r="K1428" i="1"/>
  <c r="N1428" i="1" s="1"/>
  <c r="K1429" i="1"/>
  <c r="N1429" i="1" s="1"/>
  <c r="K1430" i="1"/>
  <c r="N1430" i="1" s="1"/>
  <c r="K1431" i="1"/>
  <c r="N1431" i="1" s="1"/>
  <c r="K1432" i="1"/>
  <c r="N1432" i="1" s="1"/>
  <c r="K1433" i="1"/>
  <c r="N1433" i="1" s="1"/>
  <c r="K1434" i="1"/>
  <c r="N1434" i="1" s="1"/>
  <c r="K1435" i="1"/>
  <c r="N1435" i="1" s="1"/>
  <c r="K1436" i="1"/>
  <c r="N1436" i="1" s="1"/>
  <c r="K1437" i="1"/>
  <c r="N1437" i="1" s="1"/>
  <c r="K1438" i="1"/>
  <c r="N1438" i="1" s="1"/>
  <c r="K1439" i="1"/>
  <c r="N1439" i="1" s="1"/>
  <c r="K1440" i="1"/>
  <c r="N1440" i="1" s="1"/>
  <c r="K1441" i="1"/>
  <c r="N1441" i="1" s="1"/>
  <c r="K1442" i="1"/>
  <c r="N1442" i="1" s="1"/>
  <c r="K1443" i="1"/>
  <c r="N1443" i="1" s="1"/>
  <c r="K1444" i="1"/>
  <c r="N1444" i="1" s="1"/>
  <c r="K1445" i="1"/>
  <c r="N1445" i="1" s="1"/>
  <c r="K1446" i="1"/>
  <c r="N1446" i="1" s="1"/>
  <c r="K1447" i="1"/>
  <c r="N1447" i="1" s="1"/>
  <c r="K1448" i="1"/>
  <c r="N1448" i="1" s="1"/>
  <c r="K1449" i="1"/>
  <c r="N1449" i="1" s="1"/>
  <c r="K1450" i="1"/>
  <c r="N1450" i="1" s="1"/>
  <c r="K1451" i="1"/>
  <c r="N1451" i="1" s="1"/>
  <c r="K1452" i="1"/>
  <c r="N1452" i="1" s="1"/>
  <c r="K1453" i="1"/>
  <c r="N1453" i="1" s="1"/>
  <c r="K1454" i="1"/>
  <c r="N1454" i="1" s="1"/>
  <c r="K1455" i="1"/>
  <c r="N1455" i="1" s="1"/>
  <c r="K1456" i="1"/>
  <c r="N1456" i="1" s="1"/>
  <c r="K1457" i="1"/>
  <c r="N1457" i="1" s="1"/>
  <c r="K1458" i="1"/>
  <c r="N1458" i="1" s="1"/>
  <c r="K1459" i="1"/>
  <c r="N1459" i="1" s="1"/>
  <c r="K1460" i="1"/>
  <c r="N1460" i="1" s="1"/>
  <c r="K1461" i="1"/>
  <c r="N1461" i="1" s="1"/>
  <c r="K1462" i="1"/>
  <c r="N1462" i="1" s="1"/>
  <c r="K1463" i="1"/>
  <c r="N1463" i="1" s="1"/>
  <c r="K1464" i="1"/>
  <c r="N1464" i="1" s="1"/>
  <c r="K1465" i="1"/>
  <c r="N1465" i="1" s="1"/>
  <c r="K1466" i="1"/>
  <c r="N1466" i="1" s="1"/>
  <c r="K1467" i="1"/>
  <c r="N1467" i="1" s="1"/>
  <c r="K1468" i="1"/>
  <c r="N1468" i="1" s="1"/>
  <c r="K1469" i="1"/>
  <c r="N1469" i="1" s="1"/>
  <c r="K1470" i="1"/>
  <c r="N1470" i="1" s="1"/>
  <c r="K1471" i="1"/>
  <c r="N1471" i="1" s="1"/>
  <c r="K1472" i="1"/>
  <c r="N1472" i="1" s="1"/>
  <c r="K1473" i="1"/>
  <c r="N1473" i="1" s="1"/>
  <c r="K1474" i="1"/>
  <c r="N1474" i="1" s="1"/>
  <c r="K1475" i="1"/>
  <c r="N1475" i="1" s="1"/>
  <c r="K1476" i="1"/>
  <c r="N1476" i="1" s="1"/>
  <c r="K1477" i="1"/>
  <c r="N1477" i="1" s="1"/>
  <c r="K1478" i="1"/>
  <c r="N1478" i="1" s="1"/>
  <c r="K1479" i="1"/>
  <c r="N1479" i="1" s="1"/>
  <c r="K1480" i="1"/>
  <c r="N1480" i="1" s="1"/>
  <c r="K1481" i="1"/>
  <c r="N1481" i="1" s="1"/>
  <c r="K1482" i="1"/>
  <c r="N1482" i="1" s="1"/>
  <c r="K1483" i="1"/>
  <c r="N1483" i="1" s="1"/>
  <c r="K1484" i="1"/>
  <c r="N1484" i="1" s="1"/>
  <c r="K1485" i="1"/>
  <c r="N1485" i="1" s="1"/>
  <c r="K1486" i="1"/>
  <c r="N1486" i="1" s="1"/>
  <c r="K1487" i="1"/>
  <c r="N1487" i="1" s="1"/>
  <c r="K1488" i="1"/>
  <c r="N1488" i="1" s="1"/>
  <c r="K1489" i="1"/>
  <c r="N1489" i="1" s="1"/>
  <c r="K1490" i="1"/>
  <c r="N1490" i="1" s="1"/>
  <c r="K1491" i="1"/>
  <c r="N1491" i="1" s="1"/>
  <c r="K1492" i="1"/>
  <c r="N1492" i="1" s="1"/>
  <c r="K1493" i="1"/>
  <c r="N1493" i="1" s="1"/>
  <c r="K1494" i="1"/>
  <c r="N1494" i="1" s="1"/>
  <c r="K1495" i="1"/>
  <c r="N1495" i="1" s="1"/>
  <c r="K1496" i="1"/>
  <c r="N1496" i="1" s="1"/>
  <c r="K1497" i="1"/>
  <c r="N1497" i="1" s="1"/>
  <c r="K1498" i="1"/>
  <c r="N1498" i="1" s="1"/>
  <c r="K1499" i="1"/>
  <c r="N1499" i="1" s="1"/>
  <c r="K1500" i="1"/>
  <c r="N1500" i="1" s="1"/>
  <c r="K1501" i="1"/>
  <c r="N1501" i="1" s="1"/>
  <c r="K1502" i="1"/>
  <c r="N1502" i="1" s="1"/>
  <c r="K1503" i="1"/>
  <c r="N1503" i="1" s="1"/>
  <c r="K1504" i="1"/>
  <c r="N1504" i="1" s="1"/>
  <c r="K1505" i="1"/>
  <c r="N1505" i="1" s="1"/>
  <c r="K1506" i="1"/>
  <c r="N1506" i="1" s="1"/>
  <c r="K1507" i="1"/>
  <c r="N1507" i="1" s="1"/>
  <c r="K1508" i="1"/>
  <c r="N1508" i="1" s="1"/>
  <c r="K1509" i="1"/>
  <c r="N1509" i="1" s="1"/>
  <c r="K1510" i="1"/>
  <c r="N1510" i="1" s="1"/>
  <c r="K1511" i="1"/>
  <c r="N1511" i="1" s="1"/>
  <c r="K1512" i="1"/>
  <c r="N1512" i="1" s="1"/>
  <c r="K1513" i="1"/>
  <c r="N1513" i="1" s="1"/>
  <c r="K1514" i="1"/>
  <c r="N1514" i="1" s="1"/>
  <c r="K1515" i="1"/>
  <c r="N1515" i="1" s="1"/>
  <c r="K1516" i="1"/>
  <c r="N1516" i="1" s="1"/>
  <c r="K1517" i="1"/>
  <c r="N1517" i="1" s="1"/>
  <c r="K1518" i="1"/>
  <c r="N1518" i="1" s="1"/>
  <c r="K1519" i="1"/>
  <c r="N1519" i="1" s="1"/>
  <c r="K1520" i="1"/>
  <c r="N1520" i="1" s="1"/>
  <c r="K1521" i="1"/>
  <c r="N1521" i="1" s="1"/>
  <c r="K1522" i="1"/>
  <c r="N1522" i="1" s="1"/>
  <c r="K1523" i="1"/>
  <c r="N1523" i="1" s="1"/>
  <c r="K1524" i="1"/>
  <c r="N1524" i="1" s="1"/>
  <c r="K1525" i="1"/>
  <c r="N1525" i="1" s="1"/>
  <c r="K1526" i="1"/>
  <c r="N1526" i="1" s="1"/>
  <c r="K1527" i="1"/>
  <c r="N1527" i="1" s="1"/>
  <c r="K1528" i="1"/>
  <c r="N1528" i="1" s="1"/>
  <c r="K1529" i="1"/>
  <c r="N1529" i="1" s="1"/>
  <c r="K1530" i="1"/>
  <c r="N1530" i="1" s="1"/>
  <c r="K1531" i="1"/>
  <c r="N1531" i="1" s="1"/>
  <c r="K1532" i="1"/>
  <c r="N1532" i="1" s="1"/>
  <c r="K1533" i="1"/>
  <c r="N1533" i="1" s="1"/>
  <c r="K1534" i="1"/>
  <c r="N1534" i="1" s="1"/>
  <c r="K1535" i="1"/>
  <c r="N1535" i="1" s="1"/>
  <c r="K1536" i="1"/>
  <c r="N1536" i="1" s="1"/>
  <c r="K1537" i="1"/>
  <c r="N1537" i="1" s="1"/>
  <c r="K1538" i="1"/>
  <c r="N1538" i="1" s="1"/>
  <c r="K1539" i="1"/>
  <c r="N1539" i="1" s="1"/>
  <c r="K1540" i="1"/>
  <c r="N1540" i="1" s="1"/>
  <c r="K1541" i="1"/>
  <c r="N1541" i="1" s="1"/>
  <c r="K1542" i="1"/>
  <c r="N1542" i="1" s="1"/>
  <c r="K1543" i="1"/>
  <c r="N1543" i="1" s="1"/>
  <c r="K1544" i="1"/>
  <c r="N1544" i="1" s="1"/>
  <c r="K1545" i="1"/>
  <c r="N1545" i="1" s="1"/>
  <c r="K1546" i="1"/>
  <c r="N1546" i="1" s="1"/>
  <c r="K1547" i="1"/>
  <c r="N1547" i="1" s="1"/>
  <c r="K1548" i="1"/>
  <c r="N1548" i="1" s="1"/>
  <c r="K1549" i="1"/>
  <c r="N1549" i="1" s="1"/>
  <c r="K1550" i="1"/>
  <c r="N1550" i="1" s="1"/>
  <c r="K1551" i="1"/>
  <c r="N1551" i="1" s="1"/>
  <c r="K1552" i="1"/>
  <c r="N1552" i="1" s="1"/>
  <c r="K1553" i="1"/>
  <c r="N1553" i="1" s="1"/>
  <c r="K1554" i="1"/>
  <c r="N1554" i="1" s="1"/>
  <c r="K1555" i="1"/>
  <c r="N1555" i="1" s="1"/>
  <c r="K1556" i="1"/>
  <c r="N1556" i="1" s="1"/>
  <c r="K1557" i="1"/>
  <c r="N1557" i="1" s="1"/>
  <c r="K1558" i="1"/>
  <c r="N1558" i="1" s="1"/>
  <c r="K1559" i="1"/>
  <c r="N1559" i="1" s="1"/>
  <c r="K1560" i="1"/>
  <c r="N1560" i="1" s="1"/>
  <c r="K1561" i="1"/>
  <c r="N1561" i="1" s="1"/>
  <c r="K1562" i="1"/>
  <c r="N1562" i="1" s="1"/>
  <c r="K1563" i="1"/>
  <c r="N1563" i="1" s="1"/>
  <c r="K1564" i="1"/>
  <c r="N1564" i="1" s="1"/>
  <c r="K1565" i="1"/>
  <c r="N1565" i="1" s="1"/>
  <c r="K1566" i="1"/>
  <c r="N1566" i="1" s="1"/>
  <c r="K1567" i="1"/>
  <c r="N1567" i="1" s="1"/>
  <c r="K1568" i="1"/>
  <c r="N1568" i="1" s="1"/>
  <c r="K1569" i="1"/>
  <c r="N1569" i="1" s="1"/>
  <c r="K1570" i="1"/>
  <c r="N1570" i="1" s="1"/>
  <c r="K1571" i="1"/>
  <c r="N1571" i="1" s="1"/>
  <c r="K1572" i="1"/>
  <c r="N1572" i="1" s="1"/>
  <c r="K1573" i="1"/>
  <c r="N1573" i="1" s="1"/>
  <c r="K1574" i="1"/>
  <c r="N1574" i="1" s="1"/>
  <c r="K1575" i="1"/>
  <c r="N1575" i="1" s="1"/>
  <c r="K1576" i="1"/>
  <c r="N1576" i="1" s="1"/>
  <c r="K1577" i="1"/>
  <c r="N1577" i="1" s="1"/>
  <c r="K1578" i="1"/>
  <c r="N1578" i="1" s="1"/>
  <c r="K1579" i="1"/>
  <c r="N1579" i="1" s="1"/>
  <c r="K1580" i="1"/>
  <c r="N1580" i="1" s="1"/>
  <c r="K1581" i="1"/>
  <c r="N1581" i="1" s="1"/>
  <c r="K1582" i="1"/>
  <c r="N1582" i="1" s="1"/>
  <c r="K1583" i="1"/>
  <c r="N1583" i="1" s="1"/>
  <c r="K1584" i="1"/>
  <c r="N1584" i="1" s="1"/>
  <c r="K1585" i="1"/>
  <c r="N1585" i="1" s="1"/>
  <c r="K1586" i="1"/>
  <c r="N1586" i="1" s="1"/>
  <c r="K1587" i="1"/>
  <c r="N1587" i="1" s="1"/>
  <c r="K1588" i="1"/>
  <c r="N1588" i="1" s="1"/>
  <c r="K1589" i="1"/>
  <c r="N1589" i="1" s="1"/>
  <c r="K1590" i="1"/>
  <c r="N1590" i="1" s="1"/>
  <c r="K1591" i="1"/>
  <c r="N1591" i="1" s="1"/>
  <c r="K1592" i="1"/>
  <c r="N1592" i="1" s="1"/>
  <c r="K1593" i="1"/>
  <c r="N1593" i="1" s="1"/>
  <c r="K1594" i="1"/>
  <c r="N1594" i="1" s="1"/>
  <c r="K1595" i="1"/>
  <c r="N1595" i="1" s="1"/>
  <c r="K1596" i="1"/>
  <c r="N1596" i="1" s="1"/>
  <c r="K1597" i="1"/>
  <c r="N1597" i="1" s="1"/>
  <c r="K1598" i="1"/>
  <c r="N1598" i="1" s="1"/>
  <c r="K1599" i="1"/>
  <c r="N1599" i="1" s="1"/>
  <c r="K1600" i="1"/>
  <c r="N1600" i="1" s="1"/>
  <c r="K1601" i="1"/>
  <c r="N1601" i="1" s="1"/>
  <c r="K1602" i="1"/>
  <c r="N1602" i="1" s="1"/>
  <c r="K1603" i="1"/>
  <c r="N1603" i="1" s="1"/>
  <c r="K1604" i="1"/>
  <c r="N1604" i="1" s="1"/>
  <c r="K1605" i="1"/>
  <c r="N1605" i="1" s="1"/>
  <c r="K1606" i="1"/>
  <c r="N1606" i="1" s="1"/>
  <c r="K1607" i="1"/>
  <c r="N1607" i="1" s="1"/>
  <c r="K1608" i="1"/>
  <c r="N1608" i="1" s="1"/>
  <c r="K1609" i="1"/>
  <c r="N1609" i="1" s="1"/>
  <c r="K1610" i="1"/>
  <c r="N1610" i="1" s="1"/>
  <c r="K1611" i="1"/>
  <c r="N1611" i="1" s="1"/>
  <c r="K1612" i="1"/>
  <c r="N1612" i="1" s="1"/>
  <c r="K1613" i="1"/>
  <c r="N1613" i="1" s="1"/>
  <c r="K1614" i="1"/>
  <c r="N1614" i="1" s="1"/>
  <c r="K1615" i="1"/>
  <c r="N1615" i="1" s="1"/>
  <c r="K1616" i="1"/>
  <c r="N1616" i="1" s="1"/>
  <c r="K1617" i="1"/>
  <c r="N1617" i="1" s="1"/>
  <c r="K1618" i="1"/>
  <c r="N1618" i="1" s="1"/>
  <c r="K1619" i="1"/>
  <c r="N1619" i="1" s="1"/>
  <c r="K1620" i="1"/>
  <c r="N1620" i="1" s="1"/>
  <c r="K1621" i="1"/>
  <c r="N1621" i="1" s="1"/>
  <c r="K1622" i="1"/>
  <c r="N1622" i="1" s="1"/>
  <c r="K1623" i="1"/>
  <c r="N1623" i="1" s="1"/>
  <c r="K1624" i="1"/>
  <c r="N1624" i="1" s="1"/>
  <c r="K1625" i="1"/>
  <c r="N1625" i="1" s="1"/>
  <c r="K1626" i="1"/>
  <c r="N1626" i="1" s="1"/>
  <c r="K1627" i="1"/>
  <c r="N1627" i="1" s="1"/>
  <c r="K1628" i="1"/>
  <c r="N1628" i="1" s="1"/>
  <c r="K1629" i="1"/>
  <c r="N1629" i="1" s="1"/>
  <c r="K1630" i="1"/>
  <c r="N1630" i="1" s="1"/>
  <c r="K1631" i="1"/>
  <c r="N1631" i="1" s="1"/>
  <c r="K1632" i="1"/>
  <c r="N1632" i="1" s="1"/>
  <c r="K1633" i="1"/>
  <c r="N1633" i="1" s="1"/>
  <c r="K1634" i="1"/>
  <c r="N1634" i="1" s="1"/>
  <c r="K1635" i="1"/>
  <c r="N1635" i="1" s="1"/>
  <c r="K1636" i="1"/>
  <c r="N1636" i="1" s="1"/>
  <c r="K1637" i="1"/>
  <c r="N1637" i="1" s="1"/>
  <c r="K1638" i="1"/>
  <c r="N1638" i="1" s="1"/>
  <c r="K1639" i="1"/>
  <c r="N1639" i="1" s="1"/>
  <c r="K1640" i="1"/>
  <c r="N1640" i="1" s="1"/>
  <c r="K1641" i="1"/>
  <c r="N1641" i="1" s="1"/>
  <c r="K1642" i="1"/>
  <c r="N1642" i="1" s="1"/>
  <c r="K1643" i="1"/>
  <c r="N1643" i="1" s="1"/>
  <c r="K1644" i="1"/>
  <c r="N1644" i="1" s="1"/>
  <c r="K1645" i="1"/>
  <c r="N1645" i="1" s="1"/>
  <c r="K1646" i="1"/>
  <c r="N1646" i="1" s="1"/>
  <c r="K1647" i="1"/>
  <c r="N1647" i="1" s="1"/>
  <c r="K1648" i="1"/>
  <c r="N1648" i="1" s="1"/>
  <c r="K1649" i="1"/>
  <c r="N1649" i="1" s="1"/>
  <c r="K1650" i="1"/>
  <c r="N1650" i="1" s="1"/>
  <c r="K1651" i="1"/>
  <c r="N1651" i="1" s="1"/>
  <c r="K1652" i="1"/>
  <c r="N1652" i="1" s="1"/>
  <c r="K1653" i="1"/>
  <c r="N1653" i="1" s="1"/>
  <c r="K1654" i="1"/>
  <c r="N1654" i="1" s="1"/>
  <c r="K1655" i="1"/>
  <c r="N1655" i="1" s="1"/>
  <c r="K1656" i="1"/>
  <c r="N1656" i="1" s="1"/>
  <c r="K1657" i="1"/>
  <c r="N1657" i="1" s="1"/>
  <c r="K1658" i="1"/>
  <c r="N1658" i="1" s="1"/>
  <c r="K1659" i="1"/>
  <c r="N1659" i="1" s="1"/>
  <c r="K1660" i="1"/>
  <c r="N1660" i="1" s="1"/>
  <c r="K1661" i="1"/>
  <c r="N1661" i="1" s="1"/>
  <c r="K1662" i="1"/>
  <c r="N1662" i="1" s="1"/>
  <c r="K1663" i="1"/>
  <c r="N1663" i="1" s="1"/>
  <c r="K1664" i="1"/>
  <c r="N1664" i="1" s="1"/>
  <c r="K1665" i="1"/>
  <c r="N1665" i="1" s="1"/>
  <c r="K1666" i="1"/>
  <c r="N1666" i="1" s="1"/>
  <c r="K1667" i="1"/>
  <c r="N1667" i="1" s="1"/>
  <c r="K1668" i="1"/>
  <c r="N1668" i="1" s="1"/>
  <c r="K1669" i="1"/>
  <c r="N1669" i="1" s="1"/>
  <c r="K1670" i="1"/>
  <c r="N1670" i="1" s="1"/>
  <c r="K1671" i="1"/>
  <c r="N1671" i="1" s="1"/>
  <c r="K1672" i="1"/>
  <c r="N1672" i="1" s="1"/>
  <c r="K1673" i="1"/>
  <c r="N1673" i="1" s="1"/>
  <c r="K1674" i="1"/>
  <c r="N1674" i="1" s="1"/>
  <c r="K1675" i="1"/>
  <c r="N1675" i="1" s="1"/>
  <c r="K1676" i="1"/>
  <c r="N1676" i="1" s="1"/>
  <c r="K1677" i="1"/>
  <c r="N1677" i="1" s="1"/>
  <c r="K1678" i="1"/>
  <c r="N1678" i="1" s="1"/>
  <c r="K1679" i="1"/>
  <c r="N1679" i="1" s="1"/>
  <c r="K1680" i="1"/>
  <c r="N1680" i="1" s="1"/>
  <c r="K1681" i="1"/>
  <c r="N1681" i="1" s="1"/>
  <c r="K1682" i="1"/>
  <c r="N1682" i="1" s="1"/>
  <c r="K1683" i="1"/>
  <c r="N1683" i="1" s="1"/>
  <c r="K1684" i="1"/>
  <c r="N1684" i="1" s="1"/>
  <c r="K1685" i="1"/>
  <c r="N1685" i="1" s="1"/>
  <c r="K1686" i="1"/>
  <c r="N1686" i="1" s="1"/>
  <c r="K1687" i="1"/>
  <c r="N1687" i="1" s="1"/>
  <c r="K1688" i="1"/>
  <c r="N1688" i="1" s="1"/>
  <c r="K1689" i="1"/>
  <c r="N1689" i="1" s="1"/>
  <c r="K1690" i="1"/>
  <c r="N1690" i="1" s="1"/>
  <c r="K1691" i="1"/>
  <c r="N1691" i="1" s="1"/>
  <c r="K1692" i="1"/>
  <c r="N1692" i="1" s="1"/>
  <c r="K1693" i="1"/>
  <c r="N1693" i="1" s="1"/>
  <c r="K1694" i="1"/>
  <c r="N1694" i="1" s="1"/>
  <c r="K1695" i="1"/>
  <c r="N1695" i="1" s="1"/>
  <c r="K1696" i="1"/>
  <c r="N1696" i="1" s="1"/>
  <c r="K1697" i="1"/>
  <c r="N1697" i="1" s="1"/>
  <c r="K1698" i="1"/>
  <c r="N1698" i="1" s="1"/>
  <c r="K1699" i="1"/>
  <c r="N1699" i="1" s="1"/>
  <c r="K1700" i="1"/>
  <c r="N1700" i="1" s="1"/>
  <c r="K1701" i="1"/>
  <c r="N1701" i="1" s="1"/>
  <c r="K1702" i="1"/>
  <c r="N1702" i="1" s="1"/>
  <c r="K1703" i="1"/>
  <c r="N1703" i="1" s="1"/>
  <c r="K1704" i="1"/>
  <c r="N1704" i="1" s="1"/>
  <c r="K1705" i="1"/>
  <c r="N1705" i="1" s="1"/>
  <c r="K1706" i="1"/>
  <c r="N1706" i="1" s="1"/>
  <c r="K1707" i="1"/>
  <c r="N1707" i="1" s="1"/>
  <c r="K1708" i="1"/>
  <c r="N1708" i="1" s="1"/>
  <c r="K1709" i="1"/>
  <c r="N1709" i="1" s="1"/>
  <c r="K1710" i="1"/>
  <c r="N1710" i="1" s="1"/>
  <c r="K1711" i="1"/>
  <c r="N1711" i="1" s="1"/>
  <c r="K1712" i="1"/>
  <c r="N1712" i="1" s="1"/>
  <c r="K1713" i="1"/>
  <c r="N1713" i="1" s="1"/>
  <c r="K1714" i="1"/>
  <c r="N1714" i="1" s="1"/>
  <c r="K1715" i="1"/>
  <c r="N1715" i="1" s="1"/>
  <c r="K1716" i="1"/>
  <c r="N1716" i="1" s="1"/>
  <c r="K1717" i="1"/>
  <c r="N1717" i="1" s="1"/>
  <c r="K1718" i="1"/>
  <c r="N1718" i="1" s="1"/>
  <c r="K1719" i="1"/>
  <c r="N1719" i="1" s="1"/>
  <c r="K1720" i="1"/>
  <c r="N1720" i="1" s="1"/>
  <c r="K1721" i="1"/>
  <c r="N1721" i="1" s="1"/>
  <c r="K1722" i="1"/>
  <c r="N1722" i="1" s="1"/>
  <c r="K1723" i="1"/>
  <c r="N1723" i="1" s="1"/>
  <c r="K1724" i="1"/>
  <c r="N1724" i="1" s="1"/>
  <c r="K1725" i="1"/>
  <c r="N1725" i="1" s="1"/>
  <c r="K1726" i="1"/>
  <c r="N1726" i="1" s="1"/>
  <c r="K1727" i="1"/>
  <c r="N1727" i="1" s="1"/>
  <c r="K1728" i="1"/>
  <c r="N1728" i="1" s="1"/>
  <c r="K1729" i="1"/>
  <c r="N1729" i="1" s="1"/>
  <c r="K1730" i="1"/>
  <c r="N1730" i="1" s="1"/>
  <c r="K1731" i="1"/>
  <c r="N1731" i="1" s="1"/>
  <c r="K1732" i="1"/>
  <c r="N1732" i="1" s="1"/>
  <c r="K1733" i="1"/>
  <c r="N1733" i="1" s="1"/>
  <c r="K1734" i="1"/>
  <c r="N1734" i="1" s="1"/>
  <c r="K1735" i="1"/>
  <c r="N1735" i="1" s="1"/>
  <c r="K1736" i="1"/>
  <c r="N1736" i="1" s="1"/>
  <c r="K1737" i="1"/>
  <c r="N1737" i="1" s="1"/>
  <c r="K1738" i="1"/>
  <c r="N1738" i="1" s="1"/>
  <c r="K1739" i="1"/>
  <c r="N1739" i="1" s="1"/>
  <c r="K1740" i="1"/>
  <c r="N1740" i="1" s="1"/>
  <c r="K1741" i="1"/>
  <c r="N1741" i="1" s="1"/>
  <c r="K1742" i="1"/>
  <c r="N1742" i="1" s="1"/>
  <c r="K1743" i="1"/>
  <c r="N1743" i="1" s="1"/>
  <c r="K1744" i="1"/>
  <c r="N1744" i="1" s="1"/>
  <c r="K1745" i="1"/>
  <c r="N1745" i="1" s="1"/>
  <c r="K1746" i="1"/>
  <c r="N1746" i="1" s="1"/>
  <c r="K1747" i="1"/>
  <c r="N1747" i="1" s="1"/>
  <c r="K1748" i="1"/>
  <c r="N1748" i="1" s="1"/>
  <c r="K1749" i="1"/>
  <c r="N1749" i="1" s="1"/>
  <c r="K1750" i="1"/>
  <c r="N1750" i="1" s="1"/>
  <c r="K1751" i="1"/>
  <c r="N1751" i="1" s="1"/>
  <c r="K1752" i="1"/>
  <c r="N1752" i="1" s="1"/>
  <c r="K1753" i="1"/>
  <c r="N1753" i="1" s="1"/>
  <c r="K1754" i="1"/>
  <c r="N1754" i="1" s="1"/>
  <c r="K1755" i="1"/>
  <c r="N1755" i="1" s="1"/>
  <c r="K1756" i="1"/>
  <c r="N1756" i="1" s="1"/>
  <c r="K1757" i="1"/>
  <c r="N1757" i="1" s="1"/>
  <c r="K1758" i="1"/>
  <c r="N1758" i="1" s="1"/>
  <c r="K1759" i="1"/>
  <c r="N1759" i="1" s="1"/>
  <c r="K1760" i="1"/>
  <c r="N1760" i="1" s="1"/>
  <c r="K1761" i="1"/>
  <c r="N1761" i="1" s="1"/>
  <c r="K1762" i="1"/>
  <c r="N1762" i="1" s="1"/>
  <c r="K1763" i="1"/>
  <c r="N1763" i="1" s="1"/>
  <c r="K1764" i="1"/>
  <c r="N1764" i="1" s="1"/>
  <c r="K1765" i="1"/>
  <c r="N1765" i="1" s="1"/>
  <c r="K1766" i="1"/>
  <c r="N1766" i="1" s="1"/>
  <c r="K1767" i="1"/>
  <c r="N1767" i="1" s="1"/>
  <c r="K1768" i="1"/>
  <c r="N1768" i="1" s="1"/>
  <c r="K1769" i="1"/>
  <c r="N1769" i="1" s="1"/>
  <c r="K1770" i="1"/>
  <c r="N1770" i="1" s="1"/>
  <c r="K1771" i="1"/>
  <c r="N1771" i="1" s="1"/>
  <c r="K1772" i="1"/>
  <c r="N1772" i="1" s="1"/>
  <c r="K1773" i="1"/>
  <c r="N1773" i="1" s="1"/>
  <c r="K1774" i="1"/>
  <c r="N1774" i="1" s="1"/>
  <c r="K1775" i="1"/>
  <c r="N1775" i="1" s="1"/>
  <c r="K1776" i="1"/>
  <c r="N1776" i="1" s="1"/>
  <c r="K1777" i="1"/>
  <c r="N1777" i="1" s="1"/>
  <c r="K1778" i="1"/>
  <c r="N1778" i="1" s="1"/>
  <c r="K1779" i="1"/>
  <c r="N1779" i="1" s="1"/>
  <c r="K1780" i="1"/>
  <c r="N1780" i="1" s="1"/>
  <c r="K1781" i="1"/>
  <c r="N1781" i="1" s="1"/>
  <c r="K1782" i="1"/>
  <c r="N1782" i="1" s="1"/>
  <c r="K1783" i="1"/>
  <c r="N1783" i="1" s="1"/>
  <c r="K1784" i="1"/>
  <c r="N1784" i="1" s="1"/>
  <c r="K1785" i="1"/>
  <c r="N1785" i="1" s="1"/>
  <c r="K1786" i="1"/>
  <c r="N1786" i="1" s="1"/>
  <c r="K1787" i="1"/>
  <c r="N1787" i="1" s="1"/>
  <c r="K1788" i="1"/>
  <c r="N1788" i="1" s="1"/>
  <c r="K1789" i="1"/>
  <c r="N1789" i="1" s="1"/>
  <c r="K1790" i="1"/>
  <c r="N1790" i="1" s="1"/>
  <c r="K1791" i="1"/>
  <c r="N1791" i="1" s="1"/>
  <c r="K1792" i="1"/>
  <c r="N1792" i="1" s="1"/>
  <c r="K1793" i="1"/>
  <c r="N1793" i="1" s="1"/>
  <c r="K1794" i="1"/>
  <c r="N1794" i="1" s="1"/>
  <c r="K1795" i="1"/>
  <c r="N1795" i="1" s="1"/>
  <c r="K1796" i="1"/>
  <c r="N1796" i="1" s="1"/>
  <c r="K1797" i="1"/>
  <c r="N1797" i="1" s="1"/>
  <c r="K1798" i="1"/>
  <c r="N1798" i="1" s="1"/>
  <c r="K1799" i="1"/>
  <c r="N1799" i="1" s="1"/>
  <c r="K1800" i="1"/>
  <c r="N1800" i="1" s="1"/>
  <c r="K1801" i="1"/>
  <c r="N1801" i="1" s="1"/>
  <c r="K1802" i="1"/>
  <c r="N1802" i="1" s="1"/>
  <c r="K1803" i="1"/>
  <c r="N1803" i="1" s="1"/>
  <c r="K1804" i="1"/>
  <c r="N1804" i="1" s="1"/>
  <c r="K1805" i="1"/>
  <c r="N1805" i="1" s="1"/>
  <c r="K1806" i="1"/>
  <c r="N1806" i="1" s="1"/>
  <c r="K1807" i="1"/>
  <c r="N1807" i="1" s="1"/>
  <c r="K1808" i="1"/>
  <c r="N1808" i="1" s="1"/>
  <c r="K1809" i="1"/>
  <c r="N1809" i="1" s="1"/>
  <c r="K1810" i="1"/>
  <c r="N1810" i="1" s="1"/>
  <c r="K1811" i="1"/>
  <c r="N1811" i="1" s="1"/>
  <c r="K1812" i="1"/>
  <c r="N1812" i="1" s="1"/>
  <c r="K1813" i="1"/>
  <c r="N1813" i="1" s="1"/>
  <c r="K1814" i="1"/>
  <c r="N1814" i="1" s="1"/>
  <c r="K1815" i="1"/>
  <c r="N1815" i="1" s="1"/>
  <c r="K1816" i="1"/>
  <c r="N1816" i="1" s="1"/>
  <c r="K1817" i="1"/>
  <c r="N1817" i="1" s="1"/>
  <c r="K1818" i="1"/>
  <c r="N1818" i="1" s="1"/>
  <c r="K1819" i="1"/>
  <c r="N1819" i="1" s="1"/>
  <c r="K1820" i="1"/>
  <c r="N1820" i="1" s="1"/>
  <c r="K1821" i="1"/>
  <c r="N1821" i="1" s="1"/>
  <c r="K1822" i="1"/>
  <c r="N1822" i="1" s="1"/>
  <c r="K1823" i="1"/>
  <c r="N1823" i="1" s="1"/>
  <c r="K1824" i="1"/>
  <c r="N1824" i="1" s="1"/>
  <c r="K1825" i="1"/>
  <c r="N1825" i="1" s="1"/>
  <c r="K1826" i="1"/>
  <c r="N1826" i="1" s="1"/>
  <c r="K1827" i="1"/>
  <c r="N1827" i="1" s="1"/>
  <c r="K1828" i="1"/>
  <c r="N1828" i="1" s="1"/>
  <c r="K1829" i="1"/>
  <c r="N1829" i="1" s="1"/>
  <c r="K1830" i="1"/>
  <c r="N1830" i="1" s="1"/>
  <c r="K1831" i="1"/>
  <c r="N1831" i="1" s="1"/>
  <c r="K1832" i="1"/>
  <c r="N1832" i="1" s="1"/>
  <c r="K1833" i="1"/>
  <c r="N1833" i="1" s="1"/>
  <c r="K1834" i="1"/>
  <c r="N1834" i="1" s="1"/>
  <c r="K1835" i="1"/>
  <c r="N1835" i="1" s="1"/>
  <c r="K1836" i="1"/>
  <c r="N1836" i="1" s="1"/>
  <c r="K1837" i="1"/>
  <c r="N1837" i="1" s="1"/>
  <c r="K1838" i="1"/>
  <c r="N1838" i="1" s="1"/>
  <c r="K1839" i="1"/>
  <c r="N1839" i="1" s="1"/>
  <c r="K1840" i="1"/>
  <c r="N1840" i="1" s="1"/>
  <c r="K1841" i="1"/>
  <c r="N1841" i="1" s="1"/>
  <c r="K1842" i="1"/>
  <c r="N1842" i="1" s="1"/>
  <c r="K1843" i="1"/>
  <c r="N1843" i="1" s="1"/>
  <c r="K1844" i="1"/>
  <c r="N1844" i="1" s="1"/>
  <c r="K1845" i="1"/>
  <c r="N1845" i="1" s="1"/>
  <c r="K1846" i="1"/>
  <c r="N1846" i="1" s="1"/>
  <c r="K1847" i="1"/>
  <c r="N1847" i="1" s="1"/>
  <c r="K1848" i="1"/>
  <c r="N1848" i="1" s="1"/>
  <c r="K1849" i="1"/>
  <c r="N1849" i="1" s="1"/>
  <c r="K1850" i="1"/>
  <c r="N1850" i="1" s="1"/>
  <c r="K1851" i="1"/>
  <c r="N1851" i="1" s="1"/>
  <c r="K1852" i="1"/>
  <c r="N1852" i="1" s="1"/>
  <c r="K1853" i="1"/>
  <c r="N1853" i="1" s="1"/>
  <c r="K1854" i="1"/>
  <c r="N1854" i="1" s="1"/>
  <c r="K1855" i="1"/>
  <c r="N1855" i="1" s="1"/>
  <c r="K1856" i="1"/>
  <c r="N1856" i="1" s="1"/>
  <c r="K1857" i="1"/>
  <c r="N1857" i="1" s="1"/>
  <c r="K1858" i="1"/>
  <c r="N1858" i="1" s="1"/>
  <c r="K1859" i="1"/>
  <c r="N1859" i="1" s="1"/>
  <c r="K1860" i="1"/>
  <c r="N1860" i="1" s="1"/>
  <c r="K1861" i="1"/>
  <c r="N1861" i="1" s="1"/>
  <c r="K1862" i="1"/>
  <c r="N1862" i="1" s="1"/>
  <c r="K1863" i="1"/>
  <c r="N1863" i="1" s="1"/>
  <c r="K1864" i="1"/>
  <c r="N1864" i="1" s="1"/>
  <c r="K1865" i="1"/>
  <c r="N1865" i="1" s="1"/>
  <c r="K1866" i="1"/>
  <c r="N1866" i="1" s="1"/>
  <c r="K1867" i="1"/>
  <c r="N1867" i="1" s="1"/>
  <c r="K1868" i="1"/>
  <c r="N1868" i="1" s="1"/>
  <c r="K1869" i="1"/>
  <c r="N1869" i="1" s="1"/>
  <c r="K1870" i="1"/>
  <c r="N1870" i="1" s="1"/>
  <c r="K1871" i="1"/>
  <c r="N1871" i="1" s="1"/>
  <c r="K1872" i="1"/>
  <c r="N1872" i="1" s="1"/>
  <c r="K1873" i="1"/>
  <c r="N1873" i="1" s="1"/>
  <c r="K1874" i="1"/>
  <c r="N1874" i="1" s="1"/>
  <c r="K1875" i="1"/>
  <c r="N1875" i="1" s="1"/>
  <c r="K1876" i="1"/>
  <c r="N1876" i="1" s="1"/>
  <c r="K1877" i="1"/>
  <c r="N1877" i="1" s="1"/>
  <c r="K1878" i="1"/>
  <c r="N1878" i="1" s="1"/>
  <c r="K1879" i="1"/>
  <c r="N1879" i="1" s="1"/>
  <c r="K1880" i="1"/>
  <c r="N1880" i="1" s="1"/>
  <c r="K1881" i="1"/>
  <c r="N1881" i="1" s="1"/>
  <c r="K1882" i="1"/>
  <c r="N1882" i="1" s="1"/>
  <c r="K1883" i="1"/>
  <c r="N1883" i="1" s="1"/>
  <c r="K1884" i="1"/>
  <c r="N1884" i="1" s="1"/>
  <c r="K1885" i="1"/>
  <c r="N1885" i="1" s="1"/>
  <c r="K1886" i="1"/>
  <c r="N1886" i="1" s="1"/>
  <c r="K1887" i="1"/>
  <c r="N1887" i="1" s="1"/>
  <c r="K1888" i="1"/>
  <c r="N1888" i="1" s="1"/>
  <c r="K1889" i="1"/>
  <c r="N1889" i="1" s="1"/>
  <c r="K1890" i="1"/>
  <c r="N1890" i="1" s="1"/>
  <c r="K1891" i="1"/>
  <c r="N1891" i="1" s="1"/>
  <c r="K1892" i="1"/>
  <c r="N1892" i="1" s="1"/>
  <c r="K1893" i="1"/>
  <c r="N1893" i="1" s="1"/>
  <c r="K1894" i="1"/>
  <c r="N1894" i="1" s="1"/>
  <c r="K1895" i="1"/>
  <c r="N1895" i="1" s="1"/>
  <c r="K1896" i="1"/>
  <c r="N1896" i="1" s="1"/>
  <c r="K1897" i="1"/>
  <c r="N1897" i="1" s="1"/>
  <c r="K1898" i="1"/>
  <c r="N1898" i="1" s="1"/>
  <c r="K1899" i="1"/>
  <c r="N1899" i="1" s="1"/>
  <c r="K1900" i="1"/>
  <c r="N1900" i="1" s="1"/>
  <c r="K1901" i="1"/>
  <c r="N1901" i="1" s="1"/>
  <c r="K1902" i="1"/>
  <c r="N1902" i="1" s="1"/>
  <c r="K1903" i="1"/>
  <c r="N1903" i="1" s="1"/>
  <c r="K1904" i="1"/>
  <c r="N1904" i="1" s="1"/>
  <c r="K1905" i="1"/>
  <c r="N1905" i="1" s="1"/>
  <c r="K1906" i="1"/>
  <c r="N1906" i="1" s="1"/>
  <c r="K1907" i="1"/>
  <c r="N1907" i="1" s="1"/>
  <c r="K1908" i="1"/>
  <c r="N1908" i="1" s="1"/>
  <c r="K1909" i="1"/>
  <c r="N1909" i="1" s="1"/>
  <c r="K1910" i="1"/>
  <c r="N1910" i="1" s="1"/>
  <c r="K1911" i="1"/>
  <c r="N1911" i="1" s="1"/>
  <c r="K1912" i="1"/>
  <c r="N1912" i="1" s="1"/>
  <c r="K1913" i="1"/>
  <c r="N1913" i="1" s="1"/>
  <c r="K1914" i="1"/>
  <c r="N1914" i="1" s="1"/>
  <c r="K1915" i="1"/>
  <c r="N1915" i="1" s="1"/>
  <c r="K1916" i="1"/>
  <c r="N1916" i="1" s="1"/>
  <c r="K1917" i="1"/>
  <c r="N1917" i="1" s="1"/>
  <c r="K1918" i="1"/>
  <c r="N1918" i="1" s="1"/>
  <c r="K1919" i="1"/>
  <c r="N1919" i="1" s="1"/>
  <c r="K1920" i="1"/>
  <c r="N1920" i="1" s="1"/>
  <c r="K1921" i="1"/>
  <c r="N1921" i="1" s="1"/>
  <c r="K1922" i="1"/>
  <c r="N1922" i="1" s="1"/>
  <c r="K1923" i="1"/>
  <c r="N1923" i="1" s="1"/>
  <c r="K1924" i="1"/>
  <c r="N1924" i="1" s="1"/>
  <c r="K1925" i="1"/>
  <c r="N1925" i="1" s="1"/>
  <c r="K1926" i="1"/>
  <c r="N1926" i="1" s="1"/>
  <c r="K1927" i="1"/>
  <c r="N1927" i="1" s="1"/>
  <c r="K1928" i="1"/>
  <c r="N1928" i="1" s="1"/>
  <c r="K1929" i="1"/>
  <c r="N1929" i="1" s="1"/>
  <c r="K1930" i="1"/>
  <c r="N1930" i="1" s="1"/>
  <c r="K1931" i="1"/>
  <c r="N1931" i="1" s="1"/>
  <c r="K1932" i="1"/>
  <c r="N1932" i="1" s="1"/>
  <c r="K1933" i="1"/>
  <c r="N1933" i="1" s="1"/>
  <c r="K1934" i="1"/>
  <c r="N1934" i="1" s="1"/>
  <c r="K1935" i="1"/>
  <c r="N1935" i="1" s="1"/>
  <c r="K1936" i="1"/>
  <c r="N1936" i="1" s="1"/>
  <c r="K1937" i="1"/>
  <c r="N1937" i="1" s="1"/>
  <c r="K1938" i="1"/>
  <c r="N1938" i="1" s="1"/>
  <c r="K1939" i="1"/>
  <c r="N1939" i="1" s="1"/>
  <c r="K1940" i="1"/>
  <c r="N1940" i="1" s="1"/>
  <c r="K1941" i="1"/>
  <c r="N1941" i="1" s="1"/>
  <c r="K1942" i="1"/>
  <c r="N1942" i="1" s="1"/>
  <c r="K1943" i="1"/>
  <c r="N1943" i="1" s="1"/>
  <c r="K1944" i="1"/>
  <c r="N1944" i="1" s="1"/>
  <c r="K1945" i="1"/>
  <c r="N1945" i="1" s="1"/>
  <c r="K1946" i="1"/>
  <c r="N1946" i="1" s="1"/>
  <c r="K1947" i="1"/>
  <c r="N1947" i="1" s="1"/>
  <c r="K1948" i="1"/>
  <c r="N1948" i="1" s="1"/>
  <c r="K1949" i="1"/>
  <c r="N1949" i="1" s="1"/>
  <c r="K1950" i="1"/>
  <c r="N1950" i="1" s="1"/>
  <c r="K1951" i="1"/>
  <c r="N1951" i="1" s="1"/>
  <c r="K1952" i="1"/>
  <c r="N1952" i="1" s="1"/>
  <c r="K1953" i="1"/>
  <c r="N1953" i="1" s="1"/>
  <c r="K1954" i="1"/>
  <c r="N1954" i="1" s="1"/>
  <c r="K1955" i="1"/>
  <c r="N1955" i="1" s="1"/>
  <c r="K1956" i="1"/>
  <c r="N1956" i="1" s="1"/>
  <c r="K1957" i="1"/>
  <c r="N1957" i="1" s="1"/>
  <c r="K1958" i="1"/>
  <c r="N1958" i="1" s="1"/>
  <c r="K1959" i="1"/>
  <c r="N1959" i="1" s="1"/>
  <c r="K1960" i="1"/>
  <c r="N1960" i="1" s="1"/>
  <c r="K1961" i="1"/>
  <c r="N1961" i="1" s="1"/>
  <c r="K1962" i="1"/>
  <c r="N1962" i="1" s="1"/>
  <c r="K1963" i="1"/>
  <c r="N1963" i="1" s="1"/>
  <c r="K1964" i="1"/>
  <c r="N1964" i="1" s="1"/>
  <c r="K1965" i="1"/>
  <c r="N1965" i="1" s="1"/>
  <c r="K1966" i="1"/>
  <c r="N1966" i="1" s="1"/>
  <c r="K1967" i="1"/>
  <c r="N1967" i="1" s="1"/>
  <c r="K1968" i="1"/>
  <c r="N1968" i="1" s="1"/>
  <c r="K1969" i="1"/>
  <c r="N1969" i="1" s="1"/>
  <c r="K1970" i="1"/>
  <c r="N1970" i="1" s="1"/>
  <c r="K1971" i="1"/>
  <c r="N1971" i="1" s="1"/>
  <c r="K1972" i="1"/>
  <c r="N1972" i="1" s="1"/>
  <c r="K1973" i="1"/>
  <c r="N1973" i="1" s="1"/>
  <c r="K1974" i="1"/>
  <c r="N1974" i="1" s="1"/>
  <c r="K1975" i="1"/>
  <c r="N1975" i="1" s="1"/>
  <c r="K1976" i="1"/>
  <c r="N1976" i="1" s="1"/>
  <c r="K1977" i="1"/>
  <c r="N1977" i="1" s="1"/>
  <c r="K1978" i="1"/>
  <c r="N1978" i="1" s="1"/>
  <c r="K1979" i="1"/>
  <c r="N1979" i="1" s="1"/>
  <c r="K1980" i="1"/>
  <c r="N1980" i="1" s="1"/>
  <c r="K1981" i="1"/>
  <c r="N1981" i="1" s="1"/>
  <c r="K1982" i="1"/>
  <c r="N1982" i="1" s="1"/>
  <c r="K1983" i="1"/>
  <c r="N1983" i="1" s="1"/>
  <c r="K1984" i="1"/>
  <c r="N1984" i="1" s="1"/>
  <c r="K1985" i="1"/>
  <c r="N1985" i="1" s="1"/>
  <c r="K1986" i="1"/>
  <c r="N1986" i="1" s="1"/>
  <c r="K1987" i="1"/>
  <c r="N1987" i="1" s="1"/>
  <c r="K1988" i="1"/>
  <c r="N1988" i="1" s="1"/>
  <c r="K1989" i="1"/>
  <c r="N1989" i="1" s="1"/>
  <c r="K1990" i="1"/>
  <c r="N1990" i="1" s="1"/>
  <c r="K1991" i="1"/>
  <c r="N1991" i="1" s="1"/>
  <c r="K1992" i="1"/>
  <c r="N1992" i="1" s="1"/>
  <c r="K1993" i="1"/>
  <c r="N1993" i="1" s="1"/>
  <c r="K1994" i="1"/>
  <c r="N1994" i="1" s="1"/>
  <c r="K1995" i="1"/>
  <c r="N1995" i="1" s="1"/>
  <c r="K1996" i="1"/>
  <c r="N1996" i="1" s="1"/>
  <c r="K1997" i="1"/>
  <c r="N1997" i="1" s="1"/>
  <c r="K1998" i="1"/>
  <c r="N1998" i="1" s="1"/>
  <c r="K1999" i="1"/>
  <c r="N1999" i="1" s="1"/>
  <c r="K2000" i="1"/>
  <c r="N2000" i="1" s="1"/>
  <c r="K2001" i="1"/>
  <c r="N2001" i="1" s="1"/>
  <c r="K2002" i="1"/>
  <c r="N2002" i="1" s="1"/>
  <c r="K2003" i="1"/>
  <c r="N2003" i="1" s="1"/>
  <c r="K2004" i="1"/>
  <c r="N2004" i="1" s="1"/>
  <c r="K2005" i="1"/>
  <c r="N2005" i="1" s="1"/>
  <c r="K2006" i="1"/>
  <c r="N2006" i="1" s="1"/>
  <c r="K2007" i="1"/>
  <c r="N2007" i="1" s="1"/>
  <c r="K2008" i="1"/>
  <c r="N2008" i="1" s="1"/>
  <c r="K2009" i="1"/>
  <c r="N2009" i="1" s="1"/>
  <c r="K2010" i="1"/>
  <c r="N2010" i="1" s="1"/>
  <c r="K2011" i="1"/>
  <c r="N2011" i="1" s="1"/>
  <c r="K2012" i="1"/>
  <c r="N2012" i="1" s="1"/>
  <c r="K2013" i="1"/>
  <c r="N2013" i="1" s="1"/>
  <c r="K2014" i="1"/>
  <c r="N2014" i="1" s="1"/>
  <c r="K2015" i="1"/>
  <c r="N2015" i="1" s="1"/>
  <c r="K2016" i="1"/>
  <c r="N2016" i="1" s="1"/>
  <c r="K2017" i="1"/>
  <c r="N2017" i="1" s="1"/>
  <c r="K2018" i="1"/>
  <c r="N2018" i="1" s="1"/>
  <c r="K2019" i="1"/>
  <c r="N2019" i="1" s="1"/>
  <c r="K2020" i="1"/>
  <c r="N2020" i="1" s="1"/>
  <c r="K2021" i="1"/>
  <c r="N2021" i="1" s="1"/>
  <c r="K2022" i="1"/>
  <c r="N2022" i="1" s="1"/>
  <c r="K2023" i="1"/>
  <c r="N2023" i="1" s="1"/>
  <c r="K2024" i="1"/>
  <c r="N2024" i="1" s="1"/>
  <c r="K2025" i="1"/>
  <c r="N2025" i="1" s="1"/>
  <c r="K2026" i="1"/>
  <c r="N2026" i="1" s="1"/>
  <c r="K2027" i="1"/>
  <c r="N2027" i="1" s="1"/>
  <c r="K2028" i="1"/>
  <c r="N2028" i="1" s="1"/>
  <c r="K2029" i="1"/>
  <c r="N2029" i="1" s="1"/>
  <c r="K2030" i="1"/>
  <c r="N2030" i="1" s="1"/>
  <c r="K2031" i="1"/>
  <c r="N2031" i="1" s="1"/>
  <c r="K2032" i="1"/>
  <c r="N2032" i="1" s="1"/>
  <c r="K2033" i="1"/>
  <c r="N2033" i="1" s="1"/>
  <c r="K2034" i="1"/>
  <c r="N2034" i="1" s="1"/>
  <c r="K2035" i="1"/>
  <c r="N2035" i="1" s="1"/>
  <c r="K2036" i="1"/>
  <c r="N2036" i="1" s="1"/>
  <c r="K2037" i="1"/>
  <c r="N2037" i="1" s="1"/>
  <c r="K2038" i="1"/>
  <c r="N2038" i="1" s="1"/>
  <c r="K2039" i="1"/>
  <c r="N2039" i="1" s="1"/>
  <c r="K2040" i="1"/>
  <c r="N2040" i="1" s="1"/>
  <c r="K2041" i="1"/>
  <c r="N2041" i="1" s="1"/>
  <c r="K2042" i="1"/>
  <c r="N2042" i="1" s="1"/>
  <c r="K2043" i="1"/>
  <c r="N2043" i="1" s="1"/>
  <c r="K2044" i="1"/>
  <c r="N2044" i="1" s="1"/>
  <c r="K2045" i="1"/>
  <c r="N2045" i="1" s="1"/>
  <c r="K2046" i="1"/>
  <c r="N2046" i="1" s="1"/>
  <c r="K2047" i="1"/>
  <c r="N2047" i="1" s="1"/>
  <c r="K2048" i="1"/>
  <c r="N2048" i="1" s="1"/>
  <c r="K2049" i="1"/>
  <c r="N2049" i="1" s="1"/>
  <c r="K2050" i="1"/>
  <c r="N2050" i="1" s="1"/>
  <c r="K2051" i="1"/>
  <c r="N2051" i="1" s="1"/>
  <c r="K2052" i="1"/>
  <c r="N2052" i="1" s="1"/>
  <c r="K2053" i="1"/>
  <c r="N2053" i="1" s="1"/>
  <c r="K2054" i="1"/>
  <c r="N2054" i="1" s="1"/>
  <c r="K2055" i="1"/>
  <c r="N2055" i="1" s="1"/>
  <c r="K2056" i="1"/>
  <c r="N2056" i="1" s="1"/>
  <c r="K2057" i="1"/>
  <c r="N2057" i="1" s="1"/>
  <c r="K2058" i="1"/>
  <c r="N2058" i="1" s="1"/>
  <c r="K2059" i="1"/>
  <c r="N2059" i="1" s="1"/>
  <c r="K2060" i="1"/>
  <c r="N2060" i="1" s="1"/>
  <c r="K2061" i="1"/>
  <c r="N2061" i="1" s="1"/>
  <c r="K2062" i="1"/>
  <c r="N2062" i="1" s="1"/>
  <c r="K2063" i="1"/>
  <c r="N2063" i="1" s="1"/>
  <c r="K2064" i="1"/>
  <c r="N2064" i="1" s="1"/>
  <c r="K2065" i="1"/>
  <c r="N2065" i="1" s="1"/>
  <c r="K2066" i="1"/>
  <c r="N2066" i="1" s="1"/>
  <c r="K2067" i="1"/>
  <c r="N2067" i="1" s="1"/>
  <c r="K2068" i="1"/>
  <c r="N2068" i="1" s="1"/>
  <c r="K2069" i="1"/>
  <c r="N2069" i="1" s="1"/>
  <c r="K2070" i="1"/>
  <c r="N2070" i="1" s="1"/>
  <c r="K2071" i="1"/>
  <c r="N2071" i="1" s="1"/>
  <c r="K2072" i="1"/>
  <c r="N2072" i="1" s="1"/>
  <c r="K2073" i="1"/>
  <c r="N2073" i="1" s="1"/>
  <c r="K2074" i="1"/>
  <c r="N2074" i="1" s="1"/>
  <c r="K2075" i="1"/>
  <c r="N2075" i="1" s="1"/>
  <c r="K2076" i="1"/>
  <c r="N2076" i="1" s="1"/>
  <c r="K2077" i="1"/>
  <c r="N2077" i="1" s="1"/>
  <c r="K2078" i="1"/>
  <c r="N2078" i="1" s="1"/>
  <c r="K2079" i="1"/>
  <c r="N2079" i="1" s="1"/>
  <c r="K2080" i="1"/>
  <c r="N2080" i="1" s="1"/>
  <c r="K2081" i="1"/>
  <c r="N2081" i="1" s="1"/>
  <c r="K2082" i="1"/>
  <c r="N2082" i="1" s="1"/>
  <c r="K2083" i="1"/>
  <c r="N2083" i="1" s="1"/>
  <c r="K2084" i="1"/>
  <c r="N2084" i="1" s="1"/>
  <c r="K2085" i="1"/>
  <c r="N2085" i="1" s="1"/>
  <c r="K2086" i="1"/>
  <c r="N2086" i="1" s="1"/>
  <c r="K2087" i="1"/>
  <c r="N2087" i="1" s="1"/>
  <c r="K2088" i="1"/>
  <c r="N2088" i="1" s="1"/>
  <c r="K2089" i="1"/>
  <c r="N2089" i="1" s="1"/>
  <c r="K2090" i="1"/>
  <c r="N2090" i="1" s="1"/>
  <c r="K2091" i="1"/>
  <c r="N2091" i="1" s="1"/>
  <c r="K2092" i="1"/>
  <c r="N2092" i="1" s="1"/>
  <c r="K2093" i="1"/>
  <c r="N2093" i="1" s="1"/>
  <c r="K2094" i="1"/>
  <c r="N2094" i="1" s="1"/>
  <c r="K2095" i="1"/>
  <c r="N2095" i="1" s="1"/>
  <c r="K2096" i="1"/>
  <c r="N2096" i="1" s="1"/>
  <c r="K2097" i="1"/>
  <c r="N2097" i="1" s="1"/>
  <c r="K2098" i="1"/>
  <c r="N2098" i="1" s="1"/>
  <c r="K2099" i="1"/>
  <c r="N2099" i="1" s="1"/>
  <c r="K2100" i="1"/>
  <c r="N2100" i="1" s="1"/>
  <c r="K2101" i="1"/>
  <c r="N2101" i="1" s="1"/>
  <c r="K2102" i="1"/>
  <c r="N2102" i="1" s="1"/>
  <c r="K2103" i="1"/>
  <c r="N2103" i="1" s="1"/>
  <c r="K2104" i="1"/>
  <c r="N2104" i="1" s="1"/>
  <c r="K2105" i="1"/>
  <c r="N2105" i="1" s="1"/>
  <c r="K2106" i="1"/>
  <c r="N2106" i="1" s="1"/>
  <c r="K2107" i="1"/>
  <c r="N2107" i="1" s="1"/>
  <c r="K2108" i="1"/>
  <c r="N2108" i="1" s="1"/>
  <c r="K2109" i="1"/>
  <c r="N2109" i="1" s="1"/>
  <c r="K2110" i="1"/>
  <c r="N2110" i="1" s="1"/>
  <c r="K2111" i="1"/>
  <c r="N2111" i="1" s="1"/>
  <c r="K2112" i="1"/>
  <c r="N2112" i="1" s="1"/>
  <c r="K2113" i="1"/>
  <c r="N2113" i="1" s="1"/>
  <c r="K2114" i="1"/>
  <c r="N2114" i="1" s="1"/>
  <c r="K2115" i="1"/>
  <c r="N2115" i="1" s="1"/>
  <c r="K2116" i="1"/>
  <c r="N2116" i="1" s="1"/>
  <c r="K2117" i="1"/>
  <c r="N2117" i="1" s="1"/>
  <c r="K2118" i="1"/>
  <c r="N2118" i="1" s="1"/>
  <c r="K2119" i="1"/>
  <c r="N2119" i="1" s="1"/>
  <c r="K2120" i="1"/>
  <c r="N2120" i="1" s="1"/>
  <c r="K2121" i="1"/>
  <c r="N2121" i="1" s="1"/>
  <c r="K2122" i="1"/>
  <c r="N2122" i="1" s="1"/>
  <c r="K2123" i="1"/>
  <c r="N2123" i="1" s="1"/>
  <c r="K2124" i="1"/>
  <c r="N2124" i="1" s="1"/>
  <c r="K2125" i="1"/>
  <c r="N2125" i="1" s="1"/>
  <c r="K2126" i="1"/>
  <c r="N2126" i="1" s="1"/>
  <c r="K2127" i="1"/>
  <c r="N2127" i="1" s="1"/>
  <c r="K2128" i="1"/>
  <c r="N2128" i="1" s="1"/>
  <c r="K2129" i="1"/>
  <c r="N2129" i="1" s="1"/>
  <c r="K2130" i="1"/>
  <c r="N2130" i="1" s="1"/>
  <c r="K2131" i="1"/>
  <c r="N2131" i="1" s="1"/>
  <c r="K2132" i="1"/>
  <c r="N2132" i="1" s="1"/>
  <c r="K2133" i="1"/>
  <c r="N2133" i="1" s="1"/>
  <c r="K2134" i="1"/>
  <c r="N2134" i="1" s="1"/>
  <c r="K2135" i="1"/>
  <c r="N2135" i="1" s="1"/>
  <c r="K2136" i="1"/>
  <c r="N2136" i="1" s="1"/>
  <c r="K2137" i="1"/>
  <c r="N2137" i="1" s="1"/>
  <c r="K2138" i="1"/>
  <c r="N2138" i="1" s="1"/>
  <c r="K2139" i="1"/>
  <c r="N2139" i="1" s="1"/>
  <c r="K2140" i="1"/>
  <c r="N2140" i="1" s="1"/>
  <c r="K2141" i="1"/>
  <c r="N2141" i="1" s="1"/>
  <c r="K2142" i="1"/>
  <c r="N2142" i="1" s="1"/>
  <c r="K2143" i="1"/>
  <c r="N2143" i="1" s="1"/>
  <c r="K2144" i="1"/>
  <c r="N2144" i="1" s="1"/>
  <c r="K2145" i="1"/>
  <c r="N2145" i="1" s="1"/>
  <c r="K2146" i="1"/>
  <c r="N2146" i="1" s="1"/>
  <c r="K2147" i="1"/>
  <c r="N2147" i="1" s="1"/>
  <c r="K2148" i="1"/>
  <c r="N2148" i="1" s="1"/>
  <c r="K2149" i="1"/>
  <c r="N2149" i="1" s="1"/>
  <c r="K2150" i="1"/>
  <c r="N2150" i="1" s="1"/>
  <c r="K2151" i="1"/>
  <c r="N2151" i="1" s="1"/>
  <c r="K2152" i="1"/>
  <c r="N2152" i="1" s="1"/>
  <c r="K2153" i="1"/>
  <c r="N2153" i="1" s="1"/>
  <c r="K2154" i="1"/>
  <c r="N2154" i="1" s="1"/>
  <c r="K2155" i="1"/>
  <c r="N2155" i="1" s="1"/>
  <c r="K2156" i="1"/>
  <c r="N2156" i="1" s="1"/>
  <c r="K2157" i="1"/>
  <c r="N2157" i="1" s="1"/>
  <c r="K2158" i="1"/>
  <c r="N2158" i="1" s="1"/>
  <c r="K2159" i="1"/>
  <c r="N2159" i="1" s="1"/>
  <c r="K2160" i="1"/>
  <c r="N2160" i="1" s="1"/>
  <c r="K2161" i="1"/>
  <c r="N2161" i="1" s="1"/>
  <c r="K2162" i="1"/>
  <c r="N2162" i="1" s="1"/>
  <c r="K2163" i="1"/>
  <c r="N2163" i="1" s="1"/>
  <c r="K2164" i="1"/>
  <c r="N2164" i="1" s="1"/>
  <c r="K2165" i="1"/>
  <c r="N2165" i="1" s="1"/>
  <c r="K2166" i="1"/>
  <c r="N2166" i="1" s="1"/>
  <c r="K2167" i="1"/>
  <c r="N2167" i="1" s="1"/>
  <c r="K2168" i="1"/>
  <c r="N2168" i="1" s="1"/>
  <c r="K2169" i="1"/>
  <c r="N2169" i="1" s="1"/>
  <c r="K2170" i="1"/>
  <c r="N2170" i="1" s="1"/>
  <c r="K2171" i="1"/>
  <c r="N2171" i="1" s="1"/>
  <c r="K2172" i="1"/>
  <c r="N2172" i="1" s="1"/>
  <c r="K2173" i="1"/>
  <c r="N2173" i="1" s="1"/>
  <c r="K2174" i="1"/>
  <c r="N2174" i="1" s="1"/>
  <c r="K2175" i="1"/>
  <c r="N2175" i="1" s="1"/>
  <c r="K2176" i="1"/>
  <c r="N2176" i="1" s="1"/>
  <c r="K2177" i="1"/>
  <c r="N2177" i="1" s="1"/>
  <c r="K2178" i="1"/>
  <c r="N2178" i="1" s="1"/>
  <c r="K2179" i="1"/>
  <c r="N2179" i="1" s="1"/>
  <c r="K2180" i="1"/>
  <c r="N2180" i="1" s="1"/>
  <c r="K2181" i="1"/>
  <c r="N2181" i="1" s="1"/>
  <c r="K2182" i="1"/>
  <c r="N2182" i="1" s="1"/>
  <c r="K2183" i="1"/>
  <c r="N2183" i="1" s="1"/>
  <c r="K2184" i="1"/>
  <c r="N2184" i="1" s="1"/>
  <c r="K2185" i="1"/>
  <c r="N2185" i="1" s="1"/>
  <c r="K2186" i="1"/>
  <c r="N2186" i="1" s="1"/>
  <c r="K2187" i="1"/>
  <c r="N2187" i="1" s="1"/>
  <c r="K2188" i="1"/>
  <c r="N2188" i="1" s="1"/>
  <c r="K2189" i="1"/>
  <c r="N2189" i="1" s="1"/>
  <c r="K2190" i="1"/>
  <c r="N2190" i="1" s="1"/>
  <c r="K2191" i="1"/>
  <c r="N2191" i="1" s="1"/>
  <c r="K2192" i="1"/>
  <c r="N2192" i="1" s="1"/>
  <c r="K2193" i="1"/>
  <c r="N2193" i="1" s="1"/>
  <c r="K2194" i="1"/>
  <c r="N2194" i="1" s="1"/>
  <c r="K2195" i="1"/>
  <c r="N2195" i="1" s="1"/>
  <c r="K2196" i="1"/>
  <c r="N2196" i="1" s="1"/>
  <c r="K2197" i="1"/>
  <c r="N2197" i="1" s="1"/>
  <c r="K2198" i="1"/>
  <c r="N2198" i="1" s="1"/>
  <c r="K2199" i="1"/>
  <c r="N2199" i="1" s="1"/>
  <c r="K2200" i="1"/>
  <c r="N2200" i="1" s="1"/>
  <c r="K2201" i="1"/>
  <c r="N2201" i="1" s="1"/>
  <c r="K2202" i="1"/>
  <c r="N2202" i="1" s="1"/>
  <c r="K2203" i="1"/>
  <c r="N2203" i="1" s="1"/>
  <c r="K2204" i="1"/>
  <c r="N2204" i="1" s="1"/>
  <c r="K2205" i="1"/>
  <c r="N2205" i="1" s="1"/>
  <c r="K2206" i="1"/>
  <c r="N2206" i="1" s="1"/>
  <c r="K2207" i="1"/>
  <c r="N2207" i="1" s="1"/>
  <c r="K2208" i="1"/>
  <c r="N2208" i="1" s="1"/>
  <c r="K2209" i="1"/>
  <c r="N2209" i="1" s="1"/>
  <c r="K2210" i="1"/>
  <c r="N2210" i="1" s="1"/>
  <c r="K2211" i="1"/>
  <c r="N2211" i="1" s="1"/>
  <c r="K2212" i="1"/>
  <c r="N2212" i="1" s="1"/>
  <c r="K2213" i="1"/>
  <c r="N2213" i="1" s="1"/>
  <c r="K2214" i="1"/>
  <c r="N2214" i="1" s="1"/>
  <c r="K2215" i="1"/>
  <c r="N2215" i="1" s="1"/>
  <c r="K2216" i="1"/>
  <c r="N2216" i="1" s="1"/>
  <c r="K2217" i="1"/>
  <c r="N2217" i="1" s="1"/>
  <c r="K2218" i="1"/>
  <c r="N2218" i="1" s="1"/>
  <c r="K2219" i="1"/>
  <c r="N2219" i="1" s="1"/>
  <c r="K2220" i="1"/>
  <c r="N2220" i="1" s="1"/>
  <c r="K2221" i="1"/>
  <c r="N2221" i="1" s="1"/>
  <c r="K2222" i="1"/>
  <c r="N2222" i="1" s="1"/>
  <c r="K2223" i="1"/>
  <c r="N2223" i="1" s="1"/>
  <c r="K2224" i="1"/>
  <c r="N2224" i="1" s="1"/>
  <c r="K2225" i="1"/>
  <c r="N2225" i="1" s="1"/>
  <c r="K2226" i="1"/>
  <c r="N2226" i="1" s="1"/>
  <c r="K2227" i="1"/>
  <c r="N2227" i="1" s="1"/>
  <c r="K2228" i="1"/>
  <c r="N2228" i="1" s="1"/>
  <c r="K2229" i="1"/>
  <c r="N2229" i="1" s="1"/>
  <c r="K2230" i="1"/>
  <c r="N2230" i="1" s="1"/>
  <c r="K2231" i="1"/>
  <c r="N2231" i="1" s="1"/>
  <c r="K2232" i="1"/>
  <c r="N2232" i="1" s="1"/>
  <c r="K2233" i="1"/>
  <c r="N2233" i="1" s="1"/>
  <c r="K2234" i="1"/>
  <c r="N2234" i="1" s="1"/>
  <c r="K2235" i="1"/>
  <c r="N2235" i="1" s="1"/>
  <c r="K2236" i="1"/>
  <c r="N2236" i="1" s="1"/>
  <c r="K2237" i="1"/>
  <c r="N2237" i="1" s="1"/>
  <c r="K2238" i="1"/>
  <c r="N2238" i="1" s="1"/>
  <c r="K2239" i="1"/>
  <c r="N2239" i="1" s="1"/>
  <c r="K2240" i="1"/>
  <c r="N2240" i="1" s="1"/>
  <c r="K2241" i="1"/>
  <c r="N2241" i="1" s="1"/>
  <c r="K2242" i="1"/>
  <c r="N2242" i="1" s="1"/>
  <c r="K2243" i="1"/>
  <c r="N2243" i="1" s="1"/>
  <c r="K2244" i="1"/>
  <c r="N2244" i="1" s="1"/>
  <c r="K2245" i="1"/>
  <c r="N2245" i="1" s="1"/>
  <c r="K2246" i="1"/>
  <c r="N2246" i="1" s="1"/>
  <c r="K2247" i="1"/>
  <c r="N2247" i="1" s="1"/>
  <c r="K2248" i="1"/>
  <c r="N2248" i="1" s="1"/>
  <c r="K2249" i="1"/>
  <c r="N2249" i="1" s="1"/>
  <c r="K2250" i="1"/>
  <c r="N2250" i="1" s="1"/>
  <c r="K2251" i="1"/>
  <c r="N2251" i="1" s="1"/>
  <c r="K2252" i="1"/>
  <c r="N2252" i="1" s="1"/>
  <c r="K2253" i="1"/>
  <c r="N2253" i="1" s="1"/>
  <c r="K2254" i="1"/>
  <c r="N2254" i="1" s="1"/>
  <c r="K2255" i="1"/>
  <c r="N2255" i="1" s="1"/>
  <c r="K2256" i="1"/>
  <c r="N2256" i="1" s="1"/>
  <c r="K2257" i="1"/>
  <c r="N2257" i="1" s="1"/>
  <c r="K2258" i="1"/>
  <c r="N2258" i="1" s="1"/>
  <c r="K2259" i="1"/>
  <c r="N2259" i="1" s="1"/>
  <c r="K2260" i="1"/>
  <c r="N2260" i="1" s="1"/>
  <c r="K2261" i="1"/>
  <c r="N2261" i="1" s="1"/>
  <c r="K2262" i="1"/>
  <c r="N2262" i="1" s="1"/>
  <c r="K2263" i="1"/>
  <c r="N2263" i="1" s="1"/>
  <c r="K2264" i="1"/>
  <c r="N2264" i="1" s="1"/>
  <c r="K2265" i="1"/>
  <c r="N2265" i="1" s="1"/>
  <c r="K2266" i="1"/>
  <c r="N2266" i="1" s="1"/>
  <c r="K2267" i="1"/>
  <c r="N2267" i="1" s="1"/>
  <c r="K2268" i="1"/>
  <c r="N2268" i="1" s="1"/>
  <c r="K2269" i="1"/>
  <c r="N2269" i="1" s="1"/>
  <c r="K2270" i="1"/>
  <c r="N2270" i="1" s="1"/>
  <c r="K2271" i="1"/>
  <c r="N2271" i="1" s="1"/>
  <c r="K2272" i="1"/>
  <c r="N2272" i="1" s="1"/>
  <c r="K2273" i="1"/>
  <c r="N2273" i="1" s="1"/>
  <c r="K2274" i="1"/>
  <c r="N2274" i="1" s="1"/>
  <c r="K2275" i="1"/>
  <c r="N2275" i="1" s="1"/>
  <c r="K2276" i="1"/>
  <c r="N2276" i="1" s="1"/>
  <c r="K2277" i="1"/>
  <c r="N2277" i="1" s="1"/>
  <c r="K2278" i="1"/>
  <c r="N2278" i="1" s="1"/>
  <c r="K2279" i="1"/>
  <c r="N2279" i="1" s="1"/>
  <c r="K2280" i="1"/>
  <c r="N2280" i="1" s="1"/>
  <c r="K2281" i="1"/>
  <c r="N2281" i="1" s="1"/>
  <c r="K2282" i="1"/>
  <c r="N2282" i="1" s="1"/>
  <c r="K2283" i="1"/>
  <c r="N2283" i="1" s="1"/>
  <c r="K2284" i="1"/>
  <c r="N2284" i="1" s="1"/>
  <c r="K2285" i="1"/>
  <c r="N2285" i="1" s="1"/>
  <c r="K2286" i="1"/>
  <c r="N2286" i="1" s="1"/>
  <c r="K2287" i="1"/>
  <c r="N2287" i="1" s="1"/>
  <c r="K2288" i="1"/>
  <c r="N2288" i="1" s="1"/>
  <c r="K2289" i="1"/>
  <c r="N2289" i="1" s="1"/>
  <c r="K2290" i="1"/>
  <c r="N2290" i="1" s="1"/>
  <c r="K2291" i="1"/>
  <c r="N2291" i="1" s="1"/>
  <c r="K2292" i="1"/>
  <c r="N2292" i="1" s="1"/>
  <c r="K2293" i="1"/>
  <c r="N2293" i="1" s="1"/>
  <c r="K2294" i="1"/>
  <c r="N2294" i="1" s="1"/>
  <c r="K2295" i="1"/>
  <c r="N2295" i="1" s="1"/>
  <c r="K2296" i="1"/>
  <c r="N2296" i="1" s="1"/>
  <c r="K2297" i="1"/>
  <c r="N2297" i="1" s="1"/>
  <c r="K2298" i="1"/>
  <c r="N2298" i="1" s="1"/>
  <c r="K2299" i="1"/>
  <c r="N2299" i="1" s="1"/>
  <c r="K2300" i="1"/>
  <c r="N2300" i="1" s="1"/>
  <c r="K2301" i="1"/>
  <c r="N2301" i="1" s="1"/>
  <c r="K2302" i="1"/>
  <c r="N2302" i="1" s="1"/>
  <c r="K2303" i="1"/>
  <c r="N2303" i="1" s="1"/>
  <c r="K2304" i="1"/>
  <c r="N2304" i="1" s="1"/>
  <c r="K2305" i="1"/>
  <c r="N2305" i="1" s="1"/>
  <c r="K2306" i="1"/>
  <c r="N2306" i="1" s="1"/>
  <c r="K2307" i="1"/>
  <c r="N2307" i="1" s="1"/>
  <c r="K2308" i="1"/>
  <c r="N2308" i="1" s="1"/>
  <c r="K2309" i="1"/>
  <c r="N2309" i="1" s="1"/>
  <c r="K2310" i="1"/>
  <c r="N2310" i="1" s="1"/>
  <c r="K2311" i="1"/>
  <c r="N2311" i="1" s="1"/>
  <c r="K2312" i="1"/>
  <c r="N2312" i="1" s="1"/>
  <c r="K2313" i="1"/>
  <c r="N2313" i="1" s="1"/>
  <c r="K2314" i="1"/>
  <c r="N2314" i="1" s="1"/>
  <c r="K2315" i="1"/>
  <c r="N2315" i="1" s="1"/>
  <c r="K2316" i="1"/>
  <c r="N2316" i="1" s="1"/>
  <c r="K2317" i="1"/>
  <c r="N2317" i="1" s="1"/>
  <c r="K2318" i="1"/>
  <c r="N2318" i="1" s="1"/>
  <c r="K2319" i="1"/>
  <c r="N2319" i="1" s="1"/>
  <c r="K2320" i="1"/>
  <c r="N2320" i="1" s="1"/>
  <c r="K2321" i="1"/>
  <c r="N2321" i="1" s="1"/>
  <c r="K2322" i="1"/>
  <c r="N2322" i="1" s="1"/>
  <c r="K2323" i="1"/>
  <c r="N2323" i="1" s="1"/>
  <c r="K2324" i="1"/>
  <c r="N2324" i="1" s="1"/>
  <c r="K2325" i="1"/>
  <c r="N2325" i="1" s="1"/>
  <c r="K2326" i="1"/>
  <c r="N2326" i="1" s="1"/>
  <c r="K2327" i="1"/>
  <c r="N2327" i="1" s="1"/>
  <c r="K2328" i="1"/>
  <c r="N2328" i="1" s="1"/>
  <c r="K2329" i="1"/>
  <c r="N2329" i="1" s="1"/>
  <c r="K2330" i="1"/>
  <c r="N2330" i="1" s="1"/>
  <c r="K2331" i="1"/>
  <c r="N2331" i="1" s="1"/>
  <c r="K2332" i="1"/>
  <c r="N2332" i="1" s="1"/>
  <c r="K2333" i="1"/>
  <c r="N2333" i="1" s="1"/>
  <c r="K2334" i="1"/>
  <c r="N2334" i="1" s="1"/>
  <c r="K2335" i="1"/>
  <c r="N2335" i="1" s="1"/>
  <c r="K2336" i="1"/>
  <c r="N2336" i="1" s="1"/>
  <c r="K2337" i="1"/>
  <c r="N2337" i="1" s="1"/>
  <c r="K2338" i="1"/>
  <c r="N2338" i="1" s="1"/>
  <c r="K2339" i="1"/>
  <c r="N2339" i="1" s="1"/>
  <c r="K2340" i="1"/>
  <c r="N2340" i="1" s="1"/>
  <c r="K2341" i="1"/>
  <c r="N2341" i="1" s="1"/>
  <c r="K2342" i="1"/>
  <c r="N2342" i="1" s="1"/>
  <c r="K2343" i="1"/>
  <c r="N2343" i="1" s="1"/>
  <c r="K2344" i="1"/>
  <c r="N2344" i="1" s="1"/>
  <c r="K2345" i="1"/>
  <c r="N2345" i="1" s="1"/>
  <c r="K2346" i="1"/>
  <c r="N2346" i="1" s="1"/>
  <c r="K2347" i="1"/>
  <c r="N2347" i="1" s="1"/>
  <c r="K2348" i="1"/>
  <c r="N2348" i="1" s="1"/>
  <c r="K2349" i="1"/>
  <c r="N2349" i="1" s="1"/>
  <c r="K2350" i="1"/>
  <c r="N2350" i="1" s="1"/>
  <c r="K2351" i="1"/>
  <c r="N2351" i="1" s="1"/>
  <c r="K2352" i="1"/>
  <c r="N2352" i="1" s="1"/>
  <c r="K2353" i="1"/>
  <c r="N2353" i="1" s="1"/>
  <c r="K2354" i="1"/>
  <c r="N2354" i="1" s="1"/>
  <c r="K2355" i="1"/>
  <c r="N2355" i="1" s="1"/>
  <c r="K2356" i="1"/>
  <c r="N2356" i="1" s="1"/>
  <c r="K2357" i="1"/>
  <c r="N2357" i="1" s="1"/>
  <c r="K2358" i="1"/>
  <c r="N2358" i="1" s="1"/>
  <c r="K2359" i="1"/>
  <c r="N2359" i="1" s="1"/>
  <c r="K2360" i="1"/>
  <c r="N2360" i="1" s="1"/>
  <c r="K2361" i="1"/>
  <c r="N2361" i="1" s="1"/>
  <c r="K2362" i="1"/>
  <c r="N2362" i="1" s="1"/>
  <c r="K2363" i="1"/>
  <c r="N2363" i="1" s="1"/>
  <c r="K2364" i="1"/>
  <c r="N2364" i="1" s="1"/>
  <c r="K2365" i="1"/>
  <c r="N2365" i="1" s="1"/>
  <c r="K2366" i="1"/>
  <c r="N2366" i="1" s="1"/>
  <c r="K2367" i="1"/>
  <c r="N2367" i="1" s="1"/>
  <c r="K2368" i="1"/>
  <c r="N2368" i="1" s="1"/>
  <c r="K2369" i="1"/>
  <c r="N2369" i="1" s="1"/>
  <c r="K2370" i="1"/>
  <c r="N2370" i="1" s="1"/>
  <c r="K2371" i="1"/>
  <c r="N2371" i="1" s="1"/>
  <c r="K2372" i="1"/>
  <c r="N2372" i="1" s="1"/>
  <c r="K2373" i="1"/>
  <c r="N2373" i="1" s="1"/>
  <c r="K2374" i="1"/>
  <c r="N2374" i="1" s="1"/>
  <c r="K2375" i="1"/>
  <c r="N2375" i="1" s="1"/>
  <c r="K2376" i="1"/>
  <c r="N2376" i="1" s="1"/>
  <c r="K2377" i="1"/>
  <c r="N2377" i="1" s="1"/>
  <c r="K2378" i="1"/>
  <c r="N2378" i="1" s="1"/>
  <c r="K2379" i="1"/>
  <c r="N2379" i="1" s="1"/>
  <c r="K2380" i="1"/>
  <c r="N2380" i="1" s="1"/>
  <c r="K2381" i="1"/>
  <c r="N2381" i="1" s="1"/>
  <c r="K2382" i="1"/>
  <c r="N2382" i="1" s="1"/>
  <c r="K2383" i="1"/>
  <c r="N2383" i="1" s="1"/>
  <c r="K2384" i="1"/>
  <c r="N2384" i="1" s="1"/>
  <c r="K2385" i="1"/>
  <c r="N2385" i="1" s="1"/>
  <c r="K2386" i="1"/>
  <c r="N2386" i="1" s="1"/>
  <c r="K2387" i="1"/>
  <c r="N2387" i="1" s="1"/>
  <c r="K2388" i="1"/>
  <c r="N2388" i="1" s="1"/>
  <c r="K2389" i="1"/>
  <c r="N2389" i="1" s="1"/>
  <c r="K2390" i="1"/>
  <c r="N2390" i="1" s="1"/>
  <c r="K2391" i="1"/>
  <c r="N2391" i="1" s="1"/>
  <c r="K2392" i="1"/>
  <c r="N2392" i="1" s="1"/>
  <c r="K2393" i="1"/>
  <c r="N2393" i="1" s="1"/>
  <c r="K2394" i="1"/>
  <c r="N2394" i="1" s="1"/>
  <c r="K2395" i="1"/>
  <c r="N2395" i="1" s="1"/>
  <c r="K2396" i="1"/>
  <c r="N2396" i="1" s="1"/>
  <c r="K2397" i="1"/>
  <c r="N2397" i="1" s="1"/>
  <c r="K2398" i="1"/>
  <c r="N2398" i="1" s="1"/>
  <c r="K2399" i="1"/>
  <c r="N2399" i="1" s="1"/>
  <c r="K2400" i="1"/>
  <c r="N2400" i="1" s="1"/>
  <c r="K2401" i="1"/>
  <c r="N2401" i="1" s="1"/>
  <c r="K2402" i="1"/>
  <c r="N2402" i="1" s="1"/>
  <c r="K2403" i="1"/>
  <c r="N2403" i="1" s="1"/>
  <c r="K2404" i="1"/>
  <c r="N2404" i="1" s="1"/>
  <c r="K2405" i="1"/>
  <c r="N2405" i="1" s="1"/>
  <c r="K2406" i="1"/>
  <c r="N2406" i="1" s="1"/>
  <c r="K2407" i="1"/>
  <c r="N2407" i="1" s="1"/>
  <c r="K2408" i="1"/>
  <c r="N2408" i="1" s="1"/>
  <c r="K2409" i="1"/>
  <c r="N2409" i="1" s="1"/>
  <c r="K2410" i="1"/>
  <c r="N2410" i="1" s="1"/>
  <c r="K2411" i="1"/>
  <c r="N2411" i="1" s="1"/>
  <c r="K2412" i="1"/>
  <c r="N2412" i="1" s="1"/>
  <c r="K2413" i="1"/>
  <c r="N2413" i="1" s="1"/>
  <c r="K2414" i="1"/>
  <c r="N2414" i="1" s="1"/>
  <c r="K2415" i="1"/>
  <c r="N2415" i="1" s="1"/>
  <c r="K2416" i="1"/>
  <c r="N2416" i="1" s="1"/>
  <c r="K2417" i="1"/>
  <c r="N2417" i="1" s="1"/>
  <c r="K2418" i="1"/>
  <c r="N2418" i="1" s="1"/>
  <c r="K2419" i="1"/>
  <c r="N2419" i="1" s="1"/>
  <c r="K2420" i="1"/>
  <c r="N2420" i="1" s="1"/>
  <c r="K2421" i="1"/>
  <c r="N2421" i="1" s="1"/>
  <c r="K2422" i="1"/>
  <c r="N2422" i="1" s="1"/>
  <c r="K2423" i="1"/>
  <c r="N2423" i="1" s="1"/>
  <c r="K2424" i="1"/>
  <c r="N2424" i="1" s="1"/>
  <c r="K2425" i="1"/>
  <c r="N2425" i="1" s="1"/>
  <c r="K2426" i="1"/>
  <c r="N2426" i="1" s="1"/>
  <c r="K2427" i="1"/>
  <c r="N2427" i="1" s="1"/>
  <c r="K2428" i="1"/>
  <c r="N2428" i="1" s="1"/>
  <c r="K2429" i="1"/>
  <c r="N2429" i="1" s="1"/>
  <c r="K2430" i="1"/>
  <c r="N2430" i="1" s="1"/>
  <c r="K2431" i="1"/>
  <c r="N2431" i="1" s="1"/>
  <c r="K2432" i="1"/>
  <c r="N2432" i="1" s="1"/>
  <c r="K2433" i="1"/>
  <c r="N2433" i="1" s="1"/>
  <c r="K2434" i="1"/>
  <c r="N2434" i="1" s="1"/>
  <c r="K2435" i="1"/>
  <c r="N2435" i="1" s="1"/>
  <c r="K2436" i="1"/>
  <c r="N2436" i="1" s="1"/>
  <c r="K2437" i="1"/>
  <c r="N2437" i="1" s="1"/>
  <c r="K2438" i="1"/>
  <c r="N2438" i="1" s="1"/>
  <c r="K2439" i="1"/>
  <c r="N2439" i="1" s="1"/>
  <c r="K2440" i="1"/>
  <c r="N2440" i="1" s="1"/>
  <c r="K2441" i="1"/>
  <c r="N2441" i="1" s="1"/>
  <c r="K2442" i="1"/>
  <c r="N2442" i="1" s="1"/>
  <c r="K2443" i="1"/>
  <c r="N2443" i="1" s="1"/>
  <c r="K2444" i="1"/>
  <c r="N2444" i="1" s="1"/>
  <c r="K2445" i="1"/>
  <c r="N2445" i="1" s="1"/>
  <c r="K2446" i="1"/>
  <c r="N2446" i="1" s="1"/>
  <c r="K2447" i="1"/>
  <c r="N2447" i="1" s="1"/>
  <c r="K2448" i="1"/>
  <c r="N2448" i="1" s="1"/>
  <c r="K2449" i="1"/>
  <c r="N2449" i="1" s="1"/>
  <c r="K2450" i="1"/>
  <c r="N2450" i="1" s="1"/>
  <c r="K2451" i="1"/>
  <c r="N2451" i="1" s="1"/>
  <c r="K2452" i="1"/>
  <c r="N2452" i="1" s="1"/>
  <c r="K2453" i="1"/>
  <c r="N2453" i="1" s="1"/>
  <c r="K2454" i="1"/>
  <c r="N2454" i="1" s="1"/>
  <c r="K2455" i="1"/>
  <c r="N2455" i="1" s="1"/>
  <c r="K2456" i="1"/>
  <c r="N2456" i="1" s="1"/>
  <c r="K2457" i="1"/>
  <c r="N2457" i="1" s="1"/>
  <c r="K2458" i="1"/>
  <c r="N2458" i="1" s="1"/>
  <c r="K2459" i="1"/>
  <c r="N2459" i="1" s="1"/>
  <c r="K2460" i="1"/>
  <c r="N2460" i="1" s="1"/>
  <c r="K2461" i="1"/>
  <c r="N2461" i="1" s="1"/>
  <c r="K2462" i="1"/>
  <c r="N2462" i="1" s="1"/>
  <c r="K2463" i="1"/>
  <c r="N2463" i="1" s="1"/>
  <c r="K2464" i="1"/>
  <c r="N2464" i="1" s="1"/>
  <c r="K2465" i="1"/>
  <c r="N2465" i="1" s="1"/>
  <c r="K2466" i="1"/>
  <c r="N2466" i="1" s="1"/>
  <c r="K2467" i="1"/>
  <c r="N2467" i="1" s="1"/>
  <c r="K2468" i="1"/>
  <c r="N2468" i="1" s="1"/>
  <c r="K2469" i="1"/>
  <c r="N2469" i="1" s="1"/>
  <c r="K2470" i="1"/>
  <c r="N2470" i="1" s="1"/>
  <c r="K2471" i="1"/>
  <c r="N2471" i="1" s="1"/>
  <c r="K2472" i="1"/>
  <c r="N2472" i="1" s="1"/>
  <c r="K2473" i="1"/>
  <c r="N2473" i="1" s="1"/>
  <c r="K2474" i="1"/>
  <c r="N2474" i="1" s="1"/>
  <c r="K2475" i="1"/>
  <c r="N2475" i="1" s="1"/>
  <c r="K2476" i="1"/>
  <c r="N2476" i="1" s="1"/>
  <c r="K2477" i="1"/>
  <c r="N2477" i="1" s="1"/>
  <c r="K2478" i="1"/>
  <c r="N2478" i="1" s="1"/>
  <c r="K2479" i="1"/>
  <c r="N2479" i="1" s="1"/>
  <c r="K2480" i="1"/>
  <c r="N2480" i="1" s="1"/>
  <c r="K2481" i="1"/>
  <c r="N2481" i="1" s="1"/>
  <c r="K2482" i="1"/>
  <c r="N2482" i="1" s="1"/>
  <c r="K2483" i="1"/>
  <c r="N2483" i="1" s="1"/>
  <c r="K2484" i="1"/>
  <c r="N2484" i="1" s="1"/>
  <c r="K2485" i="1"/>
  <c r="N2485" i="1" s="1"/>
  <c r="K2486" i="1"/>
  <c r="N2486" i="1" s="1"/>
  <c r="K2487" i="1"/>
  <c r="N2487" i="1" s="1"/>
  <c r="K2488" i="1"/>
  <c r="N2488" i="1" s="1"/>
  <c r="K2489" i="1"/>
  <c r="N2489" i="1" s="1"/>
  <c r="K2490" i="1"/>
  <c r="N2490" i="1" s="1"/>
  <c r="K2491" i="1"/>
  <c r="N2491" i="1" s="1"/>
  <c r="K2492" i="1"/>
  <c r="N2492" i="1" s="1"/>
  <c r="K2493" i="1"/>
  <c r="N2493" i="1" s="1"/>
  <c r="K2494" i="1"/>
  <c r="N2494" i="1" s="1"/>
  <c r="K2495" i="1"/>
  <c r="N2495" i="1" s="1"/>
  <c r="K2496" i="1"/>
  <c r="N2496" i="1" s="1"/>
  <c r="K2497" i="1"/>
  <c r="N2497" i="1" s="1"/>
  <c r="K2498" i="1"/>
  <c r="N2498" i="1" s="1"/>
  <c r="K2499" i="1"/>
  <c r="N2499" i="1" s="1"/>
  <c r="K2500" i="1"/>
  <c r="N2500" i="1" s="1"/>
  <c r="K2501" i="1"/>
  <c r="N2501" i="1" s="1"/>
  <c r="K2502" i="1"/>
  <c r="N2502" i="1" s="1"/>
  <c r="K2503" i="1"/>
  <c r="N2503" i="1" s="1"/>
  <c r="K2504" i="1"/>
  <c r="N2504" i="1" s="1"/>
  <c r="K2505" i="1"/>
  <c r="N2505" i="1" s="1"/>
  <c r="K2506" i="1"/>
  <c r="N2506" i="1" s="1"/>
  <c r="K2507" i="1"/>
  <c r="N2507" i="1" s="1"/>
  <c r="K2508" i="1"/>
  <c r="N2508" i="1" s="1"/>
  <c r="K2509" i="1"/>
  <c r="N2509" i="1" s="1"/>
  <c r="K2510" i="1"/>
  <c r="N2510" i="1" s="1"/>
  <c r="K2511" i="1"/>
  <c r="N2511" i="1" s="1"/>
  <c r="K2512" i="1"/>
  <c r="N2512" i="1" s="1"/>
  <c r="K2513" i="1"/>
  <c r="N2513" i="1" s="1"/>
  <c r="K2514" i="1"/>
  <c r="N2514" i="1" s="1"/>
  <c r="K2515" i="1"/>
  <c r="N2515" i="1" s="1"/>
  <c r="K2516" i="1"/>
  <c r="N2516" i="1" s="1"/>
  <c r="K2517" i="1"/>
  <c r="N2517" i="1" s="1"/>
  <c r="K2518" i="1"/>
  <c r="N2518" i="1" s="1"/>
  <c r="K2519" i="1"/>
  <c r="N2519" i="1" s="1"/>
  <c r="K2520" i="1"/>
  <c r="N2520" i="1" s="1"/>
  <c r="K2521" i="1"/>
  <c r="N2521" i="1" s="1"/>
  <c r="K2522" i="1"/>
  <c r="N2522" i="1" s="1"/>
  <c r="K2523" i="1"/>
  <c r="N2523" i="1" s="1"/>
  <c r="K2524" i="1"/>
  <c r="N2524" i="1" s="1"/>
  <c r="K2525" i="1"/>
  <c r="N2525" i="1" s="1"/>
  <c r="K2526" i="1"/>
  <c r="N2526" i="1" s="1"/>
  <c r="K2527" i="1"/>
  <c r="N2527" i="1" s="1"/>
  <c r="K2528" i="1"/>
  <c r="N2528" i="1" s="1"/>
  <c r="K2529" i="1"/>
  <c r="N2529" i="1" s="1"/>
  <c r="K2530" i="1"/>
  <c r="N2530" i="1" s="1"/>
  <c r="K2531" i="1"/>
  <c r="N2531" i="1" s="1"/>
  <c r="K2532" i="1"/>
  <c r="N2532" i="1" s="1"/>
  <c r="K2533" i="1"/>
  <c r="N2533" i="1" s="1"/>
  <c r="K2534" i="1"/>
  <c r="N2534" i="1" s="1"/>
  <c r="K2535" i="1"/>
  <c r="N2535" i="1" s="1"/>
  <c r="K2536" i="1"/>
  <c r="N2536" i="1" s="1"/>
  <c r="K2537" i="1"/>
  <c r="N2537" i="1" s="1"/>
  <c r="K2538" i="1"/>
  <c r="N2538" i="1" s="1"/>
  <c r="K2539" i="1"/>
  <c r="N2539" i="1" s="1"/>
  <c r="K2540" i="1"/>
  <c r="N2540" i="1" s="1"/>
  <c r="K2541" i="1"/>
  <c r="N2541" i="1" s="1"/>
  <c r="K2542" i="1"/>
  <c r="N2542" i="1" s="1"/>
  <c r="K2543" i="1"/>
  <c r="N2543" i="1" s="1"/>
  <c r="K2544" i="1"/>
  <c r="N2544" i="1" s="1"/>
  <c r="K2545" i="1"/>
  <c r="N2545" i="1" s="1"/>
  <c r="K2546" i="1"/>
  <c r="N2546" i="1" s="1"/>
  <c r="K2547" i="1"/>
  <c r="N2547" i="1" s="1"/>
  <c r="K2548" i="1"/>
  <c r="N2548" i="1" s="1"/>
  <c r="K2549" i="1"/>
  <c r="N2549" i="1" s="1"/>
  <c r="K2550" i="1"/>
  <c r="N2550" i="1" s="1"/>
  <c r="K2551" i="1"/>
  <c r="N2551" i="1" s="1"/>
  <c r="K2552" i="1"/>
  <c r="N2552" i="1" s="1"/>
  <c r="K2553" i="1"/>
  <c r="N2553" i="1" s="1"/>
  <c r="K2554" i="1"/>
  <c r="N2554" i="1" s="1"/>
  <c r="K2555" i="1"/>
  <c r="N2555" i="1" s="1"/>
  <c r="K2556" i="1"/>
  <c r="N2556" i="1" s="1"/>
  <c r="K2557" i="1"/>
  <c r="N2557" i="1" s="1"/>
  <c r="K2558" i="1"/>
  <c r="N2558" i="1" s="1"/>
  <c r="K2559" i="1"/>
  <c r="N2559" i="1" s="1"/>
  <c r="K2560" i="1"/>
  <c r="N2560" i="1" s="1"/>
  <c r="K2561" i="1"/>
  <c r="N2561" i="1" s="1"/>
  <c r="K2562" i="1"/>
  <c r="N2562" i="1" s="1"/>
  <c r="K2563" i="1"/>
  <c r="N2563" i="1" s="1"/>
  <c r="K2564" i="1"/>
  <c r="N2564" i="1" s="1"/>
  <c r="K2565" i="1"/>
  <c r="N2565" i="1" s="1"/>
  <c r="K2566" i="1"/>
  <c r="N2566" i="1" s="1"/>
  <c r="K2567" i="1"/>
  <c r="N2567" i="1" s="1"/>
  <c r="K2568" i="1"/>
  <c r="N2568" i="1" s="1"/>
  <c r="K2569" i="1"/>
  <c r="N2569" i="1" s="1"/>
  <c r="K2570" i="1"/>
  <c r="N2570" i="1" s="1"/>
  <c r="K2571" i="1"/>
  <c r="N2571" i="1" s="1"/>
  <c r="K2572" i="1"/>
  <c r="N2572" i="1" s="1"/>
  <c r="K2573" i="1"/>
  <c r="N2573" i="1" s="1"/>
  <c r="K2574" i="1"/>
  <c r="N2574" i="1" s="1"/>
  <c r="K2575" i="1"/>
  <c r="N2575" i="1" s="1"/>
  <c r="K2576" i="1"/>
  <c r="N2576" i="1" s="1"/>
  <c r="K2577" i="1"/>
  <c r="N2577" i="1" s="1"/>
  <c r="K2578" i="1"/>
  <c r="N2578" i="1" s="1"/>
  <c r="K2579" i="1"/>
  <c r="N2579" i="1" s="1"/>
  <c r="K2580" i="1"/>
  <c r="N2580" i="1" s="1"/>
  <c r="K2581" i="1"/>
  <c r="N2581" i="1" s="1"/>
  <c r="K2582" i="1"/>
  <c r="N2582" i="1" s="1"/>
  <c r="K2583" i="1"/>
  <c r="N2583" i="1" s="1"/>
  <c r="K2584" i="1"/>
  <c r="N2584" i="1" s="1"/>
  <c r="K2585" i="1"/>
  <c r="N2585" i="1" s="1"/>
  <c r="K2586" i="1"/>
  <c r="N2586" i="1" s="1"/>
  <c r="K2587" i="1"/>
  <c r="N2587" i="1" s="1"/>
  <c r="K2588" i="1"/>
  <c r="N2588" i="1" s="1"/>
  <c r="K2589" i="1"/>
  <c r="N2589" i="1" s="1"/>
  <c r="K2590" i="1"/>
  <c r="N2590" i="1" s="1"/>
  <c r="K2591" i="1"/>
  <c r="N2591" i="1" s="1"/>
  <c r="K2592" i="1"/>
  <c r="N2592" i="1" s="1"/>
  <c r="K2593" i="1"/>
  <c r="N2593" i="1" s="1"/>
  <c r="K2594" i="1"/>
  <c r="N2594" i="1" s="1"/>
  <c r="K2595" i="1"/>
  <c r="N2595" i="1" s="1"/>
  <c r="K2596" i="1"/>
  <c r="N2596" i="1" s="1"/>
  <c r="K2597" i="1"/>
  <c r="N2597" i="1" s="1"/>
  <c r="K2598" i="1"/>
  <c r="N2598" i="1" s="1"/>
  <c r="K2599" i="1"/>
  <c r="N2599" i="1" s="1"/>
  <c r="K2600" i="1"/>
  <c r="N2600" i="1" s="1"/>
  <c r="K2601" i="1"/>
  <c r="N2601" i="1" s="1"/>
  <c r="K2602" i="1"/>
  <c r="N2602" i="1" s="1"/>
  <c r="K2603" i="1"/>
  <c r="N2603" i="1" s="1"/>
  <c r="K2604" i="1"/>
  <c r="N2604" i="1" s="1"/>
  <c r="K2605" i="1"/>
  <c r="N2605" i="1" s="1"/>
  <c r="K2606" i="1"/>
  <c r="N2606" i="1" s="1"/>
  <c r="K2607" i="1"/>
  <c r="N2607" i="1" s="1"/>
  <c r="K2608" i="1"/>
  <c r="N2608" i="1" s="1"/>
  <c r="K2609" i="1"/>
  <c r="N2609" i="1" s="1"/>
  <c r="K2610" i="1"/>
  <c r="N2610" i="1" s="1"/>
  <c r="K2611" i="1"/>
  <c r="N2611" i="1" s="1"/>
  <c r="K2612" i="1"/>
  <c r="N2612" i="1" s="1"/>
  <c r="K2613" i="1"/>
  <c r="N2613" i="1" s="1"/>
  <c r="K2614" i="1"/>
  <c r="N2614" i="1" s="1"/>
  <c r="K2615" i="1"/>
  <c r="N2615" i="1" s="1"/>
  <c r="K2616" i="1"/>
  <c r="N2616" i="1" s="1"/>
  <c r="K2617" i="1"/>
  <c r="N2617" i="1" s="1"/>
  <c r="K2618" i="1"/>
  <c r="N2618" i="1" s="1"/>
  <c r="K2619" i="1"/>
  <c r="N2619" i="1" s="1"/>
  <c r="K2620" i="1"/>
  <c r="N2620" i="1" s="1"/>
  <c r="K2621" i="1"/>
  <c r="N2621" i="1" s="1"/>
  <c r="K2622" i="1"/>
  <c r="N2622" i="1" s="1"/>
  <c r="K2623" i="1"/>
  <c r="N2623" i="1" s="1"/>
  <c r="K2624" i="1"/>
  <c r="N2624" i="1" s="1"/>
  <c r="K2625" i="1"/>
  <c r="N2625" i="1" s="1"/>
  <c r="K2626" i="1"/>
  <c r="N2626" i="1" s="1"/>
  <c r="K2627" i="1"/>
  <c r="N2627" i="1" s="1"/>
  <c r="K2628" i="1"/>
  <c r="N2628" i="1" s="1"/>
  <c r="K2629" i="1"/>
  <c r="N2629" i="1" s="1"/>
  <c r="K2630" i="1"/>
  <c r="N2630" i="1" s="1"/>
  <c r="K2631" i="1"/>
  <c r="N2631" i="1" s="1"/>
  <c r="K2632" i="1"/>
  <c r="N2632" i="1" s="1"/>
  <c r="K2633" i="1"/>
  <c r="N2633" i="1" s="1"/>
  <c r="K2634" i="1"/>
  <c r="N2634" i="1" s="1"/>
  <c r="K2635" i="1"/>
  <c r="N2635" i="1" s="1"/>
  <c r="K2636" i="1"/>
  <c r="N2636" i="1" s="1"/>
  <c r="K2637" i="1"/>
  <c r="N2637" i="1" s="1"/>
  <c r="K2638" i="1"/>
  <c r="N2638" i="1" s="1"/>
  <c r="K2639" i="1"/>
  <c r="N2639" i="1" s="1"/>
  <c r="K2640" i="1"/>
  <c r="N2640" i="1" s="1"/>
  <c r="K2641" i="1"/>
  <c r="N2641" i="1" s="1"/>
  <c r="K2642" i="1"/>
  <c r="N2642" i="1" s="1"/>
  <c r="K2643" i="1"/>
  <c r="N2643" i="1" s="1"/>
  <c r="K2644" i="1"/>
  <c r="N2644" i="1" s="1"/>
  <c r="K2645" i="1"/>
  <c r="N2645" i="1" s="1"/>
  <c r="K2646" i="1"/>
  <c r="N2646" i="1" s="1"/>
  <c r="K2647" i="1"/>
  <c r="N2647" i="1" s="1"/>
  <c r="K2648" i="1"/>
  <c r="N2648" i="1" s="1"/>
  <c r="K2649" i="1"/>
  <c r="N2649" i="1" s="1"/>
  <c r="K2650" i="1"/>
  <c r="N2650" i="1" s="1"/>
  <c r="K2651" i="1"/>
  <c r="N2651" i="1" s="1"/>
  <c r="K2652" i="1"/>
  <c r="N2652" i="1" s="1"/>
  <c r="K2653" i="1"/>
  <c r="N2653" i="1" s="1"/>
  <c r="K2654" i="1"/>
  <c r="N2654" i="1" s="1"/>
  <c r="K2655" i="1"/>
  <c r="N2655" i="1" s="1"/>
  <c r="K2656" i="1"/>
  <c r="N2656" i="1" s="1"/>
  <c r="K2657" i="1"/>
  <c r="N2657" i="1" s="1"/>
  <c r="K2658" i="1"/>
  <c r="N2658" i="1" s="1"/>
  <c r="K2659" i="1"/>
  <c r="N2659" i="1" s="1"/>
  <c r="K2660" i="1"/>
  <c r="N2660" i="1" s="1"/>
  <c r="K2661" i="1"/>
  <c r="N2661" i="1" s="1"/>
  <c r="K2662" i="1"/>
  <c r="N2662" i="1" s="1"/>
  <c r="K2663" i="1"/>
  <c r="N2663" i="1" s="1"/>
  <c r="K2664" i="1"/>
  <c r="N2664" i="1" s="1"/>
  <c r="K2665" i="1"/>
  <c r="N2665" i="1" s="1"/>
  <c r="K2666" i="1"/>
  <c r="N2666" i="1" s="1"/>
  <c r="K2667" i="1"/>
  <c r="N2667" i="1" s="1"/>
  <c r="K2668" i="1"/>
  <c r="N2668" i="1" s="1"/>
  <c r="K2669" i="1"/>
  <c r="N2669" i="1" s="1"/>
  <c r="K2670" i="1"/>
  <c r="N2670" i="1" s="1"/>
  <c r="K2671" i="1"/>
  <c r="N2671" i="1" s="1"/>
  <c r="K2672" i="1"/>
  <c r="N2672" i="1" s="1"/>
  <c r="K2673" i="1"/>
  <c r="N2673" i="1" s="1"/>
  <c r="K2674" i="1"/>
  <c r="N2674" i="1" s="1"/>
  <c r="K2675" i="1"/>
  <c r="N2675" i="1" s="1"/>
  <c r="K2676" i="1"/>
  <c r="N2676" i="1" s="1"/>
  <c r="K2677" i="1"/>
  <c r="N2677" i="1" s="1"/>
  <c r="K2678" i="1"/>
  <c r="N2678" i="1" s="1"/>
  <c r="K2679" i="1"/>
  <c r="N2679" i="1" s="1"/>
  <c r="K2680" i="1"/>
  <c r="N2680" i="1" s="1"/>
  <c r="K2681" i="1"/>
  <c r="N2681" i="1" s="1"/>
  <c r="K2682" i="1"/>
  <c r="N2682" i="1" s="1"/>
  <c r="K2683" i="1"/>
  <c r="N2683" i="1" s="1"/>
  <c r="K2684" i="1"/>
  <c r="N2684" i="1" s="1"/>
  <c r="K2685" i="1"/>
  <c r="N2685" i="1" s="1"/>
  <c r="K2686" i="1"/>
  <c r="N2686" i="1" s="1"/>
  <c r="K2687" i="1"/>
  <c r="N2687" i="1" s="1"/>
  <c r="K2688" i="1"/>
  <c r="N2688" i="1" s="1"/>
  <c r="K2689" i="1"/>
  <c r="N2689" i="1" s="1"/>
  <c r="K2690" i="1"/>
  <c r="N2690" i="1" s="1"/>
  <c r="K2691" i="1"/>
  <c r="N2691" i="1" s="1"/>
  <c r="K2692" i="1"/>
  <c r="N2692" i="1" s="1"/>
  <c r="K2693" i="1"/>
  <c r="N2693" i="1" s="1"/>
  <c r="K2694" i="1"/>
  <c r="N2694" i="1" s="1"/>
  <c r="K2695" i="1"/>
  <c r="N2695" i="1" s="1"/>
  <c r="K2696" i="1"/>
  <c r="N2696" i="1" s="1"/>
  <c r="K2697" i="1"/>
  <c r="N2697" i="1" s="1"/>
  <c r="K2698" i="1"/>
  <c r="N2698" i="1" s="1"/>
  <c r="K2699" i="1"/>
  <c r="N2699" i="1" s="1"/>
  <c r="K2700" i="1"/>
  <c r="N2700" i="1" s="1"/>
  <c r="K2701" i="1"/>
  <c r="N2701" i="1" s="1"/>
  <c r="K2702" i="1"/>
  <c r="N2702" i="1" s="1"/>
  <c r="K2703" i="1"/>
  <c r="N2703" i="1" s="1"/>
  <c r="K2704" i="1"/>
  <c r="N2704" i="1" s="1"/>
  <c r="K2705" i="1"/>
  <c r="N2705" i="1" s="1"/>
  <c r="K2706" i="1"/>
  <c r="N2706" i="1" s="1"/>
  <c r="K2707" i="1"/>
  <c r="N2707" i="1" s="1"/>
  <c r="K2708" i="1"/>
  <c r="N2708" i="1" s="1"/>
  <c r="K2709" i="1"/>
  <c r="N2709" i="1" s="1"/>
  <c r="K2710" i="1"/>
  <c r="N2710" i="1" s="1"/>
  <c r="K2711" i="1"/>
  <c r="N2711" i="1" s="1"/>
  <c r="K2712" i="1"/>
  <c r="N2712" i="1" s="1"/>
  <c r="K2713" i="1"/>
  <c r="N2713" i="1" s="1"/>
  <c r="K2714" i="1"/>
  <c r="N2714" i="1" s="1"/>
  <c r="K2715" i="1"/>
  <c r="N2715" i="1" s="1"/>
  <c r="K2716" i="1"/>
  <c r="N2716" i="1" s="1"/>
  <c r="K2717" i="1"/>
  <c r="N2717" i="1" s="1"/>
  <c r="K2718" i="1"/>
  <c r="N2718" i="1" s="1"/>
  <c r="K2719" i="1"/>
  <c r="N2719" i="1" s="1"/>
  <c r="K2720" i="1"/>
  <c r="N2720" i="1" s="1"/>
  <c r="K2721" i="1"/>
  <c r="N2721" i="1" s="1"/>
  <c r="K2722" i="1"/>
  <c r="N2722" i="1" s="1"/>
  <c r="K2723" i="1"/>
  <c r="N2723" i="1" s="1"/>
  <c r="K2724" i="1"/>
  <c r="N2724" i="1" s="1"/>
  <c r="K2725" i="1"/>
  <c r="N2725" i="1" s="1"/>
  <c r="K2726" i="1"/>
  <c r="N2726" i="1" s="1"/>
  <c r="K2727" i="1"/>
  <c r="N2727" i="1" s="1"/>
  <c r="K2728" i="1"/>
  <c r="N2728" i="1" s="1"/>
  <c r="K2729" i="1"/>
  <c r="N2729" i="1" s="1"/>
  <c r="K2730" i="1"/>
  <c r="N2730" i="1" s="1"/>
  <c r="K2731" i="1"/>
  <c r="N2731" i="1" s="1"/>
  <c r="K2732" i="1"/>
  <c r="N2732" i="1" s="1"/>
  <c r="K2733" i="1"/>
  <c r="N2733" i="1" s="1"/>
  <c r="K2734" i="1"/>
  <c r="N2734" i="1" s="1"/>
  <c r="K2735" i="1"/>
  <c r="N2735" i="1" s="1"/>
  <c r="K2736" i="1"/>
  <c r="N2736" i="1" s="1"/>
  <c r="K2737" i="1"/>
  <c r="N2737" i="1" s="1"/>
  <c r="K2738" i="1"/>
  <c r="N2738" i="1" s="1"/>
  <c r="K2739" i="1"/>
  <c r="N2739" i="1" s="1"/>
  <c r="K2740" i="1"/>
  <c r="N2740" i="1" s="1"/>
  <c r="K2741" i="1"/>
  <c r="N2741" i="1" s="1"/>
  <c r="K2742" i="1"/>
  <c r="N2742" i="1" s="1"/>
  <c r="K2743" i="1"/>
  <c r="N2743" i="1" s="1"/>
  <c r="K2744" i="1"/>
  <c r="N2744" i="1" s="1"/>
  <c r="K2745" i="1"/>
  <c r="N2745" i="1" s="1"/>
  <c r="K2746" i="1"/>
  <c r="N2746" i="1" s="1"/>
  <c r="K2747" i="1"/>
  <c r="N2747" i="1" s="1"/>
  <c r="K2748" i="1"/>
  <c r="N2748" i="1" s="1"/>
  <c r="K2749" i="1"/>
  <c r="N2749" i="1" s="1"/>
  <c r="K2750" i="1"/>
  <c r="N2750" i="1" s="1"/>
  <c r="K2751" i="1"/>
  <c r="N2751" i="1" s="1"/>
  <c r="K2752" i="1"/>
  <c r="N2752" i="1" s="1"/>
  <c r="K2753" i="1"/>
  <c r="N2753" i="1" s="1"/>
  <c r="K2754" i="1"/>
  <c r="N2754" i="1" s="1"/>
  <c r="K2755" i="1"/>
  <c r="N2755" i="1" s="1"/>
  <c r="K2756" i="1"/>
  <c r="N2756" i="1" s="1"/>
  <c r="K2757" i="1"/>
  <c r="N2757" i="1" s="1"/>
  <c r="K2758" i="1"/>
  <c r="N2758" i="1" s="1"/>
  <c r="K2759" i="1"/>
  <c r="N2759" i="1" s="1"/>
  <c r="K2760" i="1"/>
  <c r="N2760" i="1" s="1"/>
  <c r="K2761" i="1"/>
  <c r="N2761" i="1" s="1"/>
  <c r="K2762" i="1"/>
  <c r="N2762" i="1" s="1"/>
  <c r="K2763" i="1"/>
  <c r="N2763" i="1" s="1"/>
  <c r="K2764" i="1"/>
  <c r="N2764" i="1" s="1"/>
  <c r="K2765" i="1"/>
  <c r="N2765" i="1" s="1"/>
  <c r="K2766" i="1"/>
  <c r="N2766" i="1" s="1"/>
  <c r="K2767" i="1"/>
  <c r="N2767" i="1" s="1"/>
  <c r="K2768" i="1"/>
  <c r="N2768" i="1" s="1"/>
  <c r="K2769" i="1"/>
  <c r="N2769" i="1" s="1"/>
  <c r="K2770" i="1"/>
  <c r="N2770" i="1" s="1"/>
  <c r="K2771" i="1"/>
  <c r="N2771" i="1" s="1"/>
  <c r="K2772" i="1"/>
  <c r="N2772" i="1" s="1"/>
  <c r="K2773" i="1"/>
  <c r="N2773" i="1" s="1"/>
  <c r="K2774" i="1"/>
  <c r="N2774" i="1" s="1"/>
  <c r="K2775" i="1"/>
  <c r="N2775" i="1" s="1"/>
  <c r="K2776" i="1"/>
  <c r="N2776" i="1" s="1"/>
  <c r="K2777" i="1"/>
  <c r="N2777" i="1" s="1"/>
  <c r="K2778" i="1"/>
  <c r="N2778" i="1" s="1"/>
  <c r="K2779" i="1"/>
  <c r="N2779" i="1" s="1"/>
  <c r="K2780" i="1"/>
  <c r="N2780" i="1" s="1"/>
  <c r="K2781" i="1"/>
  <c r="N2781" i="1" s="1"/>
  <c r="K2782" i="1"/>
  <c r="N2782" i="1" s="1"/>
  <c r="K2783" i="1"/>
  <c r="N2783" i="1" s="1"/>
  <c r="K2784" i="1"/>
  <c r="N2784" i="1" s="1"/>
  <c r="K2785" i="1"/>
  <c r="N2785" i="1" s="1"/>
  <c r="K2786" i="1"/>
  <c r="N2786" i="1" s="1"/>
  <c r="K2787" i="1"/>
  <c r="N2787" i="1" s="1"/>
  <c r="K2788" i="1"/>
  <c r="N2788" i="1" s="1"/>
  <c r="K2789" i="1"/>
  <c r="N2789" i="1" s="1"/>
  <c r="K2790" i="1"/>
  <c r="N2790" i="1" s="1"/>
  <c r="K2791" i="1"/>
  <c r="N2791" i="1" s="1"/>
  <c r="K2792" i="1"/>
  <c r="N2792" i="1" s="1"/>
  <c r="K2793" i="1"/>
  <c r="N2793" i="1" s="1"/>
  <c r="K2794" i="1"/>
  <c r="N2794" i="1" s="1"/>
  <c r="K2795" i="1"/>
  <c r="N2795" i="1" s="1"/>
  <c r="K2796" i="1"/>
  <c r="N2796" i="1" s="1"/>
  <c r="K2797" i="1"/>
  <c r="N2797" i="1" s="1"/>
  <c r="K2798" i="1"/>
  <c r="N2798" i="1" s="1"/>
  <c r="K2799" i="1"/>
  <c r="N2799" i="1" s="1"/>
  <c r="K2800" i="1"/>
  <c r="N2800" i="1" s="1"/>
  <c r="K2801" i="1"/>
  <c r="N2801" i="1" s="1"/>
  <c r="K2802" i="1"/>
  <c r="N2802" i="1" s="1"/>
  <c r="K2803" i="1"/>
  <c r="N2803" i="1" s="1"/>
  <c r="K2804" i="1"/>
  <c r="N2804" i="1" s="1"/>
  <c r="K2805" i="1"/>
  <c r="N2805" i="1" s="1"/>
  <c r="K2806" i="1"/>
  <c r="N2806" i="1" s="1"/>
  <c r="K2807" i="1"/>
  <c r="N2807" i="1" s="1"/>
  <c r="K2808" i="1"/>
  <c r="N2808" i="1" s="1"/>
  <c r="K2809" i="1"/>
  <c r="N2809" i="1" s="1"/>
  <c r="K2810" i="1"/>
  <c r="N2810" i="1" s="1"/>
  <c r="K2811" i="1"/>
  <c r="N2811" i="1" s="1"/>
  <c r="K2812" i="1"/>
  <c r="N2812" i="1" s="1"/>
  <c r="K2813" i="1"/>
  <c r="N2813" i="1" s="1"/>
  <c r="K2814" i="1"/>
  <c r="N2814" i="1" s="1"/>
  <c r="K2815" i="1"/>
  <c r="N2815" i="1" s="1"/>
  <c r="K2816" i="1"/>
  <c r="N2816" i="1" s="1"/>
  <c r="K2817" i="1"/>
  <c r="N2817" i="1" s="1"/>
  <c r="K2818" i="1"/>
  <c r="N2818" i="1" s="1"/>
  <c r="K2819" i="1"/>
  <c r="N2819" i="1" s="1"/>
  <c r="K2820" i="1"/>
  <c r="N2820" i="1" s="1"/>
  <c r="K2821" i="1"/>
  <c r="N2821" i="1" s="1"/>
  <c r="K2822" i="1"/>
  <c r="N2822" i="1" s="1"/>
  <c r="K2823" i="1"/>
  <c r="N2823" i="1" s="1"/>
  <c r="K2824" i="1"/>
  <c r="N2824" i="1" s="1"/>
  <c r="K2825" i="1"/>
  <c r="N2825" i="1" s="1"/>
  <c r="K2826" i="1"/>
  <c r="N2826" i="1" s="1"/>
  <c r="K2827" i="1"/>
  <c r="N2827" i="1" s="1"/>
  <c r="K2828" i="1"/>
  <c r="N2828" i="1" s="1"/>
  <c r="K2829" i="1"/>
  <c r="N2829" i="1" s="1"/>
  <c r="K2830" i="1"/>
  <c r="N2830" i="1" s="1"/>
  <c r="K2831" i="1"/>
  <c r="N2831" i="1" s="1"/>
  <c r="K2832" i="1"/>
  <c r="N2832" i="1" s="1"/>
  <c r="K2833" i="1"/>
  <c r="N2833" i="1" s="1"/>
  <c r="K2834" i="1"/>
  <c r="N2834" i="1" s="1"/>
  <c r="K2835" i="1"/>
  <c r="N2835" i="1" s="1"/>
  <c r="K2836" i="1"/>
  <c r="N2836" i="1" s="1"/>
  <c r="K2837" i="1"/>
  <c r="N2837" i="1" s="1"/>
  <c r="K2838" i="1"/>
  <c r="N2838" i="1" s="1"/>
  <c r="K2839" i="1"/>
  <c r="N2839" i="1" s="1"/>
  <c r="K2840" i="1"/>
  <c r="N2840" i="1" s="1"/>
  <c r="K2841" i="1"/>
  <c r="N2841" i="1" s="1"/>
  <c r="K2842" i="1"/>
  <c r="N2842" i="1" s="1"/>
  <c r="K2843" i="1"/>
  <c r="N2843" i="1" s="1"/>
  <c r="K2844" i="1"/>
  <c r="N2844" i="1" s="1"/>
  <c r="K2845" i="1"/>
  <c r="N2845" i="1" s="1"/>
  <c r="K2846" i="1"/>
  <c r="N2846" i="1" s="1"/>
  <c r="K2847" i="1"/>
  <c r="N2847" i="1" s="1"/>
  <c r="K2848" i="1"/>
  <c r="N2848" i="1" s="1"/>
  <c r="K2849" i="1"/>
  <c r="N2849" i="1" s="1"/>
  <c r="K2850" i="1"/>
  <c r="N2850" i="1" s="1"/>
  <c r="K2851" i="1"/>
  <c r="N2851" i="1" s="1"/>
  <c r="K2852" i="1"/>
  <c r="N2852" i="1" s="1"/>
  <c r="K2853" i="1"/>
  <c r="N2853" i="1" s="1"/>
  <c r="K2854" i="1"/>
  <c r="N2854" i="1" s="1"/>
  <c r="K2855" i="1"/>
  <c r="N2855" i="1" s="1"/>
  <c r="K2856" i="1"/>
  <c r="N2856" i="1" s="1"/>
  <c r="K2857" i="1"/>
  <c r="N2857" i="1" s="1"/>
  <c r="K2858" i="1"/>
  <c r="N2858" i="1" s="1"/>
  <c r="K2859" i="1"/>
  <c r="N2859" i="1" s="1"/>
  <c r="K2860" i="1"/>
  <c r="N2860" i="1" s="1"/>
  <c r="K2861" i="1"/>
  <c r="N2861" i="1" s="1"/>
  <c r="K2862" i="1"/>
  <c r="N2862" i="1" s="1"/>
  <c r="K2863" i="1"/>
  <c r="N2863" i="1" s="1"/>
  <c r="K2864" i="1"/>
  <c r="N2864" i="1" s="1"/>
  <c r="K2865" i="1"/>
  <c r="N2865" i="1" s="1"/>
  <c r="K2866" i="1"/>
  <c r="N2866" i="1" s="1"/>
  <c r="K2867" i="1"/>
  <c r="N2867" i="1" s="1"/>
  <c r="K2868" i="1"/>
  <c r="N2868" i="1" s="1"/>
  <c r="K2869" i="1"/>
  <c r="N2869" i="1" s="1"/>
  <c r="K2870" i="1"/>
  <c r="N2870" i="1" s="1"/>
  <c r="K2871" i="1"/>
  <c r="N2871" i="1" s="1"/>
  <c r="K2872" i="1"/>
  <c r="N2872" i="1" s="1"/>
  <c r="K2873" i="1"/>
  <c r="N2873" i="1" s="1"/>
  <c r="K2874" i="1"/>
  <c r="N2874" i="1" s="1"/>
  <c r="K2875" i="1"/>
  <c r="N2875" i="1" s="1"/>
  <c r="K2876" i="1"/>
  <c r="N2876" i="1" s="1"/>
  <c r="K2877" i="1"/>
  <c r="N2877" i="1" s="1"/>
  <c r="K2878" i="1"/>
  <c r="N2878" i="1" s="1"/>
  <c r="K2879" i="1"/>
  <c r="N2879" i="1" s="1"/>
  <c r="K2880" i="1"/>
  <c r="N2880" i="1" s="1"/>
  <c r="K2881" i="1"/>
  <c r="N2881" i="1" s="1"/>
  <c r="K2882" i="1"/>
  <c r="N2882" i="1" s="1"/>
  <c r="K2883" i="1"/>
  <c r="N2883" i="1" s="1"/>
  <c r="K2884" i="1"/>
  <c r="N2884" i="1" s="1"/>
  <c r="K2885" i="1"/>
  <c r="N2885" i="1" s="1"/>
  <c r="K2886" i="1"/>
  <c r="N2886" i="1" s="1"/>
  <c r="K2887" i="1"/>
  <c r="N2887" i="1" s="1"/>
  <c r="K2888" i="1"/>
  <c r="N2888" i="1" s="1"/>
  <c r="K2889" i="1"/>
  <c r="N2889" i="1" s="1"/>
  <c r="K2890" i="1"/>
  <c r="N2890" i="1" s="1"/>
  <c r="K2891" i="1"/>
  <c r="N2891" i="1" s="1"/>
  <c r="K2892" i="1"/>
  <c r="N2892" i="1" s="1"/>
  <c r="K2893" i="1"/>
  <c r="N2893" i="1" s="1"/>
  <c r="K2894" i="1"/>
  <c r="N2894" i="1" s="1"/>
  <c r="K2895" i="1"/>
  <c r="N2895" i="1" s="1"/>
  <c r="K2896" i="1"/>
  <c r="N2896" i="1" s="1"/>
  <c r="K2897" i="1"/>
  <c r="N2897" i="1" s="1"/>
  <c r="K2898" i="1"/>
  <c r="N2898" i="1" s="1"/>
  <c r="K2899" i="1"/>
  <c r="N2899" i="1" s="1"/>
  <c r="K2900" i="1"/>
  <c r="N2900" i="1" s="1"/>
  <c r="K2901" i="1"/>
  <c r="N2901" i="1" s="1"/>
  <c r="K2902" i="1"/>
  <c r="N2902" i="1" s="1"/>
  <c r="K2903" i="1"/>
  <c r="N2903" i="1" s="1"/>
  <c r="K2904" i="1"/>
  <c r="N2904" i="1" s="1"/>
  <c r="K2905" i="1"/>
  <c r="N2905" i="1" s="1"/>
  <c r="K2906" i="1"/>
  <c r="N2906" i="1" s="1"/>
  <c r="K2907" i="1"/>
  <c r="N2907" i="1" s="1"/>
  <c r="K2908" i="1"/>
  <c r="N2908" i="1" s="1"/>
  <c r="K2909" i="1"/>
  <c r="N2909" i="1" s="1"/>
  <c r="K2910" i="1"/>
  <c r="N2910" i="1" s="1"/>
  <c r="K2911" i="1"/>
  <c r="N2911" i="1" s="1"/>
  <c r="K2912" i="1"/>
  <c r="N2912" i="1" s="1"/>
  <c r="K2913" i="1"/>
  <c r="N2913" i="1" s="1"/>
  <c r="K2914" i="1"/>
  <c r="N2914" i="1" s="1"/>
  <c r="K2915" i="1"/>
  <c r="N2915" i="1" s="1"/>
  <c r="K2916" i="1"/>
  <c r="N2916" i="1" s="1"/>
  <c r="K2917" i="1"/>
  <c r="N2917" i="1" s="1"/>
  <c r="K2918" i="1"/>
  <c r="N2918" i="1" s="1"/>
  <c r="K2919" i="1"/>
  <c r="N2919" i="1" s="1"/>
  <c r="K2920" i="1"/>
  <c r="N2920" i="1" s="1"/>
  <c r="K2921" i="1"/>
  <c r="N2921" i="1" s="1"/>
  <c r="K2922" i="1"/>
  <c r="N2922" i="1" s="1"/>
  <c r="K2923" i="1"/>
  <c r="N2923" i="1" s="1"/>
  <c r="K2924" i="1"/>
  <c r="N2924" i="1" s="1"/>
  <c r="K2925" i="1"/>
  <c r="N2925" i="1" s="1"/>
  <c r="K2926" i="1"/>
  <c r="N2926" i="1" s="1"/>
  <c r="K2927" i="1"/>
  <c r="N2927" i="1" s="1"/>
  <c r="K2928" i="1"/>
  <c r="N2928" i="1" s="1"/>
  <c r="K2929" i="1"/>
  <c r="N2929" i="1" s="1"/>
  <c r="K2930" i="1"/>
  <c r="N2930" i="1" s="1"/>
  <c r="K2931" i="1"/>
  <c r="N2931" i="1" s="1"/>
  <c r="K2932" i="1"/>
  <c r="N2932" i="1" s="1"/>
  <c r="K2933" i="1"/>
  <c r="N2933" i="1" s="1"/>
  <c r="K2934" i="1"/>
  <c r="N2934" i="1" s="1"/>
  <c r="K2935" i="1"/>
  <c r="N2935" i="1" s="1"/>
  <c r="K2936" i="1"/>
  <c r="N2936" i="1" s="1"/>
  <c r="K2937" i="1"/>
  <c r="N2937" i="1" s="1"/>
  <c r="K2938" i="1"/>
  <c r="N2938" i="1" s="1"/>
  <c r="K2939" i="1"/>
  <c r="N2939" i="1" s="1"/>
  <c r="K2940" i="1"/>
  <c r="N2940" i="1" s="1"/>
  <c r="K2941" i="1"/>
  <c r="N2941" i="1" s="1"/>
  <c r="K2942" i="1"/>
  <c r="N2942" i="1" s="1"/>
  <c r="K2943" i="1"/>
  <c r="N2943" i="1" s="1"/>
  <c r="K2944" i="1"/>
  <c r="N2944" i="1" s="1"/>
  <c r="K2945" i="1"/>
  <c r="N2945" i="1" s="1"/>
  <c r="K2946" i="1"/>
  <c r="N2946" i="1" s="1"/>
  <c r="K2947" i="1"/>
  <c r="N2947" i="1" s="1"/>
  <c r="K2948" i="1"/>
  <c r="N2948" i="1" s="1"/>
  <c r="K2949" i="1"/>
  <c r="N2949" i="1" s="1"/>
  <c r="K2950" i="1"/>
  <c r="N2950" i="1" s="1"/>
  <c r="K2951" i="1"/>
  <c r="N2951" i="1" s="1"/>
  <c r="K2952" i="1"/>
  <c r="N2952" i="1" s="1"/>
  <c r="K2953" i="1"/>
  <c r="N2953" i="1" s="1"/>
  <c r="K2954" i="1"/>
  <c r="N2954" i="1" s="1"/>
  <c r="K2955" i="1"/>
  <c r="N2955" i="1" s="1"/>
  <c r="K2956" i="1"/>
  <c r="N2956" i="1" s="1"/>
  <c r="K2957" i="1"/>
  <c r="N2957" i="1" s="1"/>
  <c r="K2958" i="1"/>
  <c r="N2958" i="1" s="1"/>
  <c r="K2959" i="1"/>
  <c r="N2959" i="1" s="1"/>
  <c r="K2960" i="1"/>
  <c r="N2960" i="1" s="1"/>
  <c r="K2961" i="1"/>
  <c r="N2961" i="1" s="1"/>
  <c r="K2962" i="1"/>
  <c r="N2962" i="1" s="1"/>
  <c r="K2963" i="1"/>
  <c r="N2963" i="1" s="1"/>
  <c r="K2964" i="1"/>
  <c r="N2964" i="1" s="1"/>
  <c r="K2965" i="1"/>
  <c r="N2965" i="1" s="1"/>
  <c r="K2966" i="1"/>
  <c r="N2966" i="1" s="1"/>
  <c r="K2967" i="1"/>
  <c r="N2967" i="1" s="1"/>
  <c r="K2968" i="1"/>
  <c r="N2968" i="1" s="1"/>
  <c r="K2969" i="1"/>
  <c r="N2969" i="1" s="1"/>
  <c r="K2970" i="1"/>
  <c r="N2970" i="1" s="1"/>
  <c r="K2971" i="1"/>
  <c r="N2971" i="1" s="1"/>
  <c r="K2972" i="1"/>
  <c r="N2972" i="1" s="1"/>
  <c r="K2973" i="1"/>
  <c r="N2973" i="1" s="1"/>
  <c r="K2974" i="1"/>
  <c r="N2974" i="1" s="1"/>
  <c r="K2975" i="1"/>
  <c r="N2975" i="1" s="1"/>
  <c r="K2976" i="1"/>
  <c r="N2976" i="1" s="1"/>
  <c r="K2977" i="1"/>
  <c r="N2977" i="1" s="1"/>
  <c r="K2978" i="1"/>
  <c r="N2978" i="1" s="1"/>
  <c r="K2979" i="1"/>
  <c r="N2979" i="1" s="1"/>
  <c r="K2980" i="1"/>
  <c r="N2980" i="1" s="1"/>
  <c r="K2981" i="1"/>
  <c r="N2981" i="1" s="1"/>
  <c r="K2982" i="1"/>
  <c r="N2982" i="1" s="1"/>
  <c r="K2983" i="1"/>
  <c r="N2983" i="1" s="1"/>
  <c r="K2984" i="1"/>
  <c r="N2984" i="1" s="1"/>
  <c r="K2985" i="1"/>
  <c r="N2985" i="1" s="1"/>
  <c r="K2986" i="1"/>
  <c r="N2986" i="1" s="1"/>
  <c r="K2987" i="1"/>
  <c r="N2987" i="1" s="1"/>
  <c r="K2988" i="1"/>
  <c r="N2988" i="1" s="1"/>
  <c r="K2989" i="1"/>
  <c r="N2989" i="1" s="1"/>
  <c r="K2990" i="1"/>
  <c r="N2990" i="1" s="1"/>
  <c r="K2991" i="1"/>
  <c r="N2991" i="1" s="1"/>
  <c r="K2992" i="1"/>
  <c r="N2992" i="1" s="1"/>
  <c r="K2993" i="1"/>
  <c r="N2993" i="1" s="1"/>
  <c r="K2994" i="1"/>
  <c r="N2994" i="1" s="1"/>
  <c r="K2995" i="1"/>
  <c r="N2995" i="1" s="1"/>
  <c r="K2996" i="1"/>
  <c r="N2996" i="1" s="1"/>
  <c r="K2997" i="1"/>
  <c r="N2997" i="1" s="1"/>
  <c r="K2998" i="1"/>
  <c r="N2998" i="1" s="1"/>
  <c r="K2999" i="1"/>
  <c r="N2999" i="1" s="1"/>
  <c r="K3000" i="1"/>
  <c r="N3000" i="1" s="1"/>
  <c r="K3001" i="1"/>
  <c r="N3001" i="1" s="1"/>
  <c r="K3002" i="1"/>
  <c r="N3002" i="1" s="1"/>
  <c r="K3003" i="1"/>
  <c r="N3003" i="1" s="1"/>
  <c r="K3004" i="1"/>
  <c r="N3004" i="1" s="1"/>
  <c r="K3005" i="1"/>
  <c r="N3005" i="1" s="1"/>
  <c r="K3006" i="1"/>
  <c r="N3006" i="1" s="1"/>
  <c r="K3007" i="1"/>
  <c r="N3007" i="1" s="1"/>
  <c r="K3008" i="1"/>
  <c r="N3008" i="1" s="1"/>
  <c r="K3009" i="1"/>
  <c r="N3009" i="1" s="1"/>
  <c r="K3010" i="1"/>
  <c r="N3010" i="1" s="1"/>
  <c r="K3011" i="1"/>
  <c r="N3011" i="1" s="1"/>
  <c r="K3012" i="1"/>
  <c r="N3012" i="1" s="1"/>
  <c r="K3013" i="1"/>
  <c r="N3013" i="1" s="1"/>
  <c r="K3014" i="1"/>
  <c r="N3014" i="1" s="1"/>
  <c r="K3015" i="1"/>
  <c r="N3015" i="1" s="1"/>
  <c r="K3016" i="1"/>
  <c r="N3016" i="1" s="1"/>
  <c r="K3017" i="1"/>
  <c r="N3017" i="1" s="1"/>
  <c r="K3018" i="1"/>
  <c r="N3018" i="1" s="1"/>
  <c r="K3019" i="1"/>
  <c r="N3019" i="1" s="1"/>
  <c r="K3020" i="1"/>
  <c r="N3020" i="1" s="1"/>
  <c r="K3021" i="1"/>
  <c r="N3021" i="1" s="1"/>
  <c r="K3022" i="1"/>
  <c r="N3022" i="1" s="1"/>
  <c r="K3023" i="1"/>
  <c r="N3023" i="1" s="1"/>
  <c r="K3024" i="1"/>
  <c r="N3024" i="1" s="1"/>
  <c r="K3025" i="1"/>
  <c r="N3025" i="1" s="1"/>
  <c r="K3026" i="1"/>
  <c r="N3026" i="1" s="1"/>
  <c r="K3027" i="1"/>
  <c r="N3027" i="1" s="1"/>
  <c r="K3028" i="1"/>
  <c r="N3028" i="1" s="1"/>
  <c r="K3029" i="1"/>
  <c r="N3029" i="1" s="1"/>
  <c r="K3030" i="1"/>
  <c r="N3030" i="1" s="1"/>
  <c r="K3031" i="1"/>
  <c r="N3031" i="1" s="1"/>
  <c r="K3032" i="1"/>
  <c r="N3032" i="1" s="1"/>
  <c r="K3033" i="1"/>
  <c r="N3033" i="1" s="1"/>
  <c r="K3034" i="1"/>
  <c r="N3034" i="1" s="1"/>
  <c r="K3035" i="1"/>
  <c r="N3035" i="1" s="1"/>
  <c r="K3036" i="1"/>
  <c r="N3036" i="1" s="1"/>
  <c r="K3037" i="1"/>
  <c r="N3037" i="1" s="1"/>
  <c r="K3038" i="1"/>
  <c r="N3038" i="1" s="1"/>
  <c r="K3039" i="1"/>
  <c r="N3039" i="1" s="1"/>
  <c r="K3040" i="1"/>
  <c r="N3040" i="1" s="1"/>
  <c r="K3041" i="1"/>
  <c r="N3041" i="1" s="1"/>
  <c r="K3042" i="1"/>
  <c r="N3042" i="1" s="1"/>
  <c r="K3043" i="1"/>
  <c r="N3043" i="1" s="1"/>
  <c r="K3044" i="1"/>
  <c r="N3044" i="1" s="1"/>
  <c r="K3045" i="1"/>
  <c r="N3045" i="1" s="1"/>
  <c r="K3046" i="1"/>
  <c r="N3046" i="1" s="1"/>
  <c r="K3047" i="1"/>
  <c r="N3047" i="1" s="1"/>
  <c r="K3048" i="1"/>
  <c r="N3048" i="1" s="1"/>
  <c r="K3049" i="1"/>
  <c r="N3049" i="1" s="1"/>
  <c r="K3050" i="1"/>
  <c r="N3050" i="1" s="1"/>
  <c r="K3051" i="1"/>
  <c r="N3051" i="1" s="1"/>
  <c r="K3052" i="1"/>
  <c r="N3052" i="1" s="1"/>
  <c r="K3053" i="1"/>
  <c r="N3053" i="1" s="1"/>
  <c r="K3054" i="1"/>
  <c r="N3054" i="1" s="1"/>
  <c r="K3055" i="1"/>
  <c r="N3055" i="1" s="1"/>
  <c r="K3056" i="1"/>
  <c r="N3056" i="1" s="1"/>
  <c r="K3057" i="1"/>
  <c r="N3057" i="1" s="1"/>
  <c r="K3058" i="1"/>
  <c r="N3058" i="1" s="1"/>
  <c r="K3059" i="1"/>
  <c r="N3059" i="1" s="1"/>
  <c r="K3060" i="1"/>
  <c r="N3060" i="1" s="1"/>
  <c r="K3061" i="1"/>
  <c r="N3061" i="1" s="1"/>
  <c r="K3062" i="1"/>
  <c r="N3062" i="1" s="1"/>
  <c r="K3063" i="1"/>
  <c r="N3063" i="1" s="1"/>
  <c r="K3064" i="1"/>
  <c r="N3064" i="1" s="1"/>
  <c r="K3065" i="1"/>
  <c r="N3065" i="1" s="1"/>
  <c r="K3066" i="1"/>
  <c r="N3066" i="1" s="1"/>
  <c r="K3067" i="1"/>
  <c r="N3067" i="1" s="1"/>
  <c r="K3068" i="1"/>
  <c r="N3068" i="1" s="1"/>
  <c r="K3069" i="1"/>
  <c r="N3069" i="1" s="1"/>
  <c r="K3070" i="1"/>
  <c r="N3070" i="1" s="1"/>
  <c r="K3071" i="1"/>
  <c r="N3071" i="1" s="1"/>
  <c r="K3072" i="1"/>
  <c r="N3072" i="1" s="1"/>
  <c r="K3073" i="1"/>
  <c r="N3073" i="1" s="1"/>
  <c r="K3074" i="1"/>
  <c r="N3074" i="1" s="1"/>
  <c r="K3075" i="1"/>
  <c r="N3075" i="1" s="1"/>
  <c r="K3076" i="1"/>
  <c r="N3076" i="1" s="1"/>
  <c r="K3077" i="1"/>
  <c r="N3077" i="1" s="1"/>
  <c r="K3078" i="1"/>
  <c r="N3078" i="1" s="1"/>
  <c r="K3079" i="1"/>
  <c r="N3079" i="1" s="1"/>
  <c r="K3080" i="1"/>
  <c r="N3080" i="1" s="1"/>
  <c r="K3081" i="1"/>
  <c r="N3081" i="1" s="1"/>
  <c r="K3082" i="1"/>
  <c r="N3082" i="1" s="1"/>
  <c r="K3083" i="1"/>
  <c r="N3083" i="1" s="1"/>
  <c r="K3084" i="1"/>
  <c r="N3084" i="1" s="1"/>
  <c r="K3085" i="1"/>
  <c r="N3085" i="1" s="1"/>
  <c r="K3086" i="1"/>
  <c r="N3086" i="1" s="1"/>
  <c r="K3087" i="1"/>
  <c r="N3087" i="1" s="1"/>
  <c r="K3088" i="1"/>
  <c r="N3088" i="1" s="1"/>
  <c r="K3089" i="1"/>
  <c r="N3089" i="1" s="1"/>
  <c r="K3090" i="1"/>
  <c r="N3090" i="1" s="1"/>
  <c r="K3091" i="1"/>
  <c r="N3091" i="1" s="1"/>
  <c r="K3092" i="1"/>
  <c r="N3092" i="1" s="1"/>
  <c r="K3093" i="1"/>
  <c r="N3093" i="1" s="1"/>
  <c r="K3094" i="1"/>
  <c r="N3094" i="1" s="1"/>
  <c r="K3095" i="1"/>
  <c r="N3095" i="1" s="1"/>
  <c r="K3096" i="1"/>
  <c r="N3096" i="1" s="1"/>
  <c r="K3097" i="1"/>
  <c r="N3097" i="1" s="1"/>
  <c r="K3098" i="1"/>
  <c r="N3098" i="1" s="1"/>
  <c r="K3099" i="1"/>
  <c r="N3099" i="1" s="1"/>
  <c r="K3100" i="1"/>
  <c r="N3100" i="1" s="1"/>
  <c r="K3101" i="1"/>
  <c r="N3101" i="1" s="1"/>
  <c r="K3102" i="1"/>
  <c r="N3102" i="1" s="1"/>
  <c r="K3103" i="1"/>
  <c r="N3103" i="1" s="1"/>
  <c r="K3104" i="1"/>
  <c r="N3104" i="1" s="1"/>
  <c r="K3105" i="1"/>
  <c r="N3105" i="1" s="1"/>
  <c r="K3106" i="1"/>
  <c r="N3106" i="1" s="1"/>
  <c r="K3107" i="1"/>
  <c r="N3107" i="1" s="1"/>
  <c r="K3108" i="1"/>
  <c r="N3108" i="1" s="1"/>
  <c r="K3109" i="1"/>
  <c r="N3109" i="1" s="1"/>
  <c r="K3110" i="1"/>
  <c r="N3110" i="1" s="1"/>
  <c r="K3111" i="1"/>
  <c r="N3111" i="1" s="1"/>
  <c r="K3112" i="1"/>
  <c r="N3112" i="1" s="1"/>
  <c r="K3113" i="1"/>
  <c r="N3113" i="1" s="1"/>
  <c r="K3114" i="1"/>
  <c r="N3114" i="1" s="1"/>
  <c r="K3115" i="1"/>
  <c r="N3115" i="1" s="1"/>
  <c r="K3116" i="1"/>
  <c r="N3116" i="1" s="1"/>
  <c r="K3117" i="1"/>
  <c r="N3117" i="1" s="1"/>
  <c r="K3118" i="1"/>
  <c r="N3118" i="1" s="1"/>
  <c r="K3119" i="1"/>
  <c r="N3119" i="1" s="1"/>
  <c r="K3120" i="1"/>
  <c r="N3120" i="1" s="1"/>
  <c r="K3121" i="1"/>
  <c r="N3121" i="1" s="1"/>
  <c r="K3122" i="1"/>
  <c r="N3122" i="1" s="1"/>
  <c r="K3123" i="1"/>
  <c r="N3123" i="1" s="1"/>
  <c r="K3124" i="1"/>
  <c r="N3124" i="1" s="1"/>
  <c r="K3125" i="1"/>
  <c r="N3125" i="1" s="1"/>
  <c r="K3126" i="1"/>
  <c r="N3126" i="1" s="1"/>
  <c r="K3127" i="1"/>
  <c r="N3127" i="1" s="1"/>
  <c r="K3128" i="1"/>
  <c r="N3128" i="1" s="1"/>
  <c r="K3129" i="1"/>
  <c r="N3129" i="1" s="1"/>
  <c r="K3130" i="1"/>
  <c r="N3130" i="1" s="1"/>
  <c r="K3131" i="1"/>
  <c r="N3131" i="1" s="1"/>
  <c r="K3132" i="1"/>
  <c r="N3132" i="1" s="1"/>
  <c r="K3133" i="1"/>
  <c r="N3133" i="1" s="1"/>
  <c r="K3134" i="1"/>
  <c r="N3134" i="1" s="1"/>
  <c r="K3135" i="1"/>
  <c r="N3135" i="1" s="1"/>
  <c r="K3136" i="1"/>
  <c r="N3136" i="1" s="1"/>
  <c r="K3137" i="1"/>
  <c r="N3137" i="1" s="1"/>
  <c r="K3138" i="1"/>
  <c r="N3138" i="1" s="1"/>
  <c r="K3139" i="1"/>
  <c r="N3139" i="1" s="1"/>
  <c r="K3140" i="1"/>
  <c r="N3140" i="1" s="1"/>
  <c r="K3141" i="1"/>
  <c r="N3141" i="1" s="1"/>
  <c r="K3142" i="1"/>
  <c r="N3142" i="1" s="1"/>
  <c r="K3143" i="1"/>
  <c r="N3143" i="1" s="1"/>
  <c r="K3144" i="1"/>
  <c r="N3144" i="1" s="1"/>
  <c r="K3145" i="1"/>
  <c r="N3145" i="1" s="1"/>
  <c r="K3146" i="1"/>
  <c r="N3146" i="1" s="1"/>
  <c r="K3147" i="1"/>
  <c r="N3147" i="1" s="1"/>
  <c r="K3148" i="1"/>
  <c r="N3148" i="1" s="1"/>
  <c r="K3149" i="1"/>
  <c r="N3149" i="1" s="1"/>
  <c r="K3150" i="1"/>
  <c r="N3150" i="1" s="1"/>
  <c r="K3151" i="1"/>
  <c r="N3151" i="1" s="1"/>
  <c r="K3152" i="1"/>
  <c r="N3152" i="1" s="1"/>
  <c r="K3153" i="1"/>
  <c r="N3153" i="1" s="1"/>
  <c r="K3154" i="1"/>
  <c r="N3154" i="1" s="1"/>
  <c r="K3155" i="1"/>
  <c r="N3155" i="1" s="1"/>
  <c r="K3156" i="1"/>
  <c r="N3156" i="1" s="1"/>
  <c r="K3157" i="1"/>
  <c r="N3157" i="1" s="1"/>
  <c r="K3158" i="1"/>
  <c r="N3158" i="1" s="1"/>
  <c r="K3159" i="1"/>
  <c r="N3159" i="1" s="1"/>
  <c r="K3160" i="1"/>
  <c r="N3160" i="1" s="1"/>
  <c r="K3161" i="1"/>
  <c r="N3161" i="1" s="1"/>
  <c r="K3162" i="1"/>
  <c r="N3162" i="1" s="1"/>
  <c r="K3163" i="1"/>
  <c r="N3163" i="1" s="1"/>
  <c r="K3164" i="1"/>
  <c r="N3164" i="1" s="1"/>
  <c r="K3165" i="1"/>
  <c r="N3165" i="1" s="1"/>
  <c r="K3166" i="1"/>
  <c r="N3166" i="1" s="1"/>
  <c r="K3167" i="1"/>
  <c r="N3167" i="1" s="1"/>
  <c r="K3168" i="1"/>
  <c r="N3168" i="1" s="1"/>
  <c r="K3169" i="1"/>
  <c r="N3169" i="1" s="1"/>
  <c r="K3170" i="1"/>
  <c r="N3170" i="1" s="1"/>
  <c r="K3171" i="1"/>
  <c r="N3171" i="1" s="1"/>
  <c r="K3172" i="1"/>
  <c r="N3172" i="1" s="1"/>
  <c r="K3173" i="1"/>
  <c r="N3173" i="1" s="1"/>
  <c r="K3174" i="1"/>
  <c r="N3174" i="1" s="1"/>
  <c r="K3175" i="1"/>
  <c r="N3175" i="1" s="1"/>
  <c r="K3176" i="1"/>
  <c r="N3176" i="1" s="1"/>
  <c r="K3177" i="1"/>
  <c r="N3177" i="1" s="1"/>
  <c r="K3178" i="1"/>
  <c r="N3178" i="1" s="1"/>
  <c r="K3179" i="1"/>
  <c r="N3179" i="1" s="1"/>
  <c r="K3180" i="1"/>
  <c r="N3180" i="1" s="1"/>
  <c r="K3181" i="1"/>
  <c r="N3181" i="1" s="1"/>
  <c r="K3182" i="1"/>
  <c r="N3182" i="1" s="1"/>
  <c r="K3183" i="1"/>
  <c r="N3183" i="1" s="1"/>
  <c r="K3184" i="1"/>
  <c r="N3184" i="1" s="1"/>
  <c r="K3185" i="1"/>
  <c r="N3185" i="1" s="1"/>
  <c r="K3186" i="1"/>
  <c r="N3186" i="1" s="1"/>
  <c r="K3187" i="1"/>
  <c r="N3187" i="1" s="1"/>
  <c r="K3188" i="1"/>
  <c r="N3188" i="1" s="1"/>
  <c r="K3189" i="1"/>
  <c r="N3189" i="1" s="1"/>
  <c r="K3190" i="1"/>
  <c r="N3190" i="1" s="1"/>
  <c r="K3191" i="1"/>
  <c r="N3191" i="1" s="1"/>
  <c r="K3192" i="1"/>
  <c r="N3192" i="1" s="1"/>
  <c r="K3193" i="1"/>
  <c r="N3193" i="1" s="1"/>
  <c r="K3194" i="1"/>
  <c r="N3194" i="1" s="1"/>
  <c r="K3195" i="1"/>
  <c r="N3195" i="1" s="1"/>
  <c r="K3196" i="1"/>
  <c r="N3196" i="1" s="1"/>
  <c r="K3197" i="1"/>
  <c r="N3197" i="1" s="1"/>
  <c r="K3198" i="1"/>
  <c r="N3198" i="1" s="1"/>
  <c r="K3199" i="1"/>
  <c r="N3199" i="1" s="1"/>
  <c r="K3200" i="1"/>
  <c r="N3200" i="1" s="1"/>
  <c r="K3201" i="1"/>
  <c r="N3201" i="1" s="1"/>
  <c r="K3202" i="1"/>
  <c r="N3202" i="1" s="1"/>
  <c r="K3203" i="1"/>
  <c r="N3203" i="1" s="1"/>
  <c r="K3204" i="1"/>
  <c r="N3204" i="1" s="1"/>
  <c r="K3205" i="1"/>
  <c r="N3205" i="1" s="1"/>
  <c r="K3206" i="1"/>
  <c r="N3206" i="1" s="1"/>
  <c r="K3207" i="1"/>
  <c r="N3207" i="1" s="1"/>
  <c r="K3208" i="1"/>
  <c r="N3208" i="1" s="1"/>
  <c r="K3209" i="1"/>
  <c r="N3209" i="1" s="1"/>
  <c r="K3210" i="1"/>
  <c r="N3210" i="1" s="1"/>
  <c r="K3211" i="1"/>
  <c r="N3211" i="1" s="1"/>
  <c r="K3212" i="1"/>
  <c r="N3212" i="1" s="1"/>
  <c r="K3213" i="1"/>
  <c r="N3213" i="1" s="1"/>
  <c r="K3214" i="1"/>
  <c r="N3214" i="1" s="1"/>
  <c r="K3215" i="1"/>
  <c r="N3215" i="1" s="1"/>
  <c r="K3216" i="1"/>
  <c r="N3216" i="1" s="1"/>
  <c r="K3217" i="1"/>
  <c r="N3217" i="1" s="1"/>
  <c r="K3218" i="1"/>
  <c r="N3218" i="1" s="1"/>
  <c r="K3219" i="1"/>
  <c r="N3219" i="1" s="1"/>
  <c r="K3220" i="1"/>
  <c r="N3220" i="1" s="1"/>
  <c r="K3221" i="1"/>
  <c r="N3221" i="1" s="1"/>
  <c r="K3222" i="1"/>
  <c r="N3222" i="1" s="1"/>
  <c r="K3223" i="1"/>
  <c r="N3223" i="1" s="1"/>
  <c r="K3224" i="1"/>
  <c r="N3224" i="1" s="1"/>
  <c r="K3225" i="1"/>
  <c r="N3225" i="1" s="1"/>
  <c r="K3226" i="1"/>
  <c r="N3226" i="1" s="1"/>
  <c r="K3227" i="1"/>
  <c r="N3227" i="1" s="1"/>
  <c r="K3228" i="1"/>
  <c r="N3228" i="1" s="1"/>
  <c r="K3229" i="1"/>
  <c r="N3229" i="1" s="1"/>
  <c r="K3230" i="1"/>
  <c r="N3230" i="1" s="1"/>
  <c r="K3231" i="1"/>
  <c r="N3231" i="1" s="1"/>
  <c r="K3232" i="1"/>
  <c r="N3232" i="1" s="1"/>
  <c r="K3233" i="1"/>
  <c r="N3233" i="1" s="1"/>
  <c r="K3234" i="1"/>
  <c r="N3234" i="1" s="1"/>
  <c r="K3235" i="1"/>
  <c r="N3235" i="1" s="1"/>
  <c r="K3236" i="1"/>
  <c r="N3236" i="1" s="1"/>
  <c r="K3237" i="1"/>
  <c r="N3237" i="1" s="1"/>
  <c r="K3238" i="1"/>
  <c r="N3238" i="1" s="1"/>
  <c r="K3239" i="1"/>
  <c r="N3239" i="1" s="1"/>
  <c r="K3240" i="1"/>
  <c r="N3240" i="1" s="1"/>
  <c r="K3241" i="1"/>
  <c r="N3241" i="1" s="1"/>
  <c r="K3242" i="1"/>
  <c r="N3242" i="1" s="1"/>
  <c r="K3243" i="1"/>
  <c r="N3243" i="1" s="1"/>
  <c r="K3244" i="1"/>
  <c r="N3244" i="1" s="1"/>
  <c r="K3245" i="1"/>
  <c r="N3245" i="1" s="1"/>
  <c r="K3246" i="1"/>
  <c r="N3246" i="1" s="1"/>
  <c r="K3247" i="1"/>
  <c r="N3247" i="1" s="1"/>
  <c r="K3248" i="1"/>
  <c r="N3248" i="1" s="1"/>
  <c r="K3249" i="1"/>
  <c r="N3249" i="1" s="1"/>
  <c r="K3250" i="1"/>
  <c r="N3250" i="1" s="1"/>
  <c r="K3251" i="1"/>
  <c r="N3251" i="1" s="1"/>
  <c r="K3252" i="1"/>
  <c r="N3252" i="1" s="1"/>
  <c r="K3253" i="1"/>
  <c r="N3253" i="1" s="1"/>
  <c r="K3254" i="1"/>
  <c r="N3254" i="1" s="1"/>
  <c r="K3255" i="1"/>
  <c r="N3255" i="1" s="1"/>
  <c r="K3256" i="1"/>
  <c r="N3256" i="1" s="1"/>
  <c r="K3257" i="1"/>
  <c r="N3257" i="1" s="1"/>
  <c r="K3258" i="1"/>
  <c r="N3258" i="1" s="1"/>
  <c r="K3259" i="1"/>
  <c r="N3259" i="1" s="1"/>
  <c r="K3260" i="1"/>
  <c r="N3260" i="1" s="1"/>
  <c r="K3261" i="1"/>
  <c r="N3261" i="1" s="1"/>
  <c r="K3262" i="1"/>
  <c r="N3262" i="1" s="1"/>
  <c r="K3263" i="1"/>
  <c r="N3263" i="1" s="1"/>
  <c r="K3264" i="1"/>
  <c r="N3264" i="1" s="1"/>
  <c r="K3265" i="1"/>
  <c r="N3265" i="1" s="1"/>
  <c r="K3266" i="1"/>
  <c r="N3266" i="1" s="1"/>
  <c r="K3267" i="1"/>
  <c r="N3267" i="1" s="1"/>
  <c r="K3268" i="1"/>
  <c r="N3268" i="1" s="1"/>
  <c r="K3269" i="1"/>
  <c r="N3269" i="1" s="1"/>
  <c r="K3270" i="1"/>
  <c r="N3270" i="1" s="1"/>
  <c r="K3271" i="1"/>
  <c r="N3271" i="1" s="1"/>
  <c r="K3272" i="1"/>
  <c r="N3272" i="1" s="1"/>
  <c r="K3273" i="1"/>
  <c r="N3273" i="1" s="1"/>
  <c r="K3274" i="1"/>
  <c r="N3274" i="1" s="1"/>
  <c r="K3275" i="1"/>
  <c r="N3275" i="1" s="1"/>
  <c r="K3276" i="1"/>
  <c r="N3276" i="1" s="1"/>
  <c r="K3277" i="1"/>
  <c r="N3277" i="1" s="1"/>
  <c r="K3278" i="1"/>
  <c r="N3278" i="1" s="1"/>
  <c r="K3279" i="1"/>
  <c r="N3279" i="1" s="1"/>
  <c r="K3280" i="1"/>
  <c r="N3280" i="1" s="1"/>
  <c r="K3281" i="1"/>
  <c r="N3281" i="1" s="1"/>
  <c r="K3282" i="1"/>
  <c r="N3282" i="1" s="1"/>
  <c r="K3283" i="1"/>
  <c r="N3283" i="1" s="1"/>
  <c r="K3284" i="1"/>
  <c r="N3284" i="1" s="1"/>
  <c r="K3285" i="1"/>
  <c r="N3285" i="1" s="1"/>
  <c r="K3286" i="1"/>
  <c r="N3286" i="1" s="1"/>
  <c r="K3287" i="1"/>
  <c r="N3287" i="1" s="1"/>
  <c r="K3288" i="1"/>
  <c r="N3288" i="1" s="1"/>
  <c r="K3289" i="1"/>
  <c r="N3289" i="1" s="1"/>
  <c r="K3290" i="1"/>
  <c r="N3290" i="1" s="1"/>
  <c r="K3291" i="1"/>
  <c r="N3291" i="1" s="1"/>
  <c r="K3292" i="1"/>
  <c r="N3292" i="1" s="1"/>
  <c r="K3293" i="1"/>
  <c r="N3293" i="1" s="1"/>
  <c r="K3294" i="1"/>
  <c r="N3294" i="1" s="1"/>
  <c r="K3295" i="1"/>
  <c r="N3295" i="1" s="1"/>
  <c r="K3296" i="1"/>
  <c r="N3296" i="1" s="1"/>
  <c r="K3297" i="1"/>
  <c r="N3297" i="1" s="1"/>
  <c r="K3298" i="1"/>
  <c r="N3298" i="1" s="1"/>
  <c r="K3299" i="1"/>
  <c r="N3299" i="1" s="1"/>
  <c r="K3300" i="1"/>
  <c r="N3300" i="1" s="1"/>
  <c r="K3301" i="1"/>
  <c r="N3301" i="1" s="1"/>
  <c r="K3302" i="1"/>
  <c r="N3302" i="1" s="1"/>
  <c r="K3303" i="1"/>
  <c r="N3303" i="1" s="1"/>
  <c r="K3304" i="1"/>
  <c r="N3304" i="1" s="1"/>
  <c r="K3305" i="1"/>
  <c r="N3305" i="1" s="1"/>
  <c r="K3306" i="1"/>
  <c r="N3306" i="1" s="1"/>
  <c r="K3307" i="1"/>
  <c r="N3307" i="1" s="1"/>
  <c r="K3308" i="1"/>
  <c r="N3308" i="1" s="1"/>
  <c r="K3309" i="1"/>
  <c r="N3309" i="1" s="1"/>
  <c r="K3310" i="1"/>
  <c r="N3310" i="1" s="1"/>
  <c r="K3311" i="1"/>
  <c r="N3311" i="1" s="1"/>
  <c r="K3312" i="1"/>
  <c r="N3312" i="1" s="1"/>
  <c r="K3313" i="1"/>
  <c r="N3313" i="1" s="1"/>
  <c r="K3314" i="1"/>
  <c r="N3314" i="1" s="1"/>
  <c r="K3315" i="1"/>
  <c r="N3315" i="1" s="1"/>
  <c r="K3316" i="1"/>
  <c r="N3316" i="1" s="1"/>
  <c r="K3317" i="1"/>
  <c r="N3317" i="1" s="1"/>
  <c r="K3318" i="1"/>
  <c r="N3318" i="1" s="1"/>
  <c r="K3319" i="1"/>
  <c r="N3319" i="1" s="1"/>
  <c r="K3320" i="1"/>
  <c r="N3320" i="1" s="1"/>
  <c r="K3321" i="1"/>
  <c r="N3321" i="1" s="1"/>
  <c r="K3322" i="1"/>
  <c r="N3322" i="1" s="1"/>
  <c r="K3323" i="1"/>
  <c r="N3323" i="1" s="1"/>
  <c r="K3324" i="1"/>
  <c r="N3324" i="1" s="1"/>
  <c r="K3325" i="1"/>
  <c r="N3325" i="1" s="1"/>
  <c r="K3326" i="1"/>
  <c r="N3326" i="1" s="1"/>
  <c r="K3327" i="1"/>
  <c r="N3327" i="1" s="1"/>
  <c r="K3328" i="1"/>
  <c r="N3328" i="1" s="1"/>
  <c r="K3329" i="1"/>
  <c r="N3329" i="1" s="1"/>
  <c r="K3330" i="1"/>
  <c r="N3330" i="1" s="1"/>
  <c r="K3331" i="1"/>
  <c r="N3331" i="1" s="1"/>
  <c r="K3332" i="1"/>
  <c r="N3332" i="1" s="1"/>
  <c r="K3333" i="1"/>
  <c r="N3333" i="1" s="1"/>
  <c r="K3334" i="1"/>
  <c r="N3334" i="1" s="1"/>
  <c r="K3335" i="1"/>
  <c r="N3335" i="1" s="1"/>
  <c r="K3336" i="1"/>
  <c r="N3336" i="1" s="1"/>
  <c r="K3337" i="1"/>
  <c r="N3337" i="1" s="1"/>
  <c r="K3338" i="1"/>
  <c r="N3338" i="1" s="1"/>
  <c r="K3339" i="1"/>
  <c r="N3339" i="1" s="1"/>
  <c r="K3340" i="1"/>
  <c r="N3340" i="1" s="1"/>
  <c r="K3341" i="1"/>
  <c r="N3341" i="1" s="1"/>
  <c r="K3342" i="1"/>
  <c r="N3342" i="1" s="1"/>
  <c r="K3343" i="1"/>
  <c r="N3343" i="1" s="1"/>
  <c r="K3344" i="1"/>
  <c r="N3344" i="1" s="1"/>
  <c r="K3345" i="1"/>
  <c r="N3345" i="1" s="1"/>
  <c r="K3346" i="1"/>
  <c r="N3346" i="1" s="1"/>
  <c r="K3347" i="1"/>
  <c r="N3347" i="1" s="1"/>
  <c r="K3348" i="1"/>
  <c r="N3348" i="1" s="1"/>
  <c r="K3349" i="1"/>
  <c r="N3349" i="1" s="1"/>
  <c r="K3350" i="1"/>
  <c r="N3350" i="1" s="1"/>
  <c r="K3351" i="1"/>
  <c r="N3351" i="1" s="1"/>
  <c r="K3352" i="1"/>
  <c r="N3352" i="1" s="1"/>
  <c r="K3353" i="1"/>
  <c r="N3353" i="1" s="1"/>
  <c r="K3354" i="1"/>
  <c r="N3354" i="1" s="1"/>
  <c r="K3355" i="1"/>
  <c r="N3355" i="1" s="1"/>
  <c r="K3356" i="1"/>
  <c r="N3356" i="1" s="1"/>
  <c r="K3357" i="1"/>
  <c r="N3357" i="1" s="1"/>
  <c r="K3358" i="1"/>
  <c r="N3358" i="1" s="1"/>
  <c r="K3359" i="1"/>
  <c r="N3359" i="1" s="1"/>
  <c r="K3360" i="1"/>
  <c r="N3360" i="1" s="1"/>
  <c r="K3361" i="1"/>
  <c r="N3361" i="1" s="1"/>
  <c r="K3362" i="1"/>
  <c r="N3362" i="1" s="1"/>
  <c r="K3363" i="1"/>
  <c r="N3363" i="1" s="1"/>
  <c r="K3364" i="1"/>
  <c r="N3364" i="1" s="1"/>
  <c r="K3365" i="1"/>
  <c r="N3365" i="1" s="1"/>
  <c r="K3366" i="1"/>
  <c r="N3366" i="1" s="1"/>
  <c r="K3367" i="1"/>
  <c r="N3367" i="1" s="1"/>
  <c r="K3368" i="1"/>
  <c r="N3368" i="1" s="1"/>
  <c r="K3369" i="1"/>
  <c r="N3369" i="1" s="1"/>
  <c r="K3370" i="1"/>
  <c r="N3370" i="1" s="1"/>
  <c r="K3371" i="1"/>
  <c r="N3371" i="1" s="1"/>
  <c r="K3372" i="1"/>
  <c r="N3372" i="1" s="1"/>
  <c r="K3373" i="1"/>
  <c r="N3373" i="1" s="1"/>
  <c r="K3374" i="1"/>
  <c r="N3374" i="1" s="1"/>
  <c r="K3375" i="1"/>
  <c r="N3375" i="1" s="1"/>
  <c r="K3376" i="1"/>
  <c r="N3376" i="1" s="1"/>
  <c r="K3377" i="1"/>
  <c r="N3377" i="1" s="1"/>
  <c r="K3378" i="1"/>
  <c r="N3378" i="1" s="1"/>
  <c r="K3379" i="1"/>
  <c r="N3379" i="1" s="1"/>
  <c r="K3380" i="1"/>
  <c r="N3380" i="1" s="1"/>
  <c r="K3381" i="1"/>
  <c r="N3381" i="1" s="1"/>
  <c r="K3382" i="1"/>
  <c r="N3382" i="1" s="1"/>
  <c r="K3383" i="1"/>
  <c r="N3383" i="1" s="1"/>
  <c r="K3384" i="1"/>
  <c r="N3384" i="1" s="1"/>
  <c r="K3385" i="1"/>
  <c r="N3385" i="1" s="1"/>
  <c r="K3386" i="1"/>
  <c r="N3386" i="1" s="1"/>
  <c r="K3387" i="1"/>
  <c r="N3387" i="1" s="1"/>
  <c r="K3388" i="1"/>
  <c r="N3388" i="1" s="1"/>
  <c r="K3389" i="1"/>
  <c r="N3389" i="1" s="1"/>
  <c r="K3390" i="1"/>
  <c r="N3390" i="1" s="1"/>
  <c r="K3391" i="1"/>
  <c r="N3391" i="1" s="1"/>
  <c r="K3392" i="1"/>
  <c r="N3392" i="1" s="1"/>
  <c r="K3393" i="1"/>
  <c r="N3393" i="1" s="1"/>
  <c r="K3394" i="1"/>
  <c r="N3394" i="1" s="1"/>
  <c r="K3395" i="1"/>
  <c r="N3395" i="1" s="1"/>
  <c r="K3396" i="1"/>
  <c r="N3396" i="1" s="1"/>
  <c r="K3397" i="1"/>
  <c r="N3397" i="1" s="1"/>
  <c r="K3398" i="1"/>
  <c r="N3398" i="1" s="1"/>
  <c r="K3399" i="1"/>
  <c r="N3399" i="1" s="1"/>
  <c r="K3400" i="1"/>
  <c r="N3400" i="1" s="1"/>
  <c r="K3401" i="1"/>
  <c r="N3401" i="1" s="1"/>
  <c r="K3402" i="1"/>
  <c r="N3402" i="1" s="1"/>
  <c r="K3403" i="1"/>
  <c r="N3403" i="1" s="1"/>
  <c r="K3404" i="1"/>
  <c r="N3404" i="1" s="1"/>
  <c r="K3405" i="1"/>
  <c r="N3405" i="1" s="1"/>
  <c r="K3406" i="1"/>
  <c r="N3406" i="1" s="1"/>
  <c r="K3407" i="1"/>
  <c r="N3407" i="1" s="1"/>
  <c r="K3408" i="1"/>
  <c r="N3408" i="1" s="1"/>
  <c r="K3409" i="1"/>
  <c r="N3409" i="1" s="1"/>
  <c r="K3410" i="1"/>
  <c r="N3410" i="1" s="1"/>
  <c r="K3411" i="1"/>
  <c r="N3411" i="1" s="1"/>
  <c r="K3412" i="1"/>
  <c r="N3412" i="1" s="1"/>
  <c r="K3413" i="1"/>
  <c r="N3413" i="1" s="1"/>
  <c r="K3414" i="1"/>
  <c r="N3414" i="1" s="1"/>
  <c r="K3415" i="1"/>
  <c r="N3415" i="1" s="1"/>
  <c r="K3416" i="1"/>
  <c r="N3416" i="1" s="1"/>
  <c r="K3417" i="1"/>
  <c r="N3417" i="1" s="1"/>
  <c r="K3418" i="1"/>
  <c r="N3418" i="1" s="1"/>
  <c r="K3419" i="1"/>
  <c r="N3419" i="1" s="1"/>
  <c r="K3420" i="1"/>
  <c r="N3420" i="1" s="1"/>
  <c r="K3421" i="1"/>
  <c r="N3421" i="1" s="1"/>
  <c r="K3422" i="1"/>
  <c r="N3422" i="1" s="1"/>
  <c r="K3423" i="1"/>
  <c r="N3423" i="1" s="1"/>
  <c r="K3424" i="1"/>
  <c r="N3424" i="1" s="1"/>
  <c r="K3425" i="1"/>
  <c r="N3425" i="1" s="1"/>
  <c r="K3426" i="1"/>
  <c r="N3426" i="1" s="1"/>
  <c r="K3427" i="1"/>
  <c r="N3427" i="1" s="1"/>
  <c r="K3428" i="1"/>
  <c r="N3428" i="1" s="1"/>
  <c r="K3429" i="1"/>
  <c r="N3429" i="1" s="1"/>
  <c r="K3430" i="1"/>
  <c r="N3430" i="1" s="1"/>
  <c r="K3431" i="1"/>
  <c r="N3431" i="1" s="1"/>
  <c r="K3432" i="1"/>
  <c r="N3432" i="1" s="1"/>
  <c r="K3433" i="1"/>
  <c r="N3433" i="1" s="1"/>
  <c r="K3434" i="1"/>
  <c r="N3434" i="1" s="1"/>
  <c r="K3435" i="1"/>
  <c r="N3435" i="1" s="1"/>
  <c r="K3436" i="1"/>
  <c r="N3436" i="1" s="1"/>
  <c r="K3437" i="1"/>
  <c r="N3437" i="1" s="1"/>
  <c r="K3438" i="1"/>
  <c r="N3438" i="1" s="1"/>
  <c r="K3439" i="1"/>
  <c r="N3439" i="1" s="1"/>
  <c r="K3440" i="1"/>
  <c r="N3440" i="1" s="1"/>
  <c r="K3441" i="1"/>
  <c r="N3441" i="1" s="1"/>
  <c r="K3442" i="1"/>
  <c r="N3442" i="1" s="1"/>
  <c r="K3443" i="1"/>
  <c r="N3443" i="1" s="1"/>
  <c r="K3444" i="1"/>
  <c r="N3444" i="1" s="1"/>
  <c r="K3445" i="1"/>
  <c r="N3445" i="1" s="1"/>
  <c r="K3446" i="1"/>
  <c r="N3446" i="1" s="1"/>
  <c r="K3447" i="1"/>
  <c r="N3447" i="1" s="1"/>
  <c r="K3448" i="1"/>
  <c r="N3448" i="1" s="1"/>
  <c r="K3449" i="1"/>
  <c r="N3449" i="1" s="1"/>
  <c r="K3450" i="1"/>
  <c r="N3450" i="1" s="1"/>
  <c r="K3451" i="1"/>
  <c r="N3451" i="1" s="1"/>
  <c r="K3452" i="1"/>
  <c r="N3452" i="1" s="1"/>
  <c r="K3453" i="1"/>
  <c r="N3453" i="1" s="1"/>
  <c r="K3454" i="1"/>
  <c r="N3454" i="1" s="1"/>
  <c r="K3455" i="1"/>
  <c r="N3455" i="1" s="1"/>
  <c r="K3456" i="1"/>
  <c r="N3456" i="1" s="1"/>
  <c r="K3457" i="1"/>
  <c r="N3457" i="1" s="1"/>
  <c r="K3458" i="1"/>
  <c r="N3458" i="1" s="1"/>
  <c r="K3459" i="1"/>
  <c r="N3459" i="1" s="1"/>
  <c r="K3460" i="1"/>
  <c r="N3460" i="1" s="1"/>
  <c r="K3461" i="1"/>
  <c r="N3461" i="1" s="1"/>
  <c r="K3462" i="1"/>
  <c r="N3462" i="1" s="1"/>
  <c r="K3463" i="1"/>
  <c r="N3463" i="1" s="1"/>
  <c r="K3464" i="1"/>
  <c r="N3464" i="1" s="1"/>
  <c r="K3465" i="1"/>
  <c r="N3465" i="1" s="1"/>
  <c r="K3466" i="1"/>
  <c r="N3466" i="1" s="1"/>
  <c r="K3467" i="1"/>
  <c r="N3467" i="1" s="1"/>
  <c r="K3468" i="1"/>
  <c r="N3468" i="1" s="1"/>
  <c r="K3469" i="1"/>
  <c r="N3469" i="1" s="1"/>
  <c r="K3470" i="1"/>
  <c r="N3470" i="1" s="1"/>
  <c r="K3471" i="1"/>
  <c r="N3471" i="1" s="1"/>
  <c r="K3472" i="1"/>
  <c r="N3472" i="1" s="1"/>
  <c r="K3473" i="1"/>
  <c r="N3473" i="1" s="1"/>
  <c r="K3474" i="1"/>
  <c r="N3474" i="1" s="1"/>
  <c r="K3475" i="1"/>
  <c r="N3475" i="1" s="1"/>
  <c r="K3476" i="1"/>
  <c r="N3476" i="1" s="1"/>
  <c r="K3477" i="1"/>
  <c r="N3477" i="1" s="1"/>
  <c r="K3478" i="1"/>
  <c r="N3478" i="1" s="1"/>
  <c r="K3479" i="1"/>
  <c r="N3479" i="1" s="1"/>
  <c r="K3480" i="1"/>
  <c r="N3480" i="1" s="1"/>
  <c r="K3481" i="1"/>
  <c r="N3481" i="1" s="1"/>
  <c r="K3482" i="1"/>
  <c r="N3482" i="1" s="1"/>
  <c r="K3483" i="1"/>
  <c r="N3483" i="1" s="1"/>
  <c r="K3484" i="1"/>
  <c r="N3484" i="1" s="1"/>
  <c r="K3485" i="1"/>
  <c r="N3485" i="1" s="1"/>
  <c r="K3486" i="1"/>
  <c r="N3486" i="1" s="1"/>
  <c r="K3487" i="1"/>
  <c r="N3487" i="1" s="1"/>
  <c r="K3488" i="1"/>
  <c r="N3488" i="1" s="1"/>
  <c r="K3489" i="1"/>
  <c r="N3489" i="1" s="1"/>
  <c r="K3490" i="1"/>
  <c r="N3490" i="1" s="1"/>
  <c r="K3491" i="1"/>
  <c r="N3491" i="1" s="1"/>
  <c r="K3492" i="1"/>
  <c r="N3492" i="1" s="1"/>
  <c r="K3493" i="1"/>
  <c r="N3493" i="1" s="1"/>
  <c r="K3494" i="1"/>
  <c r="N3494" i="1" s="1"/>
  <c r="K3495" i="1"/>
  <c r="N3495" i="1" s="1"/>
  <c r="K3496" i="1"/>
  <c r="N3496" i="1" s="1"/>
  <c r="K3497" i="1"/>
  <c r="N3497" i="1" s="1"/>
  <c r="K3498" i="1"/>
  <c r="N3498" i="1" s="1"/>
  <c r="K3499" i="1"/>
  <c r="N3499" i="1" s="1"/>
  <c r="K3500" i="1"/>
  <c r="N3500" i="1" s="1"/>
  <c r="K3501" i="1"/>
  <c r="N3501" i="1" s="1"/>
  <c r="K3502" i="1"/>
  <c r="N3502" i="1" s="1"/>
  <c r="K3503" i="1"/>
  <c r="N3503" i="1" s="1"/>
  <c r="K3504" i="1"/>
  <c r="N3504" i="1" s="1"/>
  <c r="K3505" i="1"/>
  <c r="N3505" i="1" s="1"/>
  <c r="K3506" i="1"/>
  <c r="N3506" i="1" s="1"/>
  <c r="K3507" i="1"/>
  <c r="N3507" i="1" s="1"/>
  <c r="K3508" i="1"/>
  <c r="N3508" i="1" s="1"/>
  <c r="K3509" i="1"/>
  <c r="N3509" i="1" s="1"/>
  <c r="K3510" i="1"/>
  <c r="N3510" i="1" s="1"/>
  <c r="K3511" i="1"/>
  <c r="N3511" i="1" s="1"/>
  <c r="K3512" i="1"/>
  <c r="N3512" i="1" s="1"/>
  <c r="K3513" i="1"/>
  <c r="N3513" i="1" s="1"/>
  <c r="K3514" i="1"/>
  <c r="N3514" i="1" s="1"/>
  <c r="K3515" i="1"/>
  <c r="N3515" i="1" s="1"/>
  <c r="K3516" i="1"/>
  <c r="N3516" i="1" s="1"/>
  <c r="K3517" i="1"/>
  <c r="N3517" i="1" s="1"/>
  <c r="K3518" i="1"/>
  <c r="N3518" i="1" s="1"/>
  <c r="K3519" i="1"/>
  <c r="N3519" i="1" s="1"/>
  <c r="K3520" i="1"/>
  <c r="N3520" i="1" s="1"/>
  <c r="K3521" i="1"/>
  <c r="N3521" i="1" s="1"/>
  <c r="K3522" i="1"/>
  <c r="N3522" i="1" s="1"/>
  <c r="K3523" i="1"/>
  <c r="N3523" i="1" s="1"/>
  <c r="K3524" i="1"/>
  <c r="N3524" i="1" s="1"/>
  <c r="K3525" i="1"/>
  <c r="N3525" i="1" s="1"/>
  <c r="K3526" i="1"/>
  <c r="N3526" i="1" s="1"/>
  <c r="K3527" i="1"/>
  <c r="N3527" i="1" s="1"/>
  <c r="K3528" i="1"/>
  <c r="N3528" i="1" s="1"/>
  <c r="K3529" i="1"/>
  <c r="N3529" i="1" s="1"/>
  <c r="K3530" i="1"/>
  <c r="N3530" i="1" s="1"/>
  <c r="K3531" i="1"/>
  <c r="N3531" i="1" s="1"/>
  <c r="K3532" i="1"/>
  <c r="N3532" i="1" s="1"/>
  <c r="K3533" i="1"/>
  <c r="N3533" i="1" s="1"/>
  <c r="K3534" i="1"/>
  <c r="N3534" i="1" s="1"/>
  <c r="K3535" i="1"/>
  <c r="N3535" i="1" s="1"/>
  <c r="K3536" i="1"/>
  <c r="N3536" i="1" s="1"/>
  <c r="K3537" i="1"/>
  <c r="N3537" i="1" s="1"/>
  <c r="K3538" i="1"/>
  <c r="N3538" i="1" s="1"/>
  <c r="K3539" i="1"/>
  <c r="N3539" i="1" s="1"/>
  <c r="K3540" i="1"/>
  <c r="N3540" i="1" s="1"/>
  <c r="K3541" i="1"/>
  <c r="N3541" i="1" s="1"/>
  <c r="K3542" i="1"/>
  <c r="N3542" i="1" s="1"/>
  <c r="K3543" i="1"/>
  <c r="N3543" i="1" s="1"/>
  <c r="K3544" i="1"/>
  <c r="N3544" i="1" s="1"/>
  <c r="K3545" i="1"/>
  <c r="N3545" i="1" s="1"/>
  <c r="K3546" i="1"/>
  <c r="N3546" i="1" s="1"/>
  <c r="K3547" i="1"/>
  <c r="N3547" i="1" s="1"/>
  <c r="K3548" i="1"/>
  <c r="N3548" i="1" s="1"/>
  <c r="K3549" i="1"/>
  <c r="N3549" i="1" s="1"/>
  <c r="K3550" i="1"/>
  <c r="N3550" i="1" s="1"/>
  <c r="K3551" i="1"/>
  <c r="N3551" i="1" s="1"/>
  <c r="K3552" i="1"/>
  <c r="N3552" i="1" s="1"/>
  <c r="K3553" i="1"/>
  <c r="N3553" i="1" s="1"/>
  <c r="K3554" i="1"/>
  <c r="N3554" i="1" s="1"/>
  <c r="K3555" i="1"/>
  <c r="N3555" i="1" s="1"/>
  <c r="K3556" i="1"/>
  <c r="N3556" i="1" s="1"/>
  <c r="K3557" i="1"/>
  <c r="N3557" i="1" s="1"/>
  <c r="K3558" i="1"/>
  <c r="N3558" i="1" s="1"/>
  <c r="K3559" i="1"/>
  <c r="N3559" i="1" s="1"/>
  <c r="K3560" i="1"/>
  <c r="N3560" i="1" s="1"/>
  <c r="K3561" i="1"/>
  <c r="N3561" i="1" s="1"/>
  <c r="K3562" i="1"/>
  <c r="N3562" i="1" s="1"/>
  <c r="K3563" i="1"/>
  <c r="N3563" i="1" s="1"/>
  <c r="K3564" i="1"/>
  <c r="N3564" i="1" s="1"/>
  <c r="K3565" i="1"/>
  <c r="N3565" i="1" s="1"/>
  <c r="K3566" i="1"/>
  <c r="N3566" i="1" s="1"/>
  <c r="K3567" i="1"/>
  <c r="N3567" i="1" s="1"/>
  <c r="K3568" i="1"/>
  <c r="N3568" i="1" s="1"/>
  <c r="K3569" i="1"/>
  <c r="N3569" i="1" s="1"/>
  <c r="K3570" i="1"/>
  <c r="N3570" i="1" s="1"/>
  <c r="K3571" i="1"/>
  <c r="N3571" i="1" s="1"/>
  <c r="K3572" i="1"/>
  <c r="N3572" i="1" s="1"/>
  <c r="K3573" i="1"/>
  <c r="N3573" i="1" s="1"/>
  <c r="K3574" i="1"/>
  <c r="N3574" i="1" s="1"/>
  <c r="K3575" i="1"/>
  <c r="N3575" i="1" s="1"/>
  <c r="K3576" i="1"/>
  <c r="N3576" i="1" s="1"/>
  <c r="K3577" i="1"/>
  <c r="N3577" i="1" s="1"/>
  <c r="K3578" i="1"/>
  <c r="N3578" i="1" s="1"/>
  <c r="K3579" i="1"/>
  <c r="N3579" i="1" s="1"/>
  <c r="K3580" i="1"/>
  <c r="N3580" i="1" s="1"/>
  <c r="K3581" i="1"/>
  <c r="N3581" i="1" s="1"/>
  <c r="K3582" i="1"/>
  <c r="N3582" i="1" s="1"/>
  <c r="K3583" i="1"/>
  <c r="N3583" i="1" s="1"/>
  <c r="K3584" i="1"/>
  <c r="N3584" i="1" s="1"/>
  <c r="K3585" i="1"/>
  <c r="N3585" i="1" s="1"/>
  <c r="K3586" i="1"/>
  <c r="N3586" i="1" s="1"/>
  <c r="K3587" i="1"/>
  <c r="N3587" i="1" s="1"/>
  <c r="K3588" i="1"/>
  <c r="N3588" i="1" s="1"/>
  <c r="K3589" i="1"/>
  <c r="N3589" i="1" s="1"/>
  <c r="K3590" i="1"/>
  <c r="N3590" i="1" s="1"/>
  <c r="K3591" i="1"/>
  <c r="N3591" i="1" s="1"/>
  <c r="K3592" i="1"/>
  <c r="N3592" i="1" s="1"/>
  <c r="K3593" i="1"/>
  <c r="N3593" i="1" s="1"/>
  <c r="K3594" i="1"/>
  <c r="N3594" i="1" s="1"/>
  <c r="K3595" i="1"/>
  <c r="N3595" i="1" s="1"/>
  <c r="K3596" i="1"/>
  <c r="N3596" i="1" s="1"/>
  <c r="K3597" i="1"/>
  <c r="N3597" i="1" s="1"/>
  <c r="K3598" i="1"/>
  <c r="N3598" i="1" s="1"/>
  <c r="K3599" i="1"/>
  <c r="N3599" i="1" s="1"/>
  <c r="K3600" i="1"/>
  <c r="N3600" i="1" s="1"/>
  <c r="K3601" i="1"/>
  <c r="N3601" i="1" s="1"/>
  <c r="K3602" i="1"/>
  <c r="N3602" i="1" s="1"/>
  <c r="K3603" i="1"/>
  <c r="N3603" i="1" s="1"/>
  <c r="K3604" i="1"/>
  <c r="N3604" i="1" s="1"/>
  <c r="K3605" i="1"/>
  <c r="N3605" i="1" s="1"/>
  <c r="K3606" i="1"/>
  <c r="N3606" i="1" s="1"/>
  <c r="K3607" i="1"/>
  <c r="N3607" i="1" s="1"/>
  <c r="K3608" i="1"/>
  <c r="N3608" i="1" s="1"/>
  <c r="K3609" i="1"/>
  <c r="N3609" i="1" s="1"/>
  <c r="K3610" i="1"/>
  <c r="N3610" i="1" s="1"/>
  <c r="K3611" i="1"/>
  <c r="N3611" i="1" s="1"/>
  <c r="K3612" i="1"/>
  <c r="N3612" i="1" s="1"/>
  <c r="K3613" i="1"/>
  <c r="N3613" i="1" s="1"/>
  <c r="K3614" i="1"/>
  <c r="N3614" i="1" s="1"/>
  <c r="K3615" i="1"/>
  <c r="N3615" i="1" s="1"/>
  <c r="K3616" i="1"/>
  <c r="N3616" i="1" s="1"/>
  <c r="K3617" i="1"/>
  <c r="N3617" i="1" s="1"/>
  <c r="K3618" i="1"/>
  <c r="N3618" i="1" s="1"/>
  <c r="K3619" i="1"/>
  <c r="N3619" i="1" s="1"/>
  <c r="K3620" i="1"/>
  <c r="N3620" i="1" s="1"/>
  <c r="K3621" i="1"/>
  <c r="N3621" i="1" s="1"/>
  <c r="K3622" i="1"/>
  <c r="N3622" i="1" s="1"/>
  <c r="K3623" i="1"/>
  <c r="N3623" i="1" s="1"/>
  <c r="K3624" i="1"/>
  <c r="N3624" i="1" s="1"/>
  <c r="K3625" i="1"/>
  <c r="N3625" i="1" s="1"/>
  <c r="K3626" i="1"/>
  <c r="N3626" i="1" s="1"/>
  <c r="K3627" i="1"/>
  <c r="N3627" i="1" s="1"/>
  <c r="K3628" i="1"/>
  <c r="N3628" i="1" s="1"/>
  <c r="K3629" i="1"/>
  <c r="N3629" i="1" s="1"/>
  <c r="K3630" i="1"/>
  <c r="N3630" i="1" s="1"/>
  <c r="K3631" i="1"/>
  <c r="N3631" i="1" s="1"/>
  <c r="K3632" i="1"/>
  <c r="N3632" i="1" s="1"/>
  <c r="K3633" i="1"/>
  <c r="N3633" i="1" s="1"/>
  <c r="K3634" i="1"/>
  <c r="N3634" i="1" s="1"/>
  <c r="K3635" i="1"/>
  <c r="N3635" i="1" s="1"/>
  <c r="K3636" i="1"/>
  <c r="N3636" i="1" s="1"/>
  <c r="K3637" i="1"/>
  <c r="N3637" i="1" s="1"/>
  <c r="K3638" i="1"/>
  <c r="N3638" i="1" s="1"/>
  <c r="K3639" i="1"/>
  <c r="N3639" i="1" s="1"/>
  <c r="K3640" i="1"/>
  <c r="N3640" i="1" s="1"/>
  <c r="K3641" i="1"/>
  <c r="N3641" i="1" s="1"/>
  <c r="K3642" i="1"/>
  <c r="N3642" i="1" s="1"/>
  <c r="K3643" i="1"/>
  <c r="N3643" i="1" s="1"/>
  <c r="K3644" i="1"/>
  <c r="N3644" i="1" s="1"/>
  <c r="K3645" i="1"/>
  <c r="N3645" i="1" s="1"/>
  <c r="K3646" i="1"/>
  <c r="N3646" i="1" s="1"/>
  <c r="K3647" i="1"/>
  <c r="N3647" i="1" s="1"/>
  <c r="K3648" i="1"/>
  <c r="N3648" i="1" s="1"/>
  <c r="K3649" i="1"/>
  <c r="N3649" i="1" s="1"/>
  <c r="K3650" i="1"/>
  <c r="N3650" i="1" s="1"/>
  <c r="K3651" i="1"/>
  <c r="N3651" i="1" s="1"/>
  <c r="K3652" i="1"/>
  <c r="N3652" i="1" s="1"/>
  <c r="K3653" i="1"/>
  <c r="N3653" i="1" s="1"/>
  <c r="K3654" i="1"/>
  <c r="N3654" i="1" s="1"/>
  <c r="K3655" i="1"/>
  <c r="N3655" i="1" s="1"/>
  <c r="K3656" i="1"/>
  <c r="N3656" i="1" s="1"/>
  <c r="K3657" i="1"/>
  <c r="N3657" i="1" s="1"/>
  <c r="K3658" i="1"/>
  <c r="N3658" i="1" s="1"/>
  <c r="K3659" i="1"/>
  <c r="N3659" i="1" s="1"/>
  <c r="K3660" i="1"/>
  <c r="N3660" i="1" s="1"/>
  <c r="K3661" i="1"/>
  <c r="N3661" i="1" s="1"/>
  <c r="K3662" i="1"/>
  <c r="N3662" i="1" s="1"/>
  <c r="K3663" i="1"/>
  <c r="N3663" i="1" s="1"/>
  <c r="K3664" i="1"/>
  <c r="N3664" i="1" s="1"/>
  <c r="K3665" i="1"/>
  <c r="N3665" i="1" s="1"/>
  <c r="K3666" i="1"/>
  <c r="N3666" i="1" s="1"/>
  <c r="K3667" i="1"/>
  <c r="N3667" i="1" s="1"/>
  <c r="K3668" i="1"/>
  <c r="N3668" i="1" s="1"/>
  <c r="K3669" i="1"/>
  <c r="N3669" i="1" s="1"/>
  <c r="K3670" i="1"/>
  <c r="N3670" i="1" s="1"/>
  <c r="K3671" i="1"/>
  <c r="N3671" i="1" s="1"/>
  <c r="K3672" i="1"/>
  <c r="N3672" i="1" s="1"/>
  <c r="K3673" i="1"/>
  <c r="N3673" i="1" s="1"/>
  <c r="K3674" i="1"/>
  <c r="N3674" i="1" s="1"/>
  <c r="K3675" i="1"/>
  <c r="N3675" i="1" s="1"/>
  <c r="K3676" i="1"/>
  <c r="N3676" i="1" s="1"/>
  <c r="K3677" i="1"/>
  <c r="N3677" i="1" s="1"/>
  <c r="K3678" i="1"/>
  <c r="N3678" i="1" s="1"/>
  <c r="K3679" i="1"/>
  <c r="N3679" i="1" s="1"/>
  <c r="K3680" i="1"/>
  <c r="N3680" i="1" s="1"/>
  <c r="K3681" i="1"/>
  <c r="N3681" i="1" s="1"/>
  <c r="K3682" i="1"/>
  <c r="N3682" i="1" s="1"/>
  <c r="K3683" i="1"/>
  <c r="N3683" i="1" s="1"/>
  <c r="K3684" i="1"/>
  <c r="N3684" i="1" s="1"/>
  <c r="K3685" i="1"/>
  <c r="N3685" i="1" s="1"/>
  <c r="K3686" i="1"/>
  <c r="N3686" i="1" s="1"/>
  <c r="K3687" i="1"/>
  <c r="N3687" i="1" s="1"/>
  <c r="K3688" i="1"/>
  <c r="N3688" i="1" s="1"/>
  <c r="K3689" i="1"/>
  <c r="N3689" i="1" s="1"/>
  <c r="K3690" i="1"/>
  <c r="N3690" i="1" s="1"/>
  <c r="K3691" i="1"/>
  <c r="N3691" i="1" s="1"/>
  <c r="K3692" i="1"/>
  <c r="N3692" i="1" s="1"/>
  <c r="K3693" i="1"/>
  <c r="N3693" i="1" s="1"/>
  <c r="K3694" i="1"/>
  <c r="N3694" i="1" s="1"/>
  <c r="K3695" i="1"/>
  <c r="N3695" i="1" s="1"/>
  <c r="K3696" i="1"/>
  <c r="N3696" i="1" s="1"/>
  <c r="K3697" i="1"/>
  <c r="N3697" i="1" s="1"/>
  <c r="K3698" i="1"/>
  <c r="N3698" i="1" s="1"/>
  <c r="K3699" i="1"/>
  <c r="N3699" i="1" s="1"/>
  <c r="K3700" i="1"/>
  <c r="N3700" i="1" s="1"/>
  <c r="K3701" i="1"/>
  <c r="N3701" i="1" s="1"/>
  <c r="K3702" i="1"/>
  <c r="N3702" i="1" s="1"/>
  <c r="K3703" i="1"/>
  <c r="N3703" i="1" s="1"/>
  <c r="K3704" i="1"/>
  <c r="N3704" i="1" s="1"/>
  <c r="K3705" i="1"/>
  <c r="N3705" i="1" s="1"/>
  <c r="K3706" i="1"/>
  <c r="N3706" i="1" s="1"/>
  <c r="K3707" i="1"/>
  <c r="N3707" i="1" s="1"/>
  <c r="K3708" i="1"/>
  <c r="N3708" i="1" s="1"/>
  <c r="K3709" i="1"/>
  <c r="N3709" i="1" s="1"/>
  <c r="K3710" i="1"/>
  <c r="N3710" i="1" s="1"/>
  <c r="K3711" i="1"/>
  <c r="N3711" i="1" s="1"/>
  <c r="K3712" i="1"/>
  <c r="N3712" i="1" s="1"/>
  <c r="K3713" i="1"/>
  <c r="N3713" i="1" s="1"/>
  <c r="K3714" i="1"/>
  <c r="N3714" i="1" s="1"/>
  <c r="K3715" i="1"/>
  <c r="N3715" i="1" s="1"/>
  <c r="K3716" i="1"/>
  <c r="N3716" i="1" s="1"/>
  <c r="K3717" i="1"/>
  <c r="N3717" i="1" s="1"/>
  <c r="K3718" i="1"/>
  <c r="N3718" i="1" s="1"/>
  <c r="K3719" i="1"/>
  <c r="N3719" i="1" s="1"/>
  <c r="K3720" i="1"/>
  <c r="N3720" i="1" s="1"/>
  <c r="K3721" i="1"/>
  <c r="N3721" i="1" s="1"/>
  <c r="K3722" i="1"/>
  <c r="N3722" i="1" s="1"/>
  <c r="K3723" i="1"/>
  <c r="N3723" i="1" s="1"/>
  <c r="K3724" i="1"/>
  <c r="N3724" i="1" s="1"/>
  <c r="K3725" i="1"/>
  <c r="N3725" i="1" s="1"/>
  <c r="K3726" i="1"/>
  <c r="N3726" i="1" s="1"/>
  <c r="K3727" i="1"/>
  <c r="N3727" i="1" s="1"/>
  <c r="K3728" i="1"/>
  <c r="N3728" i="1" s="1"/>
  <c r="K3729" i="1"/>
  <c r="N3729" i="1" s="1"/>
  <c r="K3730" i="1"/>
  <c r="N3730" i="1" s="1"/>
  <c r="K3731" i="1"/>
  <c r="N3731" i="1" s="1"/>
  <c r="K3732" i="1"/>
  <c r="N3732" i="1" s="1"/>
  <c r="K3733" i="1"/>
  <c r="N3733" i="1" s="1"/>
  <c r="K3734" i="1"/>
  <c r="N3734" i="1" s="1"/>
  <c r="K3735" i="1"/>
  <c r="N3735" i="1" s="1"/>
  <c r="K3736" i="1"/>
  <c r="N3736" i="1" s="1"/>
  <c r="K3737" i="1"/>
  <c r="N3737" i="1" s="1"/>
  <c r="K3738" i="1"/>
  <c r="N3738" i="1" s="1"/>
  <c r="K3739" i="1"/>
  <c r="N3739" i="1" s="1"/>
  <c r="K3740" i="1"/>
  <c r="N3740" i="1" s="1"/>
  <c r="K3741" i="1"/>
  <c r="N3741" i="1" s="1"/>
  <c r="K3742" i="1"/>
  <c r="N3742" i="1" s="1"/>
  <c r="K3743" i="1"/>
  <c r="N3743" i="1" s="1"/>
  <c r="K3744" i="1"/>
  <c r="N3744" i="1" s="1"/>
  <c r="K3745" i="1"/>
  <c r="N3745" i="1" s="1"/>
  <c r="K3746" i="1"/>
  <c r="N3746" i="1" s="1"/>
  <c r="K3747" i="1"/>
  <c r="N3747" i="1" s="1"/>
  <c r="K3748" i="1"/>
  <c r="N3748" i="1" s="1"/>
  <c r="K3749" i="1"/>
  <c r="N3749" i="1" s="1"/>
  <c r="K3750" i="1"/>
  <c r="N3750" i="1" s="1"/>
  <c r="K3751" i="1"/>
  <c r="N3751" i="1" s="1"/>
  <c r="K3752" i="1"/>
  <c r="N3752" i="1" s="1"/>
  <c r="K3753" i="1"/>
  <c r="N3753" i="1" s="1"/>
  <c r="K3754" i="1"/>
  <c r="N3754" i="1" s="1"/>
  <c r="K3755" i="1"/>
  <c r="N3755" i="1" s="1"/>
  <c r="K3756" i="1"/>
  <c r="N3756" i="1" s="1"/>
  <c r="K3757" i="1"/>
  <c r="N3757" i="1" s="1"/>
  <c r="K3758" i="1"/>
  <c r="N3758" i="1" s="1"/>
  <c r="K3759" i="1"/>
  <c r="N3759" i="1" s="1"/>
  <c r="K3760" i="1"/>
  <c r="N3760" i="1" s="1"/>
  <c r="K3761" i="1"/>
  <c r="N3761" i="1" s="1"/>
  <c r="K3762" i="1"/>
  <c r="N3762" i="1" s="1"/>
  <c r="K3763" i="1"/>
  <c r="N3763" i="1" s="1"/>
  <c r="K3764" i="1"/>
  <c r="N3764" i="1" s="1"/>
  <c r="K3765" i="1"/>
  <c r="N3765" i="1" s="1"/>
  <c r="K3766" i="1"/>
  <c r="N3766" i="1" s="1"/>
  <c r="K3767" i="1"/>
  <c r="N3767" i="1" s="1"/>
  <c r="K3768" i="1"/>
  <c r="N3768" i="1" s="1"/>
  <c r="K3769" i="1"/>
  <c r="N3769" i="1" s="1"/>
  <c r="K3770" i="1"/>
  <c r="N3770" i="1" s="1"/>
  <c r="K3771" i="1"/>
  <c r="N3771" i="1" s="1"/>
  <c r="K3772" i="1"/>
  <c r="N3772" i="1" s="1"/>
  <c r="K3773" i="1"/>
  <c r="N3773" i="1" s="1"/>
  <c r="K3774" i="1"/>
  <c r="N3774" i="1" s="1"/>
  <c r="K3775" i="1"/>
  <c r="N3775" i="1" s="1"/>
  <c r="K3776" i="1"/>
  <c r="N3776" i="1" s="1"/>
  <c r="K3777" i="1"/>
  <c r="N3777" i="1" s="1"/>
  <c r="K3778" i="1"/>
  <c r="N3778" i="1" s="1"/>
  <c r="K3779" i="1"/>
  <c r="N3779" i="1" s="1"/>
  <c r="K3780" i="1"/>
  <c r="N3780" i="1" s="1"/>
  <c r="K3781" i="1"/>
  <c r="N3781" i="1" s="1"/>
  <c r="K3782" i="1"/>
  <c r="N3782" i="1" s="1"/>
  <c r="K3783" i="1"/>
  <c r="N3783" i="1" s="1"/>
  <c r="K3784" i="1"/>
  <c r="N3784" i="1" s="1"/>
  <c r="K3785" i="1"/>
  <c r="N3785" i="1" s="1"/>
  <c r="K3786" i="1"/>
  <c r="N3786" i="1" s="1"/>
  <c r="K3787" i="1"/>
  <c r="N3787" i="1" s="1"/>
  <c r="K3788" i="1"/>
  <c r="N3788" i="1" s="1"/>
  <c r="K3789" i="1"/>
  <c r="N3789" i="1" s="1"/>
  <c r="K3790" i="1"/>
  <c r="N3790" i="1" s="1"/>
  <c r="K3791" i="1"/>
  <c r="N3791" i="1" s="1"/>
  <c r="K3792" i="1"/>
  <c r="N3792" i="1" s="1"/>
  <c r="K3793" i="1"/>
  <c r="N3793" i="1" s="1"/>
  <c r="K3794" i="1"/>
  <c r="N3794" i="1" s="1"/>
  <c r="K3795" i="1"/>
  <c r="N3795" i="1" s="1"/>
  <c r="K3796" i="1"/>
  <c r="N3796" i="1" s="1"/>
  <c r="K3797" i="1"/>
  <c r="N3797" i="1" s="1"/>
  <c r="K3798" i="1"/>
  <c r="N3798" i="1" s="1"/>
  <c r="K3799" i="1"/>
  <c r="N3799" i="1" s="1"/>
  <c r="K3800" i="1"/>
  <c r="N3800" i="1" s="1"/>
  <c r="K3801" i="1"/>
  <c r="N3801" i="1" s="1"/>
  <c r="K3802" i="1"/>
  <c r="N3802" i="1" s="1"/>
  <c r="K3803" i="1"/>
  <c r="N3803" i="1" s="1"/>
  <c r="K3804" i="1"/>
  <c r="N3804" i="1" s="1"/>
  <c r="K3805" i="1"/>
  <c r="N3805" i="1" s="1"/>
  <c r="K3806" i="1"/>
  <c r="N3806" i="1" s="1"/>
  <c r="K3807" i="1"/>
  <c r="N3807" i="1" s="1"/>
  <c r="K3808" i="1"/>
  <c r="N3808" i="1" s="1"/>
  <c r="K3809" i="1"/>
  <c r="N3809" i="1" s="1"/>
  <c r="K3810" i="1"/>
  <c r="N3810" i="1" s="1"/>
  <c r="K3811" i="1"/>
  <c r="N3811" i="1" s="1"/>
  <c r="K3812" i="1"/>
  <c r="N3812" i="1" s="1"/>
  <c r="K3813" i="1"/>
  <c r="N3813" i="1" s="1"/>
  <c r="K3814" i="1"/>
  <c r="N3814" i="1" s="1"/>
  <c r="K3815" i="1"/>
  <c r="N3815" i="1" s="1"/>
  <c r="K3816" i="1"/>
  <c r="N3816" i="1" s="1"/>
  <c r="K3817" i="1"/>
  <c r="N3817" i="1" s="1"/>
  <c r="K3818" i="1"/>
  <c r="N3818" i="1" s="1"/>
  <c r="K3819" i="1"/>
  <c r="N3819" i="1" s="1"/>
  <c r="K3820" i="1"/>
  <c r="N3820" i="1" s="1"/>
  <c r="K3821" i="1"/>
  <c r="N3821" i="1" s="1"/>
  <c r="K3822" i="1"/>
  <c r="N3822" i="1" s="1"/>
  <c r="K3823" i="1"/>
  <c r="N3823" i="1" s="1"/>
  <c r="K3824" i="1"/>
  <c r="N3824" i="1" s="1"/>
  <c r="K3825" i="1"/>
  <c r="N3825" i="1" s="1"/>
  <c r="K3826" i="1"/>
  <c r="N3826" i="1" s="1"/>
  <c r="K3827" i="1"/>
  <c r="N3827" i="1" s="1"/>
  <c r="K3828" i="1"/>
  <c r="N3828" i="1" s="1"/>
  <c r="K3829" i="1"/>
  <c r="N3829" i="1" s="1"/>
  <c r="K3830" i="1"/>
  <c r="N3830" i="1" s="1"/>
  <c r="K3831" i="1"/>
  <c r="N3831" i="1" s="1"/>
  <c r="K3832" i="1"/>
  <c r="N3832" i="1" s="1"/>
  <c r="K3833" i="1"/>
  <c r="N3833" i="1" s="1"/>
  <c r="K3834" i="1"/>
  <c r="N3834" i="1" s="1"/>
  <c r="K3835" i="1"/>
  <c r="N3835" i="1" s="1"/>
  <c r="K3836" i="1"/>
  <c r="N3836" i="1" s="1"/>
  <c r="K3837" i="1"/>
  <c r="N3837" i="1" s="1"/>
  <c r="K3838" i="1"/>
  <c r="N3838" i="1" s="1"/>
  <c r="K3839" i="1"/>
  <c r="N3839" i="1" s="1"/>
  <c r="K3840" i="1"/>
  <c r="N3840" i="1" s="1"/>
  <c r="K3841" i="1"/>
  <c r="N3841" i="1" s="1"/>
  <c r="K3842" i="1"/>
  <c r="N3842" i="1" s="1"/>
  <c r="K3843" i="1"/>
  <c r="N3843" i="1" s="1"/>
  <c r="K3844" i="1"/>
  <c r="N3844" i="1" s="1"/>
  <c r="K3845" i="1"/>
  <c r="N3845" i="1" s="1"/>
  <c r="K3846" i="1"/>
  <c r="N3846" i="1" s="1"/>
  <c r="K3847" i="1"/>
  <c r="N3847" i="1" s="1"/>
  <c r="K3848" i="1"/>
  <c r="N3848" i="1" s="1"/>
  <c r="K3849" i="1"/>
  <c r="N3849" i="1" s="1"/>
  <c r="K3850" i="1"/>
  <c r="N3850" i="1" s="1"/>
  <c r="K3851" i="1"/>
  <c r="N3851" i="1" s="1"/>
  <c r="K3852" i="1"/>
  <c r="N3852" i="1" s="1"/>
  <c r="K3853" i="1"/>
  <c r="N3853" i="1" s="1"/>
  <c r="K3854" i="1"/>
  <c r="N3854" i="1" s="1"/>
  <c r="K3855" i="1"/>
  <c r="N3855" i="1" s="1"/>
  <c r="K3856" i="1"/>
  <c r="N3856" i="1" s="1"/>
  <c r="K3857" i="1"/>
  <c r="N3857" i="1" s="1"/>
  <c r="K3858" i="1"/>
  <c r="N3858" i="1" s="1"/>
  <c r="K3859" i="1"/>
  <c r="N3859" i="1" s="1"/>
  <c r="K3860" i="1"/>
  <c r="N3860" i="1" s="1"/>
  <c r="K3861" i="1"/>
  <c r="N3861" i="1" s="1"/>
  <c r="K3862" i="1"/>
  <c r="N3862" i="1" s="1"/>
  <c r="K3863" i="1"/>
  <c r="N3863" i="1" s="1"/>
  <c r="K3864" i="1"/>
  <c r="N3864" i="1" s="1"/>
  <c r="K3865" i="1"/>
  <c r="N3865" i="1" s="1"/>
  <c r="K3866" i="1"/>
  <c r="N3866" i="1" s="1"/>
  <c r="K3867" i="1"/>
  <c r="N3867" i="1" s="1"/>
  <c r="K3868" i="1"/>
  <c r="N3868" i="1" s="1"/>
  <c r="K3869" i="1"/>
  <c r="N3869" i="1" s="1"/>
  <c r="K3870" i="1"/>
  <c r="N3870" i="1" s="1"/>
  <c r="K3871" i="1"/>
  <c r="N3871" i="1" s="1"/>
  <c r="K3872" i="1"/>
  <c r="N3872" i="1" s="1"/>
  <c r="K3873" i="1"/>
  <c r="N3873" i="1" s="1"/>
  <c r="K3874" i="1"/>
  <c r="N3874" i="1" s="1"/>
  <c r="K3875" i="1"/>
  <c r="N3875" i="1" s="1"/>
  <c r="K3876" i="1"/>
  <c r="N3876" i="1" s="1"/>
  <c r="K3877" i="1"/>
  <c r="N3877" i="1" s="1"/>
  <c r="K3878" i="1"/>
  <c r="N3878" i="1" s="1"/>
  <c r="K3879" i="1"/>
  <c r="N3879" i="1" s="1"/>
  <c r="K3880" i="1"/>
  <c r="N3880" i="1" s="1"/>
  <c r="K3881" i="1"/>
  <c r="N3881" i="1" s="1"/>
  <c r="K3882" i="1"/>
  <c r="N3882" i="1" s="1"/>
  <c r="K3883" i="1"/>
  <c r="N3883" i="1" s="1"/>
  <c r="K3884" i="1"/>
  <c r="N3884" i="1" s="1"/>
  <c r="K3885" i="1"/>
  <c r="N3885" i="1" s="1"/>
  <c r="K3886" i="1"/>
  <c r="N3886" i="1" s="1"/>
  <c r="K3887" i="1"/>
  <c r="N3887" i="1" s="1"/>
  <c r="K3888" i="1"/>
  <c r="N3888" i="1" s="1"/>
  <c r="K3889" i="1"/>
  <c r="N3889" i="1" s="1"/>
  <c r="K3890" i="1"/>
  <c r="N3890" i="1" s="1"/>
  <c r="K3891" i="1"/>
  <c r="N3891" i="1" s="1"/>
  <c r="K3892" i="1"/>
  <c r="N3892" i="1" s="1"/>
  <c r="K3893" i="1"/>
  <c r="N3893" i="1" s="1"/>
  <c r="K3894" i="1"/>
  <c r="N3894" i="1" s="1"/>
  <c r="K3895" i="1"/>
  <c r="N3895" i="1" s="1"/>
  <c r="K3896" i="1"/>
  <c r="N3896" i="1" s="1"/>
  <c r="K3897" i="1"/>
  <c r="N3897" i="1" s="1"/>
  <c r="K3898" i="1"/>
  <c r="N3898" i="1" s="1"/>
  <c r="K3899" i="1"/>
  <c r="N3899" i="1" s="1"/>
  <c r="K3900" i="1"/>
  <c r="N3900" i="1" s="1"/>
  <c r="K3901" i="1"/>
  <c r="N3901" i="1" s="1"/>
  <c r="K3902" i="1"/>
  <c r="N3902" i="1" s="1"/>
  <c r="K3903" i="1"/>
  <c r="N3903" i="1" s="1"/>
  <c r="K3904" i="1"/>
  <c r="N3904" i="1" s="1"/>
  <c r="K3905" i="1"/>
  <c r="N3905" i="1" s="1"/>
  <c r="K3906" i="1"/>
  <c r="N3906" i="1" s="1"/>
  <c r="K3907" i="1"/>
  <c r="N3907" i="1" s="1"/>
  <c r="K3908" i="1"/>
  <c r="N3908" i="1" s="1"/>
  <c r="K3909" i="1"/>
  <c r="N3909" i="1" s="1"/>
  <c r="K3910" i="1"/>
  <c r="N3910" i="1" s="1"/>
  <c r="K3911" i="1"/>
  <c r="N3911" i="1" s="1"/>
  <c r="K3912" i="1"/>
  <c r="N3912" i="1" s="1"/>
  <c r="K3913" i="1"/>
  <c r="N3913" i="1" s="1"/>
  <c r="K3914" i="1"/>
  <c r="N3914" i="1" s="1"/>
  <c r="K3915" i="1"/>
  <c r="N3915" i="1" s="1"/>
  <c r="K3916" i="1"/>
  <c r="N3916" i="1" s="1"/>
  <c r="K3917" i="1"/>
  <c r="N3917" i="1" s="1"/>
  <c r="K3918" i="1"/>
  <c r="N3918" i="1" s="1"/>
  <c r="K3919" i="1"/>
  <c r="N3919" i="1" s="1"/>
  <c r="K3920" i="1"/>
  <c r="N3920" i="1" s="1"/>
  <c r="K3921" i="1"/>
  <c r="N3921" i="1" s="1"/>
  <c r="K3922" i="1"/>
  <c r="N3922" i="1" s="1"/>
  <c r="K3923" i="1"/>
  <c r="N3923" i="1" s="1"/>
  <c r="K3924" i="1"/>
  <c r="N3924" i="1" s="1"/>
  <c r="K3925" i="1"/>
  <c r="N3925" i="1" s="1"/>
  <c r="K3926" i="1"/>
  <c r="N3926" i="1" s="1"/>
  <c r="K3927" i="1"/>
  <c r="N3927" i="1" s="1"/>
  <c r="K3928" i="1"/>
  <c r="N3928" i="1" s="1"/>
  <c r="K3929" i="1"/>
  <c r="N3929" i="1" s="1"/>
  <c r="K3930" i="1"/>
  <c r="N3930" i="1" s="1"/>
  <c r="K3931" i="1"/>
  <c r="N3931" i="1" s="1"/>
  <c r="K3932" i="1"/>
  <c r="N3932" i="1" s="1"/>
  <c r="K3933" i="1"/>
  <c r="N3933" i="1" s="1"/>
  <c r="K3934" i="1"/>
  <c r="N3934" i="1" s="1"/>
  <c r="K3935" i="1"/>
  <c r="N3935" i="1" s="1"/>
  <c r="K3936" i="1"/>
  <c r="N3936" i="1" s="1"/>
  <c r="K3937" i="1"/>
  <c r="N3937" i="1" s="1"/>
  <c r="K3938" i="1"/>
  <c r="N3938" i="1" s="1"/>
  <c r="K3939" i="1"/>
  <c r="N3939" i="1" s="1"/>
  <c r="K3940" i="1"/>
  <c r="N3940" i="1" s="1"/>
  <c r="K3941" i="1"/>
  <c r="N3941" i="1" s="1"/>
  <c r="K3942" i="1"/>
  <c r="N3942" i="1" s="1"/>
  <c r="K3943" i="1"/>
  <c r="N3943" i="1" s="1"/>
  <c r="K3944" i="1"/>
  <c r="N3944" i="1" s="1"/>
  <c r="K3945" i="1"/>
  <c r="N3945" i="1" s="1"/>
  <c r="K3946" i="1"/>
  <c r="N3946" i="1" s="1"/>
  <c r="K3947" i="1"/>
  <c r="N3947" i="1" s="1"/>
  <c r="K3948" i="1"/>
  <c r="N3948" i="1" s="1"/>
  <c r="K3949" i="1"/>
  <c r="N3949" i="1" s="1"/>
  <c r="K3950" i="1"/>
  <c r="N3950" i="1" s="1"/>
  <c r="K3951" i="1"/>
  <c r="N3951" i="1" s="1"/>
  <c r="K3952" i="1"/>
  <c r="N3952" i="1" s="1"/>
  <c r="K3953" i="1"/>
  <c r="N3953" i="1" s="1"/>
  <c r="K3954" i="1"/>
  <c r="N3954" i="1" s="1"/>
  <c r="K3955" i="1"/>
  <c r="N3955" i="1" s="1"/>
  <c r="K3956" i="1"/>
  <c r="N3956" i="1" s="1"/>
  <c r="K3957" i="1"/>
  <c r="N3957" i="1" s="1"/>
  <c r="K3958" i="1"/>
  <c r="N3958" i="1" s="1"/>
  <c r="K3959" i="1"/>
  <c r="N3959" i="1" s="1"/>
  <c r="K3960" i="1"/>
  <c r="N3960" i="1" s="1"/>
  <c r="K3961" i="1"/>
  <c r="N3961" i="1" s="1"/>
  <c r="K3962" i="1"/>
  <c r="N3962" i="1" s="1"/>
  <c r="K3963" i="1"/>
  <c r="N3963" i="1" s="1"/>
  <c r="K3964" i="1"/>
  <c r="N3964" i="1" s="1"/>
  <c r="K3965" i="1"/>
  <c r="N3965" i="1" s="1"/>
  <c r="K3966" i="1"/>
  <c r="N3966" i="1" s="1"/>
  <c r="K3967" i="1"/>
  <c r="N3967" i="1" s="1"/>
  <c r="K3968" i="1"/>
  <c r="N3968" i="1" s="1"/>
  <c r="K3969" i="1"/>
  <c r="N3969" i="1" s="1"/>
  <c r="K3970" i="1"/>
  <c r="N3970" i="1" s="1"/>
  <c r="K3971" i="1"/>
  <c r="N3971" i="1" s="1"/>
  <c r="K3972" i="1"/>
  <c r="N3972" i="1" s="1"/>
  <c r="K3973" i="1"/>
  <c r="N3973" i="1" s="1"/>
  <c r="K3974" i="1"/>
  <c r="N3974" i="1" s="1"/>
  <c r="K3975" i="1"/>
  <c r="N3975" i="1" s="1"/>
  <c r="K3976" i="1"/>
  <c r="N3976" i="1" s="1"/>
  <c r="K3977" i="1"/>
  <c r="N3977" i="1" s="1"/>
  <c r="K3978" i="1"/>
  <c r="N3978" i="1" s="1"/>
  <c r="K3979" i="1"/>
  <c r="N3979" i="1" s="1"/>
  <c r="K3980" i="1"/>
  <c r="N3980" i="1" s="1"/>
  <c r="K3981" i="1"/>
  <c r="N3981" i="1" s="1"/>
  <c r="K3982" i="1"/>
  <c r="N3982" i="1" s="1"/>
  <c r="K3983" i="1"/>
  <c r="N3983" i="1" s="1"/>
  <c r="K3984" i="1"/>
  <c r="N3984" i="1" s="1"/>
  <c r="K3985" i="1"/>
  <c r="N3985" i="1" s="1"/>
  <c r="K3986" i="1"/>
  <c r="N3986" i="1" s="1"/>
  <c r="K3987" i="1"/>
  <c r="N3987" i="1" s="1"/>
  <c r="K3988" i="1"/>
  <c r="N3988" i="1" s="1"/>
  <c r="K3989" i="1"/>
  <c r="N3989" i="1" s="1"/>
  <c r="K3990" i="1"/>
  <c r="N3990" i="1" s="1"/>
  <c r="K3991" i="1"/>
  <c r="N3991" i="1" s="1"/>
  <c r="K3992" i="1"/>
  <c r="N3992" i="1" s="1"/>
  <c r="K3993" i="1"/>
  <c r="N3993" i="1" s="1"/>
  <c r="K3994" i="1"/>
  <c r="N3994" i="1" s="1"/>
  <c r="K3995" i="1"/>
  <c r="N3995" i="1" s="1"/>
  <c r="K3996" i="1"/>
  <c r="N3996" i="1" s="1"/>
  <c r="K3997" i="1"/>
  <c r="N3997" i="1" s="1"/>
  <c r="K3998" i="1"/>
  <c r="N3998" i="1" s="1"/>
  <c r="K3999" i="1"/>
  <c r="N3999" i="1" s="1"/>
  <c r="K4000" i="1"/>
  <c r="N4000" i="1" s="1"/>
  <c r="K4001" i="1"/>
  <c r="N4001" i="1" s="1"/>
  <c r="K4002" i="1"/>
  <c r="N4002" i="1" s="1"/>
  <c r="K4003" i="1"/>
  <c r="N4003" i="1" s="1"/>
  <c r="K4004" i="1"/>
  <c r="N4004" i="1" s="1"/>
  <c r="K4005" i="1"/>
  <c r="N4005" i="1" s="1"/>
  <c r="K4006" i="1"/>
  <c r="N4006" i="1" s="1"/>
  <c r="K4007" i="1"/>
  <c r="N4007" i="1" s="1"/>
  <c r="K4008" i="1"/>
  <c r="N4008" i="1" s="1"/>
  <c r="K4009" i="1"/>
  <c r="N4009" i="1" s="1"/>
  <c r="K4010" i="1"/>
  <c r="N4010" i="1" s="1"/>
  <c r="K4011" i="1"/>
  <c r="N4011" i="1" s="1"/>
  <c r="K4012" i="1"/>
  <c r="N4012" i="1" s="1"/>
  <c r="K4013" i="1"/>
  <c r="N4013" i="1" s="1"/>
  <c r="K4014" i="1"/>
  <c r="N4014" i="1" s="1"/>
  <c r="K4015" i="1"/>
  <c r="N4015" i="1" s="1"/>
  <c r="K4016" i="1"/>
  <c r="N4016" i="1" s="1"/>
  <c r="K4017" i="1"/>
  <c r="N4017" i="1" s="1"/>
  <c r="K4018" i="1"/>
  <c r="N4018" i="1" s="1"/>
  <c r="K4019" i="1"/>
  <c r="N4019" i="1" s="1"/>
  <c r="K4020" i="1"/>
  <c r="N4020" i="1" s="1"/>
  <c r="K4021" i="1"/>
  <c r="N4021" i="1" s="1"/>
  <c r="K4022" i="1"/>
  <c r="N4022" i="1" s="1"/>
  <c r="K4023" i="1"/>
  <c r="N4023" i="1" s="1"/>
  <c r="K4024" i="1"/>
  <c r="N4024" i="1" s="1"/>
  <c r="K4025" i="1"/>
  <c r="N4025" i="1" s="1"/>
  <c r="K4026" i="1"/>
  <c r="N4026" i="1" s="1"/>
  <c r="K4027" i="1"/>
  <c r="N4027" i="1" s="1"/>
  <c r="K4028" i="1"/>
  <c r="N4028" i="1" s="1"/>
  <c r="K4029" i="1"/>
  <c r="N4029" i="1" s="1"/>
  <c r="K4030" i="1"/>
  <c r="N4030" i="1" s="1"/>
  <c r="K4031" i="1"/>
  <c r="N4031" i="1" s="1"/>
  <c r="K4032" i="1"/>
  <c r="N4032" i="1" s="1"/>
  <c r="K4033" i="1"/>
  <c r="N4033" i="1" s="1"/>
  <c r="K4034" i="1"/>
  <c r="N4034" i="1" s="1"/>
  <c r="K4035" i="1"/>
  <c r="N4035" i="1" s="1"/>
  <c r="K4036" i="1"/>
  <c r="N4036" i="1" s="1"/>
  <c r="K4037" i="1"/>
  <c r="N4037" i="1" s="1"/>
  <c r="K4038" i="1"/>
  <c r="N4038" i="1" s="1"/>
  <c r="K4039" i="1"/>
  <c r="N4039" i="1" s="1"/>
  <c r="K4040" i="1"/>
  <c r="N4040" i="1" s="1"/>
  <c r="K4041" i="1"/>
  <c r="N4041" i="1" s="1"/>
  <c r="K4042" i="1"/>
  <c r="N4042" i="1" s="1"/>
  <c r="K4043" i="1"/>
  <c r="N4043" i="1" s="1"/>
  <c r="K4044" i="1"/>
  <c r="N4044" i="1" s="1"/>
  <c r="K4045" i="1"/>
  <c r="N4045" i="1" s="1"/>
  <c r="K4046" i="1"/>
  <c r="N4046" i="1" s="1"/>
  <c r="K4047" i="1"/>
  <c r="N4047" i="1" s="1"/>
  <c r="K4048" i="1"/>
  <c r="N4048" i="1" s="1"/>
  <c r="K4049" i="1"/>
  <c r="N4049" i="1" s="1"/>
  <c r="K4050" i="1"/>
  <c r="N4050" i="1" s="1"/>
  <c r="K4051" i="1"/>
  <c r="N4051" i="1" s="1"/>
  <c r="K4052" i="1"/>
  <c r="N4052" i="1" s="1"/>
  <c r="K4053" i="1"/>
  <c r="N4053" i="1" s="1"/>
  <c r="K4054" i="1"/>
  <c r="N4054" i="1" s="1"/>
  <c r="K4055" i="1"/>
  <c r="N4055" i="1" s="1"/>
  <c r="K4056" i="1"/>
  <c r="N4056" i="1" s="1"/>
  <c r="K4057" i="1"/>
  <c r="N4057" i="1" s="1"/>
  <c r="K4058" i="1"/>
  <c r="N4058" i="1" s="1"/>
  <c r="K4059" i="1"/>
  <c r="N4059" i="1" s="1"/>
  <c r="K4060" i="1"/>
  <c r="N4060" i="1" s="1"/>
  <c r="K4061" i="1"/>
  <c r="N4061" i="1" s="1"/>
  <c r="K4062" i="1"/>
  <c r="N4062" i="1" s="1"/>
  <c r="K4063" i="1"/>
  <c r="N4063" i="1" s="1"/>
  <c r="K4064" i="1"/>
  <c r="N4064" i="1" s="1"/>
  <c r="K4065" i="1"/>
  <c r="N4065" i="1" s="1"/>
  <c r="K4066" i="1"/>
  <c r="N4066" i="1" s="1"/>
  <c r="K4067" i="1"/>
  <c r="N4067" i="1" s="1"/>
  <c r="K4068" i="1"/>
  <c r="N4068" i="1" s="1"/>
  <c r="K4069" i="1"/>
  <c r="N4069" i="1" s="1"/>
  <c r="K4070" i="1"/>
  <c r="N4070" i="1" s="1"/>
  <c r="K4071" i="1"/>
  <c r="N4071" i="1" s="1"/>
  <c r="K4072" i="1"/>
  <c r="N4072" i="1" s="1"/>
  <c r="K4073" i="1"/>
  <c r="N4073" i="1" s="1"/>
  <c r="K4074" i="1"/>
  <c r="N4074" i="1" s="1"/>
  <c r="K4075" i="1"/>
  <c r="N4075" i="1" s="1"/>
  <c r="K4076" i="1"/>
  <c r="N4076" i="1" s="1"/>
  <c r="K4077" i="1"/>
  <c r="N4077" i="1" s="1"/>
  <c r="K4078" i="1"/>
  <c r="N4078" i="1" s="1"/>
  <c r="K4079" i="1"/>
  <c r="N4079" i="1" s="1"/>
  <c r="K4080" i="1"/>
  <c r="N4080" i="1" s="1"/>
  <c r="K4081" i="1"/>
  <c r="N4081" i="1" s="1"/>
  <c r="K4082" i="1"/>
  <c r="N4082" i="1" s="1"/>
  <c r="K4083" i="1"/>
  <c r="N4083" i="1" s="1"/>
  <c r="K4084" i="1"/>
  <c r="N4084" i="1" s="1"/>
  <c r="K4085" i="1"/>
  <c r="N4085" i="1" s="1"/>
  <c r="K4086" i="1"/>
  <c r="N4086" i="1" s="1"/>
  <c r="K4087" i="1"/>
  <c r="N4087" i="1" s="1"/>
  <c r="K4088" i="1"/>
  <c r="N4088" i="1" s="1"/>
  <c r="K4089" i="1"/>
  <c r="N4089" i="1" s="1"/>
  <c r="K4090" i="1"/>
  <c r="N4090" i="1" s="1"/>
  <c r="K4091" i="1"/>
  <c r="N4091" i="1" s="1"/>
  <c r="K4092" i="1"/>
  <c r="N4092" i="1" s="1"/>
  <c r="K4093" i="1"/>
  <c r="N4093" i="1" s="1"/>
  <c r="K4094" i="1"/>
  <c r="N4094" i="1" s="1"/>
  <c r="K4095" i="1"/>
  <c r="N4095" i="1" s="1"/>
  <c r="K4096" i="1"/>
  <c r="N4096" i="1" s="1"/>
  <c r="K4097" i="1"/>
  <c r="N4097" i="1" s="1"/>
  <c r="K4098" i="1"/>
  <c r="N4098" i="1" s="1"/>
  <c r="K4099" i="1"/>
  <c r="N4099" i="1" s="1"/>
  <c r="K4100" i="1"/>
  <c r="N4100" i="1" s="1"/>
  <c r="K4101" i="1"/>
  <c r="N4101" i="1" s="1"/>
  <c r="K4102" i="1"/>
  <c r="N4102" i="1" s="1"/>
  <c r="K4103" i="1"/>
  <c r="N4103" i="1" s="1"/>
  <c r="K4104" i="1"/>
  <c r="N4104" i="1" s="1"/>
  <c r="K4105" i="1"/>
  <c r="N4105" i="1" s="1"/>
  <c r="K4106" i="1"/>
  <c r="N4106" i="1" s="1"/>
  <c r="K4107" i="1"/>
  <c r="N4107" i="1" s="1"/>
  <c r="K4108" i="1"/>
  <c r="N4108" i="1" s="1"/>
  <c r="K4109" i="1"/>
  <c r="N4109" i="1" s="1"/>
  <c r="K4110" i="1"/>
  <c r="N4110" i="1" s="1"/>
  <c r="K4111" i="1"/>
  <c r="N4111" i="1" s="1"/>
  <c r="K4112" i="1"/>
  <c r="N4112" i="1" s="1"/>
  <c r="K4113" i="1"/>
  <c r="N4113" i="1" s="1"/>
  <c r="K4114" i="1"/>
  <c r="N4114" i="1" s="1"/>
  <c r="K4115" i="1"/>
  <c r="N4115" i="1" s="1"/>
  <c r="K4116" i="1"/>
  <c r="N4116" i="1" s="1"/>
  <c r="K4117" i="1"/>
  <c r="N4117" i="1" s="1"/>
  <c r="K4118" i="1"/>
  <c r="N4118" i="1" s="1"/>
  <c r="K4119" i="1"/>
  <c r="N4119" i="1" s="1"/>
  <c r="K4120" i="1"/>
  <c r="N4120" i="1" s="1"/>
  <c r="K4121" i="1"/>
  <c r="N4121" i="1" s="1"/>
  <c r="K4122" i="1"/>
  <c r="N4122" i="1" s="1"/>
  <c r="K4123" i="1"/>
  <c r="N4123" i="1" s="1"/>
  <c r="K4124" i="1"/>
  <c r="N4124" i="1" s="1"/>
  <c r="K4125" i="1"/>
  <c r="N4125" i="1" s="1"/>
  <c r="K4126" i="1"/>
  <c r="N4126" i="1" s="1"/>
  <c r="K4127" i="1"/>
  <c r="N4127" i="1" s="1"/>
  <c r="K4128" i="1"/>
  <c r="N4128" i="1" s="1"/>
  <c r="K4129" i="1"/>
  <c r="N4129" i="1" s="1"/>
  <c r="K4130" i="1"/>
  <c r="N4130" i="1" s="1"/>
  <c r="K4131" i="1"/>
  <c r="N4131" i="1" s="1"/>
  <c r="K4132" i="1"/>
  <c r="N4132" i="1" s="1"/>
  <c r="K4133" i="1"/>
  <c r="N4133" i="1" s="1"/>
  <c r="K4134" i="1"/>
  <c r="N4134" i="1" s="1"/>
  <c r="K4135" i="1"/>
  <c r="N4135" i="1" s="1"/>
  <c r="K4136" i="1"/>
  <c r="N4136" i="1" s="1"/>
  <c r="K4137" i="1"/>
  <c r="N4137" i="1" s="1"/>
  <c r="K4138" i="1"/>
  <c r="N4138" i="1" s="1"/>
  <c r="K4139" i="1"/>
  <c r="N4139" i="1" s="1"/>
  <c r="K4140" i="1"/>
  <c r="N4140" i="1" s="1"/>
  <c r="K4141" i="1"/>
  <c r="N4141" i="1" s="1"/>
  <c r="K4142" i="1"/>
  <c r="N4142" i="1" s="1"/>
  <c r="K4143" i="1"/>
  <c r="N4143" i="1" s="1"/>
  <c r="K4144" i="1"/>
  <c r="N4144" i="1" s="1"/>
  <c r="K4145" i="1"/>
  <c r="N4145" i="1" s="1"/>
  <c r="K4146" i="1"/>
  <c r="N4146" i="1" s="1"/>
  <c r="K4147" i="1"/>
  <c r="N4147" i="1" s="1"/>
  <c r="K4148" i="1"/>
  <c r="N4148" i="1" s="1"/>
  <c r="K4149" i="1"/>
  <c r="N4149" i="1" s="1"/>
  <c r="K4150" i="1"/>
  <c r="N4150" i="1" s="1"/>
  <c r="K4151" i="1"/>
  <c r="N4151" i="1" s="1"/>
  <c r="K4152" i="1"/>
  <c r="N4152" i="1" s="1"/>
  <c r="K4153" i="1"/>
  <c r="N4153" i="1" s="1"/>
  <c r="K4154" i="1"/>
  <c r="N4154" i="1" s="1"/>
  <c r="K4155" i="1"/>
  <c r="N4155" i="1" s="1"/>
  <c r="K4156" i="1"/>
  <c r="N4156" i="1" s="1"/>
  <c r="K4157" i="1"/>
  <c r="N4157" i="1" s="1"/>
  <c r="K4158" i="1"/>
  <c r="N4158" i="1" s="1"/>
  <c r="K4159" i="1"/>
  <c r="N4159" i="1" s="1"/>
  <c r="K4160" i="1"/>
  <c r="N4160" i="1" s="1"/>
  <c r="K4161" i="1"/>
  <c r="N4161" i="1" s="1"/>
  <c r="K4162" i="1"/>
  <c r="N4162" i="1" s="1"/>
  <c r="K4163" i="1"/>
  <c r="N4163" i="1" s="1"/>
  <c r="K4164" i="1"/>
  <c r="N4164" i="1" s="1"/>
  <c r="K4165" i="1"/>
  <c r="N4165" i="1" s="1"/>
  <c r="K4166" i="1"/>
  <c r="N4166" i="1" s="1"/>
  <c r="K4167" i="1"/>
  <c r="N4167" i="1" s="1"/>
  <c r="K4168" i="1"/>
  <c r="N4168" i="1" s="1"/>
  <c r="K4169" i="1"/>
  <c r="N4169" i="1" s="1"/>
  <c r="K4170" i="1"/>
  <c r="N4170" i="1" s="1"/>
  <c r="K4171" i="1"/>
  <c r="N4171" i="1" s="1"/>
  <c r="K4172" i="1"/>
  <c r="N4172" i="1" s="1"/>
  <c r="K4173" i="1"/>
  <c r="N4173" i="1" s="1"/>
  <c r="K4174" i="1"/>
  <c r="N4174" i="1" s="1"/>
  <c r="K4175" i="1"/>
  <c r="N4175" i="1" s="1"/>
  <c r="K4176" i="1"/>
  <c r="N4176" i="1" s="1"/>
  <c r="K4177" i="1"/>
  <c r="N4177" i="1" s="1"/>
  <c r="K4178" i="1"/>
  <c r="N4178" i="1" s="1"/>
  <c r="K4179" i="1"/>
  <c r="N4179" i="1" s="1"/>
  <c r="K4180" i="1"/>
  <c r="N4180" i="1" s="1"/>
  <c r="K4181" i="1"/>
  <c r="N4181" i="1" s="1"/>
  <c r="K4182" i="1"/>
  <c r="N4182" i="1" s="1"/>
  <c r="K4183" i="1"/>
  <c r="N4183" i="1" s="1"/>
  <c r="K4184" i="1"/>
  <c r="N4184" i="1" s="1"/>
  <c r="K4185" i="1"/>
  <c r="N4185" i="1" s="1"/>
  <c r="K4186" i="1"/>
  <c r="N4186" i="1" s="1"/>
  <c r="K4187" i="1"/>
  <c r="N4187" i="1" s="1"/>
  <c r="K4188" i="1"/>
  <c r="N4188" i="1" s="1"/>
  <c r="K4189" i="1"/>
  <c r="N4189" i="1" s="1"/>
  <c r="K4190" i="1"/>
  <c r="N4190" i="1" s="1"/>
  <c r="K4191" i="1"/>
  <c r="N4191" i="1" s="1"/>
  <c r="K4192" i="1"/>
  <c r="N4192" i="1" s="1"/>
  <c r="K4193" i="1"/>
  <c r="N4193" i="1" s="1"/>
  <c r="K4194" i="1"/>
  <c r="N4194" i="1" s="1"/>
  <c r="K4195" i="1"/>
  <c r="N4195" i="1" s="1"/>
  <c r="K4196" i="1"/>
  <c r="N4196" i="1" s="1"/>
  <c r="K4197" i="1"/>
  <c r="N4197" i="1" s="1"/>
  <c r="K4198" i="1"/>
  <c r="N4198" i="1" s="1"/>
  <c r="K4199" i="1"/>
  <c r="N4199" i="1" s="1"/>
  <c r="K4200" i="1"/>
  <c r="N4200" i="1" s="1"/>
  <c r="K4201" i="1"/>
  <c r="N4201" i="1" s="1"/>
  <c r="K4202" i="1"/>
  <c r="N4202" i="1" s="1"/>
  <c r="K4203" i="1"/>
  <c r="N4203" i="1" s="1"/>
  <c r="K4204" i="1"/>
  <c r="N4204" i="1" s="1"/>
  <c r="K4205" i="1"/>
  <c r="N4205" i="1" s="1"/>
  <c r="K4206" i="1"/>
  <c r="N4206" i="1" s="1"/>
  <c r="K4207" i="1"/>
  <c r="N4207" i="1" s="1"/>
  <c r="K4208" i="1"/>
  <c r="N4208" i="1" s="1"/>
  <c r="K4209" i="1"/>
  <c r="N4209" i="1" s="1"/>
  <c r="K4210" i="1"/>
  <c r="N4210" i="1" s="1"/>
  <c r="K4211" i="1"/>
  <c r="N4211" i="1" s="1"/>
  <c r="K4212" i="1"/>
  <c r="N4212" i="1" s="1"/>
  <c r="K4213" i="1"/>
  <c r="N4213" i="1" s="1"/>
  <c r="K4214" i="1"/>
  <c r="N4214" i="1" s="1"/>
  <c r="K4215" i="1"/>
  <c r="N4215" i="1" s="1"/>
  <c r="K4216" i="1"/>
  <c r="N4216" i="1" s="1"/>
  <c r="K4217" i="1"/>
  <c r="N4217" i="1" s="1"/>
  <c r="K4218" i="1"/>
  <c r="N4218" i="1" s="1"/>
  <c r="K4219" i="1"/>
  <c r="N4219" i="1" s="1"/>
  <c r="K4220" i="1"/>
  <c r="N4220" i="1" s="1"/>
  <c r="K4221" i="1"/>
  <c r="N4221" i="1" s="1"/>
  <c r="K4222" i="1"/>
  <c r="N4222" i="1" s="1"/>
  <c r="K4223" i="1"/>
  <c r="N4223" i="1" s="1"/>
  <c r="K4224" i="1"/>
  <c r="N4224" i="1" s="1"/>
  <c r="K4225" i="1"/>
  <c r="N4225" i="1" s="1"/>
  <c r="K4226" i="1"/>
  <c r="N4226" i="1" s="1"/>
  <c r="K4227" i="1"/>
  <c r="N4227" i="1" s="1"/>
  <c r="K4228" i="1"/>
  <c r="N4228" i="1" s="1"/>
  <c r="K4229" i="1"/>
  <c r="N4229" i="1" s="1"/>
  <c r="K4230" i="1"/>
  <c r="N4230" i="1" s="1"/>
  <c r="K4231" i="1"/>
  <c r="N4231" i="1" s="1"/>
  <c r="K4232" i="1"/>
  <c r="N4232" i="1" s="1"/>
  <c r="K4233" i="1"/>
  <c r="N4233" i="1" s="1"/>
  <c r="K4234" i="1"/>
  <c r="N4234" i="1" s="1"/>
  <c r="K4235" i="1"/>
  <c r="N4235" i="1" s="1"/>
  <c r="K4236" i="1"/>
  <c r="N4236" i="1" s="1"/>
  <c r="K4237" i="1"/>
  <c r="N4237" i="1" s="1"/>
  <c r="K4238" i="1"/>
  <c r="N4238" i="1" s="1"/>
  <c r="K4239" i="1"/>
  <c r="N4239" i="1" s="1"/>
  <c r="K4240" i="1"/>
  <c r="N4240" i="1" s="1"/>
  <c r="K4241" i="1"/>
  <c r="N4241" i="1" s="1"/>
  <c r="K4242" i="1"/>
  <c r="N4242" i="1" s="1"/>
  <c r="K4243" i="1"/>
  <c r="N4243" i="1" s="1"/>
  <c r="K4244" i="1"/>
  <c r="N4244" i="1" s="1"/>
  <c r="K4245" i="1"/>
  <c r="N4245" i="1" s="1"/>
  <c r="K4246" i="1"/>
  <c r="N4246" i="1" s="1"/>
  <c r="K4247" i="1"/>
  <c r="N4247" i="1" s="1"/>
  <c r="K4248" i="1"/>
  <c r="N4248" i="1" s="1"/>
  <c r="K4249" i="1"/>
  <c r="N4249" i="1" s="1"/>
  <c r="K4250" i="1"/>
  <c r="N4250" i="1" s="1"/>
  <c r="K4251" i="1"/>
  <c r="N4251" i="1" s="1"/>
  <c r="K4252" i="1"/>
  <c r="N4252" i="1" s="1"/>
  <c r="K4253" i="1"/>
  <c r="N4253" i="1" s="1"/>
  <c r="K4254" i="1"/>
  <c r="N4254" i="1" s="1"/>
  <c r="K4255" i="1"/>
  <c r="N4255" i="1" s="1"/>
  <c r="K4256" i="1"/>
  <c r="N4256" i="1" s="1"/>
  <c r="K4257" i="1"/>
  <c r="N4257" i="1" s="1"/>
  <c r="K4258" i="1"/>
  <c r="N4258" i="1" s="1"/>
  <c r="K4259" i="1"/>
  <c r="N4259" i="1" s="1"/>
  <c r="K4260" i="1"/>
  <c r="N4260" i="1" s="1"/>
  <c r="K4261" i="1"/>
  <c r="N4261" i="1" s="1"/>
  <c r="K4262" i="1"/>
  <c r="N4262" i="1" s="1"/>
  <c r="K4263" i="1"/>
  <c r="N4263" i="1" s="1"/>
  <c r="K4264" i="1"/>
  <c r="N4264" i="1" s="1"/>
  <c r="K4265" i="1"/>
  <c r="N4265" i="1" s="1"/>
  <c r="K4266" i="1"/>
  <c r="N4266" i="1" s="1"/>
  <c r="K4267" i="1"/>
  <c r="N4267" i="1" s="1"/>
  <c r="K4268" i="1"/>
  <c r="N4268" i="1" s="1"/>
  <c r="K4269" i="1"/>
  <c r="N4269" i="1" s="1"/>
  <c r="K4270" i="1"/>
  <c r="N4270" i="1" s="1"/>
  <c r="K4271" i="1"/>
  <c r="N4271" i="1" s="1"/>
  <c r="K4272" i="1"/>
  <c r="N4272" i="1" s="1"/>
  <c r="K4273" i="1"/>
  <c r="N4273" i="1" s="1"/>
  <c r="K4274" i="1"/>
  <c r="N4274" i="1" s="1"/>
  <c r="K4275" i="1"/>
  <c r="N4275" i="1" s="1"/>
  <c r="K4276" i="1"/>
  <c r="N4276" i="1" s="1"/>
  <c r="K4277" i="1"/>
  <c r="N4277" i="1" s="1"/>
  <c r="K4278" i="1"/>
  <c r="N4278" i="1" s="1"/>
  <c r="K4279" i="1"/>
  <c r="N4279" i="1" s="1"/>
  <c r="K4280" i="1"/>
  <c r="N4280" i="1" s="1"/>
  <c r="K4281" i="1"/>
  <c r="N4281" i="1" s="1"/>
  <c r="K4282" i="1"/>
  <c r="N4282" i="1" s="1"/>
  <c r="K4283" i="1"/>
  <c r="N4283" i="1" s="1"/>
  <c r="K4284" i="1"/>
  <c r="N4284" i="1" s="1"/>
  <c r="K4285" i="1"/>
  <c r="N4285" i="1" s="1"/>
  <c r="K4286" i="1"/>
  <c r="N4286" i="1" s="1"/>
  <c r="K4287" i="1"/>
  <c r="N4287" i="1" s="1"/>
  <c r="K4288" i="1"/>
  <c r="N4288" i="1" s="1"/>
  <c r="K4289" i="1"/>
  <c r="N4289" i="1" s="1"/>
  <c r="K4290" i="1"/>
  <c r="N4290" i="1" s="1"/>
  <c r="K4291" i="1"/>
  <c r="N4291" i="1" s="1"/>
  <c r="K4292" i="1"/>
  <c r="N4292" i="1" s="1"/>
  <c r="K4293" i="1"/>
  <c r="N4293" i="1" s="1"/>
  <c r="K4294" i="1"/>
  <c r="N4294" i="1" s="1"/>
  <c r="K4295" i="1"/>
  <c r="N4295" i="1" s="1"/>
  <c r="K4296" i="1"/>
  <c r="N4296" i="1" s="1"/>
  <c r="K4297" i="1"/>
  <c r="N4297" i="1" s="1"/>
  <c r="K4298" i="1"/>
  <c r="N4298" i="1" s="1"/>
  <c r="K4299" i="1"/>
  <c r="N4299" i="1" s="1"/>
  <c r="K4300" i="1"/>
  <c r="N4300" i="1" s="1"/>
  <c r="K4301" i="1"/>
  <c r="N4301" i="1" s="1"/>
  <c r="K4302" i="1"/>
  <c r="N4302" i="1" s="1"/>
  <c r="K4303" i="1"/>
  <c r="N4303" i="1" s="1"/>
  <c r="K4304" i="1"/>
  <c r="N4304" i="1" s="1"/>
  <c r="K4305" i="1"/>
  <c r="N4305" i="1" s="1"/>
  <c r="K4306" i="1"/>
  <c r="N4306" i="1" s="1"/>
  <c r="K4307" i="1"/>
  <c r="N4307" i="1" s="1"/>
  <c r="K4308" i="1"/>
  <c r="N4308" i="1" s="1"/>
  <c r="K4309" i="1"/>
  <c r="N4309" i="1" s="1"/>
  <c r="K4310" i="1"/>
  <c r="N4310" i="1" s="1"/>
  <c r="K4311" i="1"/>
  <c r="N4311" i="1" s="1"/>
  <c r="K4312" i="1"/>
  <c r="N4312" i="1" s="1"/>
  <c r="K4313" i="1"/>
  <c r="N4313" i="1" s="1"/>
  <c r="K4314" i="1"/>
  <c r="N4314" i="1" s="1"/>
  <c r="K4315" i="1"/>
  <c r="N4315" i="1" s="1"/>
  <c r="K4316" i="1"/>
  <c r="N4316" i="1" s="1"/>
  <c r="K4317" i="1"/>
  <c r="N4317" i="1" s="1"/>
  <c r="K4318" i="1"/>
  <c r="N4318" i="1" s="1"/>
  <c r="K4319" i="1"/>
  <c r="N4319" i="1" s="1"/>
  <c r="K4320" i="1"/>
  <c r="N4320" i="1" s="1"/>
  <c r="K4321" i="1"/>
  <c r="N4321" i="1" s="1"/>
  <c r="K4322" i="1"/>
  <c r="N4322" i="1" s="1"/>
  <c r="K4323" i="1"/>
  <c r="N4323" i="1" s="1"/>
  <c r="K4324" i="1"/>
  <c r="N4324" i="1" s="1"/>
  <c r="K4325" i="1"/>
  <c r="N4325" i="1" s="1"/>
  <c r="K4326" i="1"/>
  <c r="N4326" i="1" s="1"/>
  <c r="K4327" i="1"/>
  <c r="N4327" i="1" s="1"/>
  <c r="K4328" i="1"/>
  <c r="N4328" i="1" s="1"/>
  <c r="K4329" i="1"/>
  <c r="N4329" i="1" s="1"/>
  <c r="K4330" i="1"/>
  <c r="N4330" i="1" s="1"/>
  <c r="K4331" i="1"/>
  <c r="N4331" i="1" s="1"/>
  <c r="K4332" i="1"/>
  <c r="N4332" i="1" s="1"/>
  <c r="K4333" i="1"/>
  <c r="N4333" i="1" s="1"/>
  <c r="K4334" i="1"/>
  <c r="N4334" i="1" s="1"/>
  <c r="K4335" i="1"/>
  <c r="N4335" i="1" s="1"/>
  <c r="K4336" i="1"/>
  <c r="N4336" i="1" s="1"/>
  <c r="K4337" i="1"/>
  <c r="N4337" i="1" s="1"/>
  <c r="K4338" i="1"/>
  <c r="N4338" i="1" s="1"/>
  <c r="K4339" i="1"/>
  <c r="N4339" i="1" s="1"/>
  <c r="K4340" i="1"/>
  <c r="N4340" i="1" s="1"/>
  <c r="K4341" i="1"/>
  <c r="N4341" i="1" s="1"/>
  <c r="K4342" i="1"/>
  <c r="N4342" i="1" s="1"/>
  <c r="K4343" i="1"/>
  <c r="N4343" i="1" s="1"/>
  <c r="K4344" i="1"/>
  <c r="N4344" i="1" s="1"/>
  <c r="K4345" i="1"/>
  <c r="N4345" i="1" s="1"/>
  <c r="K4346" i="1"/>
  <c r="N4346" i="1" s="1"/>
  <c r="K4347" i="1"/>
  <c r="N4347" i="1" s="1"/>
  <c r="K4348" i="1"/>
  <c r="N4348" i="1" s="1"/>
  <c r="K4349" i="1"/>
  <c r="N4349" i="1" s="1"/>
  <c r="K4350" i="1"/>
  <c r="N4350" i="1" s="1"/>
  <c r="K4351" i="1"/>
  <c r="N4351" i="1" s="1"/>
  <c r="K4352" i="1"/>
  <c r="N4352" i="1" s="1"/>
  <c r="K4353" i="1"/>
  <c r="N4353" i="1" s="1"/>
  <c r="K4354" i="1"/>
  <c r="N4354" i="1" s="1"/>
  <c r="K4355" i="1"/>
  <c r="N4355" i="1" s="1"/>
  <c r="K4356" i="1"/>
  <c r="N4356" i="1" s="1"/>
  <c r="K4357" i="1"/>
  <c r="N4357" i="1" s="1"/>
  <c r="K4358" i="1"/>
  <c r="N4358" i="1" s="1"/>
  <c r="K4359" i="1"/>
  <c r="N4359" i="1" s="1"/>
  <c r="K4360" i="1"/>
  <c r="N4360" i="1" s="1"/>
  <c r="K4361" i="1"/>
  <c r="N4361" i="1" s="1"/>
  <c r="K4362" i="1"/>
  <c r="N4362" i="1" s="1"/>
  <c r="K4363" i="1"/>
  <c r="N4363" i="1" s="1"/>
  <c r="K4364" i="1"/>
  <c r="N4364" i="1" s="1"/>
  <c r="K4365" i="1"/>
  <c r="N4365" i="1" s="1"/>
  <c r="K4366" i="1"/>
  <c r="N4366" i="1" s="1"/>
  <c r="K4367" i="1"/>
  <c r="N4367" i="1" s="1"/>
  <c r="K4368" i="1"/>
  <c r="N4368" i="1" s="1"/>
  <c r="K4369" i="1"/>
  <c r="N4369" i="1" s="1"/>
  <c r="K4370" i="1"/>
  <c r="N4370" i="1" s="1"/>
  <c r="K4371" i="1"/>
  <c r="N4371" i="1" s="1"/>
  <c r="K4372" i="1"/>
  <c r="N4372" i="1" s="1"/>
  <c r="K4373" i="1"/>
  <c r="N4373" i="1" s="1"/>
  <c r="K4374" i="1"/>
  <c r="N4374" i="1" s="1"/>
  <c r="K4375" i="1"/>
  <c r="N4375" i="1" s="1"/>
  <c r="K4376" i="1"/>
  <c r="N4376" i="1" s="1"/>
  <c r="K4377" i="1"/>
  <c r="N4377" i="1" s="1"/>
  <c r="K4378" i="1"/>
  <c r="N4378" i="1" s="1"/>
  <c r="K4379" i="1"/>
  <c r="N4379" i="1" s="1"/>
  <c r="K4380" i="1"/>
  <c r="N4380" i="1" s="1"/>
  <c r="K4381" i="1"/>
  <c r="N4381" i="1" s="1"/>
  <c r="K4382" i="1"/>
  <c r="N4382" i="1" s="1"/>
  <c r="K4383" i="1"/>
  <c r="N4383" i="1" s="1"/>
  <c r="K4384" i="1"/>
  <c r="N4384" i="1" s="1"/>
  <c r="K4385" i="1"/>
  <c r="N4385" i="1" s="1"/>
  <c r="K4386" i="1"/>
  <c r="N4386" i="1" s="1"/>
  <c r="K4387" i="1"/>
  <c r="N4387" i="1" s="1"/>
  <c r="K4388" i="1"/>
  <c r="N4388" i="1" s="1"/>
  <c r="K4389" i="1"/>
  <c r="N4389" i="1" s="1"/>
  <c r="K4390" i="1"/>
  <c r="N4390" i="1" s="1"/>
  <c r="K4391" i="1"/>
  <c r="N4391" i="1" s="1"/>
  <c r="K4392" i="1"/>
  <c r="N4392" i="1" s="1"/>
  <c r="K4393" i="1"/>
  <c r="N4393" i="1" s="1"/>
  <c r="K4394" i="1"/>
  <c r="N4394" i="1" s="1"/>
  <c r="K4395" i="1"/>
  <c r="N4395" i="1" s="1"/>
  <c r="K4396" i="1"/>
  <c r="N4396" i="1" s="1"/>
  <c r="K4397" i="1"/>
  <c r="N4397" i="1" s="1"/>
  <c r="K4398" i="1"/>
  <c r="N4398" i="1" s="1"/>
  <c r="K4399" i="1"/>
  <c r="N4399" i="1" s="1"/>
  <c r="K4400" i="1"/>
  <c r="N4400" i="1" s="1"/>
  <c r="K4401" i="1"/>
  <c r="N4401" i="1" s="1"/>
  <c r="K4402" i="1"/>
  <c r="N4402" i="1" s="1"/>
  <c r="K4403" i="1"/>
  <c r="N4403" i="1" s="1"/>
  <c r="K4404" i="1"/>
  <c r="N4404" i="1" s="1"/>
  <c r="K4405" i="1"/>
  <c r="N4405" i="1" s="1"/>
  <c r="K4406" i="1"/>
  <c r="N4406" i="1" s="1"/>
  <c r="K4407" i="1"/>
  <c r="N4407" i="1" s="1"/>
  <c r="K4408" i="1"/>
  <c r="N4408" i="1" s="1"/>
  <c r="K4409" i="1"/>
  <c r="N4409" i="1" s="1"/>
  <c r="K4410" i="1"/>
  <c r="N4410" i="1" s="1"/>
  <c r="K4411" i="1"/>
  <c r="N4411" i="1" s="1"/>
  <c r="K4412" i="1"/>
  <c r="N4412" i="1" s="1"/>
  <c r="K4413" i="1"/>
  <c r="N4413" i="1" s="1"/>
  <c r="K4414" i="1"/>
  <c r="N4414" i="1" s="1"/>
  <c r="K4415" i="1"/>
  <c r="N4415" i="1" s="1"/>
  <c r="K4416" i="1"/>
  <c r="N4416" i="1" s="1"/>
  <c r="K4417" i="1"/>
  <c r="N4417" i="1" s="1"/>
  <c r="K4418" i="1"/>
  <c r="N4418" i="1" s="1"/>
  <c r="K4419" i="1"/>
  <c r="N4419" i="1" s="1"/>
  <c r="K4420" i="1"/>
  <c r="N4420" i="1" s="1"/>
  <c r="K4421" i="1"/>
  <c r="N4421" i="1" s="1"/>
  <c r="K4422" i="1"/>
  <c r="N4422" i="1" s="1"/>
  <c r="K4423" i="1"/>
  <c r="N4423" i="1" s="1"/>
  <c r="K4424" i="1"/>
  <c r="N4424" i="1" s="1"/>
  <c r="K4425" i="1"/>
  <c r="N4425" i="1" s="1"/>
  <c r="K4426" i="1"/>
  <c r="N4426" i="1" s="1"/>
  <c r="K4427" i="1"/>
  <c r="N4427" i="1" s="1"/>
  <c r="K4428" i="1"/>
  <c r="N4428" i="1" s="1"/>
  <c r="K4429" i="1"/>
  <c r="N4429" i="1" s="1"/>
  <c r="K4430" i="1"/>
  <c r="N4430" i="1" s="1"/>
  <c r="K4431" i="1"/>
  <c r="N4431" i="1" s="1"/>
  <c r="K4432" i="1"/>
  <c r="N4432" i="1" s="1"/>
  <c r="K4433" i="1"/>
  <c r="N4433" i="1" s="1"/>
  <c r="K4434" i="1"/>
  <c r="N4434" i="1" s="1"/>
  <c r="K4435" i="1"/>
  <c r="N4435" i="1" s="1"/>
  <c r="K4436" i="1"/>
  <c r="N4436" i="1" s="1"/>
  <c r="K4437" i="1"/>
  <c r="N4437" i="1" s="1"/>
  <c r="K4438" i="1"/>
  <c r="N4438" i="1" s="1"/>
  <c r="K4439" i="1"/>
  <c r="N4439" i="1" s="1"/>
  <c r="K4440" i="1"/>
  <c r="N4440" i="1" s="1"/>
  <c r="K4441" i="1"/>
  <c r="N4441" i="1" s="1"/>
  <c r="K4442" i="1"/>
  <c r="N4442" i="1" s="1"/>
  <c r="K4443" i="1"/>
  <c r="N4443" i="1" s="1"/>
  <c r="K4444" i="1"/>
  <c r="N4444" i="1" s="1"/>
  <c r="K4445" i="1"/>
  <c r="N4445" i="1" s="1"/>
  <c r="K4446" i="1"/>
  <c r="N4446" i="1" s="1"/>
  <c r="K4447" i="1"/>
  <c r="N4447" i="1" s="1"/>
  <c r="K4448" i="1"/>
  <c r="N4448" i="1" s="1"/>
  <c r="K4449" i="1"/>
  <c r="N4449" i="1" s="1"/>
  <c r="K4450" i="1"/>
  <c r="N4450" i="1" s="1"/>
  <c r="K4451" i="1"/>
  <c r="N4451" i="1" s="1"/>
  <c r="K4452" i="1"/>
  <c r="N4452" i="1" s="1"/>
  <c r="K4453" i="1"/>
  <c r="N4453" i="1" s="1"/>
  <c r="K4454" i="1"/>
  <c r="N4454" i="1" s="1"/>
  <c r="K4455" i="1"/>
  <c r="N4455" i="1" s="1"/>
  <c r="K4456" i="1"/>
  <c r="N4456" i="1" s="1"/>
  <c r="K4457" i="1"/>
  <c r="N4457" i="1" s="1"/>
  <c r="K4458" i="1"/>
  <c r="N4458" i="1" s="1"/>
  <c r="K4459" i="1"/>
  <c r="N4459" i="1" s="1"/>
  <c r="K4460" i="1"/>
  <c r="N4460" i="1" s="1"/>
  <c r="K4461" i="1"/>
  <c r="N4461" i="1" s="1"/>
  <c r="K4462" i="1"/>
  <c r="N4462" i="1" s="1"/>
  <c r="K4463" i="1"/>
  <c r="N4463" i="1" s="1"/>
  <c r="K4464" i="1"/>
  <c r="N4464" i="1" s="1"/>
  <c r="K4465" i="1"/>
  <c r="N4465" i="1" s="1"/>
  <c r="K4466" i="1"/>
  <c r="N4466" i="1" s="1"/>
  <c r="K4467" i="1"/>
  <c r="N4467" i="1" s="1"/>
  <c r="K4468" i="1"/>
  <c r="N4468" i="1" s="1"/>
  <c r="K4469" i="1"/>
  <c r="N4469" i="1" s="1"/>
  <c r="K4470" i="1"/>
  <c r="N4470" i="1" s="1"/>
  <c r="K4471" i="1"/>
  <c r="N4471" i="1" s="1"/>
  <c r="K4472" i="1"/>
  <c r="N4472" i="1" s="1"/>
  <c r="K4473" i="1"/>
  <c r="N4473" i="1" s="1"/>
  <c r="K4474" i="1"/>
  <c r="N4474" i="1" s="1"/>
  <c r="K4475" i="1"/>
  <c r="N4475" i="1" s="1"/>
  <c r="K4476" i="1"/>
  <c r="N4476" i="1" s="1"/>
  <c r="K4477" i="1"/>
  <c r="N4477" i="1" s="1"/>
  <c r="K4478" i="1"/>
  <c r="N4478" i="1" s="1"/>
  <c r="K4479" i="1"/>
  <c r="N4479" i="1" s="1"/>
  <c r="K4480" i="1"/>
  <c r="N4480" i="1" s="1"/>
  <c r="K4481" i="1"/>
  <c r="N4481" i="1" s="1"/>
  <c r="K4482" i="1"/>
  <c r="N4482" i="1" s="1"/>
  <c r="K4483" i="1"/>
  <c r="N4483" i="1" s="1"/>
  <c r="K4484" i="1"/>
  <c r="N4484" i="1" s="1"/>
  <c r="K4485" i="1"/>
  <c r="N4485" i="1" s="1"/>
  <c r="K4486" i="1"/>
  <c r="N4486" i="1" s="1"/>
  <c r="K4487" i="1"/>
  <c r="N4487" i="1" s="1"/>
  <c r="K4488" i="1"/>
  <c r="N4488" i="1" s="1"/>
  <c r="K4489" i="1"/>
  <c r="N4489" i="1" s="1"/>
  <c r="K4490" i="1"/>
  <c r="N4490" i="1" s="1"/>
  <c r="K4491" i="1"/>
  <c r="N4491" i="1" s="1"/>
  <c r="K4492" i="1"/>
  <c r="N4492" i="1" s="1"/>
  <c r="K4493" i="1"/>
  <c r="N4493" i="1" s="1"/>
  <c r="K4494" i="1"/>
  <c r="N4494" i="1" s="1"/>
  <c r="K4495" i="1"/>
  <c r="N4495" i="1" s="1"/>
  <c r="K4496" i="1"/>
  <c r="N4496" i="1" s="1"/>
  <c r="K4497" i="1"/>
  <c r="N4497" i="1" s="1"/>
  <c r="K4498" i="1"/>
  <c r="N4498" i="1" s="1"/>
  <c r="K4499" i="1"/>
  <c r="N4499" i="1" s="1"/>
  <c r="K4500" i="1"/>
  <c r="N4500" i="1" s="1"/>
  <c r="K4501" i="1"/>
  <c r="N4501" i="1" s="1"/>
  <c r="K4502" i="1"/>
  <c r="N4502" i="1" s="1"/>
  <c r="K4503" i="1"/>
  <c r="N4503" i="1" s="1"/>
  <c r="K4504" i="1"/>
  <c r="N4504" i="1" s="1"/>
  <c r="K4505" i="1"/>
  <c r="N4505" i="1" s="1"/>
  <c r="K4506" i="1"/>
  <c r="N4506" i="1" s="1"/>
  <c r="K4507" i="1"/>
  <c r="N4507" i="1" s="1"/>
  <c r="K4508" i="1"/>
  <c r="N4508" i="1" s="1"/>
  <c r="K4509" i="1"/>
  <c r="N4509" i="1" s="1"/>
  <c r="K4510" i="1"/>
  <c r="N4510" i="1" s="1"/>
  <c r="K4511" i="1"/>
  <c r="N4511" i="1" s="1"/>
  <c r="K4512" i="1"/>
  <c r="N4512" i="1" s="1"/>
  <c r="K4513" i="1"/>
  <c r="N4513" i="1" s="1"/>
  <c r="K4514" i="1"/>
  <c r="N4514" i="1" s="1"/>
  <c r="K4515" i="1"/>
  <c r="N4515" i="1" s="1"/>
  <c r="K4516" i="1"/>
  <c r="N4516" i="1" s="1"/>
  <c r="K4517" i="1"/>
  <c r="N4517" i="1" s="1"/>
  <c r="K4518" i="1"/>
  <c r="N4518" i="1" s="1"/>
  <c r="K4519" i="1"/>
  <c r="N4519" i="1" s="1"/>
  <c r="K4520" i="1"/>
  <c r="N4520" i="1" s="1"/>
  <c r="K4521" i="1"/>
  <c r="N4521" i="1" s="1"/>
  <c r="K4522" i="1"/>
  <c r="N4522" i="1" s="1"/>
  <c r="K4523" i="1"/>
  <c r="N4523" i="1" s="1"/>
  <c r="K4524" i="1"/>
  <c r="N4524" i="1" s="1"/>
  <c r="K4525" i="1"/>
  <c r="N4525" i="1" s="1"/>
  <c r="K4526" i="1"/>
  <c r="N4526" i="1" s="1"/>
  <c r="K4527" i="1"/>
  <c r="N4527" i="1" s="1"/>
  <c r="K4528" i="1"/>
  <c r="N4528" i="1" s="1"/>
  <c r="K4529" i="1"/>
  <c r="N4529" i="1" s="1"/>
  <c r="K4530" i="1"/>
  <c r="N4530" i="1" s="1"/>
  <c r="K4531" i="1"/>
  <c r="N4531" i="1" s="1"/>
  <c r="K4532" i="1"/>
  <c r="N4532" i="1" s="1"/>
  <c r="K4533" i="1"/>
  <c r="N4533" i="1" s="1"/>
  <c r="K4534" i="1"/>
  <c r="N4534" i="1" s="1"/>
  <c r="K4535" i="1"/>
  <c r="N4535" i="1" s="1"/>
  <c r="K4536" i="1"/>
  <c r="N4536" i="1" s="1"/>
  <c r="K4537" i="1"/>
  <c r="N4537" i="1" s="1"/>
  <c r="K4538" i="1"/>
  <c r="N4538" i="1" s="1"/>
  <c r="K4539" i="1"/>
  <c r="N4539" i="1" s="1"/>
  <c r="K4540" i="1"/>
  <c r="N4540" i="1" s="1"/>
  <c r="K4541" i="1"/>
  <c r="N4541" i="1" s="1"/>
  <c r="K4542" i="1"/>
  <c r="N4542" i="1" s="1"/>
  <c r="K4543" i="1"/>
  <c r="N4543" i="1" s="1"/>
  <c r="K4544" i="1"/>
  <c r="N4544" i="1" s="1"/>
  <c r="K4545" i="1"/>
  <c r="N4545" i="1" s="1"/>
  <c r="K4546" i="1"/>
  <c r="N4546" i="1" s="1"/>
  <c r="K4547" i="1"/>
  <c r="N4547" i="1" s="1"/>
  <c r="K4548" i="1"/>
  <c r="N4548" i="1" s="1"/>
  <c r="K4549" i="1"/>
  <c r="N4549" i="1" s="1"/>
  <c r="K4550" i="1"/>
  <c r="N4550" i="1" s="1"/>
  <c r="K4551" i="1"/>
  <c r="N4551" i="1" s="1"/>
  <c r="K4552" i="1"/>
  <c r="N4552" i="1" s="1"/>
  <c r="K4553" i="1"/>
  <c r="N4553" i="1" s="1"/>
  <c r="K4554" i="1"/>
  <c r="N4554" i="1" s="1"/>
  <c r="K4555" i="1"/>
  <c r="N4555" i="1" s="1"/>
  <c r="K4556" i="1"/>
  <c r="N4556" i="1" s="1"/>
  <c r="K4557" i="1"/>
  <c r="N4557" i="1" s="1"/>
  <c r="K4558" i="1"/>
  <c r="N4558" i="1" s="1"/>
  <c r="K4559" i="1"/>
  <c r="N4559" i="1" s="1"/>
  <c r="K4560" i="1"/>
  <c r="N4560" i="1" s="1"/>
  <c r="K4561" i="1"/>
  <c r="N4561" i="1" s="1"/>
  <c r="K4562" i="1"/>
  <c r="N4562" i="1" s="1"/>
  <c r="K4563" i="1"/>
  <c r="N4563" i="1" s="1"/>
  <c r="K4564" i="1"/>
  <c r="N4564" i="1" s="1"/>
  <c r="K4565" i="1"/>
  <c r="N4565" i="1" s="1"/>
  <c r="K4566" i="1"/>
  <c r="N4566" i="1" s="1"/>
  <c r="K4567" i="1"/>
  <c r="N4567" i="1" s="1"/>
  <c r="K4568" i="1"/>
  <c r="N4568" i="1" s="1"/>
  <c r="K4569" i="1"/>
  <c r="N4569" i="1" s="1"/>
  <c r="K4570" i="1"/>
  <c r="N4570" i="1" s="1"/>
  <c r="K4571" i="1"/>
  <c r="N4571" i="1" s="1"/>
  <c r="K4572" i="1"/>
  <c r="N4572" i="1" s="1"/>
  <c r="K4573" i="1"/>
  <c r="N4573" i="1" s="1"/>
  <c r="K4574" i="1"/>
  <c r="N4574" i="1" s="1"/>
  <c r="K4575" i="1"/>
  <c r="N4575" i="1" s="1"/>
  <c r="K4576" i="1"/>
  <c r="N4576" i="1" s="1"/>
  <c r="K4577" i="1"/>
  <c r="N4577" i="1" s="1"/>
  <c r="K4578" i="1"/>
  <c r="N4578" i="1" s="1"/>
  <c r="K4579" i="1"/>
  <c r="N4579" i="1" s="1"/>
  <c r="K4580" i="1"/>
  <c r="N4580" i="1" s="1"/>
  <c r="K4581" i="1"/>
  <c r="N4581" i="1" s="1"/>
  <c r="K4582" i="1"/>
  <c r="N4582" i="1" s="1"/>
  <c r="K4583" i="1"/>
  <c r="N4583" i="1" s="1"/>
  <c r="K4584" i="1"/>
  <c r="N4584" i="1" s="1"/>
  <c r="K4585" i="1"/>
  <c r="N4585" i="1" s="1"/>
  <c r="K4586" i="1"/>
  <c r="N4586" i="1" s="1"/>
  <c r="K4587" i="1"/>
  <c r="N4587" i="1" s="1"/>
  <c r="K4588" i="1"/>
  <c r="N4588" i="1" s="1"/>
  <c r="K4589" i="1"/>
  <c r="N4589" i="1" s="1"/>
  <c r="K4590" i="1"/>
  <c r="N4590" i="1" s="1"/>
  <c r="K4591" i="1"/>
  <c r="N4591" i="1" s="1"/>
  <c r="K4592" i="1"/>
  <c r="N4592" i="1" s="1"/>
  <c r="K4593" i="1"/>
  <c r="N4593" i="1" s="1"/>
  <c r="K4594" i="1"/>
  <c r="N4594" i="1" s="1"/>
  <c r="K4595" i="1"/>
  <c r="N4595" i="1" s="1"/>
  <c r="K4596" i="1"/>
  <c r="N4596" i="1" s="1"/>
  <c r="K4597" i="1"/>
  <c r="N4597" i="1" s="1"/>
  <c r="K4598" i="1"/>
  <c r="N4598" i="1" s="1"/>
  <c r="K4599" i="1"/>
  <c r="N4599" i="1" s="1"/>
  <c r="K4600" i="1"/>
  <c r="N4600" i="1" s="1"/>
  <c r="K4601" i="1"/>
  <c r="N4601" i="1" s="1"/>
  <c r="K4602" i="1"/>
  <c r="N4602" i="1" s="1"/>
  <c r="K4603" i="1"/>
  <c r="N4603" i="1" s="1"/>
  <c r="K4604" i="1"/>
  <c r="N4604" i="1" s="1"/>
  <c r="K4605" i="1"/>
  <c r="N4605" i="1" s="1"/>
  <c r="K4606" i="1"/>
  <c r="N4606" i="1" s="1"/>
  <c r="K4607" i="1"/>
  <c r="N4607" i="1" s="1"/>
  <c r="K4608" i="1"/>
  <c r="N4608" i="1" s="1"/>
  <c r="K4609" i="1"/>
  <c r="N4609" i="1" s="1"/>
  <c r="K4610" i="1"/>
  <c r="N4610" i="1" s="1"/>
  <c r="K4611" i="1"/>
  <c r="N4611" i="1" s="1"/>
  <c r="K4612" i="1"/>
  <c r="N4612" i="1" s="1"/>
  <c r="K4613" i="1"/>
  <c r="N4613" i="1" s="1"/>
  <c r="K4614" i="1"/>
  <c r="N4614" i="1" s="1"/>
  <c r="K4615" i="1"/>
  <c r="N4615" i="1" s="1"/>
  <c r="K4616" i="1"/>
  <c r="N4616" i="1" s="1"/>
  <c r="K4617" i="1"/>
  <c r="N4617" i="1" s="1"/>
  <c r="K4618" i="1"/>
  <c r="N4618" i="1" s="1"/>
  <c r="K4619" i="1"/>
  <c r="N4619" i="1" s="1"/>
  <c r="K4620" i="1"/>
  <c r="N4620" i="1" s="1"/>
  <c r="K4621" i="1"/>
  <c r="N4621" i="1" s="1"/>
  <c r="K4622" i="1"/>
  <c r="N4622" i="1" s="1"/>
  <c r="K4623" i="1"/>
  <c r="N4623" i="1" s="1"/>
  <c r="K4624" i="1"/>
  <c r="N4624" i="1" s="1"/>
  <c r="K4625" i="1"/>
  <c r="N4625" i="1" s="1"/>
  <c r="K4626" i="1"/>
  <c r="N4626" i="1" s="1"/>
  <c r="K4627" i="1"/>
  <c r="N4627" i="1" s="1"/>
  <c r="K4628" i="1"/>
  <c r="N4628" i="1" s="1"/>
  <c r="K4629" i="1"/>
  <c r="N4629" i="1" s="1"/>
  <c r="K4630" i="1"/>
  <c r="N4630" i="1" s="1"/>
  <c r="K4631" i="1"/>
  <c r="N4631" i="1" s="1"/>
  <c r="K4632" i="1"/>
  <c r="N4632" i="1" s="1"/>
  <c r="K4633" i="1"/>
  <c r="N4633" i="1" s="1"/>
  <c r="K4634" i="1"/>
  <c r="N4634" i="1" s="1"/>
  <c r="K4635" i="1"/>
  <c r="N4635" i="1" s="1"/>
  <c r="K4636" i="1"/>
  <c r="N4636" i="1" s="1"/>
  <c r="K4637" i="1"/>
  <c r="N4637" i="1" s="1"/>
  <c r="K4638" i="1"/>
  <c r="N4638" i="1" s="1"/>
  <c r="K4639" i="1"/>
  <c r="N4639" i="1" s="1"/>
  <c r="K4640" i="1"/>
  <c r="N4640" i="1" s="1"/>
  <c r="K4641" i="1"/>
  <c r="N4641" i="1" s="1"/>
  <c r="K4642" i="1"/>
  <c r="N4642" i="1" s="1"/>
  <c r="K4643" i="1"/>
  <c r="N4643" i="1" s="1"/>
  <c r="K4644" i="1"/>
  <c r="N4644" i="1" s="1"/>
  <c r="K4645" i="1"/>
  <c r="N4645" i="1" s="1"/>
  <c r="K4646" i="1"/>
  <c r="N4646" i="1" s="1"/>
  <c r="K4647" i="1"/>
  <c r="N4647" i="1" s="1"/>
  <c r="K4648" i="1"/>
  <c r="N4648" i="1" s="1"/>
  <c r="K4649" i="1"/>
  <c r="N4649" i="1" s="1"/>
  <c r="K4650" i="1"/>
  <c r="N4650" i="1" s="1"/>
  <c r="K4651" i="1"/>
  <c r="N4651" i="1" s="1"/>
  <c r="K4652" i="1"/>
  <c r="N4652" i="1" s="1"/>
  <c r="K4653" i="1"/>
  <c r="N4653" i="1" s="1"/>
  <c r="K4654" i="1"/>
  <c r="N4654" i="1" s="1"/>
  <c r="K4655" i="1"/>
  <c r="N4655" i="1" s="1"/>
  <c r="K4656" i="1"/>
  <c r="N4656" i="1" s="1"/>
  <c r="K4657" i="1"/>
  <c r="N4657" i="1" s="1"/>
  <c r="K4658" i="1"/>
  <c r="N4658" i="1" s="1"/>
  <c r="K4659" i="1"/>
  <c r="N4659" i="1" s="1"/>
  <c r="K4660" i="1"/>
  <c r="N4660" i="1" s="1"/>
  <c r="K4661" i="1"/>
  <c r="N4661" i="1" s="1"/>
  <c r="K4662" i="1"/>
  <c r="N4662" i="1" s="1"/>
  <c r="K4663" i="1"/>
  <c r="N4663" i="1" s="1"/>
  <c r="K4664" i="1"/>
  <c r="N4664" i="1" s="1"/>
  <c r="K4665" i="1"/>
  <c r="N4665" i="1" s="1"/>
  <c r="K4666" i="1"/>
  <c r="N4666" i="1" s="1"/>
  <c r="K4667" i="1"/>
  <c r="N4667" i="1" s="1"/>
  <c r="K4668" i="1"/>
  <c r="N4668" i="1" s="1"/>
  <c r="K4669" i="1"/>
  <c r="N4669" i="1" s="1"/>
  <c r="K4670" i="1"/>
  <c r="N4670" i="1" s="1"/>
  <c r="K4671" i="1"/>
  <c r="N4671" i="1" s="1"/>
  <c r="K4672" i="1"/>
  <c r="N4672" i="1" s="1"/>
  <c r="K4673" i="1"/>
  <c r="N4673" i="1" s="1"/>
  <c r="K4674" i="1"/>
  <c r="N4674" i="1" s="1"/>
  <c r="K4675" i="1"/>
  <c r="N4675" i="1" s="1"/>
  <c r="K4676" i="1"/>
  <c r="N4676" i="1" s="1"/>
  <c r="K4677" i="1"/>
  <c r="N4677" i="1" s="1"/>
  <c r="K4678" i="1"/>
  <c r="N4678" i="1" s="1"/>
  <c r="K4679" i="1"/>
  <c r="N4679" i="1" s="1"/>
  <c r="K4680" i="1"/>
  <c r="N4680" i="1" s="1"/>
  <c r="K4681" i="1"/>
  <c r="N4681" i="1" s="1"/>
  <c r="K4682" i="1"/>
  <c r="N4682" i="1" s="1"/>
  <c r="K4683" i="1"/>
  <c r="N4683" i="1" s="1"/>
  <c r="K4684" i="1"/>
  <c r="N4684" i="1" s="1"/>
  <c r="K4685" i="1"/>
  <c r="N4685" i="1" s="1"/>
  <c r="K4686" i="1"/>
  <c r="N4686" i="1" s="1"/>
  <c r="K4687" i="1"/>
  <c r="N4687" i="1" s="1"/>
  <c r="K4688" i="1"/>
  <c r="N4688" i="1" s="1"/>
  <c r="K4689" i="1"/>
  <c r="N4689" i="1" s="1"/>
  <c r="K4690" i="1"/>
  <c r="N4690" i="1" s="1"/>
  <c r="K4691" i="1"/>
  <c r="N4691" i="1" s="1"/>
  <c r="K4692" i="1"/>
  <c r="N4692" i="1" s="1"/>
  <c r="K4693" i="1"/>
  <c r="N4693" i="1" s="1"/>
  <c r="K4694" i="1"/>
  <c r="N4694" i="1" s="1"/>
  <c r="K4695" i="1"/>
  <c r="N4695" i="1" s="1"/>
  <c r="K4696" i="1"/>
  <c r="N4696" i="1" s="1"/>
  <c r="K4697" i="1"/>
  <c r="N4697" i="1" s="1"/>
  <c r="K4698" i="1"/>
  <c r="N4698" i="1" s="1"/>
  <c r="K4699" i="1"/>
  <c r="N4699" i="1" s="1"/>
  <c r="K4700" i="1"/>
  <c r="N4700" i="1" s="1"/>
  <c r="K4701" i="1"/>
  <c r="N4701" i="1" s="1"/>
  <c r="K4702" i="1"/>
  <c r="N4702" i="1" s="1"/>
  <c r="K4703" i="1"/>
  <c r="N4703" i="1" s="1"/>
  <c r="K4704" i="1"/>
  <c r="N4704" i="1" s="1"/>
  <c r="K4705" i="1"/>
  <c r="N4705" i="1" s="1"/>
  <c r="K4706" i="1"/>
  <c r="N4706" i="1" s="1"/>
  <c r="K4707" i="1"/>
  <c r="N4707" i="1" s="1"/>
  <c r="K4708" i="1"/>
  <c r="N4708" i="1" s="1"/>
  <c r="K4709" i="1"/>
  <c r="N4709" i="1" s="1"/>
  <c r="K4710" i="1"/>
  <c r="N4710" i="1" s="1"/>
  <c r="K4711" i="1"/>
  <c r="N4711" i="1" s="1"/>
  <c r="K4712" i="1"/>
  <c r="N4712" i="1" s="1"/>
  <c r="K4713" i="1"/>
  <c r="N4713" i="1" s="1"/>
  <c r="K4714" i="1"/>
  <c r="N4714" i="1" s="1"/>
  <c r="K4715" i="1"/>
  <c r="N4715" i="1" s="1"/>
  <c r="K4716" i="1"/>
  <c r="N4716" i="1" s="1"/>
  <c r="K4717" i="1"/>
  <c r="N4717" i="1" s="1"/>
  <c r="K4718" i="1"/>
  <c r="N4718" i="1" s="1"/>
  <c r="K4719" i="1"/>
  <c r="N4719" i="1" s="1"/>
  <c r="K4720" i="1"/>
  <c r="N4720" i="1" s="1"/>
  <c r="K4721" i="1"/>
  <c r="N4721" i="1" s="1"/>
  <c r="K4722" i="1"/>
  <c r="N4722" i="1" s="1"/>
  <c r="K4723" i="1"/>
  <c r="N4723" i="1" s="1"/>
  <c r="K4724" i="1"/>
  <c r="N4724" i="1" s="1"/>
  <c r="K4725" i="1"/>
  <c r="N4725" i="1" s="1"/>
  <c r="K4726" i="1"/>
  <c r="N4726" i="1" s="1"/>
  <c r="K4727" i="1"/>
  <c r="N4727" i="1" s="1"/>
  <c r="K4728" i="1"/>
  <c r="N4728" i="1" s="1"/>
  <c r="K4729" i="1"/>
  <c r="N4729" i="1" s="1"/>
  <c r="K4730" i="1"/>
  <c r="N4730" i="1" s="1"/>
  <c r="K4731" i="1"/>
  <c r="N4731" i="1" s="1"/>
  <c r="K4732" i="1"/>
  <c r="N4732" i="1" s="1"/>
  <c r="K4733" i="1"/>
  <c r="N4733" i="1" s="1"/>
  <c r="K4734" i="1"/>
  <c r="N4734" i="1" s="1"/>
  <c r="K4735" i="1"/>
  <c r="N4735" i="1" s="1"/>
  <c r="K4736" i="1"/>
  <c r="N4736" i="1" s="1"/>
  <c r="K4737" i="1"/>
  <c r="N4737" i="1" s="1"/>
  <c r="K4738" i="1"/>
  <c r="N4738" i="1" s="1"/>
  <c r="K4739" i="1"/>
  <c r="N4739" i="1" s="1"/>
  <c r="K4740" i="1"/>
  <c r="N4740" i="1" s="1"/>
  <c r="K4741" i="1"/>
  <c r="N4741" i="1" s="1"/>
  <c r="K4742" i="1"/>
  <c r="N4742" i="1" s="1"/>
  <c r="K4743" i="1"/>
  <c r="N4743" i="1" s="1"/>
  <c r="K4744" i="1"/>
  <c r="N4744" i="1" s="1"/>
  <c r="K4745" i="1"/>
  <c r="N4745" i="1" s="1"/>
  <c r="K4746" i="1"/>
  <c r="N4746" i="1" s="1"/>
  <c r="K4747" i="1"/>
  <c r="N4747" i="1" s="1"/>
  <c r="K4748" i="1"/>
  <c r="N4748" i="1" s="1"/>
  <c r="K4749" i="1"/>
  <c r="N4749" i="1" s="1"/>
  <c r="K4750" i="1"/>
  <c r="N4750" i="1" s="1"/>
  <c r="K4751" i="1"/>
  <c r="N4751" i="1" s="1"/>
  <c r="K4752" i="1"/>
  <c r="N4752" i="1" s="1"/>
  <c r="K4753" i="1"/>
  <c r="N4753" i="1" s="1"/>
  <c r="K4754" i="1"/>
  <c r="N4754" i="1" s="1"/>
  <c r="K4755" i="1"/>
  <c r="N4755" i="1" s="1"/>
  <c r="K4756" i="1"/>
  <c r="N4756" i="1" s="1"/>
  <c r="K4757" i="1"/>
  <c r="N4757" i="1" s="1"/>
  <c r="K4758" i="1"/>
  <c r="N4758" i="1" s="1"/>
  <c r="K4759" i="1"/>
  <c r="N4759" i="1" s="1"/>
  <c r="K4760" i="1"/>
  <c r="N4760" i="1" s="1"/>
  <c r="K4761" i="1"/>
  <c r="N4761" i="1" s="1"/>
  <c r="K4762" i="1"/>
  <c r="N4762" i="1" s="1"/>
  <c r="K4763" i="1"/>
  <c r="N4763" i="1" s="1"/>
  <c r="K4764" i="1"/>
  <c r="N4764" i="1" s="1"/>
  <c r="K4765" i="1"/>
  <c r="N4765" i="1" s="1"/>
  <c r="K4766" i="1"/>
  <c r="N4766" i="1" s="1"/>
  <c r="K4767" i="1"/>
  <c r="N4767" i="1" s="1"/>
  <c r="K4768" i="1"/>
  <c r="N4768" i="1" s="1"/>
  <c r="K4769" i="1"/>
  <c r="N4769" i="1" s="1"/>
  <c r="K4770" i="1"/>
  <c r="N4770" i="1" s="1"/>
  <c r="K4771" i="1"/>
  <c r="N4771" i="1" s="1"/>
  <c r="K4772" i="1"/>
  <c r="N4772" i="1" s="1"/>
  <c r="K4773" i="1"/>
  <c r="N4773" i="1" s="1"/>
  <c r="K4774" i="1"/>
  <c r="N4774" i="1" s="1"/>
  <c r="K4775" i="1"/>
  <c r="N4775" i="1" s="1"/>
  <c r="K4776" i="1"/>
  <c r="N4776" i="1" s="1"/>
  <c r="K4777" i="1"/>
  <c r="N4777" i="1" s="1"/>
  <c r="K4778" i="1"/>
  <c r="N4778" i="1" s="1"/>
  <c r="K4779" i="1"/>
  <c r="N4779" i="1" s="1"/>
  <c r="K4780" i="1"/>
  <c r="N4780" i="1" s="1"/>
  <c r="K4781" i="1"/>
  <c r="N4781" i="1" s="1"/>
  <c r="K4782" i="1"/>
  <c r="N4782" i="1" s="1"/>
  <c r="K4783" i="1"/>
  <c r="N4783" i="1" s="1"/>
  <c r="K4784" i="1"/>
  <c r="N4784" i="1" s="1"/>
  <c r="K4785" i="1"/>
  <c r="N4785" i="1" s="1"/>
  <c r="K4786" i="1"/>
  <c r="N4786" i="1" s="1"/>
  <c r="K4787" i="1"/>
  <c r="N4787" i="1" s="1"/>
  <c r="K4788" i="1"/>
  <c r="N4788" i="1" s="1"/>
  <c r="K4789" i="1"/>
  <c r="N4789" i="1" s="1"/>
  <c r="K4790" i="1"/>
  <c r="N4790" i="1" s="1"/>
  <c r="K4791" i="1"/>
  <c r="N4791" i="1" s="1"/>
  <c r="K4792" i="1"/>
  <c r="N4792" i="1" s="1"/>
  <c r="K4793" i="1"/>
  <c r="N4793" i="1" s="1"/>
  <c r="K4794" i="1"/>
  <c r="N4794" i="1" s="1"/>
  <c r="K4795" i="1"/>
  <c r="N4795" i="1" s="1"/>
  <c r="K4796" i="1"/>
  <c r="N4796" i="1" s="1"/>
  <c r="K4797" i="1"/>
  <c r="N4797" i="1" s="1"/>
  <c r="K4798" i="1"/>
  <c r="N4798" i="1" s="1"/>
  <c r="K4799" i="1"/>
  <c r="N4799" i="1" s="1"/>
  <c r="K4800" i="1"/>
  <c r="N4800" i="1" s="1"/>
  <c r="K4801" i="1"/>
  <c r="N4801" i="1" s="1"/>
  <c r="K4802" i="1"/>
  <c r="N4802" i="1" s="1"/>
  <c r="K4803" i="1"/>
  <c r="N4803" i="1" s="1"/>
  <c r="K4804" i="1"/>
  <c r="N4804" i="1" s="1"/>
  <c r="K4805" i="1"/>
  <c r="N4805" i="1" s="1"/>
  <c r="K4806" i="1"/>
  <c r="N4806" i="1" s="1"/>
  <c r="K4807" i="1"/>
  <c r="N4807" i="1" s="1"/>
  <c r="K4808" i="1"/>
  <c r="N4808" i="1" s="1"/>
  <c r="K4809" i="1"/>
  <c r="N4809" i="1" s="1"/>
  <c r="K4810" i="1"/>
  <c r="N4810" i="1" s="1"/>
  <c r="K4811" i="1"/>
  <c r="N4811" i="1" s="1"/>
  <c r="K4812" i="1"/>
  <c r="N4812" i="1" s="1"/>
  <c r="K4813" i="1"/>
  <c r="N4813" i="1" s="1"/>
  <c r="K4814" i="1"/>
  <c r="N4814" i="1" s="1"/>
  <c r="K4815" i="1"/>
  <c r="N4815" i="1" s="1"/>
  <c r="K4816" i="1"/>
  <c r="N4816" i="1" s="1"/>
  <c r="K4817" i="1"/>
  <c r="N4817" i="1" s="1"/>
  <c r="K4818" i="1"/>
  <c r="N4818" i="1" s="1"/>
  <c r="K4819" i="1"/>
  <c r="N4819" i="1" s="1"/>
  <c r="K4820" i="1"/>
  <c r="N4820" i="1" s="1"/>
  <c r="K4821" i="1"/>
  <c r="N4821" i="1" s="1"/>
  <c r="K4822" i="1"/>
  <c r="N4822" i="1" s="1"/>
  <c r="K4823" i="1"/>
  <c r="N4823" i="1" s="1"/>
  <c r="K4824" i="1"/>
  <c r="N4824" i="1" s="1"/>
  <c r="K4825" i="1"/>
  <c r="N4825" i="1" s="1"/>
  <c r="K4826" i="1"/>
  <c r="N4826" i="1" s="1"/>
  <c r="K4827" i="1"/>
  <c r="N4827" i="1" s="1"/>
  <c r="K4828" i="1"/>
  <c r="N4828" i="1" s="1"/>
  <c r="K4829" i="1"/>
  <c r="N4829" i="1" s="1"/>
  <c r="K4830" i="1"/>
  <c r="N4830" i="1" s="1"/>
  <c r="K4831" i="1"/>
  <c r="N4831" i="1" s="1"/>
  <c r="K4832" i="1"/>
  <c r="N4832" i="1" s="1"/>
  <c r="K4833" i="1"/>
  <c r="N4833" i="1" s="1"/>
  <c r="K4834" i="1"/>
  <c r="N4834" i="1" s="1"/>
  <c r="K4835" i="1"/>
  <c r="N4835" i="1" s="1"/>
  <c r="K4836" i="1"/>
  <c r="N4836" i="1" s="1"/>
  <c r="K4837" i="1"/>
  <c r="N4837" i="1" s="1"/>
  <c r="K4838" i="1"/>
  <c r="N4838" i="1" s="1"/>
  <c r="K4839" i="1"/>
  <c r="N4839" i="1" s="1"/>
  <c r="K4840" i="1"/>
  <c r="N4840" i="1" s="1"/>
  <c r="K4841" i="1"/>
  <c r="N4841" i="1" s="1"/>
  <c r="K4842" i="1"/>
  <c r="N4842" i="1" s="1"/>
  <c r="K4843" i="1"/>
  <c r="N4843" i="1" s="1"/>
  <c r="K4844" i="1"/>
  <c r="N4844" i="1" s="1"/>
  <c r="K4845" i="1"/>
  <c r="N4845" i="1" s="1"/>
  <c r="K4846" i="1"/>
  <c r="N4846" i="1" s="1"/>
  <c r="K4847" i="1"/>
  <c r="N4847" i="1" s="1"/>
  <c r="K4848" i="1"/>
  <c r="N4848" i="1" s="1"/>
  <c r="K4849" i="1"/>
  <c r="N4849" i="1" s="1"/>
  <c r="K4850" i="1"/>
  <c r="N4850" i="1" s="1"/>
  <c r="K4851" i="1"/>
  <c r="N4851" i="1" s="1"/>
  <c r="K4852" i="1"/>
  <c r="N4852" i="1" s="1"/>
  <c r="K4853" i="1"/>
  <c r="N4853" i="1" s="1"/>
  <c r="K4854" i="1"/>
  <c r="N4854" i="1" s="1"/>
  <c r="K4855" i="1"/>
  <c r="N4855" i="1" s="1"/>
  <c r="K4856" i="1"/>
  <c r="N4856" i="1" s="1"/>
  <c r="K4857" i="1"/>
  <c r="N4857" i="1" s="1"/>
  <c r="K4858" i="1"/>
  <c r="N4858" i="1" s="1"/>
  <c r="K4859" i="1"/>
  <c r="N4859" i="1" s="1"/>
  <c r="K4860" i="1"/>
  <c r="N4860" i="1" s="1"/>
  <c r="K4861" i="1"/>
  <c r="N4861" i="1" s="1"/>
  <c r="K4862" i="1"/>
  <c r="N4862" i="1" s="1"/>
  <c r="K4863" i="1"/>
  <c r="N4863" i="1" s="1"/>
  <c r="K4864" i="1"/>
  <c r="N4864" i="1" s="1"/>
  <c r="K4865" i="1"/>
  <c r="N4865" i="1" s="1"/>
  <c r="K4866" i="1"/>
  <c r="N4866" i="1" s="1"/>
  <c r="K4867" i="1"/>
  <c r="N4867" i="1" s="1"/>
  <c r="K4868" i="1"/>
  <c r="N4868" i="1" s="1"/>
  <c r="K4869" i="1"/>
  <c r="N4869" i="1" s="1"/>
  <c r="K4870" i="1"/>
  <c r="N4870" i="1" s="1"/>
  <c r="K4871" i="1"/>
  <c r="N4871" i="1" s="1"/>
  <c r="K4872" i="1"/>
  <c r="N4872" i="1" s="1"/>
  <c r="K4873" i="1"/>
  <c r="N4873" i="1" s="1"/>
  <c r="K4874" i="1"/>
  <c r="N4874" i="1" s="1"/>
  <c r="K4875" i="1"/>
  <c r="N4875" i="1" s="1"/>
  <c r="K4876" i="1"/>
  <c r="N4876" i="1" s="1"/>
  <c r="K4877" i="1"/>
  <c r="N4877" i="1" s="1"/>
  <c r="K4878" i="1"/>
  <c r="N4878" i="1" s="1"/>
  <c r="K4879" i="1"/>
  <c r="N4879" i="1" s="1"/>
  <c r="K4880" i="1"/>
  <c r="N4880" i="1" s="1"/>
  <c r="K4881" i="1"/>
  <c r="N4881" i="1" s="1"/>
  <c r="K4882" i="1"/>
  <c r="N4882" i="1" s="1"/>
  <c r="K4883" i="1"/>
  <c r="N4883" i="1" s="1"/>
  <c r="K4884" i="1"/>
  <c r="N4884" i="1" s="1"/>
  <c r="K4885" i="1"/>
  <c r="N4885" i="1" s="1"/>
  <c r="K4886" i="1"/>
  <c r="N4886" i="1" s="1"/>
  <c r="K4887" i="1"/>
  <c r="N4887" i="1" s="1"/>
  <c r="K4888" i="1"/>
  <c r="N4888" i="1" s="1"/>
  <c r="K4889" i="1"/>
  <c r="N4889" i="1" s="1"/>
  <c r="K4890" i="1"/>
  <c r="N4890" i="1" s="1"/>
  <c r="K4891" i="1"/>
  <c r="N4891" i="1" s="1"/>
  <c r="K4892" i="1"/>
  <c r="N4892" i="1" s="1"/>
  <c r="K4893" i="1"/>
  <c r="N4893" i="1" s="1"/>
  <c r="K4894" i="1"/>
  <c r="N4894" i="1" s="1"/>
  <c r="K4895" i="1"/>
  <c r="N4895" i="1" s="1"/>
  <c r="K4896" i="1"/>
  <c r="N4896" i="1" s="1"/>
  <c r="K4897" i="1"/>
  <c r="N4897" i="1" s="1"/>
  <c r="K4898" i="1"/>
  <c r="N4898" i="1" s="1"/>
  <c r="K4899" i="1"/>
  <c r="N4899" i="1" s="1"/>
  <c r="K4900" i="1"/>
  <c r="N4900" i="1" s="1"/>
  <c r="K4901" i="1"/>
  <c r="N4901" i="1" s="1"/>
  <c r="K4902" i="1"/>
  <c r="N4902" i="1" s="1"/>
  <c r="K4903" i="1"/>
  <c r="N4903" i="1" s="1"/>
  <c r="K4904" i="1"/>
  <c r="N4904" i="1" s="1"/>
  <c r="K4905" i="1"/>
  <c r="N4905" i="1" s="1"/>
  <c r="K4906" i="1"/>
  <c r="N4906" i="1" s="1"/>
  <c r="K4907" i="1"/>
  <c r="N4907" i="1" s="1"/>
  <c r="K4908" i="1"/>
  <c r="N4908" i="1" s="1"/>
  <c r="K4909" i="1"/>
  <c r="N4909" i="1" s="1"/>
  <c r="K4910" i="1"/>
  <c r="N4910" i="1" s="1"/>
  <c r="K4911" i="1"/>
  <c r="N4911" i="1" s="1"/>
  <c r="K4912" i="1"/>
  <c r="N4912" i="1" s="1"/>
  <c r="K4913" i="1"/>
  <c r="N4913" i="1" s="1"/>
  <c r="K4914" i="1"/>
  <c r="N4914" i="1" s="1"/>
  <c r="K4915" i="1"/>
  <c r="N4915" i="1" s="1"/>
  <c r="K4916" i="1"/>
  <c r="N4916" i="1" s="1"/>
  <c r="K4917" i="1"/>
  <c r="N4917" i="1" s="1"/>
  <c r="K4918" i="1"/>
  <c r="N4918" i="1" s="1"/>
  <c r="K4919" i="1"/>
  <c r="N4919" i="1" s="1"/>
  <c r="K4920" i="1"/>
  <c r="N4920" i="1" s="1"/>
  <c r="K4921" i="1"/>
  <c r="N4921" i="1" s="1"/>
  <c r="K4922" i="1"/>
  <c r="N4922" i="1" s="1"/>
  <c r="K4923" i="1"/>
  <c r="N4923" i="1" s="1"/>
  <c r="K4924" i="1"/>
  <c r="N4924" i="1" s="1"/>
  <c r="K4925" i="1"/>
  <c r="N4925" i="1" s="1"/>
  <c r="K4926" i="1"/>
  <c r="N4926" i="1" s="1"/>
  <c r="K4927" i="1"/>
  <c r="N4927" i="1" s="1"/>
  <c r="K4928" i="1"/>
  <c r="N4928" i="1" s="1"/>
  <c r="K4929" i="1"/>
  <c r="N4929" i="1" s="1"/>
  <c r="K4930" i="1"/>
  <c r="N4930" i="1" s="1"/>
  <c r="K4931" i="1"/>
  <c r="N4931" i="1" s="1"/>
  <c r="K4932" i="1"/>
  <c r="N4932" i="1" s="1"/>
  <c r="K4933" i="1"/>
  <c r="N4933" i="1" s="1"/>
  <c r="K4934" i="1"/>
  <c r="N4934" i="1" s="1"/>
  <c r="K4935" i="1"/>
  <c r="N4935" i="1" s="1"/>
  <c r="K4936" i="1"/>
  <c r="N4936" i="1" s="1"/>
  <c r="K4937" i="1"/>
  <c r="N4937" i="1" s="1"/>
  <c r="K4938" i="1"/>
  <c r="N4938" i="1" s="1"/>
  <c r="K4939" i="1"/>
  <c r="N4939" i="1" s="1"/>
  <c r="K4940" i="1"/>
  <c r="N4940" i="1" s="1"/>
  <c r="K4941" i="1"/>
  <c r="N4941" i="1" s="1"/>
  <c r="K4942" i="1"/>
  <c r="N4942" i="1" s="1"/>
  <c r="K4943" i="1"/>
  <c r="N4943" i="1" s="1"/>
  <c r="K4944" i="1"/>
  <c r="N4944" i="1" s="1"/>
  <c r="K4945" i="1"/>
  <c r="N4945" i="1" s="1"/>
  <c r="K4946" i="1"/>
  <c r="N4946" i="1" s="1"/>
  <c r="K4947" i="1"/>
  <c r="N4947" i="1" s="1"/>
  <c r="K4948" i="1"/>
  <c r="N4948" i="1" s="1"/>
  <c r="K4949" i="1"/>
  <c r="N4949" i="1" s="1"/>
  <c r="K4950" i="1"/>
  <c r="N4950" i="1" s="1"/>
  <c r="K4951" i="1"/>
  <c r="N4951" i="1" s="1"/>
  <c r="K4952" i="1"/>
  <c r="N4952" i="1" s="1"/>
  <c r="K4953" i="1"/>
  <c r="N4953" i="1" s="1"/>
  <c r="K4954" i="1"/>
  <c r="N4954" i="1" s="1"/>
  <c r="K4955" i="1"/>
  <c r="N4955" i="1" s="1"/>
  <c r="K4956" i="1"/>
  <c r="N4956" i="1" s="1"/>
  <c r="K4957" i="1"/>
  <c r="N4957" i="1" s="1"/>
  <c r="K4958" i="1"/>
  <c r="N4958" i="1" s="1"/>
  <c r="K4959" i="1"/>
  <c r="N4959" i="1" s="1"/>
  <c r="K4960" i="1"/>
  <c r="N4960" i="1" s="1"/>
  <c r="K4961" i="1"/>
  <c r="N4961" i="1" s="1"/>
  <c r="K4962" i="1"/>
  <c r="N4962" i="1" s="1"/>
  <c r="K4963" i="1"/>
  <c r="N4963" i="1" s="1"/>
  <c r="K4964" i="1"/>
  <c r="N4964" i="1" s="1"/>
  <c r="K4965" i="1"/>
  <c r="N4965" i="1" s="1"/>
  <c r="K4966" i="1"/>
  <c r="N4966" i="1" s="1"/>
  <c r="K4967" i="1"/>
  <c r="N4967" i="1" s="1"/>
  <c r="K4968" i="1"/>
  <c r="N4968" i="1" s="1"/>
  <c r="K4969" i="1"/>
  <c r="N4969" i="1" s="1"/>
  <c r="K4970" i="1"/>
  <c r="N4970" i="1" s="1"/>
  <c r="K4971" i="1"/>
  <c r="N4971" i="1" s="1"/>
  <c r="K4972" i="1"/>
  <c r="N4972" i="1" s="1"/>
  <c r="K4973" i="1"/>
  <c r="N4973" i="1" s="1"/>
  <c r="K4974" i="1"/>
  <c r="N4974" i="1" s="1"/>
  <c r="K4975" i="1"/>
  <c r="N4975" i="1" s="1"/>
  <c r="K4976" i="1"/>
  <c r="N4976" i="1" s="1"/>
  <c r="K4977" i="1"/>
  <c r="N4977" i="1" s="1"/>
  <c r="K4978" i="1"/>
  <c r="N4978" i="1" s="1"/>
  <c r="K4979" i="1"/>
  <c r="N4979" i="1" s="1"/>
  <c r="K4980" i="1"/>
  <c r="N4980" i="1" s="1"/>
  <c r="K4981" i="1"/>
  <c r="N4981" i="1" s="1"/>
  <c r="K4982" i="1"/>
  <c r="N4982" i="1" s="1"/>
  <c r="K4983" i="1"/>
  <c r="N4983" i="1" s="1"/>
  <c r="K4984" i="1"/>
  <c r="N4984" i="1" s="1"/>
  <c r="K4985" i="1"/>
  <c r="N4985" i="1" s="1"/>
  <c r="K4986" i="1"/>
  <c r="N4986" i="1" s="1"/>
  <c r="K4987" i="1"/>
  <c r="N4987" i="1" s="1"/>
  <c r="K4988" i="1"/>
  <c r="N4988" i="1" s="1"/>
  <c r="K4989" i="1"/>
  <c r="N4989" i="1" s="1"/>
  <c r="K4990" i="1"/>
  <c r="N4990" i="1" s="1"/>
  <c r="K4991" i="1"/>
  <c r="N4991" i="1" s="1"/>
  <c r="K4992" i="1"/>
  <c r="N4992" i="1" s="1"/>
  <c r="K4993" i="1"/>
  <c r="N4993" i="1" s="1"/>
  <c r="K4994" i="1"/>
  <c r="N4994" i="1" s="1"/>
  <c r="K4995" i="1"/>
  <c r="N4995" i="1" s="1"/>
  <c r="K4996" i="1"/>
  <c r="N4996" i="1" s="1"/>
  <c r="K4997" i="1"/>
  <c r="N4997" i="1" s="1"/>
  <c r="K4998" i="1"/>
  <c r="N4998" i="1" s="1"/>
  <c r="K4999" i="1"/>
  <c r="N4999" i="1" s="1"/>
  <c r="K5000" i="1"/>
  <c r="N5000" i="1" s="1"/>
  <c r="K5001" i="1"/>
  <c r="N5001" i="1" s="1"/>
  <c r="K5002" i="1"/>
  <c r="N5002" i="1" s="1"/>
  <c r="K5003" i="1"/>
  <c r="N5003" i="1" s="1"/>
  <c r="K5004" i="1"/>
  <c r="N5004" i="1" s="1"/>
  <c r="K5005" i="1"/>
  <c r="N5005" i="1" s="1"/>
  <c r="K5006" i="1"/>
  <c r="N5006" i="1" s="1"/>
  <c r="K5007" i="1"/>
  <c r="N5007" i="1" s="1"/>
  <c r="K5008" i="1"/>
  <c r="N5008" i="1" s="1"/>
  <c r="K5009" i="1"/>
  <c r="N5009" i="1" s="1"/>
  <c r="K5010" i="1"/>
  <c r="N5010" i="1" s="1"/>
  <c r="K5011" i="1"/>
  <c r="N5011" i="1" s="1"/>
  <c r="K5012" i="1"/>
  <c r="N5012" i="1" s="1"/>
  <c r="K5013" i="1"/>
  <c r="N5013" i="1" s="1"/>
  <c r="K5014" i="1"/>
  <c r="N5014" i="1" s="1"/>
  <c r="K5015" i="1"/>
  <c r="N5015" i="1" s="1"/>
  <c r="K5016" i="1"/>
  <c r="N5016" i="1" s="1"/>
  <c r="K5017" i="1"/>
  <c r="N5017" i="1" s="1"/>
  <c r="K5018" i="1"/>
  <c r="N5018" i="1" s="1"/>
  <c r="K5019" i="1"/>
  <c r="N5019" i="1" s="1"/>
  <c r="K5020" i="1"/>
  <c r="N5020" i="1" s="1"/>
  <c r="K5021" i="1"/>
  <c r="N5021" i="1" s="1"/>
  <c r="K5022" i="1"/>
  <c r="N5022" i="1" s="1"/>
  <c r="K5023" i="1"/>
  <c r="N5023" i="1" s="1"/>
  <c r="K5024" i="1"/>
  <c r="N5024" i="1" s="1"/>
  <c r="K5025" i="1"/>
  <c r="N5025" i="1" s="1"/>
  <c r="K5026" i="1"/>
  <c r="N5026" i="1" s="1"/>
  <c r="K5027" i="1"/>
  <c r="N5027" i="1" s="1"/>
  <c r="K5028" i="1"/>
  <c r="N5028" i="1" s="1"/>
  <c r="K5029" i="1"/>
  <c r="N5029" i="1" s="1"/>
  <c r="K5030" i="1"/>
  <c r="N5030" i="1" s="1"/>
  <c r="K5031" i="1"/>
  <c r="N5031" i="1" s="1"/>
  <c r="K5032" i="1"/>
  <c r="N5032" i="1" s="1"/>
  <c r="K5033" i="1"/>
  <c r="N5033" i="1" s="1"/>
  <c r="K5034" i="1"/>
  <c r="N5034" i="1" s="1"/>
  <c r="K5035" i="1"/>
  <c r="N5035" i="1" s="1"/>
  <c r="K5036" i="1"/>
  <c r="N5036" i="1" s="1"/>
  <c r="K5037" i="1"/>
  <c r="N5037" i="1" s="1"/>
  <c r="K5038" i="1"/>
  <c r="N5038" i="1" s="1"/>
  <c r="K5039" i="1"/>
  <c r="N5039" i="1" s="1"/>
  <c r="K5040" i="1"/>
  <c r="N5040" i="1" s="1"/>
  <c r="K5041" i="1"/>
  <c r="N5041" i="1" s="1"/>
  <c r="K5042" i="1"/>
  <c r="N5042" i="1" s="1"/>
  <c r="K5043" i="1"/>
  <c r="N5043" i="1" s="1"/>
  <c r="K5044" i="1"/>
  <c r="N5044" i="1" s="1"/>
  <c r="K5045" i="1"/>
  <c r="N5045" i="1" s="1"/>
  <c r="K5046" i="1"/>
  <c r="N5046" i="1" s="1"/>
  <c r="K5047" i="1"/>
  <c r="N5047" i="1" s="1"/>
  <c r="K5048" i="1"/>
  <c r="N5048" i="1" s="1"/>
  <c r="K5049" i="1"/>
  <c r="N5049" i="1" s="1"/>
  <c r="K5050" i="1"/>
  <c r="N5050" i="1" s="1"/>
  <c r="K5051" i="1"/>
  <c r="N5051" i="1" s="1"/>
  <c r="K5052" i="1"/>
  <c r="N5052" i="1" s="1"/>
  <c r="K5053" i="1"/>
  <c r="N5053" i="1" s="1"/>
  <c r="K5054" i="1"/>
  <c r="N5054" i="1" s="1"/>
  <c r="K5055" i="1"/>
  <c r="N5055" i="1" s="1"/>
  <c r="K5056" i="1"/>
  <c r="N5056" i="1" s="1"/>
  <c r="K5057" i="1"/>
  <c r="N5057" i="1" s="1"/>
  <c r="K5058" i="1"/>
  <c r="N5058" i="1" s="1"/>
  <c r="K5059" i="1"/>
  <c r="N5059" i="1" s="1"/>
  <c r="K5060" i="1"/>
  <c r="N5060" i="1" s="1"/>
  <c r="K5061" i="1"/>
  <c r="N5061" i="1" s="1"/>
  <c r="K5062" i="1"/>
  <c r="N5062" i="1" s="1"/>
  <c r="K5063" i="1"/>
  <c r="N5063" i="1" s="1"/>
  <c r="K5064" i="1"/>
  <c r="N5064" i="1" s="1"/>
  <c r="K5065" i="1"/>
  <c r="N5065" i="1" s="1"/>
  <c r="K5066" i="1"/>
  <c r="N5066" i="1" s="1"/>
  <c r="K5067" i="1"/>
  <c r="N5067" i="1" s="1"/>
  <c r="K5068" i="1"/>
  <c r="N5068" i="1" s="1"/>
  <c r="K5069" i="1"/>
  <c r="N5069" i="1" s="1"/>
  <c r="K5070" i="1"/>
  <c r="N5070" i="1" s="1"/>
  <c r="K5071" i="1"/>
  <c r="N5071" i="1" s="1"/>
  <c r="K5072" i="1"/>
  <c r="N5072" i="1" s="1"/>
  <c r="K5073" i="1"/>
  <c r="N5073" i="1" s="1"/>
  <c r="K5074" i="1"/>
  <c r="N5074" i="1" s="1"/>
  <c r="K5075" i="1"/>
  <c r="N5075" i="1" s="1"/>
  <c r="K5076" i="1"/>
  <c r="N5076" i="1" s="1"/>
  <c r="K5077" i="1"/>
  <c r="N5077" i="1" s="1"/>
  <c r="K5078" i="1"/>
  <c r="N5078" i="1" s="1"/>
  <c r="K5079" i="1"/>
  <c r="N5079" i="1" s="1"/>
  <c r="K5080" i="1"/>
  <c r="N5080" i="1" s="1"/>
  <c r="K5081" i="1"/>
  <c r="N5081" i="1" s="1"/>
  <c r="K5082" i="1"/>
  <c r="N5082" i="1" s="1"/>
  <c r="K5083" i="1"/>
  <c r="N5083" i="1" s="1"/>
  <c r="K5084" i="1"/>
  <c r="N5084" i="1" s="1"/>
  <c r="K5085" i="1"/>
  <c r="N5085" i="1" s="1"/>
  <c r="K5086" i="1"/>
  <c r="N5086" i="1" s="1"/>
  <c r="K5087" i="1"/>
  <c r="N5087" i="1" s="1"/>
  <c r="K5088" i="1"/>
  <c r="N5088" i="1" s="1"/>
  <c r="K5089" i="1"/>
  <c r="N5089" i="1" s="1"/>
  <c r="K5090" i="1"/>
  <c r="N5090" i="1" s="1"/>
  <c r="K5091" i="1"/>
  <c r="N5091" i="1" s="1"/>
  <c r="K5092" i="1"/>
  <c r="N5092" i="1" s="1"/>
  <c r="K5093" i="1"/>
  <c r="N5093" i="1" s="1"/>
  <c r="K5094" i="1"/>
  <c r="N5094" i="1" s="1"/>
  <c r="K5095" i="1"/>
  <c r="N5095" i="1" s="1"/>
  <c r="K5096" i="1"/>
  <c r="N5096" i="1" s="1"/>
  <c r="K5097" i="1"/>
  <c r="N5097" i="1" s="1"/>
  <c r="K5098" i="1"/>
  <c r="N5098" i="1" s="1"/>
  <c r="K5099" i="1"/>
  <c r="N5099" i="1" s="1"/>
  <c r="K5100" i="1"/>
  <c r="N5100" i="1" s="1"/>
  <c r="K5101" i="1"/>
  <c r="N5101" i="1" s="1"/>
  <c r="K5102" i="1"/>
  <c r="N5102" i="1" s="1"/>
  <c r="K5103" i="1"/>
  <c r="N5103" i="1" s="1"/>
  <c r="K5104" i="1"/>
  <c r="N5104" i="1" s="1"/>
  <c r="K5105" i="1"/>
  <c r="N5105" i="1" s="1"/>
  <c r="K5106" i="1"/>
  <c r="N5106" i="1" s="1"/>
  <c r="K5107" i="1"/>
  <c r="N5107" i="1" s="1"/>
  <c r="K5108" i="1"/>
  <c r="N5108" i="1" s="1"/>
  <c r="K5109" i="1"/>
  <c r="N5109" i="1" s="1"/>
  <c r="K5110" i="1"/>
  <c r="N5110" i="1" s="1"/>
  <c r="K5111" i="1"/>
  <c r="N5111" i="1" s="1"/>
  <c r="K5112" i="1"/>
  <c r="N5112" i="1" s="1"/>
  <c r="K5113" i="1"/>
  <c r="N5113" i="1" s="1"/>
  <c r="K5114" i="1"/>
  <c r="N5114" i="1" s="1"/>
  <c r="K5115" i="1"/>
  <c r="N5115" i="1" s="1"/>
  <c r="K5116" i="1"/>
  <c r="N5116" i="1" s="1"/>
  <c r="K5117" i="1"/>
  <c r="N5117" i="1" s="1"/>
  <c r="K5118" i="1"/>
  <c r="N5118" i="1" s="1"/>
  <c r="K5119" i="1"/>
  <c r="N5119" i="1" s="1"/>
  <c r="K5120" i="1"/>
  <c r="N5120" i="1" s="1"/>
  <c r="K5121" i="1"/>
  <c r="N5121" i="1" s="1"/>
  <c r="K5122" i="1"/>
  <c r="N5122" i="1" s="1"/>
  <c r="K5123" i="1"/>
  <c r="N5123" i="1" s="1"/>
  <c r="K5124" i="1"/>
  <c r="N5124" i="1" s="1"/>
  <c r="K5125" i="1"/>
  <c r="N5125" i="1" s="1"/>
  <c r="K5126" i="1"/>
  <c r="N5126" i="1" s="1"/>
  <c r="K5127" i="1"/>
  <c r="N5127" i="1" s="1"/>
  <c r="K5128" i="1"/>
  <c r="N5128" i="1" s="1"/>
  <c r="K5129" i="1"/>
  <c r="N5129" i="1" s="1"/>
  <c r="K5130" i="1"/>
  <c r="N5130" i="1" s="1"/>
  <c r="K5131" i="1"/>
  <c r="N5131" i="1" s="1"/>
  <c r="K5132" i="1"/>
  <c r="N5132" i="1" s="1"/>
  <c r="K5133" i="1"/>
  <c r="N5133" i="1" s="1"/>
  <c r="K5134" i="1"/>
  <c r="N5134" i="1" s="1"/>
  <c r="K5135" i="1"/>
  <c r="N5135" i="1" s="1"/>
  <c r="K5136" i="1"/>
  <c r="N5136" i="1" s="1"/>
  <c r="K5137" i="1"/>
  <c r="N5137" i="1" s="1"/>
  <c r="K5138" i="1"/>
  <c r="N5138" i="1" s="1"/>
  <c r="K5139" i="1"/>
  <c r="N5139" i="1" s="1"/>
  <c r="K5140" i="1"/>
  <c r="N5140" i="1" s="1"/>
  <c r="K5141" i="1"/>
  <c r="N5141" i="1" s="1"/>
  <c r="K5142" i="1"/>
  <c r="N5142" i="1" s="1"/>
  <c r="K5143" i="1"/>
  <c r="N5143" i="1" s="1"/>
  <c r="K5144" i="1"/>
  <c r="N5144" i="1" s="1"/>
  <c r="K5145" i="1"/>
  <c r="N5145" i="1" s="1"/>
  <c r="K5146" i="1"/>
  <c r="N5146" i="1" s="1"/>
  <c r="K5147" i="1"/>
  <c r="N5147" i="1" s="1"/>
  <c r="K5148" i="1"/>
  <c r="N5148" i="1" s="1"/>
  <c r="K5149" i="1"/>
  <c r="N5149" i="1" s="1"/>
  <c r="K5150" i="1"/>
  <c r="N5150" i="1" s="1"/>
  <c r="K5151" i="1"/>
  <c r="N5151" i="1" s="1"/>
  <c r="K5152" i="1"/>
  <c r="N5152" i="1" s="1"/>
  <c r="K5153" i="1"/>
  <c r="N5153" i="1" s="1"/>
  <c r="K5154" i="1"/>
  <c r="N5154" i="1" s="1"/>
  <c r="K5155" i="1"/>
  <c r="N5155" i="1" s="1"/>
  <c r="K5156" i="1"/>
  <c r="N5156" i="1" s="1"/>
  <c r="K5157" i="1"/>
  <c r="N5157" i="1" s="1"/>
  <c r="K5158" i="1"/>
  <c r="N5158" i="1" s="1"/>
  <c r="K5159" i="1"/>
  <c r="N5159" i="1" s="1"/>
  <c r="K5160" i="1"/>
  <c r="N5160" i="1" s="1"/>
  <c r="K5161" i="1"/>
  <c r="N5161" i="1" s="1"/>
  <c r="K5162" i="1"/>
  <c r="N5162" i="1" s="1"/>
  <c r="K5163" i="1"/>
  <c r="N5163" i="1" s="1"/>
  <c r="K5164" i="1"/>
  <c r="N5164" i="1" s="1"/>
  <c r="K5165" i="1"/>
  <c r="N5165" i="1" s="1"/>
  <c r="K5166" i="1"/>
  <c r="N5166" i="1" s="1"/>
  <c r="K5167" i="1"/>
  <c r="N5167" i="1" s="1"/>
  <c r="K5168" i="1"/>
  <c r="N5168" i="1" s="1"/>
  <c r="K5169" i="1"/>
  <c r="N5169" i="1" s="1"/>
  <c r="K5170" i="1"/>
  <c r="N5170" i="1" s="1"/>
  <c r="K5171" i="1"/>
  <c r="N5171" i="1" s="1"/>
  <c r="K5172" i="1"/>
  <c r="N5172" i="1" s="1"/>
  <c r="K5173" i="1"/>
  <c r="N5173" i="1" s="1"/>
  <c r="K5174" i="1"/>
  <c r="N5174" i="1" s="1"/>
  <c r="K5175" i="1"/>
  <c r="N5175" i="1" s="1"/>
  <c r="K5176" i="1"/>
  <c r="N5176" i="1" s="1"/>
  <c r="K5177" i="1"/>
  <c r="N5177" i="1" s="1"/>
  <c r="K5178" i="1"/>
  <c r="N5178" i="1" s="1"/>
  <c r="K5179" i="1"/>
  <c r="N5179" i="1" s="1"/>
  <c r="K5180" i="1"/>
  <c r="N5180" i="1" s="1"/>
  <c r="K5181" i="1"/>
  <c r="N5181" i="1" s="1"/>
  <c r="K5182" i="1"/>
  <c r="N5182" i="1" s="1"/>
  <c r="K5183" i="1"/>
  <c r="N5183" i="1" s="1"/>
  <c r="K5184" i="1"/>
  <c r="N5184" i="1" s="1"/>
  <c r="K5185" i="1"/>
  <c r="N5185" i="1" s="1"/>
  <c r="K5186" i="1"/>
  <c r="N5186" i="1" s="1"/>
  <c r="K5187" i="1"/>
  <c r="N5187" i="1" s="1"/>
  <c r="K5188" i="1"/>
  <c r="N5188" i="1" s="1"/>
  <c r="K5189" i="1"/>
  <c r="N5189" i="1" s="1"/>
  <c r="K5190" i="1"/>
  <c r="N5190" i="1" s="1"/>
  <c r="K5191" i="1"/>
  <c r="N5191" i="1" s="1"/>
  <c r="K5192" i="1"/>
  <c r="N5192" i="1" s="1"/>
  <c r="K5193" i="1"/>
  <c r="N5193" i="1" s="1"/>
  <c r="K5194" i="1"/>
  <c r="N5194" i="1" s="1"/>
  <c r="K5195" i="1"/>
  <c r="N5195" i="1" s="1"/>
  <c r="K5196" i="1"/>
  <c r="N5196" i="1" s="1"/>
  <c r="K5197" i="1"/>
  <c r="N5197" i="1" s="1"/>
  <c r="K5198" i="1"/>
  <c r="N5198" i="1" s="1"/>
  <c r="K5199" i="1"/>
  <c r="N5199" i="1" s="1"/>
  <c r="K5200" i="1"/>
  <c r="N5200" i="1" s="1"/>
  <c r="K5201" i="1"/>
  <c r="N5201" i="1" s="1"/>
  <c r="K5202" i="1"/>
  <c r="N5202" i="1" s="1"/>
  <c r="K5203" i="1"/>
  <c r="N5203" i="1" s="1"/>
  <c r="K5204" i="1"/>
  <c r="N5204" i="1" s="1"/>
  <c r="K5205" i="1"/>
  <c r="N5205" i="1" s="1"/>
  <c r="K5206" i="1"/>
  <c r="N5206" i="1" s="1"/>
  <c r="K5207" i="1"/>
  <c r="N5207" i="1" s="1"/>
  <c r="K5208" i="1"/>
  <c r="N5208" i="1" s="1"/>
  <c r="K5209" i="1"/>
  <c r="N5209" i="1" s="1"/>
  <c r="K5210" i="1"/>
  <c r="N5210" i="1" s="1"/>
  <c r="K5211" i="1"/>
  <c r="N5211" i="1" s="1"/>
  <c r="K5212" i="1"/>
  <c r="N5212" i="1" s="1"/>
  <c r="K5213" i="1"/>
  <c r="N5213" i="1" s="1"/>
  <c r="K5214" i="1"/>
  <c r="N5214" i="1" s="1"/>
  <c r="K5215" i="1"/>
  <c r="N5215" i="1" s="1"/>
  <c r="K5216" i="1"/>
  <c r="N5216" i="1" s="1"/>
  <c r="K5217" i="1"/>
  <c r="N5217" i="1" s="1"/>
  <c r="K5218" i="1"/>
  <c r="N5218" i="1" s="1"/>
  <c r="K5219" i="1"/>
  <c r="N5219" i="1" s="1"/>
  <c r="K5220" i="1"/>
  <c r="N5220" i="1" s="1"/>
  <c r="K5221" i="1"/>
  <c r="N5221" i="1" s="1"/>
  <c r="K5222" i="1"/>
  <c r="N5222" i="1" s="1"/>
  <c r="K5223" i="1"/>
  <c r="N5223" i="1" s="1"/>
  <c r="K5224" i="1"/>
  <c r="N5224" i="1" s="1"/>
  <c r="K5225" i="1"/>
  <c r="N5225" i="1" s="1"/>
  <c r="K5226" i="1"/>
  <c r="N5226" i="1" s="1"/>
  <c r="K5227" i="1"/>
  <c r="N5227" i="1" s="1"/>
  <c r="K5228" i="1"/>
  <c r="N5228" i="1" s="1"/>
  <c r="K5229" i="1"/>
  <c r="N5229" i="1" s="1"/>
  <c r="K5230" i="1"/>
  <c r="N5230" i="1" s="1"/>
  <c r="K5231" i="1"/>
  <c r="N5231" i="1" s="1"/>
  <c r="K5232" i="1"/>
  <c r="N5232" i="1" s="1"/>
  <c r="K5233" i="1"/>
  <c r="N5233" i="1" s="1"/>
  <c r="K5234" i="1"/>
  <c r="N5234" i="1" s="1"/>
  <c r="K5235" i="1"/>
  <c r="N5235" i="1" s="1"/>
  <c r="K5236" i="1"/>
  <c r="N5236" i="1" s="1"/>
  <c r="K5237" i="1"/>
  <c r="N5237" i="1" s="1"/>
  <c r="K5238" i="1"/>
  <c r="N5238" i="1" s="1"/>
  <c r="K5239" i="1"/>
  <c r="N5239" i="1" s="1"/>
  <c r="K5240" i="1"/>
  <c r="N5240" i="1" s="1"/>
  <c r="K5241" i="1"/>
  <c r="N5241" i="1" s="1"/>
  <c r="K5242" i="1"/>
  <c r="N5242" i="1" s="1"/>
  <c r="K5243" i="1"/>
  <c r="N5243" i="1" s="1"/>
  <c r="K5244" i="1"/>
  <c r="N5244" i="1" s="1"/>
  <c r="K5245" i="1"/>
  <c r="N5245" i="1" s="1"/>
  <c r="K5246" i="1"/>
  <c r="N5246" i="1" s="1"/>
  <c r="K5247" i="1"/>
  <c r="N5247" i="1" s="1"/>
  <c r="K5248" i="1"/>
  <c r="N5248" i="1" s="1"/>
  <c r="K5249" i="1"/>
  <c r="N5249" i="1" s="1"/>
  <c r="K5250" i="1"/>
  <c r="N5250" i="1" s="1"/>
  <c r="K5251" i="1"/>
  <c r="N5251" i="1" s="1"/>
  <c r="K5252" i="1"/>
  <c r="N5252" i="1" s="1"/>
  <c r="K5253" i="1"/>
  <c r="N5253" i="1" s="1"/>
  <c r="K5254" i="1"/>
  <c r="N5254" i="1" s="1"/>
  <c r="K5255" i="1"/>
  <c r="N5255" i="1" s="1"/>
  <c r="K5256" i="1"/>
  <c r="N5256" i="1" s="1"/>
  <c r="K5257" i="1"/>
  <c r="N5257" i="1" s="1"/>
  <c r="K5258" i="1"/>
  <c r="N5258" i="1" s="1"/>
  <c r="K5259" i="1"/>
  <c r="N5259" i="1" s="1"/>
  <c r="K5260" i="1"/>
  <c r="N5260" i="1" s="1"/>
  <c r="K5261" i="1"/>
  <c r="N5261" i="1" s="1"/>
  <c r="K5262" i="1"/>
  <c r="N5262" i="1" s="1"/>
  <c r="K5263" i="1"/>
  <c r="N5263" i="1" s="1"/>
  <c r="K5264" i="1"/>
  <c r="N5264" i="1" s="1"/>
  <c r="K5265" i="1"/>
  <c r="N5265" i="1" s="1"/>
  <c r="K5266" i="1"/>
  <c r="N5266" i="1" s="1"/>
  <c r="K5267" i="1"/>
  <c r="N5267" i="1" s="1"/>
  <c r="K5268" i="1"/>
  <c r="N5268" i="1" s="1"/>
  <c r="K5269" i="1"/>
  <c r="N5269" i="1" s="1"/>
  <c r="K5270" i="1"/>
  <c r="N5270" i="1" s="1"/>
  <c r="K5271" i="1"/>
  <c r="N5271" i="1" s="1"/>
  <c r="K5272" i="1"/>
  <c r="N5272" i="1" s="1"/>
  <c r="K5273" i="1"/>
  <c r="N5273" i="1" s="1"/>
  <c r="K5274" i="1"/>
  <c r="N5274" i="1" s="1"/>
  <c r="K5275" i="1"/>
  <c r="N5275" i="1" s="1"/>
  <c r="K5276" i="1"/>
  <c r="N5276" i="1" s="1"/>
  <c r="K5277" i="1"/>
  <c r="N5277" i="1" s="1"/>
  <c r="K5278" i="1"/>
  <c r="N5278" i="1" s="1"/>
  <c r="K5279" i="1"/>
  <c r="N5279" i="1" s="1"/>
  <c r="K5280" i="1"/>
  <c r="N5280" i="1" s="1"/>
  <c r="K5281" i="1"/>
  <c r="N5281" i="1" s="1"/>
  <c r="K5282" i="1"/>
  <c r="N5282" i="1" s="1"/>
  <c r="K5283" i="1"/>
  <c r="N5283" i="1" s="1"/>
  <c r="K5284" i="1"/>
  <c r="N5284" i="1" s="1"/>
  <c r="K5285" i="1"/>
  <c r="N5285" i="1" s="1"/>
  <c r="K5286" i="1"/>
  <c r="N5286" i="1" s="1"/>
  <c r="K5287" i="1"/>
  <c r="N5287" i="1" s="1"/>
  <c r="K5288" i="1"/>
  <c r="N5288" i="1" s="1"/>
  <c r="K5289" i="1"/>
  <c r="N5289" i="1" s="1"/>
  <c r="K5290" i="1"/>
  <c r="N5290" i="1" s="1"/>
  <c r="K5291" i="1"/>
  <c r="N5291" i="1" s="1"/>
  <c r="K5292" i="1"/>
  <c r="N5292" i="1" s="1"/>
  <c r="K5293" i="1"/>
  <c r="N5293" i="1" s="1"/>
  <c r="K5294" i="1"/>
  <c r="N5294" i="1" s="1"/>
  <c r="K5295" i="1"/>
  <c r="N5295" i="1" s="1"/>
  <c r="K5296" i="1"/>
  <c r="N5296" i="1" s="1"/>
  <c r="K5297" i="1"/>
  <c r="N5297" i="1" s="1"/>
  <c r="K5298" i="1"/>
  <c r="N5298" i="1" s="1"/>
  <c r="K5299" i="1"/>
  <c r="N5299" i="1" s="1"/>
  <c r="K5300" i="1"/>
  <c r="N5300" i="1" s="1"/>
  <c r="K5301" i="1"/>
  <c r="N5301" i="1" s="1"/>
  <c r="K5302" i="1"/>
  <c r="N5302" i="1" s="1"/>
  <c r="K5303" i="1"/>
  <c r="N5303" i="1" s="1"/>
  <c r="K5304" i="1"/>
  <c r="N5304" i="1" s="1"/>
  <c r="K5305" i="1"/>
  <c r="N5305" i="1" s="1"/>
  <c r="K5306" i="1"/>
  <c r="N5306" i="1" s="1"/>
  <c r="K5307" i="1"/>
  <c r="N5307" i="1" s="1"/>
  <c r="K5308" i="1"/>
  <c r="N5308" i="1" s="1"/>
  <c r="K5309" i="1"/>
  <c r="N5309" i="1" s="1"/>
  <c r="K5310" i="1"/>
  <c r="N5310" i="1" s="1"/>
  <c r="K5311" i="1"/>
  <c r="N5311" i="1" s="1"/>
  <c r="K5312" i="1"/>
  <c r="N5312" i="1" s="1"/>
  <c r="K5313" i="1"/>
  <c r="N5313" i="1" s="1"/>
  <c r="K5314" i="1"/>
  <c r="N5314" i="1" s="1"/>
  <c r="K5315" i="1"/>
  <c r="N5315" i="1" s="1"/>
  <c r="K5316" i="1"/>
  <c r="N5316" i="1" s="1"/>
  <c r="K5317" i="1"/>
  <c r="N5317" i="1" s="1"/>
  <c r="K5318" i="1"/>
  <c r="N5318" i="1" s="1"/>
  <c r="K5319" i="1"/>
  <c r="N5319" i="1" s="1"/>
  <c r="K5320" i="1"/>
  <c r="N5320" i="1" s="1"/>
  <c r="K5321" i="1"/>
  <c r="N5321" i="1" s="1"/>
  <c r="K5322" i="1"/>
  <c r="N5322" i="1" s="1"/>
  <c r="K5323" i="1"/>
  <c r="N5323" i="1" s="1"/>
  <c r="K5324" i="1"/>
  <c r="N5324" i="1" s="1"/>
  <c r="K5325" i="1"/>
  <c r="N5325" i="1" s="1"/>
  <c r="K5326" i="1"/>
  <c r="N5326" i="1" s="1"/>
  <c r="K5327" i="1"/>
  <c r="N5327" i="1" s="1"/>
  <c r="K5328" i="1"/>
  <c r="N5328" i="1" s="1"/>
  <c r="K5329" i="1"/>
  <c r="N5329" i="1" s="1"/>
  <c r="K5330" i="1"/>
  <c r="N5330" i="1" s="1"/>
  <c r="K5331" i="1"/>
  <c r="N5331" i="1" s="1"/>
  <c r="K5332" i="1"/>
  <c r="N5332" i="1" s="1"/>
  <c r="K5333" i="1"/>
  <c r="N5333" i="1" s="1"/>
  <c r="K5334" i="1"/>
  <c r="N5334" i="1" s="1"/>
  <c r="K5335" i="1"/>
  <c r="N5335" i="1" s="1"/>
  <c r="K5336" i="1"/>
  <c r="N5336" i="1" s="1"/>
  <c r="K5337" i="1"/>
  <c r="N5337" i="1" s="1"/>
  <c r="K5338" i="1"/>
  <c r="N5338" i="1" s="1"/>
  <c r="K5339" i="1"/>
  <c r="N5339" i="1" s="1"/>
  <c r="K5340" i="1"/>
  <c r="N5340" i="1" s="1"/>
  <c r="K5341" i="1"/>
  <c r="N5341" i="1" s="1"/>
  <c r="K5342" i="1"/>
  <c r="N5342" i="1" s="1"/>
  <c r="K5343" i="1"/>
  <c r="N5343" i="1" s="1"/>
  <c r="K5344" i="1"/>
  <c r="N5344" i="1" s="1"/>
  <c r="K5345" i="1"/>
  <c r="N5345" i="1" s="1"/>
  <c r="K5346" i="1"/>
  <c r="N5346" i="1" s="1"/>
  <c r="K5347" i="1"/>
  <c r="N5347" i="1" s="1"/>
  <c r="K5348" i="1"/>
  <c r="N5348" i="1" s="1"/>
  <c r="K5349" i="1"/>
  <c r="N5349" i="1" s="1"/>
  <c r="K5350" i="1"/>
  <c r="N5350" i="1" s="1"/>
  <c r="K5351" i="1"/>
  <c r="N5351" i="1" s="1"/>
  <c r="K5352" i="1"/>
  <c r="N5352" i="1" s="1"/>
  <c r="K5353" i="1"/>
  <c r="N5353" i="1" s="1"/>
  <c r="K5354" i="1"/>
  <c r="N5354" i="1" s="1"/>
  <c r="K5355" i="1"/>
  <c r="N5355" i="1" s="1"/>
  <c r="K5356" i="1"/>
  <c r="N5356" i="1" s="1"/>
  <c r="K5357" i="1"/>
  <c r="N5357" i="1" s="1"/>
  <c r="K5358" i="1"/>
  <c r="N5358" i="1" s="1"/>
  <c r="K5359" i="1"/>
  <c r="N5359" i="1" s="1"/>
  <c r="K5360" i="1"/>
  <c r="N5360" i="1" s="1"/>
  <c r="K5361" i="1"/>
  <c r="N5361" i="1" s="1"/>
  <c r="K5362" i="1"/>
  <c r="N5362" i="1" s="1"/>
  <c r="K5363" i="1"/>
  <c r="N5363" i="1" s="1"/>
  <c r="K5364" i="1"/>
  <c r="N5364" i="1" s="1"/>
  <c r="K5365" i="1"/>
  <c r="N5365" i="1" s="1"/>
  <c r="K5366" i="1"/>
  <c r="N5366" i="1" s="1"/>
  <c r="K5367" i="1"/>
  <c r="N5367" i="1" s="1"/>
  <c r="K5368" i="1"/>
  <c r="N5368" i="1" s="1"/>
  <c r="K5369" i="1"/>
  <c r="N5369" i="1" s="1"/>
  <c r="K5370" i="1"/>
  <c r="N5370" i="1" s="1"/>
  <c r="K5371" i="1"/>
  <c r="N5371" i="1" s="1"/>
  <c r="K5372" i="1"/>
  <c r="N5372" i="1" s="1"/>
  <c r="K5373" i="1"/>
  <c r="N5373" i="1" s="1"/>
  <c r="K5374" i="1"/>
  <c r="N5374" i="1" s="1"/>
  <c r="K5375" i="1"/>
  <c r="N5375" i="1" s="1"/>
  <c r="K5376" i="1"/>
  <c r="N5376" i="1" s="1"/>
  <c r="K5377" i="1"/>
  <c r="N5377" i="1" s="1"/>
  <c r="K5378" i="1"/>
  <c r="N5378" i="1" s="1"/>
  <c r="K5379" i="1"/>
  <c r="N5379" i="1" s="1"/>
  <c r="K5380" i="1"/>
  <c r="N5380" i="1" s="1"/>
  <c r="K5381" i="1"/>
  <c r="N5381" i="1" s="1"/>
  <c r="K5382" i="1"/>
  <c r="N5382" i="1" s="1"/>
  <c r="K5383" i="1"/>
  <c r="N5383" i="1" s="1"/>
  <c r="K5384" i="1"/>
  <c r="N5384" i="1" s="1"/>
  <c r="K5385" i="1"/>
  <c r="N5385" i="1" s="1"/>
  <c r="K5386" i="1"/>
  <c r="N5386" i="1" s="1"/>
  <c r="K5387" i="1"/>
  <c r="N5387" i="1" s="1"/>
  <c r="K5388" i="1"/>
  <c r="N5388" i="1" s="1"/>
  <c r="K5389" i="1"/>
  <c r="N5389" i="1" s="1"/>
  <c r="K5390" i="1"/>
  <c r="N5390" i="1" s="1"/>
  <c r="K5391" i="1"/>
  <c r="N5391" i="1" s="1"/>
  <c r="K5392" i="1"/>
  <c r="N5392" i="1" s="1"/>
  <c r="K5393" i="1"/>
  <c r="N5393" i="1" s="1"/>
  <c r="K5394" i="1"/>
  <c r="N5394" i="1" s="1"/>
  <c r="K5395" i="1"/>
  <c r="N5395" i="1" s="1"/>
  <c r="K5396" i="1"/>
  <c r="N5396" i="1" s="1"/>
  <c r="K5397" i="1"/>
  <c r="N5397" i="1" s="1"/>
  <c r="K5398" i="1"/>
  <c r="N5398" i="1" s="1"/>
  <c r="K5399" i="1"/>
  <c r="N5399" i="1" s="1"/>
  <c r="K5400" i="1"/>
  <c r="N5400" i="1" s="1"/>
  <c r="K5401" i="1"/>
  <c r="N5401" i="1" s="1"/>
  <c r="K5402" i="1"/>
  <c r="N5402" i="1" s="1"/>
  <c r="K5403" i="1"/>
  <c r="N5403" i="1" s="1"/>
  <c r="K5404" i="1"/>
  <c r="N5404" i="1" s="1"/>
  <c r="K5405" i="1"/>
  <c r="N5405" i="1" s="1"/>
  <c r="K5406" i="1"/>
  <c r="N5406" i="1" s="1"/>
  <c r="K5407" i="1"/>
  <c r="N5407" i="1" s="1"/>
  <c r="K5408" i="1"/>
  <c r="N5408" i="1" s="1"/>
  <c r="K5409" i="1"/>
  <c r="N5409" i="1" s="1"/>
  <c r="K5410" i="1"/>
  <c r="N5410" i="1" s="1"/>
  <c r="K5411" i="1"/>
  <c r="N5411" i="1" s="1"/>
  <c r="K5412" i="1"/>
  <c r="N5412" i="1" s="1"/>
  <c r="K5413" i="1"/>
  <c r="N5413" i="1" s="1"/>
  <c r="K5414" i="1"/>
  <c r="N5414" i="1" s="1"/>
  <c r="K5415" i="1"/>
  <c r="N5415" i="1" s="1"/>
  <c r="K5416" i="1"/>
  <c r="N5416" i="1" s="1"/>
  <c r="K5417" i="1"/>
  <c r="N5417" i="1" s="1"/>
  <c r="K5418" i="1"/>
  <c r="N5418" i="1" s="1"/>
  <c r="K5419" i="1"/>
  <c r="N5419" i="1" s="1"/>
  <c r="K5420" i="1"/>
  <c r="N5420" i="1" s="1"/>
  <c r="K5421" i="1"/>
  <c r="N5421" i="1" s="1"/>
  <c r="K5422" i="1"/>
  <c r="N5422" i="1" s="1"/>
  <c r="K5423" i="1"/>
  <c r="N5423" i="1" s="1"/>
  <c r="K5424" i="1"/>
  <c r="N5424" i="1" s="1"/>
  <c r="K5425" i="1"/>
  <c r="N5425" i="1" s="1"/>
  <c r="K5426" i="1"/>
  <c r="N5426" i="1" s="1"/>
  <c r="K5427" i="1"/>
  <c r="N5427" i="1" s="1"/>
  <c r="K5428" i="1"/>
  <c r="N5428" i="1" s="1"/>
  <c r="K5429" i="1"/>
  <c r="N5429" i="1" s="1"/>
  <c r="K5430" i="1"/>
  <c r="N5430" i="1" s="1"/>
  <c r="K5431" i="1"/>
  <c r="N5431" i="1" s="1"/>
  <c r="K5432" i="1"/>
  <c r="N5432" i="1" s="1"/>
  <c r="K5433" i="1"/>
  <c r="N5433" i="1" s="1"/>
  <c r="K5434" i="1"/>
  <c r="N5434" i="1" s="1"/>
  <c r="K5435" i="1"/>
  <c r="N5435" i="1" s="1"/>
  <c r="K5436" i="1"/>
  <c r="N5436" i="1" s="1"/>
  <c r="K5437" i="1"/>
  <c r="N5437" i="1" s="1"/>
  <c r="K5438" i="1"/>
  <c r="N5438" i="1" s="1"/>
  <c r="K5439" i="1"/>
  <c r="N5439" i="1" s="1"/>
  <c r="K5440" i="1"/>
  <c r="N5440" i="1" s="1"/>
  <c r="K5441" i="1"/>
  <c r="N5441" i="1" s="1"/>
  <c r="K5442" i="1"/>
  <c r="N5442" i="1" s="1"/>
  <c r="K5443" i="1"/>
  <c r="N5443" i="1" s="1"/>
  <c r="K5444" i="1"/>
  <c r="N5444" i="1" s="1"/>
  <c r="K5445" i="1"/>
  <c r="N5445" i="1" s="1"/>
  <c r="K5446" i="1"/>
  <c r="N5446" i="1" s="1"/>
  <c r="K5447" i="1"/>
  <c r="N5447" i="1" s="1"/>
  <c r="K5448" i="1"/>
  <c r="N5448" i="1" s="1"/>
  <c r="K5449" i="1"/>
  <c r="N5449" i="1" s="1"/>
  <c r="K5450" i="1"/>
  <c r="N5450" i="1" s="1"/>
  <c r="K5451" i="1"/>
  <c r="N5451" i="1" s="1"/>
  <c r="K5452" i="1"/>
  <c r="N5452" i="1" s="1"/>
  <c r="K5453" i="1"/>
  <c r="N5453" i="1" s="1"/>
  <c r="K5454" i="1"/>
  <c r="N5454" i="1" s="1"/>
  <c r="K5455" i="1"/>
  <c r="N5455" i="1" s="1"/>
  <c r="K5456" i="1"/>
  <c r="N5456" i="1" s="1"/>
  <c r="K5457" i="1"/>
  <c r="N5457" i="1" s="1"/>
  <c r="K5458" i="1"/>
  <c r="N5458" i="1" s="1"/>
  <c r="K5459" i="1"/>
  <c r="N5459" i="1" s="1"/>
  <c r="K5460" i="1"/>
  <c r="N5460" i="1" s="1"/>
  <c r="K5461" i="1"/>
  <c r="N5461" i="1" s="1"/>
  <c r="K5462" i="1"/>
  <c r="N5462" i="1" s="1"/>
  <c r="K5463" i="1"/>
  <c r="N5463" i="1" s="1"/>
  <c r="K5464" i="1"/>
  <c r="N5464" i="1" s="1"/>
  <c r="K5465" i="1"/>
  <c r="N5465" i="1" s="1"/>
  <c r="K5466" i="1"/>
  <c r="N5466" i="1" s="1"/>
  <c r="K5467" i="1"/>
  <c r="N5467" i="1" s="1"/>
  <c r="K5468" i="1"/>
  <c r="N5468" i="1" s="1"/>
  <c r="K5469" i="1"/>
  <c r="N5469" i="1" s="1"/>
  <c r="K5470" i="1"/>
  <c r="N5470" i="1" s="1"/>
  <c r="K5471" i="1"/>
  <c r="N5471" i="1" s="1"/>
  <c r="K5472" i="1"/>
  <c r="N5472" i="1" s="1"/>
  <c r="K5473" i="1"/>
  <c r="N5473" i="1" s="1"/>
  <c r="K5474" i="1"/>
  <c r="N5474" i="1" s="1"/>
  <c r="K5475" i="1"/>
  <c r="N5475" i="1" s="1"/>
  <c r="K5476" i="1"/>
  <c r="N5476" i="1" s="1"/>
  <c r="K5477" i="1"/>
  <c r="N5477" i="1" s="1"/>
  <c r="K5478" i="1"/>
  <c r="N5478" i="1" s="1"/>
  <c r="K5479" i="1"/>
  <c r="N5479" i="1" s="1"/>
  <c r="K5480" i="1"/>
  <c r="N5480" i="1" s="1"/>
  <c r="K5481" i="1"/>
  <c r="N5481" i="1" s="1"/>
  <c r="K5482" i="1"/>
  <c r="N5482" i="1" s="1"/>
  <c r="K5483" i="1"/>
  <c r="N5483" i="1" s="1"/>
  <c r="K5484" i="1"/>
  <c r="N5484" i="1" s="1"/>
  <c r="K5485" i="1"/>
  <c r="N5485" i="1" s="1"/>
  <c r="K5486" i="1"/>
  <c r="N5486" i="1" s="1"/>
  <c r="K5487" i="1"/>
  <c r="N5487" i="1" s="1"/>
  <c r="K5488" i="1"/>
  <c r="N5488" i="1" s="1"/>
  <c r="K5489" i="1"/>
  <c r="N5489" i="1" s="1"/>
  <c r="K5490" i="1"/>
  <c r="N5490" i="1" s="1"/>
  <c r="K5491" i="1"/>
  <c r="N5491" i="1" s="1"/>
  <c r="K5492" i="1"/>
  <c r="N5492" i="1" s="1"/>
  <c r="K5493" i="1"/>
  <c r="N5493" i="1" s="1"/>
  <c r="K5494" i="1"/>
  <c r="N5494" i="1" s="1"/>
  <c r="K5495" i="1"/>
  <c r="N5495" i="1" s="1"/>
  <c r="K5496" i="1"/>
  <c r="N5496" i="1" s="1"/>
  <c r="K5497" i="1"/>
  <c r="N5497" i="1" s="1"/>
  <c r="K5498" i="1"/>
  <c r="N5498" i="1" s="1"/>
  <c r="K5499" i="1"/>
  <c r="N5499" i="1" s="1"/>
  <c r="K5500" i="1"/>
  <c r="N5500" i="1" s="1"/>
  <c r="K5501" i="1"/>
  <c r="N5501" i="1" s="1"/>
  <c r="K5502" i="1"/>
  <c r="N5502" i="1" s="1"/>
  <c r="K5503" i="1"/>
  <c r="N5503" i="1" s="1"/>
  <c r="K5504" i="1"/>
  <c r="N5504" i="1" s="1"/>
  <c r="K5505" i="1"/>
  <c r="N5505" i="1" s="1"/>
  <c r="K5506" i="1"/>
  <c r="N5506" i="1" s="1"/>
  <c r="K5507" i="1"/>
  <c r="N5507" i="1" s="1"/>
  <c r="K5508" i="1"/>
  <c r="N5508" i="1" s="1"/>
  <c r="K5509" i="1"/>
  <c r="N5509" i="1" s="1"/>
  <c r="K5510" i="1"/>
  <c r="N5510" i="1" s="1"/>
  <c r="K5511" i="1"/>
  <c r="N5511" i="1" s="1"/>
  <c r="K5512" i="1"/>
  <c r="N5512" i="1" s="1"/>
  <c r="K5513" i="1"/>
  <c r="N5513" i="1" s="1"/>
  <c r="K5514" i="1"/>
  <c r="N5514" i="1" s="1"/>
  <c r="K5515" i="1"/>
  <c r="N5515" i="1" s="1"/>
  <c r="K5516" i="1"/>
  <c r="N5516" i="1" s="1"/>
  <c r="K5517" i="1"/>
  <c r="N5517" i="1" s="1"/>
  <c r="K5518" i="1"/>
  <c r="N5518" i="1" s="1"/>
  <c r="K5519" i="1"/>
  <c r="N5519" i="1" s="1"/>
  <c r="K5520" i="1"/>
  <c r="N5520" i="1" s="1"/>
  <c r="K5521" i="1"/>
  <c r="N5521" i="1" s="1"/>
  <c r="K5522" i="1"/>
  <c r="N5522" i="1" s="1"/>
  <c r="K5523" i="1"/>
  <c r="N5523" i="1" s="1"/>
  <c r="K5524" i="1"/>
  <c r="N5524" i="1" s="1"/>
  <c r="K5525" i="1"/>
  <c r="N5525" i="1" s="1"/>
  <c r="K5526" i="1"/>
  <c r="N5526" i="1" s="1"/>
  <c r="K5527" i="1"/>
  <c r="N5527" i="1" s="1"/>
  <c r="K5528" i="1"/>
  <c r="N5528" i="1" s="1"/>
  <c r="K5529" i="1"/>
  <c r="N5529" i="1" s="1"/>
  <c r="K5530" i="1"/>
  <c r="N5530" i="1" s="1"/>
  <c r="K5531" i="1"/>
  <c r="N5531" i="1" s="1"/>
  <c r="K5532" i="1"/>
  <c r="N5532" i="1" s="1"/>
  <c r="K5533" i="1"/>
  <c r="N5533" i="1" s="1"/>
  <c r="K5534" i="1"/>
  <c r="N5534" i="1" s="1"/>
  <c r="K5535" i="1"/>
  <c r="N5535" i="1" s="1"/>
  <c r="K5536" i="1"/>
  <c r="N5536" i="1" s="1"/>
  <c r="K5537" i="1"/>
  <c r="N5537" i="1" s="1"/>
  <c r="K5538" i="1"/>
  <c r="N5538" i="1" s="1"/>
  <c r="K5539" i="1"/>
  <c r="N5539" i="1" s="1"/>
  <c r="K5540" i="1"/>
  <c r="N5540" i="1" s="1"/>
  <c r="K5541" i="1"/>
  <c r="N5541" i="1" s="1"/>
  <c r="K5542" i="1"/>
  <c r="N5542" i="1" s="1"/>
  <c r="K5543" i="1"/>
  <c r="N5543" i="1" s="1"/>
  <c r="K5544" i="1"/>
  <c r="N5544" i="1" s="1"/>
  <c r="K5545" i="1"/>
  <c r="N5545" i="1" s="1"/>
  <c r="K5546" i="1"/>
  <c r="N5546" i="1" s="1"/>
  <c r="K5547" i="1"/>
  <c r="N5547" i="1" s="1"/>
  <c r="K5548" i="1"/>
  <c r="N5548" i="1" s="1"/>
  <c r="K5549" i="1"/>
  <c r="N5549" i="1" s="1"/>
  <c r="K5550" i="1"/>
  <c r="N5550" i="1" s="1"/>
  <c r="K5551" i="1"/>
  <c r="N5551" i="1" s="1"/>
  <c r="K5552" i="1"/>
  <c r="N5552" i="1" s="1"/>
  <c r="K5553" i="1"/>
  <c r="N5553" i="1" s="1"/>
  <c r="K5554" i="1"/>
  <c r="N5554" i="1" s="1"/>
  <c r="K5555" i="1"/>
  <c r="N5555" i="1" s="1"/>
  <c r="K5556" i="1"/>
  <c r="N5556" i="1" s="1"/>
  <c r="K5557" i="1"/>
  <c r="N5557" i="1" s="1"/>
  <c r="K5558" i="1"/>
  <c r="N5558" i="1" s="1"/>
  <c r="K5559" i="1"/>
  <c r="N5559" i="1" s="1"/>
  <c r="K5560" i="1"/>
  <c r="N5560" i="1" s="1"/>
  <c r="K5561" i="1"/>
  <c r="N5561" i="1" s="1"/>
  <c r="K5562" i="1"/>
  <c r="N5562" i="1" s="1"/>
  <c r="K5563" i="1"/>
  <c r="N5563" i="1" s="1"/>
  <c r="K5564" i="1"/>
  <c r="N5564" i="1" s="1"/>
  <c r="K5565" i="1"/>
  <c r="N5565" i="1" s="1"/>
  <c r="K5566" i="1"/>
  <c r="N5566" i="1" s="1"/>
  <c r="K5567" i="1"/>
  <c r="N5567" i="1" s="1"/>
  <c r="K5568" i="1"/>
  <c r="N5568" i="1" s="1"/>
  <c r="K5569" i="1"/>
  <c r="N5569" i="1" s="1"/>
  <c r="K5570" i="1"/>
  <c r="N5570" i="1" s="1"/>
  <c r="K5571" i="1"/>
  <c r="N5571" i="1" s="1"/>
  <c r="K5572" i="1"/>
  <c r="N5572" i="1" s="1"/>
  <c r="K5573" i="1"/>
  <c r="N5573" i="1" s="1"/>
  <c r="K5574" i="1"/>
  <c r="N5574" i="1" s="1"/>
  <c r="K5575" i="1"/>
  <c r="N5575" i="1" s="1"/>
  <c r="K5576" i="1"/>
  <c r="N5576" i="1" s="1"/>
  <c r="K5577" i="1"/>
  <c r="N5577" i="1" s="1"/>
  <c r="K5578" i="1"/>
  <c r="N5578" i="1" s="1"/>
  <c r="K5579" i="1"/>
  <c r="N5579" i="1" s="1"/>
  <c r="K5580" i="1"/>
  <c r="N5580" i="1" s="1"/>
  <c r="K5581" i="1"/>
  <c r="N5581" i="1" s="1"/>
  <c r="K5582" i="1"/>
  <c r="N5582" i="1" s="1"/>
  <c r="K5583" i="1"/>
  <c r="N5583" i="1" s="1"/>
  <c r="K5584" i="1"/>
  <c r="N5584" i="1" s="1"/>
  <c r="K5585" i="1"/>
  <c r="N5585" i="1" s="1"/>
  <c r="K5586" i="1"/>
  <c r="N5586" i="1" s="1"/>
  <c r="K5587" i="1"/>
  <c r="N5587" i="1" s="1"/>
  <c r="K5588" i="1"/>
  <c r="N5588" i="1" s="1"/>
  <c r="K5589" i="1"/>
  <c r="N5589" i="1" s="1"/>
  <c r="K5590" i="1"/>
  <c r="N5590" i="1" s="1"/>
  <c r="K5591" i="1"/>
  <c r="N5591" i="1" s="1"/>
  <c r="K5592" i="1"/>
  <c r="N5592" i="1" s="1"/>
  <c r="K5593" i="1"/>
  <c r="N5593" i="1" s="1"/>
  <c r="K5594" i="1"/>
  <c r="N5594" i="1" s="1"/>
  <c r="K5595" i="1"/>
  <c r="N5595" i="1" s="1"/>
  <c r="K5596" i="1"/>
  <c r="N5596" i="1" s="1"/>
  <c r="K5597" i="1"/>
  <c r="N5597" i="1" s="1"/>
  <c r="K5598" i="1"/>
  <c r="N5598" i="1" s="1"/>
  <c r="K5599" i="1"/>
  <c r="N5599" i="1" s="1"/>
  <c r="K5600" i="1"/>
  <c r="N5600" i="1" s="1"/>
  <c r="K5601" i="1"/>
  <c r="N5601" i="1" s="1"/>
  <c r="K5602" i="1"/>
  <c r="N5602" i="1" s="1"/>
  <c r="K5603" i="1"/>
  <c r="N5603" i="1" s="1"/>
  <c r="K5604" i="1"/>
  <c r="N5604" i="1" s="1"/>
  <c r="K5605" i="1"/>
  <c r="N5605" i="1" s="1"/>
  <c r="K5606" i="1"/>
  <c r="N5606" i="1" s="1"/>
  <c r="K5607" i="1"/>
  <c r="N5607" i="1" s="1"/>
  <c r="K5608" i="1"/>
  <c r="N5608" i="1" s="1"/>
  <c r="K5609" i="1"/>
  <c r="N5609" i="1" s="1"/>
  <c r="K5610" i="1"/>
  <c r="N5610" i="1" s="1"/>
  <c r="K5611" i="1"/>
  <c r="N5611" i="1" s="1"/>
  <c r="K5612" i="1"/>
  <c r="N5612" i="1" s="1"/>
  <c r="K5613" i="1"/>
  <c r="N5613" i="1" s="1"/>
  <c r="K5614" i="1"/>
  <c r="N5614" i="1" s="1"/>
  <c r="K5615" i="1"/>
  <c r="N5615" i="1" s="1"/>
  <c r="K5616" i="1"/>
  <c r="N5616" i="1" s="1"/>
  <c r="K5617" i="1"/>
  <c r="N5617" i="1" s="1"/>
  <c r="K5618" i="1"/>
  <c r="N5618" i="1" s="1"/>
  <c r="K5619" i="1"/>
  <c r="N5619" i="1" s="1"/>
  <c r="K5620" i="1"/>
  <c r="N5620" i="1" s="1"/>
  <c r="K5621" i="1"/>
  <c r="N5621" i="1" s="1"/>
  <c r="K5622" i="1"/>
  <c r="N5622" i="1" s="1"/>
  <c r="K5623" i="1"/>
  <c r="N5623" i="1" s="1"/>
  <c r="K5624" i="1"/>
  <c r="N5624" i="1" s="1"/>
  <c r="K5625" i="1"/>
  <c r="N5625" i="1" s="1"/>
  <c r="K5626" i="1"/>
  <c r="N5626" i="1" s="1"/>
  <c r="K5627" i="1"/>
  <c r="N5627" i="1" s="1"/>
  <c r="K5628" i="1"/>
  <c r="N5628" i="1" s="1"/>
  <c r="K5629" i="1"/>
  <c r="N5629" i="1" s="1"/>
  <c r="K5630" i="1"/>
  <c r="N5630" i="1" s="1"/>
  <c r="K5631" i="1"/>
  <c r="N5631" i="1" s="1"/>
  <c r="K5632" i="1"/>
  <c r="N5632" i="1" s="1"/>
  <c r="K5633" i="1"/>
  <c r="N5633" i="1" s="1"/>
  <c r="K5634" i="1"/>
  <c r="N5634" i="1" s="1"/>
  <c r="K5635" i="1"/>
  <c r="N5635" i="1" s="1"/>
  <c r="K5636" i="1"/>
  <c r="N5636" i="1" s="1"/>
  <c r="K5637" i="1"/>
  <c r="N5637" i="1" s="1"/>
  <c r="K5638" i="1"/>
  <c r="N5638" i="1" s="1"/>
  <c r="K5639" i="1"/>
  <c r="N5639" i="1" s="1"/>
  <c r="K5640" i="1"/>
  <c r="N5640" i="1" s="1"/>
  <c r="K5641" i="1"/>
  <c r="N5641" i="1" s="1"/>
  <c r="K5642" i="1"/>
  <c r="N5642" i="1" s="1"/>
  <c r="K5643" i="1"/>
  <c r="N5643" i="1" s="1"/>
  <c r="K5644" i="1"/>
  <c r="N5644" i="1" s="1"/>
  <c r="K5645" i="1"/>
  <c r="N5645" i="1" s="1"/>
  <c r="K5646" i="1"/>
  <c r="N5646" i="1" s="1"/>
  <c r="K5647" i="1"/>
  <c r="N5647" i="1" s="1"/>
  <c r="K5648" i="1"/>
  <c r="N5648" i="1" s="1"/>
  <c r="K5649" i="1"/>
  <c r="N5649" i="1" s="1"/>
  <c r="K5650" i="1"/>
  <c r="N5650" i="1" s="1"/>
  <c r="K5651" i="1"/>
  <c r="N5651" i="1" s="1"/>
  <c r="K5652" i="1"/>
  <c r="N5652" i="1" s="1"/>
  <c r="K5653" i="1"/>
  <c r="N5653" i="1" s="1"/>
  <c r="K5654" i="1"/>
  <c r="N5654" i="1" s="1"/>
  <c r="K5655" i="1"/>
  <c r="N5655" i="1" s="1"/>
  <c r="K5656" i="1"/>
  <c r="N5656" i="1" s="1"/>
  <c r="K5657" i="1"/>
  <c r="N5657" i="1" s="1"/>
  <c r="K5658" i="1"/>
  <c r="N5658" i="1" s="1"/>
  <c r="K5659" i="1"/>
  <c r="N5659" i="1" s="1"/>
  <c r="K5660" i="1"/>
  <c r="N5660" i="1" s="1"/>
  <c r="K5661" i="1"/>
  <c r="N5661" i="1" s="1"/>
  <c r="K5662" i="1"/>
  <c r="N5662" i="1" s="1"/>
  <c r="K5663" i="1"/>
  <c r="N5663" i="1" s="1"/>
  <c r="K5664" i="1"/>
  <c r="N5664" i="1" s="1"/>
  <c r="K5665" i="1"/>
  <c r="N5665" i="1" s="1"/>
  <c r="K5666" i="1"/>
  <c r="N5666" i="1" s="1"/>
  <c r="K5667" i="1"/>
  <c r="N5667" i="1" s="1"/>
  <c r="K5668" i="1"/>
  <c r="N5668" i="1" s="1"/>
  <c r="K5669" i="1"/>
  <c r="N5669" i="1" s="1"/>
  <c r="K5670" i="1"/>
  <c r="N5670" i="1" s="1"/>
  <c r="K5671" i="1"/>
  <c r="N5671" i="1" s="1"/>
  <c r="K5672" i="1"/>
  <c r="N5672" i="1" s="1"/>
  <c r="K5673" i="1"/>
  <c r="N5673" i="1" s="1"/>
  <c r="K5674" i="1"/>
  <c r="N5674" i="1" s="1"/>
  <c r="K5675" i="1"/>
  <c r="N5675" i="1" s="1"/>
  <c r="K5676" i="1"/>
  <c r="N5676" i="1" s="1"/>
  <c r="K5677" i="1"/>
  <c r="N5677" i="1" s="1"/>
  <c r="K5678" i="1"/>
  <c r="N5678" i="1" s="1"/>
  <c r="K5679" i="1"/>
  <c r="N5679" i="1" s="1"/>
  <c r="K5680" i="1"/>
  <c r="N5680" i="1" s="1"/>
  <c r="K5681" i="1"/>
  <c r="N5681" i="1" s="1"/>
  <c r="K5682" i="1"/>
  <c r="N5682" i="1" s="1"/>
  <c r="K5683" i="1"/>
  <c r="N5683" i="1" s="1"/>
  <c r="K5684" i="1"/>
  <c r="N5684" i="1" s="1"/>
  <c r="K5685" i="1"/>
  <c r="N5685" i="1" s="1"/>
  <c r="K5686" i="1"/>
  <c r="N5686" i="1" s="1"/>
  <c r="K5687" i="1"/>
  <c r="N5687" i="1" s="1"/>
  <c r="K5688" i="1"/>
  <c r="N5688" i="1" s="1"/>
  <c r="K5689" i="1"/>
  <c r="N5689" i="1" s="1"/>
  <c r="K5690" i="1"/>
  <c r="N5690" i="1" s="1"/>
  <c r="K5691" i="1"/>
  <c r="N5691" i="1" s="1"/>
  <c r="K5692" i="1"/>
  <c r="N5692" i="1" s="1"/>
  <c r="K5693" i="1"/>
  <c r="N5693" i="1" s="1"/>
  <c r="K5694" i="1"/>
  <c r="N5694" i="1" s="1"/>
  <c r="K5695" i="1"/>
  <c r="N5695" i="1" s="1"/>
  <c r="K5696" i="1"/>
  <c r="N5696" i="1" s="1"/>
  <c r="K5697" i="1"/>
  <c r="N5697" i="1" s="1"/>
  <c r="K5698" i="1"/>
  <c r="N5698" i="1" s="1"/>
  <c r="K5699" i="1"/>
  <c r="N5699" i="1" s="1"/>
  <c r="K5700" i="1"/>
  <c r="N5700" i="1" s="1"/>
  <c r="K5701" i="1"/>
  <c r="N5701" i="1" s="1"/>
  <c r="K5702" i="1"/>
  <c r="N5702" i="1" s="1"/>
  <c r="K5703" i="1"/>
  <c r="N5703" i="1" s="1"/>
  <c r="K5704" i="1"/>
  <c r="N5704" i="1" s="1"/>
  <c r="K5705" i="1"/>
  <c r="N5705" i="1" s="1"/>
  <c r="K5706" i="1"/>
  <c r="N5706" i="1" s="1"/>
  <c r="K5707" i="1"/>
  <c r="N5707" i="1" s="1"/>
  <c r="K5708" i="1"/>
  <c r="N5708" i="1" s="1"/>
  <c r="K5709" i="1"/>
  <c r="N5709" i="1" s="1"/>
  <c r="K5710" i="1"/>
  <c r="N5710" i="1" s="1"/>
  <c r="K5711" i="1"/>
  <c r="N5711" i="1" s="1"/>
  <c r="K5712" i="1"/>
  <c r="N5712" i="1" s="1"/>
  <c r="K5713" i="1"/>
  <c r="N5713" i="1" s="1"/>
  <c r="K5714" i="1"/>
  <c r="N5714" i="1" s="1"/>
  <c r="K5715" i="1"/>
  <c r="N5715" i="1" s="1"/>
  <c r="K5716" i="1"/>
  <c r="N5716" i="1" s="1"/>
  <c r="K5717" i="1"/>
  <c r="N5717" i="1" s="1"/>
  <c r="K5718" i="1"/>
  <c r="N5718" i="1" s="1"/>
  <c r="K5719" i="1"/>
  <c r="N5719" i="1" s="1"/>
  <c r="K5720" i="1"/>
  <c r="N5720" i="1" s="1"/>
  <c r="K5721" i="1"/>
  <c r="N5721" i="1" s="1"/>
  <c r="K5722" i="1"/>
  <c r="N5722" i="1" s="1"/>
  <c r="K5723" i="1"/>
  <c r="N5723" i="1" s="1"/>
  <c r="K5724" i="1"/>
  <c r="N5724" i="1" s="1"/>
  <c r="K5725" i="1"/>
  <c r="N5725" i="1" s="1"/>
  <c r="K5726" i="1"/>
  <c r="N5726" i="1" s="1"/>
  <c r="K5727" i="1"/>
  <c r="N5727" i="1" s="1"/>
  <c r="K5728" i="1"/>
  <c r="N5728" i="1" s="1"/>
  <c r="K5729" i="1"/>
  <c r="N5729" i="1" s="1"/>
  <c r="K5730" i="1"/>
  <c r="N5730" i="1" s="1"/>
  <c r="K5731" i="1"/>
  <c r="N5731" i="1" s="1"/>
  <c r="K5732" i="1"/>
  <c r="N5732" i="1" s="1"/>
  <c r="K5733" i="1"/>
  <c r="N5733" i="1" s="1"/>
  <c r="K5734" i="1"/>
  <c r="N5734" i="1" s="1"/>
  <c r="K5735" i="1"/>
  <c r="N5735" i="1" s="1"/>
  <c r="K5736" i="1"/>
  <c r="N5736" i="1" s="1"/>
  <c r="K5737" i="1"/>
  <c r="N5737" i="1" s="1"/>
  <c r="K5738" i="1"/>
  <c r="N5738" i="1" s="1"/>
  <c r="K5739" i="1"/>
  <c r="N5739" i="1" s="1"/>
  <c r="K5740" i="1"/>
  <c r="N5740" i="1" s="1"/>
  <c r="K5741" i="1"/>
  <c r="N5741" i="1" s="1"/>
  <c r="K5742" i="1"/>
  <c r="N5742" i="1" s="1"/>
  <c r="K5743" i="1"/>
  <c r="N5743" i="1" s="1"/>
  <c r="K5744" i="1"/>
  <c r="N5744" i="1" s="1"/>
  <c r="K5745" i="1"/>
  <c r="N5745" i="1" s="1"/>
  <c r="K5746" i="1"/>
  <c r="N5746" i="1" s="1"/>
  <c r="K5747" i="1"/>
  <c r="N5747" i="1" s="1"/>
  <c r="K5748" i="1"/>
  <c r="N5748" i="1" s="1"/>
  <c r="K5749" i="1"/>
  <c r="N5749" i="1" s="1"/>
  <c r="K5750" i="1"/>
  <c r="N5750" i="1" s="1"/>
  <c r="K5751" i="1"/>
  <c r="N5751" i="1" s="1"/>
  <c r="K5752" i="1"/>
  <c r="N5752" i="1" s="1"/>
  <c r="K5753" i="1"/>
  <c r="N5753" i="1" s="1"/>
  <c r="K5754" i="1"/>
  <c r="N5754" i="1" s="1"/>
  <c r="K5755" i="1"/>
  <c r="N5755" i="1" s="1"/>
  <c r="K5756" i="1"/>
  <c r="N5756" i="1" s="1"/>
  <c r="K5757" i="1"/>
  <c r="N5757" i="1" s="1"/>
  <c r="K5758" i="1"/>
  <c r="N5758" i="1" s="1"/>
  <c r="K5759" i="1"/>
  <c r="N5759" i="1" s="1"/>
  <c r="K5760" i="1"/>
  <c r="N5760" i="1" s="1"/>
  <c r="K5761" i="1"/>
  <c r="N5761" i="1" s="1"/>
  <c r="K5762" i="1"/>
  <c r="N5762" i="1" s="1"/>
  <c r="K5763" i="1"/>
  <c r="N5763" i="1" s="1"/>
  <c r="K5764" i="1"/>
  <c r="N5764" i="1" s="1"/>
  <c r="K5765" i="1"/>
  <c r="N5765" i="1" s="1"/>
  <c r="K5766" i="1"/>
  <c r="N5766" i="1" s="1"/>
  <c r="K5767" i="1"/>
  <c r="N5767" i="1" s="1"/>
  <c r="K5768" i="1"/>
  <c r="N5768" i="1" s="1"/>
  <c r="K5769" i="1"/>
  <c r="N5769" i="1" s="1"/>
  <c r="K5770" i="1"/>
  <c r="N5770" i="1" s="1"/>
  <c r="K5771" i="1"/>
  <c r="N5771" i="1" s="1"/>
  <c r="K5772" i="1"/>
  <c r="N5772" i="1" s="1"/>
  <c r="K5773" i="1"/>
  <c r="N5773" i="1" s="1"/>
  <c r="K5774" i="1"/>
  <c r="N5774" i="1" s="1"/>
  <c r="K5775" i="1"/>
  <c r="N5775" i="1" s="1"/>
  <c r="K5776" i="1"/>
  <c r="N5776" i="1" s="1"/>
  <c r="K5777" i="1"/>
  <c r="N5777" i="1" s="1"/>
  <c r="K5778" i="1"/>
  <c r="N5778" i="1" s="1"/>
  <c r="K5779" i="1"/>
  <c r="N5779" i="1" s="1"/>
  <c r="K5780" i="1"/>
  <c r="N5780" i="1" s="1"/>
  <c r="K5781" i="1"/>
  <c r="N5781" i="1" s="1"/>
  <c r="K5782" i="1"/>
  <c r="N5782" i="1" s="1"/>
  <c r="K5783" i="1"/>
  <c r="N5783" i="1" s="1"/>
  <c r="K5784" i="1"/>
  <c r="N5784" i="1" s="1"/>
  <c r="K5785" i="1"/>
  <c r="N5785" i="1" s="1"/>
  <c r="K5786" i="1"/>
  <c r="N5786" i="1" s="1"/>
  <c r="K5787" i="1"/>
  <c r="N5787" i="1" s="1"/>
  <c r="K5788" i="1"/>
  <c r="N5788" i="1" s="1"/>
  <c r="K5789" i="1"/>
  <c r="N5789" i="1" s="1"/>
  <c r="K5790" i="1"/>
  <c r="N5790" i="1" s="1"/>
  <c r="K5791" i="1"/>
  <c r="N5791" i="1" s="1"/>
  <c r="K5792" i="1"/>
  <c r="N5792" i="1" s="1"/>
  <c r="K5793" i="1"/>
  <c r="N5793" i="1" s="1"/>
  <c r="K5794" i="1"/>
  <c r="N5794" i="1" s="1"/>
  <c r="K5795" i="1"/>
  <c r="N5795" i="1" s="1"/>
  <c r="K5796" i="1"/>
  <c r="N5796" i="1" s="1"/>
  <c r="K5797" i="1"/>
  <c r="N5797" i="1" s="1"/>
  <c r="K5798" i="1"/>
  <c r="N5798" i="1" s="1"/>
  <c r="K5799" i="1"/>
  <c r="N5799" i="1" s="1"/>
  <c r="K5800" i="1"/>
  <c r="N5800" i="1" s="1"/>
  <c r="K5801" i="1"/>
  <c r="N5801" i="1" s="1"/>
  <c r="K5802" i="1"/>
  <c r="N5802" i="1" s="1"/>
  <c r="K5803" i="1"/>
  <c r="N5803" i="1" s="1"/>
  <c r="K5804" i="1"/>
  <c r="N5804" i="1" s="1"/>
  <c r="K5805" i="1"/>
  <c r="N5805" i="1" s="1"/>
  <c r="K5806" i="1"/>
  <c r="N5806" i="1" s="1"/>
  <c r="K5807" i="1"/>
  <c r="N5807" i="1" s="1"/>
  <c r="K5808" i="1"/>
  <c r="N5808" i="1" s="1"/>
  <c r="K5809" i="1"/>
  <c r="N5809" i="1" s="1"/>
  <c r="K5810" i="1"/>
  <c r="N5810" i="1" s="1"/>
  <c r="K5811" i="1"/>
  <c r="N5811" i="1" s="1"/>
  <c r="K5812" i="1"/>
  <c r="N5812" i="1" s="1"/>
  <c r="K5813" i="1"/>
  <c r="N5813" i="1" s="1"/>
  <c r="K5814" i="1"/>
  <c r="N5814" i="1" s="1"/>
  <c r="K5815" i="1"/>
  <c r="N5815" i="1" s="1"/>
  <c r="K5816" i="1"/>
  <c r="N5816" i="1" s="1"/>
  <c r="K5817" i="1"/>
  <c r="N5817" i="1" s="1"/>
  <c r="K5818" i="1"/>
  <c r="N5818" i="1" s="1"/>
  <c r="K5819" i="1"/>
  <c r="N5819" i="1" s="1"/>
  <c r="K5820" i="1"/>
  <c r="N5820" i="1" s="1"/>
  <c r="K5821" i="1"/>
  <c r="N5821" i="1" s="1"/>
  <c r="K5822" i="1"/>
  <c r="N5822" i="1" s="1"/>
  <c r="K5823" i="1"/>
  <c r="N5823" i="1" s="1"/>
  <c r="K5824" i="1"/>
  <c r="N5824" i="1" s="1"/>
  <c r="K5825" i="1"/>
  <c r="N5825" i="1" s="1"/>
  <c r="K5826" i="1"/>
  <c r="N5826" i="1" s="1"/>
  <c r="K5827" i="1"/>
  <c r="N5827" i="1" s="1"/>
  <c r="K5828" i="1"/>
  <c r="N5828" i="1" s="1"/>
  <c r="K5829" i="1"/>
  <c r="N5829" i="1" s="1"/>
  <c r="K5830" i="1"/>
  <c r="N5830" i="1" s="1"/>
  <c r="K5831" i="1"/>
  <c r="N5831" i="1" s="1"/>
  <c r="K5832" i="1"/>
  <c r="N5832" i="1" s="1"/>
  <c r="K5833" i="1"/>
  <c r="N5833" i="1" s="1"/>
  <c r="K5834" i="1"/>
  <c r="N5834" i="1" s="1"/>
  <c r="K5835" i="1"/>
  <c r="N5835" i="1" s="1"/>
  <c r="K5836" i="1"/>
  <c r="N5836" i="1" s="1"/>
  <c r="K5837" i="1"/>
  <c r="N5837" i="1" s="1"/>
  <c r="K5838" i="1"/>
  <c r="N5838" i="1" s="1"/>
  <c r="K5839" i="1"/>
  <c r="N5839" i="1" s="1"/>
  <c r="K5840" i="1"/>
  <c r="N5840" i="1" s="1"/>
  <c r="K5841" i="1"/>
  <c r="N5841" i="1" s="1"/>
  <c r="K5842" i="1"/>
  <c r="N5842" i="1" s="1"/>
  <c r="K5843" i="1"/>
  <c r="N5843" i="1" s="1"/>
  <c r="K5844" i="1"/>
  <c r="N5844" i="1" s="1"/>
  <c r="K5845" i="1"/>
  <c r="N5845" i="1" s="1"/>
  <c r="K5846" i="1"/>
  <c r="N5846" i="1" s="1"/>
  <c r="K5847" i="1"/>
  <c r="N5847" i="1" s="1"/>
  <c r="K5848" i="1"/>
  <c r="N5848" i="1" s="1"/>
  <c r="K5849" i="1"/>
  <c r="N5849" i="1" s="1"/>
  <c r="K5850" i="1"/>
  <c r="N5850" i="1" s="1"/>
  <c r="K5851" i="1"/>
  <c r="N5851" i="1" s="1"/>
  <c r="K5852" i="1"/>
  <c r="N5852" i="1" s="1"/>
  <c r="K5853" i="1"/>
  <c r="N5853" i="1" s="1"/>
  <c r="K5854" i="1"/>
  <c r="N5854" i="1" s="1"/>
  <c r="K5855" i="1"/>
  <c r="N5855" i="1" s="1"/>
  <c r="K5856" i="1"/>
  <c r="N5856" i="1" s="1"/>
  <c r="K5857" i="1"/>
  <c r="N5857" i="1" s="1"/>
  <c r="K5858" i="1"/>
  <c r="N5858" i="1" s="1"/>
  <c r="K5859" i="1"/>
  <c r="N5859" i="1" s="1"/>
  <c r="K5860" i="1"/>
  <c r="N5860" i="1" s="1"/>
  <c r="K5861" i="1"/>
  <c r="N5861" i="1" s="1"/>
  <c r="K5862" i="1"/>
  <c r="N5862" i="1" s="1"/>
  <c r="K5863" i="1"/>
  <c r="N5863" i="1" s="1"/>
  <c r="K5864" i="1"/>
  <c r="N5864" i="1" s="1"/>
  <c r="K5865" i="1"/>
  <c r="N5865" i="1" s="1"/>
  <c r="K5866" i="1"/>
  <c r="N5866" i="1" s="1"/>
  <c r="K5867" i="1"/>
  <c r="N5867" i="1" s="1"/>
  <c r="K5868" i="1"/>
  <c r="N5868" i="1" s="1"/>
  <c r="K5869" i="1"/>
  <c r="N5869" i="1" s="1"/>
  <c r="K5870" i="1"/>
  <c r="N5870" i="1" s="1"/>
  <c r="K5871" i="1"/>
  <c r="N5871" i="1" s="1"/>
  <c r="K5872" i="1"/>
  <c r="N5872" i="1" s="1"/>
  <c r="K5873" i="1"/>
  <c r="N5873" i="1" s="1"/>
  <c r="K5874" i="1"/>
  <c r="N5874" i="1" s="1"/>
  <c r="K5875" i="1"/>
  <c r="N5875" i="1" s="1"/>
  <c r="K5876" i="1"/>
  <c r="N5876" i="1" s="1"/>
  <c r="K5877" i="1"/>
  <c r="N5877" i="1" s="1"/>
  <c r="K5878" i="1"/>
  <c r="N5878" i="1" s="1"/>
  <c r="K5879" i="1"/>
  <c r="N5879" i="1" s="1"/>
  <c r="K5880" i="1"/>
  <c r="N5880" i="1" s="1"/>
  <c r="K5881" i="1"/>
  <c r="N5881" i="1" s="1"/>
  <c r="K5882" i="1"/>
  <c r="N5882" i="1" s="1"/>
  <c r="K5883" i="1"/>
  <c r="N5883" i="1" s="1"/>
  <c r="K5884" i="1"/>
  <c r="N5884" i="1" s="1"/>
  <c r="K5885" i="1"/>
  <c r="N5885" i="1" s="1"/>
  <c r="K5886" i="1"/>
  <c r="N5886" i="1" s="1"/>
  <c r="K5887" i="1"/>
  <c r="N5887" i="1" s="1"/>
  <c r="K5888" i="1"/>
  <c r="N5888" i="1" s="1"/>
  <c r="K5889" i="1"/>
  <c r="N5889" i="1" s="1"/>
  <c r="K5890" i="1"/>
  <c r="N5890" i="1" s="1"/>
  <c r="K5891" i="1"/>
  <c r="N5891" i="1" s="1"/>
  <c r="K5892" i="1"/>
  <c r="N5892" i="1" s="1"/>
  <c r="K5893" i="1"/>
  <c r="N5893" i="1" s="1"/>
  <c r="K5894" i="1"/>
  <c r="N5894" i="1" s="1"/>
  <c r="K5895" i="1"/>
  <c r="N5895" i="1" s="1"/>
  <c r="K5896" i="1"/>
  <c r="N5896" i="1" s="1"/>
  <c r="K5897" i="1"/>
  <c r="N5897" i="1" s="1"/>
  <c r="K5898" i="1"/>
  <c r="N5898" i="1" s="1"/>
  <c r="K5899" i="1"/>
  <c r="N5899" i="1" s="1"/>
  <c r="K5900" i="1"/>
  <c r="N5900" i="1" s="1"/>
  <c r="K5901" i="1"/>
  <c r="N5901" i="1" s="1"/>
  <c r="K5902" i="1"/>
  <c r="N5902" i="1" s="1"/>
  <c r="K5903" i="1"/>
  <c r="N5903" i="1" s="1"/>
  <c r="K5904" i="1"/>
  <c r="N5904" i="1" s="1"/>
  <c r="K5905" i="1"/>
  <c r="N5905" i="1" s="1"/>
  <c r="K5906" i="1"/>
  <c r="N5906" i="1" s="1"/>
  <c r="K5907" i="1"/>
  <c r="N5907" i="1" s="1"/>
  <c r="K5908" i="1"/>
  <c r="N5908" i="1" s="1"/>
  <c r="K5909" i="1"/>
  <c r="N5909" i="1" s="1"/>
  <c r="K5910" i="1"/>
  <c r="N5910" i="1" s="1"/>
  <c r="K5911" i="1"/>
  <c r="N5911" i="1" s="1"/>
  <c r="K5912" i="1"/>
  <c r="N5912" i="1" s="1"/>
  <c r="K5913" i="1"/>
  <c r="N5913" i="1" s="1"/>
  <c r="K5914" i="1"/>
  <c r="N5914" i="1" s="1"/>
  <c r="K5915" i="1"/>
  <c r="N5915" i="1" s="1"/>
  <c r="K5916" i="1"/>
  <c r="N5916" i="1" s="1"/>
  <c r="K5917" i="1"/>
  <c r="N5917" i="1" s="1"/>
  <c r="K5918" i="1"/>
  <c r="N5918" i="1" s="1"/>
  <c r="K5919" i="1"/>
  <c r="N5919" i="1" s="1"/>
  <c r="K5920" i="1"/>
  <c r="N5920" i="1" s="1"/>
  <c r="K5921" i="1"/>
  <c r="N5921" i="1" s="1"/>
  <c r="K5922" i="1"/>
  <c r="N5922" i="1" s="1"/>
  <c r="K5923" i="1"/>
  <c r="N5923" i="1" s="1"/>
  <c r="K5924" i="1"/>
  <c r="N5924" i="1" s="1"/>
  <c r="K5925" i="1"/>
  <c r="N5925" i="1" s="1"/>
  <c r="K5926" i="1"/>
  <c r="N5926" i="1" s="1"/>
  <c r="K5927" i="1"/>
  <c r="N5927" i="1" s="1"/>
  <c r="K5928" i="1"/>
  <c r="N5928" i="1" s="1"/>
  <c r="K5929" i="1"/>
  <c r="N5929" i="1" s="1"/>
  <c r="K5930" i="1"/>
  <c r="N5930" i="1" s="1"/>
  <c r="K5931" i="1"/>
  <c r="N5931" i="1" s="1"/>
  <c r="K5932" i="1"/>
  <c r="N5932" i="1" s="1"/>
  <c r="K5933" i="1"/>
  <c r="N5933" i="1" s="1"/>
  <c r="K5934" i="1"/>
  <c r="N5934" i="1" s="1"/>
  <c r="K5935" i="1"/>
  <c r="N5935" i="1" s="1"/>
  <c r="K5936" i="1"/>
  <c r="N5936" i="1" s="1"/>
  <c r="K5937" i="1"/>
  <c r="N5937" i="1" s="1"/>
  <c r="K5938" i="1"/>
  <c r="N5938" i="1" s="1"/>
  <c r="K5939" i="1"/>
  <c r="N5939" i="1" s="1"/>
  <c r="K5940" i="1"/>
  <c r="N5940" i="1" s="1"/>
  <c r="K5941" i="1"/>
  <c r="N5941" i="1" s="1"/>
  <c r="K5942" i="1"/>
  <c r="N5942" i="1" s="1"/>
  <c r="K5943" i="1"/>
  <c r="N5943" i="1" s="1"/>
  <c r="K5944" i="1"/>
  <c r="N5944" i="1" s="1"/>
  <c r="K5945" i="1"/>
  <c r="N5945" i="1" s="1"/>
  <c r="K5946" i="1"/>
  <c r="N5946" i="1" s="1"/>
  <c r="K5947" i="1"/>
  <c r="N5947" i="1" s="1"/>
  <c r="K5948" i="1"/>
  <c r="N5948" i="1" s="1"/>
  <c r="K5949" i="1"/>
  <c r="N5949" i="1" s="1"/>
  <c r="K5950" i="1"/>
  <c r="N5950" i="1" s="1"/>
  <c r="K5951" i="1"/>
  <c r="N5951" i="1" s="1"/>
  <c r="K5952" i="1"/>
  <c r="N5952" i="1" s="1"/>
  <c r="K5953" i="1"/>
  <c r="N5953" i="1" s="1"/>
  <c r="K5954" i="1"/>
  <c r="N5954" i="1" s="1"/>
  <c r="K5955" i="1"/>
  <c r="N5955" i="1" s="1"/>
  <c r="K5956" i="1"/>
  <c r="N5956" i="1" s="1"/>
  <c r="K5957" i="1"/>
  <c r="N5957" i="1" s="1"/>
  <c r="K5958" i="1"/>
  <c r="N5958" i="1" s="1"/>
  <c r="K5959" i="1"/>
  <c r="N5959" i="1" s="1"/>
  <c r="K5960" i="1"/>
  <c r="N5960" i="1" s="1"/>
  <c r="K5961" i="1"/>
  <c r="N5961" i="1" s="1"/>
  <c r="K5962" i="1"/>
  <c r="N5962" i="1" s="1"/>
  <c r="K5963" i="1"/>
  <c r="N5963" i="1" s="1"/>
  <c r="K5964" i="1"/>
  <c r="N5964" i="1" s="1"/>
  <c r="K5965" i="1"/>
  <c r="N5965" i="1" s="1"/>
  <c r="K5966" i="1"/>
  <c r="N5966" i="1" s="1"/>
  <c r="K5967" i="1"/>
  <c r="N5967" i="1" s="1"/>
  <c r="K5968" i="1"/>
  <c r="N5968" i="1" s="1"/>
  <c r="K5969" i="1"/>
  <c r="N5969" i="1" s="1"/>
  <c r="K5970" i="1"/>
  <c r="N5970" i="1" s="1"/>
  <c r="K5971" i="1"/>
  <c r="N5971" i="1" s="1"/>
  <c r="K5972" i="1"/>
  <c r="N5972" i="1" s="1"/>
  <c r="K5973" i="1"/>
  <c r="N5973" i="1" s="1"/>
  <c r="K5974" i="1"/>
  <c r="N5974" i="1" s="1"/>
  <c r="K5975" i="1"/>
  <c r="N5975" i="1" s="1"/>
  <c r="K5976" i="1"/>
  <c r="N5976" i="1" s="1"/>
  <c r="K5977" i="1"/>
  <c r="N5977" i="1" s="1"/>
  <c r="K5978" i="1"/>
  <c r="N5978" i="1" s="1"/>
  <c r="K5979" i="1"/>
  <c r="N5979" i="1" s="1"/>
  <c r="K5980" i="1"/>
  <c r="N5980" i="1" s="1"/>
  <c r="K5981" i="1"/>
  <c r="N5981" i="1" s="1"/>
  <c r="K5982" i="1"/>
  <c r="N5982" i="1" s="1"/>
  <c r="K5983" i="1"/>
  <c r="N5983" i="1" s="1"/>
  <c r="K5984" i="1"/>
  <c r="N5984" i="1" s="1"/>
  <c r="K5985" i="1"/>
  <c r="N5985" i="1" s="1"/>
  <c r="K5986" i="1"/>
  <c r="N5986" i="1" s="1"/>
  <c r="K5987" i="1"/>
  <c r="N5987" i="1" s="1"/>
  <c r="K5988" i="1"/>
  <c r="N5988" i="1" s="1"/>
  <c r="K5989" i="1"/>
  <c r="N5989" i="1" s="1"/>
  <c r="K5990" i="1"/>
  <c r="N5990" i="1" s="1"/>
  <c r="K5991" i="1"/>
  <c r="N5991" i="1" s="1"/>
  <c r="K5992" i="1"/>
  <c r="N5992" i="1" s="1"/>
  <c r="K5993" i="1"/>
  <c r="N5993" i="1" s="1"/>
  <c r="K5994" i="1"/>
  <c r="N5994" i="1" s="1"/>
  <c r="K5995" i="1"/>
  <c r="N5995" i="1" s="1"/>
  <c r="K5996" i="1"/>
  <c r="N5996" i="1" s="1"/>
  <c r="K5997" i="1"/>
  <c r="N5997" i="1" s="1"/>
  <c r="K5998" i="1"/>
  <c r="N5998" i="1" s="1"/>
  <c r="K5999" i="1"/>
  <c r="N5999" i="1" s="1"/>
  <c r="K6000" i="1"/>
  <c r="N6000" i="1" s="1"/>
  <c r="K6001" i="1"/>
  <c r="N6001" i="1" s="1"/>
  <c r="K6002" i="1"/>
  <c r="N6002" i="1" s="1"/>
  <c r="K6003" i="1"/>
  <c r="N6003" i="1" s="1"/>
  <c r="K6004" i="1"/>
  <c r="N6004" i="1" s="1"/>
  <c r="K6005" i="1"/>
  <c r="N6005" i="1" s="1"/>
  <c r="K6006" i="1"/>
  <c r="N6006" i="1" s="1"/>
  <c r="K6007" i="1"/>
  <c r="N6007" i="1" s="1"/>
  <c r="K6008" i="1"/>
  <c r="N6008" i="1" s="1"/>
  <c r="K6009" i="1"/>
  <c r="N6009" i="1" s="1"/>
  <c r="K6010" i="1"/>
  <c r="N6010" i="1" s="1"/>
  <c r="K6011" i="1"/>
  <c r="N6011" i="1" s="1"/>
  <c r="K6012" i="1"/>
  <c r="N6012" i="1" s="1"/>
  <c r="K6013" i="1"/>
  <c r="N6013" i="1" s="1"/>
  <c r="K6014" i="1"/>
  <c r="N6014" i="1" s="1"/>
  <c r="K6015" i="1"/>
  <c r="N6015" i="1" s="1"/>
  <c r="K6016" i="1"/>
  <c r="N6016" i="1" s="1"/>
  <c r="K6017" i="1"/>
  <c r="N6017" i="1" s="1"/>
  <c r="K6018" i="1"/>
  <c r="N6018" i="1" s="1"/>
  <c r="K6019" i="1"/>
  <c r="N6019" i="1" s="1"/>
  <c r="K6020" i="1"/>
  <c r="N6020" i="1" s="1"/>
  <c r="K6021" i="1"/>
  <c r="N6021" i="1" s="1"/>
  <c r="K6022" i="1"/>
  <c r="N6022" i="1" s="1"/>
  <c r="K6023" i="1"/>
  <c r="N6023" i="1" s="1"/>
  <c r="K6024" i="1"/>
  <c r="N6024" i="1" s="1"/>
  <c r="K6025" i="1"/>
  <c r="N6025" i="1" s="1"/>
  <c r="K6026" i="1"/>
  <c r="N6026" i="1" s="1"/>
  <c r="K6027" i="1"/>
  <c r="N6027" i="1" s="1"/>
  <c r="K6028" i="1"/>
  <c r="N6028" i="1" s="1"/>
  <c r="K6029" i="1"/>
  <c r="N6029" i="1" s="1"/>
  <c r="K6030" i="1"/>
  <c r="N6030" i="1" s="1"/>
  <c r="K6031" i="1"/>
  <c r="N6031" i="1" s="1"/>
  <c r="K6032" i="1"/>
  <c r="N6032" i="1" s="1"/>
  <c r="K6033" i="1"/>
  <c r="N6033" i="1" s="1"/>
  <c r="K6034" i="1"/>
  <c r="N6034" i="1" s="1"/>
  <c r="K6035" i="1"/>
  <c r="N6035" i="1" s="1"/>
  <c r="K6036" i="1"/>
  <c r="N6036" i="1" s="1"/>
  <c r="K6037" i="1"/>
  <c r="N6037" i="1" s="1"/>
  <c r="K6038" i="1"/>
  <c r="N6038" i="1" s="1"/>
  <c r="K6039" i="1"/>
  <c r="N6039" i="1" s="1"/>
  <c r="K6040" i="1"/>
  <c r="N6040" i="1" s="1"/>
  <c r="K6041" i="1"/>
  <c r="N6041" i="1" s="1"/>
  <c r="K6042" i="1"/>
  <c r="N6042" i="1" s="1"/>
  <c r="K6043" i="1"/>
  <c r="N6043" i="1" s="1"/>
  <c r="K6044" i="1"/>
  <c r="N6044" i="1" s="1"/>
  <c r="K6045" i="1"/>
  <c r="N6045" i="1" s="1"/>
  <c r="K6046" i="1"/>
  <c r="N6046" i="1" s="1"/>
  <c r="K6047" i="1"/>
  <c r="N6047" i="1" s="1"/>
  <c r="K6048" i="1"/>
  <c r="N6048" i="1" s="1"/>
  <c r="K6049" i="1"/>
  <c r="N6049" i="1" s="1"/>
  <c r="K6050" i="1"/>
  <c r="N6050" i="1" s="1"/>
  <c r="K6051" i="1"/>
  <c r="N6051" i="1" s="1"/>
  <c r="K6052" i="1"/>
  <c r="N6052" i="1" s="1"/>
  <c r="K6053" i="1"/>
  <c r="N6053" i="1" s="1"/>
  <c r="K6054" i="1"/>
  <c r="N6054" i="1" s="1"/>
  <c r="K6055" i="1"/>
  <c r="N6055" i="1" s="1"/>
  <c r="K6056" i="1"/>
  <c r="N6056" i="1" s="1"/>
  <c r="K6057" i="1"/>
  <c r="N6057" i="1" s="1"/>
  <c r="K6058" i="1"/>
  <c r="N6058" i="1" s="1"/>
  <c r="K6059" i="1"/>
  <c r="N6059" i="1" s="1"/>
  <c r="K6060" i="1"/>
  <c r="N6060" i="1" s="1"/>
  <c r="K6061" i="1"/>
  <c r="N6061" i="1" s="1"/>
  <c r="K6062" i="1"/>
  <c r="N6062" i="1" s="1"/>
  <c r="K6063" i="1"/>
  <c r="N6063" i="1" s="1"/>
  <c r="K6064" i="1"/>
  <c r="N6064" i="1" s="1"/>
  <c r="K6065" i="1"/>
  <c r="N6065" i="1" s="1"/>
  <c r="K6066" i="1"/>
  <c r="N6066" i="1" s="1"/>
  <c r="K6067" i="1"/>
  <c r="N6067" i="1" s="1"/>
  <c r="K6068" i="1"/>
  <c r="N6068" i="1" s="1"/>
  <c r="K6069" i="1"/>
  <c r="N6069" i="1" s="1"/>
  <c r="K6070" i="1"/>
  <c r="N6070" i="1" s="1"/>
  <c r="K6071" i="1"/>
  <c r="N6071" i="1" s="1"/>
  <c r="K6072" i="1"/>
  <c r="N6072" i="1" s="1"/>
  <c r="K6073" i="1"/>
  <c r="N6073" i="1" s="1"/>
  <c r="K6074" i="1"/>
  <c r="N6074" i="1" s="1"/>
  <c r="K6075" i="1"/>
  <c r="N6075" i="1" s="1"/>
  <c r="K6076" i="1"/>
  <c r="N6076" i="1" s="1"/>
  <c r="K6077" i="1"/>
  <c r="N6077" i="1" s="1"/>
  <c r="K6078" i="1"/>
  <c r="N6078" i="1" s="1"/>
  <c r="K6079" i="1"/>
  <c r="N6079" i="1" s="1"/>
  <c r="K6080" i="1"/>
  <c r="N6080" i="1" s="1"/>
  <c r="K6081" i="1"/>
  <c r="N6081" i="1" s="1"/>
  <c r="K6082" i="1"/>
  <c r="N6082" i="1" s="1"/>
  <c r="K6083" i="1"/>
  <c r="N6083" i="1" s="1"/>
  <c r="K6084" i="1"/>
  <c r="N6084" i="1" s="1"/>
  <c r="K6085" i="1"/>
  <c r="N6085" i="1" s="1"/>
  <c r="K6086" i="1"/>
  <c r="N6086" i="1" s="1"/>
  <c r="K6087" i="1"/>
  <c r="N6087" i="1" s="1"/>
  <c r="K6088" i="1"/>
  <c r="N6088" i="1" s="1"/>
  <c r="K6089" i="1"/>
  <c r="N6089" i="1" s="1"/>
  <c r="K6090" i="1"/>
  <c r="N6090" i="1" s="1"/>
  <c r="K6091" i="1"/>
  <c r="N6091" i="1" s="1"/>
  <c r="K6092" i="1"/>
  <c r="N6092" i="1" s="1"/>
  <c r="K6093" i="1"/>
  <c r="N6093" i="1" s="1"/>
  <c r="K6094" i="1"/>
  <c r="N6094" i="1" s="1"/>
  <c r="K6095" i="1"/>
  <c r="N6095" i="1" s="1"/>
  <c r="K6096" i="1"/>
  <c r="N6096" i="1" s="1"/>
  <c r="K6097" i="1"/>
  <c r="N6097" i="1" s="1"/>
  <c r="K6098" i="1"/>
  <c r="N6098" i="1" s="1"/>
  <c r="K6099" i="1"/>
  <c r="N6099" i="1" s="1"/>
  <c r="K6100" i="1"/>
  <c r="N6100" i="1" s="1"/>
  <c r="K6101" i="1"/>
  <c r="N6101" i="1" s="1"/>
  <c r="K6102" i="1"/>
  <c r="N6102" i="1" s="1"/>
  <c r="K6103" i="1"/>
  <c r="N6103" i="1" s="1"/>
  <c r="K6104" i="1"/>
  <c r="N6104" i="1" s="1"/>
  <c r="K6105" i="1"/>
  <c r="N6105" i="1" s="1"/>
  <c r="K6106" i="1"/>
  <c r="N6106" i="1" s="1"/>
  <c r="K6107" i="1"/>
  <c r="N6107" i="1" s="1"/>
  <c r="K6108" i="1"/>
  <c r="N6108" i="1" s="1"/>
  <c r="K6109" i="1"/>
  <c r="N6109" i="1" s="1"/>
  <c r="K6110" i="1"/>
  <c r="N6110" i="1" s="1"/>
  <c r="K6111" i="1"/>
  <c r="N6111" i="1" s="1"/>
  <c r="K6112" i="1"/>
  <c r="N6112" i="1" s="1"/>
  <c r="K6113" i="1"/>
  <c r="N6113" i="1" s="1"/>
  <c r="K6114" i="1"/>
  <c r="N6114" i="1" s="1"/>
  <c r="K6115" i="1"/>
  <c r="N6115" i="1" s="1"/>
  <c r="K6116" i="1"/>
  <c r="N6116" i="1" s="1"/>
  <c r="K6117" i="1"/>
  <c r="N6117" i="1" s="1"/>
  <c r="K6118" i="1"/>
  <c r="N6118" i="1" s="1"/>
  <c r="K6119" i="1"/>
  <c r="N6119" i="1" s="1"/>
  <c r="K6120" i="1"/>
  <c r="N6120" i="1" s="1"/>
  <c r="K6121" i="1"/>
  <c r="N6121" i="1" s="1"/>
  <c r="K6122" i="1"/>
  <c r="N6122" i="1" s="1"/>
  <c r="K6123" i="1"/>
  <c r="N6123" i="1" s="1"/>
  <c r="K6124" i="1"/>
  <c r="N6124" i="1" s="1"/>
  <c r="K6125" i="1"/>
  <c r="N6125" i="1" s="1"/>
  <c r="K6126" i="1"/>
  <c r="N6126" i="1" s="1"/>
  <c r="K6127" i="1"/>
  <c r="N6127" i="1" s="1"/>
  <c r="K6128" i="1"/>
  <c r="N6128" i="1" s="1"/>
  <c r="K6129" i="1"/>
  <c r="N6129" i="1" s="1"/>
  <c r="K6130" i="1"/>
  <c r="N6130" i="1" s="1"/>
  <c r="K6131" i="1"/>
  <c r="N6131" i="1" s="1"/>
  <c r="K6132" i="1"/>
  <c r="N6132" i="1" s="1"/>
  <c r="K6133" i="1"/>
  <c r="N6133" i="1" s="1"/>
  <c r="K6134" i="1"/>
  <c r="N6134" i="1" s="1"/>
  <c r="K6135" i="1"/>
  <c r="N6135" i="1" s="1"/>
  <c r="K6136" i="1"/>
  <c r="N6136" i="1" s="1"/>
  <c r="K6137" i="1"/>
  <c r="N6137" i="1" s="1"/>
  <c r="K6138" i="1"/>
  <c r="N6138" i="1" s="1"/>
  <c r="K6139" i="1"/>
  <c r="N6139" i="1" s="1"/>
  <c r="K6140" i="1"/>
  <c r="N6140" i="1" s="1"/>
  <c r="K6141" i="1"/>
  <c r="N6141" i="1" s="1"/>
  <c r="K6142" i="1"/>
  <c r="N6142" i="1" s="1"/>
  <c r="K6143" i="1"/>
  <c r="N6143" i="1" s="1"/>
  <c r="K6144" i="1"/>
  <c r="N6144" i="1" s="1"/>
  <c r="K6145" i="1"/>
  <c r="N6145" i="1" s="1"/>
  <c r="K6146" i="1"/>
  <c r="N6146" i="1" s="1"/>
  <c r="K6147" i="1"/>
  <c r="N6147" i="1" s="1"/>
  <c r="K6148" i="1"/>
  <c r="N6148" i="1" s="1"/>
  <c r="K6149" i="1"/>
  <c r="N6149" i="1" s="1"/>
  <c r="K6150" i="1"/>
  <c r="N6150" i="1" s="1"/>
  <c r="K6151" i="1"/>
  <c r="N6151" i="1" s="1"/>
  <c r="K6152" i="1"/>
  <c r="N6152" i="1" s="1"/>
  <c r="K6153" i="1"/>
  <c r="N6153" i="1" s="1"/>
  <c r="K6154" i="1"/>
  <c r="N6154" i="1" s="1"/>
  <c r="K6155" i="1"/>
  <c r="N6155" i="1" s="1"/>
  <c r="K6156" i="1"/>
  <c r="N6156" i="1" s="1"/>
  <c r="K6157" i="1"/>
  <c r="N6157" i="1" s="1"/>
  <c r="K6158" i="1"/>
  <c r="N6158" i="1" s="1"/>
  <c r="K6159" i="1"/>
  <c r="N6159" i="1" s="1"/>
  <c r="K6160" i="1"/>
  <c r="N6160" i="1" s="1"/>
  <c r="K6161" i="1"/>
  <c r="N6161" i="1" s="1"/>
  <c r="K6162" i="1"/>
  <c r="N6162" i="1" s="1"/>
  <c r="K6163" i="1"/>
  <c r="N6163" i="1" s="1"/>
  <c r="K6164" i="1"/>
  <c r="N6164" i="1" s="1"/>
  <c r="K6165" i="1"/>
  <c r="N6165" i="1" s="1"/>
  <c r="K6166" i="1"/>
  <c r="N6166" i="1" s="1"/>
  <c r="K6167" i="1"/>
  <c r="N6167" i="1" s="1"/>
  <c r="K6168" i="1"/>
  <c r="N6168" i="1" s="1"/>
  <c r="K6169" i="1"/>
  <c r="N6169" i="1" s="1"/>
  <c r="K6170" i="1"/>
  <c r="N6170" i="1" s="1"/>
  <c r="K6171" i="1"/>
  <c r="N6171" i="1" s="1"/>
  <c r="K6172" i="1"/>
  <c r="N6172" i="1" s="1"/>
  <c r="K6173" i="1"/>
  <c r="N6173" i="1" s="1"/>
  <c r="K6174" i="1"/>
  <c r="N6174" i="1" s="1"/>
  <c r="K6175" i="1"/>
  <c r="N6175" i="1" s="1"/>
  <c r="K6176" i="1"/>
  <c r="N6176" i="1" s="1"/>
  <c r="K6177" i="1"/>
  <c r="N6177" i="1" s="1"/>
  <c r="K6178" i="1"/>
  <c r="N6178" i="1" s="1"/>
  <c r="K6179" i="1"/>
  <c r="N6179" i="1" s="1"/>
  <c r="K6180" i="1"/>
  <c r="N6180" i="1" s="1"/>
  <c r="K6181" i="1"/>
  <c r="N6181" i="1" s="1"/>
  <c r="K6182" i="1"/>
  <c r="N6182" i="1" s="1"/>
  <c r="K6183" i="1"/>
  <c r="N6183" i="1" s="1"/>
  <c r="K6184" i="1"/>
  <c r="N6184" i="1" s="1"/>
  <c r="K6185" i="1"/>
  <c r="N6185" i="1" s="1"/>
  <c r="K6186" i="1"/>
  <c r="N6186" i="1" s="1"/>
  <c r="K6187" i="1"/>
  <c r="N6187" i="1" s="1"/>
  <c r="K6188" i="1"/>
  <c r="N6188" i="1" s="1"/>
  <c r="K6189" i="1"/>
  <c r="N6189" i="1" s="1"/>
  <c r="K6190" i="1"/>
  <c r="N6190" i="1" s="1"/>
  <c r="K6191" i="1"/>
  <c r="N6191" i="1" s="1"/>
  <c r="K6192" i="1"/>
  <c r="N6192" i="1" s="1"/>
  <c r="K6193" i="1"/>
  <c r="N6193" i="1" s="1"/>
  <c r="K6194" i="1"/>
  <c r="N6194" i="1" s="1"/>
  <c r="K6195" i="1"/>
  <c r="N6195" i="1" s="1"/>
  <c r="K6196" i="1"/>
  <c r="N6196" i="1" s="1"/>
  <c r="K6197" i="1"/>
  <c r="N6197" i="1" s="1"/>
  <c r="K6198" i="1"/>
  <c r="N6198" i="1" s="1"/>
  <c r="K6199" i="1"/>
  <c r="N6199" i="1" s="1"/>
  <c r="K6200" i="1"/>
  <c r="N6200" i="1" s="1"/>
  <c r="K6201" i="1"/>
  <c r="N6201" i="1" s="1"/>
  <c r="K6202" i="1"/>
  <c r="N6202" i="1" s="1"/>
  <c r="K6203" i="1"/>
  <c r="N6203" i="1" s="1"/>
  <c r="K6204" i="1"/>
  <c r="N6204" i="1" s="1"/>
  <c r="K6205" i="1"/>
  <c r="N6205" i="1" s="1"/>
  <c r="K6206" i="1"/>
  <c r="N6206" i="1" s="1"/>
  <c r="K6207" i="1"/>
  <c r="N6207" i="1" s="1"/>
  <c r="K6208" i="1"/>
  <c r="N6208" i="1" s="1"/>
  <c r="K6209" i="1"/>
  <c r="N6209" i="1" s="1"/>
  <c r="K6210" i="1"/>
  <c r="N6210" i="1" s="1"/>
  <c r="K6211" i="1"/>
  <c r="N6211" i="1" s="1"/>
  <c r="K6212" i="1"/>
  <c r="N6212" i="1" s="1"/>
  <c r="K6213" i="1"/>
  <c r="N6213" i="1" s="1"/>
  <c r="K6214" i="1"/>
  <c r="N6214" i="1" s="1"/>
  <c r="K6215" i="1"/>
  <c r="N6215" i="1" s="1"/>
  <c r="K6216" i="1"/>
  <c r="N6216" i="1" s="1"/>
  <c r="K6217" i="1"/>
  <c r="N6217" i="1" s="1"/>
  <c r="K6218" i="1"/>
  <c r="N6218" i="1" s="1"/>
  <c r="K6219" i="1"/>
  <c r="N6219" i="1" s="1"/>
  <c r="K6220" i="1"/>
  <c r="N6220" i="1" s="1"/>
  <c r="K6221" i="1"/>
  <c r="N6221" i="1" s="1"/>
  <c r="K6222" i="1"/>
  <c r="N6222" i="1" s="1"/>
  <c r="K6223" i="1"/>
  <c r="N6223" i="1" s="1"/>
  <c r="K6224" i="1"/>
  <c r="N6224" i="1" s="1"/>
  <c r="K6225" i="1"/>
  <c r="N6225" i="1" s="1"/>
  <c r="K6226" i="1"/>
  <c r="N6226" i="1" s="1"/>
  <c r="K6227" i="1"/>
  <c r="N6227" i="1" s="1"/>
  <c r="K6228" i="1"/>
  <c r="N6228" i="1" s="1"/>
  <c r="K6229" i="1"/>
  <c r="N6229" i="1" s="1"/>
  <c r="K6230" i="1"/>
  <c r="N6230" i="1" s="1"/>
  <c r="K6231" i="1"/>
  <c r="N6231" i="1" s="1"/>
  <c r="K6232" i="1"/>
  <c r="N6232" i="1" s="1"/>
  <c r="K6233" i="1"/>
  <c r="N6233" i="1" s="1"/>
  <c r="K6234" i="1"/>
  <c r="N6234" i="1" s="1"/>
  <c r="K6235" i="1"/>
  <c r="N6235" i="1" s="1"/>
  <c r="K6236" i="1"/>
  <c r="N6236" i="1" s="1"/>
  <c r="K6237" i="1"/>
  <c r="N6237" i="1" s="1"/>
  <c r="K6238" i="1"/>
  <c r="N6238" i="1" s="1"/>
  <c r="K6239" i="1"/>
  <c r="N6239" i="1" s="1"/>
  <c r="K6240" i="1"/>
  <c r="N6240" i="1" s="1"/>
  <c r="K6241" i="1"/>
  <c r="N6241" i="1" s="1"/>
  <c r="K6242" i="1"/>
  <c r="N6242" i="1" s="1"/>
  <c r="K6243" i="1"/>
  <c r="N6243" i="1" s="1"/>
  <c r="K6244" i="1"/>
  <c r="N6244" i="1" s="1"/>
  <c r="K6245" i="1"/>
  <c r="N6245" i="1" s="1"/>
  <c r="K6246" i="1"/>
  <c r="N6246" i="1" s="1"/>
  <c r="K6247" i="1"/>
  <c r="N6247" i="1" s="1"/>
  <c r="K6248" i="1"/>
  <c r="N6248" i="1" s="1"/>
  <c r="K6249" i="1"/>
  <c r="N6249" i="1" s="1"/>
  <c r="K6250" i="1"/>
  <c r="N6250" i="1" s="1"/>
  <c r="K6251" i="1"/>
  <c r="N6251" i="1" s="1"/>
  <c r="K6252" i="1"/>
  <c r="N6252" i="1" s="1"/>
  <c r="K6253" i="1"/>
  <c r="N6253" i="1" s="1"/>
  <c r="K6254" i="1"/>
  <c r="N6254" i="1" s="1"/>
  <c r="K6255" i="1"/>
  <c r="N6255" i="1" s="1"/>
  <c r="K6256" i="1"/>
  <c r="N6256" i="1" s="1"/>
  <c r="K6257" i="1"/>
  <c r="N6257" i="1" s="1"/>
  <c r="K6258" i="1"/>
  <c r="N6258" i="1" s="1"/>
  <c r="K6259" i="1"/>
  <c r="N6259" i="1" s="1"/>
  <c r="K6260" i="1"/>
  <c r="N6260" i="1" s="1"/>
  <c r="K6261" i="1"/>
  <c r="N6261" i="1" s="1"/>
  <c r="K6262" i="1"/>
  <c r="N6262" i="1" s="1"/>
  <c r="K6263" i="1"/>
  <c r="N6263" i="1" s="1"/>
  <c r="K6264" i="1"/>
  <c r="N6264" i="1" s="1"/>
  <c r="K6265" i="1"/>
  <c r="N6265" i="1" s="1"/>
  <c r="K6266" i="1"/>
  <c r="N6266" i="1" s="1"/>
  <c r="K6267" i="1"/>
  <c r="N6267" i="1" s="1"/>
  <c r="K6268" i="1"/>
  <c r="N6268" i="1" s="1"/>
  <c r="K6269" i="1"/>
  <c r="N6269" i="1" s="1"/>
  <c r="K6270" i="1"/>
  <c r="N6270" i="1" s="1"/>
  <c r="K6271" i="1"/>
  <c r="N6271" i="1" s="1"/>
  <c r="K6272" i="1"/>
  <c r="N6272" i="1" s="1"/>
  <c r="K6273" i="1"/>
  <c r="N6273" i="1" s="1"/>
  <c r="K6274" i="1"/>
  <c r="N6274" i="1" s="1"/>
  <c r="K6275" i="1"/>
  <c r="N6275" i="1" s="1"/>
  <c r="K6276" i="1"/>
  <c r="N6276" i="1" s="1"/>
  <c r="K6277" i="1"/>
  <c r="N6277" i="1" s="1"/>
  <c r="K6278" i="1"/>
  <c r="N6278" i="1" s="1"/>
  <c r="K6279" i="1"/>
  <c r="N6279" i="1" s="1"/>
  <c r="K6280" i="1"/>
  <c r="N6280" i="1" s="1"/>
  <c r="K6281" i="1"/>
  <c r="N6281" i="1" s="1"/>
  <c r="K6282" i="1"/>
  <c r="N6282" i="1" s="1"/>
  <c r="K6283" i="1"/>
  <c r="N6283" i="1" s="1"/>
  <c r="K6284" i="1"/>
  <c r="N6284" i="1" s="1"/>
  <c r="K6285" i="1"/>
  <c r="N6285" i="1" s="1"/>
  <c r="K6286" i="1"/>
  <c r="N6286" i="1" s="1"/>
  <c r="K6287" i="1"/>
  <c r="N6287" i="1" s="1"/>
  <c r="K6288" i="1"/>
  <c r="N6288" i="1" s="1"/>
  <c r="K6289" i="1"/>
  <c r="N6289" i="1" s="1"/>
  <c r="K6290" i="1"/>
  <c r="N6290" i="1" s="1"/>
  <c r="K6291" i="1"/>
  <c r="N6291" i="1" s="1"/>
  <c r="K6292" i="1"/>
  <c r="N6292" i="1" s="1"/>
  <c r="K6293" i="1"/>
  <c r="N6293" i="1" s="1"/>
  <c r="K6294" i="1"/>
  <c r="N6294" i="1" s="1"/>
  <c r="K6295" i="1"/>
  <c r="N6295" i="1" s="1"/>
  <c r="K6296" i="1"/>
  <c r="N6296" i="1" s="1"/>
  <c r="K6297" i="1"/>
  <c r="N6297" i="1" s="1"/>
  <c r="K6298" i="1"/>
  <c r="N6298" i="1" s="1"/>
  <c r="K6299" i="1"/>
  <c r="N6299" i="1" s="1"/>
  <c r="K6300" i="1"/>
  <c r="N6300" i="1" s="1"/>
  <c r="K6301" i="1"/>
  <c r="N6301" i="1" s="1"/>
  <c r="K6302" i="1"/>
  <c r="N6302" i="1" s="1"/>
  <c r="K6303" i="1"/>
  <c r="N6303" i="1" s="1"/>
  <c r="K6304" i="1"/>
  <c r="N6304" i="1" s="1"/>
  <c r="K6305" i="1"/>
  <c r="N6305" i="1" s="1"/>
  <c r="K6306" i="1"/>
  <c r="N6306" i="1" s="1"/>
  <c r="K6307" i="1"/>
  <c r="N6307" i="1" s="1"/>
  <c r="K6308" i="1"/>
  <c r="N6308" i="1" s="1"/>
  <c r="K6309" i="1"/>
  <c r="N6309" i="1" s="1"/>
  <c r="K6310" i="1"/>
  <c r="N6310" i="1" s="1"/>
  <c r="K6311" i="1"/>
  <c r="N6311" i="1" s="1"/>
  <c r="K6312" i="1"/>
  <c r="N6312" i="1" s="1"/>
  <c r="K6313" i="1"/>
  <c r="N6313" i="1" s="1"/>
  <c r="K6314" i="1"/>
  <c r="N6314" i="1" s="1"/>
  <c r="K6315" i="1"/>
  <c r="N6315" i="1" s="1"/>
  <c r="K6316" i="1"/>
  <c r="N6316" i="1" s="1"/>
  <c r="K6317" i="1"/>
  <c r="N6317" i="1" s="1"/>
  <c r="K6318" i="1"/>
  <c r="N6318" i="1" s="1"/>
  <c r="K6319" i="1"/>
  <c r="N6319" i="1" s="1"/>
  <c r="K6320" i="1"/>
  <c r="N6320" i="1" s="1"/>
  <c r="K6321" i="1"/>
  <c r="N6321" i="1" s="1"/>
  <c r="K6322" i="1"/>
  <c r="N6322" i="1" s="1"/>
  <c r="K6323" i="1"/>
  <c r="N6323" i="1" s="1"/>
  <c r="K6324" i="1"/>
  <c r="N6324" i="1" s="1"/>
  <c r="K6325" i="1"/>
  <c r="N6325" i="1" s="1"/>
  <c r="K6326" i="1"/>
  <c r="N6326" i="1" s="1"/>
  <c r="K6327" i="1"/>
  <c r="N6327" i="1" s="1"/>
  <c r="K6328" i="1"/>
  <c r="N6328" i="1" s="1"/>
  <c r="K6329" i="1"/>
  <c r="N6329" i="1" s="1"/>
  <c r="K6330" i="1"/>
  <c r="N6330" i="1" s="1"/>
  <c r="K6331" i="1"/>
  <c r="N6331" i="1" s="1"/>
  <c r="K6332" i="1"/>
  <c r="N6332" i="1" s="1"/>
  <c r="K6333" i="1"/>
  <c r="N6333" i="1" s="1"/>
  <c r="K6334" i="1"/>
  <c r="N6334" i="1" s="1"/>
  <c r="K6335" i="1"/>
  <c r="N6335" i="1" s="1"/>
  <c r="K6336" i="1"/>
  <c r="N6336" i="1" s="1"/>
  <c r="K6337" i="1"/>
  <c r="N6337" i="1" s="1"/>
  <c r="K6338" i="1"/>
  <c r="N6338" i="1" s="1"/>
  <c r="K6339" i="1"/>
  <c r="N6339" i="1" s="1"/>
  <c r="K6340" i="1"/>
  <c r="N6340" i="1" s="1"/>
  <c r="K6341" i="1"/>
  <c r="N6341" i="1" s="1"/>
  <c r="K6342" i="1"/>
  <c r="N6342" i="1" s="1"/>
  <c r="K6343" i="1"/>
  <c r="N6343" i="1" s="1"/>
  <c r="K6344" i="1"/>
  <c r="N6344" i="1" s="1"/>
  <c r="K6345" i="1"/>
  <c r="N6345" i="1" s="1"/>
  <c r="K6346" i="1"/>
  <c r="N6346" i="1" s="1"/>
  <c r="K6347" i="1"/>
  <c r="N6347" i="1" s="1"/>
  <c r="K6348" i="1"/>
  <c r="N6348" i="1" s="1"/>
  <c r="K6349" i="1"/>
  <c r="N6349" i="1" s="1"/>
  <c r="K6350" i="1"/>
  <c r="N6350" i="1" s="1"/>
  <c r="K6351" i="1"/>
  <c r="N6351" i="1" s="1"/>
  <c r="K6352" i="1"/>
  <c r="N6352" i="1" s="1"/>
  <c r="K6353" i="1"/>
  <c r="N6353" i="1" s="1"/>
  <c r="K6354" i="1"/>
  <c r="N6354" i="1" s="1"/>
  <c r="K6355" i="1"/>
  <c r="N6355" i="1" s="1"/>
  <c r="K6356" i="1"/>
  <c r="N6356" i="1" s="1"/>
  <c r="K6357" i="1"/>
  <c r="N6357" i="1" s="1"/>
  <c r="K6358" i="1"/>
  <c r="N6358" i="1" s="1"/>
  <c r="K6359" i="1"/>
  <c r="N6359" i="1" s="1"/>
  <c r="K6360" i="1"/>
  <c r="N6360" i="1" s="1"/>
  <c r="K6361" i="1"/>
  <c r="N6361" i="1" s="1"/>
  <c r="K6362" i="1"/>
  <c r="N6362" i="1" s="1"/>
  <c r="K6363" i="1"/>
  <c r="N6363" i="1" s="1"/>
  <c r="K6364" i="1"/>
  <c r="N6364" i="1" s="1"/>
  <c r="K6365" i="1"/>
  <c r="N6365" i="1" s="1"/>
  <c r="K6366" i="1"/>
  <c r="N6366" i="1" s="1"/>
  <c r="K6367" i="1"/>
  <c r="N6367" i="1" s="1"/>
  <c r="K6368" i="1"/>
  <c r="N6368" i="1" s="1"/>
  <c r="K6369" i="1"/>
  <c r="N6369" i="1" s="1"/>
  <c r="K6370" i="1"/>
  <c r="N6370" i="1" s="1"/>
  <c r="K6371" i="1"/>
  <c r="N6371" i="1" s="1"/>
  <c r="K6372" i="1"/>
  <c r="N6372" i="1" s="1"/>
  <c r="K6373" i="1"/>
  <c r="N6373" i="1" s="1"/>
  <c r="K6374" i="1"/>
  <c r="N6374" i="1" s="1"/>
  <c r="K6375" i="1"/>
  <c r="N6375" i="1" s="1"/>
  <c r="K6376" i="1"/>
  <c r="N6376" i="1" s="1"/>
  <c r="K6377" i="1"/>
  <c r="N6377" i="1" s="1"/>
  <c r="K6378" i="1"/>
  <c r="N6378" i="1" s="1"/>
  <c r="K6379" i="1"/>
  <c r="N6379" i="1" s="1"/>
  <c r="K6380" i="1"/>
  <c r="N6380" i="1" s="1"/>
  <c r="K6381" i="1"/>
  <c r="N6381" i="1" s="1"/>
  <c r="K6382" i="1"/>
  <c r="N6382" i="1" s="1"/>
  <c r="K6383" i="1"/>
  <c r="N6383" i="1" s="1"/>
  <c r="K6384" i="1"/>
  <c r="N6384" i="1" s="1"/>
  <c r="K6385" i="1"/>
  <c r="N6385" i="1" s="1"/>
  <c r="K6386" i="1"/>
  <c r="N6386" i="1" s="1"/>
  <c r="K6387" i="1"/>
  <c r="N6387" i="1" s="1"/>
  <c r="K6388" i="1"/>
  <c r="N6388" i="1" s="1"/>
  <c r="K6389" i="1"/>
  <c r="N6389" i="1" s="1"/>
  <c r="K6390" i="1"/>
  <c r="N6390" i="1" s="1"/>
  <c r="K6391" i="1"/>
  <c r="N6391" i="1" s="1"/>
  <c r="K6392" i="1"/>
  <c r="N6392" i="1" s="1"/>
  <c r="K6393" i="1"/>
  <c r="N6393" i="1" s="1"/>
  <c r="K6394" i="1"/>
  <c r="N6394" i="1" s="1"/>
  <c r="K6395" i="1"/>
  <c r="N6395" i="1" s="1"/>
  <c r="K6396" i="1"/>
  <c r="N6396" i="1" s="1"/>
  <c r="K6397" i="1"/>
  <c r="N6397" i="1" s="1"/>
  <c r="K6398" i="1"/>
  <c r="N6398" i="1" s="1"/>
  <c r="K6399" i="1"/>
  <c r="N6399" i="1" s="1"/>
  <c r="K6400" i="1"/>
  <c r="N6400" i="1" s="1"/>
  <c r="K6401" i="1"/>
  <c r="N6401" i="1" s="1"/>
  <c r="K6402" i="1"/>
  <c r="N6402" i="1" s="1"/>
  <c r="K6403" i="1"/>
  <c r="N6403" i="1" s="1"/>
  <c r="K6404" i="1"/>
  <c r="N6404" i="1" s="1"/>
  <c r="K6405" i="1"/>
  <c r="N6405" i="1" s="1"/>
  <c r="K6406" i="1"/>
  <c r="N6406" i="1" s="1"/>
  <c r="K6407" i="1"/>
  <c r="N6407" i="1" s="1"/>
  <c r="K6408" i="1"/>
  <c r="N6408" i="1" s="1"/>
  <c r="K6409" i="1"/>
  <c r="N6409" i="1" s="1"/>
  <c r="K6410" i="1"/>
  <c r="N6410" i="1" s="1"/>
  <c r="K6411" i="1"/>
  <c r="N6411" i="1" s="1"/>
  <c r="K6412" i="1"/>
  <c r="N6412" i="1" s="1"/>
  <c r="K6413" i="1"/>
  <c r="N6413" i="1" s="1"/>
  <c r="K6414" i="1"/>
  <c r="N6414" i="1" s="1"/>
  <c r="K6415" i="1"/>
  <c r="N6415" i="1" s="1"/>
  <c r="K6416" i="1"/>
  <c r="N6416" i="1" s="1"/>
  <c r="K6417" i="1"/>
  <c r="N6417" i="1" s="1"/>
  <c r="K6418" i="1"/>
  <c r="N6418" i="1" s="1"/>
  <c r="K6419" i="1"/>
  <c r="N6419" i="1" s="1"/>
  <c r="K6420" i="1"/>
  <c r="N6420" i="1" s="1"/>
  <c r="K6421" i="1"/>
  <c r="N6421" i="1" s="1"/>
  <c r="K6422" i="1"/>
  <c r="N6422" i="1" s="1"/>
  <c r="K6423" i="1"/>
  <c r="N6423" i="1" s="1"/>
  <c r="K6424" i="1"/>
  <c r="N6424" i="1" s="1"/>
  <c r="K6425" i="1"/>
  <c r="N6425" i="1" s="1"/>
  <c r="K6426" i="1"/>
  <c r="N6426" i="1" s="1"/>
  <c r="K6427" i="1"/>
  <c r="N6427" i="1" s="1"/>
  <c r="K6428" i="1"/>
  <c r="N6428" i="1" s="1"/>
  <c r="K6429" i="1"/>
  <c r="N6429" i="1" s="1"/>
  <c r="K6430" i="1"/>
  <c r="N6430" i="1" s="1"/>
  <c r="K6431" i="1"/>
  <c r="N6431" i="1" s="1"/>
  <c r="K6432" i="1"/>
  <c r="N6432" i="1" s="1"/>
  <c r="K6433" i="1"/>
  <c r="N6433" i="1" s="1"/>
  <c r="K6434" i="1"/>
  <c r="N6434" i="1" s="1"/>
  <c r="K6435" i="1"/>
  <c r="N6435" i="1" s="1"/>
  <c r="K6436" i="1"/>
  <c r="N6436" i="1" s="1"/>
  <c r="K6437" i="1"/>
  <c r="N6437" i="1" s="1"/>
  <c r="K6438" i="1"/>
  <c r="N6438" i="1" s="1"/>
  <c r="K6439" i="1"/>
  <c r="N6439" i="1" s="1"/>
  <c r="K6440" i="1"/>
  <c r="N6440" i="1" s="1"/>
  <c r="K6441" i="1"/>
  <c r="N6441" i="1" s="1"/>
  <c r="K6442" i="1"/>
  <c r="N6442" i="1" s="1"/>
  <c r="K6443" i="1"/>
  <c r="N6443" i="1" s="1"/>
  <c r="K6444" i="1"/>
  <c r="N6444" i="1" s="1"/>
  <c r="K6445" i="1"/>
  <c r="N6445" i="1" s="1"/>
  <c r="K6446" i="1"/>
  <c r="N6446" i="1" s="1"/>
  <c r="K6447" i="1"/>
  <c r="N6447" i="1" s="1"/>
  <c r="K6448" i="1"/>
  <c r="N6448" i="1" s="1"/>
  <c r="K6449" i="1"/>
  <c r="N6449" i="1" s="1"/>
  <c r="K6450" i="1"/>
  <c r="N6450" i="1" s="1"/>
  <c r="K6451" i="1"/>
  <c r="N6451" i="1" s="1"/>
  <c r="K6452" i="1"/>
  <c r="N6452" i="1" s="1"/>
  <c r="K6453" i="1"/>
  <c r="N6453" i="1" s="1"/>
  <c r="K6454" i="1"/>
  <c r="N6454" i="1" s="1"/>
  <c r="K6455" i="1"/>
  <c r="N6455" i="1" s="1"/>
  <c r="K6456" i="1"/>
  <c r="N6456" i="1" s="1"/>
  <c r="K6457" i="1"/>
  <c r="N6457" i="1" s="1"/>
  <c r="K6458" i="1"/>
  <c r="N6458" i="1" s="1"/>
  <c r="K6459" i="1"/>
  <c r="N6459" i="1" s="1"/>
  <c r="K6460" i="1"/>
  <c r="N6460" i="1" s="1"/>
  <c r="K6461" i="1"/>
  <c r="N6461" i="1" s="1"/>
  <c r="K6462" i="1"/>
  <c r="N6462" i="1" s="1"/>
  <c r="K6463" i="1"/>
  <c r="N6463" i="1" s="1"/>
  <c r="K6464" i="1"/>
  <c r="N6464" i="1" s="1"/>
  <c r="K6465" i="1"/>
  <c r="N6465" i="1" s="1"/>
  <c r="K6466" i="1"/>
  <c r="N6466" i="1" s="1"/>
  <c r="K6467" i="1"/>
  <c r="N6467" i="1" s="1"/>
  <c r="K6468" i="1"/>
  <c r="N6468" i="1" s="1"/>
  <c r="K6469" i="1"/>
  <c r="N6469" i="1" s="1"/>
  <c r="K6470" i="1"/>
  <c r="N6470" i="1" s="1"/>
  <c r="K6471" i="1"/>
  <c r="N6471" i="1" s="1"/>
  <c r="K6472" i="1"/>
  <c r="N6472" i="1" s="1"/>
  <c r="K6473" i="1"/>
  <c r="N6473" i="1" s="1"/>
  <c r="K6474" i="1"/>
  <c r="N6474" i="1" s="1"/>
  <c r="K6475" i="1"/>
  <c r="N6475" i="1" s="1"/>
  <c r="K6476" i="1"/>
  <c r="N6476" i="1" s="1"/>
  <c r="K6477" i="1"/>
  <c r="N6477" i="1" s="1"/>
  <c r="K6478" i="1"/>
  <c r="N6478" i="1" s="1"/>
  <c r="K6479" i="1"/>
  <c r="N6479" i="1" s="1"/>
  <c r="K6480" i="1"/>
  <c r="N6480" i="1" s="1"/>
  <c r="K6481" i="1"/>
  <c r="N6481" i="1" s="1"/>
  <c r="K6482" i="1"/>
  <c r="N6482" i="1" s="1"/>
  <c r="K6483" i="1"/>
  <c r="N6483" i="1" s="1"/>
  <c r="K6484" i="1"/>
  <c r="N6484" i="1" s="1"/>
  <c r="K6485" i="1"/>
  <c r="N6485" i="1" s="1"/>
  <c r="K6486" i="1"/>
  <c r="N6486" i="1" s="1"/>
  <c r="K6487" i="1"/>
  <c r="N6487" i="1" s="1"/>
  <c r="K6488" i="1"/>
  <c r="N6488" i="1" s="1"/>
  <c r="K6489" i="1"/>
  <c r="N6489" i="1" s="1"/>
  <c r="K6490" i="1"/>
  <c r="N6490" i="1" s="1"/>
  <c r="K6491" i="1"/>
  <c r="N6491" i="1" s="1"/>
  <c r="K6492" i="1"/>
  <c r="N6492" i="1" s="1"/>
  <c r="K6493" i="1"/>
  <c r="N6493" i="1" s="1"/>
  <c r="K6494" i="1"/>
  <c r="N6494" i="1" s="1"/>
  <c r="K6495" i="1"/>
  <c r="N6495" i="1" s="1"/>
  <c r="K6496" i="1"/>
  <c r="N6496" i="1" s="1"/>
  <c r="K6497" i="1"/>
  <c r="N6497" i="1" s="1"/>
  <c r="K6498" i="1"/>
  <c r="N6498" i="1" s="1"/>
  <c r="K6499" i="1"/>
  <c r="N6499" i="1" s="1"/>
  <c r="K6500" i="1"/>
  <c r="N6500" i="1" s="1"/>
  <c r="K6501" i="1"/>
  <c r="N6501" i="1" s="1"/>
  <c r="K6502" i="1"/>
  <c r="N6502" i="1" s="1"/>
  <c r="K6503" i="1"/>
  <c r="N6503" i="1" s="1"/>
  <c r="K6504" i="1"/>
  <c r="N6504" i="1" s="1"/>
  <c r="K6505" i="1"/>
  <c r="N6505" i="1" s="1"/>
  <c r="K6506" i="1"/>
  <c r="N6506" i="1" s="1"/>
  <c r="K6507" i="1"/>
  <c r="N6507" i="1" s="1"/>
  <c r="K6508" i="1"/>
  <c r="N6508" i="1" s="1"/>
  <c r="K6509" i="1"/>
  <c r="N6509" i="1" s="1"/>
  <c r="K6510" i="1"/>
  <c r="N6510" i="1" s="1"/>
  <c r="K6511" i="1"/>
  <c r="N6511" i="1" s="1"/>
  <c r="K6512" i="1"/>
  <c r="N6512" i="1" s="1"/>
  <c r="K6513" i="1"/>
  <c r="N6513" i="1" s="1"/>
  <c r="K6514" i="1"/>
  <c r="N6514" i="1" s="1"/>
  <c r="K6515" i="1"/>
  <c r="N6515" i="1" s="1"/>
  <c r="K6516" i="1"/>
  <c r="N6516" i="1" s="1"/>
  <c r="K6517" i="1"/>
  <c r="N6517" i="1" s="1"/>
  <c r="K6518" i="1"/>
  <c r="N6518" i="1" s="1"/>
  <c r="K6519" i="1"/>
  <c r="N6519" i="1" s="1"/>
  <c r="K6520" i="1"/>
  <c r="N6520" i="1" s="1"/>
  <c r="K6521" i="1"/>
  <c r="N6521" i="1" s="1"/>
  <c r="K6522" i="1"/>
  <c r="N6522" i="1" s="1"/>
  <c r="K6523" i="1"/>
  <c r="N6523" i="1" s="1"/>
  <c r="K6524" i="1"/>
  <c r="N6524" i="1" s="1"/>
  <c r="K6525" i="1"/>
  <c r="N6525" i="1" s="1"/>
  <c r="K6526" i="1"/>
  <c r="N6526" i="1" s="1"/>
  <c r="K6527" i="1"/>
  <c r="N6527" i="1" s="1"/>
  <c r="K6528" i="1"/>
  <c r="N6528" i="1" s="1"/>
  <c r="K6529" i="1"/>
  <c r="N6529" i="1" s="1"/>
  <c r="K6530" i="1"/>
  <c r="N6530" i="1" s="1"/>
  <c r="K6531" i="1"/>
  <c r="N6531" i="1" s="1"/>
  <c r="K6532" i="1"/>
  <c r="N6532" i="1" s="1"/>
  <c r="K6533" i="1"/>
  <c r="N6533" i="1" s="1"/>
  <c r="K6534" i="1"/>
  <c r="N6534" i="1" s="1"/>
  <c r="K6535" i="1"/>
  <c r="N6535" i="1" s="1"/>
  <c r="K6536" i="1"/>
  <c r="N6536" i="1" s="1"/>
  <c r="K6537" i="1"/>
  <c r="N6537" i="1" s="1"/>
  <c r="K6538" i="1"/>
  <c r="N6538" i="1" s="1"/>
  <c r="K6539" i="1"/>
  <c r="N6539" i="1" s="1"/>
  <c r="K6540" i="1"/>
  <c r="N6540" i="1" s="1"/>
  <c r="K6541" i="1"/>
  <c r="N6541" i="1" s="1"/>
  <c r="K6542" i="1"/>
  <c r="N6542" i="1" s="1"/>
  <c r="K6543" i="1"/>
  <c r="N6543" i="1" s="1"/>
  <c r="K6544" i="1"/>
  <c r="N6544" i="1" s="1"/>
  <c r="K6545" i="1"/>
  <c r="N6545" i="1" s="1"/>
  <c r="K6546" i="1"/>
  <c r="N6546" i="1" s="1"/>
  <c r="K6547" i="1"/>
  <c r="N6547" i="1" s="1"/>
  <c r="K6548" i="1"/>
  <c r="N6548" i="1" s="1"/>
  <c r="K6549" i="1"/>
  <c r="N6549" i="1" s="1"/>
  <c r="K6550" i="1"/>
  <c r="N6550" i="1" s="1"/>
  <c r="K6551" i="1"/>
  <c r="N6551" i="1" s="1"/>
  <c r="K6552" i="1"/>
  <c r="N6552" i="1" s="1"/>
  <c r="K6553" i="1"/>
  <c r="N6553" i="1" s="1"/>
  <c r="K6554" i="1"/>
  <c r="N6554" i="1" s="1"/>
  <c r="K6555" i="1"/>
  <c r="N6555" i="1" s="1"/>
  <c r="K6556" i="1"/>
  <c r="N6556" i="1" s="1"/>
  <c r="K6557" i="1"/>
  <c r="N6557" i="1" s="1"/>
  <c r="K6558" i="1"/>
  <c r="N6558" i="1" s="1"/>
  <c r="K6559" i="1"/>
  <c r="N6559" i="1" s="1"/>
  <c r="K6560" i="1"/>
  <c r="N6560" i="1" s="1"/>
  <c r="K6561" i="1"/>
  <c r="N6561" i="1" s="1"/>
  <c r="K6562" i="1"/>
  <c r="N6562" i="1" s="1"/>
  <c r="K6563" i="1"/>
  <c r="N6563" i="1" s="1"/>
  <c r="K6564" i="1"/>
  <c r="N6564" i="1" s="1"/>
  <c r="K6565" i="1"/>
  <c r="N6565" i="1" s="1"/>
  <c r="K6566" i="1"/>
  <c r="N6566" i="1" s="1"/>
  <c r="K6567" i="1"/>
  <c r="N6567" i="1" s="1"/>
  <c r="K6568" i="1"/>
  <c r="N6568" i="1" s="1"/>
  <c r="K6569" i="1"/>
  <c r="N6569" i="1" s="1"/>
  <c r="K6570" i="1"/>
  <c r="N6570" i="1" s="1"/>
  <c r="K6571" i="1"/>
  <c r="N6571" i="1" s="1"/>
  <c r="K6572" i="1"/>
  <c r="N6572" i="1" s="1"/>
  <c r="K6573" i="1"/>
  <c r="N6573" i="1" s="1"/>
  <c r="K6574" i="1"/>
  <c r="N6574" i="1" s="1"/>
  <c r="K6575" i="1"/>
  <c r="N6575" i="1" s="1"/>
  <c r="K6576" i="1"/>
  <c r="N6576" i="1" s="1"/>
  <c r="K6577" i="1"/>
  <c r="N6577" i="1" s="1"/>
  <c r="K6578" i="1"/>
  <c r="N6578" i="1" s="1"/>
  <c r="K6579" i="1"/>
  <c r="N6579" i="1" s="1"/>
  <c r="K6580" i="1"/>
  <c r="N6580" i="1" s="1"/>
  <c r="K6581" i="1"/>
  <c r="N6581" i="1" s="1"/>
  <c r="K6582" i="1"/>
  <c r="N6582" i="1" s="1"/>
  <c r="K6583" i="1"/>
  <c r="N6583" i="1" s="1"/>
  <c r="K6584" i="1"/>
  <c r="N6584" i="1" s="1"/>
  <c r="K6585" i="1"/>
  <c r="N6585" i="1" s="1"/>
  <c r="K6586" i="1"/>
  <c r="N6586" i="1" s="1"/>
  <c r="K6587" i="1"/>
  <c r="N6587" i="1" s="1"/>
  <c r="K6588" i="1"/>
  <c r="N6588" i="1" s="1"/>
  <c r="K6589" i="1"/>
  <c r="N6589" i="1" s="1"/>
  <c r="K6590" i="1"/>
  <c r="N6590" i="1" s="1"/>
  <c r="K6591" i="1"/>
  <c r="N6591" i="1" s="1"/>
  <c r="K6592" i="1"/>
  <c r="N6592" i="1" s="1"/>
  <c r="K6593" i="1"/>
  <c r="N6593" i="1" s="1"/>
  <c r="K6594" i="1"/>
  <c r="N6594" i="1" s="1"/>
  <c r="K6595" i="1"/>
  <c r="N6595" i="1" s="1"/>
  <c r="K6596" i="1"/>
  <c r="N6596" i="1" s="1"/>
  <c r="K6597" i="1"/>
  <c r="N6597" i="1" s="1"/>
  <c r="K6598" i="1"/>
  <c r="N6598" i="1" s="1"/>
  <c r="K6599" i="1"/>
  <c r="N6599" i="1" s="1"/>
  <c r="K6600" i="1"/>
  <c r="N6600" i="1" s="1"/>
  <c r="K6601" i="1"/>
  <c r="N6601" i="1" s="1"/>
  <c r="K6602" i="1"/>
  <c r="N6602" i="1" s="1"/>
  <c r="K6603" i="1"/>
  <c r="N6603" i="1" s="1"/>
  <c r="K6604" i="1"/>
  <c r="N6604" i="1" s="1"/>
  <c r="K6605" i="1"/>
  <c r="N6605" i="1" s="1"/>
  <c r="K6606" i="1"/>
  <c r="N6606" i="1" s="1"/>
  <c r="K6607" i="1"/>
  <c r="N6607" i="1" s="1"/>
  <c r="K6608" i="1"/>
  <c r="N6608" i="1" s="1"/>
  <c r="K6609" i="1"/>
  <c r="N6609" i="1" s="1"/>
  <c r="K6610" i="1"/>
  <c r="N6610" i="1" s="1"/>
  <c r="K6611" i="1"/>
  <c r="N6611" i="1" s="1"/>
  <c r="K6612" i="1"/>
  <c r="N6612" i="1" s="1"/>
  <c r="K6613" i="1"/>
  <c r="N6613" i="1" s="1"/>
  <c r="K6614" i="1"/>
  <c r="N6614" i="1" s="1"/>
  <c r="K6615" i="1"/>
  <c r="N6615" i="1" s="1"/>
  <c r="K6616" i="1"/>
  <c r="N6616" i="1" s="1"/>
  <c r="K6617" i="1"/>
  <c r="N6617" i="1" s="1"/>
  <c r="K6618" i="1"/>
  <c r="N6618" i="1" s="1"/>
  <c r="K6619" i="1"/>
  <c r="N6619" i="1" s="1"/>
  <c r="K6620" i="1"/>
  <c r="N6620" i="1" s="1"/>
  <c r="K6621" i="1"/>
  <c r="N6621" i="1" s="1"/>
  <c r="K6622" i="1"/>
  <c r="N6622" i="1" s="1"/>
  <c r="K6623" i="1"/>
  <c r="N6623" i="1" s="1"/>
  <c r="K6624" i="1"/>
  <c r="N6624" i="1" s="1"/>
  <c r="K6625" i="1"/>
  <c r="N6625" i="1" s="1"/>
  <c r="K6626" i="1"/>
  <c r="N6626" i="1" s="1"/>
  <c r="K6627" i="1"/>
  <c r="N6627" i="1" s="1"/>
  <c r="K6628" i="1"/>
  <c r="N6628" i="1" s="1"/>
  <c r="K6629" i="1"/>
  <c r="N6629" i="1" s="1"/>
  <c r="K6630" i="1"/>
  <c r="N6630" i="1" s="1"/>
  <c r="K6631" i="1"/>
  <c r="N6631" i="1" s="1"/>
  <c r="K6632" i="1"/>
  <c r="N6632" i="1" s="1"/>
  <c r="K6633" i="1"/>
  <c r="N6633" i="1" s="1"/>
  <c r="K6634" i="1"/>
  <c r="N6634" i="1" s="1"/>
  <c r="K6635" i="1"/>
  <c r="N6635" i="1" s="1"/>
  <c r="K6636" i="1"/>
  <c r="N6636" i="1" s="1"/>
  <c r="K6637" i="1"/>
  <c r="N6637" i="1" s="1"/>
  <c r="K6638" i="1"/>
  <c r="N6638" i="1" s="1"/>
  <c r="K6639" i="1"/>
  <c r="N6639" i="1" s="1"/>
  <c r="K6640" i="1"/>
  <c r="N6640" i="1" s="1"/>
  <c r="K6641" i="1"/>
  <c r="N6641" i="1" s="1"/>
  <c r="K6642" i="1"/>
  <c r="N6642" i="1" s="1"/>
  <c r="K6643" i="1"/>
  <c r="N6643" i="1" s="1"/>
  <c r="K6644" i="1"/>
  <c r="N6644" i="1" s="1"/>
  <c r="K6645" i="1"/>
  <c r="N6645" i="1" s="1"/>
  <c r="K6646" i="1"/>
  <c r="N6646" i="1" s="1"/>
  <c r="K6647" i="1"/>
  <c r="N6647" i="1" s="1"/>
  <c r="K6648" i="1"/>
  <c r="N6648" i="1" s="1"/>
  <c r="K6649" i="1"/>
  <c r="N6649" i="1" s="1"/>
  <c r="K6650" i="1"/>
  <c r="N6650" i="1" s="1"/>
  <c r="K6651" i="1"/>
  <c r="N6651" i="1" s="1"/>
  <c r="K6652" i="1"/>
  <c r="N6652" i="1" s="1"/>
  <c r="K6653" i="1"/>
  <c r="N6653" i="1" s="1"/>
  <c r="K6654" i="1"/>
  <c r="N6654" i="1" s="1"/>
  <c r="K6655" i="1"/>
  <c r="N6655" i="1" s="1"/>
  <c r="K6656" i="1"/>
  <c r="N6656" i="1" s="1"/>
  <c r="K6657" i="1"/>
  <c r="N6657" i="1" s="1"/>
  <c r="K6658" i="1"/>
  <c r="N6658" i="1" s="1"/>
  <c r="K6659" i="1"/>
  <c r="N6659" i="1" s="1"/>
  <c r="K6660" i="1"/>
  <c r="N6660" i="1" s="1"/>
  <c r="K6661" i="1"/>
  <c r="N6661" i="1" s="1"/>
  <c r="K6662" i="1"/>
  <c r="N6662" i="1" s="1"/>
  <c r="K6663" i="1"/>
  <c r="N6663" i="1" s="1"/>
  <c r="K6664" i="1"/>
  <c r="N6664" i="1" s="1"/>
  <c r="K6665" i="1"/>
  <c r="N6665" i="1" s="1"/>
  <c r="K6666" i="1"/>
  <c r="N6666" i="1" s="1"/>
  <c r="K6667" i="1"/>
  <c r="N6667" i="1" s="1"/>
  <c r="K6668" i="1"/>
  <c r="N6668" i="1" s="1"/>
  <c r="K6669" i="1"/>
  <c r="N6669" i="1" s="1"/>
  <c r="K6670" i="1"/>
  <c r="N6670" i="1" s="1"/>
  <c r="K6671" i="1"/>
  <c r="N6671" i="1" s="1"/>
  <c r="K6672" i="1"/>
  <c r="N6672" i="1" s="1"/>
  <c r="K6673" i="1"/>
  <c r="N6673" i="1" s="1"/>
  <c r="K6674" i="1"/>
  <c r="N6674" i="1" s="1"/>
  <c r="K6675" i="1"/>
  <c r="N6675" i="1" s="1"/>
  <c r="K6676" i="1"/>
  <c r="N6676" i="1" s="1"/>
  <c r="K6677" i="1"/>
  <c r="N6677" i="1" s="1"/>
  <c r="K6678" i="1"/>
  <c r="N6678" i="1" s="1"/>
  <c r="K6679" i="1"/>
  <c r="N6679" i="1" s="1"/>
  <c r="K6680" i="1"/>
  <c r="N6680" i="1" s="1"/>
  <c r="K6681" i="1"/>
  <c r="N6681" i="1" s="1"/>
  <c r="K6682" i="1"/>
  <c r="N6682" i="1" s="1"/>
  <c r="K6683" i="1"/>
  <c r="N6683" i="1" s="1"/>
  <c r="K6684" i="1"/>
  <c r="N6684" i="1" s="1"/>
  <c r="K6685" i="1"/>
  <c r="N6685" i="1" s="1"/>
  <c r="K6686" i="1"/>
  <c r="N6686" i="1" s="1"/>
  <c r="K6687" i="1"/>
  <c r="N6687" i="1" s="1"/>
  <c r="K6688" i="1"/>
  <c r="N6688" i="1" s="1"/>
  <c r="K6689" i="1"/>
  <c r="N6689" i="1" s="1"/>
  <c r="K6690" i="1"/>
  <c r="N6690" i="1" s="1"/>
  <c r="K6691" i="1"/>
  <c r="N6691" i="1" s="1"/>
  <c r="K6692" i="1"/>
  <c r="N6692" i="1" s="1"/>
  <c r="K6693" i="1"/>
  <c r="N6693" i="1" s="1"/>
  <c r="K6694" i="1"/>
  <c r="N6694" i="1" s="1"/>
  <c r="K6695" i="1"/>
  <c r="N6695" i="1" s="1"/>
  <c r="K6696" i="1"/>
  <c r="N6696" i="1" s="1"/>
  <c r="K6697" i="1"/>
  <c r="N6697" i="1" s="1"/>
  <c r="K6698" i="1"/>
  <c r="N6698" i="1" s="1"/>
  <c r="K6699" i="1"/>
  <c r="N6699" i="1" s="1"/>
  <c r="K6700" i="1"/>
  <c r="N6700" i="1" s="1"/>
  <c r="K6701" i="1"/>
  <c r="N6701" i="1" s="1"/>
  <c r="K6702" i="1"/>
  <c r="N6702" i="1" s="1"/>
  <c r="K6703" i="1"/>
  <c r="N6703" i="1" s="1"/>
  <c r="K6704" i="1"/>
  <c r="N6704" i="1" s="1"/>
  <c r="K6705" i="1"/>
  <c r="N6705" i="1" s="1"/>
  <c r="K6706" i="1"/>
  <c r="N6706" i="1" s="1"/>
  <c r="K6707" i="1"/>
  <c r="N6707" i="1" s="1"/>
  <c r="K6708" i="1"/>
  <c r="N6708" i="1" s="1"/>
  <c r="K6709" i="1"/>
  <c r="N6709" i="1" s="1"/>
  <c r="K6710" i="1"/>
  <c r="N6710" i="1" s="1"/>
  <c r="K6711" i="1"/>
  <c r="N6711" i="1" s="1"/>
  <c r="K6712" i="1"/>
  <c r="N6712" i="1" s="1"/>
  <c r="K6713" i="1"/>
  <c r="N6713" i="1" s="1"/>
  <c r="K6714" i="1"/>
  <c r="N6714" i="1" s="1"/>
  <c r="K6715" i="1"/>
  <c r="N6715" i="1" s="1"/>
  <c r="K6716" i="1"/>
  <c r="N6716" i="1" s="1"/>
  <c r="K6717" i="1"/>
  <c r="N6717" i="1" s="1"/>
  <c r="K6718" i="1"/>
  <c r="N6718" i="1" s="1"/>
  <c r="K6719" i="1"/>
  <c r="N6719" i="1" s="1"/>
  <c r="K6720" i="1"/>
  <c r="N6720" i="1" s="1"/>
  <c r="K6721" i="1"/>
  <c r="N6721" i="1" s="1"/>
  <c r="K6722" i="1"/>
  <c r="N6722" i="1" s="1"/>
  <c r="K6723" i="1"/>
  <c r="N6723" i="1" s="1"/>
  <c r="K6724" i="1"/>
  <c r="N6724" i="1" s="1"/>
  <c r="K6725" i="1"/>
  <c r="N6725" i="1" s="1"/>
  <c r="K6726" i="1"/>
  <c r="N6726" i="1" s="1"/>
  <c r="K6727" i="1"/>
  <c r="N6727" i="1" s="1"/>
  <c r="K6728" i="1"/>
  <c r="N6728" i="1" s="1"/>
  <c r="K6729" i="1"/>
  <c r="N6729" i="1" s="1"/>
  <c r="K6730" i="1"/>
  <c r="N6730" i="1" s="1"/>
  <c r="K6731" i="1"/>
  <c r="N6731" i="1" s="1"/>
  <c r="K6732" i="1"/>
  <c r="N6732" i="1" s="1"/>
  <c r="K6733" i="1"/>
  <c r="N6733" i="1" s="1"/>
  <c r="K2" i="1"/>
  <c r="N2" i="1" s="1"/>
  <c r="L3521" i="1"/>
  <c r="L3563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2" i="1"/>
  <c r="A3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6338" i="1"/>
  <c r="I390" i="1" l="1"/>
  <c r="J390" i="1" s="1"/>
  <c r="I366" i="1"/>
  <c r="J366" i="1" s="1"/>
  <c r="I382" i="1"/>
  <c r="J382" i="1" s="1"/>
  <c r="I358" i="1"/>
  <c r="J358" i="1" s="1"/>
  <c r="I374" i="1"/>
  <c r="J374" i="1" s="1"/>
  <c r="I110" i="1"/>
  <c r="J110" i="1" s="1"/>
  <c r="I6361" i="1"/>
  <c r="J6361" i="1" s="1"/>
  <c r="I6379" i="1"/>
  <c r="J6379" i="1" s="1"/>
  <c r="I6411" i="1"/>
  <c r="J6411" i="1" s="1"/>
  <c r="I6443" i="1"/>
  <c r="J6443" i="1" s="1"/>
  <c r="I6459" i="1"/>
  <c r="J6459" i="1" s="1"/>
  <c r="I6395" i="1"/>
  <c r="J6395" i="1" s="1"/>
  <c r="I6345" i="1"/>
  <c r="J6345" i="1" s="1"/>
  <c r="I6465" i="1"/>
  <c r="J6465" i="1" s="1"/>
  <c r="L6401" i="1" s="1"/>
  <c r="I6513" i="1"/>
  <c r="J6513" i="1" s="1"/>
  <c r="I6529" i="1"/>
  <c r="J6529" i="1" s="1"/>
  <c r="I6577" i="1"/>
  <c r="J6577" i="1" s="1"/>
  <c r="I6467" i="1"/>
  <c r="J6467" i="1" s="1"/>
  <c r="I6491" i="1"/>
  <c r="J6491" i="1" s="1"/>
  <c r="I6369" i="1"/>
  <c r="J6369" i="1" s="1"/>
  <c r="I6393" i="1"/>
  <c r="J6393" i="1" s="1"/>
  <c r="I6473" i="1"/>
  <c r="J6473" i="1" s="1"/>
  <c r="I6475" i="1"/>
  <c r="J6475" i="1" s="1"/>
  <c r="I6553" i="1"/>
  <c r="J6553" i="1" s="1"/>
  <c r="I6403" i="1"/>
  <c r="J6403" i="1" s="1"/>
  <c r="I6427" i="1"/>
  <c r="J6427" i="1" s="1"/>
  <c r="I6585" i="1"/>
  <c r="J6585" i="1" s="1"/>
  <c r="I6419" i="1"/>
  <c r="J6419" i="1" s="1"/>
  <c r="I6601" i="1"/>
  <c r="J6601" i="1" s="1"/>
  <c r="I6537" i="1"/>
  <c r="J6537" i="1" s="1"/>
  <c r="I6569" i="1"/>
  <c r="J6569" i="1" s="1"/>
  <c r="I6489" i="1"/>
  <c r="J6489" i="1" s="1"/>
  <c r="I6441" i="1"/>
  <c r="J6441" i="1" s="1"/>
  <c r="I6505" i="1"/>
  <c r="J6505" i="1" s="1"/>
  <c r="I6377" i="1"/>
  <c r="J6377" i="1" s="1"/>
  <c r="I6409" i="1"/>
  <c r="J6409" i="1" s="1"/>
  <c r="I6457" i="1"/>
  <c r="J6457" i="1" s="1"/>
  <c r="I5953" i="1"/>
  <c r="J5953" i="1" s="1"/>
  <c r="I5882" i="1"/>
  <c r="J5882" i="1" s="1"/>
  <c r="I5345" i="1"/>
  <c r="J5345" i="1" s="1"/>
  <c r="I6521" i="1"/>
  <c r="J6521" i="1" s="1"/>
  <c r="I6353" i="1"/>
  <c r="J6353" i="1" s="1"/>
  <c r="I6355" i="1"/>
  <c r="J6355" i="1" s="1"/>
  <c r="I6647" i="1"/>
  <c r="J6647" i="1" s="1"/>
  <c r="I6711" i="1"/>
  <c r="J6711" i="1" s="1"/>
  <c r="I6134" i="1"/>
  <c r="J6134" i="1" s="1"/>
  <c r="I4486" i="1"/>
  <c r="J4486" i="1" s="1"/>
  <c r="I3876" i="1"/>
  <c r="J3876" i="1" s="1"/>
  <c r="I4785" i="1"/>
  <c r="J4785" i="1" s="1"/>
  <c r="I3264" i="1"/>
  <c r="J3264" i="1" s="1"/>
  <c r="I6338" i="1"/>
  <c r="J6338" i="1" s="1"/>
  <c r="I4788" i="1"/>
  <c r="J4788" i="1" s="1"/>
  <c r="I5604" i="1"/>
  <c r="J5604" i="1" s="1"/>
  <c r="I4273" i="1"/>
  <c r="J4273" i="1" s="1"/>
  <c r="I3446" i="1"/>
  <c r="J3446" i="1" s="1"/>
  <c r="I3696" i="1"/>
  <c r="J3696" i="1" s="1"/>
  <c r="I3692" i="1"/>
  <c r="J3692" i="1" s="1"/>
  <c r="I4854" i="1"/>
  <c r="J4854" i="1" s="1"/>
  <c r="I342" i="1"/>
  <c r="J342" i="1" s="1"/>
  <c r="I286" i="1"/>
  <c r="J286" i="1" s="1"/>
  <c r="I230" i="1"/>
  <c r="J230" i="1" s="1"/>
  <c r="I182" i="1"/>
  <c r="J182" i="1" s="1"/>
  <c r="I126" i="1"/>
  <c r="J126" i="1" s="1"/>
  <c r="I70" i="1"/>
  <c r="J70" i="1" s="1"/>
  <c r="I14" i="1"/>
  <c r="J14" i="1" s="1"/>
  <c r="I750" i="1"/>
  <c r="J750" i="1" s="1"/>
  <c r="I702" i="1"/>
  <c r="J702" i="1" s="1"/>
  <c r="I654" i="1"/>
  <c r="J654" i="1" s="1"/>
  <c r="I598" i="1"/>
  <c r="J598" i="1" s="1"/>
  <c r="I534" i="1"/>
  <c r="J534" i="1" s="1"/>
  <c r="I478" i="1"/>
  <c r="J478" i="1" s="1"/>
  <c r="I422" i="1"/>
  <c r="J422" i="1" s="1"/>
  <c r="I1114" i="1"/>
  <c r="J1114" i="1" s="1"/>
  <c r="I1034" i="1"/>
  <c r="J1034" i="1" s="1"/>
  <c r="I1298" i="1"/>
  <c r="J1298" i="1" s="1"/>
  <c r="I1242" i="1"/>
  <c r="J1242" i="1" s="1"/>
  <c r="I1186" i="1"/>
  <c r="J1186" i="1" s="1"/>
  <c r="I1754" i="1"/>
  <c r="J1754" i="1" s="1"/>
  <c r="I1706" i="1"/>
  <c r="J1706" i="1" s="1"/>
  <c r="I1634" i="1"/>
  <c r="J1634" i="1" s="1"/>
  <c r="I1570" i="1"/>
  <c r="J1570" i="1" s="1"/>
  <c r="I387" i="1"/>
  <c r="J387" i="1" s="1"/>
  <c r="I347" i="1"/>
  <c r="J347" i="1" s="1"/>
  <c r="I323" i="1"/>
  <c r="J323" i="1" s="1"/>
  <c r="I283" i="1"/>
  <c r="J283" i="1" s="1"/>
  <c r="I251" i="1"/>
  <c r="J251" i="1" s="1"/>
  <c r="I219" i="1"/>
  <c r="J219" i="1" s="1"/>
  <c r="I187" i="1"/>
  <c r="J187" i="1" s="1"/>
  <c r="I155" i="1"/>
  <c r="J155" i="1" s="1"/>
  <c r="I123" i="1"/>
  <c r="J123" i="1" s="1"/>
  <c r="I699" i="1"/>
  <c r="J699" i="1" s="1"/>
  <c r="I675" i="1"/>
  <c r="J675" i="1" s="1"/>
  <c r="I643" i="1"/>
  <c r="J643" i="1" s="1"/>
  <c r="I611" i="1"/>
  <c r="J611" i="1" s="1"/>
  <c r="I579" i="1"/>
  <c r="J579" i="1" s="1"/>
  <c r="I547" i="1"/>
  <c r="J547" i="1" s="1"/>
  <c r="I515" i="1"/>
  <c r="J515" i="1" s="1"/>
  <c r="I483" i="1"/>
  <c r="J483" i="1" s="1"/>
  <c r="I459" i="1"/>
  <c r="J459" i="1" s="1"/>
  <c r="I427" i="1"/>
  <c r="J427" i="1" s="1"/>
  <c r="I1143" i="1"/>
  <c r="J1143" i="1" s="1"/>
  <c r="I1111" i="1"/>
  <c r="J1111" i="1" s="1"/>
  <c r="I1079" i="1"/>
  <c r="J1079" i="1" s="1"/>
  <c r="L3818" i="1" s="1"/>
  <c r="I1039" i="1"/>
  <c r="J1039" i="1" s="1"/>
  <c r="I999" i="1"/>
  <c r="J999" i="1" s="1"/>
  <c r="I959" i="1"/>
  <c r="J959" i="1" s="1"/>
  <c r="I919" i="1"/>
  <c r="J919" i="1" s="1"/>
  <c r="I887" i="1"/>
  <c r="J887" i="1" s="1"/>
  <c r="I847" i="1"/>
  <c r="J847" i="1" s="1"/>
  <c r="I815" i="1"/>
  <c r="J815" i="1" s="1"/>
  <c r="I1399" i="1"/>
  <c r="J1399" i="1" s="1"/>
  <c r="I1367" i="1"/>
  <c r="J1367" i="1" s="1"/>
  <c r="I1343" i="1"/>
  <c r="J1343" i="1" s="1"/>
  <c r="I1311" i="1"/>
  <c r="J1311" i="1" s="1"/>
  <c r="I1279" i="1"/>
  <c r="J1279" i="1" s="1"/>
  <c r="I1239" i="1"/>
  <c r="J1239" i="1" s="1"/>
  <c r="I1199" i="1"/>
  <c r="J1199" i="1" s="1"/>
  <c r="I1175" i="1"/>
  <c r="J1175" i="1" s="1"/>
  <c r="I1759" i="1"/>
  <c r="J1759" i="1" s="1"/>
  <c r="I1727" i="1"/>
  <c r="J1727" i="1" s="1"/>
  <c r="I1695" i="1"/>
  <c r="J1695" i="1" s="1"/>
  <c r="I1655" i="1"/>
  <c r="J1655" i="1" s="1"/>
  <c r="I1615" i="1"/>
  <c r="J1615" i="1" s="1"/>
  <c r="I1591" i="1"/>
  <c r="J1591" i="1" s="1"/>
  <c r="I1551" i="1"/>
  <c r="J1551" i="1" s="1"/>
  <c r="I1519" i="1"/>
  <c r="J1519" i="1" s="1"/>
  <c r="I1487" i="1"/>
  <c r="J1487" i="1" s="1"/>
  <c r="I1447" i="1"/>
  <c r="J1447" i="1" s="1"/>
  <c r="I1415" i="1"/>
  <c r="J1415" i="1" s="1"/>
  <c r="I2115" i="1"/>
  <c r="J2115" i="1" s="1"/>
  <c r="I2075" i="1"/>
  <c r="J2075" i="1" s="1"/>
  <c r="I2043" i="1"/>
  <c r="J2043" i="1" s="1"/>
  <c r="I2003" i="1"/>
  <c r="J2003" i="1" s="1"/>
  <c r="I1971" i="1"/>
  <c r="J1971" i="1" s="1"/>
  <c r="I1931" i="1"/>
  <c r="J1931" i="1" s="1"/>
  <c r="I1891" i="1"/>
  <c r="J1891" i="1" s="1"/>
  <c r="I1859" i="1"/>
  <c r="J1859" i="1" s="1"/>
  <c r="I1835" i="1"/>
  <c r="J1835" i="1" s="1"/>
  <c r="I1803" i="1"/>
  <c r="J1803" i="1" s="1"/>
  <c r="I1763" i="1"/>
  <c r="J1763" i="1" s="1"/>
  <c r="I2531" i="1"/>
  <c r="J2531" i="1" s="1"/>
  <c r="I2499" i="1"/>
  <c r="J2499" i="1" s="1"/>
  <c r="I2467" i="1"/>
  <c r="J2467" i="1" s="1"/>
  <c r="I2403" i="1"/>
  <c r="J2403" i="1" s="1"/>
  <c r="I370" i="1"/>
  <c r="J370" i="1" s="1"/>
  <c r="I2242" i="1"/>
  <c r="J2242" i="1" s="1"/>
  <c r="I2930" i="1"/>
  <c r="J2930" i="1" s="1"/>
  <c r="I1060" i="1"/>
  <c r="J1060" i="1" s="1"/>
  <c r="I334" i="1"/>
  <c r="J334" i="1" s="1"/>
  <c r="I278" i="1"/>
  <c r="J278" i="1" s="1"/>
  <c r="I222" i="1"/>
  <c r="J222" i="1" s="1"/>
  <c r="I174" i="1"/>
  <c r="J174" i="1" s="1"/>
  <c r="I118" i="1"/>
  <c r="J118" i="1" s="1"/>
  <c r="I62" i="1"/>
  <c r="J62" i="1" s="1"/>
  <c r="I6" i="1"/>
  <c r="J6" i="1" s="1"/>
  <c r="I742" i="1"/>
  <c r="J742" i="1" s="1"/>
  <c r="I678" i="1"/>
  <c r="J678" i="1" s="1"/>
  <c r="I638" i="1"/>
  <c r="J638" i="1" s="1"/>
  <c r="I574" i="1"/>
  <c r="J574" i="1" s="1"/>
  <c r="I518" i="1"/>
  <c r="J518" i="1" s="1"/>
  <c r="I454" i="1"/>
  <c r="J454" i="1" s="1"/>
  <c r="I406" i="1"/>
  <c r="J406" i="1" s="1"/>
  <c r="I1098" i="1"/>
  <c r="J1098" i="1" s="1"/>
  <c r="I1042" i="1"/>
  <c r="J1042" i="1" s="1"/>
  <c r="I978" i="1"/>
  <c r="J978" i="1" s="1"/>
  <c r="I922" i="1"/>
  <c r="J922" i="1" s="1"/>
  <c r="I866" i="1"/>
  <c r="J866" i="1" s="1"/>
  <c r="I810" i="1"/>
  <c r="J810" i="1" s="1"/>
  <c r="I1370" i="1"/>
  <c r="J1370" i="1" s="1"/>
  <c r="I1314" i="1"/>
  <c r="J1314" i="1" s="1"/>
  <c r="I1266" i="1"/>
  <c r="J1266" i="1" s="1"/>
  <c r="I1202" i="1"/>
  <c r="J1202" i="1" s="1"/>
  <c r="I1690" i="1"/>
  <c r="J1690" i="1" s="1"/>
  <c r="I291" i="1"/>
  <c r="J291" i="1" s="1"/>
  <c r="I259" i="1"/>
  <c r="J259" i="1" s="1"/>
  <c r="I227" i="1"/>
  <c r="J227" i="1" s="1"/>
  <c r="I195" i="1"/>
  <c r="J195" i="1" s="1"/>
  <c r="I163" i="1"/>
  <c r="J163" i="1" s="1"/>
  <c r="I131" i="1"/>
  <c r="J131" i="1" s="1"/>
  <c r="I99" i="1"/>
  <c r="J99" i="1" s="1"/>
  <c r="I59" i="1"/>
  <c r="J59" i="1" s="1"/>
  <c r="I27" i="1"/>
  <c r="J27" i="1" s="1"/>
  <c r="I787" i="1"/>
  <c r="J787" i="1" s="1"/>
  <c r="I755" i="1"/>
  <c r="J755" i="1" s="1"/>
  <c r="I731" i="1"/>
  <c r="J731" i="1" s="1"/>
  <c r="I691" i="1"/>
  <c r="J691" i="1" s="1"/>
  <c r="I651" i="1"/>
  <c r="J651" i="1" s="1"/>
  <c r="I619" i="1"/>
  <c r="J619" i="1" s="1"/>
  <c r="I587" i="1"/>
  <c r="J587" i="1" s="1"/>
  <c r="I555" i="1"/>
  <c r="J555" i="1" s="1"/>
  <c r="I523" i="1"/>
  <c r="J523" i="1" s="1"/>
  <c r="I491" i="1"/>
  <c r="J491" i="1" s="1"/>
  <c r="I451" i="1"/>
  <c r="J451" i="1" s="1"/>
  <c r="I419" i="1"/>
  <c r="J419" i="1" s="1"/>
  <c r="I1135" i="1"/>
  <c r="J1135" i="1" s="1"/>
  <c r="I1103" i="1"/>
  <c r="J1103" i="1" s="1"/>
  <c r="I1071" i="1"/>
  <c r="J1071" i="1" s="1"/>
  <c r="I1031" i="1"/>
  <c r="J1031" i="1" s="1"/>
  <c r="I1007" i="1"/>
  <c r="J1007" i="1" s="1"/>
  <c r="I967" i="1"/>
  <c r="J967" i="1" s="1"/>
  <c r="I935" i="1"/>
  <c r="J935" i="1" s="1"/>
  <c r="L468" i="1" s="1"/>
  <c r="I903" i="1"/>
  <c r="J903" i="1" s="1"/>
  <c r="I863" i="1"/>
  <c r="J863" i="1" s="1"/>
  <c r="I823" i="1"/>
  <c r="J823" i="1" s="1"/>
  <c r="I1407" i="1"/>
  <c r="J1407" i="1" s="1"/>
  <c r="I1375" i="1"/>
  <c r="J1375" i="1" s="1"/>
  <c r="I1335" i="1"/>
  <c r="J1335" i="1" s="1"/>
  <c r="I1303" i="1"/>
  <c r="J1303" i="1" s="1"/>
  <c r="I1271" i="1"/>
  <c r="J1271" i="1" s="1"/>
  <c r="I1247" i="1"/>
  <c r="J1247" i="1" s="1"/>
  <c r="I1215" i="1"/>
  <c r="J1215" i="1" s="1"/>
  <c r="I1183" i="1"/>
  <c r="J1183" i="1" s="1"/>
  <c r="I1151" i="1"/>
  <c r="J1151" i="1" s="1"/>
  <c r="I1735" i="1"/>
  <c r="J1735" i="1" s="1"/>
  <c r="I1703" i="1"/>
  <c r="J1703" i="1" s="1"/>
  <c r="I1671" i="1"/>
  <c r="J1671" i="1" s="1"/>
  <c r="I1639" i="1"/>
  <c r="J1639" i="1" s="1"/>
  <c r="I1599" i="1"/>
  <c r="J1599" i="1" s="1"/>
  <c r="I1567" i="1"/>
  <c r="J1567" i="1" s="1"/>
  <c r="I1535" i="1"/>
  <c r="J1535" i="1" s="1"/>
  <c r="I1503" i="1"/>
  <c r="J1503" i="1" s="1"/>
  <c r="I1463" i="1"/>
  <c r="J1463" i="1" s="1"/>
  <c r="I1423" i="1"/>
  <c r="J1423" i="1" s="1"/>
  <c r="I2139" i="1"/>
  <c r="J2139" i="1" s="1"/>
  <c r="I2099" i="1"/>
  <c r="J2099" i="1" s="1"/>
  <c r="I2059" i="1"/>
  <c r="J2059" i="1" s="1"/>
  <c r="I2019" i="1"/>
  <c r="J2019" i="1" s="1"/>
  <c r="I1979" i="1"/>
  <c r="J1979" i="1" s="1"/>
  <c r="I1947" i="1"/>
  <c r="J1947" i="1" s="1"/>
  <c r="I1915" i="1"/>
  <c r="J1915" i="1" s="1"/>
  <c r="I1883" i="1"/>
  <c r="J1883" i="1" s="1"/>
  <c r="I1851" i="1"/>
  <c r="J1851" i="1" s="1"/>
  <c r="I1811" i="1"/>
  <c r="J1811" i="1" s="1"/>
  <c r="I2387" i="1"/>
  <c r="J2387" i="1" s="1"/>
  <c r="I386" i="1"/>
  <c r="J386" i="1" s="1"/>
  <c r="I346" i="1"/>
  <c r="J346" i="1" s="1"/>
  <c r="I322" i="1"/>
  <c r="J322" i="1" s="1"/>
  <c r="I306" i="1"/>
  <c r="J306" i="1" s="1"/>
  <c r="I337" i="1"/>
  <c r="J337" i="1" s="1"/>
  <c r="I350" i="1"/>
  <c r="J350" i="1" s="1"/>
  <c r="I294" i="1"/>
  <c r="J294" i="1" s="1"/>
  <c r="I238" i="1"/>
  <c r="J238" i="1" s="1"/>
  <c r="I166" i="1"/>
  <c r="J166" i="1" s="1"/>
  <c r="I590" i="1"/>
  <c r="J590" i="1" s="1"/>
  <c r="I542" i="1"/>
  <c r="J542" i="1" s="1"/>
  <c r="I486" i="1"/>
  <c r="J486" i="1" s="1"/>
  <c r="I430" i="1"/>
  <c r="J430" i="1" s="1"/>
  <c r="I1122" i="1"/>
  <c r="J1122" i="1" s="1"/>
  <c r="I1066" i="1"/>
  <c r="J1066" i="1" s="1"/>
  <c r="I1010" i="1"/>
  <c r="J1010" i="1" s="1"/>
  <c r="I970" i="1"/>
  <c r="J970" i="1" s="1"/>
  <c r="I914" i="1"/>
  <c r="J914" i="1" s="1"/>
  <c r="I858" i="1"/>
  <c r="J858" i="1" s="1"/>
  <c r="I818" i="1"/>
  <c r="J818" i="1" s="1"/>
  <c r="I1378" i="1"/>
  <c r="J1378" i="1" s="1"/>
  <c r="I1290" i="1"/>
  <c r="J1290" i="1" s="1"/>
  <c r="I1234" i="1"/>
  <c r="J1234" i="1" s="1"/>
  <c r="I1178" i="1"/>
  <c r="J1178" i="1" s="1"/>
  <c r="I1746" i="1"/>
  <c r="J1746" i="1" s="1"/>
  <c r="I1698" i="1"/>
  <c r="J1698" i="1" s="1"/>
  <c r="I1642" i="1"/>
  <c r="J1642" i="1" s="1"/>
  <c r="I1562" i="1"/>
  <c r="J1562" i="1" s="1"/>
  <c r="I379" i="1"/>
  <c r="J379" i="1" s="1"/>
  <c r="I355" i="1"/>
  <c r="J355" i="1" s="1"/>
  <c r="I315" i="1"/>
  <c r="J315" i="1" s="1"/>
  <c r="I91" i="1"/>
  <c r="J91" i="1" s="1"/>
  <c r="I67" i="1"/>
  <c r="J67" i="1" s="1"/>
  <c r="I35" i="1"/>
  <c r="J35" i="1" s="1"/>
  <c r="I3" i="1"/>
  <c r="J3" i="1" s="1"/>
  <c r="I771" i="1"/>
  <c r="J771" i="1" s="1"/>
  <c r="I739" i="1"/>
  <c r="J739" i="1" s="1"/>
  <c r="I707" i="1"/>
  <c r="J707" i="1" s="1"/>
  <c r="I667" i="1"/>
  <c r="J667" i="1" s="1"/>
  <c r="I635" i="1"/>
  <c r="J635" i="1" s="1"/>
  <c r="I603" i="1"/>
  <c r="J603" i="1" s="1"/>
  <c r="I563" i="1"/>
  <c r="J563" i="1" s="1"/>
  <c r="I531" i="1"/>
  <c r="J531" i="1" s="1"/>
  <c r="I1047" i="1"/>
  <c r="J1047" i="1" s="1"/>
  <c r="I991" i="1"/>
  <c r="J991" i="1" s="1"/>
  <c r="I951" i="1"/>
  <c r="J951" i="1" s="1"/>
  <c r="I911" i="1"/>
  <c r="J911" i="1" s="1"/>
  <c r="I895" i="1"/>
  <c r="J895" i="1" s="1"/>
  <c r="I855" i="1"/>
  <c r="J855" i="1" s="1"/>
  <c r="I1231" i="1"/>
  <c r="J1231" i="1" s="1"/>
  <c r="I1207" i="1"/>
  <c r="J1207" i="1" s="1"/>
  <c r="I1167" i="1"/>
  <c r="J1167" i="1" s="1"/>
  <c r="I1751" i="1"/>
  <c r="J1751" i="1" s="1"/>
  <c r="I1719" i="1"/>
  <c r="J1719" i="1" s="1"/>
  <c r="I1687" i="1"/>
  <c r="J1687" i="1" s="1"/>
  <c r="I1647" i="1"/>
  <c r="J1647" i="1" s="1"/>
  <c r="I1623" i="1"/>
  <c r="J1623" i="1" s="1"/>
  <c r="I1583" i="1"/>
  <c r="J1583" i="1" s="1"/>
  <c r="I1559" i="1"/>
  <c r="J1559" i="1" s="1"/>
  <c r="I1527" i="1"/>
  <c r="J1527" i="1" s="1"/>
  <c r="I1495" i="1"/>
  <c r="J1495" i="1" s="1"/>
  <c r="I1455" i="1"/>
  <c r="J1455" i="1" s="1"/>
  <c r="I2155" i="1"/>
  <c r="J2155" i="1" s="1"/>
  <c r="I2123" i="1"/>
  <c r="J2123" i="1" s="1"/>
  <c r="I2083" i="1"/>
  <c r="J2083" i="1" s="1"/>
  <c r="I2035" i="1"/>
  <c r="J2035" i="1" s="1"/>
  <c r="I2011" i="1"/>
  <c r="J2011" i="1" s="1"/>
  <c r="I1963" i="1"/>
  <c r="J1963" i="1" s="1"/>
  <c r="I1923" i="1"/>
  <c r="J1923" i="1" s="1"/>
  <c r="I1899" i="1"/>
  <c r="J1899" i="1" s="1"/>
  <c r="I1867" i="1"/>
  <c r="J1867" i="1" s="1"/>
  <c r="I1827" i="1"/>
  <c r="J1827" i="1" s="1"/>
  <c r="I1795" i="1"/>
  <c r="J1795" i="1" s="1"/>
  <c r="I1771" i="1"/>
  <c r="J1771" i="1" s="1"/>
  <c r="I2523" i="1"/>
  <c r="J2523" i="1" s="1"/>
  <c r="I2491" i="1"/>
  <c r="J2491" i="1" s="1"/>
  <c r="I2459" i="1"/>
  <c r="J2459" i="1" s="1"/>
  <c r="I2435" i="1"/>
  <c r="J2435" i="1" s="1"/>
  <c r="I2411" i="1"/>
  <c r="J2411" i="1" s="1"/>
  <c r="I2379" i="1"/>
  <c r="J2379" i="1" s="1"/>
  <c r="I378" i="1"/>
  <c r="J378" i="1" s="1"/>
  <c r="I354" i="1"/>
  <c r="J354" i="1" s="1"/>
  <c r="I330" i="1"/>
  <c r="J330" i="1" s="1"/>
  <c r="I314" i="1"/>
  <c r="J314" i="1" s="1"/>
  <c r="I40" i="1"/>
  <c r="J40" i="1" s="1"/>
  <c r="I2048" i="1"/>
  <c r="J2048" i="1" s="1"/>
  <c r="I326" i="1"/>
  <c r="J326" i="1" s="1"/>
  <c r="I262" i="1"/>
  <c r="J262" i="1" s="1"/>
  <c r="I206" i="1"/>
  <c r="J206" i="1" s="1"/>
  <c r="I158" i="1"/>
  <c r="J158" i="1" s="1"/>
  <c r="I102" i="1"/>
  <c r="J102" i="1" s="1"/>
  <c r="I46" i="1"/>
  <c r="J46" i="1" s="1"/>
  <c r="I774" i="1"/>
  <c r="J774" i="1" s="1"/>
  <c r="I718" i="1"/>
  <c r="J718" i="1" s="1"/>
  <c r="I662" i="1"/>
  <c r="J662" i="1" s="1"/>
  <c r="I614" i="1"/>
  <c r="J614" i="1" s="1"/>
  <c r="I550" i="1"/>
  <c r="J550" i="1" s="1"/>
  <c r="I494" i="1"/>
  <c r="J494" i="1" s="1"/>
  <c r="I446" i="1"/>
  <c r="J446" i="1" s="1"/>
  <c r="I1138" i="1"/>
  <c r="J1138" i="1" s="1"/>
  <c r="I1074" i="1"/>
  <c r="J1074" i="1" s="1"/>
  <c r="I1026" i="1"/>
  <c r="J1026" i="1" s="1"/>
  <c r="I962" i="1"/>
  <c r="J962" i="1" s="1"/>
  <c r="I906" i="1"/>
  <c r="J906" i="1" s="1"/>
  <c r="I850" i="1"/>
  <c r="J850" i="1" s="1"/>
  <c r="I794" i="1"/>
  <c r="J794" i="1" s="1"/>
  <c r="I1354" i="1"/>
  <c r="J1354" i="1" s="1"/>
  <c r="I1306" i="1"/>
  <c r="J1306" i="1" s="1"/>
  <c r="I1258" i="1"/>
  <c r="J1258" i="1" s="1"/>
  <c r="I1210" i="1"/>
  <c r="J1210" i="1" s="1"/>
  <c r="I1154" i="1"/>
  <c r="J1154" i="1" s="1"/>
  <c r="I1738" i="1"/>
  <c r="J1738" i="1" s="1"/>
  <c r="I1682" i="1"/>
  <c r="J1682" i="1" s="1"/>
  <c r="I1578" i="1"/>
  <c r="J1578" i="1" s="1"/>
  <c r="I395" i="1"/>
  <c r="J395" i="1" s="1"/>
  <c r="I363" i="1"/>
  <c r="J363" i="1" s="1"/>
  <c r="I339" i="1"/>
  <c r="J339" i="1" s="1"/>
  <c r="I299" i="1"/>
  <c r="J299" i="1" s="1"/>
  <c r="I267" i="1"/>
  <c r="J267" i="1" s="1"/>
  <c r="I235" i="1"/>
  <c r="J235" i="1" s="1"/>
  <c r="I211" i="1"/>
  <c r="J211" i="1" s="1"/>
  <c r="I171" i="1"/>
  <c r="J171" i="1" s="1"/>
  <c r="I139" i="1"/>
  <c r="J139" i="1" s="1"/>
  <c r="I107" i="1"/>
  <c r="J107" i="1" s="1"/>
  <c r="I83" i="1"/>
  <c r="J83" i="1" s="1"/>
  <c r="I43" i="1"/>
  <c r="J43" i="1" s="1"/>
  <c r="I11" i="1"/>
  <c r="J11" i="1" s="1"/>
  <c r="I763" i="1"/>
  <c r="J763" i="1" s="1"/>
  <c r="I723" i="1"/>
  <c r="J723" i="1" s="1"/>
  <c r="I499" i="1"/>
  <c r="J499" i="1" s="1"/>
  <c r="I467" i="1"/>
  <c r="J467" i="1" s="1"/>
  <c r="I435" i="1"/>
  <c r="J435" i="1" s="1"/>
  <c r="I403" i="1"/>
  <c r="J403" i="1" s="1"/>
  <c r="I1119" i="1"/>
  <c r="J1119" i="1" s="1"/>
  <c r="I1087" i="1"/>
  <c r="J1087" i="1" s="1"/>
  <c r="I1055" i="1"/>
  <c r="J1055" i="1" s="1"/>
  <c r="I1015" i="1"/>
  <c r="J1015" i="1" s="1"/>
  <c r="I975" i="1"/>
  <c r="J975" i="1" s="1"/>
  <c r="I927" i="1"/>
  <c r="J927" i="1" s="1"/>
  <c r="I879" i="1"/>
  <c r="J879" i="1" s="1"/>
  <c r="I831" i="1"/>
  <c r="J831" i="1" s="1"/>
  <c r="I807" i="1"/>
  <c r="J807" i="1" s="1"/>
  <c r="I1383" i="1"/>
  <c r="J1383" i="1" s="1"/>
  <c r="I1351" i="1"/>
  <c r="J1351" i="1" s="1"/>
  <c r="I1327" i="1"/>
  <c r="J1327" i="1" s="1"/>
  <c r="I1287" i="1"/>
  <c r="J1287" i="1" s="1"/>
  <c r="I1263" i="1"/>
  <c r="J1263" i="1" s="1"/>
  <c r="I1223" i="1"/>
  <c r="J1223" i="1" s="1"/>
  <c r="I1191" i="1"/>
  <c r="J1191" i="1" s="1"/>
  <c r="I1159" i="1"/>
  <c r="J1159" i="1" s="1"/>
  <c r="I1743" i="1"/>
  <c r="J1743" i="1" s="1"/>
  <c r="I1711" i="1"/>
  <c r="J1711" i="1" s="1"/>
  <c r="I1679" i="1"/>
  <c r="J1679" i="1" s="1"/>
  <c r="I1471" i="1"/>
  <c r="J1471" i="1" s="1"/>
  <c r="I1431" i="1"/>
  <c r="J1431" i="1" s="1"/>
  <c r="I2131" i="1"/>
  <c r="J2131" i="1" s="1"/>
  <c r="I2091" i="1"/>
  <c r="J2091" i="1" s="1"/>
  <c r="I2051" i="1"/>
  <c r="J2051" i="1" s="1"/>
  <c r="I1995" i="1"/>
  <c r="J1995" i="1" s="1"/>
  <c r="I1787" i="1"/>
  <c r="J1787" i="1" s="1"/>
  <c r="I2539" i="1"/>
  <c r="J2539" i="1" s="1"/>
  <c r="I2507" i="1"/>
  <c r="J2507" i="1" s="1"/>
  <c r="I2483" i="1"/>
  <c r="J2483" i="1" s="1"/>
  <c r="I2443" i="1"/>
  <c r="J2443" i="1" s="1"/>
  <c r="L1222" i="1" s="1"/>
  <c r="I2427" i="1"/>
  <c r="J2427" i="1" s="1"/>
  <c r="I2395" i="1"/>
  <c r="J2395" i="1" s="1"/>
  <c r="I394" i="1"/>
  <c r="J394" i="1" s="1"/>
  <c r="I362" i="1"/>
  <c r="J362" i="1" s="1"/>
  <c r="I338" i="1"/>
  <c r="J338" i="1" s="1"/>
  <c r="I210" i="1"/>
  <c r="J210" i="1" s="1"/>
  <c r="I310" i="1"/>
  <c r="J310" i="1" s="1"/>
  <c r="I254" i="1"/>
  <c r="J254" i="1" s="1"/>
  <c r="I198" i="1"/>
  <c r="J198" i="1" s="1"/>
  <c r="I142" i="1"/>
  <c r="J142" i="1" s="1"/>
  <c r="I78" i="1"/>
  <c r="J78" i="1" s="1"/>
  <c r="I30" i="1"/>
  <c r="J30" i="1" s="1"/>
  <c r="I758" i="1"/>
  <c r="J758" i="1" s="1"/>
  <c r="I694" i="1"/>
  <c r="J694" i="1" s="1"/>
  <c r="I646" i="1"/>
  <c r="J646" i="1" s="1"/>
  <c r="I582" i="1"/>
  <c r="J582" i="1" s="1"/>
  <c r="I526" i="1"/>
  <c r="J526" i="1" s="1"/>
  <c r="I470" i="1"/>
  <c r="J470" i="1" s="1"/>
  <c r="I414" i="1"/>
  <c r="J414" i="1" s="1"/>
  <c r="I1106" i="1"/>
  <c r="J1106" i="1" s="1"/>
  <c r="I1058" i="1"/>
  <c r="J1058" i="1" s="1"/>
  <c r="I1002" i="1"/>
  <c r="J1002" i="1" s="1"/>
  <c r="I946" i="1"/>
  <c r="J946" i="1" s="1"/>
  <c r="I890" i="1"/>
  <c r="J890" i="1" s="1"/>
  <c r="I834" i="1"/>
  <c r="J834" i="1" s="1"/>
  <c r="I1394" i="1"/>
  <c r="J1394" i="1" s="1"/>
  <c r="I1330" i="1"/>
  <c r="J1330" i="1" s="1"/>
  <c r="I1282" i="1"/>
  <c r="J1282" i="1" s="1"/>
  <c r="I1218" i="1"/>
  <c r="J1218" i="1" s="1"/>
  <c r="I1170" i="1"/>
  <c r="J1170" i="1" s="1"/>
  <c r="I1722" i="1"/>
  <c r="J1722" i="1" s="1"/>
  <c r="I1674" i="1"/>
  <c r="J1674" i="1" s="1"/>
  <c r="I1626" i="1"/>
  <c r="J1626" i="1" s="1"/>
  <c r="I1594" i="1"/>
  <c r="J1594" i="1" s="1"/>
  <c r="I1538" i="1"/>
  <c r="J1538" i="1" s="1"/>
  <c r="I1514" i="1"/>
  <c r="J1514" i="1" s="1"/>
  <c r="I1482" i="1"/>
  <c r="J1482" i="1" s="1"/>
  <c r="I1466" i="1"/>
  <c r="J1466" i="1" s="1"/>
  <c r="I1442" i="1"/>
  <c r="J1442" i="1" s="1"/>
  <c r="I1410" i="1"/>
  <c r="J1410" i="1" s="1"/>
  <c r="I2142" i="1"/>
  <c r="J2142" i="1" s="1"/>
  <c r="I2118" i="1"/>
  <c r="J2118" i="1" s="1"/>
  <c r="I2086" i="1"/>
  <c r="J2086" i="1" s="1"/>
  <c r="I2070" i="1"/>
  <c r="J2070" i="1" s="1"/>
  <c r="I2046" i="1"/>
  <c r="J2046" i="1" s="1"/>
  <c r="I2014" i="1"/>
  <c r="J2014" i="1" s="1"/>
  <c r="I1990" i="1"/>
  <c r="J1990" i="1" s="1"/>
  <c r="I1966" i="1"/>
  <c r="J1966" i="1" s="1"/>
  <c r="I1950" i="1"/>
  <c r="J1950" i="1" s="1"/>
  <c r="I1926" i="1"/>
  <c r="J1926" i="1" s="1"/>
  <c r="I1902" i="1"/>
  <c r="J1902" i="1" s="1"/>
  <c r="I1878" i="1"/>
  <c r="J1878" i="1" s="1"/>
  <c r="I1846" i="1"/>
  <c r="J1846" i="1" s="1"/>
  <c r="I1830" i="1"/>
  <c r="J1830" i="1" s="1"/>
  <c r="I1798" i="1"/>
  <c r="J1798" i="1" s="1"/>
  <c r="I1766" i="1"/>
  <c r="J1766" i="1" s="1"/>
  <c r="I2542" i="1"/>
  <c r="J2542" i="1" s="1"/>
  <c r="I2518" i="1"/>
  <c r="J2518" i="1" s="1"/>
  <c r="I2494" i="1"/>
  <c r="J2494" i="1" s="1"/>
  <c r="I2470" i="1"/>
  <c r="J2470" i="1" s="1"/>
  <c r="I2446" i="1"/>
  <c r="J2446" i="1" s="1"/>
  <c r="I2430" i="1"/>
  <c r="J2430" i="1" s="1"/>
  <c r="I2414" i="1"/>
  <c r="J2414" i="1" s="1"/>
  <c r="I2398" i="1"/>
  <c r="J2398" i="1" s="1"/>
  <c r="I2382" i="1"/>
  <c r="J2382" i="1" s="1"/>
  <c r="I2366" i="1"/>
  <c r="J2366" i="1" s="1"/>
  <c r="I2350" i="1"/>
  <c r="J2350" i="1" s="1"/>
  <c r="I2326" i="1"/>
  <c r="J2326" i="1" s="1"/>
  <c r="I2302" i="1"/>
  <c r="J2302" i="1" s="1"/>
  <c r="I2278" i="1"/>
  <c r="J2278" i="1" s="1"/>
  <c r="I2254" i="1"/>
  <c r="J2254" i="1" s="1"/>
  <c r="I2230" i="1"/>
  <c r="J2230" i="1" s="1"/>
  <c r="I2198" i="1"/>
  <c r="J2198" i="1" s="1"/>
  <c r="I2182" i="1"/>
  <c r="J2182" i="1" s="1"/>
  <c r="I2158" i="1"/>
  <c r="J2158" i="1" s="1"/>
  <c r="I2882" i="1"/>
  <c r="J2882" i="1" s="1"/>
  <c r="I2850" i="1"/>
  <c r="J2850" i="1" s="1"/>
  <c r="I2834" i="1"/>
  <c r="J2834" i="1" s="1"/>
  <c r="I2802" i="1"/>
  <c r="J2802" i="1" s="1"/>
  <c r="I2778" i="1"/>
  <c r="J2778" i="1" s="1"/>
  <c r="I2762" i="1"/>
  <c r="J2762" i="1" s="1"/>
  <c r="I2738" i="1"/>
  <c r="J2738" i="1" s="1"/>
  <c r="I2706" i="1"/>
  <c r="J2706" i="1" s="1"/>
  <c r="I2690" i="1"/>
  <c r="J2690" i="1" s="1"/>
  <c r="I2666" i="1"/>
  <c r="J2666" i="1" s="1"/>
  <c r="I2650" i="1"/>
  <c r="J2650" i="1" s="1"/>
  <c r="I2634" i="1"/>
  <c r="J2634" i="1" s="1"/>
  <c r="I2610" i="1"/>
  <c r="J2610" i="1" s="1"/>
  <c r="I2594" i="1"/>
  <c r="J2594" i="1" s="1"/>
  <c r="I2586" i="1"/>
  <c r="J2586" i="1" s="1"/>
  <c r="I2570" i="1"/>
  <c r="J2570" i="1" s="1"/>
  <c r="I3206" i="1"/>
  <c r="J3206" i="1" s="1"/>
  <c r="I3174" i="1"/>
  <c r="J3174" i="1" s="1"/>
  <c r="I3150" i="1"/>
  <c r="J3150" i="1" s="1"/>
  <c r="I3126" i="1"/>
  <c r="J3126" i="1" s="1"/>
  <c r="I3102" i="1"/>
  <c r="J3102" i="1" s="1"/>
  <c r="I3086" i="1"/>
  <c r="J3086" i="1" s="1"/>
  <c r="I3046" i="1"/>
  <c r="J3046" i="1" s="1"/>
  <c r="I3030" i="1"/>
  <c r="J3030" i="1" s="1"/>
  <c r="I2998" i="1"/>
  <c r="J2998" i="1" s="1"/>
  <c r="I2974" i="1"/>
  <c r="J2974" i="1" s="1"/>
  <c r="I2958" i="1"/>
  <c r="J2958" i="1" s="1"/>
  <c r="I2934" i="1"/>
  <c r="J2934" i="1" s="1"/>
  <c r="I3606" i="1"/>
  <c r="J3606" i="1" s="1"/>
  <c r="I3582" i="1"/>
  <c r="J3582" i="1" s="1"/>
  <c r="I3558" i="1"/>
  <c r="J3558" i="1" s="1"/>
  <c r="I3534" i="1"/>
  <c r="J3534" i="1" s="1"/>
  <c r="I3510" i="1"/>
  <c r="J3510" i="1" s="1"/>
  <c r="I3830" i="1"/>
  <c r="J3830" i="1" s="1"/>
  <c r="I4334" i="1"/>
  <c r="J4334" i="1" s="1"/>
  <c r="I4134" i="1"/>
  <c r="J4134" i="1" s="1"/>
  <c r="I5182" i="1"/>
  <c r="J5182" i="1" s="1"/>
  <c r="I4990" i="1"/>
  <c r="J4990" i="1" s="1"/>
  <c r="I5478" i="1"/>
  <c r="J5478" i="1" s="1"/>
  <c r="I302" i="1"/>
  <c r="J302" i="1" s="1"/>
  <c r="I246" i="1"/>
  <c r="J246" i="1" s="1"/>
  <c r="I190" i="1"/>
  <c r="J190" i="1" s="1"/>
  <c r="I134" i="1"/>
  <c r="J134" i="1" s="1"/>
  <c r="I86" i="1"/>
  <c r="J86" i="1" s="1"/>
  <c r="I22" i="1"/>
  <c r="J22" i="1" s="1"/>
  <c r="I766" i="1"/>
  <c r="J766" i="1" s="1"/>
  <c r="I710" i="1"/>
  <c r="J710" i="1" s="1"/>
  <c r="I622" i="1"/>
  <c r="J622" i="1" s="1"/>
  <c r="I994" i="1"/>
  <c r="J994" i="1" s="1"/>
  <c r="I938" i="1"/>
  <c r="J938" i="1" s="1"/>
  <c r="I882" i="1"/>
  <c r="J882" i="1" s="1"/>
  <c r="I826" i="1"/>
  <c r="J826" i="1" s="1"/>
  <c r="I1386" i="1"/>
  <c r="J1386" i="1" s="1"/>
  <c r="I1338" i="1"/>
  <c r="J1338" i="1" s="1"/>
  <c r="I1274" i="1"/>
  <c r="J1274" i="1" s="1"/>
  <c r="I1226" i="1"/>
  <c r="J1226" i="1" s="1"/>
  <c r="I1162" i="1"/>
  <c r="J1162" i="1" s="1"/>
  <c r="I1730" i="1"/>
  <c r="J1730" i="1" s="1"/>
  <c r="I1666" i="1"/>
  <c r="J1666" i="1" s="1"/>
  <c r="I1618" i="1"/>
  <c r="J1618" i="1" s="1"/>
  <c r="I1586" i="1"/>
  <c r="J1586" i="1" s="1"/>
  <c r="I1530" i="1"/>
  <c r="J1530" i="1" s="1"/>
  <c r="I1506" i="1"/>
  <c r="J1506" i="1" s="1"/>
  <c r="I1490" i="1"/>
  <c r="J1490" i="1" s="1"/>
  <c r="I1458" i="1"/>
  <c r="J1458" i="1" s="1"/>
  <c r="I1434" i="1"/>
  <c r="J1434" i="1" s="1"/>
  <c r="I1418" i="1"/>
  <c r="J1418" i="1" s="1"/>
  <c r="I2134" i="1"/>
  <c r="J2134" i="1" s="1"/>
  <c r="I2110" i="1"/>
  <c r="J2110" i="1" s="1"/>
  <c r="I2094" i="1"/>
  <c r="J2094" i="1" s="1"/>
  <c r="I2062" i="1"/>
  <c r="J2062" i="1" s="1"/>
  <c r="I2038" i="1"/>
  <c r="J2038" i="1" s="1"/>
  <c r="I2022" i="1"/>
  <c r="J2022" i="1" s="1"/>
  <c r="I1998" i="1"/>
  <c r="J1998" i="1" s="1"/>
  <c r="I1974" i="1"/>
  <c r="J1974" i="1" s="1"/>
  <c r="I1942" i="1"/>
  <c r="J1942" i="1" s="1"/>
  <c r="I1918" i="1"/>
  <c r="J1918" i="1" s="1"/>
  <c r="I1894" i="1"/>
  <c r="J1894" i="1" s="1"/>
  <c r="I1870" i="1"/>
  <c r="J1870" i="1" s="1"/>
  <c r="I1854" i="1"/>
  <c r="J1854" i="1" s="1"/>
  <c r="I1822" i="1"/>
  <c r="J1822" i="1" s="1"/>
  <c r="I1790" i="1"/>
  <c r="J1790" i="1" s="1"/>
  <c r="I1774" i="1"/>
  <c r="J1774" i="1" s="1"/>
  <c r="I2534" i="1"/>
  <c r="J2534" i="1" s="1"/>
  <c r="I2510" i="1"/>
  <c r="J2510" i="1" s="1"/>
  <c r="I2486" i="1"/>
  <c r="J2486" i="1" s="1"/>
  <c r="I2462" i="1"/>
  <c r="J2462" i="1" s="1"/>
  <c r="I2438" i="1"/>
  <c r="J2438" i="1" s="1"/>
  <c r="I2422" i="1"/>
  <c r="J2422" i="1" s="1"/>
  <c r="I2406" i="1"/>
  <c r="J2406" i="1" s="1"/>
  <c r="I2390" i="1"/>
  <c r="J2390" i="1" s="1"/>
  <c r="I2374" i="1"/>
  <c r="J2374" i="1" s="1"/>
  <c r="I2358" i="1"/>
  <c r="J2358" i="1" s="1"/>
  <c r="I2342" i="1"/>
  <c r="J2342" i="1" s="1"/>
  <c r="I2318" i="1"/>
  <c r="J2318" i="1" s="1"/>
  <c r="I2294" i="1"/>
  <c r="J2294" i="1" s="1"/>
  <c r="I2270" i="1"/>
  <c r="J2270" i="1" s="1"/>
  <c r="I2246" i="1"/>
  <c r="J2246" i="1" s="1"/>
  <c r="I2222" i="1"/>
  <c r="J2222" i="1" s="1"/>
  <c r="I2206" i="1"/>
  <c r="J2206" i="1" s="1"/>
  <c r="I2174" i="1"/>
  <c r="J2174" i="1" s="1"/>
  <c r="I2898" i="1"/>
  <c r="J2898" i="1" s="1"/>
  <c r="I2874" i="1"/>
  <c r="J2874" i="1" s="1"/>
  <c r="I2858" i="1"/>
  <c r="J2858" i="1" s="1"/>
  <c r="I2826" i="1"/>
  <c r="J2826" i="1" s="1"/>
  <c r="I2810" i="1"/>
  <c r="J2810" i="1" s="1"/>
  <c r="I2786" i="1"/>
  <c r="J2786" i="1" s="1"/>
  <c r="I2754" i="1"/>
  <c r="J2754" i="1" s="1"/>
  <c r="I2730" i="1"/>
  <c r="J2730" i="1" s="1"/>
  <c r="I2714" i="1"/>
  <c r="J2714" i="1" s="1"/>
  <c r="I2682" i="1"/>
  <c r="J2682" i="1" s="1"/>
  <c r="I2658" i="1"/>
  <c r="J2658" i="1" s="1"/>
  <c r="I2642" i="1"/>
  <c r="J2642" i="1" s="1"/>
  <c r="I2626" i="1"/>
  <c r="J2626" i="1" s="1"/>
  <c r="I2618" i="1"/>
  <c r="J2618" i="1" s="1"/>
  <c r="I2602" i="1"/>
  <c r="J2602" i="1" s="1"/>
  <c r="I2578" i="1"/>
  <c r="J2578" i="1" s="1"/>
  <c r="I2562" i="1"/>
  <c r="J2562" i="1" s="1"/>
  <c r="I3198" i="1"/>
  <c r="J3198" i="1" s="1"/>
  <c r="I3182" i="1"/>
  <c r="J3182" i="1" s="1"/>
  <c r="I3158" i="1"/>
  <c r="J3158" i="1" s="1"/>
  <c r="I3134" i="1"/>
  <c r="J3134" i="1" s="1"/>
  <c r="I3110" i="1"/>
  <c r="J3110" i="1" s="1"/>
  <c r="I3078" i="1"/>
  <c r="J3078" i="1" s="1"/>
  <c r="I3054" i="1"/>
  <c r="J3054" i="1" s="1"/>
  <c r="I3022" i="1"/>
  <c r="J3022" i="1" s="1"/>
  <c r="I3014" i="1"/>
  <c r="J3014" i="1" s="1"/>
  <c r="I2982" i="1"/>
  <c r="J2982" i="1" s="1"/>
  <c r="I2950" i="1"/>
  <c r="J2950" i="1" s="1"/>
  <c r="I2926" i="1"/>
  <c r="J2926" i="1" s="1"/>
  <c r="I2910" i="1"/>
  <c r="J2910" i="1" s="1"/>
  <c r="I3590" i="1"/>
  <c r="J3590" i="1" s="1"/>
  <c r="I3566" i="1"/>
  <c r="J3566" i="1" s="1"/>
  <c r="I3542" i="1"/>
  <c r="J3542" i="1" s="1"/>
  <c r="I3518" i="1"/>
  <c r="J3518" i="1" s="1"/>
  <c r="I3918" i="1"/>
  <c r="J3918" i="1" s="1"/>
  <c r="I4398" i="1"/>
  <c r="J4398" i="1" s="1"/>
  <c r="I4414" i="1"/>
  <c r="J4414" i="1" s="1"/>
  <c r="I54" i="1"/>
  <c r="J54" i="1" s="1"/>
  <c r="I790" i="1"/>
  <c r="J790" i="1" s="1"/>
  <c r="I734" i="1"/>
  <c r="J734" i="1" s="1"/>
  <c r="I686" i="1"/>
  <c r="J686" i="1" s="1"/>
  <c r="I630" i="1"/>
  <c r="J630" i="1" s="1"/>
  <c r="I566" i="1"/>
  <c r="J566" i="1" s="1"/>
  <c r="I510" i="1"/>
  <c r="J510" i="1" s="1"/>
  <c r="I462" i="1"/>
  <c r="J462" i="1" s="1"/>
  <c r="I398" i="1"/>
  <c r="J398" i="1" s="1"/>
  <c r="I1090" i="1"/>
  <c r="J1090" i="1" s="1"/>
  <c r="I1050" i="1"/>
  <c r="J1050" i="1" s="1"/>
  <c r="I986" i="1"/>
  <c r="J986" i="1" s="1"/>
  <c r="I930" i="1"/>
  <c r="J930" i="1" s="1"/>
  <c r="I874" i="1"/>
  <c r="J874" i="1" s="1"/>
  <c r="I802" i="1"/>
  <c r="J802" i="1" s="1"/>
  <c r="I1346" i="1"/>
  <c r="J1346" i="1" s="1"/>
  <c r="I1650" i="1"/>
  <c r="J1650" i="1" s="1"/>
  <c r="I1610" i="1"/>
  <c r="J1610" i="1" s="1"/>
  <c r="I1602" i="1"/>
  <c r="J1602" i="1" s="1"/>
  <c r="I1554" i="1"/>
  <c r="J1554" i="1" s="1"/>
  <c r="I1522" i="1"/>
  <c r="J1522" i="1" s="1"/>
  <c r="I1498" i="1"/>
  <c r="J1498" i="1" s="1"/>
  <c r="I1474" i="1"/>
  <c r="J1474" i="1" s="1"/>
  <c r="I1450" i="1"/>
  <c r="J1450" i="1" s="1"/>
  <c r="I1426" i="1"/>
  <c r="J1426" i="1" s="1"/>
  <c r="I2150" i="1"/>
  <c r="J2150" i="1" s="1"/>
  <c r="I2126" i="1"/>
  <c r="J2126" i="1" s="1"/>
  <c r="I2102" i="1"/>
  <c r="J2102" i="1" s="1"/>
  <c r="I2078" i="1"/>
  <c r="J2078" i="1" s="1"/>
  <c r="I2054" i="1"/>
  <c r="J2054" i="1" s="1"/>
  <c r="I2030" i="1"/>
  <c r="J2030" i="1" s="1"/>
  <c r="I2006" i="1"/>
  <c r="J2006" i="1" s="1"/>
  <c r="I1982" i="1"/>
  <c r="J1982" i="1" s="1"/>
  <c r="I1958" i="1"/>
  <c r="J1958" i="1" s="1"/>
  <c r="I1934" i="1"/>
  <c r="J1934" i="1" s="1"/>
  <c r="I1910" i="1"/>
  <c r="J1910" i="1" s="1"/>
  <c r="I1886" i="1"/>
  <c r="J1886" i="1" s="1"/>
  <c r="I1862" i="1"/>
  <c r="J1862" i="1" s="1"/>
  <c r="I1838" i="1"/>
  <c r="J1838" i="1" s="1"/>
  <c r="I1814" i="1"/>
  <c r="J1814" i="1" s="1"/>
  <c r="I1806" i="1"/>
  <c r="J1806" i="1" s="1"/>
  <c r="I1782" i="1"/>
  <c r="J1782" i="1" s="1"/>
  <c r="I2550" i="1"/>
  <c r="J2550" i="1" s="1"/>
  <c r="I2526" i="1"/>
  <c r="J2526" i="1" s="1"/>
  <c r="I2502" i="1"/>
  <c r="J2502" i="1" s="1"/>
  <c r="I2478" i="1"/>
  <c r="J2478" i="1" s="1"/>
  <c r="I2454" i="1"/>
  <c r="J2454" i="1" s="1"/>
  <c r="I2334" i="1"/>
  <c r="J2334" i="1" s="1"/>
  <c r="I2310" i="1"/>
  <c r="J2310" i="1" s="1"/>
  <c r="I2286" i="1"/>
  <c r="J2286" i="1" s="1"/>
  <c r="I2262" i="1"/>
  <c r="J2262" i="1" s="1"/>
  <c r="I2238" i="1"/>
  <c r="J2238" i="1" s="1"/>
  <c r="I2214" i="1"/>
  <c r="J2214" i="1" s="1"/>
  <c r="I2190" i="1"/>
  <c r="J2190" i="1" s="1"/>
  <c r="I2166" i="1"/>
  <c r="J2166" i="1" s="1"/>
  <c r="I2890" i="1"/>
  <c r="J2890" i="1" s="1"/>
  <c r="I2866" i="1"/>
  <c r="J2866" i="1" s="1"/>
  <c r="I2842" i="1"/>
  <c r="J2842" i="1" s="1"/>
  <c r="I2818" i="1"/>
  <c r="J2818" i="1" s="1"/>
  <c r="I2794" i="1"/>
  <c r="J2794" i="1" s="1"/>
  <c r="I2770" i="1"/>
  <c r="J2770" i="1" s="1"/>
  <c r="I2746" i="1"/>
  <c r="J2746" i="1" s="1"/>
  <c r="I2722" i="1"/>
  <c r="J2722" i="1" s="1"/>
  <c r="I2698" i="1"/>
  <c r="J2698" i="1" s="1"/>
  <c r="I2674" i="1"/>
  <c r="J2674" i="1" s="1"/>
  <c r="I2554" i="1"/>
  <c r="J2554" i="1" s="1"/>
  <c r="I3190" i="1"/>
  <c r="J3190" i="1" s="1"/>
  <c r="I3166" i="1"/>
  <c r="J3166" i="1" s="1"/>
  <c r="I3142" i="1"/>
  <c r="J3142" i="1" s="1"/>
  <c r="I3118" i="1"/>
  <c r="J3118" i="1" s="1"/>
  <c r="I3094" i="1"/>
  <c r="J3094" i="1" s="1"/>
  <c r="I3070" i="1"/>
  <c r="J3070" i="1" s="1"/>
  <c r="I3062" i="1"/>
  <c r="J3062" i="1" s="1"/>
  <c r="I3038" i="1"/>
  <c r="J3038" i="1" s="1"/>
  <c r="I3006" i="1"/>
  <c r="J3006" i="1" s="1"/>
  <c r="I2990" i="1"/>
  <c r="J2990" i="1" s="1"/>
  <c r="I2966" i="1"/>
  <c r="J2966" i="1" s="1"/>
  <c r="I2942" i="1"/>
  <c r="J2942" i="1" s="1"/>
  <c r="I2918" i="1"/>
  <c r="J2918" i="1" s="1"/>
  <c r="I3598" i="1"/>
  <c r="J3598" i="1" s="1"/>
  <c r="I3574" i="1"/>
  <c r="J3574" i="1" s="1"/>
  <c r="I3550" i="1"/>
  <c r="J3550" i="1" s="1"/>
  <c r="I3526" i="1"/>
  <c r="J3526" i="1" s="1"/>
  <c r="I3222" i="1"/>
  <c r="J3222" i="1" s="1"/>
  <c r="I800" i="1"/>
  <c r="J800" i="1" s="1"/>
  <c r="I1712" i="1"/>
  <c r="J1712" i="1" s="1"/>
  <c r="I318" i="1"/>
  <c r="J318" i="1" s="1"/>
  <c r="I270" i="1"/>
  <c r="J270" i="1" s="1"/>
  <c r="I214" i="1"/>
  <c r="J214" i="1" s="1"/>
  <c r="I150" i="1"/>
  <c r="J150" i="1" s="1"/>
  <c r="I94" i="1"/>
  <c r="J94" i="1" s="1"/>
  <c r="I38" i="1"/>
  <c r="J38" i="1" s="1"/>
  <c r="I782" i="1"/>
  <c r="J782" i="1" s="1"/>
  <c r="I726" i="1"/>
  <c r="J726" i="1" s="1"/>
  <c r="I670" i="1"/>
  <c r="J670" i="1" s="1"/>
  <c r="I606" i="1"/>
  <c r="J606" i="1" s="1"/>
  <c r="I558" i="1"/>
  <c r="J558" i="1" s="1"/>
  <c r="I502" i="1"/>
  <c r="J502" i="1" s="1"/>
  <c r="I438" i="1"/>
  <c r="J438" i="1" s="1"/>
  <c r="I1130" i="1"/>
  <c r="J1130" i="1" s="1"/>
  <c r="I1082" i="1"/>
  <c r="J1082" i="1" s="1"/>
  <c r="I1018" i="1"/>
  <c r="J1018" i="1" s="1"/>
  <c r="I954" i="1"/>
  <c r="J954" i="1" s="1"/>
  <c r="I898" i="1"/>
  <c r="J898" i="1" s="1"/>
  <c r="I842" i="1"/>
  <c r="J842" i="1" s="1"/>
  <c r="I1402" i="1"/>
  <c r="J1402" i="1" s="1"/>
  <c r="I1362" i="1"/>
  <c r="J1362" i="1" s="1"/>
  <c r="I1322" i="1"/>
  <c r="J1322" i="1" s="1"/>
  <c r="I1250" i="1"/>
  <c r="J1250" i="1" s="1"/>
  <c r="I1194" i="1"/>
  <c r="J1194" i="1" s="1"/>
  <c r="I1146" i="1"/>
  <c r="J1146" i="1" s="1"/>
  <c r="I1714" i="1"/>
  <c r="J1714" i="1" s="1"/>
  <c r="I1658" i="1"/>
  <c r="J1658" i="1" s="1"/>
  <c r="I1546" i="1"/>
  <c r="J1546" i="1" s="1"/>
  <c r="I371" i="1"/>
  <c r="J371" i="1" s="1"/>
  <c r="I331" i="1"/>
  <c r="J331" i="1" s="1"/>
  <c r="I307" i="1"/>
  <c r="J307" i="1" s="1"/>
  <c r="I275" i="1"/>
  <c r="J275" i="1" s="1"/>
  <c r="I243" i="1"/>
  <c r="J243" i="1" s="1"/>
  <c r="I203" i="1"/>
  <c r="J203" i="1" s="1"/>
  <c r="I179" i="1"/>
  <c r="J179" i="1" s="1"/>
  <c r="I147" i="1"/>
  <c r="J147" i="1" s="1"/>
  <c r="I115" i="1"/>
  <c r="J115" i="1" s="1"/>
  <c r="I75" i="1"/>
  <c r="J75" i="1" s="1"/>
  <c r="I51" i="1"/>
  <c r="J51" i="1" s="1"/>
  <c r="I19" i="1"/>
  <c r="J19" i="1" s="1"/>
  <c r="I779" i="1"/>
  <c r="J779" i="1" s="1"/>
  <c r="I747" i="1"/>
  <c r="J747" i="1" s="1"/>
  <c r="I715" i="1"/>
  <c r="J715" i="1" s="1"/>
  <c r="I683" i="1"/>
  <c r="J683" i="1" s="1"/>
  <c r="I659" i="1"/>
  <c r="J659" i="1" s="1"/>
  <c r="I627" i="1"/>
  <c r="J627" i="1" s="1"/>
  <c r="I595" i="1"/>
  <c r="J595" i="1" s="1"/>
  <c r="I571" i="1"/>
  <c r="J571" i="1" s="1"/>
  <c r="I539" i="1"/>
  <c r="J539" i="1" s="1"/>
  <c r="I507" i="1"/>
  <c r="J507" i="1" s="1"/>
  <c r="I475" i="1"/>
  <c r="J475" i="1" s="1"/>
  <c r="I443" i="1"/>
  <c r="J443" i="1" s="1"/>
  <c r="I411" i="1"/>
  <c r="J411" i="1" s="1"/>
  <c r="I1127" i="1"/>
  <c r="J1127" i="1" s="1"/>
  <c r="I1095" i="1"/>
  <c r="J1095" i="1" s="1"/>
  <c r="I1063" i="1"/>
  <c r="J1063" i="1" s="1"/>
  <c r="I1023" i="1"/>
  <c r="J1023" i="1" s="1"/>
  <c r="I983" i="1"/>
  <c r="J983" i="1" s="1"/>
  <c r="I943" i="1"/>
  <c r="J943" i="1" s="1"/>
  <c r="I871" i="1"/>
  <c r="J871" i="1" s="1"/>
  <c r="I839" i="1"/>
  <c r="J839" i="1" s="1"/>
  <c r="I799" i="1"/>
  <c r="J799" i="1" s="1"/>
  <c r="I1391" i="1"/>
  <c r="J1391" i="1" s="1"/>
  <c r="I1359" i="1"/>
  <c r="J1359" i="1" s="1"/>
  <c r="I1319" i="1"/>
  <c r="J1319" i="1" s="1"/>
  <c r="I1295" i="1"/>
  <c r="J1295" i="1" s="1"/>
  <c r="I1255" i="1"/>
  <c r="J1255" i="1" s="1"/>
  <c r="I1663" i="1"/>
  <c r="J1663" i="1" s="1"/>
  <c r="I1631" i="1"/>
  <c r="J1631" i="1" s="1"/>
  <c r="I1607" i="1"/>
  <c r="J1607" i="1" s="1"/>
  <c r="I1575" i="1"/>
  <c r="J1575" i="1" s="1"/>
  <c r="I1543" i="1"/>
  <c r="J1543" i="1" s="1"/>
  <c r="I1511" i="1"/>
  <c r="J1511" i="1" s="1"/>
  <c r="I1479" i="1"/>
  <c r="J1479" i="1" s="1"/>
  <c r="I1439" i="1"/>
  <c r="J1439" i="1" s="1"/>
  <c r="I2147" i="1"/>
  <c r="J2147" i="1" s="1"/>
  <c r="I2107" i="1"/>
  <c r="J2107" i="1" s="1"/>
  <c r="I2067" i="1"/>
  <c r="J2067" i="1" s="1"/>
  <c r="I2027" i="1"/>
  <c r="J2027" i="1" s="1"/>
  <c r="I1987" i="1"/>
  <c r="J1987" i="1" s="1"/>
  <c r="I1955" i="1"/>
  <c r="J1955" i="1" s="1"/>
  <c r="I1939" i="1"/>
  <c r="J1939" i="1" s="1"/>
  <c r="I1907" i="1"/>
  <c r="J1907" i="1" s="1"/>
  <c r="I1875" i="1"/>
  <c r="J1875" i="1" s="1"/>
  <c r="I1843" i="1"/>
  <c r="J1843" i="1" s="1"/>
  <c r="I1819" i="1"/>
  <c r="J1819" i="1" s="1"/>
  <c r="I1779" i="1"/>
  <c r="J1779" i="1" s="1"/>
  <c r="I2547" i="1"/>
  <c r="J2547" i="1" s="1"/>
  <c r="I2515" i="1"/>
  <c r="J2515" i="1" s="1"/>
  <c r="I2475" i="1"/>
  <c r="J2475" i="1" s="1"/>
  <c r="I2451" i="1"/>
  <c r="J2451" i="1" s="1"/>
  <c r="I2419" i="1"/>
  <c r="J2419" i="1" s="1"/>
  <c r="I2371" i="1"/>
  <c r="J2371" i="1" s="1"/>
  <c r="I2363" i="1"/>
  <c r="J2363" i="1" s="1"/>
  <c r="I2355" i="1"/>
  <c r="J2355" i="1" s="1"/>
  <c r="I2347" i="1"/>
  <c r="J2347" i="1" s="1"/>
  <c r="I2339" i="1"/>
  <c r="J2339" i="1" s="1"/>
  <c r="I2331" i="1"/>
  <c r="J2331" i="1" s="1"/>
  <c r="I2323" i="1"/>
  <c r="J2323" i="1" s="1"/>
  <c r="I2315" i="1"/>
  <c r="J2315" i="1" s="1"/>
  <c r="I2307" i="1"/>
  <c r="J2307" i="1" s="1"/>
  <c r="I2299" i="1"/>
  <c r="J2299" i="1" s="1"/>
  <c r="I282" i="1"/>
  <c r="J282" i="1" s="1"/>
  <c r="I258" i="1"/>
  <c r="J258" i="1" s="1"/>
  <c r="I226" i="1"/>
  <c r="J226" i="1" s="1"/>
  <c r="I186" i="1"/>
  <c r="J186" i="1" s="1"/>
  <c r="I162" i="1"/>
  <c r="J162" i="1" s="1"/>
  <c r="I138" i="1"/>
  <c r="J138" i="1" s="1"/>
  <c r="I114" i="1"/>
  <c r="J114" i="1" s="1"/>
  <c r="I90" i="1"/>
  <c r="J90" i="1" s="1"/>
  <c r="I74" i="1"/>
  <c r="J74" i="1" s="1"/>
  <c r="I50" i="1"/>
  <c r="J50" i="1" s="1"/>
  <c r="I18" i="1"/>
  <c r="J18" i="1" s="1"/>
  <c r="I786" i="1"/>
  <c r="J786" i="1" s="1"/>
  <c r="I762" i="1"/>
  <c r="J762" i="1" s="1"/>
  <c r="I714" i="1"/>
  <c r="J714" i="1" s="1"/>
  <c r="I682" i="1"/>
  <c r="J682" i="1" s="1"/>
  <c r="I658" i="1"/>
  <c r="J658" i="1" s="1"/>
  <c r="I626" i="1"/>
  <c r="J626" i="1" s="1"/>
  <c r="I602" i="1"/>
  <c r="J602" i="1" s="1"/>
  <c r="I578" i="1"/>
  <c r="J578" i="1" s="1"/>
  <c r="I554" i="1"/>
  <c r="J554" i="1" s="1"/>
  <c r="I530" i="1"/>
  <c r="J530" i="1" s="1"/>
  <c r="I506" i="1"/>
  <c r="J506" i="1" s="1"/>
  <c r="I482" i="1"/>
  <c r="J482" i="1" s="1"/>
  <c r="I450" i="1"/>
  <c r="J450" i="1" s="1"/>
  <c r="I426" i="1"/>
  <c r="J426" i="1" s="1"/>
  <c r="I1142" i="1"/>
  <c r="J1142" i="1" s="1"/>
  <c r="I1110" i="1"/>
  <c r="J1110" i="1" s="1"/>
  <c r="I1078" i="1"/>
  <c r="J1078" i="1" s="1"/>
  <c r="I1046" i="1"/>
  <c r="J1046" i="1" s="1"/>
  <c r="I1022" i="1"/>
  <c r="J1022" i="1" s="1"/>
  <c r="I990" i="1"/>
  <c r="J990" i="1" s="1"/>
  <c r="I958" i="1"/>
  <c r="J958" i="1" s="1"/>
  <c r="I926" i="1"/>
  <c r="J926" i="1" s="1"/>
  <c r="I902" i="1"/>
  <c r="J902" i="1" s="1"/>
  <c r="I870" i="1"/>
  <c r="J870" i="1" s="1"/>
  <c r="I830" i="1"/>
  <c r="J830" i="1" s="1"/>
  <c r="I1270" i="1"/>
  <c r="J1270" i="1" s="1"/>
  <c r="I1246" i="1"/>
  <c r="J1246" i="1" s="1"/>
  <c r="I1222" i="1"/>
  <c r="J1222" i="1" s="1"/>
  <c r="M1222" i="1" s="1"/>
  <c r="I1198" i="1"/>
  <c r="J1198" i="1" s="1"/>
  <c r="I1174" i="1"/>
  <c r="J1174" i="1" s="1"/>
  <c r="I1158" i="1"/>
  <c r="J1158" i="1" s="1"/>
  <c r="I1686" i="1"/>
  <c r="J1686" i="1" s="1"/>
  <c r="I1670" i="1"/>
  <c r="J1670" i="1" s="1"/>
  <c r="I1646" i="1"/>
  <c r="J1646" i="1" s="1"/>
  <c r="I1622" i="1"/>
  <c r="J1622" i="1" s="1"/>
  <c r="I1598" i="1"/>
  <c r="J1598" i="1" s="1"/>
  <c r="I1574" i="1"/>
  <c r="J1574" i="1" s="1"/>
  <c r="I1550" i="1"/>
  <c r="J1550" i="1" s="1"/>
  <c r="I1526" i="1"/>
  <c r="J1526" i="1" s="1"/>
  <c r="I1502" i="1"/>
  <c r="J1502" i="1" s="1"/>
  <c r="I1470" i="1"/>
  <c r="J1470" i="1" s="1"/>
  <c r="I1438" i="1"/>
  <c r="J1438" i="1" s="1"/>
  <c r="I2154" i="1"/>
  <c r="J2154" i="1" s="1"/>
  <c r="I2122" i="1"/>
  <c r="J2122" i="1" s="1"/>
  <c r="I2090" i="1"/>
  <c r="J2090" i="1" s="1"/>
  <c r="I1914" i="1"/>
  <c r="J1914" i="1" s="1"/>
  <c r="I1890" i="1"/>
  <c r="J1890" i="1" s="1"/>
  <c r="I1866" i="1"/>
  <c r="J1866" i="1" s="1"/>
  <c r="I1850" i="1"/>
  <c r="J1850" i="1" s="1"/>
  <c r="I1826" i="1"/>
  <c r="J1826" i="1" s="1"/>
  <c r="I1802" i="1"/>
  <c r="J1802" i="1" s="1"/>
  <c r="I1786" i="1"/>
  <c r="J1786" i="1" s="1"/>
  <c r="I2546" i="1"/>
  <c r="J2546" i="1" s="1"/>
  <c r="I2514" i="1"/>
  <c r="J2514" i="1" s="1"/>
  <c r="I2482" i="1"/>
  <c r="J2482" i="1" s="1"/>
  <c r="I2458" i="1"/>
  <c r="J2458" i="1" s="1"/>
  <c r="I2426" i="1"/>
  <c r="J2426" i="1" s="1"/>
  <c r="I2394" i="1"/>
  <c r="J2394" i="1" s="1"/>
  <c r="I2362" i="1"/>
  <c r="J2362" i="1" s="1"/>
  <c r="I2346" i="1"/>
  <c r="J2346" i="1" s="1"/>
  <c r="I2314" i="1"/>
  <c r="J2314" i="1" s="1"/>
  <c r="I2202" i="1"/>
  <c r="J2202" i="1" s="1"/>
  <c r="I391" i="1"/>
  <c r="J391" i="1" s="1"/>
  <c r="I383" i="1"/>
  <c r="J383" i="1" s="1"/>
  <c r="I375" i="1"/>
  <c r="J375" i="1" s="1"/>
  <c r="I367" i="1"/>
  <c r="J367" i="1" s="1"/>
  <c r="I359" i="1"/>
  <c r="J359" i="1" s="1"/>
  <c r="I351" i="1"/>
  <c r="J351" i="1" s="1"/>
  <c r="I343" i="1"/>
  <c r="J343" i="1" s="1"/>
  <c r="I335" i="1"/>
  <c r="J335" i="1" s="1"/>
  <c r="I327" i="1"/>
  <c r="J327" i="1" s="1"/>
  <c r="I319" i="1"/>
  <c r="J319" i="1" s="1"/>
  <c r="I311" i="1"/>
  <c r="J311" i="1" s="1"/>
  <c r="I303" i="1"/>
  <c r="J303" i="1" s="1"/>
  <c r="I295" i="1"/>
  <c r="J295" i="1" s="1"/>
  <c r="I287" i="1"/>
  <c r="J287" i="1" s="1"/>
  <c r="I279" i="1"/>
  <c r="J279" i="1" s="1"/>
  <c r="I271" i="1"/>
  <c r="J271" i="1" s="1"/>
  <c r="I263" i="1"/>
  <c r="J263" i="1" s="1"/>
  <c r="I255" i="1"/>
  <c r="J255" i="1" s="1"/>
  <c r="I247" i="1"/>
  <c r="J247" i="1" s="1"/>
  <c r="I239" i="1"/>
  <c r="J239" i="1" s="1"/>
  <c r="I231" i="1"/>
  <c r="J231" i="1" s="1"/>
  <c r="I223" i="1"/>
  <c r="J223" i="1" s="1"/>
  <c r="I215" i="1"/>
  <c r="J215" i="1" s="1"/>
  <c r="I207" i="1"/>
  <c r="J207" i="1" s="1"/>
  <c r="I199" i="1"/>
  <c r="J199" i="1" s="1"/>
  <c r="I191" i="1"/>
  <c r="J191" i="1" s="1"/>
  <c r="I183" i="1"/>
  <c r="J183" i="1" s="1"/>
  <c r="I175" i="1"/>
  <c r="J175" i="1" s="1"/>
  <c r="I167" i="1"/>
  <c r="J167" i="1" s="1"/>
  <c r="I159" i="1"/>
  <c r="J159" i="1" s="1"/>
  <c r="I151" i="1"/>
  <c r="J151" i="1" s="1"/>
  <c r="I143" i="1"/>
  <c r="J143" i="1" s="1"/>
  <c r="I135" i="1"/>
  <c r="J135" i="1" s="1"/>
  <c r="I127" i="1"/>
  <c r="J127" i="1" s="1"/>
  <c r="I119" i="1"/>
  <c r="J119" i="1" s="1"/>
  <c r="I111" i="1"/>
  <c r="J111" i="1" s="1"/>
  <c r="I103" i="1"/>
  <c r="J103" i="1" s="1"/>
  <c r="I95" i="1"/>
  <c r="J95" i="1" s="1"/>
  <c r="I87" i="1"/>
  <c r="J87" i="1" s="1"/>
  <c r="I79" i="1"/>
  <c r="J79" i="1" s="1"/>
  <c r="I71" i="1"/>
  <c r="J71" i="1" s="1"/>
  <c r="I63" i="1"/>
  <c r="J63" i="1" s="1"/>
  <c r="I55" i="1"/>
  <c r="J55" i="1" s="1"/>
  <c r="I47" i="1"/>
  <c r="J47" i="1" s="1"/>
  <c r="I39" i="1"/>
  <c r="J39" i="1" s="1"/>
  <c r="I31" i="1"/>
  <c r="J31" i="1" s="1"/>
  <c r="I23" i="1"/>
  <c r="J23" i="1" s="1"/>
  <c r="I15" i="1"/>
  <c r="J15" i="1" s="1"/>
  <c r="I7" i="1"/>
  <c r="J7" i="1" s="1"/>
  <c r="I791" i="1"/>
  <c r="J791" i="1" s="1"/>
  <c r="I783" i="1"/>
  <c r="J783" i="1" s="1"/>
  <c r="I775" i="1"/>
  <c r="J775" i="1" s="1"/>
  <c r="I767" i="1"/>
  <c r="J767" i="1" s="1"/>
  <c r="I759" i="1"/>
  <c r="J759" i="1" s="1"/>
  <c r="I751" i="1"/>
  <c r="J751" i="1" s="1"/>
  <c r="I743" i="1"/>
  <c r="J743" i="1" s="1"/>
  <c r="I735" i="1"/>
  <c r="J735" i="1" s="1"/>
  <c r="I727" i="1"/>
  <c r="J727" i="1" s="1"/>
  <c r="I719" i="1"/>
  <c r="J719" i="1" s="1"/>
  <c r="I711" i="1"/>
  <c r="J711" i="1" s="1"/>
  <c r="I703" i="1"/>
  <c r="J703" i="1" s="1"/>
  <c r="I695" i="1"/>
  <c r="J695" i="1" s="1"/>
  <c r="I687" i="1"/>
  <c r="J687" i="1" s="1"/>
  <c r="I679" i="1"/>
  <c r="J679" i="1" s="1"/>
  <c r="I671" i="1"/>
  <c r="J671" i="1" s="1"/>
  <c r="I663" i="1"/>
  <c r="J663" i="1" s="1"/>
  <c r="I655" i="1"/>
  <c r="J655" i="1" s="1"/>
  <c r="I647" i="1"/>
  <c r="J647" i="1" s="1"/>
  <c r="I639" i="1"/>
  <c r="J639" i="1" s="1"/>
  <c r="I631" i="1"/>
  <c r="J631" i="1" s="1"/>
  <c r="I623" i="1"/>
  <c r="J623" i="1" s="1"/>
  <c r="I615" i="1"/>
  <c r="J615" i="1" s="1"/>
  <c r="I607" i="1"/>
  <c r="J607" i="1" s="1"/>
  <c r="I599" i="1"/>
  <c r="J599" i="1" s="1"/>
  <c r="I591" i="1"/>
  <c r="J591" i="1" s="1"/>
  <c r="I583" i="1"/>
  <c r="J583" i="1" s="1"/>
  <c r="I575" i="1"/>
  <c r="J575" i="1" s="1"/>
  <c r="I567" i="1"/>
  <c r="J567" i="1" s="1"/>
  <c r="I559" i="1"/>
  <c r="J559" i="1" s="1"/>
  <c r="I551" i="1"/>
  <c r="J551" i="1" s="1"/>
  <c r="I543" i="1"/>
  <c r="J543" i="1" s="1"/>
  <c r="I535" i="1"/>
  <c r="J535" i="1" s="1"/>
  <c r="I527" i="1"/>
  <c r="J527" i="1" s="1"/>
  <c r="I519" i="1"/>
  <c r="J519" i="1" s="1"/>
  <c r="I511" i="1"/>
  <c r="J511" i="1" s="1"/>
  <c r="I503" i="1"/>
  <c r="J503" i="1" s="1"/>
  <c r="I495" i="1"/>
  <c r="J495" i="1" s="1"/>
  <c r="I487" i="1"/>
  <c r="J487" i="1" s="1"/>
  <c r="I479" i="1"/>
  <c r="J479" i="1" s="1"/>
  <c r="I471" i="1"/>
  <c r="J471" i="1" s="1"/>
  <c r="I463" i="1"/>
  <c r="J463" i="1" s="1"/>
  <c r="I455" i="1"/>
  <c r="J455" i="1" s="1"/>
  <c r="I447" i="1"/>
  <c r="J447" i="1" s="1"/>
  <c r="I439" i="1"/>
  <c r="J439" i="1" s="1"/>
  <c r="I431" i="1"/>
  <c r="J431" i="1" s="1"/>
  <c r="I423" i="1"/>
  <c r="J423" i="1" s="1"/>
  <c r="I415" i="1"/>
  <c r="J415" i="1" s="1"/>
  <c r="I407" i="1"/>
  <c r="J407" i="1" s="1"/>
  <c r="I399" i="1"/>
  <c r="J399" i="1" s="1"/>
  <c r="I1139" i="1"/>
  <c r="J1139" i="1" s="1"/>
  <c r="I1131" i="1"/>
  <c r="J1131" i="1" s="1"/>
  <c r="I1123" i="1"/>
  <c r="J1123" i="1" s="1"/>
  <c r="I1115" i="1"/>
  <c r="J1115" i="1" s="1"/>
  <c r="I1107" i="1"/>
  <c r="J1107" i="1" s="1"/>
  <c r="I1099" i="1"/>
  <c r="J1099" i="1" s="1"/>
  <c r="I1091" i="1"/>
  <c r="J1091" i="1" s="1"/>
  <c r="I1083" i="1"/>
  <c r="J1083" i="1" s="1"/>
  <c r="I1075" i="1"/>
  <c r="J1075" i="1" s="1"/>
  <c r="I1067" i="1"/>
  <c r="J1067" i="1" s="1"/>
  <c r="I1059" i="1"/>
  <c r="J1059" i="1" s="1"/>
  <c r="I1051" i="1"/>
  <c r="J1051" i="1" s="1"/>
  <c r="I1043" i="1"/>
  <c r="J1043" i="1" s="1"/>
  <c r="I1035" i="1"/>
  <c r="J1035" i="1" s="1"/>
  <c r="I1027" i="1"/>
  <c r="J1027" i="1" s="1"/>
  <c r="I1019" i="1"/>
  <c r="J1019" i="1" s="1"/>
  <c r="I1011" i="1"/>
  <c r="J1011" i="1" s="1"/>
  <c r="L506" i="1" s="1"/>
  <c r="I1003" i="1"/>
  <c r="J1003" i="1" s="1"/>
  <c r="I995" i="1"/>
  <c r="J995" i="1" s="1"/>
  <c r="I987" i="1"/>
  <c r="J987" i="1" s="1"/>
  <c r="I979" i="1"/>
  <c r="J979" i="1" s="1"/>
  <c r="I971" i="1"/>
  <c r="J971" i="1" s="1"/>
  <c r="I963" i="1"/>
  <c r="J963" i="1" s="1"/>
  <c r="I955" i="1"/>
  <c r="J955" i="1" s="1"/>
  <c r="I947" i="1"/>
  <c r="J947" i="1" s="1"/>
  <c r="I939" i="1"/>
  <c r="J939" i="1" s="1"/>
  <c r="I931" i="1"/>
  <c r="J931" i="1" s="1"/>
  <c r="I923" i="1"/>
  <c r="J923" i="1" s="1"/>
  <c r="I915" i="1"/>
  <c r="J915" i="1" s="1"/>
  <c r="I907" i="1"/>
  <c r="J907" i="1" s="1"/>
  <c r="I899" i="1"/>
  <c r="J899" i="1" s="1"/>
  <c r="I891" i="1"/>
  <c r="J891" i="1" s="1"/>
  <c r="I883" i="1"/>
  <c r="J883" i="1" s="1"/>
  <c r="I875" i="1"/>
  <c r="J875" i="1" s="1"/>
  <c r="I867" i="1"/>
  <c r="J867" i="1" s="1"/>
  <c r="I859" i="1"/>
  <c r="J859" i="1" s="1"/>
  <c r="I851" i="1"/>
  <c r="J851" i="1" s="1"/>
  <c r="I843" i="1"/>
  <c r="J843" i="1" s="1"/>
  <c r="I835" i="1"/>
  <c r="J835" i="1" s="1"/>
  <c r="I827" i="1"/>
  <c r="J827" i="1" s="1"/>
  <c r="I819" i="1"/>
  <c r="J819" i="1" s="1"/>
  <c r="I811" i="1"/>
  <c r="J811" i="1" s="1"/>
  <c r="I803" i="1"/>
  <c r="J803" i="1" s="1"/>
  <c r="I795" i="1"/>
  <c r="J795" i="1" s="1"/>
  <c r="I1403" i="1"/>
  <c r="J1403" i="1" s="1"/>
  <c r="I1395" i="1"/>
  <c r="J1395" i="1" s="1"/>
  <c r="I1387" i="1"/>
  <c r="J1387" i="1" s="1"/>
  <c r="I1379" i="1"/>
  <c r="J1379" i="1" s="1"/>
  <c r="I1371" i="1"/>
  <c r="J1371" i="1" s="1"/>
  <c r="I1363" i="1"/>
  <c r="J1363" i="1" s="1"/>
  <c r="I1355" i="1"/>
  <c r="J1355" i="1" s="1"/>
  <c r="I1347" i="1"/>
  <c r="J1347" i="1" s="1"/>
  <c r="I1339" i="1"/>
  <c r="J1339" i="1" s="1"/>
  <c r="I1331" i="1"/>
  <c r="J1331" i="1" s="1"/>
  <c r="I1323" i="1"/>
  <c r="J1323" i="1" s="1"/>
  <c r="I1315" i="1"/>
  <c r="J1315" i="1" s="1"/>
  <c r="I1307" i="1"/>
  <c r="J1307" i="1" s="1"/>
  <c r="I1299" i="1"/>
  <c r="J1299" i="1" s="1"/>
  <c r="I1291" i="1"/>
  <c r="J1291" i="1" s="1"/>
  <c r="I1283" i="1"/>
  <c r="J1283" i="1" s="1"/>
  <c r="I1275" i="1"/>
  <c r="J1275" i="1" s="1"/>
  <c r="I1267" i="1"/>
  <c r="J1267" i="1" s="1"/>
  <c r="I1259" i="1"/>
  <c r="J1259" i="1" s="1"/>
  <c r="I1251" i="1"/>
  <c r="J1251" i="1" s="1"/>
  <c r="I1243" i="1"/>
  <c r="J1243" i="1" s="1"/>
  <c r="I1235" i="1"/>
  <c r="J1235" i="1" s="1"/>
  <c r="I1227" i="1"/>
  <c r="J1227" i="1" s="1"/>
  <c r="I1219" i="1"/>
  <c r="J1219" i="1" s="1"/>
  <c r="I1211" i="1"/>
  <c r="J1211" i="1" s="1"/>
  <c r="I1203" i="1"/>
  <c r="J1203" i="1" s="1"/>
  <c r="I1195" i="1"/>
  <c r="J1195" i="1" s="1"/>
  <c r="I1187" i="1"/>
  <c r="J1187" i="1" s="1"/>
  <c r="I1179" i="1"/>
  <c r="J1179" i="1" s="1"/>
  <c r="I1171" i="1"/>
  <c r="J1171" i="1" s="1"/>
  <c r="I1163" i="1"/>
  <c r="J1163" i="1" s="1"/>
  <c r="I1155" i="1"/>
  <c r="J1155" i="1" s="1"/>
  <c r="I1147" i="1"/>
  <c r="J1147" i="1" s="1"/>
  <c r="I1755" i="1"/>
  <c r="J1755" i="1" s="1"/>
  <c r="I1747" i="1"/>
  <c r="J1747" i="1" s="1"/>
  <c r="I1739" i="1"/>
  <c r="J1739" i="1" s="1"/>
  <c r="I1731" i="1"/>
  <c r="J1731" i="1" s="1"/>
  <c r="I1723" i="1"/>
  <c r="J1723" i="1" s="1"/>
  <c r="I1715" i="1"/>
  <c r="J1715" i="1" s="1"/>
  <c r="I1707" i="1"/>
  <c r="J1707" i="1" s="1"/>
  <c r="I1699" i="1"/>
  <c r="J1699" i="1" s="1"/>
  <c r="I1691" i="1"/>
  <c r="J1691" i="1" s="1"/>
  <c r="I1683" i="1"/>
  <c r="J1683" i="1" s="1"/>
  <c r="I1675" i="1"/>
  <c r="J1675" i="1" s="1"/>
  <c r="I1667" i="1"/>
  <c r="J1667" i="1" s="1"/>
  <c r="I1659" i="1"/>
  <c r="J1659" i="1" s="1"/>
  <c r="I1651" i="1"/>
  <c r="J1651" i="1" s="1"/>
  <c r="I1643" i="1"/>
  <c r="J1643" i="1" s="1"/>
  <c r="I1635" i="1"/>
  <c r="J1635" i="1" s="1"/>
  <c r="I1627" i="1"/>
  <c r="J1627" i="1" s="1"/>
  <c r="I1619" i="1"/>
  <c r="J1619" i="1" s="1"/>
  <c r="L810" i="1" s="1"/>
  <c r="I1611" i="1"/>
  <c r="J1611" i="1" s="1"/>
  <c r="I1603" i="1"/>
  <c r="J1603" i="1" s="1"/>
  <c r="I1595" i="1"/>
  <c r="J1595" i="1" s="1"/>
  <c r="I1587" i="1"/>
  <c r="J1587" i="1" s="1"/>
  <c r="I1579" i="1"/>
  <c r="J1579" i="1" s="1"/>
  <c r="I1571" i="1"/>
  <c r="J1571" i="1" s="1"/>
  <c r="I1563" i="1"/>
  <c r="J1563" i="1" s="1"/>
  <c r="I1555" i="1"/>
  <c r="J1555" i="1" s="1"/>
  <c r="I1547" i="1"/>
  <c r="J1547" i="1" s="1"/>
  <c r="I1539" i="1"/>
  <c r="J1539" i="1" s="1"/>
  <c r="I1531" i="1"/>
  <c r="J1531" i="1" s="1"/>
  <c r="I1523" i="1"/>
  <c r="J1523" i="1" s="1"/>
  <c r="I1515" i="1"/>
  <c r="J1515" i="1" s="1"/>
  <c r="I1507" i="1"/>
  <c r="J1507" i="1" s="1"/>
  <c r="I1499" i="1"/>
  <c r="J1499" i="1" s="1"/>
  <c r="I1491" i="1"/>
  <c r="J1491" i="1" s="1"/>
  <c r="I1483" i="1"/>
  <c r="J1483" i="1" s="1"/>
  <c r="I1475" i="1"/>
  <c r="J1475" i="1" s="1"/>
  <c r="I1467" i="1"/>
  <c r="J1467" i="1" s="1"/>
  <c r="I1459" i="1"/>
  <c r="J1459" i="1" s="1"/>
  <c r="I1451" i="1"/>
  <c r="J1451" i="1" s="1"/>
  <c r="I1443" i="1"/>
  <c r="J1443" i="1" s="1"/>
  <c r="I1435" i="1"/>
  <c r="J1435" i="1" s="1"/>
  <c r="I1427" i="1"/>
  <c r="J1427" i="1" s="1"/>
  <c r="I1419" i="1"/>
  <c r="J1419" i="1" s="1"/>
  <c r="I1411" i="1"/>
  <c r="J1411" i="1" s="1"/>
  <c r="I2151" i="1"/>
  <c r="J2151" i="1" s="1"/>
  <c r="I2143" i="1"/>
  <c r="J2143" i="1" s="1"/>
  <c r="I2135" i="1"/>
  <c r="J2135" i="1" s="1"/>
  <c r="I2127" i="1"/>
  <c r="J2127" i="1" s="1"/>
  <c r="I2119" i="1"/>
  <c r="J2119" i="1" s="1"/>
  <c r="I2111" i="1"/>
  <c r="J2111" i="1" s="1"/>
  <c r="L4136" i="1" s="1"/>
  <c r="I2103" i="1"/>
  <c r="J2103" i="1" s="1"/>
  <c r="I2095" i="1"/>
  <c r="J2095" i="1" s="1"/>
  <c r="I2087" i="1"/>
  <c r="J2087" i="1" s="1"/>
  <c r="I2079" i="1"/>
  <c r="J2079" i="1" s="1"/>
  <c r="L4120" i="1" s="1"/>
  <c r="I2071" i="1"/>
  <c r="J2071" i="1" s="1"/>
  <c r="I2063" i="1"/>
  <c r="J2063" i="1" s="1"/>
  <c r="I2055" i="1"/>
  <c r="J2055" i="1" s="1"/>
  <c r="I2047" i="1"/>
  <c r="J2047" i="1" s="1"/>
  <c r="I2039" i="1"/>
  <c r="J2039" i="1" s="1"/>
  <c r="I2031" i="1"/>
  <c r="J2031" i="1" s="1"/>
  <c r="I2023" i="1"/>
  <c r="J2023" i="1" s="1"/>
  <c r="I2015" i="1"/>
  <c r="J2015" i="1" s="1"/>
  <c r="I2007" i="1"/>
  <c r="J2007" i="1" s="1"/>
  <c r="I1999" i="1"/>
  <c r="J1999" i="1" s="1"/>
  <c r="I1991" i="1"/>
  <c r="J1991" i="1" s="1"/>
  <c r="I1983" i="1"/>
  <c r="J1983" i="1" s="1"/>
  <c r="I1975" i="1"/>
  <c r="J1975" i="1" s="1"/>
  <c r="I1967" i="1"/>
  <c r="J1967" i="1" s="1"/>
  <c r="I1959" i="1"/>
  <c r="J1959" i="1" s="1"/>
  <c r="I1951" i="1"/>
  <c r="J1951" i="1" s="1"/>
  <c r="I1943" i="1"/>
  <c r="J1943" i="1" s="1"/>
  <c r="I1935" i="1"/>
  <c r="J1935" i="1" s="1"/>
  <c r="I1927" i="1"/>
  <c r="J1927" i="1" s="1"/>
  <c r="I1919" i="1"/>
  <c r="J1919" i="1" s="1"/>
  <c r="I1911" i="1"/>
  <c r="J1911" i="1" s="1"/>
  <c r="I1903" i="1"/>
  <c r="J1903" i="1" s="1"/>
  <c r="I1895" i="1"/>
  <c r="J1895" i="1" s="1"/>
  <c r="I1887" i="1"/>
  <c r="J1887" i="1" s="1"/>
  <c r="I1879" i="1"/>
  <c r="J1879" i="1" s="1"/>
  <c r="I1871" i="1"/>
  <c r="J1871" i="1" s="1"/>
  <c r="I1863" i="1"/>
  <c r="J1863" i="1" s="1"/>
  <c r="I1855" i="1"/>
  <c r="J1855" i="1" s="1"/>
  <c r="I1847" i="1"/>
  <c r="J1847" i="1" s="1"/>
  <c r="I1839" i="1"/>
  <c r="J1839" i="1" s="1"/>
  <c r="I1831" i="1"/>
  <c r="J1831" i="1" s="1"/>
  <c r="I1823" i="1"/>
  <c r="J1823" i="1" s="1"/>
  <c r="I1815" i="1"/>
  <c r="J1815" i="1" s="1"/>
  <c r="I1807" i="1"/>
  <c r="J1807" i="1" s="1"/>
  <c r="I1799" i="1"/>
  <c r="J1799" i="1" s="1"/>
  <c r="I1791" i="1"/>
  <c r="J1791" i="1" s="1"/>
  <c r="L4768" i="1" s="1"/>
  <c r="I389" i="1"/>
  <c r="J389" i="1" s="1"/>
  <c r="I373" i="1"/>
  <c r="J373" i="1" s="1"/>
  <c r="I357" i="1"/>
  <c r="J357" i="1" s="1"/>
  <c r="I341" i="1"/>
  <c r="J341" i="1" s="1"/>
  <c r="I325" i="1"/>
  <c r="J325" i="1" s="1"/>
  <c r="I309" i="1"/>
  <c r="J309" i="1" s="1"/>
  <c r="I293" i="1"/>
  <c r="J293" i="1" s="1"/>
  <c r="I277" i="1"/>
  <c r="J277" i="1" s="1"/>
  <c r="I261" i="1"/>
  <c r="J261" i="1" s="1"/>
  <c r="I245" i="1"/>
  <c r="J245" i="1" s="1"/>
  <c r="I229" i="1"/>
  <c r="J229" i="1" s="1"/>
  <c r="I221" i="1"/>
  <c r="J221" i="1" s="1"/>
  <c r="I205" i="1"/>
  <c r="J205" i="1" s="1"/>
  <c r="I181" i="1"/>
  <c r="J181" i="1" s="1"/>
  <c r="I165" i="1"/>
  <c r="J165" i="1" s="1"/>
  <c r="I149" i="1"/>
  <c r="J149" i="1" s="1"/>
  <c r="I133" i="1"/>
  <c r="J133" i="1" s="1"/>
  <c r="I117" i="1"/>
  <c r="J117" i="1" s="1"/>
  <c r="I101" i="1"/>
  <c r="J101" i="1" s="1"/>
  <c r="I85" i="1"/>
  <c r="J85" i="1" s="1"/>
  <c r="I69" i="1"/>
  <c r="J69" i="1" s="1"/>
  <c r="I53" i="1"/>
  <c r="J53" i="1" s="1"/>
  <c r="I37" i="1"/>
  <c r="J37" i="1" s="1"/>
  <c r="I21" i="1"/>
  <c r="J21" i="1" s="1"/>
  <c r="I5" i="1"/>
  <c r="J5" i="1" s="1"/>
  <c r="I781" i="1"/>
  <c r="J781" i="1" s="1"/>
  <c r="I773" i="1"/>
  <c r="J773" i="1" s="1"/>
  <c r="I765" i="1"/>
  <c r="J765" i="1" s="1"/>
  <c r="I757" i="1"/>
  <c r="J757" i="1" s="1"/>
  <c r="I749" i="1"/>
  <c r="J749" i="1" s="1"/>
  <c r="I741" i="1"/>
  <c r="J741" i="1" s="1"/>
  <c r="I685" i="1"/>
  <c r="J685" i="1" s="1"/>
  <c r="I669" i="1"/>
  <c r="J669" i="1" s="1"/>
  <c r="I653" i="1"/>
  <c r="J653" i="1" s="1"/>
  <c r="I645" i="1"/>
  <c r="J645" i="1" s="1"/>
  <c r="I629" i="1"/>
  <c r="J629" i="1" s="1"/>
  <c r="I613" i="1"/>
  <c r="J613" i="1" s="1"/>
  <c r="I597" i="1"/>
  <c r="J597" i="1" s="1"/>
  <c r="I581" i="1"/>
  <c r="J581" i="1" s="1"/>
  <c r="I565" i="1"/>
  <c r="J565" i="1" s="1"/>
  <c r="I549" i="1"/>
  <c r="J549" i="1" s="1"/>
  <c r="I541" i="1"/>
  <c r="J541" i="1" s="1"/>
  <c r="I525" i="1"/>
  <c r="J525" i="1" s="1"/>
  <c r="I509" i="1"/>
  <c r="J509" i="1" s="1"/>
  <c r="I493" i="1"/>
  <c r="J493" i="1" s="1"/>
  <c r="I477" i="1"/>
  <c r="J477" i="1" s="1"/>
  <c r="I461" i="1"/>
  <c r="J461" i="1" s="1"/>
  <c r="I445" i="1"/>
  <c r="J445" i="1" s="1"/>
  <c r="I429" i="1"/>
  <c r="J429" i="1" s="1"/>
  <c r="I413" i="1"/>
  <c r="J413" i="1" s="1"/>
  <c r="I1145" i="1"/>
  <c r="J1145" i="1" s="1"/>
  <c r="I1129" i="1"/>
  <c r="J1129" i="1" s="1"/>
  <c r="I1113" i="1"/>
  <c r="J1113" i="1" s="1"/>
  <c r="I1097" i="1"/>
  <c r="J1097" i="1" s="1"/>
  <c r="I1081" i="1"/>
  <c r="J1081" i="1" s="1"/>
  <c r="I1065" i="1"/>
  <c r="J1065" i="1" s="1"/>
  <c r="I1049" i="1"/>
  <c r="J1049" i="1" s="1"/>
  <c r="I1033" i="1"/>
  <c r="J1033" i="1" s="1"/>
  <c r="I1025" i="1"/>
  <c r="J1025" i="1" s="1"/>
  <c r="I1009" i="1"/>
  <c r="J1009" i="1" s="1"/>
  <c r="I993" i="1"/>
  <c r="J993" i="1" s="1"/>
  <c r="I977" i="1"/>
  <c r="J977" i="1" s="1"/>
  <c r="I961" i="1"/>
  <c r="J961" i="1" s="1"/>
  <c r="I945" i="1"/>
  <c r="J945" i="1" s="1"/>
  <c r="I929" i="1"/>
  <c r="J929" i="1" s="1"/>
  <c r="I913" i="1"/>
  <c r="J913" i="1" s="1"/>
  <c r="I897" i="1"/>
  <c r="J897" i="1" s="1"/>
  <c r="I881" i="1"/>
  <c r="J881" i="1" s="1"/>
  <c r="I865" i="1"/>
  <c r="J865" i="1" s="1"/>
  <c r="I809" i="1"/>
  <c r="J809" i="1" s="1"/>
  <c r="I1409" i="1"/>
  <c r="J1409" i="1" s="1"/>
  <c r="I1393" i="1"/>
  <c r="J1393" i="1" s="1"/>
  <c r="I1377" i="1"/>
  <c r="J1377" i="1" s="1"/>
  <c r="I1361" i="1"/>
  <c r="J1361" i="1" s="1"/>
  <c r="I1345" i="1"/>
  <c r="J1345" i="1" s="1"/>
  <c r="I1329" i="1"/>
  <c r="J1329" i="1" s="1"/>
  <c r="I1313" i="1"/>
  <c r="J1313" i="1" s="1"/>
  <c r="I1297" i="1"/>
  <c r="J1297" i="1" s="1"/>
  <c r="I1289" i="1"/>
  <c r="J1289" i="1" s="1"/>
  <c r="I1273" i="1"/>
  <c r="J1273" i="1" s="1"/>
  <c r="I1257" i="1"/>
  <c r="J1257" i="1" s="1"/>
  <c r="I1241" i="1"/>
  <c r="J1241" i="1" s="1"/>
  <c r="I1225" i="1"/>
  <c r="J1225" i="1" s="1"/>
  <c r="I1217" i="1"/>
  <c r="J1217" i="1" s="1"/>
  <c r="I1209" i="1"/>
  <c r="J1209" i="1" s="1"/>
  <c r="I1201" i="1"/>
  <c r="J1201" i="1" s="1"/>
  <c r="I1193" i="1"/>
  <c r="J1193" i="1" s="1"/>
  <c r="I1185" i="1"/>
  <c r="J1185" i="1" s="1"/>
  <c r="I1169" i="1"/>
  <c r="J1169" i="1" s="1"/>
  <c r="I1153" i="1"/>
  <c r="J1153" i="1" s="1"/>
  <c r="I1753" i="1"/>
  <c r="J1753" i="1" s="1"/>
  <c r="I1737" i="1"/>
  <c r="J1737" i="1" s="1"/>
  <c r="I1721" i="1"/>
  <c r="J1721" i="1" s="1"/>
  <c r="I1705" i="1"/>
  <c r="J1705" i="1" s="1"/>
  <c r="I1697" i="1"/>
  <c r="J1697" i="1" s="1"/>
  <c r="I1689" i="1"/>
  <c r="J1689" i="1" s="1"/>
  <c r="I1673" i="1"/>
  <c r="J1673" i="1" s="1"/>
  <c r="I1665" i="1"/>
  <c r="J1665" i="1" s="1"/>
  <c r="I1657" i="1"/>
  <c r="J1657" i="1" s="1"/>
  <c r="I1649" i="1"/>
  <c r="J1649" i="1" s="1"/>
  <c r="I1641" i="1"/>
  <c r="J1641" i="1" s="1"/>
  <c r="I1633" i="1"/>
  <c r="J1633" i="1" s="1"/>
  <c r="I1625" i="1"/>
  <c r="J1625" i="1" s="1"/>
  <c r="I1617" i="1"/>
  <c r="J1617" i="1" s="1"/>
  <c r="I1609" i="1"/>
  <c r="J1609" i="1" s="1"/>
  <c r="I1601" i="1"/>
  <c r="J1601" i="1" s="1"/>
  <c r="I1593" i="1"/>
  <c r="J1593" i="1" s="1"/>
  <c r="I1585" i="1"/>
  <c r="J1585" i="1" s="1"/>
  <c r="I1577" i="1"/>
  <c r="J1577" i="1" s="1"/>
  <c r="I1569" i="1"/>
  <c r="J1569" i="1" s="1"/>
  <c r="I1561" i="1"/>
  <c r="J1561" i="1" s="1"/>
  <c r="I1553" i="1"/>
  <c r="J1553" i="1" s="1"/>
  <c r="I1545" i="1"/>
  <c r="J1545" i="1" s="1"/>
  <c r="I1537" i="1"/>
  <c r="J1537" i="1" s="1"/>
  <c r="I1529" i="1"/>
  <c r="J1529" i="1" s="1"/>
  <c r="I1521" i="1"/>
  <c r="J1521" i="1" s="1"/>
  <c r="I1513" i="1"/>
  <c r="J1513" i="1" s="1"/>
  <c r="I1505" i="1"/>
  <c r="J1505" i="1" s="1"/>
  <c r="I1497" i="1"/>
  <c r="J1497" i="1" s="1"/>
  <c r="L749" i="1" s="1"/>
  <c r="I1489" i="1"/>
  <c r="J1489" i="1" s="1"/>
  <c r="I1481" i="1"/>
  <c r="J1481" i="1" s="1"/>
  <c r="I1473" i="1"/>
  <c r="J1473" i="1" s="1"/>
  <c r="I1465" i="1"/>
  <c r="J1465" i="1" s="1"/>
  <c r="I1457" i="1"/>
  <c r="J1457" i="1" s="1"/>
  <c r="I1449" i="1"/>
  <c r="J1449" i="1" s="1"/>
  <c r="I1441" i="1"/>
  <c r="J1441" i="1" s="1"/>
  <c r="I1433" i="1"/>
  <c r="J1433" i="1" s="1"/>
  <c r="I1425" i="1"/>
  <c r="J1425" i="1" s="1"/>
  <c r="I1417" i="1"/>
  <c r="J1417" i="1" s="1"/>
  <c r="I2157" i="1"/>
  <c r="J2157" i="1" s="1"/>
  <c r="I2149" i="1"/>
  <c r="J2149" i="1" s="1"/>
  <c r="I2141" i="1"/>
  <c r="J2141" i="1" s="1"/>
  <c r="I2133" i="1"/>
  <c r="J2133" i="1" s="1"/>
  <c r="I2125" i="1"/>
  <c r="J2125" i="1" s="1"/>
  <c r="I2117" i="1"/>
  <c r="J2117" i="1" s="1"/>
  <c r="I2109" i="1"/>
  <c r="J2109" i="1" s="1"/>
  <c r="I2101" i="1"/>
  <c r="J2101" i="1" s="1"/>
  <c r="I2093" i="1"/>
  <c r="J2093" i="1" s="1"/>
  <c r="I2085" i="1"/>
  <c r="J2085" i="1" s="1"/>
  <c r="I2077" i="1"/>
  <c r="J2077" i="1" s="1"/>
  <c r="I2069" i="1"/>
  <c r="J2069" i="1" s="1"/>
  <c r="I2061" i="1"/>
  <c r="J2061" i="1" s="1"/>
  <c r="I2053" i="1"/>
  <c r="J2053" i="1" s="1"/>
  <c r="I2045" i="1"/>
  <c r="J2045" i="1" s="1"/>
  <c r="I2037" i="1"/>
  <c r="J2037" i="1" s="1"/>
  <c r="I2029" i="1"/>
  <c r="J2029" i="1" s="1"/>
  <c r="I2021" i="1"/>
  <c r="J2021" i="1" s="1"/>
  <c r="I2013" i="1"/>
  <c r="J2013" i="1" s="1"/>
  <c r="I2005" i="1"/>
  <c r="J2005" i="1" s="1"/>
  <c r="I1997" i="1"/>
  <c r="J1997" i="1" s="1"/>
  <c r="I1989" i="1"/>
  <c r="J1989" i="1" s="1"/>
  <c r="I1981" i="1"/>
  <c r="J1981" i="1" s="1"/>
  <c r="I1973" i="1"/>
  <c r="J1973" i="1" s="1"/>
  <c r="I1965" i="1"/>
  <c r="J1965" i="1" s="1"/>
  <c r="I1957" i="1"/>
  <c r="J1957" i="1" s="1"/>
  <c r="I1949" i="1"/>
  <c r="J1949" i="1" s="1"/>
  <c r="I1941" i="1"/>
  <c r="J1941" i="1" s="1"/>
  <c r="I1933" i="1"/>
  <c r="J1933" i="1" s="1"/>
  <c r="I1925" i="1"/>
  <c r="J1925" i="1" s="1"/>
  <c r="I1917" i="1"/>
  <c r="J1917" i="1" s="1"/>
  <c r="I1909" i="1"/>
  <c r="J1909" i="1" s="1"/>
  <c r="I1901" i="1"/>
  <c r="J1901" i="1" s="1"/>
  <c r="I1893" i="1"/>
  <c r="J1893" i="1" s="1"/>
  <c r="I1885" i="1"/>
  <c r="J1885" i="1" s="1"/>
  <c r="I1877" i="1"/>
  <c r="J1877" i="1" s="1"/>
  <c r="I1869" i="1"/>
  <c r="J1869" i="1" s="1"/>
  <c r="I1861" i="1"/>
  <c r="J1861" i="1" s="1"/>
  <c r="I1853" i="1"/>
  <c r="J1853" i="1" s="1"/>
  <c r="I1845" i="1"/>
  <c r="J1845" i="1" s="1"/>
  <c r="I1837" i="1"/>
  <c r="J1837" i="1" s="1"/>
  <c r="I1829" i="1"/>
  <c r="J1829" i="1" s="1"/>
  <c r="I1821" i="1"/>
  <c r="J1821" i="1" s="1"/>
  <c r="I1813" i="1"/>
  <c r="J1813" i="1" s="1"/>
  <c r="I1805" i="1"/>
  <c r="J1805" i="1" s="1"/>
  <c r="I1797" i="1"/>
  <c r="J1797" i="1" s="1"/>
  <c r="I1789" i="1"/>
  <c r="J1789" i="1" s="1"/>
  <c r="I1781" i="1"/>
  <c r="J1781" i="1" s="1"/>
  <c r="I1773" i="1"/>
  <c r="J1773" i="1" s="1"/>
  <c r="I1765" i="1"/>
  <c r="J1765" i="1" s="1"/>
  <c r="I2549" i="1"/>
  <c r="J2549" i="1" s="1"/>
  <c r="I2541" i="1"/>
  <c r="J2541" i="1" s="1"/>
  <c r="I2533" i="1"/>
  <c r="J2533" i="1" s="1"/>
  <c r="I2525" i="1"/>
  <c r="J2525" i="1" s="1"/>
  <c r="I2517" i="1"/>
  <c r="J2517" i="1" s="1"/>
  <c r="I2509" i="1"/>
  <c r="J2509" i="1" s="1"/>
  <c r="I2501" i="1"/>
  <c r="J2501" i="1" s="1"/>
  <c r="I2493" i="1"/>
  <c r="J2493" i="1" s="1"/>
  <c r="I2485" i="1"/>
  <c r="J2485" i="1" s="1"/>
  <c r="I2477" i="1"/>
  <c r="J2477" i="1" s="1"/>
  <c r="I2469" i="1"/>
  <c r="J2469" i="1" s="1"/>
  <c r="I2461" i="1"/>
  <c r="J2461" i="1" s="1"/>
  <c r="I2453" i="1"/>
  <c r="J2453" i="1" s="1"/>
  <c r="I2445" i="1"/>
  <c r="J2445" i="1" s="1"/>
  <c r="I2437" i="1"/>
  <c r="J2437" i="1" s="1"/>
  <c r="I2429" i="1"/>
  <c r="J2429" i="1" s="1"/>
  <c r="I2421" i="1"/>
  <c r="J2421" i="1" s="1"/>
  <c r="I2413" i="1"/>
  <c r="J2413" i="1" s="1"/>
  <c r="L1207" i="1" s="1"/>
  <c r="I2405" i="1"/>
  <c r="J2405" i="1" s="1"/>
  <c r="I2397" i="1"/>
  <c r="J2397" i="1" s="1"/>
  <c r="I2389" i="1"/>
  <c r="J2389" i="1" s="1"/>
  <c r="I2381" i="1"/>
  <c r="J2381" i="1" s="1"/>
  <c r="I2373" i="1"/>
  <c r="J2373" i="1" s="1"/>
  <c r="I2365" i="1"/>
  <c r="J2365" i="1" s="1"/>
  <c r="I2357" i="1"/>
  <c r="J2357" i="1" s="1"/>
  <c r="I2349" i="1"/>
  <c r="J2349" i="1" s="1"/>
  <c r="I2341" i="1"/>
  <c r="J2341" i="1" s="1"/>
  <c r="I2333" i="1"/>
  <c r="J2333" i="1" s="1"/>
  <c r="I2325" i="1"/>
  <c r="J2325" i="1" s="1"/>
  <c r="I2317" i="1"/>
  <c r="J2317" i="1" s="1"/>
  <c r="I2309" i="1"/>
  <c r="J2309" i="1" s="1"/>
  <c r="I2301" i="1"/>
  <c r="J2301" i="1" s="1"/>
  <c r="I2293" i="1"/>
  <c r="J2293" i="1" s="1"/>
  <c r="I2285" i="1"/>
  <c r="J2285" i="1" s="1"/>
  <c r="I2277" i="1"/>
  <c r="J2277" i="1" s="1"/>
  <c r="I2269" i="1"/>
  <c r="J2269" i="1" s="1"/>
  <c r="I2261" i="1"/>
  <c r="J2261" i="1" s="1"/>
  <c r="I2253" i="1"/>
  <c r="J2253" i="1" s="1"/>
  <c r="I2245" i="1"/>
  <c r="J2245" i="1" s="1"/>
  <c r="I2237" i="1"/>
  <c r="J2237" i="1" s="1"/>
  <c r="I2229" i="1"/>
  <c r="J2229" i="1" s="1"/>
  <c r="I2221" i="1"/>
  <c r="J2221" i="1" s="1"/>
  <c r="I2213" i="1"/>
  <c r="J2213" i="1" s="1"/>
  <c r="I2205" i="1"/>
  <c r="J2205" i="1" s="1"/>
  <c r="I2197" i="1"/>
  <c r="J2197" i="1" s="1"/>
  <c r="I2189" i="1"/>
  <c r="J2189" i="1" s="1"/>
  <c r="I2181" i="1"/>
  <c r="J2181" i="1" s="1"/>
  <c r="I2173" i="1"/>
  <c r="J2173" i="1" s="1"/>
  <c r="I2165" i="1"/>
  <c r="J2165" i="1" s="1"/>
  <c r="I2905" i="1"/>
  <c r="J2905" i="1" s="1"/>
  <c r="I2897" i="1"/>
  <c r="J2897" i="1" s="1"/>
  <c r="I2889" i="1"/>
  <c r="J2889" i="1" s="1"/>
  <c r="L4547" i="1" s="1"/>
  <c r="I2881" i="1"/>
  <c r="J2881" i="1" s="1"/>
  <c r="I2873" i="1"/>
  <c r="J2873" i="1" s="1"/>
  <c r="I2865" i="1"/>
  <c r="J2865" i="1" s="1"/>
  <c r="I2857" i="1"/>
  <c r="J2857" i="1" s="1"/>
  <c r="I2849" i="1"/>
  <c r="J2849" i="1" s="1"/>
  <c r="I2841" i="1"/>
  <c r="J2841" i="1" s="1"/>
  <c r="I2833" i="1"/>
  <c r="J2833" i="1" s="1"/>
  <c r="I2825" i="1"/>
  <c r="J2825" i="1" s="1"/>
  <c r="I2817" i="1"/>
  <c r="J2817" i="1" s="1"/>
  <c r="I2809" i="1"/>
  <c r="J2809" i="1" s="1"/>
  <c r="I2801" i="1"/>
  <c r="J2801" i="1" s="1"/>
  <c r="I2793" i="1"/>
  <c r="J2793" i="1" s="1"/>
  <c r="I2785" i="1"/>
  <c r="J2785" i="1" s="1"/>
  <c r="I2777" i="1"/>
  <c r="J2777" i="1" s="1"/>
  <c r="I2769" i="1"/>
  <c r="J2769" i="1" s="1"/>
  <c r="I2761" i="1"/>
  <c r="J2761" i="1" s="1"/>
  <c r="I2753" i="1"/>
  <c r="J2753" i="1" s="1"/>
  <c r="I2745" i="1"/>
  <c r="J2745" i="1" s="1"/>
  <c r="I2737" i="1"/>
  <c r="J2737" i="1" s="1"/>
  <c r="I2729" i="1"/>
  <c r="J2729" i="1" s="1"/>
  <c r="I2721" i="1"/>
  <c r="J2721" i="1" s="1"/>
  <c r="I2713" i="1"/>
  <c r="J2713" i="1" s="1"/>
  <c r="I2705" i="1"/>
  <c r="J2705" i="1" s="1"/>
  <c r="I2697" i="1"/>
  <c r="J2697" i="1" s="1"/>
  <c r="I2689" i="1"/>
  <c r="J2689" i="1" s="1"/>
  <c r="I2681" i="1"/>
  <c r="J2681" i="1" s="1"/>
  <c r="I2673" i="1"/>
  <c r="J2673" i="1" s="1"/>
  <c r="I2665" i="1"/>
  <c r="J2665" i="1" s="1"/>
  <c r="I2657" i="1"/>
  <c r="J2657" i="1" s="1"/>
  <c r="I2649" i="1"/>
  <c r="J2649" i="1" s="1"/>
  <c r="I2641" i="1"/>
  <c r="J2641" i="1" s="1"/>
  <c r="I2633" i="1"/>
  <c r="J2633" i="1" s="1"/>
  <c r="I2625" i="1"/>
  <c r="J2625" i="1" s="1"/>
  <c r="I2617" i="1"/>
  <c r="J2617" i="1" s="1"/>
  <c r="I2609" i="1"/>
  <c r="J2609" i="1" s="1"/>
  <c r="I2601" i="1"/>
  <c r="J2601" i="1" s="1"/>
  <c r="I2593" i="1"/>
  <c r="J2593" i="1" s="1"/>
  <c r="I2585" i="1"/>
  <c r="J2585" i="1" s="1"/>
  <c r="I2577" i="1"/>
  <c r="J2577" i="1" s="1"/>
  <c r="I2569" i="1"/>
  <c r="J2569" i="1" s="1"/>
  <c r="I2561" i="1"/>
  <c r="J2561" i="1" s="1"/>
  <c r="I3213" i="1"/>
  <c r="J3213" i="1" s="1"/>
  <c r="I3205" i="1"/>
  <c r="J3205" i="1" s="1"/>
  <c r="I3197" i="1"/>
  <c r="J3197" i="1" s="1"/>
  <c r="I3189" i="1"/>
  <c r="J3189" i="1" s="1"/>
  <c r="I3181" i="1"/>
  <c r="J3181" i="1" s="1"/>
  <c r="I3173" i="1"/>
  <c r="J3173" i="1" s="1"/>
  <c r="I3165" i="1"/>
  <c r="J3165" i="1" s="1"/>
  <c r="I3157" i="1"/>
  <c r="J3157" i="1" s="1"/>
  <c r="I3149" i="1"/>
  <c r="J3149" i="1" s="1"/>
  <c r="I3141" i="1"/>
  <c r="J3141" i="1" s="1"/>
  <c r="I3133" i="1"/>
  <c r="J3133" i="1" s="1"/>
  <c r="I3125" i="1"/>
  <c r="J3125" i="1" s="1"/>
  <c r="I3117" i="1"/>
  <c r="J3117" i="1" s="1"/>
  <c r="I3109" i="1"/>
  <c r="J3109" i="1" s="1"/>
  <c r="I3101" i="1"/>
  <c r="J3101" i="1" s="1"/>
  <c r="I3093" i="1"/>
  <c r="J3093" i="1" s="1"/>
  <c r="I3085" i="1"/>
  <c r="J3085" i="1" s="1"/>
  <c r="I3077" i="1"/>
  <c r="J3077" i="1" s="1"/>
  <c r="I3069" i="1"/>
  <c r="J3069" i="1" s="1"/>
  <c r="I3061" i="1"/>
  <c r="J3061" i="1" s="1"/>
  <c r="I3053" i="1"/>
  <c r="J3053" i="1" s="1"/>
  <c r="I3045" i="1"/>
  <c r="J3045" i="1" s="1"/>
  <c r="I3037" i="1"/>
  <c r="J3037" i="1" s="1"/>
  <c r="I3029" i="1"/>
  <c r="J3029" i="1" s="1"/>
  <c r="I3021" i="1"/>
  <c r="J3021" i="1" s="1"/>
  <c r="I3013" i="1"/>
  <c r="J3013" i="1" s="1"/>
  <c r="I3005" i="1"/>
  <c r="J3005" i="1" s="1"/>
  <c r="I2997" i="1"/>
  <c r="J2997" i="1" s="1"/>
  <c r="I2989" i="1"/>
  <c r="J2989" i="1" s="1"/>
  <c r="I2981" i="1"/>
  <c r="J2981" i="1" s="1"/>
  <c r="I2973" i="1"/>
  <c r="J2973" i="1" s="1"/>
  <c r="I2965" i="1"/>
  <c r="J2965" i="1" s="1"/>
  <c r="I2957" i="1"/>
  <c r="J2957" i="1" s="1"/>
  <c r="I2949" i="1"/>
  <c r="J2949" i="1" s="1"/>
  <c r="I2941" i="1"/>
  <c r="J2941" i="1" s="1"/>
  <c r="I2933" i="1"/>
  <c r="J2933" i="1" s="1"/>
  <c r="I2925" i="1"/>
  <c r="J2925" i="1" s="1"/>
  <c r="I2917" i="1"/>
  <c r="J2917" i="1" s="1"/>
  <c r="I2909" i="1"/>
  <c r="J2909" i="1" s="1"/>
  <c r="I3605" i="1"/>
  <c r="J3605" i="1" s="1"/>
  <c r="I3597" i="1"/>
  <c r="J3597" i="1" s="1"/>
  <c r="I3589" i="1"/>
  <c r="J3589" i="1" s="1"/>
  <c r="I3581" i="1"/>
  <c r="J3581" i="1" s="1"/>
  <c r="I3573" i="1"/>
  <c r="J3573" i="1" s="1"/>
  <c r="I3565" i="1"/>
  <c r="J3565" i="1" s="1"/>
  <c r="I3557" i="1"/>
  <c r="J3557" i="1" s="1"/>
  <c r="I3549" i="1"/>
  <c r="J3549" i="1" s="1"/>
  <c r="I3541" i="1"/>
  <c r="J3541" i="1" s="1"/>
  <c r="I3533" i="1"/>
  <c r="J3533" i="1" s="1"/>
  <c r="I3525" i="1"/>
  <c r="J3525" i="1" s="1"/>
  <c r="I3517" i="1"/>
  <c r="J3517" i="1" s="1"/>
  <c r="I3509" i="1"/>
  <c r="J3509" i="1" s="1"/>
  <c r="I3501" i="1"/>
  <c r="J3501" i="1" s="1"/>
  <c r="I3493" i="1"/>
  <c r="J3493" i="1" s="1"/>
  <c r="I3485" i="1"/>
  <c r="J3485" i="1" s="1"/>
  <c r="I3477" i="1"/>
  <c r="J3477" i="1" s="1"/>
  <c r="I3469" i="1"/>
  <c r="J3469" i="1" s="1"/>
  <c r="I3461" i="1"/>
  <c r="J3461" i="1" s="1"/>
  <c r="I3453" i="1"/>
  <c r="J3453" i="1" s="1"/>
  <c r="I3445" i="1"/>
  <c r="J3445" i="1" s="1"/>
  <c r="I3437" i="1"/>
  <c r="J3437" i="1" s="1"/>
  <c r="I3429" i="1"/>
  <c r="J3429" i="1" s="1"/>
  <c r="I3421" i="1"/>
  <c r="J3421" i="1" s="1"/>
  <c r="I3413" i="1"/>
  <c r="J3413" i="1" s="1"/>
  <c r="I3405" i="1"/>
  <c r="J3405" i="1" s="1"/>
  <c r="I3397" i="1"/>
  <c r="J3397" i="1" s="1"/>
  <c r="I3389" i="1"/>
  <c r="J3389" i="1" s="1"/>
  <c r="I3381" i="1"/>
  <c r="J3381" i="1" s="1"/>
  <c r="I3373" i="1"/>
  <c r="J3373" i="1" s="1"/>
  <c r="I3365" i="1"/>
  <c r="J3365" i="1" s="1"/>
  <c r="I3357" i="1"/>
  <c r="J3357" i="1" s="1"/>
  <c r="I3349" i="1"/>
  <c r="J3349" i="1" s="1"/>
  <c r="I3341" i="1"/>
  <c r="J3341" i="1" s="1"/>
  <c r="I3333" i="1"/>
  <c r="J3333" i="1" s="1"/>
  <c r="I3325" i="1"/>
  <c r="J3325" i="1" s="1"/>
  <c r="I3317" i="1"/>
  <c r="J3317" i="1" s="1"/>
  <c r="I3309" i="1"/>
  <c r="J3309" i="1" s="1"/>
  <c r="I3301" i="1"/>
  <c r="J3301" i="1" s="1"/>
  <c r="I3293" i="1"/>
  <c r="J3293" i="1" s="1"/>
  <c r="I3285" i="1"/>
  <c r="J3285" i="1" s="1"/>
  <c r="I3277" i="1"/>
  <c r="J3277" i="1" s="1"/>
  <c r="I3269" i="1"/>
  <c r="J3269" i="1" s="1"/>
  <c r="I3261" i="1"/>
  <c r="J3261" i="1" s="1"/>
  <c r="I3253" i="1"/>
  <c r="J3253" i="1" s="1"/>
  <c r="I3245" i="1"/>
  <c r="J3245" i="1" s="1"/>
  <c r="I3237" i="1"/>
  <c r="J3237" i="1" s="1"/>
  <c r="I3229" i="1"/>
  <c r="J3229" i="1" s="1"/>
  <c r="I3221" i="1"/>
  <c r="J3221" i="1" s="1"/>
  <c r="I4005" i="1"/>
  <c r="J4005" i="1" s="1"/>
  <c r="I397" i="1"/>
  <c r="J397" i="1" s="1"/>
  <c r="I381" i="1"/>
  <c r="J381" i="1" s="1"/>
  <c r="I365" i="1"/>
  <c r="J365" i="1" s="1"/>
  <c r="I349" i="1"/>
  <c r="J349" i="1" s="1"/>
  <c r="I333" i="1"/>
  <c r="J333" i="1" s="1"/>
  <c r="I317" i="1"/>
  <c r="J317" i="1" s="1"/>
  <c r="I301" i="1"/>
  <c r="J301" i="1" s="1"/>
  <c r="I285" i="1"/>
  <c r="J285" i="1" s="1"/>
  <c r="I269" i="1"/>
  <c r="J269" i="1" s="1"/>
  <c r="I253" i="1"/>
  <c r="J253" i="1" s="1"/>
  <c r="I237" i="1"/>
  <c r="J237" i="1" s="1"/>
  <c r="I213" i="1"/>
  <c r="J213" i="1" s="1"/>
  <c r="I197" i="1"/>
  <c r="J197" i="1" s="1"/>
  <c r="I189" i="1"/>
  <c r="J189" i="1" s="1"/>
  <c r="I173" i="1"/>
  <c r="J173" i="1" s="1"/>
  <c r="I157" i="1"/>
  <c r="J157" i="1" s="1"/>
  <c r="I141" i="1"/>
  <c r="J141" i="1" s="1"/>
  <c r="I125" i="1"/>
  <c r="J125" i="1" s="1"/>
  <c r="I109" i="1"/>
  <c r="J109" i="1" s="1"/>
  <c r="I93" i="1"/>
  <c r="J93" i="1" s="1"/>
  <c r="I77" i="1"/>
  <c r="J77" i="1" s="1"/>
  <c r="I61" i="1"/>
  <c r="J61" i="1" s="1"/>
  <c r="I45" i="1"/>
  <c r="J45" i="1" s="1"/>
  <c r="I29" i="1"/>
  <c r="J29" i="1" s="1"/>
  <c r="I13" i="1"/>
  <c r="J13" i="1" s="1"/>
  <c r="I789" i="1"/>
  <c r="J789" i="1" s="1"/>
  <c r="I733" i="1"/>
  <c r="J733" i="1" s="1"/>
  <c r="I725" i="1"/>
  <c r="J725" i="1" s="1"/>
  <c r="I717" i="1"/>
  <c r="J717" i="1" s="1"/>
  <c r="I709" i="1"/>
  <c r="J709" i="1" s="1"/>
  <c r="I701" i="1"/>
  <c r="J701" i="1" s="1"/>
  <c r="I693" i="1"/>
  <c r="J693" i="1" s="1"/>
  <c r="I677" i="1"/>
  <c r="J677" i="1" s="1"/>
  <c r="I661" i="1"/>
  <c r="J661" i="1" s="1"/>
  <c r="I637" i="1"/>
  <c r="J637" i="1" s="1"/>
  <c r="I621" i="1"/>
  <c r="J621" i="1" s="1"/>
  <c r="I605" i="1"/>
  <c r="J605" i="1" s="1"/>
  <c r="I589" i="1"/>
  <c r="J589" i="1" s="1"/>
  <c r="I573" i="1"/>
  <c r="J573" i="1" s="1"/>
  <c r="I557" i="1"/>
  <c r="J557" i="1" s="1"/>
  <c r="I533" i="1"/>
  <c r="J533" i="1" s="1"/>
  <c r="I517" i="1"/>
  <c r="J517" i="1" s="1"/>
  <c r="I501" i="1"/>
  <c r="J501" i="1" s="1"/>
  <c r="I485" i="1"/>
  <c r="J485" i="1" s="1"/>
  <c r="I469" i="1"/>
  <c r="J469" i="1" s="1"/>
  <c r="I453" i="1"/>
  <c r="J453" i="1" s="1"/>
  <c r="I437" i="1"/>
  <c r="J437" i="1" s="1"/>
  <c r="I421" i="1"/>
  <c r="J421" i="1" s="1"/>
  <c r="I405" i="1"/>
  <c r="J405" i="1" s="1"/>
  <c r="I1137" i="1"/>
  <c r="J1137" i="1" s="1"/>
  <c r="I1121" i="1"/>
  <c r="J1121" i="1" s="1"/>
  <c r="I1105" i="1"/>
  <c r="J1105" i="1" s="1"/>
  <c r="I1089" i="1"/>
  <c r="J1089" i="1" s="1"/>
  <c r="I1073" i="1"/>
  <c r="J1073" i="1" s="1"/>
  <c r="I1057" i="1"/>
  <c r="J1057" i="1" s="1"/>
  <c r="I1041" i="1"/>
  <c r="J1041" i="1" s="1"/>
  <c r="I1017" i="1"/>
  <c r="J1017" i="1" s="1"/>
  <c r="I1001" i="1"/>
  <c r="J1001" i="1" s="1"/>
  <c r="I985" i="1"/>
  <c r="J985" i="1" s="1"/>
  <c r="I969" i="1"/>
  <c r="J969" i="1" s="1"/>
  <c r="I953" i="1"/>
  <c r="J953" i="1" s="1"/>
  <c r="I937" i="1"/>
  <c r="J937" i="1" s="1"/>
  <c r="I921" i="1"/>
  <c r="J921" i="1" s="1"/>
  <c r="I905" i="1"/>
  <c r="J905" i="1" s="1"/>
  <c r="I889" i="1"/>
  <c r="J889" i="1" s="1"/>
  <c r="I873" i="1"/>
  <c r="J873" i="1" s="1"/>
  <c r="I857" i="1"/>
  <c r="J857" i="1" s="1"/>
  <c r="I849" i="1"/>
  <c r="J849" i="1" s="1"/>
  <c r="I841" i="1"/>
  <c r="J841" i="1" s="1"/>
  <c r="I833" i="1"/>
  <c r="J833" i="1" s="1"/>
  <c r="I825" i="1"/>
  <c r="J825" i="1" s="1"/>
  <c r="I817" i="1"/>
  <c r="J817" i="1" s="1"/>
  <c r="I801" i="1"/>
  <c r="J801" i="1" s="1"/>
  <c r="I1401" i="1"/>
  <c r="J1401" i="1" s="1"/>
  <c r="I1385" i="1"/>
  <c r="J1385" i="1" s="1"/>
  <c r="I1369" i="1"/>
  <c r="J1369" i="1" s="1"/>
  <c r="I1353" i="1"/>
  <c r="J1353" i="1" s="1"/>
  <c r="I1337" i="1"/>
  <c r="J1337" i="1" s="1"/>
  <c r="I1321" i="1"/>
  <c r="J1321" i="1" s="1"/>
  <c r="I1305" i="1"/>
  <c r="J1305" i="1" s="1"/>
  <c r="I1281" i="1"/>
  <c r="J1281" i="1" s="1"/>
  <c r="I1265" i="1"/>
  <c r="J1265" i="1" s="1"/>
  <c r="I1249" i="1"/>
  <c r="J1249" i="1" s="1"/>
  <c r="I1233" i="1"/>
  <c r="J1233" i="1" s="1"/>
  <c r="I1177" i="1"/>
  <c r="J1177" i="1" s="1"/>
  <c r="I1161" i="1"/>
  <c r="J1161" i="1" s="1"/>
  <c r="I1761" i="1"/>
  <c r="J1761" i="1" s="1"/>
  <c r="I1745" i="1"/>
  <c r="J1745" i="1" s="1"/>
  <c r="I1729" i="1"/>
  <c r="J1729" i="1" s="1"/>
  <c r="I1713" i="1"/>
  <c r="J1713" i="1" s="1"/>
  <c r="I1681" i="1"/>
  <c r="J1681" i="1" s="1"/>
  <c r="I396" i="1"/>
  <c r="J396" i="1" s="1"/>
  <c r="I388" i="1"/>
  <c r="J388" i="1" s="1"/>
  <c r="I380" i="1"/>
  <c r="J380" i="1" s="1"/>
  <c r="I372" i="1"/>
  <c r="J372" i="1" s="1"/>
  <c r="I364" i="1"/>
  <c r="J364" i="1" s="1"/>
  <c r="I356" i="1"/>
  <c r="J356" i="1" s="1"/>
  <c r="I348" i="1"/>
  <c r="J348" i="1" s="1"/>
  <c r="I340" i="1"/>
  <c r="J340" i="1" s="1"/>
  <c r="I332" i="1"/>
  <c r="J332" i="1" s="1"/>
  <c r="I324" i="1"/>
  <c r="J324" i="1" s="1"/>
  <c r="I316" i="1"/>
  <c r="J316" i="1" s="1"/>
  <c r="I308" i="1"/>
  <c r="J308" i="1" s="1"/>
  <c r="I300" i="1"/>
  <c r="J300" i="1" s="1"/>
  <c r="I292" i="1"/>
  <c r="J292" i="1" s="1"/>
  <c r="I284" i="1"/>
  <c r="J284" i="1" s="1"/>
  <c r="I276" i="1"/>
  <c r="J276" i="1" s="1"/>
  <c r="I268" i="1"/>
  <c r="J268" i="1" s="1"/>
  <c r="I260" i="1"/>
  <c r="J260" i="1" s="1"/>
  <c r="I252" i="1"/>
  <c r="J252" i="1" s="1"/>
  <c r="I244" i="1"/>
  <c r="J244" i="1" s="1"/>
  <c r="I236" i="1"/>
  <c r="J236" i="1" s="1"/>
  <c r="I228" i="1"/>
  <c r="J228" i="1" s="1"/>
  <c r="I220" i="1"/>
  <c r="J220" i="1" s="1"/>
  <c r="I212" i="1"/>
  <c r="J212" i="1" s="1"/>
  <c r="I204" i="1"/>
  <c r="J204" i="1" s="1"/>
  <c r="I196" i="1"/>
  <c r="J196" i="1" s="1"/>
  <c r="I188" i="1"/>
  <c r="J188" i="1" s="1"/>
  <c r="I180" i="1"/>
  <c r="J180" i="1" s="1"/>
  <c r="I172" i="1"/>
  <c r="J172" i="1" s="1"/>
  <c r="I164" i="1"/>
  <c r="J164" i="1" s="1"/>
  <c r="I156" i="1"/>
  <c r="J156" i="1" s="1"/>
  <c r="I148" i="1"/>
  <c r="J148" i="1" s="1"/>
  <c r="I140" i="1"/>
  <c r="J140" i="1" s="1"/>
  <c r="I132" i="1"/>
  <c r="J132" i="1" s="1"/>
  <c r="I124" i="1"/>
  <c r="J124" i="1" s="1"/>
  <c r="I116" i="1"/>
  <c r="J116" i="1" s="1"/>
  <c r="I108" i="1"/>
  <c r="J108" i="1" s="1"/>
  <c r="I100" i="1"/>
  <c r="J100" i="1" s="1"/>
  <c r="I92" i="1"/>
  <c r="J92" i="1" s="1"/>
  <c r="I84" i="1"/>
  <c r="J84" i="1" s="1"/>
  <c r="I76" i="1"/>
  <c r="J76" i="1" s="1"/>
  <c r="I68" i="1"/>
  <c r="J68" i="1" s="1"/>
  <c r="I60" i="1"/>
  <c r="J60" i="1" s="1"/>
  <c r="I52" i="1"/>
  <c r="J52" i="1" s="1"/>
  <c r="I44" i="1"/>
  <c r="J44" i="1" s="1"/>
  <c r="I36" i="1"/>
  <c r="J36" i="1" s="1"/>
  <c r="I28" i="1"/>
  <c r="J28" i="1" s="1"/>
  <c r="I20" i="1"/>
  <c r="J20" i="1" s="1"/>
  <c r="I12" i="1"/>
  <c r="J12" i="1" s="1"/>
  <c r="I4" i="1"/>
  <c r="J4" i="1" s="1"/>
  <c r="I788" i="1"/>
  <c r="J788" i="1" s="1"/>
  <c r="I780" i="1"/>
  <c r="J780" i="1" s="1"/>
  <c r="I772" i="1"/>
  <c r="J772" i="1" s="1"/>
  <c r="I764" i="1"/>
  <c r="J764" i="1" s="1"/>
  <c r="I756" i="1"/>
  <c r="J756" i="1" s="1"/>
  <c r="I748" i="1"/>
  <c r="J748" i="1" s="1"/>
  <c r="I740" i="1"/>
  <c r="J740" i="1" s="1"/>
  <c r="I732" i="1"/>
  <c r="J732" i="1" s="1"/>
  <c r="I724" i="1"/>
  <c r="J724" i="1" s="1"/>
  <c r="I716" i="1"/>
  <c r="J716" i="1" s="1"/>
  <c r="I708" i="1"/>
  <c r="J708" i="1" s="1"/>
  <c r="I700" i="1"/>
  <c r="J700" i="1" s="1"/>
  <c r="I692" i="1"/>
  <c r="J692" i="1" s="1"/>
  <c r="I684" i="1"/>
  <c r="J684" i="1" s="1"/>
  <c r="I676" i="1"/>
  <c r="J676" i="1" s="1"/>
  <c r="I668" i="1"/>
  <c r="J668" i="1" s="1"/>
  <c r="I660" i="1"/>
  <c r="J660" i="1" s="1"/>
  <c r="I652" i="1"/>
  <c r="J652" i="1" s="1"/>
  <c r="I644" i="1"/>
  <c r="J644" i="1" s="1"/>
  <c r="I636" i="1"/>
  <c r="J636" i="1" s="1"/>
  <c r="I628" i="1"/>
  <c r="J628" i="1" s="1"/>
  <c r="I620" i="1"/>
  <c r="J620" i="1" s="1"/>
  <c r="I612" i="1"/>
  <c r="J612" i="1" s="1"/>
  <c r="I604" i="1"/>
  <c r="J604" i="1" s="1"/>
  <c r="I596" i="1"/>
  <c r="J596" i="1" s="1"/>
  <c r="I588" i="1"/>
  <c r="J588" i="1" s="1"/>
  <c r="I580" i="1"/>
  <c r="J580" i="1" s="1"/>
  <c r="I572" i="1"/>
  <c r="J572" i="1" s="1"/>
  <c r="I564" i="1"/>
  <c r="J564" i="1" s="1"/>
  <c r="I556" i="1"/>
  <c r="J556" i="1" s="1"/>
  <c r="I548" i="1"/>
  <c r="J548" i="1" s="1"/>
  <c r="I540" i="1"/>
  <c r="J540" i="1" s="1"/>
  <c r="I532" i="1"/>
  <c r="J532" i="1" s="1"/>
  <c r="I524" i="1"/>
  <c r="J524" i="1" s="1"/>
  <c r="I516" i="1"/>
  <c r="J516" i="1" s="1"/>
  <c r="I508" i="1"/>
  <c r="J508" i="1" s="1"/>
  <c r="I500" i="1"/>
  <c r="J500" i="1" s="1"/>
  <c r="I492" i="1"/>
  <c r="J492" i="1" s="1"/>
  <c r="I484" i="1"/>
  <c r="J484" i="1" s="1"/>
  <c r="I476" i="1"/>
  <c r="J476" i="1" s="1"/>
  <c r="I468" i="1"/>
  <c r="J468" i="1" s="1"/>
  <c r="M468" i="1" s="1"/>
  <c r="I460" i="1"/>
  <c r="J460" i="1" s="1"/>
  <c r="I452" i="1"/>
  <c r="J452" i="1" s="1"/>
  <c r="I444" i="1"/>
  <c r="J444" i="1" s="1"/>
  <c r="I436" i="1"/>
  <c r="J436" i="1" s="1"/>
  <c r="I428" i="1"/>
  <c r="J428" i="1" s="1"/>
  <c r="I420" i="1"/>
  <c r="J420" i="1" s="1"/>
  <c r="I412" i="1"/>
  <c r="J412" i="1" s="1"/>
  <c r="I404" i="1"/>
  <c r="J404" i="1" s="1"/>
  <c r="I1144" i="1"/>
  <c r="J1144" i="1" s="1"/>
  <c r="I1136" i="1"/>
  <c r="J1136" i="1" s="1"/>
  <c r="I1128" i="1"/>
  <c r="J1128" i="1" s="1"/>
  <c r="I1120" i="1"/>
  <c r="J1120" i="1" s="1"/>
  <c r="I1112" i="1"/>
  <c r="J1112" i="1" s="1"/>
  <c r="I1104" i="1"/>
  <c r="J1104" i="1" s="1"/>
  <c r="I1096" i="1"/>
  <c r="J1096" i="1" s="1"/>
  <c r="I1088" i="1"/>
  <c r="J1088" i="1" s="1"/>
  <c r="I1080" i="1"/>
  <c r="J1080" i="1" s="1"/>
  <c r="I1072" i="1"/>
  <c r="J1072" i="1" s="1"/>
  <c r="I1064" i="1"/>
  <c r="J1064" i="1" s="1"/>
  <c r="I1056" i="1"/>
  <c r="J1056" i="1" s="1"/>
  <c r="I1048" i="1"/>
  <c r="J1048" i="1" s="1"/>
  <c r="I1040" i="1"/>
  <c r="J1040" i="1" s="1"/>
  <c r="I1032" i="1"/>
  <c r="J1032" i="1" s="1"/>
  <c r="I1024" i="1"/>
  <c r="J1024" i="1" s="1"/>
  <c r="I1016" i="1"/>
  <c r="J1016" i="1" s="1"/>
  <c r="I1008" i="1"/>
  <c r="J1008" i="1" s="1"/>
  <c r="I1000" i="1"/>
  <c r="J1000" i="1" s="1"/>
  <c r="I992" i="1"/>
  <c r="J992" i="1" s="1"/>
  <c r="I984" i="1"/>
  <c r="J984" i="1" s="1"/>
  <c r="I976" i="1"/>
  <c r="J976" i="1" s="1"/>
  <c r="I968" i="1"/>
  <c r="J968" i="1" s="1"/>
  <c r="I960" i="1"/>
  <c r="J960" i="1" s="1"/>
  <c r="I952" i="1"/>
  <c r="J952" i="1" s="1"/>
  <c r="I944" i="1"/>
  <c r="J944" i="1" s="1"/>
  <c r="I936" i="1"/>
  <c r="J936" i="1" s="1"/>
  <c r="I928" i="1"/>
  <c r="J928" i="1" s="1"/>
  <c r="I920" i="1"/>
  <c r="J920" i="1" s="1"/>
  <c r="I912" i="1"/>
  <c r="J912" i="1" s="1"/>
  <c r="I904" i="1"/>
  <c r="J904" i="1" s="1"/>
  <c r="I896" i="1"/>
  <c r="J896" i="1" s="1"/>
  <c r="I888" i="1"/>
  <c r="J888" i="1" s="1"/>
  <c r="I880" i="1"/>
  <c r="J880" i="1" s="1"/>
  <c r="I872" i="1"/>
  <c r="J872" i="1" s="1"/>
  <c r="I864" i="1"/>
  <c r="J864" i="1" s="1"/>
  <c r="I856" i="1"/>
  <c r="J856" i="1" s="1"/>
  <c r="I848" i="1"/>
  <c r="J848" i="1" s="1"/>
  <c r="I840" i="1"/>
  <c r="J840" i="1" s="1"/>
  <c r="I832" i="1"/>
  <c r="J832" i="1" s="1"/>
  <c r="I824" i="1"/>
  <c r="J824" i="1" s="1"/>
  <c r="I816" i="1"/>
  <c r="J816" i="1" s="1"/>
  <c r="I808" i="1"/>
  <c r="J808" i="1" s="1"/>
  <c r="I1408" i="1"/>
  <c r="J1408" i="1" s="1"/>
  <c r="I1400" i="1"/>
  <c r="J1400" i="1" s="1"/>
  <c r="I1392" i="1"/>
  <c r="J1392" i="1" s="1"/>
  <c r="I1384" i="1"/>
  <c r="J1384" i="1" s="1"/>
  <c r="I1376" i="1"/>
  <c r="J1376" i="1" s="1"/>
  <c r="I1368" i="1"/>
  <c r="J1368" i="1" s="1"/>
  <c r="I1360" i="1"/>
  <c r="J1360" i="1" s="1"/>
  <c r="I1352" i="1"/>
  <c r="J1352" i="1" s="1"/>
  <c r="I1344" i="1"/>
  <c r="J1344" i="1" s="1"/>
  <c r="I1336" i="1"/>
  <c r="J1336" i="1" s="1"/>
  <c r="I1328" i="1"/>
  <c r="J1328" i="1" s="1"/>
  <c r="I1320" i="1"/>
  <c r="J1320" i="1" s="1"/>
  <c r="I1312" i="1"/>
  <c r="J1312" i="1" s="1"/>
  <c r="I1304" i="1"/>
  <c r="J1304" i="1" s="1"/>
  <c r="I1296" i="1"/>
  <c r="J1296" i="1" s="1"/>
  <c r="I1288" i="1"/>
  <c r="J1288" i="1" s="1"/>
  <c r="I1280" i="1"/>
  <c r="J1280" i="1" s="1"/>
  <c r="I1272" i="1"/>
  <c r="J1272" i="1" s="1"/>
  <c r="I1264" i="1"/>
  <c r="J1264" i="1" s="1"/>
  <c r="I1256" i="1"/>
  <c r="J1256" i="1" s="1"/>
  <c r="I1248" i="1"/>
  <c r="J1248" i="1" s="1"/>
  <c r="I1240" i="1"/>
  <c r="J1240" i="1" s="1"/>
  <c r="I1232" i="1"/>
  <c r="J1232" i="1" s="1"/>
  <c r="I1224" i="1"/>
  <c r="J1224" i="1" s="1"/>
  <c r="I1216" i="1"/>
  <c r="J1216" i="1" s="1"/>
  <c r="I1208" i="1"/>
  <c r="J1208" i="1" s="1"/>
  <c r="I1200" i="1"/>
  <c r="J1200" i="1" s="1"/>
  <c r="I1192" i="1"/>
  <c r="J1192" i="1" s="1"/>
  <c r="I1184" i="1"/>
  <c r="J1184" i="1" s="1"/>
  <c r="I1176" i="1"/>
  <c r="J1176" i="1" s="1"/>
  <c r="I1168" i="1"/>
  <c r="J1168" i="1" s="1"/>
  <c r="I1160" i="1"/>
  <c r="J1160" i="1" s="1"/>
  <c r="I1152" i="1"/>
  <c r="J1152" i="1" s="1"/>
  <c r="I1760" i="1"/>
  <c r="J1760" i="1" s="1"/>
  <c r="I1752" i="1"/>
  <c r="J1752" i="1" s="1"/>
  <c r="I1744" i="1"/>
  <c r="J1744" i="1" s="1"/>
  <c r="I1736" i="1"/>
  <c r="J1736" i="1" s="1"/>
  <c r="I1728" i="1"/>
  <c r="J1728" i="1" s="1"/>
  <c r="I1720" i="1"/>
  <c r="J1720" i="1" s="1"/>
  <c r="I1704" i="1"/>
  <c r="J1704" i="1" s="1"/>
  <c r="I1696" i="1"/>
  <c r="J1696" i="1" s="1"/>
  <c r="I1688" i="1"/>
  <c r="J1688" i="1" s="1"/>
  <c r="I1680" i="1"/>
  <c r="J1680" i="1" s="1"/>
  <c r="I1672" i="1"/>
  <c r="J1672" i="1" s="1"/>
  <c r="I1664" i="1"/>
  <c r="J1664" i="1" s="1"/>
  <c r="I1656" i="1"/>
  <c r="J1656" i="1" s="1"/>
  <c r="I1648" i="1"/>
  <c r="J1648" i="1" s="1"/>
  <c r="I1640" i="1"/>
  <c r="J1640" i="1" s="1"/>
  <c r="I1632" i="1"/>
  <c r="J1632" i="1" s="1"/>
  <c r="I1624" i="1"/>
  <c r="J1624" i="1" s="1"/>
  <c r="I1616" i="1"/>
  <c r="J1616" i="1" s="1"/>
  <c r="I1608" i="1"/>
  <c r="J1608" i="1" s="1"/>
  <c r="I1600" i="1"/>
  <c r="J1600" i="1" s="1"/>
  <c r="I1592" i="1"/>
  <c r="J1592" i="1" s="1"/>
  <c r="I1584" i="1"/>
  <c r="J1584" i="1" s="1"/>
  <c r="I1576" i="1"/>
  <c r="J1576" i="1" s="1"/>
  <c r="I1568" i="1"/>
  <c r="J1568" i="1" s="1"/>
  <c r="I1560" i="1"/>
  <c r="J1560" i="1" s="1"/>
  <c r="I1552" i="1"/>
  <c r="J1552" i="1" s="1"/>
  <c r="I1544" i="1"/>
  <c r="J1544" i="1" s="1"/>
  <c r="I1536" i="1"/>
  <c r="J1536" i="1" s="1"/>
  <c r="I1528" i="1"/>
  <c r="J1528" i="1" s="1"/>
  <c r="I1520" i="1"/>
  <c r="J1520" i="1" s="1"/>
  <c r="I1512" i="1"/>
  <c r="J1512" i="1" s="1"/>
  <c r="I1504" i="1"/>
  <c r="J1504" i="1" s="1"/>
  <c r="I1496" i="1"/>
  <c r="J1496" i="1" s="1"/>
  <c r="I1488" i="1"/>
  <c r="J1488" i="1" s="1"/>
  <c r="I1480" i="1"/>
  <c r="J1480" i="1" s="1"/>
  <c r="I1472" i="1"/>
  <c r="J1472" i="1" s="1"/>
  <c r="I1464" i="1"/>
  <c r="J1464" i="1" s="1"/>
  <c r="I1456" i="1"/>
  <c r="J1456" i="1" s="1"/>
  <c r="I1448" i="1"/>
  <c r="J1448" i="1" s="1"/>
  <c r="I1440" i="1"/>
  <c r="J1440" i="1" s="1"/>
  <c r="I1432" i="1"/>
  <c r="J1432" i="1" s="1"/>
  <c r="I1424" i="1"/>
  <c r="J1424" i="1" s="1"/>
  <c r="I1416" i="1"/>
  <c r="J1416" i="1" s="1"/>
  <c r="I2156" i="1"/>
  <c r="J2156" i="1" s="1"/>
  <c r="I2148" i="1"/>
  <c r="J2148" i="1" s="1"/>
  <c r="I2140" i="1"/>
  <c r="J2140" i="1" s="1"/>
  <c r="I2132" i="1"/>
  <c r="J2132" i="1" s="1"/>
  <c r="I2124" i="1"/>
  <c r="J2124" i="1" s="1"/>
  <c r="I2116" i="1"/>
  <c r="J2116" i="1" s="1"/>
  <c r="I2108" i="1"/>
  <c r="J2108" i="1" s="1"/>
  <c r="I2100" i="1"/>
  <c r="J2100" i="1" s="1"/>
  <c r="I2092" i="1"/>
  <c r="J2092" i="1" s="1"/>
  <c r="I2084" i="1"/>
  <c r="J2084" i="1" s="1"/>
  <c r="I2076" i="1"/>
  <c r="J2076" i="1" s="1"/>
  <c r="I2068" i="1"/>
  <c r="J2068" i="1" s="1"/>
  <c r="I2060" i="1"/>
  <c r="J2060" i="1" s="1"/>
  <c r="I2052" i="1"/>
  <c r="J2052" i="1" s="1"/>
  <c r="I2044" i="1"/>
  <c r="J2044" i="1" s="1"/>
  <c r="I2036" i="1"/>
  <c r="J2036" i="1" s="1"/>
  <c r="I2028" i="1"/>
  <c r="J2028" i="1" s="1"/>
  <c r="I2020" i="1"/>
  <c r="J2020" i="1" s="1"/>
  <c r="I2012" i="1"/>
  <c r="J2012" i="1" s="1"/>
  <c r="I2004" i="1"/>
  <c r="J2004" i="1" s="1"/>
  <c r="I1996" i="1"/>
  <c r="J1996" i="1" s="1"/>
  <c r="I1988" i="1"/>
  <c r="J1988" i="1" s="1"/>
  <c r="I1980" i="1"/>
  <c r="J1980" i="1" s="1"/>
  <c r="I1972" i="1"/>
  <c r="J1972" i="1" s="1"/>
  <c r="I1964" i="1"/>
  <c r="J1964" i="1" s="1"/>
  <c r="I1956" i="1"/>
  <c r="J1956" i="1" s="1"/>
  <c r="I1948" i="1"/>
  <c r="J1948" i="1" s="1"/>
  <c r="I1940" i="1"/>
  <c r="J1940" i="1" s="1"/>
  <c r="I1932" i="1"/>
  <c r="J1932" i="1" s="1"/>
  <c r="I1924" i="1"/>
  <c r="J1924" i="1" s="1"/>
  <c r="I1916" i="1"/>
  <c r="J1916" i="1" s="1"/>
  <c r="I1908" i="1"/>
  <c r="J1908" i="1" s="1"/>
  <c r="I1900" i="1"/>
  <c r="J1900" i="1" s="1"/>
  <c r="I1892" i="1"/>
  <c r="J1892" i="1" s="1"/>
  <c r="I1788" i="1"/>
  <c r="J1788" i="1" s="1"/>
  <c r="I2428" i="1"/>
  <c r="J2428" i="1" s="1"/>
  <c r="I2252" i="1"/>
  <c r="J2252" i="1" s="1"/>
  <c r="I2816" i="1"/>
  <c r="J2816" i="1" s="1"/>
  <c r="I3452" i="1"/>
  <c r="J3452" i="1" s="1"/>
  <c r="I2291" i="1"/>
  <c r="J2291" i="1" s="1"/>
  <c r="I2283" i="1"/>
  <c r="J2283" i="1" s="1"/>
  <c r="I2275" i="1"/>
  <c r="J2275" i="1" s="1"/>
  <c r="I2267" i="1"/>
  <c r="J2267" i="1" s="1"/>
  <c r="I2259" i="1"/>
  <c r="J2259" i="1" s="1"/>
  <c r="I2251" i="1"/>
  <c r="J2251" i="1" s="1"/>
  <c r="I2243" i="1"/>
  <c r="J2243" i="1" s="1"/>
  <c r="I2235" i="1"/>
  <c r="J2235" i="1" s="1"/>
  <c r="I2227" i="1"/>
  <c r="J2227" i="1" s="1"/>
  <c r="I2219" i="1"/>
  <c r="J2219" i="1" s="1"/>
  <c r="I2211" i="1"/>
  <c r="J2211" i="1" s="1"/>
  <c r="I2203" i="1"/>
  <c r="J2203" i="1" s="1"/>
  <c r="I2195" i="1"/>
  <c r="J2195" i="1" s="1"/>
  <c r="I2187" i="1"/>
  <c r="J2187" i="1" s="1"/>
  <c r="I2179" i="1"/>
  <c r="J2179" i="1" s="1"/>
  <c r="I2171" i="1"/>
  <c r="J2171" i="1" s="1"/>
  <c r="I2163" i="1"/>
  <c r="J2163" i="1" s="1"/>
  <c r="I2903" i="1"/>
  <c r="J2903" i="1" s="1"/>
  <c r="I2895" i="1"/>
  <c r="J2895" i="1" s="1"/>
  <c r="I2887" i="1"/>
  <c r="J2887" i="1" s="1"/>
  <c r="I2879" i="1"/>
  <c r="J2879" i="1" s="1"/>
  <c r="I2871" i="1"/>
  <c r="J2871" i="1" s="1"/>
  <c r="I2863" i="1"/>
  <c r="J2863" i="1" s="1"/>
  <c r="I2855" i="1"/>
  <c r="J2855" i="1" s="1"/>
  <c r="I2847" i="1"/>
  <c r="J2847" i="1" s="1"/>
  <c r="I2839" i="1"/>
  <c r="J2839" i="1" s="1"/>
  <c r="I2831" i="1"/>
  <c r="J2831" i="1" s="1"/>
  <c r="I2823" i="1"/>
  <c r="J2823" i="1" s="1"/>
  <c r="I2815" i="1"/>
  <c r="J2815" i="1" s="1"/>
  <c r="I2807" i="1"/>
  <c r="J2807" i="1" s="1"/>
  <c r="I2799" i="1"/>
  <c r="J2799" i="1" s="1"/>
  <c r="I2791" i="1"/>
  <c r="J2791" i="1" s="1"/>
  <c r="I2783" i="1"/>
  <c r="J2783" i="1" s="1"/>
  <c r="I2775" i="1"/>
  <c r="J2775" i="1" s="1"/>
  <c r="I2767" i="1"/>
  <c r="J2767" i="1" s="1"/>
  <c r="I2759" i="1"/>
  <c r="J2759" i="1" s="1"/>
  <c r="I2751" i="1"/>
  <c r="J2751" i="1" s="1"/>
  <c r="I2743" i="1"/>
  <c r="J2743" i="1" s="1"/>
  <c r="I2735" i="1"/>
  <c r="J2735" i="1" s="1"/>
  <c r="I2727" i="1"/>
  <c r="J2727" i="1" s="1"/>
  <c r="I2719" i="1"/>
  <c r="J2719" i="1" s="1"/>
  <c r="I2711" i="1"/>
  <c r="J2711" i="1" s="1"/>
  <c r="I2703" i="1"/>
  <c r="J2703" i="1" s="1"/>
  <c r="I2695" i="1"/>
  <c r="J2695" i="1" s="1"/>
  <c r="I2687" i="1"/>
  <c r="J2687" i="1" s="1"/>
  <c r="I2679" i="1"/>
  <c r="J2679" i="1" s="1"/>
  <c r="I2671" i="1"/>
  <c r="J2671" i="1" s="1"/>
  <c r="I2663" i="1"/>
  <c r="J2663" i="1" s="1"/>
  <c r="I2655" i="1"/>
  <c r="J2655" i="1" s="1"/>
  <c r="I2647" i="1"/>
  <c r="J2647" i="1" s="1"/>
  <c r="I2639" i="1"/>
  <c r="J2639" i="1" s="1"/>
  <c r="I2631" i="1"/>
  <c r="J2631" i="1" s="1"/>
  <c r="I2623" i="1"/>
  <c r="J2623" i="1" s="1"/>
  <c r="I2615" i="1"/>
  <c r="J2615" i="1" s="1"/>
  <c r="I2607" i="1"/>
  <c r="J2607" i="1" s="1"/>
  <c r="I2599" i="1"/>
  <c r="J2599" i="1" s="1"/>
  <c r="I2591" i="1"/>
  <c r="J2591" i="1" s="1"/>
  <c r="I2583" i="1"/>
  <c r="J2583" i="1" s="1"/>
  <c r="I2575" i="1"/>
  <c r="J2575" i="1" s="1"/>
  <c r="I2567" i="1"/>
  <c r="J2567" i="1" s="1"/>
  <c r="I2559" i="1"/>
  <c r="J2559" i="1" s="1"/>
  <c r="I3211" i="1"/>
  <c r="J3211" i="1" s="1"/>
  <c r="I3203" i="1"/>
  <c r="J3203" i="1" s="1"/>
  <c r="I3195" i="1"/>
  <c r="J3195" i="1" s="1"/>
  <c r="I3187" i="1"/>
  <c r="J3187" i="1" s="1"/>
  <c r="I3179" i="1"/>
  <c r="J3179" i="1" s="1"/>
  <c r="I3171" i="1"/>
  <c r="J3171" i="1" s="1"/>
  <c r="I3163" i="1"/>
  <c r="J3163" i="1" s="1"/>
  <c r="I3155" i="1"/>
  <c r="J3155" i="1" s="1"/>
  <c r="I3147" i="1"/>
  <c r="J3147" i="1" s="1"/>
  <c r="I3139" i="1"/>
  <c r="J3139" i="1" s="1"/>
  <c r="I3131" i="1"/>
  <c r="J3131" i="1" s="1"/>
  <c r="I3123" i="1"/>
  <c r="J3123" i="1" s="1"/>
  <c r="I3115" i="1"/>
  <c r="J3115" i="1" s="1"/>
  <c r="I3107" i="1"/>
  <c r="J3107" i="1" s="1"/>
  <c r="I3099" i="1"/>
  <c r="J3099" i="1" s="1"/>
  <c r="I3091" i="1"/>
  <c r="J3091" i="1" s="1"/>
  <c r="I3083" i="1"/>
  <c r="J3083" i="1" s="1"/>
  <c r="I3075" i="1"/>
  <c r="J3075" i="1" s="1"/>
  <c r="I3067" i="1"/>
  <c r="J3067" i="1" s="1"/>
  <c r="I3059" i="1"/>
  <c r="J3059" i="1" s="1"/>
  <c r="I3051" i="1"/>
  <c r="J3051" i="1" s="1"/>
  <c r="I3043" i="1"/>
  <c r="J3043" i="1" s="1"/>
  <c r="I3035" i="1"/>
  <c r="J3035" i="1" s="1"/>
  <c r="I3027" i="1"/>
  <c r="J3027" i="1" s="1"/>
  <c r="I3019" i="1"/>
  <c r="J3019" i="1" s="1"/>
  <c r="I3011" i="1"/>
  <c r="J3011" i="1" s="1"/>
  <c r="I3003" i="1"/>
  <c r="J3003" i="1" s="1"/>
  <c r="I2995" i="1"/>
  <c r="J2995" i="1" s="1"/>
  <c r="I2987" i="1"/>
  <c r="J2987" i="1" s="1"/>
  <c r="I2979" i="1"/>
  <c r="J2979" i="1" s="1"/>
  <c r="I2971" i="1"/>
  <c r="J2971" i="1" s="1"/>
  <c r="I2963" i="1"/>
  <c r="J2963" i="1" s="1"/>
  <c r="I2955" i="1"/>
  <c r="J2955" i="1" s="1"/>
  <c r="I2947" i="1"/>
  <c r="J2947" i="1" s="1"/>
  <c r="I2939" i="1"/>
  <c r="J2939" i="1" s="1"/>
  <c r="I2931" i="1"/>
  <c r="J2931" i="1" s="1"/>
  <c r="I2923" i="1"/>
  <c r="J2923" i="1" s="1"/>
  <c r="I2915" i="1"/>
  <c r="J2915" i="1" s="1"/>
  <c r="I2907" i="1"/>
  <c r="J2907" i="1" s="1"/>
  <c r="I3603" i="1"/>
  <c r="J3603" i="1" s="1"/>
  <c r="I3595" i="1"/>
  <c r="J3595" i="1" s="1"/>
  <c r="I3587" i="1"/>
  <c r="J3587" i="1" s="1"/>
  <c r="I3579" i="1"/>
  <c r="J3579" i="1" s="1"/>
  <c r="I3571" i="1"/>
  <c r="J3571" i="1" s="1"/>
  <c r="I3563" i="1"/>
  <c r="J3563" i="1" s="1"/>
  <c r="M3563" i="1" s="1"/>
  <c r="I3555" i="1"/>
  <c r="J3555" i="1" s="1"/>
  <c r="I3547" i="1"/>
  <c r="J3547" i="1" s="1"/>
  <c r="I3539" i="1"/>
  <c r="J3539" i="1" s="1"/>
  <c r="I3531" i="1"/>
  <c r="J3531" i="1" s="1"/>
  <c r="I3523" i="1"/>
  <c r="J3523" i="1" s="1"/>
  <c r="I3515" i="1"/>
  <c r="J3515" i="1" s="1"/>
  <c r="I3507" i="1"/>
  <c r="J3507" i="1" s="1"/>
  <c r="I3499" i="1"/>
  <c r="J3499" i="1" s="1"/>
  <c r="I3491" i="1"/>
  <c r="J3491" i="1" s="1"/>
  <c r="I3483" i="1"/>
  <c r="J3483" i="1" s="1"/>
  <c r="I3475" i="1"/>
  <c r="J3475" i="1" s="1"/>
  <c r="I3467" i="1"/>
  <c r="J3467" i="1" s="1"/>
  <c r="I3459" i="1"/>
  <c r="J3459" i="1" s="1"/>
  <c r="I3451" i="1"/>
  <c r="J3451" i="1" s="1"/>
  <c r="I3443" i="1"/>
  <c r="J3443" i="1" s="1"/>
  <c r="I3435" i="1"/>
  <c r="J3435" i="1" s="1"/>
  <c r="I3427" i="1"/>
  <c r="J3427" i="1" s="1"/>
  <c r="I3419" i="1"/>
  <c r="J3419" i="1" s="1"/>
  <c r="I3411" i="1"/>
  <c r="J3411" i="1" s="1"/>
  <c r="I3403" i="1"/>
  <c r="J3403" i="1" s="1"/>
  <c r="I3395" i="1"/>
  <c r="J3395" i="1" s="1"/>
  <c r="I3387" i="1"/>
  <c r="J3387" i="1" s="1"/>
  <c r="I3379" i="1"/>
  <c r="J3379" i="1" s="1"/>
  <c r="I3371" i="1"/>
  <c r="J3371" i="1" s="1"/>
  <c r="I3363" i="1"/>
  <c r="J3363" i="1" s="1"/>
  <c r="I3355" i="1"/>
  <c r="J3355" i="1" s="1"/>
  <c r="I3347" i="1"/>
  <c r="J3347" i="1" s="1"/>
  <c r="L1674" i="1" s="1"/>
  <c r="I3339" i="1"/>
  <c r="J3339" i="1" s="1"/>
  <c r="I3331" i="1"/>
  <c r="J3331" i="1" s="1"/>
  <c r="I3323" i="1"/>
  <c r="J3323" i="1" s="1"/>
  <c r="I3315" i="1"/>
  <c r="J3315" i="1" s="1"/>
  <c r="I3307" i="1"/>
  <c r="J3307" i="1" s="1"/>
  <c r="I3299" i="1"/>
  <c r="J3299" i="1" s="1"/>
  <c r="I3291" i="1"/>
  <c r="J3291" i="1" s="1"/>
  <c r="I3283" i="1"/>
  <c r="J3283" i="1" s="1"/>
  <c r="I3275" i="1"/>
  <c r="J3275" i="1" s="1"/>
  <c r="I3267" i="1"/>
  <c r="J3267" i="1" s="1"/>
  <c r="I3259" i="1"/>
  <c r="J3259" i="1" s="1"/>
  <c r="I3251" i="1"/>
  <c r="J3251" i="1" s="1"/>
  <c r="I3243" i="1"/>
  <c r="J3243" i="1" s="1"/>
  <c r="I3235" i="1"/>
  <c r="J3235" i="1" s="1"/>
  <c r="I3227" i="1"/>
  <c r="J3227" i="1" s="1"/>
  <c r="I3219" i="1"/>
  <c r="J3219" i="1" s="1"/>
  <c r="I4003" i="1"/>
  <c r="J4003" i="1" s="1"/>
  <c r="I3995" i="1"/>
  <c r="J3995" i="1" s="1"/>
  <c r="I3987" i="1"/>
  <c r="J3987" i="1" s="1"/>
  <c r="I3979" i="1"/>
  <c r="J3979" i="1" s="1"/>
  <c r="I3971" i="1"/>
  <c r="J3971" i="1" s="1"/>
  <c r="I3963" i="1"/>
  <c r="J3963" i="1" s="1"/>
  <c r="I3955" i="1"/>
  <c r="J3955" i="1" s="1"/>
  <c r="I3947" i="1"/>
  <c r="J3947" i="1" s="1"/>
  <c r="I3939" i="1"/>
  <c r="J3939" i="1" s="1"/>
  <c r="I3931" i="1"/>
  <c r="J3931" i="1" s="1"/>
  <c r="I3923" i="1"/>
  <c r="J3923" i="1" s="1"/>
  <c r="I3915" i="1"/>
  <c r="J3915" i="1" s="1"/>
  <c r="I3907" i="1"/>
  <c r="J3907" i="1" s="1"/>
  <c r="I3899" i="1"/>
  <c r="J3899" i="1" s="1"/>
  <c r="I3891" i="1"/>
  <c r="J3891" i="1" s="1"/>
  <c r="I3883" i="1"/>
  <c r="J3883" i="1" s="1"/>
  <c r="I3875" i="1"/>
  <c r="J3875" i="1" s="1"/>
  <c r="I3867" i="1"/>
  <c r="J3867" i="1" s="1"/>
  <c r="I3859" i="1"/>
  <c r="J3859" i="1" s="1"/>
  <c r="I3851" i="1"/>
  <c r="J3851" i="1" s="1"/>
  <c r="I3843" i="1"/>
  <c r="J3843" i="1" s="1"/>
  <c r="I3835" i="1"/>
  <c r="J3835" i="1" s="1"/>
  <c r="I3827" i="1"/>
  <c r="J3827" i="1" s="1"/>
  <c r="I3819" i="1"/>
  <c r="J3819" i="1" s="1"/>
  <c r="I3811" i="1"/>
  <c r="J3811" i="1" s="1"/>
  <c r="I3803" i="1"/>
  <c r="J3803" i="1" s="1"/>
  <c r="I3795" i="1"/>
  <c r="J3795" i="1" s="1"/>
  <c r="I3787" i="1"/>
  <c r="J3787" i="1" s="1"/>
  <c r="I3779" i="1"/>
  <c r="J3779" i="1" s="1"/>
  <c r="I3771" i="1"/>
  <c r="J3771" i="1" s="1"/>
  <c r="I3763" i="1"/>
  <c r="J3763" i="1" s="1"/>
  <c r="I3755" i="1"/>
  <c r="J3755" i="1" s="1"/>
  <c r="I3747" i="1"/>
  <c r="J3747" i="1" s="1"/>
  <c r="I3739" i="1"/>
  <c r="J3739" i="1" s="1"/>
  <c r="I3731" i="1"/>
  <c r="J3731" i="1" s="1"/>
  <c r="I3723" i="1"/>
  <c r="J3723" i="1" s="1"/>
  <c r="I3715" i="1"/>
  <c r="J3715" i="1" s="1"/>
  <c r="I3707" i="1"/>
  <c r="J3707" i="1" s="1"/>
  <c r="I3699" i="1"/>
  <c r="J3699" i="1" s="1"/>
  <c r="I3691" i="1"/>
  <c r="J3691" i="1" s="1"/>
  <c r="I3683" i="1"/>
  <c r="J3683" i="1" s="1"/>
  <c r="I3675" i="1"/>
  <c r="J3675" i="1" s="1"/>
  <c r="I3667" i="1"/>
  <c r="J3667" i="1" s="1"/>
  <c r="I3659" i="1"/>
  <c r="J3659" i="1" s="1"/>
  <c r="I3651" i="1"/>
  <c r="J3651" i="1" s="1"/>
  <c r="I3643" i="1"/>
  <c r="J3643" i="1" s="1"/>
  <c r="I3635" i="1"/>
  <c r="J3635" i="1" s="1"/>
  <c r="I3627" i="1"/>
  <c r="J3627" i="1" s="1"/>
  <c r="I3619" i="1"/>
  <c r="J3619" i="1" s="1"/>
  <c r="I3611" i="1"/>
  <c r="J3611" i="1" s="1"/>
  <c r="I4395" i="1"/>
  <c r="J4395" i="1" s="1"/>
  <c r="I4387" i="1"/>
  <c r="J4387" i="1" s="1"/>
  <c r="I4379" i="1"/>
  <c r="J4379" i="1" s="1"/>
  <c r="I4371" i="1"/>
  <c r="J4371" i="1" s="1"/>
  <c r="I4363" i="1"/>
  <c r="J4363" i="1" s="1"/>
  <c r="I4355" i="1"/>
  <c r="J4355" i="1" s="1"/>
  <c r="I4347" i="1"/>
  <c r="J4347" i="1" s="1"/>
  <c r="I4339" i="1"/>
  <c r="J4339" i="1" s="1"/>
  <c r="I4331" i="1"/>
  <c r="J4331" i="1" s="1"/>
  <c r="I4323" i="1"/>
  <c r="J4323" i="1" s="1"/>
  <c r="I4315" i="1"/>
  <c r="J4315" i="1" s="1"/>
  <c r="I4307" i="1"/>
  <c r="J4307" i="1" s="1"/>
  <c r="I4299" i="1"/>
  <c r="J4299" i="1" s="1"/>
  <c r="I4291" i="1"/>
  <c r="J4291" i="1" s="1"/>
  <c r="I4283" i="1"/>
  <c r="J4283" i="1" s="1"/>
  <c r="I4275" i="1"/>
  <c r="J4275" i="1" s="1"/>
  <c r="I4267" i="1"/>
  <c r="J4267" i="1" s="1"/>
  <c r="I4259" i="1"/>
  <c r="J4259" i="1" s="1"/>
  <c r="I4251" i="1"/>
  <c r="J4251" i="1" s="1"/>
  <c r="I4243" i="1"/>
  <c r="J4243" i="1" s="1"/>
  <c r="I4235" i="1"/>
  <c r="J4235" i="1" s="1"/>
  <c r="I4227" i="1"/>
  <c r="J4227" i="1" s="1"/>
  <c r="I4219" i="1"/>
  <c r="J4219" i="1" s="1"/>
  <c r="I4211" i="1"/>
  <c r="J4211" i="1" s="1"/>
  <c r="I4203" i="1"/>
  <c r="J4203" i="1" s="1"/>
  <c r="I4195" i="1"/>
  <c r="J4195" i="1" s="1"/>
  <c r="I4187" i="1"/>
  <c r="J4187" i="1" s="1"/>
  <c r="I4179" i="1"/>
  <c r="J4179" i="1" s="1"/>
  <c r="I4171" i="1"/>
  <c r="J4171" i="1" s="1"/>
  <c r="I4163" i="1"/>
  <c r="J4163" i="1" s="1"/>
  <c r="I4155" i="1"/>
  <c r="J4155" i="1" s="1"/>
  <c r="I4147" i="1"/>
  <c r="J4147" i="1" s="1"/>
  <c r="I4139" i="1"/>
  <c r="J4139" i="1" s="1"/>
  <c r="I4131" i="1"/>
  <c r="J4131" i="1" s="1"/>
  <c r="I4123" i="1"/>
  <c r="J4123" i="1" s="1"/>
  <c r="I4115" i="1"/>
  <c r="J4115" i="1" s="1"/>
  <c r="I4107" i="1"/>
  <c r="J4107" i="1" s="1"/>
  <c r="I4099" i="1"/>
  <c r="J4099" i="1" s="1"/>
  <c r="I4091" i="1"/>
  <c r="J4091" i="1" s="1"/>
  <c r="I4083" i="1"/>
  <c r="J4083" i="1" s="1"/>
  <c r="I4075" i="1"/>
  <c r="J4075" i="1" s="1"/>
  <c r="I4067" i="1"/>
  <c r="J4067" i="1" s="1"/>
  <c r="I4059" i="1"/>
  <c r="J4059" i="1" s="1"/>
  <c r="I4051" i="1"/>
  <c r="J4051" i="1" s="1"/>
  <c r="I4043" i="1"/>
  <c r="J4043" i="1" s="1"/>
  <c r="I4035" i="1"/>
  <c r="J4035" i="1" s="1"/>
  <c r="I4027" i="1"/>
  <c r="J4027" i="1" s="1"/>
  <c r="I4019" i="1"/>
  <c r="J4019" i="1" s="1"/>
  <c r="I4011" i="1"/>
  <c r="J4011" i="1" s="1"/>
  <c r="I4795" i="1"/>
  <c r="J4795" i="1" s="1"/>
  <c r="I4787" i="1"/>
  <c r="J4787" i="1" s="1"/>
  <c r="I4779" i="1"/>
  <c r="J4779" i="1" s="1"/>
  <c r="I4771" i="1"/>
  <c r="J4771" i="1" s="1"/>
  <c r="I4763" i="1"/>
  <c r="J4763" i="1" s="1"/>
  <c r="I4755" i="1"/>
  <c r="J4755" i="1" s="1"/>
  <c r="I4747" i="1"/>
  <c r="J4747" i="1" s="1"/>
  <c r="I4739" i="1"/>
  <c r="J4739" i="1" s="1"/>
  <c r="I4731" i="1"/>
  <c r="J4731" i="1" s="1"/>
  <c r="I4723" i="1"/>
  <c r="J4723" i="1" s="1"/>
  <c r="I4715" i="1"/>
  <c r="J4715" i="1" s="1"/>
  <c r="I4707" i="1"/>
  <c r="J4707" i="1" s="1"/>
  <c r="I4699" i="1"/>
  <c r="J4699" i="1" s="1"/>
  <c r="I4691" i="1"/>
  <c r="J4691" i="1" s="1"/>
  <c r="I4683" i="1"/>
  <c r="J4683" i="1" s="1"/>
  <c r="I4675" i="1"/>
  <c r="J4675" i="1" s="1"/>
  <c r="I4667" i="1"/>
  <c r="J4667" i="1" s="1"/>
  <c r="I4659" i="1"/>
  <c r="J4659" i="1" s="1"/>
  <c r="I4651" i="1"/>
  <c r="J4651" i="1" s="1"/>
  <c r="I4643" i="1"/>
  <c r="J4643" i="1" s="1"/>
  <c r="I4635" i="1"/>
  <c r="J4635" i="1" s="1"/>
  <c r="I4627" i="1"/>
  <c r="J4627" i="1" s="1"/>
  <c r="I4619" i="1"/>
  <c r="J4619" i="1" s="1"/>
  <c r="I4611" i="1"/>
  <c r="J4611" i="1" s="1"/>
  <c r="I4603" i="1"/>
  <c r="J4603" i="1" s="1"/>
  <c r="I4595" i="1"/>
  <c r="J4595" i="1" s="1"/>
  <c r="I4587" i="1"/>
  <c r="J4587" i="1" s="1"/>
  <c r="I4579" i="1"/>
  <c r="J4579" i="1" s="1"/>
  <c r="I4571" i="1"/>
  <c r="J4571" i="1" s="1"/>
  <c r="I4563" i="1"/>
  <c r="J4563" i="1" s="1"/>
  <c r="I4555" i="1"/>
  <c r="J4555" i="1" s="1"/>
  <c r="I4547" i="1"/>
  <c r="J4547" i="1" s="1"/>
  <c r="I4539" i="1"/>
  <c r="J4539" i="1" s="1"/>
  <c r="I4531" i="1"/>
  <c r="J4531" i="1" s="1"/>
  <c r="I4523" i="1"/>
  <c r="J4523" i="1" s="1"/>
  <c r="I4515" i="1"/>
  <c r="J4515" i="1" s="1"/>
  <c r="I4507" i="1"/>
  <c r="J4507" i="1" s="1"/>
  <c r="I4499" i="1"/>
  <c r="J4499" i="1" s="1"/>
  <c r="I4491" i="1"/>
  <c r="J4491" i="1" s="1"/>
  <c r="I4483" i="1"/>
  <c r="J4483" i="1" s="1"/>
  <c r="I4475" i="1"/>
  <c r="J4475" i="1" s="1"/>
  <c r="I4467" i="1"/>
  <c r="J4467" i="1" s="1"/>
  <c r="I4459" i="1"/>
  <c r="J4459" i="1" s="1"/>
  <c r="I4451" i="1"/>
  <c r="J4451" i="1" s="1"/>
  <c r="I4443" i="1"/>
  <c r="J4443" i="1" s="1"/>
  <c r="I4435" i="1"/>
  <c r="J4435" i="1" s="1"/>
  <c r="I4427" i="1"/>
  <c r="J4427" i="1" s="1"/>
  <c r="I4419" i="1"/>
  <c r="J4419" i="1" s="1"/>
  <c r="I4411" i="1"/>
  <c r="J4411" i="1" s="1"/>
  <c r="I4403" i="1"/>
  <c r="J4403" i="1" s="1"/>
  <c r="I5187" i="1"/>
  <c r="J5187" i="1" s="1"/>
  <c r="I5179" i="1"/>
  <c r="J5179" i="1" s="1"/>
  <c r="I5171" i="1"/>
  <c r="J5171" i="1" s="1"/>
  <c r="I5163" i="1"/>
  <c r="J5163" i="1" s="1"/>
  <c r="I5155" i="1"/>
  <c r="J5155" i="1" s="1"/>
  <c r="I5147" i="1"/>
  <c r="J5147" i="1" s="1"/>
  <c r="I5139" i="1"/>
  <c r="J5139" i="1" s="1"/>
  <c r="I5131" i="1"/>
  <c r="J5131" i="1" s="1"/>
  <c r="I5123" i="1"/>
  <c r="J5123" i="1" s="1"/>
  <c r="I5115" i="1"/>
  <c r="J5115" i="1" s="1"/>
  <c r="I5107" i="1"/>
  <c r="J5107" i="1" s="1"/>
  <c r="I5099" i="1"/>
  <c r="J5099" i="1" s="1"/>
  <c r="I5091" i="1"/>
  <c r="J5091" i="1" s="1"/>
  <c r="I5083" i="1"/>
  <c r="J5083" i="1" s="1"/>
  <c r="I5075" i="1"/>
  <c r="J5075" i="1" s="1"/>
  <c r="I5067" i="1"/>
  <c r="J5067" i="1" s="1"/>
  <c r="I5059" i="1"/>
  <c r="J5059" i="1" s="1"/>
  <c r="I5051" i="1"/>
  <c r="J5051" i="1" s="1"/>
  <c r="I5043" i="1"/>
  <c r="J5043" i="1" s="1"/>
  <c r="I5035" i="1"/>
  <c r="J5035" i="1" s="1"/>
  <c r="I5027" i="1"/>
  <c r="J5027" i="1" s="1"/>
  <c r="I5019" i="1"/>
  <c r="J5019" i="1" s="1"/>
  <c r="I5011" i="1"/>
  <c r="J5011" i="1" s="1"/>
  <c r="I5003" i="1"/>
  <c r="J5003" i="1" s="1"/>
  <c r="I4995" i="1"/>
  <c r="J4995" i="1" s="1"/>
  <c r="I4987" i="1"/>
  <c r="J4987" i="1" s="1"/>
  <c r="I4979" i="1"/>
  <c r="J4979" i="1" s="1"/>
  <c r="I4971" i="1"/>
  <c r="J4971" i="1" s="1"/>
  <c r="I4963" i="1"/>
  <c r="J4963" i="1" s="1"/>
  <c r="I4955" i="1"/>
  <c r="J4955" i="1" s="1"/>
  <c r="I4947" i="1"/>
  <c r="J4947" i="1" s="1"/>
  <c r="I4939" i="1"/>
  <c r="J4939" i="1" s="1"/>
  <c r="I4931" i="1"/>
  <c r="J4931" i="1" s="1"/>
  <c r="I4923" i="1"/>
  <c r="J4923" i="1" s="1"/>
  <c r="I4915" i="1"/>
  <c r="J4915" i="1" s="1"/>
  <c r="I4907" i="1"/>
  <c r="J4907" i="1" s="1"/>
  <c r="I4899" i="1"/>
  <c r="J4899" i="1" s="1"/>
  <c r="I4891" i="1"/>
  <c r="J4891" i="1" s="1"/>
  <c r="I4883" i="1"/>
  <c r="J4883" i="1" s="1"/>
  <c r="I4875" i="1"/>
  <c r="J4875" i="1" s="1"/>
  <c r="I4867" i="1"/>
  <c r="J4867" i="1" s="1"/>
  <c r="I4859" i="1"/>
  <c r="J4859" i="1" s="1"/>
  <c r="I4851" i="1"/>
  <c r="J4851" i="1" s="1"/>
  <c r="I4843" i="1"/>
  <c r="J4843" i="1" s="1"/>
  <c r="I4835" i="1"/>
  <c r="J4835" i="1" s="1"/>
  <c r="I4827" i="1"/>
  <c r="J4827" i="1" s="1"/>
  <c r="I4819" i="1"/>
  <c r="J4819" i="1" s="1"/>
  <c r="I4811" i="1"/>
  <c r="J4811" i="1" s="1"/>
  <c r="I4803" i="1"/>
  <c r="J4803" i="1" s="1"/>
  <c r="I5587" i="1"/>
  <c r="J5587" i="1" s="1"/>
  <c r="I5579" i="1"/>
  <c r="J5579" i="1" s="1"/>
  <c r="I5571" i="1"/>
  <c r="J5571" i="1" s="1"/>
  <c r="I5563" i="1"/>
  <c r="J5563" i="1" s="1"/>
  <c r="I298" i="1"/>
  <c r="J298" i="1" s="1"/>
  <c r="I266" i="1"/>
  <c r="J266" i="1" s="1"/>
  <c r="I242" i="1"/>
  <c r="J242" i="1" s="1"/>
  <c r="I202" i="1"/>
  <c r="J202" i="1" s="1"/>
  <c r="I170" i="1"/>
  <c r="J170" i="1" s="1"/>
  <c r="I146" i="1"/>
  <c r="J146" i="1" s="1"/>
  <c r="I130" i="1"/>
  <c r="J130" i="1" s="1"/>
  <c r="I106" i="1"/>
  <c r="J106" i="1" s="1"/>
  <c r="I82" i="1"/>
  <c r="J82" i="1" s="1"/>
  <c r="I58" i="1"/>
  <c r="J58" i="1" s="1"/>
  <c r="I34" i="1"/>
  <c r="J34" i="1" s="1"/>
  <c r="I2" i="1"/>
  <c r="J2" i="1" s="1"/>
  <c r="I754" i="1"/>
  <c r="J754" i="1" s="1"/>
  <c r="I730" i="1"/>
  <c r="J730" i="1" s="1"/>
  <c r="I698" i="1"/>
  <c r="J698" i="1" s="1"/>
  <c r="I666" i="1"/>
  <c r="J666" i="1" s="1"/>
  <c r="I634" i="1"/>
  <c r="J634" i="1" s="1"/>
  <c r="I610" i="1"/>
  <c r="J610" i="1" s="1"/>
  <c r="I586" i="1"/>
  <c r="J586" i="1" s="1"/>
  <c r="I562" i="1"/>
  <c r="J562" i="1" s="1"/>
  <c r="I538" i="1"/>
  <c r="J538" i="1" s="1"/>
  <c r="I514" i="1"/>
  <c r="J514" i="1" s="1"/>
  <c r="I490" i="1"/>
  <c r="J490" i="1" s="1"/>
  <c r="I466" i="1"/>
  <c r="J466" i="1" s="1"/>
  <c r="I434" i="1"/>
  <c r="J434" i="1" s="1"/>
  <c r="I402" i="1"/>
  <c r="J402" i="1" s="1"/>
  <c r="I1118" i="1"/>
  <c r="J1118" i="1" s="1"/>
  <c r="I1086" i="1"/>
  <c r="J1086" i="1" s="1"/>
  <c r="I1054" i="1"/>
  <c r="J1054" i="1" s="1"/>
  <c r="I1014" i="1"/>
  <c r="J1014" i="1" s="1"/>
  <c r="I982" i="1"/>
  <c r="J982" i="1" s="1"/>
  <c r="I950" i="1"/>
  <c r="J950" i="1" s="1"/>
  <c r="I918" i="1"/>
  <c r="J918" i="1" s="1"/>
  <c r="I886" i="1"/>
  <c r="J886" i="1" s="1"/>
  <c r="I854" i="1"/>
  <c r="J854" i="1" s="1"/>
  <c r="I822" i="1"/>
  <c r="J822" i="1" s="1"/>
  <c r="I798" i="1"/>
  <c r="J798" i="1" s="1"/>
  <c r="I1390" i="1"/>
  <c r="J1390" i="1" s="1"/>
  <c r="I1366" i="1"/>
  <c r="J1366" i="1" s="1"/>
  <c r="I1342" i="1"/>
  <c r="J1342" i="1" s="1"/>
  <c r="I1318" i="1"/>
  <c r="J1318" i="1" s="1"/>
  <c r="I1294" i="1"/>
  <c r="J1294" i="1" s="1"/>
  <c r="I1262" i="1"/>
  <c r="J1262" i="1" s="1"/>
  <c r="I1238" i="1"/>
  <c r="J1238" i="1" s="1"/>
  <c r="I1214" i="1"/>
  <c r="J1214" i="1" s="1"/>
  <c r="I1190" i="1"/>
  <c r="J1190" i="1" s="1"/>
  <c r="I1166" i="1"/>
  <c r="J1166" i="1" s="1"/>
  <c r="I1758" i="1"/>
  <c r="J1758" i="1" s="1"/>
  <c r="I1742" i="1"/>
  <c r="J1742" i="1" s="1"/>
  <c r="I1726" i="1"/>
  <c r="J1726" i="1" s="1"/>
  <c r="I1710" i="1"/>
  <c r="J1710" i="1" s="1"/>
  <c r="I1694" i="1"/>
  <c r="J1694" i="1" s="1"/>
  <c r="I1662" i="1"/>
  <c r="J1662" i="1" s="1"/>
  <c r="I1638" i="1"/>
  <c r="J1638" i="1" s="1"/>
  <c r="I1614" i="1"/>
  <c r="J1614" i="1" s="1"/>
  <c r="I1590" i="1"/>
  <c r="J1590" i="1" s="1"/>
  <c r="I1566" i="1"/>
  <c r="J1566" i="1" s="1"/>
  <c r="I1542" i="1"/>
  <c r="J1542" i="1" s="1"/>
  <c r="I1518" i="1"/>
  <c r="J1518" i="1" s="1"/>
  <c r="I1486" i="1"/>
  <c r="J1486" i="1" s="1"/>
  <c r="L3802" i="1" s="1"/>
  <c r="I1454" i="1"/>
  <c r="J1454" i="1" s="1"/>
  <c r="I1422" i="1"/>
  <c r="J1422" i="1" s="1"/>
  <c r="I2138" i="1"/>
  <c r="J2138" i="1" s="1"/>
  <c r="I2106" i="1"/>
  <c r="J2106" i="1" s="1"/>
  <c r="I2074" i="1"/>
  <c r="J2074" i="1" s="1"/>
  <c r="I2050" i="1"/>
  <c r="J2050" i="1" s="1"/>
  <c r="I2026" i="1"/>
  <c r="J2026" i="1" s="1"/>
  <c r="I2002" i="1"/>
  <c r="J2002" i="1" s="1"/>
  <c r="I1978" i="1"/>
  <c r="J1978" i="1" s="1"/>
  <c r="I1954" i="1"/>
  <c r="J1954" i="1" s="1"/>
  <c r="I1938" i="1"/>
  <c r="J1938" i="1" s="1"/>
  <c r="I1906" i="1"/>
  <c r="J1906" i="1" s="1"/>
  <c r="I1882" i="1"/>
  <c r="J1882" i="1" s="1"/>
  <c r="I1858" i="1"/>
  <c r="J1858" i="1" s="1"/>
  <c r="I1834" i="1"/>
  <c r="J1834" i="1" s="1"/>
  <c r="I1810" i="1"/>
  <c r="J1810" i="1" s="1"/>
  <c r="I1778" i="1"/>
  <c r="J1778" i="1" s="1"/>
  <c r="I2538" i="1"/>
  <c r="J2538" i="1" s="1"/>
  <c r="I2506" i="1"/>
  <c r="J2506" i="1" s="1"/>
  <c r="I2474" i="1"/>
  <c r="J2474" i="1" s="1"/>
  <c r="I2434" i="1"/>
  <c r="J2434" i="1" s="1"/>
  <c r="I2402" i="1"/>
  <c r="J2402" i="1" s="1"/>
  <c r="I2370" i="1"/>
  <c r="J2370" i="1" s="1"/>
  <c r="I2338" i="1"/>
  <c r="J2338" i="1" s="1"/>
  <c r="I2306" i="1"/>
  <c r="J2306" i="1" s="1"/>
  <c r="I2282" i="1"/>
  <c r="J2282" i="1" s="1"/>
  <c r="I2258" i="1"/>
  <c r="J2258" i="1" s="1"/>
  <c r="I2226" i="1"/>
  <c r="J2226" i="1" s="1"/>
  <c r="I2194" i="1"/>
  <c r="J2194" i="1" s="1"/>
  <c r="I2178" i="1"/>
  <c r="J2178" i="1" s="1"/>
  <c r="I2162" i="1"/>
  <c r="J2162" i="1" s="1"/>
  <c r="I2894" i="1"/>
  <c r="J2894" i="1" s="1"/>
  <c r="I2878" i="1"/>
  <c r="J2878" i="1" s="1"/>
  <c r="I2862" i="1"/>
  <c r="J2862" i="1" s="1"/>
  <c r="I2846" i="1"/>
  <c r="J2846" i="1" s="1"/>
  <c r="I2822" i="1"/>
  <c r="J2822" i="1" s="1"/>
  <c r="I2798" i="1"/>
  <c r="J2798" i="1" s="1"/>
  <c r="I2774" i="1"/>
  <c r="J2774" i="1" s="1"/>
  <c r="I2750" i="1"/>
  <c r="J2750" i="1" s="1"/>
  <c r="I2726" i="1"/>
  <c r="J2726" i="1" s="1"/>
  <c r="I2702" i="1"/>
  <c r="J2702" i="1" s="1"/>
  <c r="I2686" i="1"/>
  <c r="J2686" i="1" s="1"/>
  <c r="I2670" i="1"/>
  <c r="J2670" i="1" s="1"/>
  <c r="I2654" i="1"/>
  <c r="J2654" i="1" s="1"/>
  <c r="I2638" i="1"/>
  <c r="J2638" i="1" s="1"/>
  <c r="I2614" i="1"/>
  <c r="J2614" i="1" s="1"/>
  <c r="I2598" i="1"/>
  <c r="J2598" i="1" s="1"/>
  <c r="I2582" i="1"/>
  <c r="J2582" i="1" s="1"/>
  <c r="I2574" i="1"/>
  <c r="J2574" i="1" s="1"/>
  <c r="I2566" i="1"/>
  <c r="J2566" i="1" s="1"/>
  <c r="I2558" i="1"/>
  <c r="J2558" i="1" s="1"/>
  <c r="I3210" i="1"/>
  <c r="J3210" i="1" s="1"/>
  <c r="I3202" i="1"/>
  <c r="J3202" i="1" s="1"/>
  <c r="I3146" i="1"/>
  <c r="J3146" i="1" s="1"/>
  <c r="I3130" i="1"/>
  <c r="J3130" i="1" s="1"/>
  <c r="I3114" i="1"/>
  <c r="J3114" i="1" s="1"/>
  <c r="I3098" i="1"/>
  <c r="J3098" i="1" s="1"/>
  <c r="I3082" i="1"/>
  <c r="J3082" i="1" s="1"/>
  <c r="I3066" i="1"/>
  <c r="J3066" i="1" s="1"/>
  <c r="I3050" i="1"/>
  <c r="J3050" i="1" s="1"/>
  <c r="I3034" i="1"/>
  <c r="J3034" i="1" s="1"/>
  <c r="I3026" i="1"/>
  <c r="J3026" i="1" s="1"/>
  <c r="I3018" i="1"/>
  <c r="J3018" i="1" s="1"/>
  <c r="I3010" i="1"/>
  <c r="J3010" i="1" s="1"/>
  <c r="I3002" i="1"/>
  <c r="J3002" i="1" s="1"/>
  <c r="I2994" i="1"/>
  <c r="J2994" i="1" s="1"/>
  <c r="I2986" i="1"/>
  <c r="J2986" i="1" s="1"/>
  <c r="I2970" i="1"/>
  <c r="J2970" i="1" s="1"/>
  <c r="I2954" i="1"/>
  <c r="J2954" i="1" s="1"/>
  <c r="I2938" i="1"/>
  <c r="J2938" i="1" s="1"/>
  <c r="I2906" i="1"/>
  <c r="J2906" i="1" s="1"/>
  <c r="I3594" i="1"/>
  <c r="J3594" i="1" s="1"/>
  <c r="I3578" i="1"/>
  <c r="J3578" i="1" s="1"/>
  <c r="I3562" i="1"/>
  <c r="J3562" i="1" s="1"/>
  <c r="I3546" i="1"/>
  <c r="J3546" i="1" s="1"/>
  <c r="I3530" i="1"/>
  <c r="J3530" i="1" s="1"/>
  <c r="I3506" i="1"/>
  <c r="J3506" i="1" s="1"/>
  <c r="I3490" i="1"/>
  <c r="J3490" i="1" s="1"/>
  <c r="I3474" i="1"/>
  <c r="J3474" i="1" s="1"/>
  <c r="I3410" i="1"/>
  <c r="J3410" i="1" s="1"/>
  <c r="I3394" i="1"/>
  <c r="J3394" i="1" s="1"/>
  <c r="I3378" i="1"/>
  <c r="J3378" i="1" s="1"/>
  <c r="I3362" i="1"/>
  <c r="J3362" i="1" s="1"/>
  <c r="I3346" i="1"/>
  <c r="J3346" i="1" s="1"/>
  <c r="I3330" i="1"/>
  <c r="J3330" i="1" s="1"/>
  <c r="I3314" i="1"/>
  <c r="J3314" i="1" s="1"/>
  <c r="I3298" i="1"/>
  <c r="J3298" i="1" s="1"/>
  <c r="I3282" i="1"/>
  <c r="J3282" i="1" s="1"/>
  <c r="I3266" i="1"/>
  <c r="J3266" i="1" s="1"/>
  <c r="I3250" i="1"/>
  <c r="J3250" i="1" s="1"/>
  <c r="I3234" i="1"/>
  <c r="J3234" i="1" s="1"/>
  <c r="I3218" i="1"/>
  <c r="J3218" i="1" s="1"/>
  <c r="I3994" i="1"/>
  <c r="J3994" i="1" s="1"/>
  <c r="I3978" i="1"/>
  <c r="J3978" i="1" s="1"/>
  <c r="I3962" i="1"/>
  <c r="J3962" i="1" s="1"/>
  <c r="I3946" i="1"/>
  <c r="J3946" i="1" s="1"/>
  <c r="I3930" i="1"/>
  <c r="J3930" i="1" s="1"/>
  <c r="I3914" i="1"/>
  <c r="J3914" i="1" s="1"/>
  <c r="I3898" i="1"/>
  <c r="J3898" i="1" s="1"/>
  <c r="I3882" i="1"/>
  <c r="J3882" i="1" s="1"/>
  <c r="I3866" i="1"/>
  <c r="J3866" i="1" s="1"/>
  <c r="I3850" i="1"/>
  <c r="J3850" i="1" s="1"/>
  <c r="I3834" i="1"/>
  <c r="J3834" i="1" s="1"/>
  <c r="I3818" i="1"/>
  <c r="J3818" i="1" s="1"/>
  <c r="I3794" i="1"/>
  <c r="J3794" i="1" s="1"/>
  <c r="I3778" i="1"/>
  <c r="J3778" i="1" s="1"/>
  <c r="I3770" i="1"/>
  <c r="J3770" i="1" s="1"/>
  <c r="I3762" i="1"/>
  <c r="J3762" i="1" s="1"/>
  <c r="I3754" i="1"/>
  <c r="J3754" i="1" s="1"/>
  <c r="I3746" i="1"/>
  <c r="J3746" i="1" s="1"/>
  <c r="I3738" i="1"/>
  <c r="J3738" i="1" s="1"/>
  <c r="I3730" i="1"/>
  <c r="J3730" i="1" s="1"/>
  <c r="I3722" i="1"/>
  <c r="J3722" i="1" s="1"/>
  <c r="I3714" i="1"/>
  <c r="J3714" i="1" s="1"/>
  <c r="I3706" i="1"/>
  <c r="J3706" i="1" s="1"/>
  <c r="I3698" i="1"/>
  <c r="J3698" i="1" s="1"/>
  <c r="I3690" i="1"/>
  <c r="J3690" i="1" s="1"/>
  <c r="I3682" i="1"/>
  <c r="J3682" i="1" s="1"/>
  <c r="I3674" i="1"/>
  <c r="J3674" i="1" s="1"/>
  <c r="I3666" i="1"/>
  <c r="J3666" i="1" s="1"/>
  <c r="I3658" i="1"/>
  <c r="J3658" i="1" s="1"/>
  <c r="I3650" i="1"/>
  <c r="J3650" i="1" s="1"/>
  <c r="I3642" i="1"/>
  <c r="J3642" i="1" s="1"/>
  <c r="I3634" i="1"/>
  <c r="J3634" i="1" s="1"/>
  <c r="I3626" i="1"/>
  <c r="J3626" i="1" s="1"/>
  <c r="I3618" i="1"/>
  <c r="J3618" i="1" s="1"/>
  <c r="I3610" i="1"/>
  <c r="J3610" i="1" s="1"/>
  <c r="I4394" i="1"/>
  <c r="J4394" i="1" s="1"/>
  <c r="I4386" i="1"/>
  <c r="J4386" i="1" s="1"/>
  <c r="I4378" i="1"/>
  <c r="J4378" i="1" s="1"/>
  <c r="I4370" i="1"/>
  <c r="J4370" i="1" s="1"/>
  <c r="I4362" i="1"/>
  <c r="J4362" i="1" s="1"/>
  <c r="I4354" i="1"/>
  <c r="J4354" i="1" s="1"/>
  <c r="I4346" i="1"/>
  <c r="J4346" i="1" s="1"/>
  <c r="I4338" i="1"/>
  <c r="J4338" i="1" s="1"/>
  <c r="I4330" i="1"/>
  <c r="J4330" i="1" s="1"/>
  <c r="I4322" i="1"/>
  <c r="J4322" i="1" s="1"/>
  <c r="I4314" i="1"/>
  <c r="J4314" i="1" s="1"/>
  <c r="I4306" i="1"/>
  <c r="J4306" i="1" s="1"/>
  <c r="I4298" i="1"/>
  <c r="J4298" i="1" s="1"/>
  <c r="I4290" i="1"/>
  <c r="J4290" i="1" s="1"/>
  <c r="I4282" i="1"/>
  <c r="J4282" i="1" s="1"/>
  <c r="I4274" i="1"/>
  <c r="J4274" i="1" s="1"/>
  <c r="I4266" i="1"/>
  <c r="J4266" i="1" s="1"/>
  <c r="I4258" i="1"/>
  <c r="J4258" i="1" s="1"/>
  <c r="I4250" i="1"/>
  <c r="J4250" i="1" s="1"/>
  <c r="I4242" i="1"/>
  <c r="J4242" i="1" s="1"/>
  <c r="I4234" i="1"/>
  <c r="J4234" i="1" s="1"/>
  <c r="I4226" i="1"/>
  <c r="J4226" i="1" s="1"/>
  <c r="I4218" i="1"/>
  <c r="J4218" i="1" s="1"/>
  <c r="I4210" i="1"/>
  <c r="J4210" i="1" s="1"/>
  <c r="I4202" i="1"/>
  <c r="J4202" i="1" s="1"/>
  <c r="I4194" i="1"/>
  <c r="J4194" i="1" s="1"/>
  <c r="I4186" i="1"/>
  <c r="J4186" i="1" s="1"/>
  <c r="I4178" i="1"/>
  <c r="J4178" i="1" s="1"/>
  <c r="I4170" i="1"/>
  <c r="J4170" i="1" s="1"/>
  <c r="I4162" i="1"/>
  <c r="J4162" i="1" s="1"/>
  <c r="I4154" i="1"/>
  <c r="J4154" i="1" s="1"/>
  <c r="I4146" i="1"/>
  <c r="J4146" i="1" s="1"/>
  <c r="I4138" i="1"/>
  <c r="J4138" i="1" s="1"/>
  <c r="I4130" i="1"/>
  <c r="J4130" i="1" s="1"/>
  <c r="I4122" i="1"/>
  <c r="J4122" i="1" s="1"/>
  <c r="I4114" i="1"/>
  <c r="J4114" i="1" s="1"/>
  <c r="I4106" i="1"/>
  <c r="J4106" i="1" s="1"/>
  <c r="I4098" i="1"/>
  <c r="J4098" i="1" s="1"/>
  <c r="I4090" i="1"/>
  <c r="J4090" i="1" s="1"/>
  <c r="I4082" i="1"/>
  <c r="J4082" i="1" s="1"/>
  <c r="I4074" i="1"/>
  <c r="J4074" i="1" s="1"/>
  <c r="I4066" i="1"/>
  <c r="J4066" i="1" s="1"/>
  <c r="I4058" i="1"/>
  <c r="J4058" i="1" s="1"/>
  <c r="I4050" i="1"/>
  <c r="J4050" i="1" s="1"/>
  <c r="I4042" i="1"/>
  <c r="J4042" i="1" s="1"/>
  <c r="I4034" i="1"/>
  <c r="J4034" i="1" s="1"/>
  <c r="I4026" i="1"/>
  <c r="J4026" i="1" s="1"/>
  <c r="I4018" i="1"/>
  <c r="J4018" i="1" s="1"/>
  <c r="I4010" i="1"/>
  <c r="J4010" i="1" s="1"/>
  <c r="I4794" i="1"/>
  <c r="J4794" i="1" s="1"/>
  <c r="I4786" i="1"/>
  <c r="J4786" i="1" s="1"/>
  <c r="I4778" i="1"/>
  <c r="J4778" i="1" s="1"/>
  <c r="I4770" i="1"/>
  <c r="J4770" i="1" s="1"/>
  <c r="I4762" i="1"/>
  <c r="J4762" i="1" s="1"/>
  <c r="I4754" i="1"/>
  <c r="J4754" i="1" s="1"/>
  <c r="I4746" i="1"/>
  <c r="J4746" i="1" s="1"/>
  <c r="I4738" i="1"/>
  <c r="J4738" i="1" s="1"/>
  <c r="I4730" i="1"/>
  <c r="J4730" i="1" s="1"/>
  <c r="I4722" i="1"/>
  <c r="J4722" i="1" s="1"/>
  <c r="I4714" i="1"/>
  <c r="J4714" i="1" s="1"/>
  <c r="I4706" i="1"/>
  <c r="J4706" i="1" s="1"/>
  <c r="I4698" i="1"/>
  <c r="J4698" i="1" s="1"/>
  <c r="I4690" i="1"/>
  <c r="J4690" i="1" s="1"/>
  <c r="I4682" i="1"/>
  <c r="J4682" i="1" s="1"/>
  <c r="I4674" i="1"/>
  <c r="J4674" i="1" s="1"/>
  <c r="I4666" i="1"/>
  <c r="J4666" i="1" s="1"/>
  <c r="I4658" i="1"/>
  <c r="J4658" i="1" s="1"/>
  <c r="I4650" i="1"/>
  <c r="J4650" i="1" s="1"/>
  <c r="I4642" i="1"/>
  <c r="J4642" i="1" s="1"/>
  <c r="I4634" i="1"/>
  <c r="J4634" i="1" s="1"/>
  <c r="I4626" i="1"/>
  <c r="J4626" i="1" s="1"/>
  <c r="I4618" i="1"/>
  <c r="J4618" i="1" s="1"/>
  <c r="I4610" i="1"/>
  <c r="J4610" i="1" s="1"/>
  <c r="I4602" i="1"/>
  <c r="J4602" i="1" s="1"/>
  <c r="I4594" i="1"/>
  <c r="J4594" i="1" s="1"/>
  <c r="I4586" i="1"/>
  <c r="J4586" i="1" s="1"/>
  <c r="I4578" i="1"/>
  <c r="J4578" i="1" s="1"/>
  <c r="I4570" i="1"/>
  <c r="J4570" i="1" s="1"/>
  <c r="I4562" i="1"/>
  <c r="J4562" i="1" s="1"/>
  <c r="I4554" i="1"/>
  <c r="J4554" i="1" s="1"/>
  <c r="I4546" i="1"/>
  <c r="J4546" i="1" s="1"/>
  <c r="I4538" i="1"/>
  <c r="J4538" i="1" s="1"/>
  <c r="I4530" i="1"/>
  <c r="J4530" i="1" s="1"/>
  <c r="I4522" i="1"/>
  <c r="J4522" i="1" s="1"/>
  <c r="I4514" i="1"/>
  <c r="J4514" i="1" s="1"/>
  <c r="I4506" i="1"/>
  <c r="J4506" i="1" s="1"/>
  <c r="I4498" i="1"/>
  <c r="J4498" i="1" s="1"/>
  <c r="I4490" i="1"/>
  <c r="J4490" i="1" s="1"/>
  <c r="I4482" i="1"/>
  <c r="J4482" i="1" s="1"/>
  <c r="I4474" i="1"/>
  <c r="J4474" i="1" s="1"/>
  <c r="I4466" i="1"/>
  <c r="J4466" i="1" s="1"/>
  <c r="I4458" i="1"/>
  <c r="J4458" i="1" s="1"/>
  <c r="I4450" i="1"/>
  <c r="J4450" i="1" s="1"/>
  <c r="I4442" i="1"/>
  <c r="J4442" i="1" s="1"/>
  <c r="I4434" i="1"/>
  <c r="J4434" i="1" s="1"/>
  <c r="I4426" i="1"/>
  <c r="J4426" i="1" s="1"/>
  <c r="I4418" i="1"/>
  <c r="J4418" i="1" s="1"/>
  <c r="I4410" i="1"/>
  <c r="J4410" i="1" s="1"/>
  <c r="I4402" i="1"/>
  <c r="J4402" i="1" s="1"/>
  <c r="I5186" i="1"/>
  <c r="J5186" i="1" s="1"/>
  <c r="I5178" i="1"/>
  <c r="J5178" i="1" s="1"/>
  <c r="I5170" i="1"/>
  <c r="J5170" i="1" s="1"/>
  <c r="I5162" i="1"/>
  <c r="J5162" i="1" s="1"/>
  <c r="I5154" i="1"/>
  <c r="J5154" i="1" s="1"/>
  <c r="I5146" i="1"/>
  <c r="J5146" i="1" s="1"/>
  <c r="I5138" i="1"/>
  <c r="J5138" i="1" s="1"/>
  <c r="I5130" i="1"/>
  <c r="J5130" i="1" s="1"/>
  <c r="I5122" i="1"/>
  <c r="J5122" i="1" s="1"/>
  <c r="I5114" i="1"/>
  <c r="J5114" i="1" s="1"/>
  <c r="I5106" i="1"/>
  <c r="J5106" i="1" s="1"/>
  <c r="I5098" i="1"/>
  <c r="J5098" i="1" s="1"/>
  <c r="I5090" i="1"/>
  <c r="J5090" i="1" s="1"/>
  <c r="I5082" i="1"/>
  <c r="J5082" i="1" s="1"/>
  <c r="I5074" i="1"/>
  <c r="J5074" i="1" s="1"/>
  <c r="I5066" i="1"/>
  <c r="J5066" i="1" s="1"/>
  <c r="I5058" i="1"/>
  <c r="J5058" i="1" s="1"/>
  <c r="I5050" i="1"/>
  <c r="J5050" i="1" s="1"/>
  <c r="I5042" i="1"/>
  <c r="J5042" i="1" s="1"/>
  <c r="I5034" i="1"/>
  <c r="J5034" i="1" s="1"/>
  <c r="I5026" i="1"/>
  <c r="J5026" i="1" s="1"/>
  <c r="I5018" i="1"/>
  <c r="J5018" i="1" s="1"/>
  <c r="I5010" i="1"/>
  <c r="J5010" i="1" s="1"/>
  <c r="I5002" i="1"/>
  <c r="J5002" i="1" s="1"/>
  <c r="I4994" i="1"/>
  <c r="J4994" i="1" s="1"/>
  <c r="I4986" i="1"/>
  <c r="J4986" i="1" s="1"/>
  <c r="I4978" i="1"/>
  <c r="J4978" i="1" s="1"/>
  <c r="I4970" i="1"/>
  <c r="J4970" i="1" s="1"/>
  <c r="I4962" i="1"/>
  <c r="J4962" i="1" s="1"/>
  <c r="I4954" i="1"/>
  <c r="J4954" i="1" s="1"/>
  <c r="I4946" i="1"/>
  <c r="J4946" i="1" s="1"/>
  <c r="I4938" i="1"/>
  <c r="J4938" i="1" s="1"/>
  <c r="I4930" i="1"/>
  <c r="J4930" i="1" s="1"/>
  <c r="I4922" i="1"/>
  <c r="J4922" i="1" s="1"/>
  <c r="I4914" i="1"/>
  <c r="J4914" i="1" s="1"/>
  <c r="I4906" i="1"/>
  <c r="J4906" i="1" s="1"/>
  <c r="I4898" i="1"/>
  <c r="J4898" i="1" s="1"/>
  <c r="I4890" i="1"/>
  <c r="J4890" i="1" s="1"/>
  <c r="I4882" i="1"/>
  <c r="J4882" i="1" s="1"/>
  <c r="I4874" i="1"/>
  <c r="J4874" i="1" s="1"/>
  <c r="I4866" i="1"/>
  <c r="J4866" i="1" s="1"/>
  <c r="I4858" i="1"/>
  <c r="J4858" i="1" s="1"/>
  <c r="I4850" i="1"/>
  <c r="J4850" i="1" s="1"/>
  <c r="I4842" i="1"/>
  <c r="J4842" i="1" s="1"/>
  <c r="I4834" i="1"/>
  <c r="J4834" i="1" s="1"/>
  <c r="I4826" i="1"/>
  <c r="J4826" i="1" s="1"/>
  <c r="I4818" i="1"/>
  <c r="J4818" i="1" s="1"/>
  <c r="I4810" i="1"/>
  <c r="J4810" i="1" s="1"/>
  <c r="I4802" i="1"/>
  <c r="J4802" i="1" s="1"/>
  <c r="I5586" i="1"/>
  <c r="J5586" i="1" s="1"/>
  <c r="I5578" i="1"/>
  <c r="J5578" i="1" s="1"/>
  <c r="I5570" i="1"/>
  <c r="J5570" i="1" s="1"/>
  <c r="I5562" i="1"/>
  <c r="J5562" i="1" s="1"/>
  <c r="I5554" i="1"/>
  <c r="J5554" i="1" s="1"/>
  <c r="I5546" i="1"/>
  <c r="J5546" i="1" s="1"/>
  <c r="I5538" i="1"/>
  <c r="J5538" i="1" s="1"/>
  <c r="I5530" i="1"/>
  <c r="J5530" i="1" s="1"/>
  <c r="I5522" i="1"/>
  <c r="J5522" i="1" s="1"/>
  <c r="I5514" i="1"/>
  <c r="J5514" i="1" s="1"/>
  <c r="I5506" i="1"/>
  <c r="J5506" i="1" s="1"/>
  <c r="I5498" i="1"/>
  <c r="J5498" i="1" s="1"/>
  <c r="I5606" i="1"/>
  <c r="J5606" i="1" s="1"/>
  <c r="I274" i="1"/>
  <c r="J274" i="1" s="1"/>
  <c r="I234" i="1"/>
  <c r="J234" i="1" s="1"/>
  <c r="I194" i="1"/>
  <c r="J194" i="1" s="1"/>
  <c r="I26" i="1"/>
  <c r="J26" i="1" s="1"/>
  <c r="I778" i="1"/>
  <c r="J778" i="1" s="1"/>
  <c r="I746" i="1"/>
  <c r="J746" i="1" s="1"/>
  <c r="I722" i="1"/>
  <c r="J722" i="1" s="1"/>
  <c r="I690" i="1"/>
  <c r="J690" i="1" s="1"/>
  <c r="I650" i="1"/>
  <c r="J650" i="1" s="1"/>
  <c r="I618" i="1"/>
  <c r="J618" i="1" s="1"/>
  <c r="I594" i="1"/>
  <c r="J594" i="1" s="1"/>
  <c r="I570" i="1"/>
  <c r="J570" i="1" s="1"/>
  <c r="I546" i="1"/>
  <c r="J546" i="1" s="1"/>
  <c r="I522" i="1"/>
  <c r="J522" i="1" s="1"/>
  <c r="I498" i="1"/>
  <c r="J498" i="1" s="1"/>
  <c r="I458" i="1"/>
  <c r="J458" i="1" s="1"/>
  <c r="I418" i="1"/>
  <c r="J418" i="1" s="1"/>
  <c r="I1134" i="1"/>
  <c r="J1134" i="1" s="1"/>
  <c r="I1102" i="1"/>
  <c r="J1102" i="1" s="1"/>
  <c r="I1070" i="1"/>
  <c r="J1070" i="1" s="1"/>
  <c r="I1038" i="1"/>
  <c r="J1038" i="1" s="1"/>
  <c r="I1006" i="1"/>
  <c r="J1006" i="1" s="1"/>
  <c r="I966" i="1"/>
  <c r="J966" i="1" s="1"/>
  <c r="I934" i="1"/>
  <c r="J934" i="1" s="1"/>
  <c r="I894" i="1"/>
  <c r="J894" i="1" s="1"/>
  <c r="I862" i="1"/>
  <c r="J862" i="1" s="1"/>
  <c r="I838" i="1"/>
  <c r="J838" i="1" s="1"/>
  <c r="I806" i="1"/>
  <c r="J806" i="1" s="1"/>
  <c r="I1398" i="1"/>
  <c r="J1398" i="1" s="1"/>
  <c r="I1374" i="1"/>
  <c r="J1374" i="1" s="1"/>
  <c r="I1350" i="1"/>
  <c r="J1350" i="1" s="1"/>
  <c r="I1326" i="1"/>
  <c r="J1326" i="1" s="1"/>
  <c r="I1302" i="1"/>
  <c r="J1302" i="1" s="1"/>
  <c r="I1278" i="1"/>
  <c r="J1278" i="1" s="1"/>
  <c r="I1750" i="1"/>
  <c r="J1750" i="1" s="1"/>
  <c r="I1734" i="1"/>
  <c r="J1734" i="1" s="1"/>
  <c r="I1718" i="1"/>
  <c r="J1718" i="1" s="1"/>
  <c r="I1702" i="1"/>
  <c r="J1702" i="1" s="1"/>
  <c r="I1678" i="1"/>
  <c r="J1678" i="1" s="1"/>
  <c r="I1654" i="1"/>
  <c r="J1654" i="1" s="1"/>
  <c r="I1630" i="1"/>
  <c r="J1630" i="1" s="1"/>
  <c r="I1606" i="1"/>
  <c r="J1606" i="1" s="1"/>
  <c r="I1582" i="1"/>
  <c r="J1582" i="1" s="1"/>
  <c r="I1558" i="1"/>
  <c r="J1558" i="1" s="1"/>
  <c r="I1534" i="1"/>
  <c r="J1534" i="1" s="1"/>
  <c r="I1494" i="1"/>
  <c r="J1494" i="1" s="1"/>
  <c r="I1462" i="1"/>
  <c r="J1462" i="1" s="1"/>
  <c r="I1430" i="1"/>
  <c r="J1430" i="1" s="1"/>
  <c r="I2146" i="1"/>
  <c r="J2146" i="1" s="1"/>
  <c r="I2114" i="1"/>
  <c r="J2114" i="1" s="1"/>
  <c r="I2082" i="1"/>
  <c r="J2082" i="1" s="1"/>
  <c r="I2058" i="1"/>
  <c r="J2058" i="1" s="1"/>
  <c r="I2034" i="1"/>
  <c r="J2034" i="1" s="1"/>
  <c r="I2010" i="1"/>
  <c r="J2010" i="1" s="1"/>
  <c r="I1986" i="1"/>
  <c r="J1986" i="1" s="1"/>
  <c r="I1962" i="1"/>
  <c r="J1962" i="1" s="1"/>
  <c r="I1930" i="1"/>
  <c r="J1930" i="1" s="1"/>
  <c r="I1762" i="1"/>
  <c r="J1762" i="1" s="1"/>
  <c r="I2530" i="1"/>
  <c r="J2530" i="1" s="1"/>
  <c r="I2498" i="1"/>
  <c r="J2498" i="1" s="1"/>
  <c r="I2466" i="1"/>
  <c r="J2466" i="1" s="1"/>
  <c r="I2442" i="1"/>
  <c r="J2442" i="1" s="1"/>
  <c r="I2410" i="1"/>
  <c r="J2410" i="1" s="1"/>
  <c r="I2378" i="1"/>
  <c r="J2378" i="1" s="1"/>
  <c r="I2330" i="1"/>
  <c r="J2330" i="1" s="1"/>
  <c r="I2298" i="1"/>
  <c r="J2298" i="1" s="1"/>
  <c r="I2274" i="1"/>
  <c r="J2274" i="1" s="1"/>
  <c r="I2250" i="1"/>
  <c r="J2250" i="1" s="1"/>
  <c r="I2210" i="1"/>
  <c r="J2210" i="1" s="1"/>
  <c r="I2838" i="1"/>
  <c r="J2838" i="1" s="1"/>
  <c r="I2814" i="1"/>
  <c r="J2814" i="1" s="1"/>
  <c r="I2790" i="1"/>
  <c r="J2790" i="1" s="1"/>
  <c r="I2766" i="1"/>
  <c r="J2766" i="1" s="1"/>
  <c r="I2742" i="1"/>
  <c r="J2742" i="1" s="1"/>
  <c r="I2718" i="1"/>
  <c r="J2718" i="1" s="1"/>
  <c r="I2694" i="1"/>
  <c r="J2694" i="1" s="1"/>
  <c r="I2678" i="1"/>
  <c r="J2678" i="1" s="1"/>
  <c r="I2662" i="1"/>
  <c r="J2662" i="1" s="1"/>
  <c r="I2646" i="1"/>
  <c r="J2646" i="1" s="1"/>
  <c r="I2622" i="1"/>
  <c r="J2622" i="1" s="1"/>
  <c r="I2606" i="1"/>
  <c r="J2606" i="1" s="1"/>
  <c r="I2590" i="1"/>
  <c r="J2590" i="1" s="1"/>
  <c r="I3194" i="1"/>
  <c r="J3194" i="1" s="1"/>
  <c r="I3186" i="1"/>
  <c r="J3186" i="1" s="1"/>
  <c r="I3178" i="1"/>
  <c r="J3178" i="1" s="1"/>
  <c r="I3170" i="1"/>
  <c r="J3170" i="1" s="1"/>
  <c r="I3162" i="1"/>
  <c r="J3162" i="1" s="1"/>
  <c r="I3154" i="1"/>
  <c r="J3154" i="1" s="1"/>
  <c r="I3138" i="1"/>
  <c r="J3138" i="1" s="1"/>
  <c r="I3122" i="1"/>
  <c r="J3122" i="1" s="1"/>
  <c r="I3106" i="1"/>
  <c r="J3106" i="1" s="1"/>
  <c r="I3090" i="1"/>
  <c r="J3090" i="1" s="1"/>
  <c r="I3074" i="1"/>
  <c r="J3074" i="1" s="1"/>
  <c r="I3058" i="1"/>
  <c r="J3058" i="1" s="1"/>
  <c r="I3042" i="1"/>
  <c r="J3042" i="1" s="1"/>
  <c r="I2978" i="1"/>
  <c r="J2978" i="1" s="1"/>
  <c r="I2962" i="1"/>
  <c r="J2962" i="1" s="1"/>
  <c r="I2946" i="1"/>
  <c r="J2946" i="1" s="1"/>
  <c r="I2922" i="1"/>
  <c r="J2922" i="1" s="1"/>
  <c r="I2914" i="1"/>
  <c r="J2914" i="1" s="1"/>
  <c r="I3602" i="1"/>
  <c r="J3602" i="1" s="1"/>
  <c r="I3586" i="1"/>
  <c r="J3586" i="1" s="1"/>
  <c r="I3570" i="1"/>
  <c r="J3570" i="1" s="1"/>
  <c r="I3554" i="1"/>
  <c r="J3554" i="1" s="1"/>
  <c r="I3538" i="1"/>
  <c r="J3538" i="1" s="1"/>
  <c r="I3522" i="1"/>
  <c r="J3522" i="1" s="1"/>
  <c r="I3514" i="1"/>
  <c r="J3514" i="1" s="1"/>
  <c r="I3498" i="1"/>
  <c r="J3498" i="1" s="1"/>
  <c r="I3482" i="1"/>
  <c r="J3482" i="1" s="1"/>
  <c r="I3466" i="1"/>
  <c r="J3466" i="1" s="1"/>
  <c r="I3458" i="1"/>
  <c r="J3458" i="1" s="1"/>
  <c r="I3450" i="1"/>
  <c r="J3450" i="1" s="1"/>
  <c r="I3442" i="1"/>
  <c r="J3442" i="1" s="1"/>
  <c r="I3434" i="1"/>
  <c r="J3434" i="1" s="1"/>
  <c r="I3426" i="1"/>
  <c r="J3426" i="1" s="1"/>
  <c r="I3418" i="1"/>
  <c r="J3418" i="1" s="1"/>
  <c r="I3402" i="1"/>
  <c r="J3402" i="1" s="1"/>
  <c r="I3386" i="1"/>
  <c r="J3386" i="1" s="1"/>
  <c r="I3370" i="1"/>
  <c r="J3370" i="1" s="1"/>
  <c r="I3354" i="1"/>
  <c r="J3354" i="1" s="1"/>
  <c r="I3338" i="1"/>
  <c r="J3338" i="1" s="1"/>
  <c r="I3322" i="1"/>
  <c r="J3322" i="1" s="1"/>
  <c r="I3306" i="1"/>
  <c r="J3306" i="1" s="1"/>
  <c r="I3290" i="1"/>
  <c r="J3290" i="1" s="1"/>
  <c r="I3274" i="1"/>
  <c r="J3274" i="1" s="1"/>
  <c r="I3258" i="1"/>
  <c r="J3258" i="1" s="1"/>
  <c r="I3242" i="1"/>
  <c r="J3242" i="1" s="1"/>
  <c r="I3226" i="1"/>
  <c r="J3226" i="1" s="1"/>
  <c r="I4002" i="1"/>
  <c r="J4002" i="1" s="1"/>
  <c r="I3986" i="1"/>
  <c r="J3986" i="1" s="1"/>
  <c r="I3970" i="1"/>
  <c r="J3970" i="1" s="1"/>
  <c r="I3954" i="1"/>
  <c r="J3954" i="1" s="1"/>
  <c r="I3938" i="1"/>
  <c r="J3938" i="1" s="1"/>
  <c r="I3922" i="1"/>
  <c r="J3922" i="1" s="1"/>
  <c r="I3906" i="1"/>
  <c r="J3906" i="1" s="1"/>
  <c r="I3890" i="1"/>
  <c r="J3890" i="1" s="1"/>
  <c r="I3874" i="1"/>
  <c r="J3874" i="1" s="1"/>
  <c r="I3858" i="1"/>
  <c r="J3858" i="1" s="1"/>
  <c r="I3842" i="1"/>
  <c r="J3842" i="1" s="1"/>
  <c r="I3826" i="1"/>
  <c r="J3826" i="1" s="1"/>
  <c r="I3810" i="1"/>
  <c r="J3810" i="1" s="1"/>
  <c r="I3802" i="1"/>
  <c r="J3802" i="1" s="1"/>
  <c r="I3786" i="1"/>
  <c r="J3786" i="1" s="1"/>
  <c r="I393" i="1"/>
  <c r="J393" i="1" s="1"/>
  <c r="I385" i="1"/>
  <c r="J385" i="1" s="1"/>
  <c r="I377" i="1"/>
  <c r="J377" i="1" s="1"/>
  <c r="I369" i="1"/>
  <c r="J369" i="1" s="1"/>
  <c r="I361" i="1"/>
  <c r="J361" i="1" s="1"/>
  <c r="I353" i="1"/>
  <c r="J353" i="1" s="1"/>
  <c r="I345" i="1"/>
  <c r="J345" i="1" s="1"/>
  <c r="I329" i="1"/>
  <c r="J329" i="1" s="1"/>
  <c r="I321" i="1"/>
  <c r="J321" i="1" s="1"/>
  <c r="I313" i="1"/>
  <c r="J313" i="1" s="1"/>
  <c r="I305" i="1"/>
  <c r="J305" i="1" s="1"/>
  <c r="I297" i="1"/>
  <c r="J297" i="1" s="1"/>
  <c r="I289" i="1"/>
  <c r="J289" i="1" s="1"/>
  <c r="I281" i="1"/>
  <c r="J281" i="1" s="1"/>
  <c r="I273" i="1"/>
  <c r="J273" i="1" s="1"/>
  <c r="I265" i="1"/>
  <c r="J265" i="1" s="1"/>
  <c r="I257" i="1"/>
  <c r="J257" i="1" s="1"/>
  <c r="I249" i="1"/>
  <c r="J249" i="1" s="1"/>
  <c r="I241" i="1"/>
  <c r="J241" i="1" s="1"/>
  <c r="I233" i="1"/>
  <c r="J233" i="1" s="1"/>
  <c r="I225" i="1"/>
  <c r="J225" i="1" s="1"/>
  <c r="I217" i="1"/>
  <c r="J217" i="1" s="1"/>
  <c r="I209" i="1"/>
  <c r="J209" i="1" s="1"/>
  <c r="I201" i="1"/>
  <c r="J201" i="1" s="1"/>
  <c r="I193" i="1"/>
  <c r="J193" i="1" s="1"/>
  <c r="I185" i="1"/>
  <c r="J185" i="1" s="1"/>
  <c r="I177" i="1"/>
  <c r="J177" i="1" s="1"/>
  <c r="I169" i="1"/>
  <c r="J169" i="1" s="1"/>
  <c r="I161" i="1"/>
  <c r="J161" i="1" s="1"/>
  <c r="I153" i="1"/>
  <c r="J153" i="1" s="1"/>
  <c r="I145" i="1"/>
  <c r="J145" i="1" s="1"/>
  <c r="I137" i="1"/>
  <c r="J137" i="1" s="1"/>
  <c r="I129" i="1"/>
  <c r="J129" i="1" s="1"/>
  <c r="I121" i="1"/>
  <c r="J121" i="1" s="1"/>
  <c r="I113" i="1"/>
  <c r="J113" i="1" s="1"/>
  <c r="I105" i="1"/>
  <c r="J105" i="1" s="1"/>
  <c r="I97" i="1"/>
  <c r="J97" i="1" s="1"/>
  <c r="I89" i="1"/>
  <c r="J89" i="1" s="1"/>
  <c r="I81" i="1"/>
  <c r="J81" i="1" s="1"/>
  <c r="I73" i="1"/>
  <c r="J73" i="1" s="1"/>
  <c r="I65" i="1"/>
  <c r="J65" i="1" s="1"/>
  <c r="I57" i="1"/>
  <c r="J57" i="1" s="1"/>
  <c r="I49" i="1"/>
  <c r="J49" i="1" s="1"/>
  <c r="I41" i="1"/>
  <c r="J41" i="1" s="1"/>
  <c r="I33" i="1"/>
  <c r="J33" i="1" s="1"/>
  <c r="I25" i="1"/>
  <c r="J25" i="1" s="1"/>
  <c r="I17" i="1"/>
  <c r="J17" i="1" s="1"/>
  <c r="I9" i="1"/>
  <c r="J9" i="1" s="1"/>
  <c r="I793" i="1"/>
  <c r="J793" i="1" s="1"/>
  <c r="I785" i="1"/>
  <c r="J785" i="1" s="1"/>
  <c r="I777" i="1"/>
  <c r="J777" i="1" s="1"/>
  <c r="I769" i="1"/>
  <c r="J769" i="1" s="1"/>
  <c r="I761" i="1"/>
  <c r="J761" i="1" s="1"/>
  <c r="I753" i="1"/>
  <c r="J753" i="1" s="1"/>
  <c r="I745" i="1"/>
  <c r="J745" i="1" s="1"/>
  <c r="I737" i="1"/>
  <c r="J737" i="1" s="1"/>
  <c r="I729" i="1"/>
  <c r="J729" i="1" s="1"/>
  <c r="I721" i="1"/>
  <c r="J721" i="1" s="1"/>
  <c r="I713" i="1"/>
  <c r="J713" i="1" s="1"/>
  <c r="I705" i="1"/>
  <c r="J705" i="1" s="1"/>
  <c r="I697" i="1"/>
  <c r="J697" i="1" s="1"/>
  <c r="I689" i="1"/>
  <c r="J689" i="1" s="1"/>
  <c r="I681" i="1"/>
  <c r="J681" i="1" s="1"/>
  <c r="I673" i="1"/>
  <c r="J673" i="1" s="1"/>
  <c r="I665" i="1"/>
  <c r="J665" i="1" s="1"/>
  <c r="I657" i="1"/>
  <c r="J657" i="1" s="1"/>
  <c r="I649" i="1"/>
  <c r="J649" i="1" s="1"/>
  <c r="I641" i="1"/>
  <c r="J641" i="1" s="1"/>
  <c r="I633" i="1"/>
  <c r="J633" i="1" s="1"/>
  <c r="I625" i="1"/>
  <c r="J625" i="1" s="1"/>
  <c r="I617" i="1"/>
  <c r="J617" i="1" s="1"/>
  <c r="I609" i="1"/>
  <c r="J609" i="1" s="1"/>
  <c r="I601" i="1"/>
  <c r="J601" i="1" s="1"/>
  <c r="I593" i="1"/>
  <c r="J593" i="1" s="1"/>
  <c r="I585" i="1"/>
  <c r="J585" i="1" s="1"/>
  <c r="I577" i="1"/>
  <c r="J577" i="1" s="1"/>
  <c r="I569" i="1"/>
  <c r="J569" i="1" s="1"/>
  <c r="I561" i="1"/>
  <c r="J561" i="1" s="1"/>
  <c r="I553" i="1"/>
  <c r="J553" i="1" s="1"/>
  <c r="I545" i="1"/>
  <c r="J545" i="1" s="1"/>
  <c r="I537" i="1"/>
  <c r="J537" i="1" s="1"/>
  <c r="I529" i="1"/>
  <c r="J529" i="1" s="1"/>
  <c r="I521" i="1"/>
  <c r="J521" i="1" s="1"/>
  <c r="I513" i="1"/>
  <c r="J513" i="1" s="1"/>
  <c r="I505" i="1"/>
  <c r="J505" i="1" s="1"/>
  <c r="I497" i="1"/>
  <c r="J497" i="1" s="1"/>
  <c r="I489" i="1"/>
  <c r="J489" i="1" s="1"/>
  <c r="I481" i="1"/>
  <c r="J481" i="1" s="1"/>
  <c r="I473" i="1"/>
  <c r="J473" i="1" s="1"/>
  <c r="I465" i="1"/>
  <c r="J465" i="1" s="1"/>
  <c r="I457" i="1"/>
  <c r="J457" i="1" s="1"/>
  <c r="I449" i="1"/>
  <c r="J449" i="1" s="1"/>
  <c r="I441" i="1"/>
  <c r="J441" i="1" s="1"/>
  <c r="I433" i="1"/>
  <c r="J433" i="1" s="1"/>
  <c r="I425" i="1"/>
  <c r="J425" i="1" s="1"/>
  <c r="I417" i="1"/>
  <c r="J417" i="1" s="1"/>
  <c r="I409" i="1"/>
  <c r="J409" i="1" s="1"/>
  <c r="I401" i="1"/>
  <c r="J401" i="1" s="1"/>
  <c r="I1141" i="1"/>
  <c r="J1141" i="1" s="1"/>
  <c r="I1133" i="1"/>
  <c r="J1133" i="1" s="1"/>
  <c r="I1125" i="1"/>
  <c r="J1125" i="1" s="1"/>
  <c r="I1117" i="1"/>
  <c r="J1117" i="1" s="1"/>
  <c r="I1109" i="1"/>
  <c r="J1109" i="1" s="1"/>
  <c r="I1101" i="1"/>
  <c r="J1101" i="1" s="1"/>
  <c r="I1093" i="1"/>
  <c r="J1093" i="1" s="1"/>
  <c r="I1085" i="1"/>
  <c r="J1085" i="1" s="1"/>
  <c r="I1077" i="1"/>
  <c r="J1077" i="1" s="1"/>
  <c r="I1069" i="1"/>
  <c r="J1069" i="1" s="1"/>
  <c r="I1061" i="1"/>
  <c r="J1061" i="1" s="1"/>
  <c r="I1053" i="1"/>
  <c r="J1053" i="1" s="1"/>
  <c r="I1045" i="1"/>
  <c r="J1045" i="1" s="1"/>
  <c r="I1037" i="1"/>
  <c r="J1037" i="1" s="1"/>
  <c r="I1029" i="1"/>
  <c r="J1029" i="1" s="1"/>
  <c r="I1021" i="1"/>
  <c r="J1021" i="1" s="1"/>
  <c r="I1013" i="1"/>
  <c r="J1013" i="1" s="1"/>
  <c r="I1005" i="1"/>
  <c r="J1005" i="1" s="1"/>
  <c r="I997" i="1"/>
  <c r="J997" i="1" s="1"/>
  <c r="I989" i="1"/>
  <c r="J989" i="1" s="1"/>
  <c r="I981" i="1"/>
  <c r="J981" i="1" s="1"/>
  <c r="I973" i="1"/>
  <c r="J973" i="1" s="1"/>
  <c r="I965" i="1"/>
  <c r="J965" i="1" s="1"/>
  <c r="I957" i="1"/>
  <c r="J957" i="1" s="1"/>
  <c r="I949" i="1"/>
  <c r="J949" i="1" s="1"/>
  <c r="I941" i="1"/>
  <c r="J941" i="1" s="1"/>
  <c r="I933" i="1"/>
  <c r="J933" i="1" s="1"/>
  <c r="I925" i="1"/>
  <c r="J925" i="1" s="1"/>
  <c r="I917" i="1"/>
  <c r="J917" i="1" s="1"/>
  <c r="I909" i="1"/>
  <c r="J909" i="1" s="1"/>
  <c r="I901" i="1"/>
  <c r="J901" i="1" s="1"/>
  <c r="I893" i="1"/>
  <c r="J893" i="1" s="1"/>
  <c r="I885" i="1"/>
  <c r="J885" i="1" s="1"/>
  <c r="I877" i="1"/>
  <c r="J877" i="1" s="1"/>
  <c r="I869" i="1"/>
  <c r="J869" i="1" s="1"/>
  <c r="I861" i="1"/>
  <c r="J861" i="1" s="1"/>
  <c r="I853" i="1"/>
  <c r="J853" i="1" s="1"/>
  <c r="I845" i="1"/>
  <c r="J845" i="1" s="1"/>
  <c r="I837" i="1"/>
  <c r="J837" i="1" s="1"/>
  <c r="I829" i="1"/>
  <c r="J829" i="1" s="1"/>
  <c r="I821" i="1"/>
  <c r="J821" i="1" s="1"/>
  <c r="I813" i="1"/>
  <c r="J813" i="1" s="1"/>
  <c r="I805" i="1"/>
  <c r="J805" i="1" s="1"/>
  <c r="I797" i="1"/>
  <c r="J797" i="1" s="1"/>
  <c r="I1405" i="1"/>
  <c r="J1405" i="1" s="1"/>
  <c r="I1397" i="1"/>
  <c r="J1397" i="1" s="1"/>
  <c r="L1071" i="1" s="1"/>
  <c r="I1389" i="1"/>
  <c r="J1389" i="1" s="1"/>
  <c r="I1381" i="1"/>
  <c r="J1381" i="1" s="1"/>
  <c r="I1373" i="1"/>
  <c r="J1373" i="1" s="1"/>
  <c r="I1365" i="1"/>
  <c r="J1365" i="1" s="1"/>
  <c r="I1357" i="1"/>
  <c r="J1357" i="1" s="1"/>
  <c r="I1349" i="1"/>
  <c r="J1349" i="1" s="1"/>
  <c r="I1341" i="1"/>
  <c r="J1341" i="1" s="1"/>
  <c r="I1333" i="1"/>
  <c r="J1333" i="1" s="1"/>
  <c r="I1325" i="1"/>
  <c r="J1325" i="1" s="1"/>
  <c r="I1317" i="1"/>
  <c r="J1317" i="1" s="1"/>
  <c r="I1309" i="1"/>
  <c r="J1309" i="1" s="1"/>
  <c r="I1301" i="1"/>
  <c r="J1301" i="1" s="1"/>
  <c r="I1293" i="1"/>
  <c r="J1293" i="1" s="1"/>
  <c r="I1285" i="1"/>
  <c r="J1285" i="1" s="1"/>
  <c r="I1277" i="1"/>
  <c r="J1277" i="1" s="1"/>
  <c r="I1269" i="1"/>
  <c r="J1269" i="1" s="1"/>
  <c r="I1261" i="1"/>
  <c r="J1261" i="1" s="1"/>
  <c r="I1253" i="1"/>
  <c r="J1253" i="1" s="1"/>
  <c r="I1245" i="1"/>
  <c r="J1245" i="1" s="1"/>
  <c r="I1237" i="1"/>
  <c r="J1237" i="1" s="1"/>
  <c r="I1229" i="1"/>
  <c r="J1229" i="1" s="1"/>
  <c r="I1221" i="1"/>
  <c r="J1221" i="1" s="1"/>
  <c r="I1213" i="1"/>
  <c r="J1213" i="1" s="1"/>
  <c r="I1205" i="1"/>
  <c r="J1205" i="1" s="1"/>
  <c r="I1197" i="1"/>
  <c r="J1197" i="1" s="1"/>
  <c r="I1189" i="1"/>
  <c r="J1189" i="1" s="1"/>
  <c r="I1181" i="1"/>
  <c r="J1181" i="1" s="1"/>
  <c r="I1173" i="1"/>
  <c r="J1173" i="1" s="1"/>
  <c r="I1165" i="1"/>
  <c r="J1165" i="1" s="1"/>
  <c r="I1157" i="1"/>
  <c r="J1157" i="1" s="1"/>
  <c r="I1149" i="1"/>
  <c r="J1149" i="1" s="1"/>
  <c r="I1757" i="1"/>
  <c r="J1757" i="1" s="1"/>
  <c r="I1749" i="1"/>
  <c r="J1749" i="1" s="1"/>
  <c r="I1741" i="1"/>
  <c r="J1741" i="1" s="1"/>
  <c r="I1733" i="1"/>
  <c r="J1733" i="1" s="1"/>
  <c r="I1725" i="1"/>
  <c r="J1725" i="1" s="1"/>
  <c r="I1717" i="1"/>
  <c r="J1717" i="1" s="1"/>
  <c r="I1709" i="1"/>
  <c r="J1709" i="1" s="1"/>
  <c r="I1701" i="1"/>
  <c r="J1701" i="1" s="1"/>
  <c r="I1693" i="1"/>
  <c r="J1693" i="1" s="1"/>
  <c r="I1685" i="1"/>
  <c r="J1685" i="1" s="1"/>
  <c r="I1677" i="1"/>
  <c r="J1677" i="1" s="1"/>
  <c r="I1669" i="1"/>
  <c r="J1669" i="1" s="1"/>
  <c r="I1661" i="1"/>
  <c r="J1661" i="1" s="1"/>
  <c r="I1653" i="1"/>
  <c r="J1653" i="1" s="1"/>
  <c r="I1645" i="1"/>
  <c r="J1645" i="1" s="1"/>
  <c r="I1637" i="1"/>
  <c r="J1637" i="1" s="1"/>
  <c r="I1629" i="1"/>
  <c r="J1629" i="1" s="1"/>
  <c r="I1621" i="1"/>
  <c r="J1621" i="1" s="1"/>
  <c r="I1613" i="1"/>
  <c r="J1613" i="1" s="1"/>
  <c r="I1605" i="1"/>
  <c r="J1605" i="1" s="1"/>
  <c r="I1597" i="1"/>
  <c r="J1597" i="1" s="1"/>
  <c r="I1589" i="1"/>
  <c r="J1589" i="1" s="1"/>
  <c r="I1581" i="1"/>
  <c r="J1581" i="1" s="1"/>
  <c r="I1573" i="1"/>
  <c r="J1573" i="1" s="1"/>
  <c r="I1565" i="1"/>
  <c r="J1565" i="1" s="1"/>
  <c r="I1557" i="1"/>
  <c r="J1557" i="1" s="1"/>
  <c r="I3105" i="1"/>
  <c r="J3105" i="1" s="1"/>
  <c r="I290" i="1"/>
  <c r="J290" i="1" s="1"/>
  <c r="I250" i="1"/>
  <c r="J250" i="1" s="1"/>
  <c r="I218" i="1"/>
  <c r="J218" i="1" s="1"/>
  <c r="I178" i="1"/>
  <c r="J178" i="1" s="1"/>
  <c r="I154" i="1"/>
  <c r="J154" i="1" s="1"/>
  <c r="I122" i="1"/>
  <c r="J122" i="1" s="1"/>
  <c r="I98" i="1"/>
  <c r="J98" i="1" s="1"/>
  <c r="I66" i="1"/>
  <c r="J66" i="1" s="1"/>
  <c r="I42" i="1"/>
  <c r="J42" i="1" s="1"/>
  <c r="I10" i="1"/>
  <c r="J10" i="1" s="1"/>
  <c r="L3372" i="1" s="1"/>
  <c r="I770" i="1"/>
  <c r="J770" i="1" s="1"/>
  <c r="I738" i="1"/>
  <c r="J738" i="1" s="1"/>
  <c r="I706" i="1"/>
  <c r="J706" i="1" s="1"/>
  <c r="I674" i="1"/>
  <c r="J674" i="1" s="1"/>
  <c r="I642" i="1"/>
  <c r="J642" i="1" s="1"/>
  <c r="I474" i="1"/>
  <c r="J474" i="1" s="1"/>
  <c r="I442" i="1"/>
  <c r="J442" i="1" s="1"/>
  <c r="I410" i="1"/>
  <c r="J410" i="1" s="1"/>
  <c r="I1126" i="1"/>
  <c r="J1126" i="1" s="1"/>
  <c r="I1094" i="1"/>
  <c r="J1094" i="1" s="1"/>
  <c r="I1062" i="1"/>
  <c r="J1062" i="1" s="1"/>
  <c r="I1030" i="1"/>
  <c r="J1030" i="1" s="1"/>
  <c r="I998" i="1"/>
  <c r="J998" i="1" s="1"/>
  <c r="I974" i="1"/>
  <c r="J974" i="1" s="1"/>
  <c r="I942" i="1"/>
  <c r="J942" i="1" s="1"/>
  <c r="I910" i="1"/>
  <c r="J910" i="1" s="1"/>
  <c r="I878" i="1"/>
  <c r="J878" i="1" s="1"/>
  <c r="I846" i="1"/>
  <c r="J846" i="1" s="1"/>
  <c r="I814" i="1"/>
  <c r="J814" i="1" s="1"/>
  <c r="I1406" i="1"/>
  <c r="J1406" i="1" s="1"/>
  <c r="I1382" i="1"/>
  <c r="J1382" i="1" s="1"/>
  <c r="I1358" i="1"/>
  <c r="J1358" i="1" s="1"/>
  <c r="I1334" i="1"/>
  <c r="J1334" i="1" s="1"/>
  <c r="I1310" i="1"/>
  <c r="J1310" i="1" s="1"/>
  <c r="I1286" i="1"/>
  <c r="J1286" i="1" s="1"/>
  <c r="I1254" i="1"/>
  <c r="J1254" i="1" s="1"/>
  <c r="I1230" i="1"/>
  <c r="J1230" i="1" s="1"/>
  <c r="I1206" i="1"/>
  <c r="J1206" i="1" s="1"/>
  <c r="I1182" i="1"/>
  <c r="J1182" i="1" s="1"/>
  <c r="I1150" i="1"/>
  <c r="J1150" i="1" s="1"/>
  <c r="I1510" i="1"/>
  <c r="J1510" i="1" s="1"/>
  <c r="I1478" i="1"/>
  <c r="J1478" i="1" s="1"/>
  <c r="I1446" i="1"/>
  <c r="J1446" i="1" s="1"/>
  <c r="I1414" i="1"/>
  <c r="J1414" i="1" s="1"/>
  <c r="I2130" i="1"/>
  <c r="J2130" i="1" s="1"/>
  <c r="I2098" i="1"/>
  <c r="J2098" i="1" s="1"/>
  <c r="I2066" i="1"/>
  <c r="J2066" i="1" s="1"/>
  <c r="I2042" i="1"/>
  <c r="J2042" i="1" s="1"/>
  <c r="I2018" i="1"/>
  <c r="J2018" i="1" s="1"/>
  <c r="I1994" i="1"/>
  <c r="J1994" i="1" s="1"/>
  <c r="I1970" i="1"/>
  <c r="J1970" i="1" s="1"/>
  <c r="I1946" i="1"/>
  <c r="J1946" i="1" s="1"/>
  <c r="I1922" i="1"/>
  <c r="J1922" i="1" s="1"/>
  <c r="I1898" i="1"/>
  <c r="J1898" i="1" s="1"/>
  <c r="I1874" i="1"/>
  <c r="J1874" i="1" s="1"/>
  <c r="I1842" i="1"/>
  <c r="J1842" i="1" s="1"/>
  <c r="I1818" i="1"/>
  <c r="J1818" i="1" s="1"/>
  <c r="I1794" i="1"/>
  <c r="J1794" i="1" s="1"/>
  <c r="I1770" i="1"/>
  <c r="J1770" i="1" s="1"/>
  <c r="I2522" i="1"/>
  <c r="J2522" i="1" s="1"/>
  <c r="I2490" i="1"/>
  <c r="J2490" i="1" s="1"/>
  <c r="I2450" i="1"/>
  <c r="J2450" i="1" s="1"/>
  <c r="I2418" i="1"/>
  <c r="J2418" i="1" s="1"/>
  <c r="I2386" i="1"/>
  <c r="J2386" i="1" s="1"/>
  <c r="I2354" i="1"/>
  <c r="J2354" i="1" s="1"/>
  <c r="I2322" i="1"/>
  <c r="J2322" i="1" s="1"/>
  <c r="I2290" i="1"/>
  <c r="J2290" i="1" s="1"/>
  <c r="I2266" i="1"/>
  <c r="J2266" i="1" s="1"/>
  <c r="I2234" i="1"/>
  <c r="J2234" i="1" s="1"/>
  <c r="I2218" i="1"/>
  <c r="J2218" i="1" s="1"/>
  <c r="I2186" i="1"/>
  <c r="J2186" i="1" s="1"/>
  <c r="I2170" i="1"/>
  <c r="J2170" i="1" s="1"/>
  <c r="I2902" i="1"/>
  <c r="J2902" i="1" s="1"/>
  <c r="I2886" i="1"/>
  <c r="J2886" i="1" s="1"/>
  <c r="I2870" i="1"/>
  <c r="J2870" i="1" s="1"/>
  <c r="I2854" i="1"/>
  <c r="J2854" i="1" s="1"/>
  <c r="I2830" i="1"/>
  <c r="J2830" i="1" s="1"/>
  <c r="I2806" i="1"/>
  <c r="J2806" i="1" s="1"/>
  <c r="I2782" i="1"/>
  <c r="J2782" i="1" s="1"/>
  <c r="I2758" i="1"/>
  <c r="J2758" i="1" s="1"/>
  <c r="I2734" i="1"/>
  <c r="J2734" i="1" s="1"/>
  <c r="I2710" i="1"/>
  <c r="J2710" i="1" s="1"/>
  <c r="I2630" i="1"/>
  <c r="J2630" i="1" s="1"/>
  <c r="I392" i="1"/>
  <c r="J392" i="1" s="1"/>
  <c r="I384" i="1"/>
  <c r="J384" i="1" s="1"/>
  <c r="I376" i="1"/>
  <c r="J376" i="1" s="1"/>
  <c r="I368" i="1"/>
  <c r="J368" i="1" s="1"/>
  <c r="I360" i="1"/>
  <c r="J360" i="1" s="1"/>
  <c r="I352" i="1"/>
  <c r="J352" i="1" s="1"/>
  <c r="I344" i="1"/>
  <c r="J344" i="1" s="1"/>
  <c r="I336" i="1"/>
  <c r="J336" i="1" s="1"/>
  <c r="I328" i="1"/>
  <c r="J328" i="1" s="1"/>
  <c r="I320" i="1"/>
  <c r="J320" i="1" s="1"/>
  <c r="I312" i="1"/>
  <c r="J312" i="1" s="1"/>
  <c r="I304" i="1"/>
  <c r="J304" i="1" s="1"/>
  <c r="I296" i="1"/>
  <c r="J296" i="1" s="1"/>
  <c r="I288" i="1"/>
  <c r="J288" i="1" s="1"/>
  <c r="I280" i="1"/>
  <c r="J280" i="1" s="1"/>
  <c r="I272" i="1"/>
  <c r="J272" i="1" s="1"/>
  <c r="I264" i="1"/>
  <c r="J264" i="1" s="1"/>
  <c r="I256" i="1"/>
  <c r="J256" i="1" s="1"/>
  <c r="I248" i="1"/>
  <c r="J248" i="1" s="1"/>
  <c r="I240" i="1"/>
  <c r="J240" i="1" s="1"/>
  <c r="I232" i="1"/>
  <c r="J232" i="1" s="1"/>
  <c r="I224" i="1"/>
  <c r="J224" i="1" s="1"/>
  <c r="I216" i="1"/>
  <c r="J216" i="1" s="1"/>
  <c r="I208" i="1"/>
  <c r="J208" i="1" s="1"/>
  <c r="I200" i="1"/>
  <c r="J200" i="1" s="1"/>
  <c r="I192" i="1"/>
  <c r="J192" i="1" s="1"/>
  <c r="I184" i="1"/>
  <c r="J184" i="1" s="1"/>
  <c r="I176" i="1"/>
  <c r="J176" i="1" s="1"/>
  <c r="I168" i="1"/>
  <c r="J168" i="1" s="1"/>
  <c r="I160" i="1"/>
  <c r="J160" i="1" s="1"/>
  <c r="I152" i="1"/>
  <c r="J152" i="1" s="1"/>
  <c r="I144" i="1"/>
  <c r="J144" i="1" s="1"/>
  <c r="I136" i="1"/>
  <c r="J136" i="1" s="1"/>
  <c r="I128" i="1"/>
  <c r="J128" i="1" s="1"/>
  <c r="I120" i="1"/>
  <c r="J120" i="1" s="1"/>
  <c r="I112" i="1"/>
  <c r="J112" i="1" s="1"/>
  <c r="I104" i="1"/>
  <c r="J104" i="1" s="1"/>
  <c r="I96" i="1"/>
  <c r="J96" i="1" s="1"/>
  <c r="I88" i="1"/>
  <c r="J88" i="1" s="1"/>
  <c r="I80" i="1"/>
  <c r="J80" i="1" s="1"/>
  <c r="I72" i="1"/>
  <c r="J72" i="1" s="1"/>
  <c r="I64" i="1"/>
  <c r="J64" i="1" s="1"/>
  <c r="I56" i="1"/>
  <c r="J56" i="1" s="1"/>
  <c r="I48" i="1"/>
  <c r="J48" i="1" s="1"/>
  <c r="I32" i="1"/>
  <c r="J32" i="1" s="1"/>
  <c r="I24" i="1"/>
  <c r="J24" i="1" s="1"/>
  <c r="I16" i="1"/>
  <c r="J16" i="1" s="1"/>
  <c r="I8" i="1"/>
  <c r="J8" i="1" s="1"/>
  <c r="I792" i="1"/>
  <c r="J792" i="1" s="1"/>
  <c r="I784" i="1"/>
  <c r="J784" i="1" s="1"/>
  <c r="I776" i="1"/>
  <c r="J776" i="1" s="1"/>
  <c r="I768" i="1"/>
  <c r="J768" i="1" s="1"/>
  <c r="I760" i="1"/>
  <c r="J760" i="1" s="1"/>
  <c r="I752" i="1"/>
  <c r="J752" i="1" s="1"/>
  <c r="I744" i="1"/>
  <c r="J744" i="1" s="1"/>
  <c r="I736" i="1"/>
  <c r="J736" i="1" s="1"/>
  <c r="I728" i="1"/>
  <c r="J728" i="1" s="1"/>
  <c r="I720" i="1"/>
  <c r="J720" i="1" s="1"/>
  <c r="I712" i="1"/>
  <c r="J712" i="1" s="1"/>
  <c r="I704" i="1"/>
  <c r="J704" i="1" s="1"/>
  <c r="L589" i="1" s="1"/>
  <c r="I696" i="1"/>
  <c r="J696" i="1" s="1"/>
  <c r="I688" i="1"/>
  <c r="J688" i="1" s="1"/>
  <c r="I680" i="1"/>
  <c r="J680" i="1" s="1"/>
  <c r="I672" i="1"/>
  <c r="J672" i="1" s="1"/>
  <c r="I664" i="1"/>
  <c r="J664" i="1" s="1"/>
  <c r="I656" i="1"/>
  <c r="J656" i="1" s="1"/>
  <c r="I648" i="1"/>
  <c r="J648" i="1" s="1"/>
  <c r="I640" i="1"/>
  <c r="J640" i="1" s="1"/>
  <c r="I632" i="1"/>
  <c r="J632" i="1" s="1"/>
  <c r="I624" i="1"/>
  <c r="J624" i="1" s="1"/>
  <c r="I616" i="1"/>
  <c r="J616" i="1" s="1"/>
  <c r="I608" i="1"/>
  <c r="J608" i="1" s="1"/>
  <c r="I600" i="1"/>
  <c r="J600" i="1" s="1"/>
  <c r="I592" i="1"/>
  <c r="J592" i="1" s="1"/>
  <c r="I584" i="1"/>
  <c r="J584" i="1" s="1"/>
  <c r="I576" i="1"/>
  <c r="J576" i="1" s="1"/>
  <c r="I568" i="1"/>
  <c r="J568" i="1" s="1"/>
  <c r="I560" i="1"/>
  <c r="J560" i="1" s="1"/>
  <c r="I552" i="1"/>
  <c r="J552" i="1" s="1"/>
  <c r="I544" i="1"/>
  <c r="J544" i="1" s="1"/>
  <c r="I536" i="1"/>
  <c r="J536" i="1" s="1"/>
  <c r="I528" i="1"/>
  <c r="J528" i="1" s="1"/>
  <c r="I520" i="1"/>
  <c r="J520" i="1" s="1"/>
  <c r="I512" i="1"/>
  <c r="J512" i="1" s="1"/>
  <c r="I504" i="1"/>
  <c r="J504" i="1" s="1"/>
  <c r="I496" i="1"/>
  <c r="J496" i="1" s="1"/>
  <c r="I488" i="1"/>
  <c r="J488" i="1" s="1"/>
  <c r="I480" i="1"/>
  <c r="J480" i="1" s="1"/>
  <c r="I472" i="1"/>
  <c r="J472" i="1" s="1"/>
  <c r="I464" i="1"/>
  <c r="J464" i="1" s="1"/>
  <c r="I456" i="1"/>
  <c r="J456" i="1" s="1"/>
  <c r="I448" i="1"/>
  <c r="J448" i="1" s="1"/>
  <c r="I440" i="1"/>
  <c r="J440" i="1" s="1"/>
  <c r="I432" i="1"/>
  <c r="J432" i="1" s="1"/>
  <c r="I424" i="1"/>
  <c r="J424" i="1" s="1"/>
  <c r="I416" i="1"/>
  <c r="J416" i="1" s="1"/>
  <c r="I408" i="1"/>
  <c r="J408" i="1" s="1"/>
  <c r="I400" i="1"/>
  <c r="J400" i="1" s="1"/>
  <c r="I1140" i="1"/>
  <c r="J1140" i="1" s="1"/>
  <c r="I1132" i="1"/>
  <c r="J1132" i="1" s="1"/>
  <c r="I1124" i="1"/>
  <c r="J1124" i="1" s="1"/>
  <c r="I1116" i="1"/>
  <c r="J1116" i="1" s="1"/>
  <c r="I1108" i="1"/>
  <c r="J1108" i="1" s="1"/>
  <c r="I1100" i="1"/>
  <c r="J1100" i="1" s="1"/>
  <c r="I1092" i="1"/>
  <c r="J1092" i="1" s="1"/>
  <c r="I1084" i="1"/>
  <c r="J1084" i="1" s="1"/>
  <c r="I1076" i="1"/>
  <c r="J1076" i="1" s="1"/>
  <c r="I1068" i="1"/>
  <c r="J1068" i="1" s="1"/>
  <c r="I1052" i="1"/>
  <c r="J1052" i="1" s="1"/>
  <c r="I1044" i="1"/>
  <c r="J1044" i="1" s="1"/>
  <c r="I1036" i="1"/>
  <c r="J1036" i="1" s="1"/>
  <c r="I1028" i="1"/>
  <c r="J1028" i="1" s="1"/>
  <c r="I1020" i="1"/>
  <c r="J1020" i="1" s="1"/>
  <c r="I1012" i="1"/>
  <c r="J1012" i="1" s="1"/>
  <c r="I1004" i="1"/>
  <c r="J1004" i="1" s="1"/>
  <c r="I996" i="1"/>
  <c r="J996" i="1" s="1"/>
  <c r="I988" i="1"/>
  <c r="J988" i="1" s="1"/>
  <c r="I980" i="1"/>
  <c r="J980" i="1" s="1"/>
  <c r="I972" i="1"/>
  <c r="J972" i="1" s="1"/>
  <c r="I964" i="1"/>
  <c r="J964" i="1" s="1"/>
  <c r="I956" i="1"/>
  <c r="J956" i="1" s="1"/>
  <c r="I948" i="1"/>
  <c r="J948" i="1" s="1"/>
  <c r="I940" i="1"/>
  <c r="J940" i="1" s="1"/>
  <c r="I932" i="1"/>
  <c r="J932" i="1" s="1"/>
  <c r="I924" i="1"/>
  <c r="J924" i="1" s="1"/>
  <c r="L612" i="1" s="1"/>
  <c r="I916" i="1"/>
  <c r="J916" i="1" s="1"/>
  <c r="I908" i="1"/>
  <c r="J908" i="1" s="1"/>
  <c r="I900" i="1"/>
  <c r="J900" i="1" s="1"/>
  <c r="I892" i="1"/>
  <c r="J892" i="1" s="1"/>
  <c r="I884" i="1"/>
  <c r="J884" i="1" s="1"/>
  <c r="I876" i="1"/>
  <c r="J876" i="1" s="1"/>
  <c r="I868" i="1"/>
  <c r="J868" i="1" s="1"/>
  <c r="I860" i="1"/>
  <c r="J860" i="1" s="1"/>
  <c r="I852" i="1"/>
  <c r="J852" i="1" s="1"/>
  <c r="I844" i="1"/>
  <c r="J844" i="1" s="1"/>
  <c r="I836" i="1"/>
  <c r="J836" i="1" s="1"/>
  <c r="I828" i="1"/>
  <c r="J828" i="1" s="1"/>
  <c r="I820" i="1"/>
  <c r="J820" i="1" s="1"/>
  <c r="I812" i="1"/>
  <c r="J812" i="1" s="1"/>
  <c r="I804" i="1"/>
  <c r="J804" i="1" s="1"/>
  <c r="I796" i="1"/>
  <c r="J796" i="1" s="1"/>
  <c r="I1404" i="1"/>
  <c r="J1404" i="1" s="1"/>
  <c r="I1396" i="1"/>
  <c r="J1396" i="1" s="1"/>
  <c r="I1388" i="1"/>
  <c r="J1388" i="1" s="1"/>
  <c r="I1380" i="1"/>
  <c r="J1380" i="1" s="1"/>
  <c r="I1372" i="1"/>
  <c r="J1372" i="1" s="1"/>
  <c r="I1364" i="1"/>
  <c r="J1364" i="1" s="1"/>
  <c r="I1356" i="1"/>
  <c r="J1356" i="1" s="1"/>
  <c r="I1348" i="1"/>
  <c r="J1348" i="1" s="1"/>
  <c r="I1340" i="1"/>
  <c r="J1340" i="1" s="1"/>
  <c r="I1332" i="1"/>
  <c r="J1332" i="1" s="1"/>
  <c r="I1324" i="1"/>
  <c r="J1324" i="1" s="1"/>
  <c r="I1316" i="1"/>
  <c r="J1316" i="1" s="1"/>
  <c r="I1308" i="1"/>
  <c r="J1308" i="1" s="1"/>
  <c r="I1300" i="1"/>
  <c r="J1300" i="1" s="1"/>
  <c r="I1292" i="1"/>
  <c r="J1292" i="1" s="1"/>
  <c r="I1284" i="1"/>
  <c r="J1284" i="1" s="1"/>
  <c r="I1276" i="1"/>
  <c r="J1276" i="1" s="1"/>
  <c r="I1268" i="1"/>
  <c r="J1268" i="1" s="1"/>
  <c r="I1260" i="1"/>
  <c r="J1260" i="1" s="1"/>
  <c r="I1252" i="1"/>
  <c r="J1252" i="1" s="1"/>
  <c r="I1244" i="1"/>
  <c r="J1244" i="1" s="1"/>
  <c r="I1236" i="1"/>
  <c r="J1236" i="1" s="1"/>
  <c r="I1228" i="1"/>
  <c r="J1228" i="1" s="1"/>
  <c r="I1220" i="1"/>
  <c r="J1220" i="1" s="1"/>
  <c r="I1212" i="1"/>
  <c r="J1212" i="1" s="1"/>
  <c r="I1204" i="1"/>
  <c r="J1204" i="1" s="1"/>
  <c r="I1196" i="1"/>
  <c r="J1196" i="1" s="1"/>
  <c r="I1188" i="1"/>
  <c r="J1188" i="1" s="1"/>
  <c r="I1180" i="1"/>
  <c r="J1180" i="1" s="1"/>
  <c r="I1172" i="1"/>
  <c r="J1172" i="1" s="1"/>
  <c r="I1164" i="1"/>
  <c r="J1164" i="1" s="1"/>
  <c r="I1156" i="1"/>
  <c r="J1156" i="1" s="1"/>
  <c r="I1148" i="1"/>
  <c r="J1148" i="1" s="1"/>
  <c r="I1756" i="1"/>
  <c r="J1756" i="1" s="1"/>
  <c r="I1748" i="1"/>
  <c r="J1748" i="1" s="1"/>
  <c r="I1740" i="1"/>
  <c r="J1740" i="1" s="1"/>
  <c r="I1732" i="1"/>
  <c r="J1732" i="1" s="1"/>
  <c r="I1724" i="1"/>
  <c r="J1724" i="1" s="1"/>
  <c r="I1716" i="1"/>
  <c r="J1716" i="1" s="1"/>
  <c r="I1708" i="1"/>
  <c r="J1708" i="1" s="1"/>
  <c r="I1700" i="1"/>
  <c r="J1700" i="1" s="1"/>
  <c r="I1692" i="1"/>
  <c r="J1692" i="1" s="1"/>
  <c r="I1684" i="1"/>
  <c r="J1684" i="1" s="1"/>
  <c r="I1676" i="1"/>
  <c r="J1676" i="1" s="1"/>
  <c r="I1668" i="1"/>
  <c r="J1668" i="1" s="1"/>
  <c r="I1660" i="1"/>
  <c r="J1660" i="1" s="1"/>
  <c r="I1652" i="1"/>
  <c r="J1652" i="1" s="1"/>
  <c r="I1644" i="1"/>
  <c r="J1644" i="1" s="1"/>
  <c r="I1636" i="1"/>
  <c r="J1636" i="1" s="1"/>
  <c r="I1628" i="1"/>
  <c r="J1628" i="1" s="1"/>
  <c r="I1620" i="1"/>
  <c r="J1620" i="1" s="1"/>
  <c r="I1612" i="1"/>
  <c r="J1612" i="1" s="1"/>
  <c r="I1604" i="1"/>
  <c r="J1604" i="1" s="1"/>
  <c r="I1596" i="1"/>
  <c r="J1596" i="1" s="1"/>
  <c r="I1588" i="1"/>
  <c r="J1588" i="1" s="1"/>
  <c r="I1580" i="1"/>
  <c r="J1580" i="1" s="1"/>
  <c r="I1572" i="1"/>
  <c r="J1572" i="1" s="1"/>
  <c r="I1564" i="1"/>
  <c r="J1564" i="1" s="1"/>
  <c r="I1556" i="1"/>
  <c r="J1556" i="1" s="1"/>
  <c r="I1548" i="1"/>
  <c r="J1548" i="1" s="1"/>
  <c r="I1540" i="1"/>
  <c r="J1540" i="1" s="1"/>
  <c r="I1532" i="1"/>
  <c r="J1532" i="1" s="1"/>
  <c r="I1524" i="1"/>
  <c r="J1524" i="1" s="1"/>
  <c r="I1516" i="1"/>
  <c r="J1516" i="1" s="1"/>
  <c r="I1508" i="1"/>
  <c r="J1508" i="1" s="1"/>
  <c r="I1500" i="1"/>
  <c r="J1500" i="1" s="1"/>
  <c r="I1492" i="1"/>
  <c r="J1492" i="1" s="1"/>
  <c r="I1484" i="1"/>
  <c r="J1484" i="1" s="1"/>
  <c r="I1476" i="1"/>
  <c r="J1476" i="1" s="1"/>
  <c r="I1468" i="1"/>
  <c r="J1468" i="1" s="1"/>
  <c r="I1460" i="1"/>
  <c r="J1460" i="1" s="1"/>
  <c r="I1452" i="1"/>
  <c r="J1452" i="1" s="1"/>
  <c r="I1444" i="1"/>
  <c r="J1444" i="1" s="1"/>
  <c r="I1436" i="1"/>
  <c r="J1436" i="1" s="1"/>
  <c r="I1428" i="1"/>
  <c r="J1428" i="1" s="1"/>
  <c r="I1420" i="1"/>
  <c r="J1420" i="1" s="1"/>
  <c r="I1412" i="1"/>
  <c r="J1412" i="1" s="1"/>
  <c r="I2152" i="1"/>
  <c r="J2152" i="1" s="1"/>
  <c r="I2144" i="1"/>
  <c r="J2144" i="1" s="1"/>
  <c r="I2136" i="1"/>
  <c r="J2136" i="1" s="1"/>
  <c r="I2128" i="1"/>
  <c r="J2128" i="1" s="1"/>
  <c r="I2120" i="1"/>
  <c r="J2120" i="1" s="1"/>
  <c r="I2112" i="1"/>
  <c r="J2112" i="1" s="1"/>
  <c r="I2104" i="1"/>
  <c r="J2104" i="1" s="1"/>
  <c r="I2096" i="1"/>
  <c r="J2096" i="1" s="1"/>
  <c r="I2088" i="1"/>
  <c r="J2088" i="1" s="1"/>
  <c r="I2080" i="1"/>
  <c r="J2080" i="1" s="1"/>
  <c r="I2072" i="1"/>
  <c r="J2072" i="1" s="1"/>
  <c r="I2064" i="1"/>
  <c r="J2064" i="1" s="1"/>
  <c r="I2056" i="1"/>
  <c r="J2056" i="1" s="1"/>
  <c r="I2040" i="1"/>
  <c r="J2040" i="1" s="1"/>
  <c r="I2032" i="1"/>
  <c r="J2032" i="1" s="1"/>
  <c r="I2024" i="1"/>
  <c r="J2024" i="1" s="1"/>
  <c r="I2016" i="1"/>
  <c r="J2016" i="1" s="1"/>
  <c r="I2008" i="1"/>
  <c r="J2008" i="1" s="1"/>
  <c r="I2000" i="1"/>
  <c r="J2000" i="1" s="1"/>
  <c r="I1992" i="1"/>
  <c r="J1992" i="1" s="1"/>
  <c r="I1984" i="1"/>
  <c r="J1984" i="1" s="1"/>
  <c r="I2432" i="1"/>
  <c r="J2432" i="1" s="1"/>
  <c r="I2628" i="1"/>
  <c r="J2628" i="1" s="1"/>
  <c r="I1783" i="1"/>
  <c r="J1783" i="1" s="1"/>
  <c r="I1775" i="1"/>
  <c r="J1775" i="1" s="1"/>
  <c r="I1767" i="1"/>
  <c r="J1767" i="1" s="1"/>
  <c r="I2551" i="1"/>
  <c r="J2551" i="1" s="1"/>
  <c r="I2543" i="1"/>
  <c r="J2543" i="1" s="1"/>
  <c r="I2535" i="1"/>
  <c r="J2535" i="1" s="1"/>
  <c r="I2527" i="1"/>
  <c r="J2527" i="1" s="1"/>
  <c r="I2519" i="1"/>
  <c r="J2519" i="1" s="1"/>
  <c r="I2511" i="1"/>
  <c r="J2511" i="1" s="1"/>
  <c r="I2503" i="1"/>
  <c r="J2503" i="1" s="1"/>
  <c r="I2495" i="1"/>
  <c r="J2495" i="1" s="1"/>
  <c r="I2487" i="1"/>
  <c r="J2487" i="1" s="1"/>
  <c r="I2479" i="1"/>
  <c r="J2479" i="1" s="1"/>
  <c r="I2471" i="1"/>
  <c r="J2471" i="1" s="1"/>
  <c r="I2463" i="1"/>
  <c r="J2463" i="1" s="1"/>
  <c r="I2455" i="1"/>
  <c r="J2455" i="1" s="1"/>
  <c r="I2447" i="1"/>
  <c r="J2447" i="1" s="1"/>
  <c r="I2439" i="1"/>
  <c r="J2439" i="1" s="1"/>
  <c r="I2431" i="1"/>
  <c r="J2431" i="1" s="1"/>
  <c r="I2423" i="1"/>
  <c r="J2423" i="1" s="1"/>
  <c r="I2415" i="1"/>
  <c r="J2415" i="1" s="1"/>
  <c r="I2407" i="1"/>
  <c r="J2407" i="1" s="1"/>
  <c r="I2399" i="1"/>
  <c r="J2399" i="1" s="1"/>
  <c r="I2391" i="1"/>
  <c r="J2391" i="1" s="1"/>
  <c r="I2383" i="1"/>
  <c r="J2383" i="1" s="1"/>
  <c r="I2375" i="1"/>
  <c r="J2375" i="1" s="1"/>
  <c r="I2367" i="1"/>
  <c r="J2367" i="1" s="1"/>
  <c r="I2359" i="1"/>
  <c r="J2359" i="1" s="1"/>
  <c r="I2351" i="1"/>
  <c r="J2351" i="1" s="1"/>
  <c r="I2343" i="1"/>
  <c r="J2343" i="1" s="1"/>
  <c r="I2335" i="1"/>
  <c r="J2335" i="1" s="1"/>
  <c r="I2327" i="1"/>
  <c r="J2327" i="1" s="1"/>
  <c r="I2319" i="1"/>
  <c r="J2319" i="1" s="1"/>
  <c r="I2311" i="1"/>
  <c r="J2311" i="1" s="1"/>
  <c r="I2303" i="1"/>
  <c r="J2303" i="1" s="1"/>
  <c r="I2295" i="1"/>
  <c r="J2295" i="1" s="1"/>
  <c r="I2287" i="1"/>
  <c r="J2287" i="1" s="1"/>
  <c r="I2279" i="1"/>
  <c r="J2279" i="1" s="1"/>
  <c r="I2271" i="1"/>
  <c r="J2271" i="1" s="1"/>
  <c r="I2263" i="1"/>
  <c r="J2263" i="1" s="1"/>
  <c r="I2255" i="1"/>
  <c r="J2255" i="1" s="1"/>
  <c r="I2247" i="1"/>
  <c r="J2247" i="1" s="1"/>
  <c r="I2239" i="1"/>
  <c r="J2239" i="1" s="1"/>
  <c r="I2231" i="1"/>
  <c r="J2231" i="1" s="1"/>
  <c r="I2223" i="1"/>
  <c r="J2223" i="1" s="1"/>
  <c r="I2215" i="1"/>
  <c r="J2215" i="1" s="1"/>
  <c r="L1108" i="1" s="1"/>
  <c r="I2207" i="1"/>
  <c r="J2207" i="1" s="1"/>
  <c r="I2199" i="1"/>
  <c r="J2199" i="1" s="1"/>
  <c r="I2191" i="1"/>
  <c r="J2191" i="1" s="1"/>
  <c r="I2183" i="1"/>
  <c r="J2183" i="1" s="1"/>
  <c r="I2175" i="1"/>
  <c r="J2175" i="1" s="1"/>
  <c r="I2167" i="1"/>
  <c r="J2167" i="1" s="1"/>
  <c r="I2159" i="1"/>
  <c r="J2159" i="1" s="1"/>
  <c r="I2899" i="1"/>
  <c r="J2899" i="1" s="1"/>
  <c r="I2891" i="1"/>
  <c r="J2891" i="1" s="1"/>
  <c r="I2883" i="1"/>
  <c r="J2883" i="1" s="1"/>
  <c r="I2875" i="1"/>
  <c r="J2875" i="1" s="1"/>
  <c r="I2867" i="1"/>
  <c r="J2867" i="1" s="1"/>
  <c r="L4536" i="1" s="1"/>
  <c r="I2859" i="1"/>
  <c r="J2859" i="1" s="1"/>
  <c r="I2851" i="1"/>
  <c r="J2851" i="1" s="1"/>
  <c r="I2843" i="1"/>
  <c r="J2843" i="1" s="1"/>
  <c r="I2835" i="1"/>
  <c r="J2835" i="1" s="1"/>
  <c r="I2827" i="1"/>
  <c r="J2827" i="1" s="1"/>
  <c r="I2819" i="1"/>
  <c r="J2819" i="1" s="1"/>
  <c r="I2811" i="1"/>
  <c r="J2811" i="1" s="1"/>
  <c r="I2803" i="1"/>
  <c r="J2803" i="1" s="1"/>
  <c r="I2795" i="1"/>
  <c r="J2795" i="1" s="1"/>
  <c r="I2787" i="1"/>
  <c r="J2787" i="1" s="1"/>
  <c r="I2779" i="1"/>
  <c r="J2779" i="1" s="1"/>
  <c r="I2771" i="1"/>
  <c r="J2771" i="1" s="1"/>
  <c r="I2763" i="1"/>
  <c r="J2763" i="1" s="1"/>
  <c r="I2755" i="1"/>
  <c r="J2755" i="1" s="1"/>
  <c r="I2747" i="1"/>
  <c r="J2747" i="1" s="1"/>
  <c r="I2739" i="1"/>
  <c r="J2739" i="1" s="1"/>
  <c r="I2731" i="1"/>
  <c r="J2731" i="1" s="1"/>
  <c r="I2723" i="1"/>
  <c r="J2723" i="1" s="1"/>
  <c r="I2715" i="1"/>
  <c r="J2715" i="1" s="1"/>
  <c r="I2707" i="1"/>
  <c r="J2707" i="1" s="1"/>
  <c r="I2699" i="1"/>
  <c r="J2699" i="1" s="1"/>
  <c r="I2691" i="1"/>
  <c r="J2691" i="1" s="1"/>
  <c r="I2683" i="1"/>
  <c r="J2683" i="1" s="1"/>
  <c r="I2675" i="1"/>
  <c r="J2675" i="1" s="1"/>
  <c r="I2667" i="1"/>
  <c r="J2667" i="1" s="1"/>
  <c r="I2659" i="1"/>
  <c r="J2659" i="1" s="1"/>
  <c r="I2651" i="1"/>
  <c r="J2651" i="1" s="1"/>
  <c r="I2643" i="1"/>
  <c r="J2643" i="1" s="1"/>
  <c r="I2635" i="1"/>
  <c r="J2635" i="1" s="1"/>
  <c r="I2627" i="1"/>
  <c r="J2627" i="1" s="1"/>
  <c r="I2619" i="1"/>
  <c r="J2619" i="1" s="1"/>
  <c r="I2611" i="1"/>
  <c r="J2611" i="1" s="1"/>
  <c r="I2603" i="1"/>
  <c r="J2603" i="1" s="1"/>
  <c r="I2595" i="1"/>
  <c r="J2595" i="1" s="1"/>
  <c r="I2587" i="1"/>
  <c r="J2587" i="1" s="1"/>
  <c r="I2579" i="1"/>
  <c r="J2579" i="1" s="1"/>
  <c r="I2571" i="1"/>
  <c r="J2571" i="1" s="1"/>
  <c r="I2563" i="1"/>
  <c r="J2563" i="1" s="1"/>
  <c r="I2555" i="1"/>
  <c r="J2555" i="1" s="1"/>
  <c r="I3207" i="1"/>
  <c r="J3207" i="1" s="1"/>
  <c r="I3199" i="1"/>
  <c r="J3199" i="1" s="1"/>
  <c r="I3191" i="1"/>
  <c r="J3191" i="1" s="1"/>
  <c r="I3183" i="1"/>
  <c r="J3183" i="1" s="1"/>
  <c r="I3175" i="1"/>
  <c r="J3175" i="1" s="1"/>
  <c r="I3167" i="1"/>
  <c r="J3167" i="1" s="1"/>
  <c r="I3159" i="1"/>
  <c r="J3159" i="1" s="1"/>
  <c r="I3151" i="1"/>
  <c r="J3151" i="1" s="1"/>
  <c r="I3143" i="1"/>
  <c r="J3143" i="1" s="1"/>
  <c r="I3135" i="1"/>
  <c r="J3135" i="1" s="1"/>
  <c r="I3127" i="1"/>
  <c r="J3127" i="1" s="1"/>
  <c r="I3119" i="1"/>
  <c r="J3119" i="1" s="1"/>
  <c r="I3111" i="1"/>
  <c r="J3111" i="1" s="1"/>
  <c r="I3103" i="1"/>
  <c r="J3103" i="1" s="1"/>
  <c r="I3095" i="1"/>
  <c r="J3095" i="1" s="1"/>
  <c r="I3087" i="1"/>
  <c r="J3087" i="1" s="1"/>
  <c r="I3079" i="1"/>
  <c r="J3079" i="1" s="1"/>
  <c r="I3071" i="1"/>
  <c r="J3071" i="1" s="1"/>
  <c r="I3063" i="1"/>
  <c r="J3063" i="1" s="1"/>
  <c r="I3055" i="1"/>
  <c r="J3055" i="1" s="1"/>
  <c r="I3047" i="1"/>
  <c r="J3047" i="1" s="1"/>
  <c r="I3039" i="1"/>
  <c r="J3039" i="1" s="1"/>
  <c r="I3031" i="1"/>
  <c r="J3031" i="1" s="1"/>
  <c r="I3023" i="1"/>
  <c r="J3023" i="1" s="1"/>
  <c r="I3015" i="1"/>
  <c r="J3015" i="1" s="1"/>
  <c r="I3007" i="1"/>
  <c r="J3007" i="1" s="1"/>
  <c r="I2999" i="1"/>
  <c r="J2999" i="1" s="1"/>
  <c r="I2991" i="1"/>
  <c r="J2991" i="1" s="1"/>
  <c r="I2983" i="1"/>
  <c r="J2983" i="1" s="1"/>
  <c r="I2975" i="1"/>
  <c r="J2975" i="1" s="1"/>
  <c r="I2967" i="1"/>
  <c r="J2967" i="1" s="1"/>
  <c r="I2959" i="1"/>
  <c r="J2959" i="1" s="1"/>
  <c r="I2951" i="1"/>
  <c r="J2951" i="1" s="1"/>
  <c r="I2943" i="1"/>
  <c r="J2943" i="1" s="1"/>
  <c r="I2935" i="1"/>
  <c r="J2935" i="1" s="1"/>
  <c r="I2927" i="1"/>
  <c r="J2927" i="1" s="1"/>
  <c r="I2919" i="1"/>
  <c r="J2919" i="1" s="1"/>
  <c r="I2911" i="1"/>
  <c r="J2911" i="1" s="1"/>
  <c r="I3607" i="1"/>
  <c r="J3607" i="1" s="1"/>
  <c r="I3599" i="1"/>
  <c r="J3599" i="1" s="1"/>
  <c r="I3591" i="1"/>
  <c r="J3591" i="1" s="1"/>
  <c r="I3583" i="1"/>
  <c r="J3583" i="1" s="1"/>
  <c r="I3575" i="1"/>
  <c r="J3575" i="1" s="1"/>
  <c r="I3567" i="1"/>
  <c r="J3567" i="1" s="1"/>
  <c r="I3559" i="1"/>
  <c r="J3559" i="1" s="1"/>
  <c r="I3551" i="1"/>
  <c r="J3551" i="1" s="1"/>
  <c r="I3543" i="1"/>
  <c r="J3543" i="1" s="1"/>
  <c r="I3535" i="1"/>
  <c r="J3535" i="1" s="1"/>
  <c r="I3527" i="1"/>
  <c r="J3527" i="1" s="1"/>
  <c r="I3519" i="1"/>
  <c r="J3519" i="1" s="1"/>
  <c r="I3511" i="1"/>
  <c r="J3511" i="1" s="1"/>
  <c r="I3503" i="1"/>
  <c r="J3503" i="1" s="1"/>
  <c r="I3495" i="1"/>
  <c r="J3495" i="1" s="1"/>
  <c r="I3487" i="1"/>
  <c r="J3487" i="1" s="1"/>
  <c r="I3479" i="1"/>
  <c r="J3479" i="1" s="1"/>
  <c r="I3471" i="1"/>
  <c r="J3471" i="1" s="1"/>
  <c r="I3463" i="1"/>
  <c r="J3463" i="1" s="1"/>
  <c r="I3455" i="1"/>
  <c r="J3455" i="1" s="1"/>
  <c r="I3447" i="1"/>
  <c r="J3447" i="1" s="1"/>
  <c r="I3439" i="1"/>
  <c r="J3439" i="1" s="1"/>
  <c r="I3997" i="1"/>
  <c r="J3997" i="1" s="1"/>
  <c r="I3989" i="1"/>
  <c r="J3989" i="1" s="1"/>
  <c r="I3981" i="1"/>
  <c r="J3981" i="1" s="1"/>
  <c r="I3973" i="1"/>
  <c r="J3973" i="1" s="1"/>
  <c r="I3965" i="1"/>
  <c r="J3965" i="1" s="1"/>
  <c r="I3957" i="1"/>
  <c r="J3957" i="1" s="1"/>
  <c r="I3949" i="1"/>
  <c r="J3949" i="1" s="1"/>
  <c r="I3941" i="1"/>
  <c r="J3941" i="1" s="1"/>
  <c r="I3933" i="1"/>
  <c r="J3933" i="1" s="1"/>
  <c r="I3925" i="1"/>
  <c r="J3925" i="1" s="1"/>
  <c r="I3917" i="1"/>
  <c r="J3917" i="1" s="1"/>
  <c r="I3909" i="1"/>
  <c r="J3909" i="1" s="1"/>
  <c r="I3901" i="1"/>
  <c r="J3901" i="1" s="1"/>
  <c r="I3893" i="1"/>
  <c r="J3893" i="1" s="1"/>
  <c r="I3885" i="1"/>
  <c r="J3885" i="1" s="1"/>
  <c r="I3877" i="1"/>
  <c r="J3877" i="1" s="1"/>
  <c r="I3869" i="1"/>
  <c r="J3869" i="1" s="1"/>
  <c r="I3861" i="1"/>
  <c r="J3861" i="1" s="1"/>
  <c r="I3853" i="1"/>
  <c r="J3853" i="1" s="1"/>
  <c r="I3845" i="1"/>
  <c r="J3845" i="1" s="1"/>
  <c r="I3837" i="1"/>
  <c r="J3837" i="1" s="1"/>
  <c r="I3829" i="1"/>
  <c r="J3829" i="1" s="1"/>
  <c r="I3821" i="1"/>
  <c r="J3821" i="1" s="1"/>
  <c r="I3813" i="1"/>
  <c r="J3813" i="1" s="1"/>
  <c r="I3805" i="1"/>
  <c r="J3805" i="1" s="1"/>
  <c r="I3797" i="1"/>
  <c r="J3797" i="1" s="1"/>
  <c r="I3789" i="1"/>
  <c r="J3789" i="1" s="1"/>
  <c r="I3781" i="1"/>
  <c r="J3781" i="1" s="1"/>
  <c r="I3773" i="1"/>
  <c r="J3773" i="1" s="1"/>
  <c r="L5495" i="1" s="1"/>
  <c r="I3765" i="1"/>
  <c r="J3765" i="1" s="1"/>
  <c r="I3757" i="1"/>
  <c r="J3757" i="1" s="1"/>
  <c r="I3749" i="1"/>
  <c r="J3749" i="1" s="1"/>
  <c r="I3741" i="1"/>
  <c r="J3741" i="1" s="1"/>
  <c r="I3733" i="1"/>
  <c r="J3733" i="1" s="1"/>
  <c r="I3725" i="1"/>
  <c r="J3725" i="1" s="1"/>
  <c r="I3717" i="1"/>
  <c r="J3717" i="1" s="1"/>
  <c r="I3709" i="1"/>
  <c r="J3709" i="1" s="1"/>
  <c r="I3701" i="1"/>
  <c r="J3701" i="1" s="1"/>
  <c r="I3693" i="1"/>
  <c r="J3693" i="1" s="1"/>
  <c r="I3685" i="1"/>
  <c r="J3685" i="1" s="1"/>
  <c r="I3677" i="1"/>
  <c r="J3677" i="1" s="1"/>
  <c r="I3669" i="1"/>
  <c r="J3669" i="1" s="1"/>
  <c r="I3661" i="1"/>
  <c r="J3661" i="1" s="1"/>
  <c r="I3653" i="1"/>
  <c r="J3653" i="1" s="1"/>
  <c r="I3645" i="1"/>
  <c r="J3645" i="1" s="1"/>
  <c r="I3637" i="1"/>
  <c r="J3637" i="1" s="1"/>
  <c r="I3629" i="1"/>
  <c r="J3629" i="1" s="1"/>
  <c r="I3621" i="1"/>
  <c r="J3621" i="1" s="1"/>
  <c r="I3613" i="1"/>
  <c r="J3613" i="1" s="1"/>
  <c r="I4397" i="1"/>
  <c r="J4397" i="1" s="1"/>
  <c r="I4389" i="1"/>
  <c r="J4389" i="1" s="1"/>
  <c r="I4381" i="1"/>
  <c r="J4381" i="1" s="1"/>
  <c r="I4373" i="1"/>
  <c r="J4373" i="1" s="1"/>
  <c r="I4365" i="1"/>
  <c r="J4365" i="1" s="1"/>
  <c r="I4357" i="1"/>
  <c r="J4357" i="1" s="1"/>
  <c r="I4349" i="1"/>
  <c r="J4349" i="1" s="1"/>
  <c r="I4341" i="1"/>
  <c r="J4341" i="1" s="1"/>
  <c r="I4333" i="1"/>
  <c r="J4333" i="1" s="1"/>
  <c r="I4325" i="1"/>
  <c r="J4325" i="1" s="1"/>
  <c r="I4317" i="1"/>
  <c r="J4317" i="1" s="1"/>
  <c r="I4309" i="1"/>
  <c r="J4309" i="1" s="1"/>
  <c r="I4301" i="1"/>
  <c r="J4301" i="1" s="1"/>
  <c r="I4293" i="1"/>
  <c r="J4293" i="1" s="1"/>
  <c r="I4285" i="1"/>
  <c r="J4285" i="1" s="1"/>
  <c r="I4277" i="1"/>
  <c r="J4277" i="1" s="1"/>
  <c r="I4269" i="1"/>
  <c r="J4269" i="1" s="1"/>
  <c r="I4261" i="1"/>
  <c r="J4261" i="1" s="1"/>
  <c r="I4253" i="1"/>
  <c r="J4253" i="1" s="1"/>
  <c r="I4245" i="1"/>
  <c r="J4245" i="1" s="1"/>
  <c r="I4237" i="1"/>
  <c r="J4237" i="1" s="1"/>
  <c r="I4229" i="1"/>
  <c r="J4229" i="1" s="1"/>
  <c r="I4221" i="1"/>
  <c r="J4221" i="1" s="1"/>
  <c r="I4213" i="1"/>
  <c r="J4213" i="1" s="1"/>
  <c r="I4205" i="1"/>
  <c r="J4205" i="1" s="1"/>
  <c r="I4197" i="1"/>
  <c r="J4197" i="1" s="1"/>
  <c r="I4189" i="1"/>
  <c r="J4189" i="1" s="1"/>
  <c r="I4181" i="1"/>
  <c r="J4181" i="1" s="1"/>
  <c r="I4173" i="1"/>
  <c r="J4173" i="1" s="1"/>
  <c r="I4165" i="1"/>
  <c r="J4165" i="1" s="1"/>
  <c r="I4157" i="1"/>
  <c r="J4157" i="1" s="1"/>
  <c r="I4149" i="1"/>
  <c r="J4149" i="1" s="1"/>
  <c r="I4141" i="1"/>
  <c r="J4141" i="1" s="1"/>
  <c r="I4133" i="1"/>
  <c r="J4133" i="1" s="1"/>
  <c r="I4125" i="1"/>
  <c r="J4125" i="1" s="1"/>
  <c r="I4117" i="1"/>
  <c r="J4117" i="1" s="1"/>
  <c r="I4109" i="1"/>
  <c r="J4109" i="1" s="1"/>
  <c r="I4101" i="1"/>
  <c r="J4101" i="1" s="1"/>
  <c r="I4093" i="1"/>
  <c r="J4093" i="1" s="1"/>
  <c r="I4085" i="1"/>
  <c r="J4085" i="1" s="1"/>
  <c r="I4077" i="1"/>
  <c r="J4077" i="1" s="1"/>
  <c r="I4069" i="1"/>
  <c r="J4069" i="1" s="1"/>
  <c r="I4061" i="1"/>
  <c r="J4061" i="1" s="1"/>
  <c r="I4053" i="1"/>
  <c r="J4053" i="1" s="1"/>
  <c r="I4045" i="1"/>
  <c r="J4045" i="1" s="1"/>
  <c r="I4037" i="1"/>
  <c r="J4037" i="1" s="1"/>
  <c r="I4029" i="1"/>
  <c r="J4029" i="1" s="1"/>
  <c r="I4021" i="1"/>
  <c r="J4021" i="1" s="1"/>
  <c r="I4013" i="1"/>
  <c r="J4013" i="1" s="1"/>
  <c r="I4797" i="1"/>
  <c r="J4797" i="1" s="1"/>
  <c r="I1884" i="1"/>
  <c r="J1884" i="1" s="1"/>
  <c r="I1876" i="1"/>
  <c r="J1876" i="1" s="1"/>
  <c r="I1868" i="1"/>
  <c r="J1868" i="1" s="1"/>
  <c r="I1860" i="1"/>
  <c r="J1860" i="1" s="1"/>
  <c r="I1852" i="1"/>
  <c r="J1852" i="1" s="1"/>
  <c r="I1844" i="1"/>
  <c r="J1844" i="1" s="1"/>
  <c r="I1836" i="1"/>
  <c r="J1836" i="1" s="1"/>
  <c r="I1828" i="1"/>
  <c r="J1828" i="1" s="1"/>
  <c r="I1820" i="1"/>
  <c r="J1820" i="1" s="1"/>
  <c r="I1812" i="1"/>
  <c r="J1812" i="1" s="1"/>
  <c r="I1804" i="1"/>
  <c r="J1804" i="1" s="1"/>
  <c r="I1796" i="1"/>
  <c r="J1796" i="1" s="1"/>
  <c r="I1780" i="1"/>
  <c r="J1780" i="1" s="1"/>
  <c r="I1772" i="1"/>
  <c r="J1772" i="1" s="1"/>
  <c r="I1764" i="1"/>
  <c r="J1764" i="1" s="1"/>
  <c r="I2548" i="1"/>
  <c r="J2548" i="1" s="1"/>
  <c r="I2540" i="1"/>
  <c r="J2540" i="1" s="1"/>
  <c r="I2532" i="1"/>
  <c r="J2532" i="1" s="1"/>
  <c r="I2524" i="1"/>
  <c r="J2524" i="1" s="1"/>
  <c r="I2516" i="1"/>
  <c r="J2516" i="1" s="1"/>
  <c r="I2508" i="1"/>
  <c r="J2508" i="1" s="1"/>
  <c r="I2500" i="1"/>
  <c r="J2500" i="1" s="1"/>
  <c r="I2492" i="1"/>
  <c r="J2492" i="1" s="1"/>
  <c r="I2484" i="1"/>
  <c r="J2484" i="1" s="1"/>
  <c r="I2476" i="1"/>
  <c r="J2476" i="1" s="1"/>
  <c r="I2468" i="1"/>
  <c r="J2468" i="1" s="1"/>
  <c r="I2460" i="1"/>
  <c r="J2460" i="1" s="1"/>
  <c r="I2452" i="1"/>
  <c r="J2452" i="1" s="1"/>
  <c r="I2444" i="1"/>
  <c r="J2444" i="1" s="1"/>
  <c r="I2436" i="1"/>
  <c r="J2436" i="1" s="1"/>
  <c r="I2420" i="1"/>
  <c r="J2420" i="1" s="1"/>
  <c r="I2412" i="1"/>
  <c r="J2412" i="1" s="1"/>
  <c r="I2404" i="1"/>
  <c r="J2404" i="1" s="1"/>
  <c r="I2396" i="1"/>
  <c r="J2396" i="1" s="1"/>
  <c r="I2388" i="1"/>
  <c r="J2388" i="1" s="1"/>
  <c r="I2380" i="1"/>
  <c r="J2380" i="1" s="1"/>
  <c r="I2372" i="1"/>
  <c r="J2372" i="1" s="1"/>
  <c r="I2364" i="1"/>
  <c r="J2364" i="1" s="1"/>
  <c r="I2356" i="1"/>
  <c r="J2356" i="1" s="1"/>
  <c r="I2348" i="1"/>
  <c r="J2348" i="1" s="1"/>
  <c r="I2340" i="1"/>
  <c r="J2340" i="1" s="1"/>
  <c r="I2332" i="1"/>
  <c r="J2332" i="1" s="1"/>
  <c r="I2324" i="1"/>
  <c r="J2324" i="1" s="1"/>
  <c r="I2316" i="1"/>
  <c r="J2316" i="1" s="1"/>
  <c r="I2308" i="1"/>
  <c r="J2308" i="1" s="1"/>
  <c r="I2300" i="1"/>
  <c r="J2300" i="1" s="1"/>
  <c r="I2292" i="1"/>
  <c r="J2292" i="1" s="1"/>
  <c r="I2284" i="1"/>
  <c r="J2284" i="1" s="1"/>
  <c r="I2276" i="1"/>
  <c r="J2276" i="1" s="1"/>
  <c r="I2268" i="1"/>
  <c r="J2268" i="1" s="1"/>
  <c r="I2260" i="1"/>
  <c r="J2260" i="1" s="1"/>
  <c r="I2244" i="1"/>
  <c r="J2244" i="1" s="1"/>
  <c r="I2236" i="1"/>
  <c r="J2236" i="1" s="1"/>
  <c r="I2228" i="1"/>
  <c r="J2228" i="1" s="1"/>
  <c r="I2220" i="1"/>
  <c r="J2220" i="1" s="1"/>
  <c r="I2212" i="1"/>
  <c r="J2212" i="1" s="1"/>
  <c r="I2204" i="1"/>
  <c r="J2204" i="1" s="1"/>
  <c r="I2196" i="1"/>
  <c r="J2196" i="1" s="1"/>
  <c r="I2188" i="1"/>
  <c r="J2188" i="1" s="1"/>
  <c r="I2180" i="1"/>
  <c r="J2180" i="1" s="1"/>
  <c r="I2172" i="1"/>
  <c r="J2172" i="1" s="1"/>
  <c r="I2164" i="1"/>
  <c r="J2164" i="1" s="1"/>
  <c r="I2904" i="1"/>
  <c r="J2904" i="1" s="1"/>
  <c r="I2896" i="1"/>
  <c r="J2896" i="1" s="1"/>
  <c r="I2888" i="1"/>
  <c r="J2888" i="1" s="1"/>
  <c r="I2880" i="1"/>
  <c r="J2880" i="1" s="1"/>
  <c r="I2872" i="1"/>
  <c r="J2872" i="1" s="1"/>
  <c r="I2864" i="1"/>
  <c r="J2864" i="1" s="1"/>
  <c r="I2856" i="1"/>
  <c r="J2856" i="1" s="1"/>
  <c r="I2848" i="1"/>
  <c r="J2848" i="1" s="1"/>
  <c r="I2840" i="1"/>
  <c r="J2840" i="1" s="1"/>
  <c r="I2832" i="1"/>
  <c r="J2832" i="1" s="1"/>
  <c r="I2824" i="1"/>
  <c r="J2824" i="1" s="1"/>
  <c r="I2808" i="1"/>
  <c r="J2808" i="1" s="1"/>
  <c r="I2800" i="1"/>
  <c r="J2800" i="1" s="1"/>
  <c r="I2792" i="1"/>
  <c r="J2792" i="1" s="1"/>
  <c r="I2784" i="1"/>
  <c r="J2784" i="1" s="1"/>
  <c r="I2776" i="1"/>
  <c r="J2776" i="1" s="1"/>
  <c r="I2768" i="1"/>
  <c r="J2768" i="1" s="1"/>
  <c r="I2760" i="1"/>
  <c r="J2760" i="1" s="1"/>
  <c r="I2752" i="1"/>
  <c r="J2752" i="1" s="1"/>
  <c r="I2744" i="1"/>
  <c r="J2744" i="1" s="1"/>
  <c r="I2736" i="1"/>
  <c r="J2736" i="1" s="1"/>
  <c r="I2728" i="1"/>
  <c r="J2728" i="1" s="1"/>
  <c r="I2720" i="1"/>
  <c r="J2720" i="1" s="1"/>
  <c r="I2712" i="1"/>
  <c r="J2712" i="1" s="1"/>
  <c r="I2704" i="1"/>
  <c r="J2704" i="1" s="1"/>
  <c r="I2696" i="1"/>
  <c r="J2696" i="1" s="1"/>
  <c r="I2688" i="1"/>
  <c r="J2688" i="1" s="1"/>
  <c r="I2680" i="1"/>
  <c r="J2680" i="1" s="1"/>
  <c r="I2672" i="1"/>
  <c r="J2672" i="1" s="1"/>
  <c r="I2664" i="1"/>
  <c r="J2664" i="1" s="1"/>
  <c r="I2656" i="1"/>
  <c r="J2656" i="1" s="1"/>
  <c r="I2648" i="1"/>
  <c r="J2648" i="1" s="1"/>
  <c r="I2640" i="1"/>
  <c r="J2640" i="1" s="1"/>
  <c r="I2632" i="1"/>
  <c r="J2632" i="1" s="1"/>
  <c r="I2624" i="1"/>
  <c r="J2624" i="1" s="1"/>
  <c r="I2616" i="1"/>
  <c r="J2616" i="1" s="1"/>
  <c r="I2608" i="1"/>
  <c r="J2608" i="1" s="1"/>
  <c r="I2600" i="1"/>
  <c r="J2600" i="1" s="1"/>
  <c r="I2592" i="1"/>
  <c r="J2592" i="1" s="1"/>
  <c r="I2584" i="1"/>
  <c r="J2584" i="1" s="1"/>
  <c r="I2576" i="1"/>
  <c r="J2576" i="1" s="1"/>
  <c r="I2568" i="1"/>
  <c r="J2568" i="1" s="1"/>
  <c r="I2560" i="1"/>
  <c r="J2560" i="1" s="1"/>
  <c r="I3212" i="1"/>
  <c r="J3212" i="1" s="1"/>
  <c r="I3204" i="1"/>
  <c r="J3204" i="1" s="1"/>
  <c r="I3196" i="1"/>
  <c r="J3196" i="1" s="1"/>
  <c r="I3188" i="1"/>
  <c r="J3188" i="1" s="1"/>
  <c r="I3180" i="1"/>
  <c r="J3180" i="1" s="1"/>
  <c r="I3172" i="1"/>
  <c r="J3172" i="1" s="1"/>
  <c r="I3164" i="1"/>
  <c r="J3164" i="1" s="1"/>
  <c r="I3156" i="1"/>
  <c r="J3156" i="1" s="1"/>
  <c r="I3148" i="1"/>
  <c r="J3148" i="1" s="1"/>
  <c r="I3140" i="1"/>
  <c r="J3140" i="1" s="1"/>
  <c r="I3132" i="1"/>
  <c r="J3132" i="1" s="1"/>
  <c r="I3124" i="1"/>
  <c r="J3124" i="1" s="1"/>
  <c r="I3116" i="1"/>
  <c r="J3116" i="1" s="1"/>
  <c r="I3108" i="1"/>
  <c r="J3108" i="1" s="1"/>
  <c r="I3100" i="1"/>
  <c r="J3100" i="1" s="1"/>
  <c r="I3092" i="1"/>
  <c r="J3092" i="1" s="1"/>
  <c r="I3084" i="1"/>
  <c r="J3084" i="1" s="1"/>
  <c r="I3076" i="1"/>
  <c r="J3076" i="1" s="1"/>
  <c r="I3068" i="1"/>
  <c r="J3068" i="1" s="1"/>
  <c r="I3060" i="1"/>
  <c r="J3060" i="1" s="1"/>
  <c r="I3052" i="1"/>
  <c r="J3052" i="1" s="1"/>
  <c r="I3044" i="1"/>
  <c r="J3044" i="1" s="1"/>
  <c r="I3036" i="1"/>
  <c r="J3036" i="1" s="1"/>
  <c r="I3028" i="1"/>
  <c r="J3028" i="1" s="1"/>
  <c r="I3020" i="1"/>
  <c r="J3020" i="1" s="1"/>
  <c r="I3012" i="1"/>
  <c r="J3012" i="1" s="1"/>
  <c r="I3004" i="1"/>
  <c r="J3004" i="1" s="1"/>
  <c r="I2996" i="1"/>
  <c r="J2996" i="1" s="1"/>
  <c r="I2988" i="1"/>
  <c r="J2988" i="1" s="1"/>
  <c r="I2980" i="1"/>
  <c r="J2980" i="1" s="1"/>
  <c r="I2972" i="1"/>
  <c r="J2972" i="1" s="1"/>
  <c r="I2964" i="1"/>
  <c r="J2964" i="1" s="1"/>
  <c r="I2956" i="1"/>
  <c r="J2956" i="1" s="1"/>
  <c r="I2948" i="1"/>
  <c r="J2948" i="1" s="1"/>
  <c r="I2940" i="1"/>
  <c r="J2940" i="1" s="1"/>
  <c r="I2932" i="1"/>
  <c r="J2932" i="1" s="1"/>
  <c r="I2924" i="1"/>
  <c r="J2924" i="1" s="1"/>
  <c r="I2916" i="1"/>
  <c r="J2916" i="1" s="1"/>
  <c r="I2908" i="1"/>
  <c r="J2908" i="1" s="1"/>
  <c r="I3604" i="1"/>
  <c r="J3604" i="1" s="1"/>
  <c r="I3596" i="1"/>
  <c r="J3596" i="1" s="1"/>
  <c r="I3588" i="1"/>
  <c r="J3588" i="1" s="1"/>
  <c r="I3580" i="1"/>
  <c r="J3580" i="1" s="1"/>
  <c r="I3572" i="1"/>
  <c r="J3572" i="1" s="1"/>
  <c r="I3564" i="1"/>
  <c r="J3564" i="1" s="1"/>
  <c r="I3556" i="1"/>
  <c r="J3556" i="1" s="1"/>
  <c r="I3548" i="1"/>
  <c r="J3548" i="1" s="1"/>
  <c r="I3540" i="1"/>
  <c r="J3540" i="1" s="1"/>
  <c r="I3532" i="1"/>
  <c r="J3532" i="1" s="1"/>
  <c r="I3524" i="1"/>
  <c r="J3524" i="1" s="1"/>
  <c r="I3516" i="1"/>
  <c r="J3516" i="1" s="1"/>
  <c r="I3508" i="1"/>
  <c r="J3508" i="1" s="1"/>
  <c r="I3500" i="1"/>
  <c r="J3500" i="1" s="1"/>
  <c r="I3492" i="1"/>
  <c r="J3492" i="1" s="1"/>
  <c r="I3484" i="1"/>
  <c r="J3484" i="1" s="1"/>
  <c r="I3476" i="1"/>
  <c r="J3476" i="1" s="1"/>
  <c r="I3468" i="1"/>
  <c r="J3468" i="1" s="1"/>
  <c r="I3460" i="1"/>
  <c r="J3460" i="1" s="1"/>
  <c r="I3444" i="1"/>
  <c r="J3444" i="1" s="1"/>
  <c r="I3436" i="1"/>
  <c r="J3436" i="1" s="1"/>
  <c r="I3428" i="1"/>
  <c r="J3428" i="1" s="1"/>
  <c r="I3420" i="1"/>
  <c r="J3420" i="1" s="1"/>
  <c r="I3412" i="1"/>
  <c r="J3412" i="1" s="1"/>
  <c r="I3404" i="1"/>
  <c r="J3404" i="1" s="1"/>
  <c r="I3396" i="1"/>
  <c r="J3396" i="1" s="1"/>
  <c r="I3388" i="1"/>
  <c r="J3388" i="1" s="1"/>
  <c r="I3380" i="1"/>
  <c r="J3380" i="1" s="1"/>
  <c r="I3372" i="1"/>
  <c r="J3372" i="1" s="1"/>
  <c r="I3364" i="1"/>
  <c r="J3364" i="1" s="1"/>
  <c r="I3356" i="1"/>
  <c r="J3356" i="1" s="1"/>
  <c r="I3348" i="1"/>
  <c r="J3348" i="1" s="1"/>
  <c r="I3340" i="1"/>
  <c r="J3340" i="1" s="1"/>
  <c r="I3332" i="1"/>
  <c r="J3332" i="1" s="1"/>
  <c r="I3324" i="1"/>
  <c r="J3324" i="1" s="1"/>
  <c r="I3316" i="1"/>
  <c r="J3316" i="1" s="1"/>
  <c r="I3308" i="1"/>
  <c r="J3308" i="1" s="1"/>
  <c r="I3300" i="1"/>
  <c r="J3300" i="1" s="1"/>
  <c r="I3292" i="1"/>
  <c r="J3292" i="1" s="1"/>
  <c r="I3284" i="1"/>
  <c r="J3284" i="1" s="1"/>
  <c r="I3276" i="1"/>
  <c r="J3276" i="1" s="1"/>
  <c r="I3268" i="1"/>
  <c r="J3268" i="1" s="1"/>
  <c r="I3260" i="1"/>
  <c r="J3260" i="1" s="1"/>
  <c r="I3252" i="1"/>
  <c r="J3252" i="1" s="1"/>
  <c r="I3244" i="1"/>
  <c r="J3244" i="1" s="1"/>
  <c r="I3236" i="1"/>
  <c r="J3236" i="1" s="1"/>
  <c r="I3228" i="1"/>
  <c r="J3228" i="1" s="1"/>
  <c r="I3220" i="1"/>
  <c r="J3220" i="1" s="1"/>
  <c r="I4004" i="1"/>
  <c r="J4004" i="1" s="1"/>
  <c r="I3996" i="1"/>
  <c r="J3996" i="1" s="1"/>
  <c r="I3988" i="1"/>
  <c r="J3988" i="1" s="1"/>
  <c r="I3980" i="1"/>
  <c r="J3980" i="1" s="1"/>
  <c r="I3972" i="1"/>
  <c r="J3972" i="1" s="1"/>
  <c r="I3964" i="1"/>
  <c r="J3964" i="1" s="1"/>
  <c r="I3956" i="1"/>
  <c r="J3956" i="1" s="1"/>
  <c r="I3780" i="1"/>
  <c r="J3780" i="1" s="1"/>
  <c r="I4396" i="1"/>
  <c r="J4396" i="1" s="1"/>
  <c r="I4140" i="1"/>
  <c r="J4140" i="1" s="1"/>
  <c r="I4076" i="1"/>
  <c r="J4076" i="1" s="1"/>
  <c r="I4708" i="1"/>
  <c r="J4708" i="1" s="1"/>
  <c r="I4628" i="1"/>
  <c r="J4628" i="1" s="1"/>
  <c r="I5555" i="1"/>
  <c r="J5555" i="1" s="1"/>
  <c r="I5547" i="1"/>
  <c r="J5547" i="1" s="1"/>
  <c r="I5539" i="1"/>
  <c r="J5539" i="1" s="1"/>
  <c r="I5531" i="1"/>
  <c r="J5531" i="1" s="1"/>
  <c r="I5523" i="1"/>
  <c r="J5523" i="1" s="1"/>
  <c r="I5515" i="1"/>
  <c r="J5515" i="1" s="1"/>
  <c r="I5507" i="1"/>
  <c r="J5507" i="1" s="1"/>
  <c r="I5499" i="1"/>
  <c r="J5499" i="1" s="1"/>
  <c r="I5491" i="1"/>
  <c r="J5491" i="1" s="1"/>
  <c r="I5483" i="1"/>
  <c r="J5483" i="1" s="1"/>
  <c r="I5475" i="1"/>
  <c r="J5475" i="1" s="1"/>
  <c r="I5467" i="1"/>
  <c r="J5467" i="1" s="1"/>
  <c r="I5459" i="1"/>
  <c r="J5459" i="1" s="1"/>
  <c r="I5451" i="1"/>
  <c r="J5451" i="1" s="1"/>
  <c r="I5443" i="1"/>
  <c r="J5443" i="1" s="1"/>
  <c r="I5435" i="1"/>
  <c r="J5435" i="1" s="1"/>
  <c r="I5427" i="1"/>
  <c r="J5427" i="1" s="1"/>
  <c r="I5419" i="1"/>
  <c r="J5419" i="1" s="1"/>
  <c r="I5411" i="1"/>
  <c r="J5411" i="1" s="1"/>
  <c r="I5403" i="1"/>
  <c r="J5403" i="1" s="1"/>
  <c r="I5395" i="1"/>
  <c r="J5395" i="1" s="1"/>
  <c r="I5387" i="1"/>
  <c r="J5387" i="1" s="1"/>
  <c r="I5379" i="1"/>
  <c r="J5379" i="1" s="1"/>
  <c r="I5371" i="1"/>
  <c r="J5371" i="1" s="1"/>
  <c r="I5363" i="1"/>
  <c r="J5363" i="1" s="1"/>
  <c r="I5355" i="1"/>
  <c r="J5355" i="1" s="1"/>
  <c r="I5347" i="1"/>
  <c r="J5347" i="1" s="1"/>
  <c r="I5339" i="1"/>
  <c r="J5339" i="1" s="1"/>
  <c r="I5331" i="1"/>
  <c r="J5331" i="1" s="1"/>
  <c r="I5323" i="1"/>
  <c r="J5323" i="1" s="1"/>
  <c r="I5315" i="1"/>
  <c r="J5315" i="1" s="1"/>
  <c r="I5307" i="1"/>
  <c r="J5307" i="1" s="1"/>
  <c r="I5299" i="1"/>
  <c r="J5299" i="1" s="1"/>
  <c r="I5291" i="1"/>
  <c r="J5291" i="1" s="1"/>
  <c r="I5283" i="1"/>
  <c r="J5283" i="1" s="1"/>
  <c r="I5275" i="1"/>
  <c r="J5275" i="1" s="1"/>
  <c r="I5267" i="1"/>
  <c r="J5267" i="1" s="1"/>
  <c r="I5259" i="1"/>
  <c r="J5259" i="1" s="1"/>
  <c r="I5251" i="1"/>
  <c r="J5251" i="1" s="1"/>
  <c r="I5243" i="1"/>
  <c r="J5243" i="1" s="1"/>
  <c r="I5235" i="1"/>
  <c r="J5235" i="1" s="1"/>
  <c r="I5227" i="1"/>
  <c r="J5227" i="1" s="1"/>
  <c r="I5219" i="1"/>
  <c r="J5219" i="1" s="1"/>
  <c r="I5211" i="1"/>
  <c r="J5211" i="1" s="1"/>
  <c r="I5203" i="1"/>
  <c r="J5203" i="1" s="1"/>
  <c r="I5195" i="1"/>
  <c r="J5195" i="1" s="1"/>
  <c r="I5935" i="1"/>
  <c r="J5935" i="1" s="1"/>
  <c r="I5927" i="1"/>
  <c r="J5927" i="1" s="1"/>
  <c r="I5919" i="1"/>
  <c r="J5919" i="1" s="1"/>
  <c r="I5911" i="1"/>
  <c r="J5911" i="1" s="1"/>
  <c r="I5903" i="1"/>
  <c r="J5903" i="1" s="1"/>
  <c r="I5895" i="1"/>
  <c r="J5895" i="1" s="1"/>
  <c r="I5887" i="1"/>
  <c r="J5887" i="1" s="1"/>
  <c r="I5879" i="1"/>
  <c r="J5879" i="1" s="1"/>
  <c r="I5871" i="1"/>
  <c r="J5871" i="1" s="1"/>
  <c r="I5863" i="1"/>
  <c r="J5863" i="1" s="1"/>
  <c r="I5855" i="1"/>
  <c r="J5855" i="1" s="1"/>
  <c r="I5847" i="1"/>
  <c r="J5847" i="1" s="1"/>
  <c r="I5839" i="1"/>
  <c r="J5839" i="1" s="1"/>
  <c r="I5831" i="1"/>
  <c r="J5831" i="1" s="1"/>
  <c r="I5823" i="1"/>
  <c r="J5823" i="1" s="1"/>
  <c r="I5815" i="1"/>
  <c r="J5815" i="1" s="1"/>
  <c r="I5807" i="1"/>
  <c r="J5807" i="1" s="1"/>
  <c r="I5799" i="1"/>
  <c r="J5799" i="1" s="1"/>
  <c r="I5791" i="1"/>
  <c r="J5791" i="1" s="1"/>
  <c r="I5783" i="1"/>
  <c r="J5783" i="1" s="1"/>
  <c r="I5775" i="1"/>
  <c r="J5775" i="1" s="1"/>
  <c r="I5767" i="1"/>
  <c r="J5767" i="1" s="1"/>
  <c r="I5759" i="1"/>
  <c r="J5759" i="1" s="1"/>
  <c r="I5751" i="1"/>
  <c r="J5751" i="1" s="1"/>
  <c r="I5743" i="1"/>
  <c r="J5743" i="1" s="1"/>
  <c r="I5735" i="1"/>
  <c r="J5735" i="1" s="1"/>
  <c r="I5727" i="1"/>
  <c r="J5727" i="1" s="1"/>
  <c r="I5719" i="1"/>
  <c r="J5719" i="1" s="1"/>
  <c r="I5711" i="1"/>
  <c r="J5711" i="1" s="1"/>
  <c r="I5703" i="1"/>
  <c r="J5703" i="1" s="1"/>
  <c r="I5695" i="1"/>
  <c r="J5695" i="1" s="1"/>
  <c r="I5687" i="1"/>
  <c r="J5687" i="1" s="1"/>
  <c r="I5679" i="1"/>
  <c r="J5679" i="1" s="1"/>
  <c r="I5671" i="1"/>
  <c r="J5671" i="1" s="1"/>
  <c r="I5663" i="1"/>
  <c r="J5663" i="1" s="1"/>
  <c r="I5655" i="1"/>
  <c r="J5655" i="1" s="1"/>
  <c r="I5647" i="1"/>
  <c r="J5647" i="1" s="1"/>
  <c r="I5639" i="1"/>
  <c r="J5639" i="1" s="1"/>
  <c r="I5631" i="1"/>
  <c r="J5631" i="1" s="1"/>
  <c r="I5623" i="1"/>
  <c r="J5623" i="1" s="1"/>
  <c r="I5615" i="1"/>
  <c r="J5615" i="1" s="1"/>
  <c r="I5607" i="1"/>
  <c r="J5607" i="1" s="1"/>
  <c r="I5599" i="1"/>
  <c r="J5599" i="1" s="1"/>
  <c r="I5591" i="1"/>
  <c r="J5591" i="1" s="1"/>
  <c r="I6331" i="1"/>
  <c r="J6331" i="1" s="1"/>
  <c r="I6323" i="1"/>
  <c r="J6323" i="1" s="1"/>
  <c r="I6315" i="1"/>
  <c r="J6315" i="1" s="1"/>
  <c r="I6307" i="1"/>
  <c r="J6307" i="1" s="1"/>
  <c r="I6299" i="1"/>
  <c r="J6299" i="1" s="1"/>
  <c r="I6291" i="1"/>
  <c r="J6291" i="1" s="1"/>
  <c r="I6283" i="1"/>
  <c r="J6283" i="1" s="1"/>
  <c r="I6275" i="1"/>
  <c r="J6275" i="1" s="1"/>
  <c r="I6267" i="1"/>
  <c r="J6267" i="1" s="1"/>
  <c r="I6259" i="1"/>
  <c r="J6259" i="1" s="1"/>
  <c r="I6251" i="1"/>
  <c r="J6251" i="1" s="1"/>
  <c r="I6243" i="1"/>
  <c r="J6243" i="1" s="1"/>
  <c r="I6235" i="1"/>
  <c r="J6235" i="1" s="1"/>
  <c r="I6227" i="1"/>
  <c r="J6227" i="1" s="1"/>
  <c r="I6219" i="1"/>
  <c r="J6219" i="1" s="1"/>
  <c r="I6211" i="1"/>
  <c r="J6211" i="1" s="1"/>
  <c r="I6203" i="1"/>
  <c r="J6203" i="1" s="1"/>
  <c r="I6195" i="1"/>
  <c r="J6195" i="1" s="1"/>
  <c r="I6187" i="1"/>
  <c r="J6187" i="1" s="1"/>
  <c r="I6179" i="1"/>
  <c r="J6179" i="1" s="1"/>
  <c r="I6171" i="1"/>
  <c r="J6171" i="1" s="1"/>
  <c r="I6163" i="1"/>
  <c r="J6163" i="1" s="1"/>
  <c r="I6155" i="1"/>
  <c r="J6155" i="1" s="1"/>
  <c r="I6147" i="1"/>
  <c r="J6147" i="1" s="1"/>
  <c r="I6139" i="1"/>
  <c r="J6139" i="1" s="1"/>
  <c r="I6131" i="1"/>
  <c r="J6131" i="1" s="1"/>
  <c r="L6630" i="1" s="1"/>
  <c r="I6123" i="1"/>
  <c r="J6123" i="1" s="1"/>
  <c r="I6115" i="1"/>
  <c r="J6115" i="1" s="1"/>
  <c r="I6107" i="1"/>
  <c r="J6107" i="1" s="1"/>
  <c r="I6099" i="1"/>
  <c r="J6099" i="1" s="1"/>
  <c r="I6091" i="1"/>
  <c r="J6091" i="1" s="1"/>
  <c r="I6083" i="1"/>
  <c r="J6083" i="1" s="1"/>
  <c r="I6075" i="1"/>
  <c r="J6075" i="1" s="1"/>
  <c r="I6067" i="1"/>
  <c r="J6067" i="1" s="1"/>
  <c r="I6059" i="1"/>
  <c r="J6059" i="1" s="1"/>
  <c r="I6051" i="1"/>
  <c r="J6051" i="1" s="1"/>
  <c r="I6043" i="1"/>
  <c r="J6043" i="1" s="1"/>
  <c r="I6035" i="1"/>
  <c r="J6035" i="1" s="1"/>
  <c r="I6027" i="1"/>
  <c r="J6027" i="1" s="1"/>
  <c r="I6019" i="1"/>
  <c r="J6019" i="1" s="1"/>
  <c r="I6011" i="1"/>
  <c r="J6011" i="1" s="1"/>
  <c r="I6003" i="1"/>
  <c r="J6003" i="1" s="1"/>
  <c r="I5995" i="1"/>
  <c r="J5995" i="1" s="1"/>
  <c r="I5987" i="1"/>
  <c r="J5987" i="1" s="1"/>
  <c r="I5979" i="1"/>
  <c r="J5979" i="1" s="1"/>
  <c r="I5971" i="1"/>
  <c r="J5971" i="1" s="1"/>
  <c r="I5963" i="1"/>
  <c r="J5963" i="1" s="1"/>
  <c r="I5955" i="1"/>
  <c r="J5955" i="1" s="1"/>
  <c r="I5947" i="1"/>
  <c r="J5947" i="1" s="1"/>
  <c r="L6538" i="1" s="1"/>
  <c r="I6731" i="1"/>
  <c r="J6731" i="1" s="1"/>
  <c r="I6723" i="1"/>
  <c r="J6723" i="1" s="1"/>
  <c r="I6715" i="1"/>
  <c r="J6715" i="1" s="1"/>
  <c r="I6707" i="1"/>
  <c r="J6707" i="1" s="1"/>
  <c r="I6699" i="1"/>
  <c r="J6699" i="1" s="1"/>
  <c r="I6691" i="1"/>
  <c r="J6691" i="1" s="1"/>
  <c r="I6683" i="1"/>
  <c r="J6683" i="1" s="1"/>
  <c r="I6675" i="1"/>
  <c r="J6675" i="1" s="1"/>
  <c r="I6667" i="1"/>
  <c r="J6667" i="1" s="1"/>
  <c r="I6659" i="1"/>
  <c r="J6659" i="1" s="1"/>
  <c r="I6651" i="1"/>
  <c r="J6651" i="1" s="1"/>
  <c r="I6643" i="1"/>
  <c r="J6643" i="1" s="1"/>
  <c r="I6635" i="1"/>
  <c r="J6635" i="1" s="1"/>
  <c r="I6627" i="1"/>
  <c r="J6627" i="1" s="1"/>
  <c r="I6619" i="1"/>
  <c r="J6619" i="1" s="1"/>
  <c r="I6611" i="1"/>
  <c r="J6611" i="1" s="1"/>
  <c r="I6603" i="1"/>
  <c r="J6603" i="1" s="1"/>
  <c r="I6595" i="1"/>
  <c r="J6595" i="1" s="1"/>
  <c r="I6587" i="1"/>
  <c r="J6587" i="1" s="1"/>
  <c r="I6579" i="1"/>
  <c r="J6579" i="1" s="1"/>
  <c r="I6571" i="1"/>
  <c r="J6571" i="1" s="1"/>
  <c r="I6563" i="1"/>
  <c r="J6563" i="1" s="1"/>
  <c r="I6555" i="1"/>
  <c r="J6555" i="1" s="1"/>
  <c r="I6547" i="1"/>
  <c r="J6547" i="1" s="1"/>
  <c r="I6539" i="1"/>
  <c r="J6539" i="1" s="1"/>
  <c r="I6531" i="1"/>
  <c r="J6531" i="1" s="1"/>
  <c r="I6523" i="1"/>
  <c r="J6523" i="1" s="1"/>
  <c r="L6430" i="1" s="1"/>
  <c r="I6507" i="1"/>
  <c r="J6507" i="1" s="1"/>
  <c r="I6483" i="1"/>
  <c r="J6483" i="1" s="1"/>
  <c r="I6363" i="1"/>
  <c r="J6363" i="1" s="1"/>
  <c r="I5490" i="1"/>
  <c r="J5490" i="1" s="1"/>
  <c r="I5482" i="1"/>
  <c r="J5482" i="1" s="1"/>
  <c r="I5474" i="1"/>
  <c r="J5474" i="1" s="1"/>
  <c r="I5466" i="1"/>
  <c r="J5466" i="1" s="1"/>
  <c r="I5458" i="1"/>
  <c r="J5458" i="1" s="1"/>
  <c r="I5450" i="1"/>
  <c r="J5450" i="1" s="1"/>
  <c r="I5442" i="1"/>
  <c r="J5442" i="1" s="1"/>
  <c r="I5434" i="1"/>
  <c r="J5434" i="1" s="1"/>
  <c r="I5426" i="1"/>
  <c r="J5426" i="1" s="1"/>
  <c r="I5418" i="1"/>
  <c r="J5418" i="1" s="1"/>
  <c r="I5410" i="1"/>
  <c r="J5410" i="1" s="1"/>
  <c r="I5402" i="1"/>
  <c r="J5402" i="1" s="1"/>
  <c r="I5394" i="1"/>
  <c r="J5394" i="1" s="1"/>
  <c r="I5386" i="1"/>
  <c r="J5386" i="1" s="1"/>
  <c r="I5378" i="1"/>
  <c r="J5378" i="1" s="1"/>
  <c r="I5370" i="1"/>
  <c r="J5370" i="1" s="1"/>
  <c r="I5362" i="1"/>
  <c r="J5362" i="1" s="1"/>
  <c r="I5354" i="1"/>
  <c r="J5354" i="1" s="1"/>
  <c r="I5346" i="1"/>
  <c r="J5346" i="1" s="1"/>
  <c r="I5338" i="1"/>
  <c r="J5338" i="1" s="1"/>
  <c r="I5330" i="1"/>
  <c r="J5330" i="1" s="1"/>
  <c r="I5322" i="1"/>
  <c r="J5322" i="1" s="1"/>
  <c r="I5314" i="1"/>
  <c r="J5314" i="1" s="1"/>
  <c r="I5306" i="1"/>
  <c r="J5306" i="1" s="1"/>
  <c r="I5298" i="1"/>
  <c r="J5298" i="1" s="1"/>
  <c r="I5290" i="1"/>
  <c r="J5290" i="1" s="1"/>
  <c r="I5282" i="1"/>
  <c r="J5282" i="1" s="1"/>
  <c r="I5274" i="1"/>
  <c r="J5274" i="1" s="1"/>
  <c r="I5266" i="1"/>
  <c r="J5266" i="1" s="1"/>
  <c r="I5258" i="1"/>
  <c r="J5258" i="1" s="1"/>
  <c r="I5250" i="1"/>
  <c r="J5250" i="1" s="1"/>
  <c r="I5242" i="1"/>
  <c r="J5242" i="1" s="1"/>
  <c r="I5234" i="1"/>
  <c r="J5234" i="1" s="1"/>
  <c r="I5226" i="1"/>
  <c r="J5226" i="1" s="1"/>
  <c r="I5218" i="1"/>
  <c r="J5218" i="1" s="1"/>
  <c r="I5210" i="1"/>
  <c r="J5210" i="1" s="1"/>
  <c r="I5202" i="1"/>
  <c r="J5202" i="1" s="1"/>
  <c r="I5194" i="1"/>
  <c r="J5194" i="1" s="1"/>
  <c r="I5934" i="1"/>
  <c r="J5934" i="1" s="1"/>
  <c r="I5926" i="1"/>
  <c r="J5926" i="1" s="1"/>
  <c r="I5918" i="1"/>
  <c r="J5918" i="1" s="1"/>
  <c r="I5910" i="1"/>
  <c r="J5910" i="1" s="1"/>
  <c r="I5902" i="1"/>
  <c r="J5902" i="1" s="1"/>
  <c r="I5894" i="1"/>
  <c r="J5894" i="1" s="1"/>
  <c r="I5886" i="1"/>
  <c r="J5886" i="1" s="1"/>
  <c r="I5878" i="1"/>
  <c r="J5878" i="1" s="1"/>
  <c r="I5870" i="1"/>
  <c r="J5870" i="1" s="1"/>
  <c r="I5862" i="1"/>
  <c r="J5862" i="1" s="1"/>
  <c r="I5854" i="1"/>
  <c r="J5854" i="1" s="1"/>
  <c r="I5846" i="1"/>
  <c r="J5846" i="1" s="1"/>
  <c r="I5838" i="1"/>
  <c r="J5838" i="1" s="1"/>
  <c r="I5830" i="1"/>
  <c r="J5830" i="1" s="1"/>
  <c r="I5822" i="1"/>
  <c r="J5822" i="1" s="1"/>
  <c r="I5814" i="1"/>
  <c r="J5814" i="1" s="1"/>
  <c r="I5806" i="1"/>
  <c r="J5806" i="1" s="1"/>
  <c r="I5798" i="1"/>
  <c r="J5798" i="1" s="1"/>
  <c r="I5790" i="1"/>
  <c r="J5790" i="1" s="1"/>
  <c r="I5782" i="1"/>
  <c r="J5782" i="1" s="1"/>
  <c r="I5774" i="1"/>
  <c r="J5774" i="1" s="1"/>
  <c r="I5766" i="1"/>
  <c r="J5766" i="1" s="1"/>
  <c r="I5758" i="1"/>
  <c r="J5758" i="1" s="1"/>
  <c r="I5750" i="1"/>
  <c r="J5750" i="1" s="1"/>
  <c r="I5742" i="1"/>
  <c r="J5742" i="1" s="1"/>
  <c r="I5734" i="1"/>
  <c r="J5734" i="1" s="1"/>
  <c r="I5726" i="1"/>
  <c r="J5726" i="1" s="1"/>
  <c r="I5718" i="1"/>
  <c r="J5718" i="1" s="1"/>
  <c r="I5710" i="1"/>
  <c r="J5710" i="1" s="1"/>
  <c r="I5702" i="1"/>
  <c r="J5702" i="1" s="1"/>
  <c r="I5694" i="1"/>
  <c r="J5694" i="1" s="1"/>
  <c r="I5686" i="1"/>
  <c r="J5686" i="1" s="1"/>
  <c r="I5678" i="1"/>
  <c r="J5678" i="1" s="1"/>
  <c r="I5670" i="1"/>
  <c r="J5670" i="1" s="1"/>
  <c r="I5662" i="1"/>
  <c r="J5662" i="1" s="1"/>
  <c r="I5654" i="1"/>
  <c r="J5654" i="1" s="1"/>
  <c r="I5646" i="1"/>
  <c r="J5646" i="1" s="1"/>
  <c r="I5638" i="1"/>
  <c r="J5638" i="1" s="1"/>
  <c r="I5630" i="1"/>
  <c r="J5630" i="1" s="1"/>
  <c r="I5622" i="1"/>
  <c r="J5622" i="1" s="1"/>
  <c r="I5614" i="1"/>
  <c r="J5614" i="1" s="1"/>
  <c r="I5598" i="1"/>
  <c r="J5598" i="1" s="1"/>
  <c r="I5590" i="1"/>
  <c r="J5590" i="1" s="1"/>
  <c r="I6330" i="1"/>
  <c r="J6330" i="1" s="1"/>
  <c r="I6322" i="1"/>
  <c r="J6322" i="1" s="1"/>
  <c r="I6314" i="1"/>
  <c r="J6314" i="1" s="1"/>
  <c r="I6306" i="1"/>
  <c r="J6306" i="1" s="1"/>
  <c r="I6298" i="1"/>
  <c r="J6298" i="1" s="1"/>
  <c r="I6290" i="1"/>
  <c r="J6290" i="1" s="1"/>
  <c r="I6282" i="1"/>
  <c r="J6282" i="1" s="1"/>
  <c r="I6274" i="1"/>
  <c r="J6274" i="1" s="1"/>
  <c r="I6266" i="1"/>
  <c r="J6266" i="1" s="1"/>
  <c r="I6258" i="1"/>
  <c r="J6258" i="1" s="1"/>
  <c r="I6250" i="1"/>
  <c r="J6250" i="1" s="1"/>
  <c r="I6242" i="1"/>
  <c r="J6242" i="1" s="1"/>
  <c r="I6234" i="1"/>
  <c r="J6234" i="1" s="1"/>
  <c r="I6226" i="1"/>
  <c r="J6226" i="1" s="1"/>
  <c r="I6218" i="1"/>
  <c r="J6218" i="1" s="1"/>
  <c r="I6210" i="1"/>
  <c r="J6210" i="1" s="1"/>
  <c r="I6202" i="1"/>
  <c r="J6202" i="1" s="1"/>
  <c r="I6194" i="1"/>
  <c r="J6194" i="1" s="1"/>
  <c r="I6186" i="1"/>
  <c r="J6186" i="1" s="1"/>
  <c r="I6178" i="1"/>
  <c r="J6178" i="1" s="1"/>
  <c r="I6170" i="1"/>
  <c r="J6170" i="1" s="1"/>
  <c r="I6162" i="1"/>
  <c r="J6162" i="1" s="1"/>
  <c r="I6154" i="1"/>
  <c r="J6154" i="1" s="1"/>
  <c r="I6146" i="1"/>
  <c r="J6146" i="1" s="1"/>
  <c r="I6138" i="1"/>
  <c r="J6138" i="1" s="1"/>
  <c r="I6130" i="1"/>
  <c r="J6130" i="1" s="1"/>
  <c r="I6122" i="1"/>
  <c r="J6122" i="1" s="1"/>
  <c r="I6114" i="1"/>
  <c r="J6114" i="1" s="1"/>
  <c r="I6106" i="1"/>
  <c r="J6106" i="1" s="1"/>
  <c r="I6098" i="1"/>
  <c r="J6098" i="1" s="1"/>
  <c r="I6090" i="1"/>
  <c r="J6090" i="1" s="1"/>
  <c r="I6082" i="1"/>
  <c r="J6082" i="1" s="1"/>
  <c r="I6074" i="1"/>
  <c r="J6074" i="1" s="1"/>
  <c r="I6066" i="1"/>
  <c r="J6066" i="1" s="1"/>
  <c r="I6058" i="1"/>
  <c r="J6058" i="1" s="1"/>
  <c r="I6050" i="1"/>
  <c r="J6050" i="1" s="1"/>
  <c r="I6042" i="1"/>
  <c r="J6042" i="1" s="1"/>
  <c r="I6034" i="1"/>
  <c r="J6034" i="1" s="1"/>
  <c r="I6026" i="1"/>
  <c r="J6026" i="1" s="1"/>
  <c r="I6018" i="1"/>
  <c r="J6018" i="1" s="1"/>
  <c r="I6010" i="1"/>
  <c r="J6010" i="1" s="1"/>
  <c r="I6002" i="1"/>
  <c r="J6002" i="1" s="1"/>
  <c r="I5994" i="1"/>
  <c r="J5994" i="1" s="1"/>
  <c r="I5986" i="1"/>
  <c r="J5986" i="1" s="1"/>
  <c r="I5978" i="1"/>
  <c r="J5978" i="1" s="1"/>
  <c r="I5970" i="1"/>
  <c r="J5970" i="1" s="1"/>
  <c r="I5962" i="1"/>
  <c r="J5962" i="1" s="1"/>
  <c r="I5954" i="1"/>
  <c r="J5954" i="1" s="1"/>
  <c r="I5946" i="1"/>
  <c r="J5946" i="1" s="1"/>
  <c r="I6730" i="1"/>
  <c r="J6730" i="1" s="1"/>
  <c r="I6722" i="1"/>
  <c r="J6722" i="1" s="1"/>
  <c r="I6714" i="1"/>
  <c r="J6714" i="1" s="1"/>
  <c r="I6706" i="1"/>
  <c r="J6706" i="1" s="1"/>
  <c r="I6698" i="1"/>
  <c r="J6698" i="1" s="1"/>
  <c r="I6690" i="1"/>
  <c r="J6690" i="1" s="1"/>
  <c r="I6682" i="1"/>
  <c r="J6682" i="1" s="1"/>
  <c r="I6674" i="1"/>
  <c r="J6674" i="1" s="1"/>
  <c r="I6666" i="1"/>
  <c r="J6666" i="1" s="1"/>
  <c r="I6658" i="1"/>
  <c r="J6658" i="1" s="1"/>
  <c r="I6650" i="1"/>
  <c r="J6650" i="1" s="1"/>
  <c r="I6642" i="1"/>
  <c r="J6642" i="1" s="1"/>
  <c r="I6634" i="1"/>
  <c r="J6634" i="1" s="1"/>
  <c r="I6626" i="1"/>
  <c r="J6626" i="1" s="1"/>
  <c r="I6618" i="1"/>
  <c r="J6618" i="1" s="1"/>
  <c r="I6610" i="1"/>
  <c r="J6610" i="1" s="1"/>
  <c r="I6602" i="1"/>
  <c r="J6602" i="1" s="1"/>
  <c r="I6594" i="1"/>
  <c r="J6594" i="1" s="1"/>
  <c r="I6586" i="1"/>
  <c r="J6586" i="1" s="1"/>
  <c r="I6578" i="1"/>
  <c r="J6578" i="1" s="1"/>
  <c r="I6570" i="1"/>
  <c r="J6570" i="1" s="1"/>
  <c r="I6562" i="1"/>
  <c r="J6562" i="1" s="1"/>
  <c r="I6554" i="1"/>
  <c r="J6554" i="1" s="1"/>
  <c r="I6546" i="1"/>
  <c r="J6546" i="1" s="1"/>
  <c r="I6538" i="1"/>
  <c r="J6538" i="1" s="1"/>
  <c r="I6530" i="1"/>
  <c r="J6530" i="1" s="1"/>
  <c r="I6522" i="1"/>
  <c r="J6522" i="1" s="1"/>
  <c r="I6514" i="1"/>
  <c r="J6514" i="1" s="1"/>
  <c r="I6506" i="1"/>
  <c r="J6506" i="1" s="1"/>
  <c r="I6498" i="1"/>
  <c r="J6498" i="1" s="1"/>
  <c r="I6490" i="1"/>
  <c r="J6490" i="1" s="1"/>
  <c r="I6482" i="1"/>
  <c r="J6482" i="1" s="1"/>
  <c r="I6474" i="1"/>
  <c r="J6474" i="1" s="1"/>
  <c r="I6466" i="1"/>
  <c r="J6466" i="1" s="1"/>
  <c r="I6458" i="1"/>
  <c r="J6458" i="1" s="1"/>
  <c r="I6450" i="1"/>
  <c r="J6450" i="1" s="1"/>
  <c r="I6442" i="1"/>
  <c r="J6442" i="1" s="1"/>
  <c r="I6434" i="1"/>
  <c r="J6434" i="1" s="1"/>
  <c r="I6426" i="1"/>
  <c r="J6426" i="1" s="1"/>
  <c r="I6418" i="1"/>
  <c r="J6418" i="1" s="1"/>
  <c r="I6410" i="1"/>
  <c r="J6410" i="1" s="1"/>
  <c r="I6402" i="1"/>
  <c r="J6402" i="1" s="1"/>
  <c r="I6394" i="1"/>
  <c r="J6394" i="1" s="1"/>
  <c r="I6386" i="1"/>
  <c r="J6386" i="1" s="1"/>
  <c r="I6378" i="1"/>
  <c r="J6378" i="1" s="1"/>
  <c r="I6370" i="1"/>
  <c r="J6370" i="1" s="1"/>
  <c r="I6362" i="1"/>
  <c r="J6362" i="1" s="1"/>
  <c r="I6354" i="1"/>
  <c r="J6354" i="1" s="1"/>
  <c r="I6346" i="1"/>
  <c r="J6346" i="1" s="1"/>
  <c r="I1549" i="1"/>
  <c r="J1549" i="1" s="1"/>
  <c r="I1541" i="1"/>
  <c r="J1541" i="1" s="1"/>
  <c r="I1533" i="1"/>
  <c r="J1533" i="1" s="1"/>
  <c r="I1525" i="1"/>
  <c r="J1525" i="1" s="1"/>
  <c r="I1517" i="1"/>
  <c r="J1517" i="1" s="1"/>
  <c r="I1509" i="1"/>
  <c r="J1509" i="1" s="1"/>
  <c r="I1501" i="1"/>
  <c r="J1501" i="1" s="1"/>
  <c r="I1493" i="1"/>
  <c r="J1493" i="1" s="1"/>
  <c r="I1485" i="1"/>
  <c r="J1485" i="1" s="1"/>
  <c r="L1330" i="1" s="1"/>
  <c r="I1477" i="1"/>
  <c r="J1477" i="1" s="1"/>
  <c r="I1469" i="1"/>
  <c r="J1469" i="1" s="1"/>
  <c r="I1461" i="1"/>
  <c r="J1461" i="1" s="1"/>
  <c r="I1453" i="1"/>
  <c r="J1453" i="1" s="1"/>
  <c r="I1445" i="1"/>
  <c r="J1445" i="1" s="1"/>
  <c r="I1437" i="1"/>
  <c r="J1437" i="1" s="1"/>
  <c r="I1429" i="1"/>
  <c r="J1429" i="1" s="1"/>
  <c r="I1421" i="1"/>
  <c r="J1421" i="1" s="1"/>
  <c r="I1413" i="1"/>
  <c r="J1413" i="1" s="1"/>
  <c r="L4161" i="1" s="1"/>
  <c r="I2153" i="1"/>
  <c r="J2153" i="1" s="1"/>
  <c r="I2145" i="1"/>
  <c r="J2145" i="1" s="1"/>
  <c r="I2137" i="1"/>
  <c r="J2137" i="1" s="1"/>
  <c r="I2129" i="1"/>
  <c r="J2129" i="1" s="1"/>
  <c r="I2121" i="1"/>
  <c r="J2121" i="1" s="1"/>
  <c r="I2113" i="1"/>
  <c r="J2113" i="1" s="1"/>
  <c r="I2105" i="1"/>
  <c r="J2105" i="1" s="1"/>
  <c r="I2097" i="1"/>
  <c r="J2097" i="1" s="1"/>
  <c r="I2089" i="1"/>
  <c r="J2089" i="1" s="1"/>
  <c r="I2081" i="1"/>
  <c r="J2081" i="1" s="1"/>
  <c r="I2073" i="1"/>
  <c r="J2073" i="1" s="1"/>
  <c r="I2065" i="1"/>
  <c r="J2065" i="1" s="1"/>
  <c r="I2057" i="1"/>
  <c r="J2057" i="1" s="1"/>
  <c r="I2049" i="1"/>
  <c r="J2049" i="1" s="1"/>
  <c r="I2041" i="1"/>
  <c r="J2041" i="1" s="1"/>
  <c r="I2033" i="1"/>
  <c r="J2033" i="1" s="1"/>
  <c r="I2025" i="1"/>
  <c r="J2025" i="1" s="1"/>
  <c r="I2017" i="1"/>
  <c r="J2017" i="1" s="1"/>
  <c r="I2009" i="1"/>
  <c r="J2009" i="1" s="1"/>
  <c r="I2001" i="1"/>
  <c r="J2001" i="1" s="1"/>
  <c r="I1993" i="1"/>
  <c r="J1993" i="1" s="1"/>
  <c r="I1985" i="1"/>
  <c r="J1985" i="1" s="1"/>
  <c r="L1747" i="1" s="1"/>
  <c r="I1977" i="1"/>
  <c r="J1977" i="1" s="1"/>
  <c r="I1969" i="1"/>
  <c r="J1969" i="1" s="1"/>
  <c r="I1961" i="1"/>
  <c r="J1961" i="1" s="1"/>
  <c r="I1953" i="1"/>
  <c r="J1953" i="1" s="1"/>
  <c r="I1945" i="1"/>
  <c r="J1945" i="1" s="1"/>
  <c r="I1937" i="1"/>
  <c r="J1937" i="1" s="1"/>
  <c r="I1929" i="1"/>
  <c r="J1929" i="1" s="1"/>
  <c r="I1921" i="1"/>
  <c r="J1921" i="1" s="1"/>
  <c r="I1913" i="1"/>
  <c r="J1913" i="1" s="1"/>
  <c r="I1905" i="1"/>
  <c r="J1905" i="1" s="1"/>
  <c r="I1897" i="1"/>
  <c r="J1897" i="1" s="1"/>
  <c r="I1889" i="1"/>
  <c r="J1889" i="1" s="1"/>
  <c r="I1881" i="1"/>
  <c r="J1881" i="1" s="1"/>
  <c r="I1873" i="1"/>
  <c r="J1873" i="1" s="1"/>
  <c r="I1865" i="1"/>
  <c r="J1865" i="1" s="1"/>
  <c r="I1857" i="1"/>
  <c r="J1857" i="1" s="1"/>
  <c r="I1849" i="1"/>
  <c r="J1849" i="1" s="1"/>
  <c r="I1841" i="1"/>
  <c r="J1841" i="1" s="1"/>
  <c r="I1833" i="1"/>
  <c r="J1833" i="1" s="1"/>
  <c r="I1825" i="1"/>
  <c r="J1825" i="1" s="1"/>
  <c r="I1817" i="1"/>
  <c r="J1817" i="1" s="1"/>
  <c r="I1809" i="1"/>
  <c r="J1809" i="1" s="1"/>
  <c r="I1801" i="1"/>
  <c r="J1801" i="1" s="1"/>
  <c r="I1793" i="1"/>
  <c r="J1793" i="1" s="1"/>
  <c r="I1785" i="1"/>
  <c r="J1785" i="1" s="1"/>
  <c r="I1777" i="1"/>
  <c r="J1777" i="1" s="1"/>
  <c r="I1769" i="1"/>
  <c r="J1769" i="1" s="1"/>
  <c r="I2553" i="1"/>
  <c r="J2553" i="1" s="1"/>
  <c r="I2545" i="1"/>
  <c r="J2545" i="1" s="1"/>
  <c r="I2537" i="1"/>
  <c r="J2537" i="1" s="1"/>
  <c r="I2529" i="1"/>
  <c r="J2529" i="1" s="1"/>
  <c r="I2521" i="1"/>
  <c r="J2521" i="1" s="1"/>
  <c r="I2513" i="1"/>
  <c r="J2513" i="1" s="1"/>
  <c r="I2505" i="1"/>
  <c r="J2505" i="1" s="1"/>
  <c r="I2497" i="1"/>
  <c r="J2497" i="1" s="1"/>
  <c r="I2489" i="1"/>
  <c r="J2489" i="1" s="1"/>
  <c r="I2481" i="1"/>
  <c r="J2481" i="1" s="1"/>
  <c r="I2473" i="1"/>
  <c r="J2473" i="1" s="1"/>
  <c r="I2465" i="1"/>
  <c r="J2465" i="1" s="1"/>
  <c r="I2457" i="1"/>
  <c r="J2457" i="1" s="1"/>
  <c r="I2449" i="1"/>
  <c r="J2449" i="1" s="1"/>
  <c r="I2441" i="1"/>
  <c r="J2441" i="1" s="1"/>
  <c r="I2433" i="1"/>
  <c r="J2433" i="1" s="1"/>
  <c r="I2425" i="1"/>
  <c r="J2425" i="1" s="1"/>
  <c r="I2417" i="1"/>
  <c r="J2417" i="1" s="1"/>
  <c r="I2409" i="1"/>
  <c r="J2409" i="1" s="1"/>
  <c r="I2401" i="1"/>
  <c r="J2401" i="1" s="1"/>
  <c r="I2393" i="1"/>
  <c r="J2393" i="1" s="1"/>
  <c r="I2385" i="1"/>
  <c r="J2385" i="1" s="1"/>
  <c r="I2377" i="1"/>
  <c r="J2377" i="1" s="1"/>
  <c r="I2369" i="1"/>
  <c r="J2369" i="1" s="1"/>
  <c r="I2361" i="1"/>
  <c r="J2361" i="1" s="1"/>
  <c r="I2353" i="1"/>
  <c r="J2353" i="1" s="1"/>
  <c r="I2345" i="1"/>
  <c r="J2345" i="1" s="1"/>
  <c r="I2337" i="1"/>
  <c r="J2337" i="1" s="1"/>
  <c r="I2329" i="1"/>
  <c r="J2329" i="1" s="1"/>
  <c r="I2321" i="1"/>
  <c r="J2321" i="1" s="1"/>
  <c r="I2313" i="1"/>
  <c r="J2313" i="1" s="1"/>
  <c r="I2305" i="1"/>
  <c r="J2305" i="1" s="1"/>
  <c r="I2297" i="1"/>
  <c r="J2297" i="1" s="1"/>
  <c r="I2289" i="1"/>
  <c r="J2289" i="1" s="1"/>
  <c r="I2281" i="1"/>
  <c r="J2281" i="1" s="1"/>
  <c r="I2273" i="1"/>
  <c r="J2273" i="1" s="1"/>
  <c r="I2265" i="1"/>
  <c r="J2265" i="1" s="1"/>
  <c r="I2257" i="1"/>
  <c r="J2257" i="1" s="1"/>
  <c r="I2249" i="1"/>
  <c r="J2249" i="1" s="1"/>
  <c r="I2241" i="1"/>
  <c r="J2241" i="1" s="1"/>
  <c r="I2233" i="1"/>
  <c r="J2233" i="1" s="1"/>
  <c r="L4593" i="1" s="1"/>
  <c r="I2225" i="1"/>
  <c r="J2225" i="1" s="1"/>
  <c r="I2217" i="1"/>
  <c r="J2217" i="1" s="1"/>
  <c r="I2209" i="1"/>
  <c r="J2209" i="1" s="1"/>
  <c r="I2201" i="1"/>
  <c r="J2201" i="1" s="1"/>
  <c r="I2193" i="1"/>
  <c r="J2193" i="1" s="1"/>
  <c r="I2185" i="1"/>
  <c r="J2185" i="1" s="1"/>
  <c r="I2177" i="1"/>
  <c r="J2177" i="1" s="1"/>
  <c r="I2169" i="1"/>
  <c r="J2169" i="1" s="1"/>
  <c r="I2161" i="1"/>
  <c r="J2161" i="1" s="1"/>
  <c r="L3541" i="1" s="1"/>
  <c r="M3541" i="1" s="1"/>
  <c r="I2901" i="1"/>
  <c r="J2901" i="1" s="1"/>
  <c r="I2893" i="1"/>
  <c r="J2893" i="1" s="1"/>
  <c r="I2885" i="1"/>
  <c r="J2885" i="1" s="1"/>
  <c r="I2877" i="1"/>
  <c r="J2877" i="1" s="1"/>
  <c r="I2869" i="1"/>
  <c r="J2869" i="1" s="1"/>
  <c r="I2861" i="1"/>
  <c r="J2861" i="1" s="1"/>
  <c r="I2853" i="1"/>
  <c r="J2853" i="1" s="1"/>
  <c r="I2845" i="1"/>
  <c r="J2845" i="1" s="1"/>
  <c r="I2837" i="1"/>
  <c r="J2837" i="1" s="1"/>
  <c r="I2829" i="1"/>
  <c r="J2829" i="1" s="1"/>
  <c r="I2821" i="1"/>
  <c r="J2821" i="1" s="1"/>
  <c r="I2813" i="1"/>
  <c r="J2813" i="1" s="1"/>
  <c r="I2805" i="1"/>
  <c r="J2805" i="1" s="1"/>
  <c r="I2797" i="1"/>
  <c r="J2797" i="1" s="1"/>
  <c r="I2789" i="1"/>
  <c r="J2789" i="1" s="1"/>
  <c r="I2781" i="1"/>
  <c r="J2781" i="1" s="1"/>
  <c r="I2773" i="1"/>
  <c r="J2773" i="1" s="1"/>
  <c r="I2765" i="1"/>
  <c r="J2765" i="1" s="1"/>
  <c r="I2757" i="1"/>
  <c r="J2757" i="1" s="1"/>
  <c r="I2749" i="1"/>
  <c r="J2749" i="1" s="1"/>
  <c r="I2741" i="1"/>
  <c r="J2741" i="1" s="1"/>
  <c r="I2733" i="1"/>
  <c r="J2733" i="1" s="1"/>
  <c r="I2725" i="1"/>
  <c r="J2725" i="1" s="1"/>
  <c r="I2717" i="1"/>
  <c r="J2717" i="1" s="1"/>
  <c r="I2709" i="1"/>
  <c r="J2709" i="1" s="1"/>
  <c r="L4720" i="1" s="1"/>
  <c r="I2701" i="1"/>
  <c r="J2701" i="1" s="1"/>
  <c r="I2693" i="1"/>
  <c r="J2693" i="1" s="1"/>
  <c r="I2685" i="1"/>
  <c r="J2685" i="1" s="1"/>
  <c r="I2677" i="1"/>
  <c r="J2677" i="1" s="1"/>
  <c r="I2669" i="1"/>
  <c r="J2669" i="1" s="1"/>
  <c r="I2661" i="1"/>
  <c r="J2661" i="1" s="1"/>
  <c r="I2653" i="1"/>
  <c r="J2653" i="1" s="1"/>
  <c r="I2645" i="1"/>
  <c r="J2645" i="1" s="1"/>
  <c r="I2637" i="1"/>
  <c r="J2637" i="1" s="1"/>
  <c r="L4421" i="1" s="1"/>
  <c r="I2629" i="1"/>
  <c r="J2629" i="1" s="1"/>
  <c r="I2621" i="1"/>
  <c r="J2621" i="1" s="1"/>
  <c r="I2613" i="1"/>
  <c r="J2613" i="1" s="1"/>
  <c r="I2605" i="1"/>
  <c r="J2605" i="1" s="1"/>
  <c r="I2597" i="1"/>
  <c r="J2597" i="1" s="1"/>
  <c r="I2589" i="1"/>
  <c r="J2589" i="1" s="1"/>
  <c r="I2581" i="1"/>
  <c r="J2581" i="1" s="1"/>
  <c r="I2573" i="1"/>
  <c r="J2573" i="1" s="1"/>
  <c r="I2565" i="1"/>
  <c r="J2565" i="1" s="1"/>
  <c r="I2557" i="1"/>
  <c r="J2557" i="1" s="1"/>
  <c r="I3209" i="1"/>
  <c r="J3209" i="1" s="1"/>
  <c r="I3201" i="1"/>
  <c r="J3201" i="1" s="1"/>
  <c r="I3193" i="1"/>
  <c r="J3193" i="1" s="1"/>
  <c r="I3185" i="1"/>
  <c r="J3185" i="1" s="1"/>
  <c r="I3177" i="1"/>
  <c r="J3177" i="1" s="1"/>
  <c r="I3169" i="1"/>
  <c r="J3169" i="1" s="1"/>
  <c r="I3161" i="1"/>
  <c r="J3161" i="1" s="1"/>
  <c r="I3153" i="1"/>
  <c r="J3153" i="1" s="1"/>
  <c r="I3145" i="1"/>
  <c r="J3145" i="1" s="1"/>
  <c r="I3137" i="1"/>
  <c r="J3137" i="1" s="1"/>
  <c r="I3129" i="1"/>
  <c r="J3129" i="1" s="1"/>
  <c r="I3121" i="1"/>
  <c r="J3121" i="1" s="1"/>
  <c r="I3113" i="1"/>
  <c r="J3113" i="1" s="1"/>
  <c r="I3097" i="1"/>
  <c r="J3097" i="1" s="1"/>
  <c r="I3017" i="1"/>
  <c r="J3017" i="1" s="1"/>
  <c r="I3497" i="1"/>
  <c r="J3497" i="1" s="1"/>
  <c r="I3401" i="1"/>
  <c r="J3401" i="1" s="1"/>
  <c r="I3361" i="1"/>
  <c r="J3361" i="1" s="1"/>
  <c r="I3929" i="1"/>
  <c r="J3929" i="1" s="1"/>
  <c r="I3833" i="1"/>
  <c r="J3833" i="1" s="1"/>
  <c r="I3745" i="1"/>
  <c r="J3745" i="1" s="1"/>
  <c r="I4713" i="1"/>
  <c r="J4713" i="1" s="1"/>
  <c r="I1976" i="1"/>
  <c r="J1976" i="1" s="1"/>
  <c r="I1968" i="1"/>
  <c r="J1968" i="1" s="1"/>
  <c r="I1960" i="1"/>
  <c r="J1960" i="1" s="1"/>
  <c r="I1952" i="1"/>
  <c r="J1952" i="1" s="1"/>
  <c r="I1944" i="1"/>
  <c r="J1944" i="1" s="1"/>
  <c r="I1936" i="1"/>
  <c r="J1936" i="1" s="1"/>
  <c r="I1928" i="1"/>
  <c r="J1928" i="1" s="1"/>
  <c r="I1920" i="1"/>
  <c r="J1920" i="1" s="1"/>
  <c r="I1912" i="1"/>
  <c r="J1912" i="1" s="1"/>
  <c r="I1904" i="1"/>
  <c r="J1904" i="1" s="1"/>
  <c r="I1896" i="1"/>
  <c r="J1896" i="1" s="1"/>
  <c r="I1888" i="1"/>
  <c r="J1888" i="1" s="1"/>
  <c r="I1880" i="1"/>
  <c r="J1880" i="1" s="1"/>
  <c r="I1872" i="1"/>
  <c r="J1872" i="1" s="1"/>
  <c r="I1864" i="1"/>
  <c r="J1864" i="1" s="1"/>
  <c r="I1856" i="1"/>
  <c r="J1856" i="1" s="1"/>
  <c r="I1848" i="1"/>
  <c r="J1848" i="1" s="1"/>
  <c r="I1840" i="1"/>
  <c r="J1840" i="1" s="1"/>
  <c r="I1832" i="1"/>
  <c r="J1832" i="1" s="1"/>
  <c r="I1824" i="1"/>
  <c r="J1824" i="1" s="1"/>
  <c r="I1816" i="1"/>
  <c r="J1816" i="1" s="1"/>
  <c r="I1808" i="1"/>
  <c r="J1808" i="1" s="1"/>
  <c r="I1800" i="1"/>
  <c r="J1800" i="1" s="1"/>
  <c r="I1792" i="1"/>
  <c r="J1792" i="1" s="1"/>
  <c r="I1784" i="1"/>
  <c r="J1784" i="1" s="1"/>
  <c r="I1776" i="1"/>
  <c r="J1776" i="1" s="1"/>
  <c r="I1768" i="1"/>
  <c r="J1768" i="1" s="1"/>
  <c r="I2552" i="1"/>
  <c r="J2552" i="1" s="1"/>
  <c r="I2544" i="1"/>
  <c r="J2544" i="1" s="1"/>
  <c r="I2536" i="1"/>
  <c r="J2536" i="1" s="1"/>
  <c r="I2528" i="1"/>
  <c r="J2528" i="1" s="1"/>
  <c r="I2520" i="1"/>
  <c r="J2520" i="1" s="1"/>
  <c r="I2512" i="1"/>
  <c r="J2512" i="1" s="1"/>
  <c r="I2504" i="1"/>
  <c r="J2504" i="1" s="1"/>
  <c r="I2496" i="1"/>
  <c r="J2496" i="1" s="1"/>
  <c r="I2488" i="1"/>
  <c r="J2488" i="1" s="1"/>
  <c r="I2480" i="1"/>
  <c r="J2480" i="1" s="1"/>
  <c r="I2472" i="1"/>
  <c r="J2472" i="1" s="1"/>
  <c r="I2464" i="1"/>
  <c r="J2464" i="1" s="1"/>
  <c r="I2456" i="1"/>
  <c r="J2456" i="1" s="1"/>
  <c r="I2448" i="1"/>
  <c r="J2448" i="1" s="1"/>
  <c r="I2440" i="1"/>
  <c r="J2440" i="1" s="1"/>
  <c r="I2424" i="1"/>
  <c r="J2424" i="1" s="1"/>
  <c r="I2416" i="1"/>
  <c r="J2416" i="1" s="1"/>
  <c r="I2408" i="1"/>
  <c r="J2408" i="1" s="1"/>
  <c r="I2400" i="1"/>
  <c r="J2400" i="1" s="1"/>
  <c r="I2392" i="1"/>
  <c r="J2392" i="1" s="1"/>
  <c r="I2384" i="1"/>
  <c r="J2384" i="1" s="1"/>
  <c r="I2376" i="1"/>
  <c r="J2376" i="1" s="1"/>
  <c r="I2368" i="1"/>
  <c r="J2368" i="1" s="1"/>
  <c r="I2360" i="1"/>
  <c r="J2360" i="1" s="1"/>
  <c r="I2352" i="1"/>
  <c r="J2352" i="1" s="1"/>
  <c r="I2344" i="1"/>
  <c r="J2344" i="1" s="1"/>
  <c r="I2336" i="1"/>
  <c r="J2336" i="1" s="1"/>
  <c r="I2328" i="1"/>
  <c r="J2328" i="1" s="1"/>
  <c r="I2320" i="1"/>
  <c r="J2320" i="1" s="1"/>
  <c r="I2312" i="1"/>
  <c r="J2312" i="1" s="1"/>
  <c r="I2304" i="1"/>
  <c r="J2304" i="1" s="1"/>
  <c r="I2296" i="1"/>
  <c r="J2296" i="1" s="1"/>
  <c r="I2288" i="1"/>
  <c r="J2288" i="1" s="1"/>
  <c r="I2280" i="1"/>
  <c r="J2280" i="1" s="1"/>
  <c r="I2272" i="1"/>
  <c r="J2272" i="1" s="1"/>
  <c r="I2264" i="1"/>
  <c r="J2264" i="1" s="1"/>
  <c r="I2256" i="1"/>
  <c r="J2256" i="1" s="1"/>
  <c r="I2248" i="1"/>
  <c r="J2248" i="1" s="1"/>
  <c r="I2240" i="1"/>
  <c r="J2240" i="1" s="1"/>
  <c r="I2232" i="1"/>
  <c r="J2232" i="1" s="1"/>
  <c r="I2224" i="1"/>
  <c r="J2224" i="1" s="1"/>
  <c r="I2216" i="1"/>
  <c r="J2216" i="1" s="1"/>
  <c r="I2208" i="1"/>
  <c r="J2208" i="1" s="1"/>
  <c r="I2200" i="1"/>
  <c r="J2200" i="1" s="1"/>
  <c r="I2192" i="1"/>
  <c r="J2192" i="1" s="1"/>
  <c r="I2184" i="1"/>
  <c r="J2184" i="1" s="1"/>
  <c r="I2176" i="1"/>
  <c r="J2176" i="1" s="1"/>
  <c r="I2168" i="1"/>
  <c r="J2168" i="1" s="1"/>
  <c r="I2160" i="1"/>
  <c r="J2160" i="1" s="1"/>
  <c r="I2900" i="1"/>
  <c r="J2900" i="1" s="1"/>
  <c r="I2892" i="1"/>
  <c r="J2892" i="1" s="1"/>
  <c r="I2884" i="1"/>
  <c r="J2884" i="1" s="1"/>
  <c r="I2876" i="1"/>
  <c r="J2876" i="1" s="1"/>
  <c r="I2868" i="1"/>
  <c r="J2868" i="1" s="1"/>
  <c r="I2860" i="1"/>
  <c r="J2860" i="1" s="1"/>
  <c r="I2852" i="1"/>
  <c r="J2852" i="1" s="1"/>
  <c r="I2844" i="1"/>
  <c r="J2844" i="1" s="1"/>
  <c r="I2836" i="1"/>
  <c r="J2836" i="1" s="1"/>
  <c r="I2828" i="1"/>
  <c r="J2828" i="1" s="1"/>
  <c r="I2820" i="1"/>
  <c r="J2820" i="1" s="1"/>
  <c r="I2812" i="1"/>
  <c r="J2812" i="1" s="1"/>
  <c r="I2804" i="1"/>
  <c r="J2804" i="1" s="1"/>
  <c r="I2796" i="1"/>
  <c r="J2796" i="1" s="1"/>
  <c r="I2788" i="1"/>
  <c r="J2788" i="1" s="1"/>
  <c r="I2780" i="1"/>
  <c r="J2780" i="1" s="1"/>
  <c r="I2772" i="1"/>
  <c r="J2772" i="1" s="1"/>
  <c r="I2764" i="1"/>
  <c r="J2764" i="1" s="1"/>
  <c r="I2756" i="1"/>
  <c r="J2756" i="1" s="1"/>
  <c r="I2748" i="1"/>
  <c r="J2748" i="1" s="1"/>
  <c r="I2740" i="1"/>
  <c r="J2740" i="1" s="1"/>
  <c r="I2732" i="1"/>
  <c r="J2732" i="1" s="1"/>
  <c r="I2724" i="1"/>
  <c r="J2724" i="1" s="1"/>
  <c r="I2716" i="1"/>
  <c r="J2716" i="1" s="1"/>
  <c r="I2708" i="1"/>
  <c r="J2708" i="1" s="1"/>
  <c r="I2700" i="1"/>
  <c r="J2700" i="1" s="1"/>
  <c r="I2692" i="1"/>
  <c r="J2692" i="1" s="1"/>
  <c r="I2684" i="1"/>
  <c r="J2684" i="1" s="1"/>
  <c r="I2676" i="1"/>
  <c r="J2676" i="1" s="1"/>
  <c r="I2668" i="1"/>
  <c r="J2668" i="1" s="1"/>
  <c r="I2660" i="1"/>
  <c r="J2660" i="1" s="1"/>
  <c r="I2652" i="1"/>
  <c r="J2652" i="1" s="1"/>
  <c r="I2644" i="1"/>
  <c r="J2644" i="1" s="1"/>
  <c r="I2636" i="1"/>
  <c r="J2636" i="1" s="1"/>
  <c r="I2620" i="1"/>
  <c r="J2620" i="1" s="1"/>
  <c r="I2612" i="1"/>
  <c r="J2612" i="1" s="1"/>
  <c r="I2604" i="1"/>
  <c r="J2604" i="1" s="1"/>
  <c r="I2596" i="1"/>
  <c r="J2596" i="1" s="1"/>
  <c r="I2588" i="1"/>
  <c r="J2588" i="1" s="1"/>
  <c r="I2580" i="1"/>
  <c r="J2580" i="1" s="1"/>
  <c r="I2572" i="1"/>
  <c r="J2572" i="1" s="1"/>
  <c r="I2564" i="1"/>
  <c r="J2564" i="1" s="1"/>
  <c r="I2556" i="1"/>
  <c r="J2556" i="1" s="1"/>
  <c r="I3208" i="1"/>
  <c r="J3208" i="1" s="1"/>
  <c r="I3200" i="1"/>
  <c r="J3200" i="1" s="1"/>
  <c r="I3192" i="1"/>
  <c r="J3192" i="1" s="1"/>
  <c r="I3184" i="1"/>
  <c r="J3184" i="1" s="1"/>
  <c r="I3176" i="1"/>
  <c r="J3176" i="1" s="1"/>
  <c r="I3168" i="1"/>
  <c r="J3168" i="1" s="1"/>
  <c r="I3160" i="1"/>
  <c r="J3160" i="1" s="1"/>
  <c r="I3152" i="1"/>
  <c r="J3152" i="1" s="1"/>
  <c r="I3144" i="1"/>
  <c r="J3144" i="1" s="1"/>
  <c r="I3136" i="1"/>
  <c r="J3136" i="1" s="1"/>
  <c r="I3128" i="1"/>
  <c r="J3128" i="1" s="1"/>
  <c r="I3120" i="1"/>
  <c r="J3120" i="1" s="1"/>
  <c r="I3112" i="1"/>
  <c r="J3112" i="1" s="1"/>
  <c r="I3104" i="1"/>
  <c r="J3104" i="1" s="1"/>
  <c r="I3096" i="1"/>
  <c r="J3096" i="1" s="1"/>
  <c r="I3088" i="1"/>
  <c r="J3088" i="1" s="1"/>
  <c r="I3080" i="1"/>
  <c r="J3080" i="1" s="1"/>
  <c r="I3072" i="1"/>
  <c r="J3072" i="1" s="1"/>
  <c r="I3064" i="1"/>
  <c r="J3064" i="1" s="1"/>
  <c r="I3056" i="1"/>
  <c r="J3056" i="1" s="1"/>
  <c r="I3048" i="1"/>
  <c r="J3048" i="1" s="1"/>
  <c r="I3040" i="1"/>
  <c r="J3040" i="1" s="1"/>
  <c r="I3032" i="1"/>
  <c r="J3032" i="1" s="1"/>
  <c r="I3024" i="1"/>
  <c r="J3024" i="1" s="1"/>
  <c r="I3016" i="1"/>
  <c r="J3016" i="1" s="1"/>
  <c r="I3008" i="1"/>
  <c r="J3008" i="1" s="1"/>
  <c r="I3000" i="1"/>
  <c r="J3000" i="1" s="1"/>
  <c r="I2992" i="1"/>
  <c r="J2992" i="1" s="1"/>
  <c r="I2984" i="1"/>
  <c r="J2984" i="1" s="1"/>
  <c r="I2976" i="1"/>
  <c r="J2976" i="1" s="1"/>
  <c r="I2968" i="1"/>
  <c r="J2968" i="1" s="1"/>
  <c r="I2960" i="1"/>
  <c r="J2960" i="1" s="1"/>
  <c r="I2952" i="1"/>
  <c r="J2952" i="1" s="1"/>
  <c r="I2944" i="1"/>
  <c r="J2944" i="1" s="1"/>
  <c r="I2936" i="1"/>
  <c r="J2936" i="1" s="1"/>
  <c r="I2928" i="1"/>
  <c r="J2928" i="1" s="1"/>
  <c r="I2920" i="1"/>
  <c r="J2920" i="1" s="1"/>
  <c r="I2912" i="1"/>
  <c r="J2912" i="1" s="1"/>
  <c r="I3608" i="1"/>
  <c r="J3608" i="1" s="1"/>
  <c r="L4569" i="1" s="1"/>
  <c r="I3600" i="1"/>
  <c r="J3600" i="1" s="1"/>
  <c r="I3592" i="1"/>
  <c r="J3592" i="1" s="1"/>
  <c r="I3584" i="1"/>
  <c r="J3584" i="1" s="1"/>
  <c r="I3576" i="1"/>
  <c r="J3576" i="1" s="1"/>
  <c r="I3568" i="1"/>
  <c r="J3568" i="1" s="1"/>
  <c r="I3360" i="1"/>
  <c r="J3360" i="1" s="1"/>
  <c r="I3224" i="1"/>
  <c r="J3224" i="1" s="1"/>
  <c r="L3751" i="1" s="1"/>
  <c r="I3968" i="1"/>
  <c r="J3968" i="1" s="1"/>
  <c r="I3792" i="1"/>
  <c r="J3792" i="1" s="1"/>
  <c r="I3744" i="1"/>
  <c r="J3744" i="1" s="1"/>
  <c r="I3648" i="1"/>
  <c r="J3648" i="1" s="1"/>
  <c r="I4344" i="1"/>
  <c r="J4344" i="1" s="1"/>
  <c r="I4216" i="1"/>
  <c r="J4216" i="1" s="1"/>
  <c r="I4648" i="1"/>
  <c r="J4648" i="1" s="1"/>
  <c r="I5296" i="1"/>
  <c r="J5296" i="1" s="1"/>
  <c r="I3089" i="1"/>
  <c r="J3089" i="1" s="1"/>
  <c r="I3081" i="1"/>
  <c r="J3081" i="1" s="1"/>
  <c r="I3073" i="1"/>
  <c r="J3073" i="1" s="1"/>
  <c r="I3065" i="1"/>
  <c r="J3065" i="1" s="1"/>
  <c r="I3057" i="1"/>
  <c r="J3057" i="1" s="1"/>
  <c r="I3049" i="1"/>
  <c r="J3049" i="1" s="1"/>
  <c r="I3041" i="1"/>
  <c r="J3041" i="1" s="1"/>
  <c r="I3033" i="1"/>
  <c r="J3033" i="1" s="1"/>
  <c r="I3025" i="1"/>
  <c r="J3025" i="1" s="1"/>
  <c r="I3009" i="1"/>
  <c r="J3009" i="1" s="1"/>
  <c r="I3001" i="1"/>
  <c r="J3001" i="1" s="1"/>
  <c r="I2993" i="1"/>
  <c r="J2993" i="1" s="1"/>
  <c r="I2985" i="1"/>
  <c r="J2985" i="1" s="1"/>
  <c r="I2977" i="1"/>
  <c r="J2977" i="1" s="1"/>
  <c r="I2969" i="1"/>
  <c r="J2969" i="1" s="1"/>
  <c r="I2961" i="1"/>
  <c r="J2961" i="1" s="1"/>
  <c r="I2953" i="1"/>
  <c r="J2953" i="1" s="1"/>
  <c r="I2945" i="1"/>
  <c r="J2945" i="1" s="1"/>
  <c r="I2937" i="1"/>
  <c r="J2937" i="1" s="1"/>
  <c r="I2929" i="1"/>
  <c r="J2929" i="1" s="1"/>
  <c r="I2921" i="1"/>
  <c r="J2921" i="1" s="1"/>
  <c r="I2913" i="1"/>
  <c r="J2913" i="1" s="1"/>
  <c r="I3609" i="1"/>
  <c r="J3609" i="1" s="1"/>
  <c r="I3601" i="1"/>
  <c r="J3601" i="1" s="1"/>
  <c r="I3593" i="1"/>
  <c r="J3593" i="1" s="1"/>
  <c r="I3585" i="1"/>
  <c r="J3585" i="1" s="1"/>
  <c r="I3577" i="1"/>
  <c r="J3577" i="1" s="1"/>
  <c r="I3569" i="1"/>
  <c r="J3569" i="1" s="1"/>
  <c r="I3561" i="1"/>
  <c r="J3561" i="1" s="1"/>
  <c r="I3553" i="1"/>
  <c r="J3553" i="1" s="1"/>
  <c r="I3545" i="1"/>
  <c r="J3545" i="1" s="1"/>
  <c r="I3537" i="1"/>
  <c r="J3537" i="1" s="1"/>
  <c r="I3529" i="1"/>
  <c r="J3529" i="1" s="1"/>
  <c r="I3521" i="1"/>
  <c r="J3521" i="1" s="1"/>
  <c r="M3521" i="1" s="1"/>
  <c r="I3513" i="1"/>
  <c r="J3513" i="1" s="1"/>
  <c r="I3505" i="1"/>
  <c r="J3505" i="1" s="1"/>
  <c r="I3489" i="1"/>
  <c r="J3489" i="1" s="1"/>
  <c r="I3481" i="1"/>
  <c r="J3481" i="1" s="1"/>
  <c r="I3473" i="1"/>
  <c r="J3473" i="1" s="1"/>
  <c r="I3465" i="1"/>
  <c r="J3465" i="1" s="1"/>
  <c r="I3457" i="1"/>
  <c r="J3457" i="1" s="1"/>
  <c r="I3449" i="1"/>
  <c r="J3449" i="1" s="1"/>
  <c r="I3441" i="1"/>
  <c r="J3441" i="1" s="1"/>
  <c r="I3433" i="1"/>
  <c r="J3433" i="1" s="1"/>
  <c r="I3425" i="1"/>
  <c r="J3425" i="1" s="1"/>
  <c r="I3417" i="1"/>
  <c r="J3417" i="1" s="1"/>
  <c r="I3409" i="1"/>
  <c r="J3409" i="1" s="1"/>
  <c r="I3393" i="1"/>
  <c r="J3393" i="1" s="1"/>
  <c r="I3385" i="1"/>
  <c r="J3385" i="1" s="1"/>
  <c r="I3377" i="1"/>
  <c r="J3377" i="1" s="1"/>
  <c r="I3369" i="1"/>
  <c r="J3369" i="1" s="1"/>
  <c r="I3353" i="1"/>
  <c r="J3353" i="1" s="1"/>
  <c r="I3345" i="1"/>
  <c r="J3345" i="1" s="1"/>
  <c r="I3337" i="1"/>
  <c r="J3337" i="1" s="1"/>
  <c r="I3329" i="1"/>
  <c r="J3329" i="1" s="1"/>
  <c r="I3321" i="1"/>
  <c r="J3321" i="1" s="1"/>
  <c r="I3313" i="1"/>
  <c r="J3313" i="1" s="1"/>
  <c r="I3305" i="1"/>
  <c r="J3305" i="1" s="1"/>
  <c r="I3297" i="1"/>
  <c r="J3297" i="1" s="1"/>
  <c r="I3289" i="1"/>
  <c r="J3289" i="1" s="1"/>
  <c r="I3281" i="1"/>
  <c r="J3281" i="1" s="1"/>
  <c r="I3273" i="1"/>
  <c r="J3273" i="1" s="1"/>
  <c r="I3265" i="1"/>
  <c r="J3265" i="1" s="1"/>
  <c r="I3257" i="1"/>
  <c r="J3257" i="1" s="1"/>
  <c r="I3249" i="1"/>
  <c r="J3249" i="1" s="1"/>
  <c r="I3241" i="1"/>
  <c r="J3241" i="1" s="1"/>
  <c r="I3233" i="1"/>
  <c r="J3233" i="1" s="1"/>
  <c r="I3225" i="1"/>
  <c r="J3225" i="1" s="1"/>
  <c r="I3217" i="1"/>
  <c r="J3217" i="1" s="1"/>
  <c r="I4001" i="1"/>
  <c r="J4001" i="1" s="1"/>
  <c r="I3993" i="1"/>
  <c r="J3993" i="1" s="1"/>
  <c r="I3985" i="1"/>
  <c r="J3985" i="1" s="1"/>
  <c r="I3977" i="1"/>
  <c r="J3977" i="1" s="1"/>
  <c r="I3969" i="1"/>
  <c r="J3969" i="1" s="1"/>
  <c r="I3961" i="1"/>
  <c r="J3961" i="1" s="1"/>
  <c r="I3953" i="1"/>
  <c r="J3953" i="1" s="1"/>
  <c r="I3945" i="1"/>
  <c r="J3945" i="1" s="1"/>
  <c r="I3937" i="1"/>
  <c r="J3937" i="1" s="1"/>
  <c r="I3921" i="1"/>
  <c r="J3921" i="1" s="1"/>
  <c r="I3913" i="1"/>
  <c r="J3913" i="1" s="1"/>
  <c r="I3905" i="1"/>
  <c r="J3905" i="1" s="1"/>
  <c r="I3897" i="1"/>
  <c r="J3897" i="1" s="1"/>
  <c r="I3889" i="1"/>
  <c r="J3889" i="1" s="1"/>
  <c r="I3881" i="1"/>
  <c r="J3881" i="1" s="1"/>
  <c r="I3873" i="1"/>
  <c r="J3873" i="1" s="1"/>
  <c r="I3865" i="1"/>
  <c r="J3865" i="1" s="1"/>
  <c r="I3857" i="1"/>
  <c r="J3857" i="1" s="1"/>
  <c r="I3849" i="1"/>
  <c r="J3849" i="1" s="1"/>
  <c r="I3841" i="1"/>
  <c r="J3841" i="1" s="1"/>
  <c r="I3825" i="1"/>
  <c r="J3825" i="1" s="1"/>
  <c r="I3817" i="1"/>
  <c r="J3817" i="1" s="1"/>
  <c r="I3809" i="1"/>
  <c r="J3809" i="1" s="1"/>
  <c r="I3801" i="1"/>
  <c r="J3801" i="1" s="1"/>
  <c r="I3793" i="1"/>
  <c r="J3793" i="1" s="1"/>
  <c r="I3785" i="1"/>
  <c r="J3785" i="1" s="1"/>
  <c r="I3777" i="1"/>
  <c r="J3777" i="1" s="1"/>
  <c r="I3769" i="1"/>
  <c r="J3769" i="1" s="1"/>
  <c r="I3761" i="1"/>
  <c r="J3761" i="1" s="1"/>
  <c r="I3753" i="1"/>
  <c r="J3753" i="1" s="1"/>
  <c r="I3737" i="1"/>
  <c r="J3737" i="1" s="1"/>
  <c r="I3729" i="1"/>
  <c r="J3729" i="1" s="1"/>
  <c r="I3721" i="1"/>
  <c r="J3721" i="1" s="1"/>
  <c r="I3713" i="1"/>
  <c r="J3713" i="1" s="1"/>
  <c r="I3705" i="1"/>
  <c r="J3705" i="1" s="1"/>
  <c r="I3697" i="1"/>
  <c r="J3697" i="1" s="1"/>
  <c r="I3689" i="1"/>
  <c r="J3689" i="1" s="1"/>
  <c r="I3681" i="1"/>
  <c r="J3681" i="1" s="1"/>
  <c r="I3673" i="1"/>
  <c r="J3673" i="1" s="1"/>
  <c r="I3665" i="1"/>
  <c r="J3665" i="1" s="1"/>
  <c r="I3657" i="1"/>
  <c r="J3657" i="1" s="1"/>
  <c r="I3649" i="1"/>
  <c r="J3649" i="1" s="1"/>
  <c r="I3641" i="1"/>
  <c r="J3641" i="1" s="1"/>
  <c r="I3633" i="1"/>
  <c r="J3633" i="1" s="1"/>
  <c r="I3625" i="1"/>
  <c r="J3625" i="1" s="1"/>
  <c r="I3617" i="1"/>
  <c r="J3617" i="1" s="1"/>
  <c r="I4401" i="1"/>
  <c r="J4401" i="1" s="1"/>
  <c r="I4393" i="1"/>
  <c r="J4393" i="1" s="1"/>
  <c r="I4385" i="1"/>
  <c r="J4385" i="1" s="1"/>
  <c r="I4377" i="1"/>
  <c r="J4377" i="1" s="1"/>
  <c r="I4369" i="1"/>
  <c r="J4369" i="1" s="1"/>
  <c r="I4361" i="1"/>
  <c r="J4361" i="1" s="1"/>
  <c r="I4353" i="1"/>
  <c r="J4353" i="1" s="1"/>
  <c r="I4345" i="1"/>
  <c r="J4345" i="1" s="1"/>
  <c r="I4337" i="1"/>
  <c r="J4337" i="1" s="1"/>
  <c r="I4329" i="1"/>
  <c r="J4329" i="1" s="1"/>
  <c r="I4321" i="1"/>
  <c r="J4321" i="1" s="1"/>
  <c r="I4313" i="1"/>
  <c r="J4313" i="1" s="1"/>
  <c r="I4305" i="1"/>
  <c r="J4305" i="1" s="1"/>
  <c r="I4297" i="1"/>
  <c r="J4297" i="1" s="1"/>
  <c r="I4289" i="1"/>
  <c r="J4289" i="1" s="1"/>
  <c r="I4281" i="1"/>
  <c r="J4281" i="1" s="1"/>
  <c r="I4265" i="1"/>
  <c r="J4265" i="1" s="1"/>
  <c r="I4257" i="1"/>
  <c r="J4257" i="1" s="1"/>
  <c r="I4249" i="1"/>
  <c r="J4249" i="1" s="1"/>
  <c r="I4241" i="1"/>
  <c r="J4241" i="1" s="1"/>
  <c r="I4233" i="1"/>
  <c r="J4233" i="1" s="1"/>
  <c r="I4225" i="1"/>
  <c r="J4225" i="1" s="1"/>
  <c r="I4217" i="1"/>
  <c r="J4217" i="1" s="1"/>
  <c r="I4209" i="1"/>
  <c r="J4209" i="1" s="1"/>
  <c r="I4201" i="1"/>
  <c r="J4201" i="1" s="1"/>
  <c r="I4193" i="1"/>
  <c r="J4193" i="1" s="1"/>
  <c r="I4185" i="1"/>
  <c r="J4185" i="1" s="1"/>
  <c r="I4177" i="1"/>
  <c r="J4177" i="1" s="1"/>
  <c r="I4169" i="1"/>
  <c r="J4169" i="1" s="1"/>
  <c r="I4161" i="1"/>
  <c r="J4161" i="1" s="1"/>
  <c r="L4107" i="1" s="1"/>
  <c r="M4107" i="1" s="1"/>
  <c r="I4153" i="1"/>
  <c r="J4153" i="1" s="1"/>
  <c r="I4145" i="1"/>
  <c r="J4145" i="1" s="1"/>
  <c r="I4137" i="1"/>
  <c r="J4137" i="1" s="1"/>
  <c r="I4129" i="1"/>
  <c r="J4129" i="1" s="1"/>
  <c r="I4121" i="1"/>
  <c r="J4121" i="1" s="1"/>
  <c r="I4113" i="1"/>
  <c r="J4113" i="1" s="1"/>
  <c r="I4105" i="1"/>
  <c r="J4105" i="1" s="1"/>
  <c r="I4097" i="1"/>
  <c r="J4097" i="1" s="1"/>
  <c r="I4089" i="1"/>
  <c r="J4089" i="1" s="1"/>
  <c r="I4081" i="1"/>
  <c r="J4081" i="1" s="1"/>
  <c r="I4073" i="1"/>
  <c r="J4073" i="1" s="1"/>
  <c r="I4065" i="1"/>
  <c r="J4065" i="1" s="1"/>
  <c r="I4057" i="1"/>
  <c r="J4057" i="1" s="1"/>
  <c r="I4049" i="1"/>
  <c r="J4049" i="1" s="1"/>
  <c r="I4041" i="1"/>
  <c r="J4041" i="1" s="1"/>
  <c r="I4033" i="1"/>
  <c r="J4033" i="1" s="1"/>
  <c r="I4025" i="1"/>
  <c r="J4025" i="1" s="1"/>
  <c r="I4017" i="1"/>
  <c r="J4017" i="1" s="1"/>
  <c r="I4009" i="1"/>
  <c r="J4009" i="1" s="1"/>
  <c r="I4793" i="1"/>
  <c r="J4793" i="1" s="1"/>
  <c r="I4777" i="1"/>
  <c r="J4777" i="1" s="1"/>
  <c r="I4769" i="1"/>
  <c r="J4769" i="1" s="1"/>
  <c r="I4761" i="1"/>
  <c r="J4761" i="1" s="1"/>
  <c r="I4753" i="1"/>
  <c r="J4753" i="1" s="1"/>
  <c r="I4745" i="1"/>
  <c r="J4745" i="1" s="1"/>
  <c r="I4737" i="1"/>
  <c r="J4737" i="1" s="1"/>
  <c r="I4729" i="1"/>
  <c r="J4729" i="1" s="1"/>
  <c r="I4721" i="1"/>
  <c r="J4721" i="1" s="1"/>
  <c r="I4705" i="1"/>
  <c r="J4705" i="1" s="1"/>
  <c r="L5126" i="1" s="1"/>
  <c r="I4697" i="1"/>
  <c r="J4697" i="1" s="1"/>
  <c r="I4689" i="1"/>
  <c r="J4689" i="1" s="1"/>
  <c r="I4681" i="1"/>
  <c r="J4681" i="1" s="1"/>
  <c r="I4673" i="1"/>
  <c r="J4673" i="1" s="1"/>
  <c r="I4665" i="1"/>
  <c r="J4665" i="1" s="1"/>
  <c r="I4657" i="1"/>
  <c r="J4657" i="1" s="1"/>
  <c r="I4649" i="1"/>
  <c r="J4649" i="1" s="1"/>
  <c r="I4641" i="1"/>
  <c r="J4641" i="1" s="1"/>
  <c r="I4633" i="1"/>
  <c r="J4633" i="1" s="1"/>
  <c r="I4625" i="1"/>
  <c r="J4625" i="1" s="1"/>
  <c r="I4617" i="1"/>
  <c r="J4617" i="1" s="1"/>
  <c r="I4609" i="1"/>
  <c r="J4609" i="1" s="1"/>
  <c r="I4601" i="1"/>
  <c r="J4601" i="1" s="1"/>
  <c r="I4593" i="1"/>
  <c r="J4593" i="1" s="1"/>
  <c r="I4585" i="1"/>
  <c r="J4585" i="1" s="1"/>
  <c r="I4577" i="1"/>
  <c r="J4577" i="1" s="1"/>
  <c r="I4569" i="1"/>
  <c r="J4569" i="1" s="1"/>
  <c r="I4561" i="1"/>
  <c r="J4561" i="1" s="1"/>
  <c r="I4553" i="1"/>
  <c r="J4553" i="1" s="1"/>
  <c r="I4545" i="1"/>
  <c r="J4545" i="1" s="1"/>
  <c r="I4537" i="1"/>
  <c r="J4537" i="1" s="1"/>
  <c r="I4529" i="1"/>
  <c r="J4529" i="1" s="1"/>
  <c r="I4521" i="1"/>
  <c r="J4521" i="1" s="1"/>
  <c r="I4513" i="1"/>
  <c r="J4513" i="1" s="1"/>
  <c r="I4505" i="1"/>
  <c r="J4505" i="1" s="1"/>
  <c r="I4497" i="1"/>
  <c r="J4497" i="1" s="1"/>
  <c r="I4489" i="1"/>
  <c r="J4489" i="1" s="1"/>
  <c r="I4481" i="1"/>
  <c r="J4481" i="1" s="1"/>
  <c r="I4473" i="1"/>
  <c r="J4473" i="1" s="1"/>
  <c r="I4465" i="1"/>
  <c r="J4465" i="1" s="1"/>
  <c r="I4457" i="1"/>
  <c r="J4457" i="1" s="1"/>
  <c r="I4449" i="1"/>
  <c r="J4449" i="1" s="1"/>
  <c r="I4441" i="1"/>
  <c r="J4441" i="1" s="1"/>
  <c r="I4433" i="1"/>
  <c r="J4433" i="1" s="1"/>
  <c r="I4425" i="1"/>
  <c r="J4425" i="1" s="1"/>
  <c r="I4417" i="1"/>
  <c r="J4417" i="1" s="1"/>
  <c r="I4409" i="1"/>
  <c r="J4409" i="1" s="1"/>
  <c r="I5193" i="1"/>
  <c r="J5193" i="1" s="1"/>
  <c r="I5185" i="1"/>
  <c r="J5185" i="1" s="1"/>
  <c r="I5177" i="1"/>
  <c r="J5177" i="1" s="1"/>
  <c r="I5169" i="1"/>
  <c r="J5169" i="1" s="1"/>
  <c r="I5161" i="1"/>
  <c r="J5161" i="1" s="1"/>
  <c r="I5153" i="1"/>
  <c r="J5153" i="1" s="1"/>
  <c r="I5145" i="1"/>
  <c r="J5145" i="1" s="1"/>
  <c r="I5137" i="1"/>
  <c r="J5137" i="1" s="1"/>
  <c r="I5129" i="1"/>
  <c r="J5129" i="1" s="1"/>
  <c r="I5121" i="1"/>
  <c r="J5121" i="1" s="1"/>
  <c r="I5113" i="1"/>
  <c r="J5113" i="1" s="1"/>
  <c r="I5105" i="1"/>
  <c r="J5105" i="1" s="1"/>
  <c r="I5097" i="1"/>
  <c r="J5097" i="1" s="1"/>
  <c r="I5089" i="1"/>
  <c r="J5089" i="1" s="1"/>
  <c r="I5081" i="1"/>
  <c r="J5081" i="1" s="1"/>
  <c r="I5073" i="1"/>
  <c r="J5073" i="1" s="1"/>
  <c r="I5065" i="1"/>
  <c r="J5065" i="1" s="1"/>
  <c r="I5057" i="1"/>
  <c r="J5057" i="1" s="1"/>
  <c r="I5049" i="1"/>
  <c r="J5049" i="1" s="1"/>
  <c r="I5041" i="1"/>
  <c r="J5041" i="1" s="1"/>
  <c r="I5033" i="1"/>
  <c r="J5033" i="1" s="1"/>
  <c r="I5025" i="1"/>
  <c r="J5025" i="1" s="1"/>
  <c r="I5017" i="1"/>
  <c r="J5017" i="1" s="1"/>
  <c r="I5009" i="1"/>
  <c r="J5009" i="1" s="1"/>
  <c r="I5001" i="1"/>
  <c r="J5001" i="1" s="1"/>
  <c r="I4993" i="1"/>
  <c r="J4993" i="1" s="1"/>
  <c r="I4985" i="1"/>
  <c r="J4985" i="1" s="1"/>
  <c r="I4977" i="1"/>
  <c r="J4977" i="1" s="1"/>
  <c r="I4969" i="1"/>
  <c r="J4969" i="1" s="1"/>
  <c r="I4961" i="1"/>
  <c r="J4961" i="1" s="1"/>
  <c r="I4953" i="1"/>
  <c r="J4953" i="1" s="1"/>
  <c r="I4945" i="1"/>
  <c r="J4945" i="1" s="1"/>
  <c r="I4937" i="1"/>
  <c r="J4937" i="1" s="1"/>
  <c r="I4929" i="1"/>
  <c r="J4929" i="1" s="1"/>
  <c r="I4921" i="1"/>
  <c r="J4921" i="1" s="1"/>
  <c r="I4913" i="1"/>
  <c r="J4913" i="1" s="1"/>
  <c r="I4905" i="1"/>
  <c r="J4905" i="1" s="1"/>
  <c r="I4897" i="1"/>
  <c r="J4897" i="1" s="1"/>
  <c r="I4889" i="1"/>
  <c r="J4889" i="1" s="1"/>
  <c r="I4881" i="1"/>
  <c r="J4881" i="1" s="1"/>
  <c r="I4873" i="1"/>
  <c r="J4873" i="1" s="1"/>
  <c r="I4865" i="1"/>
  <c r="J4865" i="1" s="1"/>
  <c r="I4857" i="1"/>
  <c r="J4857" i="1" s="1"/>
  <c r="I4849" i="1"/>
  <c r="J4849" i="1" s="1"/>
  <c r="I4841" i="1"/>
  <c r="J4841" i="1" s="1"/>
  <c r="I4833" i="1"/>
  <c r="J4833" i="1" s="1"/>
  <c r="I4825" i="1"/>
  <c r="J4825" i="1" s="1"/>
  <c r="I4817" i="1"/>
  <c r="J4817" i="1" s="1"/>
  <c r="I4809" i="1"/>
  <c r="J4809" i="1" s="1"/>
  <c r="I4801" i="1"/>
  <c r="J4801" i="1" s="1"/>
  <c r="I5585" i="1"/>
  <c r="J5585" i="1" s="1"/>
  <c r="I5577" i="1"/>
  <c r="J5577" i="1" s="1"/>
  <c r="I5569" i="1"/>
  <c r="J5569" i="1" s="1"/>
  <c r="I5561" i="1"/>
  <c r="J5561" i="1" s="1"/>
  <c r="I5553" i="1"/>
  <c r="J5553" i="1" s="1"/>
  <c r="I5545" i="1"/>
  <c r="J5545" i="1" s="1"/>
  <c r="I5537" i="1"/>
  <c r="J5537" i="1" s="1"/>
  <c r="I5529" i="1"/>
  <c r="J5529" i="1" s="1"/>
  <c r="I5521" i="1"/>
  <c r="J5521" i="1" s="1"/>
  <c r="I5513" i="1"/>
  <c r="J5513" i="1" s="1"/>
  <c r="I5505" i="1"/>
  <c r="J5505" i="1" s="1"/>
  <c r="I5497" i="1"/>
  <c r="J5497" i="1" s="1"/>
  <c r="I5489" i="1"/>
  <c r="J5489" i="1" s="1"/>
  <c r="I5481" i="1"/>
  <c r="J5481" i="1" s="1"/>
  <c r="I5473" i="1"/>
  <c r="J5473" i="1" s="1"/>
  <c r="I5465" i="1"/>
  <c r="J5465" i="1" s="1"/>
  <c r="I5629" i="1"/>
  <c r="J5629" i="1" s="1"/>
  <c r="I6009" i="1"/>
  <c r="J6009" i="1" s="1"/>
  <c r="I3560" i="1"/>
  <c r="J3560" i="1" s="1"/>
  <c r="I3552" i="1"/>
  <c r="J3552" i="1" s="1"/>
  <c r="I3544" i="1"/>
  <c r="J3544" i="1" s="1"/>
  <c r="I3536" i="1"/>
  <c r="J3536" i="1" s="1"/>
  <c r="I3528" i="1"/>
  <c r="J3528" i="1" s="1"/>
  <c r="I3520" i="1"/>
  <c r="J3520" i="1" s="1"/>
  <c r="I3512" i="1"/>
  <c r="J3512" i="1" s="1"/>
  <c r="I3504" i="1"/>
  <c r="J3504" i="1" s="1"/>
  <c r="I3496" i="1"/>
  <c r="J3496" i="1" s="1"/>
  <c r="I3488" i="1"/>
  <c r="J3488" i="1" s="1"/>
  <c r="I3480" i="1"/>
  <c r="J3480" i="1" s="1"/>
  <c r="I3472" i="1"/>
  <c r="J3472" i="1" s="1"/>
  <c r="I3464" i="1"/>
  <c r="J3464" i="1" s="1"/>
  <c r="I3456" i="1"/>
  <c r="J3456" i="1" s="1"/>
  <c r="I3448" i="1"/>
  <c r="J3448" i="1" s="1"/>
  <c r="I3440" i="1"/>
  <c r="J3440" i="1" s="1"/>
  <c r="I3432" i="1"/>
  <c r="J3432" i="1" s="1"/>
  <c r="I3424" i="1"/>
  <c r="J3424" i="1" s="1"/>
  <c r="I3416" i="1"/>
  <c r="J3416" i="1" s="1"/>
  <c r="I3408" i="1"/>
  <c r="J3408" i="1" s="1"/>
  <c r="I3400" i="1"/>
  <c r="J3400" i="1" s="1"/>
  <c r="I3392" i="1"/>
  <c r="J3392" i="1" s="1"/>
  <c r="I3384" i="1"/>
  <c r="J3384" i="1" s="1"/>
  <c r="I3376" i="1"/>
  <c r="J3376" i="1" s="1"/>
  <c r="I3368" i="1"/>
  <c r="J3368" i="1" s="1"/>
  <c r="I3352" i="1"/>
  <c r="J3352" i="1" s="1"/>
  <c r="I3344" i="1"/>
  <c r="J3344" i="1" s="1"/>
  <c r="L5182" i="1" s="1"/>
  <c r="M5182" i="1" s="1"/>
  <c r="I3336" i="1"/>
  <c r="J3336" i="1" s="1"/>
  <c r="I3328" i="1"/>
  <c r="J3328" i="1" s="1"/>
  <c r="I3320" i="1"/>
  <c r="J3320" i="1" s="1"/>
  <c r="I3312" i="1"/>
  <c r="J3312" i="1" s="1"/>
  <c r="I3304" i="1"/>
  <c r="J3304" i="1" s="1"/>
  <c r="I3296" i="1"/>
  <c r="J3296" i="1" s="1"/>
  <c r="L3915" i="1" s="1"/>
  <c r="M3915" i="1" s="1"/>
  <c r="I3288" i="1"/>
  <c r="J3288" i="1" s="1"/>
  <c r="I3280" i="1"/>
  <c r="J3280" i="1" s="1"/>
  <c r="I3272" i="1"/>
  <c r="J3272" i="1" s="1"/>
  <c r="I3256" i="1"/>
  <c r="J3256" i="1" s="1"/>
  <c r="I3248" i="1"/>
  <c r="J3248" i="1" s="1"/>
  <c r="I3240" i="1"/>
  <c r="J3240" i="1" s="1"/>
  <c r="I3232" i="1"/>
  <c r="J3232" i="1" s="1"/>
  <c r="I3216" i="1"/>
  <c r="J3216" i="1" s="1"/>
  <c r="L5033" i="1" s="1"/>
  <c r="M5033" i="1" s="1"/>
  <c r="I4000" i="1"/>
  <c r="J4000" i="1" s="1"/>
  <c r="I3992" i="1"/>
  <c r="J3992" i="1" s="1"/>
  <c r="I3984" i="1"/>
  <c r="J3984" i="1" s="1"/>
  <c r="I3976" i="1"/>
  <c r="J3976" i="1" s="1"/>
  <c r="I3960" i="1"/>
  <c r="J3960" i="1" s="1"/>
  <c r="I3952" i="1"/>
  <c r="J3952" i="1" s="1"/>
  <c r="I3944" i="1"/>
  <c r="J3944" i="1" s="1"/>
  <c r="I3936" i="1"/>
  <c r="J3936" i="1" s="1"/>
  <c r="I3928" i="1"/>
  <c r="J3928" i="1" s="1"/>
  <c r="I3920" i="1"/>
  <c r="J3920" i="1" s="1"/>
  <c r="I3912" i="1"/>
  <c r="J3912" i="1" s="1"/>
  <c r="I3904" i="1"/>
  <c r="J3904" i="1" s="1"/>
  <c r="I3896" i="1"/>
  <c r="J3896" i="1" s="1"/>
  <c r="I3888" i="1"/>
  <c r="J3888" i="1" s="1"/>
  <c r="I3880" i="1"/>
  <c r="J3880" i="1" s="1"/>
  <c r="I3872" i="1"/>
  <c r="J3872" i="1" s="1"/>
  <c r="I3864" i="1"/>
  <c r="J3864" i="1" s="1"/>
  <c r="I3856" i="1"/>
  <c r="J3856" i="1" s="1"/>
  <c r="I3848" i="1"/>
  <c r="J3848" i="1" s="1"/>
  <c r="I3840" i="1"/>
  <c r="J3840" i="1" s="1"/>
  <c r="I3832" i="1"/>
  <c r="J3832" i="1" s="1"/>
  <c r="I3824" i="1"/>
  <c r="J3824" i="1" s="1"/>
  <c r="I3816" i="1"/>
  <c r="J3816" i="1" s="1"/>
  <c r="I3808" i="1"/>
  <c r="J3808" i="1" s="1"/>
  <c r="I3800" i="1"/>
  <c r="J3800" i="1" s="1"/>
  <c r="I3784" i="1"/>
  <c r="J3784" i="1" s="1"/>
  <c r="L3730" i="1" s="1"/>
  <c r="M3730" i="1" s="1"/>
  <c r="I3776" i="1"/>
  <c r="J3776" i="1" s="1"/>
  <c r="I3768" i="1"/>
  <c r="J3768" i="1" s="1"/>
  <c r="I3760" i="1"/>
  <c r="J3760" i="1" s="1"/>
  <c r="I3752" i="1"/>
  <c r="J3752" i="1" s="1"/>
  <c r="I3736" i="1"/>
  <c r="J3736" i="1" s="1"/>
  <c r="I3728" i="1"/>
  <c r="J3728" i="1" s="1"/>
  <c r="I3720" i="1"/>
  <c r="J3720" i="1" s="1"/>
  <c r="I3712" i="1"/>
  <c r="J3712" i="1" s="1"/>
  <c r="I3704" i="1"/>
  <c r="J3704" i="1" s="1"/>
  <c r="I3688" i="1"/>
  <c r="J3688" i="1" s="1"/>
  <c r="I3680" i="1"/>
  <c r="J3680" i="1" s="1"/>
  <c r="I3672" i="1"/>
  <c r="J3672" i="1" s="1"/>
  <c r="I3664" i="1"/>
  <c r="J3664" i="1" s="1"/>
  <c r="I3656" i="1"/>
  <c r="J3656" i="1" s="1"/>
  <c r="I3640" i="1"/>
  <c r="J3640" i="1" s="1"/>
  <c r="I3632" i="1"/>
  <c r="J3632" i="1" s="1"/>
  <c r="I3624" i="1"/>
  <c r="J3624" i="1" s="1"/>
  <c r="I3616" i="1"/>
  <c r="J3616" i="1" s="1"/>
  <c r="L4538" i="1" s="1"/>
  <c r="M4538" i="1" s="1"/>
  <c r="I4400" i="1"/>
  <c r="J4400" i="1" s="1"/>
  <c r="I4392" i="1"/>
  <c r="J4392" i="1" s="1"/>
  <c r="I4384" i="1"/>
  <c r="J4384" i="1" s="1"/>
  <c r="I4376" i="1"/>
  <c r="J4376" i="1" s="1"/>
  <c r="I4368" i="1"/>
  <c r="J4368" i="1" s="1"/>
  <c r="I4360" i="1"/>
  <c r="J4360" i="1" s="1"/>
  <c r="I4352" i="1"/>
  <c r="J4352" i="1" s="1"/>
  <c r="I4336" i="1"/>
  <c r="J4336" i="1" s="1"/>
  <c r="I4328" i="1"/>
  <c r="J4328" i="1" s="1"/>
  <c r="I4320" i="1"/>
  <c r="J4320" i="1" s="1"/>
  <c r="I4312" i="1"/>
  <c r="J4312" i="1" s="1"/>
  <c r="I4304" i="1"/>
  <c r="J4304" i="1" s="1"/>
  <c r="I4296" i="1"/>
  <c r="J4296" i="1" s="1"/>
  <c r="I4288" i="1"/>
  <c r="J4288" i="1" s="1"/>
  <c r="I4280" i="1"/>
  <c r="J4280" i="1" s="1"/>
  <c r="I4272" i="1"/>
  <c r="J4272" i="1" s="1"/>
  <c r="I4264" i="1"/>
  <c r="J4264" i="1" s="1"/>
  <c r="I4256" i="1"/>
  <c r="J4256" i="1" s="1"/>
  <c r="I4248" i="1"/>
  <c r="J4248" i="1" s="1"/>
  <c r="I4240" i="1"/>
  <c r="J4240" i="1" s="1"/>
  <c r="I4232" i="1"/>
  <c r="J4232" i="1" s="1"/>
  <c r="I4224" i="1"/>
  <c r="J4224" i="1" s="1"/>
  <c r="I4208" i="1"/>
  <c r="J4208" i="1" s="1"/>
  <c r="I4200" i="1"/>
  <c r="J4200" i="1" s="1"/>
  <c r="I4192" i="1"/>
  <c r="J4192" i="1" s="1"/>
  <c r="I4184" i="1"/>
  <c r="J4184" i="1" s="1"/>
  <c r="I4176" i="1"/>
  <c r="J4176" i="1" s="1"/>
  <c r="I4168" i="1"/>
  <c r="J4168" i="1" s="1"/>
  <c r="L4909" i="1" s="1"/>
  <c r="I4160" i="1"/>
  <c r="J4160" i="1" s="1"/>
  <c r="I4152" i="1"/>
  <c r="J4152" i="1" s="1"/>
  <c r="I4144" i="1"/>
  <c r="J4144" i="1" s="1"/>
  <c r="I4136" i="1"/>
  <c r="J4136" i="1" s="1"/>
  <c r="I4128" i="1"/>
  <c r="J4128" i="1" s="1"/>
  <c r="I4120" i="1"/>
  <c r="J4120" i="1" s="1"/>
  <c r="I4112" i="1"/>
  <c r="J4112" i="1" s="1"/>
  <c r="I4104" i="1"/>
  <c r="J4104" i="1" s="1"/>
  <c r="I4096" i="1"/>
  <c r="J4096" i="1" s="1"/>
  <c r="I4088" i="1"/>
  <c r="J4088" i="1" s="1"/>
  <c r="I4080" i="1"/>
  <c r="J4080" i="1" s="1"/>
  <c r="I4072" i="1"/>
  <c r="J4072" i="1" s="1"/>
  <c r="I4064" i="1"/>
  <c r="J4064" i="1" s="1"/>
  <c r="I4056" i="1"/>
  <c r="J4056" i="1" s="1"/>
  <c r="I4048" i="1"/>
  <c r="J4048" i="1" s="1"/>
  <c r="I4040" i="1"/>
  <c r="J4040" i="1" s="1"/>
  <c r="I4032" i="1"/>
  <c r="J4032" i="1" s="1"/>
  <c r="I4024" i="1"/>
  <c r="J4024" i="1" s="1"/>
  <c r="I4016" i="1"/>
  <c r="J4016" i="1" s="1"/>
  <c r="I4008" i="1"/>
  <c r="J4008" i="1" s="1"/>
  <c r="I4792" i="1"/>
  <c r="J4792" i="1" s="1"/>
  <c r="I4784" i="1"/>
  <c r="J4784" i="1" s="1"/>
  <c r="I4776" i="1"/>
  <c r="J4776" i="1" s="1"/>
  <c r="I4768" i="1"/>
  <c r="J4768" i="1" s="1"/>
  <c r="I4760" i="1"/>
  <c r="J4760" i="1" s="1"/>
  <c r="I4752" i="1"/>
  <c r="J4752" i="1" s="1"/>
  <c r="I4744" i="1"/>
  <c r="J4744" i="1" s="1"/>
  <c r="I4736" i="1"/>
  <c r="J4736" i="1" s="1"/>
  <c r="I4728" i="1"/>
  <c r="J4728" i="1" s="1"/>
  <c r="I4720" i="1"/>
  <c r="J4720" i="1" s="1"/>
  <c r="I4712" i="1"/>
  <c r="J4712" i="1" s="1"/>
  <c r="I4704" i="1"/>
  <c r="J4704" i="1" s="1"/>
  <c r="I4696" i="1"/>
  <c r="J4696" i="1" s="1"/>
  <c r="I4688" i="1"/>
  <c r="J4688" i="1" s="1"/>
  <c r="I4680" i="1"/>
  <c r="J4680" i="1" s="1"/>
  <c r="I4672" i="1"/>
  <c r="J4672" i="1" s="1"/>
  <c r="I4664" i="1"/>
  <c r="J4664" i="1" s="1"/>
  <c r="I4656" i="1"/>
  <c r="J4656" i="1" s="1"/>
  <c r="I4640" i="1"/>
  <c r="J4640" i="1" s="1"/>
  <c r="I4632" i="1"/>
  <c r="J4632" i="1" s="1"/>
  <c r="I4624" i="1"/>
  <c r="J4624" i="1" s="1"/>
  <c r="I4616" i="1"/>
  <c r="J4616" i="1" s="1"/>
  <c r="I4608" i="1"/>
  <c r="J4608" i="1" s="1"/>
  <c r="I4600" i="1"/>
  <c r="J4600" i="1" s="1"/>
  <c r="I4592" i="1"/>
  <c r="J4592" i="1" s="1"/>
  <c r="I4584" i="1"/>
  <c r="J4584" i="1" s="1"/>
  <c r="I4576" i="1"/>
  <c r="J4576" i="1" s="1"/>
  <c r="I4568" i="1"/>
  <c r="J4568" i="1" s="1"/>
  <c r="L4534" i="1" s="1"/>
  <c r="I4560" i="1"/>
  <c r="J4560" i="1" s="1"/>
  <c r="I4552" i="1"/>
  <c r="J4552" i="1" s="1"/>
  <c r="I4544" i="1"/>
  <c r="J4544" i="1" s="1"/>
  <c r="I4536" i="1"/>
  <c r="J4536" i="1" s="1"/>
  <c r="I4528" i="1"/>
  <c r="J4528" i="1" s="1"/>
  <c r="I4520" i="1"/>
  <c r="J4520" i="1" s="1"/>
  <c r="I4512" i="1"/>
  <c r="J4512" i="1" s="1"/>
  <c r="I4504" i="1"/>
  <c r="J4504" i="1" s="1"/>
  <c r="I4496" i="1"/>
  <c r="J4496" i="1" s="1"/>
  <c r="I4488" i="1"/>
  <c r="J4488" i="1" s="1"/>
  <c r="I4480" i="1"/>
  <c r="J4480" i="1" s="1"/>
  <c r="I4472" i="1"/>
  <c r="J4472" i="1" s="1"/>
  <c r="I4464" i="1"/>
  <c r="J4464" i="1" s="1"/>
  <c r="I4456" i="1"/>
  <c r="J4456" i="1" s="1"/>
  <c r="I4448" i="1"/>
  <c r="J4448" i="1" s="1"/>
  <c r="I4440" i="1"/>
  <c r="J4440" i="1" s="1"/>
  <c r="I4432" i="1"/>
  <c r="J4432" i="1" s="1"/>
  <c r="I4424" i="1"/>
  <c r="J4424" i="1" s="1"/>
  <c r="I4416" i="1"/>
  <c r="J4416" i="1" s="1"/>
  <c r="I4408" i="1"/>
  <c r="J4408" i="1" s="1"/>
  <c r="I5192" i="1"/>
  <c r="J5192" i="1" s="1"/>
  <c r="I5184" i="1"/>
  <c r="J5184" i="1" s="1"/>
  <c r="I5176" i="1"/>
  <c r="J5176" i="1" s="1"/>
  <c r="I5168" i="1"/>
  <c r="J5168" i="1" s="1"/>
  <c r="L5351" i="1" s="1"/>
  <c r="I5160" i="1"/>
  <c r="J5160" i="1" s="1"/>
  <c r="I5152" i="1"/>
  <c r="J5152" i="1" s="1"/>
  <c r="I5144" i="1"/>
  <c r="J5144" i="1" s="1"/>
  <c r="I5136" i="1"/>
  <c r="J5136" i="1" s="1"/>
  <c r="I5128" i="1"/>
  <c r="J5128" i="1" s="1"/>
  <c r="I5120" i="1"/>
  <c r="J5120" i="1" s="1"/>
  <c r="I5112" i="1"/>
  <c r="J5112" i="1" s="1"/>
  <c r="I5104" i="1"/>
  <c r="J5104" i="1" s="1"/>
  <c r="I5096" i="1"/>
  <c r="J5096" i="1" s="1"/>
  <c r="I5088" i="1"/>
  <c r="J5088" i="1" s="1"/>
  <c r="I5080" i="1"/>
  <c r="J5080" i="1" s="1"/>
  <c r="I5072" i="1"/>
  <c r="J5072" i="1" s="1"/>
  <c r="I5064" i="1"/>
  <c r="J5064" i="1" s="1"/>
  <c r="I5056" i="1"/>
  <c r="J5056" i="1" s="1"/>
  <c r="I5048" i="1"/>
  <c r="J5048" i="1" s="1"/>
  <c r="I5040" i="1"/>
  <c r="J5040" i="1" s="1"/>
  <c r="I5032" i="1"/>
  <c r="J5032" i="1" s="1"/>
  <c r="I5024" i="1"/>
  <c r="J5024" i="1" s="1"/>
  <c r="I5016" i="1"/>
  <c r="J5016" i="1" s="1"/>
  <c r="I5008" i="1"/>
  <c r="J5008" i="1" s="1"/>
  <c r="I5000" i="1"/>
  <c r="J5000" i="1" s="1"/>
  <c r="I4992" i="1"/>
  <c r="J4992" i="1" s="1"/>
  <c r="I4984" i="1"/>
  <c r="J4984" i="1" s="1"/>
  <c r="I4976" i="1"/>
  <c r="J4976" i="1" s="1"/>
  <c r="I4968" i="1"/>
  <c r="J4968" i="1" s="1"/>
  <c r="I4960" i="1"/>
  <c r="J4960" i="1" s="1"/>
  <c r="I4952" i="1"/>
  <c r="J4952" i="1" s="1"/>
  <c r="I4944" i="1"/>
  <c r="J4944" i="1" s="1"/>
  <c r="I4936" i="1"/>
  <c r="J4936" i="1" s="1"/>
  <c r="I4928" i="1"/>
  <c r="J4928" i="1" s="1"/>
  <c r="I4920" i="1"/>
  <c r="J4920" i="1" s="1"/>
  <c r="I4912" i="1"/>
  <c r="J4912" i="1" s="1"/>
  <c r="I4904" i="1"/>
  <c r="J4904" i="1" s="1"/>
  <c r="I4896" i="1"/>
  <c r="J4896" i="1" s="1"/>
  <c r="I4888" i="1"/>
  <c r="J4888" i="1" s="1"/>
  <c r="I4880" i="1"/>
  <c r="J4880" i="1" s="1"/>
  <c r="I4872" i="1"/>
  <c r="J4872" i="1" s="1"/>
  <c r="I4864" i="1"/>
  <c r="J4864" i="1" s="1"/>
  <c r="I4856" i="1"/>
  <c r="J4856" i="1" s="1"/>
  <c r="I4848" i="1"/>
  <c r="J4848" i="1" s="1"/>
  <c r="I4840" i="1"/>
  <c r="J4840" i="1" s="1"/>
  <c r="I4832" i="1"/>
  <c r="J4832" i="1" s="1"/>
  <c r="I4824" i="1"/>
  <c r="J4824" i="1" s="1"/>
  <c r="I4816" i="1"/>
  <c r="J4816" i="1" s="1"/>
  <c r="I4808" i="1"/>
  <c r="J4808" i="1" s="1"/>
  <c r="I4800" i="1"/>
  <c r="J4800" i="1" s="1"/>
  <c r="I5584" i="1"/>
  <c r="J5584" i="1" s="1"/>
  <c r="I5576" i="1"/>
  <c r="J5576" i="1" s="1"/>
  <c r="I5568" i="1"/>
  <c r="J5568" i="1" s="1"/>
  <c r="I5560" i="1"/>
  <c r="J5560" i="1" s="1"/>
  <c r="I5552" i="1"/>
  <c r="J5552" i="1" s="1"/>
  <c r="I5544" i="1"/>
  <c r="J5544" i="1" s="1"/>
  <c r="I5536" i="1"/>
  <c r="J5536" i="1" s="1"/>
  <c r="I5528" i="1"/>
  <c r="J5528" i="1" s="1"/>
  <c r="I5520" i="1"/>
  <c r="J5520" i="1" s="1"/>
  <c r="I5512" i="1"/>
  <c r="J5512" i="1" s="1"/>
  <c r="I5504" i="1"/>
  <c r="J5504" i="1" s="1"/>
  <c r="I5496" i="1"/>
  <c r="J5496" i="1" s="1"/>
  <c r="I5488" i="1"/>
  <c r="J5488" i="1" s="1"/>
  <c r="I5480" i="1"/>
  <c r="J5480" i="1" s="1"/>
  <c r="I5472" i="1"/>
  <c r="J5472" i="1" s="1"/>
  <c r="I5464" i="1"/>
  <c r="J5464" i="1" s="1"/>
  <c r="I5456" i="1"/>
  <c r="J5456" i="1" s="1"/>
  <c r="I5448" i="1"/>
  <c r="J5448" i="1" s="1"/>
  <c r="I5440" i="1"/>
  <c r="J5440" i="1" s="1"/>
  <c r="I5432" i="1"/>
  <c r="J5432" i="1" s="1"/>
  <c r="I5424" i="1"/>
  <c r="J5424" i="1" s="1"/>
  <c r="I5416" i="1"/>
  <c r="J5416" i="1" s="1"/>
  <c r="I5408" i="1"/>
  <c r="J5408" i="1" s="1"/>
  <c r="I5400" i="1"/>
  <c r="J5400" i="1" s="1"/>
  <c r="I5392" i="1"/>
  <c r="J5392" i="1" s="1"/>
  <c r="I5384" i="1"/>
  <c r="J5384" i="1" s="1"/>
  <c r="I5376" i="1"/>
  <c r="J5376" i="1" s="1"/>
  <c r="I5368" i="1"/>
  <c r="J5368" i="1" s="1"/>
  <c r="I5360" i="1"/>
  <c r="J5360" i="1" s="1"/>
  <c r="I5352" i="1"/>
  <c r="J5352" i="1" s="1"/>
  <c r="I5344" i="1"/>
  <c r="J5344" i="1" s="1"/>
  <c r="I5336" i="1"/>
  <c r="J5336" i="1" s="1"/>
  <c r="I5328" i="1"/>
  <c r="J5328" i="1" s="1"/>
  <c r="I5320" i="1"/>
  <c r="J5320" i="1" s="1"/>
  <c r="I5312" i="1"/>
  <c r="J5312" i="1" s="1"/>
  <c r="I5304" i="1"/>
  <c r="J5304" i="1" s="1"/>
  <c r="I5288" i="1"/>
  <c r="J5288" i="1" s="1"/>
  <c r="I5280" i="1"/>
  <c r="J5280" i="1" s="1"/>
  <c r="I5272" i="1"/>
  <c r="J5272" i="1" s="1"/>
  <c r="I5264" i="1"/>
  <c r="J5264" i="1" s="1"/>
  <c r="I5224" i="1"/>
  <c r="J5224" i="1" s="1"/>
  <c r="I5860" i="1"/>
  <c r="J5860" i="1" s="1"/>
  <c r="I5724" i="1"/>
  <c r="J5724" i="1" s="1"/>
  <c r="I6280" i="1"/>
  <c r="J6280" i="1" s="1"/>
  <c r="I6192" i="1"/>
  <c r="J6192" i="1" s="1"/>
  <c r="I6040" i="1"/>
  <c r="J6040" i="1" s="1"/>
  <c r="I3431" i="1"/>
  <c r="J3431" i="1" s="1"/>
  <c r="I3423" i="1"/>
  <c r="J3423" i="1" s="1"/>
  <c r="I3415" i="1"/>
  <c r="J3415" i="1" s="1"/>
  <c r="I3407" i="1"/>
  <c r="J3407" i="1" s="1"/>
  <c r="I3399" i="1"/>
  <c r="J3399" i="1" s="1"/>
  <c r="I3391" i="1"/>
  <c r="J3391" i="1" s="1"/>
  <c r="I3383" i="1"/>
  <c r="J3383" i="1" s="1"/>
  <c r="I3375" i="1"/>
  <c r="J3375" i="1" s="1"/>
  <c r="I3367" i="1"/>
  <c r="J3367" i="1" s="1"/>
  <c r="I3359" i="1"/>
  <c r="J3359" i="1" s="1"/>
  <c r="I3351" i="1"/>
  <c r="J3351" i="1" s="1"/>
  <c r="I3343" i="1"/>
  <c r="J3343" i="1" s="1"/>
  <c r="I3335" i="1"/>
  <c r="J3335" i="1" s="1"/>
  <c r="I3327" i="1"/>
  <c r="J3327" i="1" s="1"/>
  <c r="I3319" i="1"/>
  <c r="J3319" i="1" s="1"/>
  <c r="I3311" i="1"/>
  <c r="J3311" i="1" s="1"/>
  <c r="I3303" i="1"/>
  <c r="J3303" i="1" s="1"/>
  <c r="I3295" i="1"/>
  <c r="J3295" i="1" s="1"/>
  <c r="I3287" i="1"/>
  <c r="J3287" i="1" s="1"/>
  <c r="I3279" i="1"/>
  <c r="J3279" i="1" s="1"/>
  <c r="I3271" i="1"/>
  <c r="J3271" i="1" s="1"/>
  <c r="I3263" i="1"/>
  <c r="J3263" i="1" s="1"/>
  <c r="I3255" i="1"/>
  <c r="J3255" i="1" s="1"/>
  <c r="L3765" i="1" s="1"/>
  <c r="M3765" i="1" s="1"/>
  <c r="I3247" i="1"/>
  <c r="J3247" i="1" s="1"/>
  <c r="I3239" i="1"/>
  <c r="J3239" i="1" s="1"/>
  <c r="I3231" i="1"/>
  <c r="J3231" i="1" s="1"/>
  <c r="I3223" i="1"/>
  <c r="J3223" i="1" s="1"/>
  <c r="I3215" i="1"/>
  <c r="J3215" i="1" s="1"/>
  <c r="I3999" i="1"/>
  <c r="J3999" i="1" s="1"/>
  <c r="I3991" i="1"/>
  <c r="J3991" i="1" s="1"/>
  <c r="I3983" i="1"/>
  <c r="J3983" i="1" s="1"/>
  <c r="I3975" i="1"/>
  <c r="J3975" i="1" s="1"/>
  <c r="I3967" i="1"/>
  <c r="J3967" i="1" s="1"/>
  <c r="I3959" i="1"/>
  <c r="J3959" i="1" s="1"/>
  <c r="I3951" i="1"/>
  <c r="J3951" i="1" s="1"/>
  <c r="I3943" i="1"/>
  <c r="J3943" i="1" s="1"/>
  <c r="I3935" i="1"/>
  <c r="J3935" i="1" s="1"/>
  <c r="I3927" i="1"/>
  <c r="J3927" i="1" s="1"/>
  <c r="I3919" i="1"/>
  <c r="J3919" i="1" s="1"/>
  <c r="I3911" i="1"/>
  <c r="J3911" i="1" s="1"/>
  <c r="I3903" i="1"/>
  <c r="J3903" i="1" s="1"/>
  <c r="I3895" i="1"/>
  <c r="J3895" i="1" s="1"/>
  <c r="I3887" i="1"/>
  <c r="J3887" i="1" s="1"/>
  <c r="I3879" i="1"/>
  <c r="J3879" i="1" s="1"/>
  <c r="I3871" i="1"/>
  <c r="J3871" i="1" s="1"/>
  <c r="I3863" i="1"/>
  <c r="J3863" i="1" s="1"/>
  <c r="I3855" i="1"/>
  <c r="J3855" i="1" s="1"/>
  <c r="I3847" i="1"/>
  <c r="J3847" i="1" s="1"/>
  <c r="I3839" i="1"/>
  <c r="J3839" i="1" s="1"/>
  <c r="L1920" i="1" s="1"/>
  <c r="I3831" i="1"/>
  <c r="J3831" i="1" s="1"/>
  <c r="I3823" i="1"/>
  <c r="J3823" i="1" s="1"/>
  <c r="I3815" i="1"/>
  <c r="J3815" i="1" s="1"/>
  <c r="I3807" i="1"/>
  <c r="J3807" i="1" s="1"/>
  <c r="I3799" i="1"/>
  <c r="J3799" i="1" s="1"/>
  <c r="I3791" i="1"/>
  <c r="J3791" i="1" s="1"/>
  <c r="I3783" i="1"/>
  <c r="J3783" i="1" s="1"/>
  <c r="I3775" i="1"/>
  <c r="J3775" i="1" s="1"/>
  <c r="I3767" i="1"/>
  <c r="J3767" i="1" s="1"/>
  <c r="I3759" i="1"/>
  <c r="J3759" i="1" s="1"/>
  <c r="I3751" i="1"/>
  <c r="J3751" i="1" s="1"/>
  <c r="I3743" i="1"/>
  <c r="J3743" i="1" s="1"/>
  <c r="I3735" i="1"/>
  <c r="J3735" i="1" s="1"/>
  <c r="I3727" i="1"/>
  <c r="J3727" i="1" s="1"/>
  <c r="I3719" i="1"/>
  <c r="J3719" i="1" s="1"/>
  <c r="L4336" i="1" s="1"/>
  <c r="M4336" i="1" s="1"/>
  <c r="I3711" i="1"/>
  <c r="J3711" i="1" s="1"/>
  <c r="I3703" i="1"/>
  <c r="J3703" i="1" s="1"/>
  <c r="I3695" i="1"/>
  <c r="J3695" i="1" s="1"/>
  <c r="I3687" i="1"/>
  <c r="J3687" i="1" s="1"/>
  <c r="I3679" i="1"/>
  <c r="J3679" i="1" s="1"/>
  <c r="I3671" i="1"/>
  <c r="J3671" i="1" s="1"/>
  <c r="I3663" i="1"/>
  <c r="J3663" i="1" s="1"/>
  <c r="I3655" i="1"/>
  <c r="J3655" i="1" s="1"/>
  <c r="I3647" i="1"/>
  <c r="J3647" i="1" s="1"/>
  <c r="I3639" i="1"/>
  <c r="J3639" i="1" s="1"/>
  <c r="I3631" i="1"/>
  <c r="J3631" i="1" s="1"/>
  <c r="I3623" i="1"/>
  <c r="J3623" i="1" s="1"/>
  <c r="I3615" i="1"/>
  <c r="J3615" i="1" s="1"/>
  <c r="I4399" i="1"/>
  <c r="J4399" i="1" s="1"/>
  <c r="I4391" i="1"/>
  <c r="J4391" i="1" s="1"/>
  <c r="I4383" i="1"/>
  <c r="J4383" i="1" s="1"/>
  <c r="I4375" i="1"/>
  <c r="J4375" i="1" s="1"/>
  <c r="L5400" i="1" s="1"/>
  <c r="I4367" i="1"/>
  <c r="J4367" i="1" s="1"/>
  <c r="I4359" i="1"/>
  <c r="J4359" i="1" s="1"/>
  <c r="I4351" i="1"/>
  <c r="J4351" i="1" s="1"/>
  <c r="L4550" i="1" s="1"/>
  <c r="I4343" i="1"/>
  <c r="J4343" i="1" s="1"/>
  <c r="I4335" i="1"/>
  <c r="J4335" i="1" s="1"/>
  <c r="I4327" i="1"/>
  <c r="J4327" i="1" s="1"/>
  <c r="I4319" i="1"/>
  <c r="J4319" i="1" s="1"/>
  <c r="I4311" i="1"/>
  <c r="J4311" i="1" s="1"/>
  <c r="I4303" i="1"/>
  <c r="J4303" i="1" s="1"/>
  <c r="I4295" i="1"/>
  <c r="J4295" i="1" s="1"/>
  <c r="I4287" i="1"/>
  <c r="J4287" i="1" s="1"/>
  <c r="I4279" i="1"/>
  <c r="J4279" i="1" s="1"/>
  <c r="I4271" i="1"/>
  <c r="J4271" i="1" s="1"/>
  <c r="I4263" i="1"/>
  <c r="J4263" i="1" s="1"/>
  <c r="I4255" i="1"/>
  <c r="J4255" i="1" s="1"/>
  <c r="I4247" i="1"/>
  <c r="J4247" i="1" s="1"/>
  <c r="I4239" i="1"/>
  <c r="J4239" i="1" s="1"/>
  <c r="I4231" i="1"/>
  <c r="J4231" i="1" s="1"/>
  <c r="I4223" i="1"/>
  <c r="J4223" i="1" s="1"/>
  <c r="I4215" i="1"/>
  <c r="J4215" i="1" s="1"/>
  <c r="I4207" i="1"/>
  <c r="J4207" i="1" s="1"/>
  <c r="I4199" i="1"/>
  <c r="J4199" i="1" s="1"/>
  <c r="I4191" i="1"/>
  <c r="J4191" i="1" s="1"/>
  <c r="I4183" i="1"/>
  <c r="J4183" i="1" s="1"/>
  <c r="I4175" i="1"/>
  <c r="J4175" i="1" s="1"/>
  <c r="I4167" i="1"/>
  <c r="J4167" i="1" s="1"/>
  <c r="I4159" i="1"/>
  <c r="J4159" i="1" s="1"/>
  <c r="I4151" i="1"/>
  <c r="J4151" i="1" s="1"/>
  <c r="I4143" i="1"/>
  <c r="J4143" i="1" s="1"/>
  <c r="I4135" i="1"/>
  <c r="J4135" i="1" s="1"/>
  <c r="I4127" i="1"/>
  <c r="J4127" i="1" s="1"/>
  <c r="I4119" i="1"/>
  <c r="J4119" i="1" s="1"/>
  <c r="I4111" i="1"/>
  <c r="J4111" i="1" s="1"/>
  <c r="I4103" i="1"/>
  <c r="J4103" i="1" s="1"/>
  <c r="I4095" i="1"/>
  <c r="J4095" i="1" s="1"/>
  <c r="I4087" i="1"/>
  <c r="J4087" i="1" s="1"/>
  <c r="I4079" i="1"/>
  <c r="J4079" i="1" s="1"/>
  <c r="I4071" i="1"/>
  <c r="J4071" i="1" s="1"/>
  <c r="I4063" i="1"/>
  <c r="J4063" i="1" s="1"/>
  <c r="I4055" i="1"/>
  <c r="J4055" i="1" s="1"/>
  <c r="I4047" i="1"/>
  <c r="J4047" i="1" s="1"/>
  <c r="I4039" i="1"/>
  <c r="J4039" i="1" s="1"/>
  <c r="I4031" i="1"/>
  <c r="J4031" i="1" s="1"/>
  <c r="I4023" i="1"/>
  <c r="J4023" i="1" s="1"/>
  <c r="I4015" i="1"/>
  <c r="J4015" i="1" s="1"/>
  <c r="I4007" i="1"/>
  <c r="J4007" i="1" s="1"/>
  <c r="I4791" i="1"/>
  <c r="J4791" i="1" s="1"/>
  <c r="I4783" i="1"/>
  <c r="J4783" i="1" s="1"/>
  <c r="I4775" i="1"/>
  <c r="J4775" i="1" s="1"/>
  <c r="I4767" i="1"/>
  <c r="J4767" i="1" s="1"/>
  <c r="I4759" i="1"/>
  <c r="J4759" i="1" s="1"/>
  <c r="I4751" i="1"/>
  <c r="J4751" i="1" s="1"/>
  <c r="I4743" i="1"/>
  <c r="J4743" i="1" s="1"/>
  <c r="I4735" i="1"/>
  <c r="J4735" i="1" s="1"/>
  <c r="I4727" i="1"/>
  <c r="J4727" i="1" s="1"/>
  <c r="I4719" i="1"/>
  <c r="J4719" i="1" s="1"/>
  <c r="L2360" i="1" s="1"/>
  <c r="I4711" i="1"/>
  <c r="J4711" i="1" s="1"/>
  <c r="I4703" i="1"/>
  <c r="J4703" i="1" s="1"/>
  <c r="I4695" i="1"/>
  <c r="J4695" i="1" s="1"/>
  <c r="I4687" i="1"/>
  <c r="J4687" i="1" s="1"/>
  <c r="I4679" i="1"/>
  <c r="J4679" i="1" s="1"/>
  <c r="I4671" i="1"/>
  <c r="J4671" i="1" s="1"/>
  <c r="I4663" i="1"/>
  <c r="J4663" i="1" s="1"/>
  <c r="I4655" i="1"/>
  <c r="J4655" i="1" s="1"/>
  <c r="I4647" i="1"/>
  <c r="J4647" i="1" s="1"/>
  <c r="L2324" i="1" s="1"/>
  <c r="I4639" i="1"/>
  <c r="J4639" i="1" s="1"/>
  <c r="I4631" i="1"/>
  <c r="J4631" i="1" s="1"/>
  <c r="I4623" i="1"/>
  <c r="J4623" i="1" s="1"/>
  <c r="I4615" i="1"/>
  <c r="J4615" i="1" s="1"/>
  <c r="I4607" i="1"/>
  <c r="J4607" i="1" s="1"/>
  <c r="I4599" i="1"/>
  <c r="J4599" i="1" s="1"/>
  <c r="I4591" i="1"/>
  <c r="J4591" i="1" s="1"/>
  <c r="I4583" i="1"/>
  <c r="J4583" i="1" s="1"/>
  <c r="I4575" i="1"/>
  <c r="J4575" i="1" s="1"/>
  <c r="I4567" i="1"/>
  <c r="J4567" i="1" s="1"/>
  <c r="I4559" i="1"/>
  <c r="J4559" i="1" s="1"/>
  <c r="L2280" i="1" s="1"/>
  <c r="I4551" i="1"/>
  <c r="J4551" i="1" s="1"/>
  <c r="I4543" i="1"/>
  <c r="J4543" i="1" s="1"/>
  <c r="I4535" i="1"/>
  <c r="J4535" i="1" s="1"/>
  <c r="I4527" i="1"/>
  <c r="J4527" i="1" s="1"/>
  <c r="I4519" i="1"/>
  <c r="J4519" i="1" s="1"/>
  <c r="I4511" i="1"/>
  <c r="J4511" i="1" s="1"/>
  <c r="I4503" i="1"/>
  <c r="J4503" i="1" s="1"/>
  <c r="I4495" i="1"/>
  <c r="J4495" i="1" s="1"/>
  <c r="I4487" i="1"/>
  <c r="J4487" i="1" s="1"/>
  <c r="I4479" i="1"/>
  <c r="J4479" i="1" s="1"/>
  <c r="I4471" i="1"/>
  <c r="J4471" i="1" s="1"/>
  <c r="I4463" i="1"/>
  <c r="J4463" i="1" s="1"/>
  <c r="I4455" i="1"/>
  <c r="J4455" i="1" s="1"/>
  <c r="I4447" i="1"/>
  <c r="J4447" i="1" s="1"/>
  <c r="I4439" i="1"/>
  <c r="J4439" i="1" s="1"/>
  <c r="I4431" i="1"/>
  <c r="J4431" i="1" s="1"/>
  <c r="I4423" i="1"/>
  <c r="J4423" i="1" s="1"/>
  <c r="I4415" i="1"/>
  <c r="J4415" i="1" s="1"/>
  <c r="I4407" i="1"/>
  <c r="J4407" i="1" s="1"/>
  <c r="I5191" i="1"/>
  <c r="J5191" i="1" s="1"/>
  <c r="I5183" i="1"/>
  <c r="J5183" i="1" s="1"/>
  <c r="I5175" i="1"/>
  <c r="J5175" i="1" s="1"/>
  <c r="I5167" i="1"/>
  <c r="J5167" i="1" s="1"/>
  <c r="I5159" i="1"/>
  <c r="J5159" i="1" s="1"/>
  <c r="I5151" i="1"/>
  <c r="J5151" i="1" s="1"/>
  <c r="I5143" i="1"/>
  <c r="J5143" i="1" s="1"/>
  <c r="I5135" i="1"/>
  <c r="J5135" i="1" s="1"/>
  <c r="I5127" i="1"/>
  <c r="J5127" i="1" s="1"/>
  <c r="I5119" i="1"/>
  <c r="J5119" i="1" s="1"/>
  <c r="I5111" i="1"/>
  <c r="J5111" i="1" s="1"/>
  <c r="I5103" i="1"/>
  <c r="J5103" i="1" s="1"/>
  <c r="I5095" i="1"/>
  <c r="J5095" i="1" s="1"/>
  <c r="I5087" i="1"/>
  <c r="J5087" i="1" s="1"/>
  <c r="I5079" i="1"/>
  <c r="J5079" i="1" s="1"/>
  <c r="I5071" i="1"/>
  <c r="J5071" i="1" s="1"/>
  <c r="I5063" i="1"/>
  <c r="J5063" i="1" s="1"/>
  <c r="I5055" i="1"/>
  <c r="J5055" i="1" s="1"/>
  <c r="I5047" i="1"/>
  <c r="J5047" i="1" s="1"/>
  <c r="I5039" i="1"/>
  <c r="J5039" i="1" s="1"/>
  <c r="I5031" i="1"/>
  <c r="J5031" i="1" s="1"/>
  <c r="I5023" i="1"/>
  <c r="J5023" i="1" s="1"/>
  <c r="I5015" i="1"/>
  <c r="J5015" i="1" s="1"/>
  <c r="I5007" i="1"/>
  <c r="J5007" i="1" s="1"/>
  <c r="I4999" i="1"/>
  <c r="J4999" i="1" s="1"/>
  <c r="I4991" i="1"/>
  <c r="J4991" i="1" s="1"/>
  <c r="I4983" i="1"/>
  <c r="J4983" i="1" s="1"/>
  <c r="I4975" i="1"/>
  <c r="J4975" i="1" s="1"/>
  <c r="L2488" i="1" s="1"/>
  <c r="I4967" i="1"/>
  <c r="J4967" i="1" s="1"/>
  <c r="I4959" i="1"/>
  <c r="J4959" i="1" s="1"/>
  <c r="I4951" i="1"/>
  <c r="J4951" i="1" s="1"/>
  <c r="I4943" i="1"/>
  <c r="J4943" i="1" s="1"/>
  <c r="I4935" i="1"/>
  <c r="J4935" i="1" s="1"/>
  <c r="I4927" i="1"/>
  <c r="J4927" i="1" s="1"/>
  <c r="I4919" i="1"/>
  <c r="J4919" i="1" s="1"/>
  <c r="I4911" i="1"/>
  <c r="J4911" i="1" s="1"/>
  <c r="I4903" i="1"/>
  <c r="J4903" i="1" s="1"/>
  <c r="I4895" i="1"/>
  <c r="J4895" i="1" s="1"/>
  <c r="I4887" i="1"/>
  <c r="J4887" i="1" s="1"/>
  <c r="I4879" i="1"/>
  <c r="J4879" i="1" s="1"/>
  <c r="I4871" i="1"/>
  <c r="J4871" i="1" s="1"/>
  <c r="I4863" i="1"/>
  <c r="J4863" i="1" s="1"/>
  <c r="L2432" i="1" s="1"/>
  <c r="I4855" i="1"/>
  <c r="J4855" i="1" s="1"/>
  <c r="I4847" i="1"/>
  <c r="J4847" i="1" s="1"/>
  <c r="L2424" i="1" s="1"/>
  <c r="I4839" i="1"/>
  <c r="J4839" i="1" s="1"/>
  <c r="I4831" i="1"/>
  <c r="J4831" i="1" s="1"/>
  <c r="I4823" i="1"/>
  <c r="J4823" i="1" s="1"/>
  <c r="I4815" i="1"/>
  <c r="J4815" i="1" s="1"/>
  <c r="I4807" i="1"/>
  <c r="J4807" i="1" s="1"/>
  <c r="I4799" i="1"/>
  <c r="J4799" i="1" s="1"/>
  <c r="I5583" i="1"/>
  <c r="J5583" i="1" s="1"/>
  <c r="I5575" i="1"/>
  <c r="J5575" i="1" s="1"/>
  <c r="I5567" i="1"/>
  <c r="J5567" i="1" s="1"/>
  <c r="I5559" i="1"/>
  <c r="J5559" i="1" s="1"/>
  <c r="I5551" i="1"/>
  <c r="J5551" i="1" s="1"/>
  <c r="I5543" i="1"/>
  <c r="J5543" i="1" s="1"/>
  <c r="I5535" i="1"/>
  <c r="J5535" i="1" s="1"/>
  <c r="I5527" i="1"/>
  <c r="J5527" i="1" s="1"/>
  <c r="I5519" i="1"/>
  <c r="J5519" i="1" s="1"/>
  <c r="I5511" i="1"/>
  <c r="J5511" i="1" s="1"/>
  <c r="I5503" i="1"/>
  <c r="J5503" i="1" s="1"/>
  <c r="I5495" i="1"/>
  <c r="J5495" i="1" s="1"/>
  <c r="I5487" i="1"/>
  <c r="J5487" i="1" s="1"/>
  <c r="I5479" i="1"/>
  <c r="J5479" i="1" s="1"/>
  <c r="I5471" i="1"/>
  <c r="J5471" i="1" s="1"/>
  <c r="I5463" i="1"/>
  <c r="J5463" i="1" s="1"/>
  <c r="I5455" i="1"/>
  <c r="J5455" i="1" s="1"/>
  <c r="I5447" i="1"/>
  <c r="J5447" i="1" s="1"/>
  <c r="I5439" i="1"/>
  <c r="J5439" i="1" s="1"/>
  <c r="I5431" i="1"/>
  <c r="J5431" i="1" s="1"/>
  <c r="I5423" i="1"/>
  <c r="J5423" i="1" s="1"/>
  <c r="I5415" i="1"/>
  <c r="J5415" i="1" s="1"/>
  <c r="I5407" i="1"/>
  <c r="J5407" i="1" s="1"/>
  <c r="I5399" i="1"/>
  <c r="J5399" i="1" s="1"/>
  <c r="I5391" i="1"/>
  <c r="J5391" i="1" s="1"/>
  <c r="I5383" i="1"/>
  <c r="J5383" i="1" s="1"/>
  <c r="I5375" i="1"/>
  <c r="J5375" i="1" s="1"/>
  <c r="I5367" i="1"/>
  <c r="J5367" i="1" s="1"/>
  <c r="I5359" i="1"/>
  <c r="J5359" i="1" s="1"/>
  <c r="I5351" i="1"/>
  <c r="J5351" i="1" s="1"/>
  <c r="I5343" i="1"/>
  <c r="J5343" i="1" s="1"/>
  <c r="I5335" i="1"/>
  <c r="J5335" i="1" s="1"/>
  <c r="I5327" i="1"/>
  <c r="J5327" i="1" s="1"/>
  <c r="I5319" i="1"/>
  <c r="J5319" i="1" s="1"/>
  <c r="I5311" i="1"/>
  <c r="J5311" i="1" s="1"/>
  <c r="I5303" i="1"/>
  <c r="J5303" i="1" s="1"/>
  <c r="I5295" i="1"/>
  <c r="J5295" i="1" s="1"/>
  <c r="I5287" i="1"/>
  <c r="J5287" i="1" s="1"/>
  <c r="I5279" i="1"/>
  <c r="J5279" i="1" s="1"/>
  <c r="I5271" i="1"/>
  <c r="J5271" i="1" s="1"/>
  <c r="I5263" i="1"/>
  <c r="J5263" i="1" s="1"/>
  <c r="I5255" i="1"/>
  <c r="J5255" i="1" s="1"/>
  <c r="I5247" i="1"/>
  <c r="J5247" i="1" s="1"/>
  <c r="I5239" i="1"/>
  <c r="J5239" i="1" s="1"/>
  <c r="I5231" i="1"/>
  <c r="J5231" i="1" s="1"/>
  <c r="I5223" i="1"/>
  <c r="J5223" i="1" s="1"/>
  <c r="L2734" i="1" s="1"/>
  <c r="I5215" i="1"/>
  <c r="J5215" i="1" s="1"/>
  <c r="I5207" i="1"/>
  <c r="J5207" i="1" s="1"/>
  <c r="I5763" i="1"/>
  <c r="J5763" i="1" s="1"/>
  <c r="I5699" i="1"/>
  <c r="J5699" i="1" s="1"/>
  <c r="I6263" i="1"/>
  <c r="J6263" i="1" s="1"/>
  <c r="I6599" i="1"/>
  <c r="J6599" i="1" s="1"/>
  <c r="I6407" i="1"/>
  <c r="J6407" i="1" s="1"/>
  <c r="I3502" i="1"/>
  <c r="J3502" i="1" s="1"/>
  <c r="I3494" i="1"/>
  <c r="J3494" i="1" s="1"/>
  <c r="I3486" i="1"/>
  <c r="J3486" i="1" s="1"/>
  <c r="I3478" i="1"/>
  <c r="J3478" i="1" s="1"/>
  <c r="I3470" i="1"/>
  <c r="J3470" i="1" s="1"/>
  <c r="I3462" i="1"/>
  <c r="J3462" i="1" s="1"/>
  <c r="I3454" i="1"/>
  <c r="J3454" i="1" s="1"/>
  <c r="I3438" i="1"/>
  <c r="J3438" i="1" s="1"/>
  <c r="I3430" i="1"/>
  <c r="J3430" i="1" s="1"/>
  <c r="I3422" i="1"/>
  <c r="J3422" i="1" s="1"/>
  <c r="I3414" i="1"/>
  <c r="J3414" i="1" s="1"/>
  <c r="I3406" i="1"/>
  <c r="J3406" i="1" s="1"/>
  <c r="I3398" i="1"/>
  <c r="J3398" i="1" s="1"/>
  <c r="I3390" i="1"/>
  <c r="J3390" i="1" s="1"/>
  <c r="I3382" i="1"/>
  <c r="J3382" i="1" s="1"/>
  <c r="I3374" i="1"/>
  <c r="J3374" i="1" s="1"/>
  <c r="I3366" i="1"/>
  <c r="J3366" i="1" s="1"/>
  <c r="I3358" i="1"/>
  <c r="J3358" i="1" s="1"/>
  <c r="I3350" i="1"/>
  <c r="J3350" i="1" s="1"/>
  <c r="I3342" i="1"/>
  <c r="J3342" i="1" s="1"/>
  <c r="I3334" i="1"/>
  <c r="J3334" i="1" s="1"/>
  <c r="I3326" i="1"/>
  <c r="J3326" i="1" s="1"/>
  <c r="I3318" i="1"/>
  <c r="J3318" i="1" s="1"/>
  <c r="I3310" i="1"/>
  <c r="J3310" i="1" s="1"/>
  <c r="I3302" i="1"/>
  <c r="J3302" i="1" s="1"/>
  <c r="I3294" i="1"/>
  <c r="J3294" i="1" s="1"/>
  <c r="I3286" i="1"/>
  <c r="J3286" i="1" s="1"/>
  <c r="I3278" i="1"/>
  <c r="J3278" i="1" s="1"/>
  <c r="I3270" i="1"/>
  <c r="J3270" i="1" s="1"/>
  <c r="I3262" i="1"/>
  <c r="J3262" i="1" s="1"/>
  <c r="I3254" i="1"/>
  <c r="J3254" i="1" s="1"/>
  <c r="L3786" i="1" s="1"/>
  <c r="M3786" i="1" s="1"/>
  <c r="I3246" i="1"/>
  <c r="J3246" i="1" s="1"/>
  <c r="I3238" i="1"/>
  <c r="J3238" i="1" s="1"/>
  <c r="I3230" i="1"/>
  <c r="J3230" i="1" s="1"/>
  <c r="I3214" i="1"/>
  <c r="J3214" i="1" s="1"/>
  <c r="I3998" i="1"/>
  <c r="J3998" i="1" s="1"/>
  <c r="I3990" i="1"/>
  <c r="J3990" i="1" s="1"/>
  <c r="I3982" i="1"/>
  <c r="J3982" i="1" s="1"/>
  <c r="L4390" i="1" s="1"/>
  <c r="I3974" i="1"/>
  <c r="J3974" i="1" s="1"/>
  <c r="I3966" i="1"/>
  <c r="J3966" i="1" s="1"/>
  <c r="I3958" i="1"/>
  <c r="J3958" i="1" s="1"/>
  <c r="I3950" i="1"/>
  <c r="J3950" i="1" s="1"/>
  <c r="I3942" i="1"/>
  <c r="J3942" i="1" s="1"/>
  <c r="I3934" i="1"/>
  <c r="J3934" i="1" s="1"/>
  <c r="I3926" i="1"/>
  <c r="J3926" i="1" s="1"/>
  <c r="I3910" i="1"/>
  <c r="J3910" i="1" s="1"/>
  <c r="I3902" i="1"/>
  <c r="J3902" i="1" s="1"/>
  <c r="I3894" i="1"/>
  <c r="J3894" i="1" s="1"/>
  <c r="I3886" i="1"/>
  <c r="J3886" i="1" s="1"/>
  <c r="I3878" i="1"/>
  <c r="J3878" i="1" s="1"/>
  <c r="I3870" i="1"/>
  <c r="J3870" i="1" s="1"/>
  <c r="I3862" i="1"/>
  <c r="J3862" i="1" s="1"/>
  <c r="I3854" i="1"/>
  <c r="J3854" i="1" s="1"/>
  <c r="I3846" i="1"/>
  <c r="J3846" i="1" s="1"/>
  <c r="I3838" i="1"/>
  <c r="J3838" i="1" s="1"/>
  <c r="I3822" i="1"/>
  <c r="J3822" i="1" s="1"/>
  <c r="I3814" i="1"/>
  <c r="J3814" i="1" s="1"/>
  <c r="I3806" i="1"/>
  <c r="J3806" i="1" s="1"/>
  <c r="I3798" i="1"/>
  <c r="J3798" i="1" s="1"/>
  <c r="I3790" i="1"/>
  <c r="J3790" i="1" s="1"/>
  <c r="I3782" i="1"/>
  <c r="J3782" i="1" s="1"/>
  <c r="L4692" i="1" s="1"/>
  <c r="I3774" i="1"/>
  <c r="J3774" i="1" s="1"/>
  <c r="I3766" i="1"/>
  <c r="J3766" i="1" s="1"/>
  <c r="I3758" i="1"/>
  <c r="J3758" i="1" s="1"/>
  <c r="I3750" i="1"/>
  <c r="J3750" i="1" s="1"/>
  <c r="I3742" i="1"/>
  <c r="J3742" i="1" s="1"/>
  <c r="I3734" i="1"/>
  <c r="J3734" i="1" s="1"/>
  <c r="I3726" i="1"/>
  <c r="J3726" i="1" s="1"/>
  <c r="I3718" i="1"/>
  <c r="J3718" i="1" s="1"/>
  <c r="I3710" i="1"/>
  <c r="J3710" i="1" s="1"/>
  <c r="I3702" i="1"/>
  <c r="J3702" i="1" s="1"/>
  <c r="I3694" i="1"/>
  <c r="J3694" i="1" s="1"/>
  <c r="I3686" i="1"/>
  <c r="J3686" i="1" s="1"/>
  <c r="I3678" i="1"/>
  <c r="J3678" i="1" s="1"/>
  <c r="I3670" i="1"/>
  <c r="J3670" i="1" s="1"/>
  <c r="I3662" i="1"/>
  <c r="J3662" i="1" s="1"/>
  <c r="I3654" i="1"/>
  <c r="J3654" i="1" s="1"/>
  <c r="I3646" i="1"/>
  <c r="J3646" i="1" s="1"/>
  <c r="I3638" i="1"/>
  <c r="J3638" i="1" s="1"/>
  <c r="I3630" i="1"/>
  <c r="J3630" i="1" s="1"/>
  <c r="I3622" i="1"/>
  <c r="J3622" i="1" s="1"/>
  <c r="I3614" i="1"/>
  <c r="J3614" i="1" s="1"/>
  <c r="I4390" i="1"/>
  <c r="J4390" i="1" s="1"/>
  <c r="I4382" i="1"/>
  <c r="J4382" i="1" s="1"/>
  <c r="I4374" i="1"/>
  <c r="J4374" i="1" s="1"/>
  <c r="I4366" i="1"/>
  <c r="J4366" i="1" s="1"/>
  <c r="I4358" i="1"/>
  <c r="J4358" i="1" s="1"/>
  <c r="I4350" i="1"/>
  <c r="J4350" i="1" s="1"/>
  <c r="I4342" i="1"/>
  <c r="J4342" i="1" s="1"/>
  <c r="I4326" i="1"/>
  <c r="J4326" i="1" s="1"/>
  <c r="I4318" i="1"/>
  <c r="J4318" i="1" s="1"/>
  <c r="I4310" i="1"/>
  <c r="J4310" i="1" s="1"/>
  <c r="I4302" i="1"/>
  <c r="J4302" i="1" s="1"/>
  <c r="I4294" i="1"/>
  <c r="J4294" i="1" s="1"/>
  <c r="I4286" i="1"/>
  <c r="J4286" i="1" s="1"/>
  <c r="I4278" i="1"/>
  <c r="J4278" i="1" s="1"/>
  <c r="I4270" i="1"/>
  <c r="J4270" i="1" s="1"/>
  <c r="I4262" i="1"/>
  <c r="J4262" i="1" s="1"/>
  <c r="I4254" i="1"/>
  <c r="J4254" i="1" s="1"/>
  <c r="I4246" i="1"/>
  <c r="J4246" i="1" s="1"/>
  <c r="I4238" i="1"/>
  <c r="J4238" i="1" s="1"/>
  <c r="I4230" i="1"/>
  <c r="J4230" i="1" s="1"/>
  <c r="I4222" i="1"/>
  <c r="J4222" i="1" s="1"/>
  <c r="I4214" i="1"/>
  <c r="J4214" i="1" s="1"/>
  <c r="I4206" i="1"/>
  <c r="J4206" i="1" s="1"/>
  <c r="I4198" i="1"/>
  <c r="J4198" i="1" s="1"/>
  <c r="I4190" i="1"/>
  <c r="J4190" i="1" s="1"/>
  <c r="I4182" i="1"/>
  <c r="J4182" i="1" s="1"/>
  <c r="I4174" i="1"/>
  <c r="J4174" i="1" s="1"/>
  <c r="I4166" i="1"/>
  <c r="J4166" i="1" s="1"/>
  <c r="I4158" i="1"/>
  <c r="J4158" i="1" s="1"/>
  <c r="I4150" i="1"/>
  <c r="J4150" i="1" s="1"/>
  <c r="I4142" i="1"/>
  <c r="J4142" i="1" s="1"/>
  <c r="L2462" i="1" s="1"/>
  <c r="I4126" i="1"/>
  <c r="J4126" i="1" s="1"/>
  <c r="I4118" i="1"/>
  <c r="J4118" i="1" s="1"/>
  <c r="I4110" i="1"/>
  <c r="J4110" i="1" s="1"/>
  <c r="I4102" i="1"/>
  <c r="J4102" i="1" s="1"/>
  <c r="I4094" i="1"/>
  <c r="J4094" i="1" s="1"/>
  <c r="I4086" i="1"/>
  <c r="J4086" i="1" s="1"/>
  <c r="I4078" i="1"/>
  <c r="J4078" i="1" s="1"/>
  <c r="I4070" i="1"/>
  <c r="J4070" i="1" s="1"/>
  <c r="I4062" i="1"/>
  <c r="J4062" i="1" s="1"/>
  <c r="I4054" i="1"/>
  <c r="J4054" i="1" s="1"/>
  <c r="I4046" i="1"/>
  <c r="J4046" i="1" s="1"/>
  <c r="I4038" i="1"/>
  <c r="J4038" i="1" s="1"/>
  <c r="I4030" i="1"/>
  <c r="J4030" i="1" s="1"/>
  <c r="I4022" i="1"/>
  <c r="J4022" i="1" s="1"/>
  <c r="I4014" i="1"/>
  <c r="J4014" i="1" s="1"/>
  <c r="I4006" i="1"/>
  <c r="J4006" i="1" s="1"/>
  <c r="I4790" i="1"/>
  <c r="J4790" i="1" s="1"/>
  <c r="I4782" i="1"/>
  <c r="J4782" i="1" s="1"/>
  <c r="I4774" i="1"/>
  <c r="J4774" i="1" s="1"/>
  <c r="I4766" i="1"/>
  <c r="J4766" i="1" s="1"/>
  <c r="I4758" i="1"/>
  <c r="J4758" i="1" s="1"/>
  <c r="I4750" i="1"/>
  <c r="J4750" i="1" s="1"/>
  <c r="I4742" i="1"/>
  <c r="J4742" i="1" s="1"/>
  <c r="I4734" i="1"/>
  <c r="J4734" i="1" s="1"/>
  <c r="I4726" i="1"/>
  <c r="J4726" i="1" s="1"/>
  <c r="I4718" i="1"/>
  <c r="J4718" i="1" s="1"/>
  <c r="I4710" i="1"/>
  <c r="J4710" i="1" s="1"/>
  <c r="I4702" i="1"/>
  <c r="J4702" i="1" s="1"/>
  <c r="I4694" i="1"/>
  <c r="J4694" i="1" s="1"/>
  <c r="I4686" i="1"/>
  <c r="J4686" i="1" s="1"/>
  <c r="I4678" i="1"/>
  <c r="J4678" i="1" s="1"/>
  <c r="I4670" i="1"/>
  <c r="J4670" i="1" s="1"/>
  <c r="I4662" i="1"/>
  <c r="J4662" i="1" s="1"/>
  <c r="I4654" i="1"/>
  <c r="J4654" i="1" s="1"/>
  <c r="I4646" i="1"/>
  <c r="J4646" i="1" s="1"/>
  <c r="I4638" i="1"/>
  <c r="J4638" i="1" s="1"/>
  <c r="I4630" i="1"/>
  <c r="J4630" i="1" s="1"/>
  <c r="I4622" i="1"/>
  <c r="J4622" i="1" s="1"/>
  <c r="I4614" i="1"/>
  <c r="J4614" i="1" s="1"/>
  <c r="I4606" i="1"/>
  <c r="J4606" i="1" s="1"/>
  <c r="L5532" i="1" s="1"/>
  <c r="I4598" i="1"/>
  <c r="J4598" i="1" s="1"/>
  <c r="I4590" i="1"/>
  <c r="J4590" i="1" s="1"/>
  <c r="I4582" i="1"/>
  <c r="J4582" i="1" s="1"/>
  <c r="I4574" i="1"/>
  <c r="J4574" i="1" s="1"/>
  <c r="I4566" i="1"/>
  <c r="J4566" i="1" s="1"/>
  <c r="I4558" i="1"/>
  <c r="J4558" i="1" s="1"/>
  <c r="I4550" i="1"/>
  <c r="J4550" i="1" s="1"/>
  <c r="I4542" i="1"/>
  <c r="J4542" i="1" s="1"/>
  <c r="I4534" i="1"/>
  <c r="J4534" i="1" s="1"/>
  <c r="I4526" i="1"/>
  <c r="J4526" i="1" s="1"/>
  <c r="I4518" i="1"/>
  <c r="J4518" i="1" s="1"/>
  <c r="I4510" i="1"/>
  <c r="J4510" i="1" s="1"/>
  <c r="I4502" i="1"/>
  <c r="J4502" i="1" s="1"/>
  <c r="I4494" i="1"/>
  <c r="J4494" i="1" s="1"/>
  <c r="I4478" i="1"/>
  <c r="J4478" i="1" s="1"/>
  <c r="I4470" i="1"/>
  <c r="J4470" i="1" s="1"/>
  <c r="L4447" i="1" s="1"/>
  <c r="M4447" i="1" s="1"/>
  <c r="I4462" i="1"/>
  <c r="J4462" i="1" s="1"/>
  <c r="I4454" i="1"/>
  <c r="J4454" i="1" s="1"/>
  <c r="I4446" i="1"/>
  <c r="J4446" i="1" s="1"/>
  <c r="I4438" i="1"/>
  <c r="J4438" i="1" s="1"/>
  <c r="I4430" i="1"/>
  <c r="J4430" i="1" s="1"/>
  <c r="I4422" i="1"/>
  <c r="J4422" i="1" s="1"/>
  <c r="I4406" i="1"/>
  <c r="J4406" i="1" s="1"/>
  <c r="I5190" i="1"/>
  <c r="J5190" i="1" s="1"/>
  <c r="I5174" i="1"/>
  <c r="J5174" i="1" s="1"/>
  <c r="I5166" i="1"/>
  <c r="J5166" i="1" s="1"/>
  <c r="I5158" i="1"/>
  <c r="J5158" i="1" s="1"/>
  <c r="I5150" i="1"/>
  <c r="J5150" i="1" s="1"/>
  <c r="I5142" i="1"/>
  <c r="J5142" i="1" s="1"/>
  <c r="I5134" i="1"/>
  <c r="J5134" i="1" s="1"/>
  <c r="I5126" i="1"/>
  <c r="J5126" i="1" s="1"/>
  <c r="L5547" i="1" s="1"/>
  <c r="M5547" i="1" s="1"/>
  <c r="I5118" i="1"/>
  <c r="J5118" i="1" s="1"/>
  <c r="I5110" i="1"/>
  <c r="J5110" i="1" s="1"/>
  <c r="I5102" i="1"/>
  <c r="J5102" i="1" s="1"/>
  <c r="I5094" i="1"/>
  <c r="J5094" i="1" s="1"/>
  <c r="I5086" i="1"/>
  <c r="J5086" i="1" s="1"/>
  <c r="I5078" i="1"/>
  <c r="J5078" i="1" s="1"/>
  <c r="I5070" i="1"/>
  <c r="J5070" i="1" s="1"/>
  <c r="I5062" i="1"/>
  <c r="J5062" i="1" s="1"/>
  <c r="I5054" i="1"/>
  <c r="J5054" i="1" s="1"/>
  <c r="I5046" i="1"/>
  <c r="J5046" i="1" s="1"/>
  <c r="I5038" i="1"/>
  <c r="J5038" i="1" s="1"/>
  <c r="I5030" i="1"/>
  <c r="J5030" i="1" s="1"/>
  <c r="I5022" i="1"/>
  <c r="J5022" i="1" s="1"/>
  <c r="I5014" i="1"/>
  <c r="J5014" i="1" s="1"/>
  <c r="I5006" i="1"/>
  <c r="J5006" i="1" s="1"/>
  <c r="I4998" i="1"/>
  <c r="J4998" i="1" s="1"/>
  <c r="I4982" i="1"/>
  <c r="J4982" i="1" s="1"/>
  <c r="I4974" i="1"/>
  <c r="J4974" i="1" s="1"/>
  <c r="I4966" i="1"/>
  <c r="J4966" i="1" s="1"/>
  <c r="I4958" i="1"/>
  <c r="J4958" i="1" s="1"/>
  <c r="I4950" i="1"/>
  <c r="J4950" i="1" s="1"/>
  <c r="I4942" i="1"/>
  <c r="J4942" i="1" s="1"/>
  <c r="I4934" i="1"/>
  <c r="J4934" i="1" s="1"/>
  <c r="I4926" i="1"/>
  <c r="J4926" i="1" s="1"/>
  <c r="I4918" i="1"/>
  <c r="J4918" i="1" s="1"/>
  <c r="I4910" i="1"/>
  <c r="J4910" i="1" s="1"/>
  <c r="I4902" i="1"/>
  <c r="J4902" i="1" s="1"/>
  <c r="I4894" i="1"/>
  <c r="J4894" i="1" s="1"/>
  <c r="I4886" i="1"/>
  <c r="J4886" i="1" s="1"/>
  <c r="I4878" i="1"/>
  <c r="J4878" i="1" s="1"/>
  <c r="L5407" i="1" s="1"/>
  <c r="I4870" i="1"/>
  <c r="J4870" i="1" s="1"/>
  <c r="I4862" i="1"/>
  <c r="J4862" i="1" s="1"/>
  <c r="I4846" i="1"/>
  <c r="J4846" i="1" s="1"/>
  <c r="I4838" i="1"/>
  <c r="J4838" i="1" s="1"/>
  <c r="I4830" i="1"/>
  <c r="J4830" i="1" s="1"/>
  <c r="I4822" i="1"/>
  <c r="J4822" i="1" s="1"/>
  <c r="L4816" i="1" s="1"/>
  <c r="I4814" i="1"/>
  <c r="J4814" i="1" s="1"/>
  <c r="I4806" i="1"/>
  <c r="J4806" i="1" s="1"/>
  <c r="L5753" i="1" s="1"/>
  <c r="I4798" i="1"/>
  <c r="J4798" i="1" s="1"/>
  <c r="I5582" i="1"/>
  <c r="J5582" i="1" s="1"/>
  <c r="I5574" i="1"/>
  <c r="J5574" i="1" s="1"/>
  <c r="I5566" i="1"/>
  <c r="J5566" i="1" s="1"/>
  <c r="L5405" i="1" s="1"/>
  <c r="I5558" i="1"/>
  <c r="J5558" i="1" s="1"/>
  <c r="I5550" i="1"/>
  <c r="J5550" i="1" s="1"/>
  <c r="I5542" i="1"/>
  <c r="J5542" i="1" s="1"/>
  <c r="I5534" i="1"/>
  <c r="J5534" i="1" s="1"/>
  <c r="I5526" i="1"/>
  <c r="J5526" i="1" s="1"/>
  <c r="I5518" i="1"/>
  <c r="J5518" i="1" s="1"/>
  <c r="I5510" i="1"/>
  <c r="J5510" i="1" s="1"/>
  <c r="I5502" i="1"/>
  <c r="J5502" i="1" s="1"/>
  <c r="L5866" i="1" s="1"/>
  <c r="I5494" i="1"/>
  <c r="J5494" i="1" s="1"/>
  <c r="I5486" i="1"/>
  <c r="J5486" i="1" s="1"/>
  <c r="I5470" i="1"/>
  <c r="J5470" i="1" s="1"/>
  <c r="I5462" i="1"/>
  <c r="J5462" i="1" s="1"/>
  <c r="I5454" i="1"/>
  <c r="J5454" i="1" s="1"/>
  <c r="I5446" i="1"/>
  <c r="J5446" i="1" s="1"/>
  <c r="I5438" i="1"/>
  <c r="J5438" i="1" s="1"/>
  <c r="I5430" i="1"/>
  <c r="J5430" i="1" s="1"/>
  <c r="I5422" i="1"/>
  <c r="J5422" i="1" s="1"/>
  <c r="I5414" i="1"/>
  <c r="J5414" i="1" s="1"/>
  <c r="I5406" i="1"/>
  <c r="J5406" i="1" s="1"/>
  <c r="I5398" i="1"/>
  <c r="J5398" i="1" s="1"/>
  <c r="I5390" i="1"/>
  <c r="J5390" i="1" s="1"/>
  <c r="I5382" i="1"/>
  <c r="J5382" i="1" s="1"/>
  <c r="I5374" i="1"/>
  <c r="J5374" i="1" s="1"/>
  <c r="L5273" i="1" s="1"/>
  <c r="I5366" i="1"/>
  <c r="J5366" i="1" s="1"/>
  <c r="I5358" i="1"/>
  <c r="J5358" i="1" s="1"/>
  <c r="I5350" i="1"/>
  <c r="J5350" i="1" s="1"/>
  <c r="I5342" i="1"/>
  <c r="J5342" i="1" s="1"/>
  <c r="I6614" i="1"/>
  <c r="J6614" i="1" s="1"/>
  <c r="I4789" i="1"/>
  <c r="J4789" i="1" s="1"/>
  <c r="I4781" i="1"/>
  <c r="J4781" i="1" s="1"/>
  <c r="I4773" i="1"/>
  <c r="J4773" i="1" s="1"/>
  <c r="I4765" i="1"/>
  <c r="J4765" i="1" s="1"/>
  <c r="I4757" i="1"/>
  <c r="J4757" i="1" s="1"/>
  <c r="I4749" i="1"/>
  <c r="J4749" i="1" s="1"/>
  <c r="I4741" i="1"/>
  <c r="J4741" i="1" s="1"/>
  <c r="I4733" i="1"/>
  <c r="J4733" i="1" s="1"/>
  <c r="I4725" i="1"/>
  <c r="J4725" i="1" s="1"/>
  <c r="I4717" i="1"/>
  <c r="J4717" i="1" s="1"/>
  <c r="I4709" i="1"/>
  <c r="J4709" i="1" s="1"/>
  <c r="L5120" i="1" s="1"/>
  <c r="M5120" i="1" s="1"/>
  <c r="I4701" i="1"/>
  <c r="J4701" i="1" s="1"/>
  <c r="I4693" i="1"/>
  <c r="J4693" i="1" s="1"/>
  <c r="L5190" i="1" s="1"/>
  <c r="I4685" i="1"/>
  <c r="J4685" i="1" s="1"/>
  <c r="I4677" i="1"/>
  <c r="J4677" i="1" s="1"/>
  <c r="I4669" i="1"/>
  <c r="J4669" i="1" s="1"/>
  <c r="I4661" i="1"/>
  <c r="J4661" i="1" s="1"/>
  <c r="I4653" i="1"/>
  <c r="J4653" i="1" s="1"/>
  <c r="I4645" i="1"/>
  <c r="J4645" i="1" s="1"/>
  <c r="I4637" i="1"/>
  <c r="J4637" i="1" s="1"/>
  <c r="I4629" i="1"/>
  <c r="J4629" i="1" s="1"/>
  <c r="I4621" i="1"/>
  <c r="J4621" i="1" s="1"/>
  <c r="I4613" i="1"/>
  <c r="J4613" i="1" s="1"/>
  <c r="I4605" i="1"/>
  <c r="J4605" i="1" s="1"/>
  <c r="I4597" i="1"/>
  <c r="J4597" i="1" s="1"/>
  <c r="I4589" i="1"/>
  <c r="J4589" i="1" s="1"/>
  <c r="I4581" i="1"/>
  <c r="J4581" i="1" s="1"/>
  <c r="I4573" i="1"/>
  <c r="J4573" i="1" s="1"/>
  <c r="I4565" i="1"/>
  <c r="J4565" i="1" s="1"/>
  <c r="I4557" i="1"/>
  <c r="J4557" i="1" s="1"/>
  <c r="I4549" i="1"/>
  <c r="J4549" i="1" s="1"/>
  <c r="I4541" i="1"/>
  <c r="J4541" i="1" s="1"/>
  <c r="I4533" i="1"/>
  <c r="J4533" i="1" s="1"/>
  <c r="I4525" i="1"/>
  <c r="J4525" i="1" s="1"/>
  <c r="I4517" i="1"/>
  <c r="J4517" i="1" s="1"/>
  <c r="L5823" i="1" s="1"/>
  <c r="M5823" i="1" s="1"/>
  <c r="I4509" i="1"/>
  <c r="J4509" i="1" s="1"/>
  <c r="I4501" i="1"/>
  <c r="J4501" i="1" s="1"/>
  <c r="I4493" i="1"/>
  <c r="J4493" i="1" s="1"/>
  <c r="I4485" i="1"/>
  <c r="J4485" i="1" s="1"/>
  <c r="I4477" i="1"/>
  <c r="J4477" i="1" s="1"/>
  <c r="I4469" i="1"/>
  <c r="J4469" i="1" s="1"/>
  <c r="I4461" i="1"/>
  <c r="J4461" i="1" s="1"/>
  <c r="I4453" i="1"/>
  <c r="J4453" i="1" s="1"/>
  <c r="I4445" i="1"/>
  <c r="J4445" i="1" s="1"/>
  <c r="I4437" i="1"/>
  <c r="J4437" i="1" s="1"/>
  <c r="I4429" i="1"/>
  <c r="J4429" i="1" s="1"/>
  <c r="I4421" i="1"/>
  <c r="J4421" i="1" s="1"/>
  <c r="I4413" i="1"/>
  <c r="J4413" i="1" s="1"/>
  <c r="I4405" i="1"/>
  <c r="J4405" i="1" s="1"/>
  <c r="L5024" i="1" s="1"/>
  <c r="M5024" i="1" s="1"/>
  <c r="I5189" i="1"/>
  <c r="J5189" i="1" s="1"/>
  <c r="L4945" i="1" s="1"/>
  <c r="M4945" i="1" s="1"/>
  <c r="I5181" i="1"/>
  <c r="J5181" i="1" s="1"/>
  <c r="I5173" i="1"/>
  <c r="J5173" i="1" s="1"/>
  <c r="L5755" i="1" s="1"/>
  <c r="I5165" i="1"/>
  <c r="J5165" i="1" s="1"/>
  <c r="I5157" i="1"/>
  <c r="J5157" i="1" s="1"/>
  <c r="I5149" i="1"/>
  <c r="J5149" i="1" s="1"/>
  <c r="I5141" i="1"/>
  <c r="J5141" i="1" s="1"/>
  <c r="I5133" i="1"/>
  <c r="J5133" i="1" s="1"/>
  <c r="I5125" i="1"/>
  <c r="J5125" i="1" s="1"/>
  <c r="I5117" i="1"/>
  <c r="J5117" i="1" s="1"/>
  <c r="I5109" i="1"/>
  <c r="J5109" i="1" s="1"/>
  <c r="I5101" i="1"/>
  <c r="J5101" i="1" s="1"/>
  <c r="I5093" i="1"/>
  <c r="J5093" i="1" s="1"/>
  <c r="I5085" i="1"/>
  <c r="J5085" i="1" s="1"/>
  <c r="I5077" i="1"/>
  <c r="J5077" i="1" s="1"/>
  <c r="I5069" i="1"/>
  <c r="J5069" i="1" s="1"/>
  <c r="I5061" i="1"/>
  <c r="J5061" i="1" s="1"/>
  <c r="L5892" i="1" s="1"/>
  <c r="I5053" i="1"/>
  <c r="J5053" i="1" s="1"/>
  <c r="I5045" i="1"/>
  <c r="J5045" i="1" s="1"/>
  <c r="I5037" i="1"/>
  <c r="J5037" i="1" s="1"/>
  <c r="I5029" i="1"/>
  <c r="J5029" i="1" s="1"/>
  <c r="L5554" i="1" s="1"/>
  <c r="M5554" i="1" s="1"/>
  <c r="I5021" i="1"/>
  <c r="J5021" i="1" s="1"/>
  <c r="I5013" i="1"/>
  <c r="J5013" i="1" s="1"/>
  <c r="I5005" i="1"/>
  <c r="J5005" i="1" s="1"/>
  <c r="I4997" i="1"/>
  <c r="J4997" i="1" s="1"/>
  <c r="I4989" i="1"/>
  <c r="J4989" i="1" s="1"/>
  <c r="I4981" i="1"/>
  <c r="J4981" i="1" s="1"/>
  <c r="I4973" i="1"/>
  <c r="J4973" i="1" s="1"/>
  <c r="I4965" i="1"/>
  <c r="J4965" i="1" s="1"/>
  <c r="I4957" i="1"/>
  <c r="J4957" i="1" s="1"/>
  <c r="I4949" i="1"/>
  <c r="J4949" i="1" s="1"/>
  <c r="I4941" i="1"/>
  <c r="J4941" i="1" s="1"/>
  <c r="I4933" i="1"/>
  <c r="J4933" i="1" s="1"/>
  <c r="I4925" i="1"/>
  <c r="J4925" i="1" s="1"/>
  <c r="I4917" i="1"/>
  <c r="J4917" i="1" s="1"/>
  <c r="I4909" i="1"/>
  <c r="J4909" i="1" s="1"/>
  <c r="L4875" i="1" s="1"/>
  <c r="M4875" i="1" s="1"/>
  <c r="I4901" i="1"/>
  <c r="J4901" i="1" s="1"/>
  <c r="I4893" i="1"/>
  <c r="J4893" i="1" s="1"/>
  <c r="I4885" i="1"/>
  <c r="J4885" i="1" s="1"/>
  <c r="I4877" i="1"/>
  <c r="J4877" i="1" s="1"/>
  <c r="I4869" i="1"/>
  <c r="J4869" i="1" s="1"/>
  <c r="I4861" i="1"/>
  <c r="J4861" i="1" s="1"/>
  <c r="I4853" i="1"/>
  <c r="J4853" i="1" s="1"/>
  <c r="I4845" i="1"/>
  <c r="J4845" i="1" s="1"/>
  <c r="I4837" i="1"/>
  <c r="J4837" i="1" s="1"/>
  <c r="I4829" i="1"/>
  <c r="J4829" i="1" s="1"/>
  <c r="I4821" i="1"/>
  <c r="J4821" i="1" s="1"/>
  <c r="I4813" i="1"/>
  <c r="J4813" i="1" s="1"/>
  <c r="I4805" i="1"/>
  <c r="J4805" i="1" s="1"/>
  <c r="L6319" i="1" s="1"/>
  <c r="I5589" i="1"/>
  <c r="J5589" i="1" s="1"/>
  <c r="I5581" i="1"/>
  <c r="J5581" i="1" s="1"/>
  <c r="L5836" i="1" s="1"/>
  <c r="I5573" i="1"/>
  <c r="J5573" i="1" s="1"/>
  <c r="I5565" i="1"/>
  <c r="J5565" i="1" s="1"/>
  <c r="I5557" i="1"/>
  <c r="J5557" i="1" s="1"/>
  <c r="I5549" i="1"/>
  <c r="J5549" i="1" s="1"/>
  <c r="I5541" i="1"/>
  <c r="J5541" i="1" s="1"/>
  <c r="I5533" i="1"/>
  <c r="J5533" i="1" s="1"/>
  <c r="I5525" i="1"/>
  <c r="J5525" i="1" s="1"/>
  <c r="I5517" i="1"/>
  <c r="J5517" i="1" s="1"/>
  <c r="I5509" i="1"/>
  <c r="J5509" i="1" s="1"/>
  <c r="I5501" i="1"/>
  <c r="J5501" i="1" s="1"/>
  <c r="I5493" i="1"/>
  <c r="J5493" i="1" s="1"/>
  <c r="I5485" i="1"/>
  <c r="J5485" i="1" s="1"/>
  <c r="I5477" i="1"/>
  <c r="J5477" i="1" s="1"/>
  <c r="I5469" i="1"/>
  <c r="J5469" i="1" s="1"/>
  <c r="I5461" i="1"/>
  <c r="J5461" i="1" s="1"/>
  <c r="I5453" i="1"/>
  <c r="J5453" i="1" s="1"/>
  <c r="L2727" i="1" s="1"/>
  <c r="I5445" i="1"/>
  <c r="J5445" i="1" s="1"/>
  <c r="L5343" i="1" s="1"/>
  <c r="I5437" i="1"/>
  <c r="J5437" i="1" s="1"/>
  <c r="I5429" i="1"/>
  <c r="J5429" i="1" s="1"/>
  <c r="I5421" i="1"/>
  <c r="J5421" i="1" s="1"/>
  <c r="I5413" i="1"/>
  <c r="J5413" i="1" s="1"/>
  <c r="I5405" i="1"/>
  <c r="J5405" i="1" s="1"/>
  <c r="I5397" i="1"/>
  <c r="J5397" i="1" s="1"/>
  <c r="I5389" i="1"/>
  <c r="J5389" i="1" s="1"/>
  <c r="I5381" i="1"/>
  <c r="J5381" i="1" s="1"/>
  <c r="I5373" i="1"/>
  <c r="J5373" i="1" s="1"/>
  <c r="I5365" i="1"/>
  <c r="J5365" i="1" s="1"/>
  <c r="I5357" i="1"/>
  <c r="J5357" i="1" s="1"/>
  <c r="I5349" i="1"/>
  <c r="J5349" i="1" s="1"/>
  <c r="I5341" i="1"/>
  <c r="J5341" i="1" s="1"/>
  <c r="I5333" i="1"/>
  <c r="J5333" i="1" s="1"/>
  <c r="I5325" i="1"/>
  <c r="J5325" i="1" s="1"/>
  <c r="I5317" i="1"/>
  <c r="J5317" i="1" s="1"/>
  <c r="I5309" i="1"/>
  <c r="J5309" i="1" s="1"/>
  <c r="I5301" i="1"/>
  <c r="J5301" i="1" s="1"/>
  <c r="I5293" i="1"/>
  <c r="J5293" i="1" s="1"/>
  <c r="I5285" i="1"/>
  <c r="J5285" i="1" s="1"/>
  <c r="I5277" i="1"/>
  <c r="J5277" i="1" s="1"/>
  <c r="I5269" i="1"/>
  <c r="J5269" i="1" s="1"/>
  <c r="I5261" i="1"/>
  <c r="J5261" i="1" s="1"/>
  <c r="I5253" i="1"/>
  <c r="J5253" i="1" s="1"/>
  <c r="I5245" i="1"/>
  <c r="J5245" i="1" s="1"/>
  <c r="I5237" i="1"/>
  <c r="J5237" i="1" s="1"/>
  <c r="I5229" i="1"/>
  <c r="J5229" i="1" s="1"/>
  <c r="I5221" i="1"/>
  <c r="J5221" i="1" s="1"/>
  <c r="I5213" i="1"/>
  <c r="J5213" i="1" s="1"/>
  <c r="I5205" i="1"/>
  <c r="J5205" i="1" s="1"/>
  <c r="I5197" i="1"/>
  <c r="J5197" i="1" s="1"/>
  <c r="I5937" i="1"/>
  <c r="J5937" i="1" s="1"/>
  <c r="L5756" i="1" s="1"/>
  <c r="I5929" i="1"/>
  <c r="J5929" i="1" s="1"/>
  <c r="L6284" i="1" s="1"/>
  <c r="I5921" i="1"/>
  <c r="J5921" i="1" s="1"/>
  <c r="I5913" i="1"/>
  <c r="J5913" i="1" s="1"/>
  <c r="I5905" i="1"/>
  <c r="J5905" i="1" s="1"/>
  <c r="I5897" i="1"/>
  <c r="J5897" i="1" s="1"/>
  <c r="I5889" i="1"/>
  <c r="J5889" i="1" s="1"/>
  <c r="I5881" i="1"/>
  <c r="J5881" i="1" s="1"/>
  <c r="I5873" i="1"/>
  <c r="J5873" i="1" s="1"/>
  <c r="I5865" i="1"/>
  <c r="J5865" i="1" s="1"/>
  <c r="I5857" i="1"/>
  <c r="J5857" i="1" s="1"/>
  <c r="I5849" i="1"/>
  <c r="J5849" i="1" s="1"/>
  <c r="I5841" i="1"/>
  <c r="J5841" i="1" s="1"/>
  <c r="I5833" i="1"/>
  <c r="J5833" i="1" s="1"/>
  <c r="I5825" i="1"/>
  <c r="J5825" i="1" s="1"/>
  <c r="I5817" i="1"/>
  <c r="J5817" i="1" s="1"/>
  <c r="I5809" i="1"/>
  <c r="J5809" i="1" s="1"/>
  <c r="I5801" i="1"/>
  <c r="J5801" i="1" s="1"/>
  <c r="I5793" i="1"/>
  <c r="J5793" i="1" s="1"/>
  <c r="I5785" i="1"/>
  <c r="J5785" i="1" s="1"/>
  <c r="I5777" i="1"/>
  <c r="J5777" i="1" s="1"/>
  <c r="I5769" i="1"/>
  <c r="J5769" i="1" s="1"/>
  <c r="I5761" i="1"/>
  <c r="J5761" i="1" s="1"/>
  <c r="I5753" i="1"/>
  <c r="J5753" i="1" s="1"/>
  <c r="I5745" i="1"/>
  <c r="J5745" i="1" s="1"/>
  <c r="I5737" i="1"/>
  <c r="J5737" i="1" s="1"/>
  <c r="I5729" i="1"/>
  <c r="J5729" i="1" s="1"/>
  <c r="I5721" i="1"/>
  <c r="J5721" i="1" s="1"/>
  <c r="L5593" i="1" s="1"/>
  <c r="I5713" i="1"/>
  <c r="J5713" i="1" s="1"/>
  <c r="I5705" i="1"/>
  <c r="J5705" i="1" s="1"/>
  <c r="I5697" i="1"/>
  <c r="J5697" i="1" s="1"/>
  <c r="I5689" i="1"/>
  <c r="J5689" i="1" s="1"/>
  <c r="I5681" i="1"/>
  <c r="J5681" i="1" s="1"/>
  <c r="I5673" i="1"/>
  <c r="J5673" i="1" s="1"/>
  <c r="I5665" i="1"/>
  <c r="J5665" i="1" s="1"/>
  <c r="L6215" i="1" s="1"/>
  <c r="I5657" i="1"/>
  <c r="J5657" i="1" s="1"/>
  <c r="I5649" i="1"/>
  <c r="J5649" i="1" s="1"/>
  <c r="I5641" i="1"/>
  <c r="J5641" i="1" s="1"/>
  <c r="I5633" i="1"/>
  <c r="J5633" i="1" s="1"/>
  <c r="I5625" i="1"/>
  <c r="J5625" i="1" s="1"/>
  <c r="I5617" i="1"/>
  <c r="J5617" i="1" s="1"/>
  <c r="I5609" i="1"/>
  <c r="J5609" i="1" s="1"/>
  <c r="I5601" i="1"/>
  <c r="J5601" i="1" s="1"/>
  <c r="I5593" i="1"/>
  <c r="J5593" i="1" s="1"/>
  <c r="I6333" i="1"/>
  <c r="J6333" i="1" s="1"/>
  <c r="I6325" i="1"/>
  <c r="J6325" i="1" s="1"/>
  <c r="L6727" i="1" s="1"/>
  <c r="I6317" i="1"/>
  <c r="J6317" i="1" s="1"/>
  <c r="I6309" i="1"/>
  <c r="J6309" i="1" s="1"/>
  <c r="I6301" i="1"/>
  <c r="J6301" i="1" s="1"/>
  <c r="I6293" i="1"/>
  <c r="J6293" i="1" s="1"/>
  <c r="L6711" i="1" s="1"/>
  <c r="M6711" i="1" s="1"/>
  <c r="I6285" i="1"/>
  <c r="J6285" i="1" s="1"/>
  <c r="I6277" i="1"/>
  <c r="J6277" i="1" s="1"/>
  <c r="I6269" i="1"/>
  <c r="J6269" i="1" s="1"/>
  <c r="I6261" i="1"/>
  <c r="J6261" i="1" s="1"/>
  <c r="I6253" i="1"/>
  <c r="J6253" i="1" s="1"/>
  <c r="I6245" i="1"/>
  <c r="J6245" i="1" s="1"/>
  <c r="I6237" i="1"/>
  <c r="J6237" i="1" s="1"/>
  <c r="I6229" i="1"/>
  <c r="J6229" i="1" s="1"/>
  <c r="I6221" i="1"/>
  <c r="J6221" i="1" s="1"/>
  <c r="I6213" i="1"/>
  <c r="J6213" i="1" s="1"/>
  <c r="I6205" i="1"/>
  <c r="J6205" i="1" s="1"/>
  <c r="L6667" i="1" s="1"/>
  <c r="M6667" i="1" s="1"/>
  <c r="I6197" i="1"/>
  <c r="J6197" i="1" s="1"/>
  <c r="I6189" i="1"/>
  <c r="J6189" i="1" s="1"/>
  <c r="I6181" i="1"/>
  <c r="J6181" i="1" s="1"/>
  <c r="L6655" i="1" s="1"/>
  <c r="I6173" i="1"/>
  <c r="J6173" i="1" s="1"/>
  <c r="I6165" i="1"/>
  <c r="J6165" i="1" s="1"/>
  <c r="L6647" i="1" s="1"/>
  <c r="M6647" i="1" s="1"/>
  <c r="I6157" i="1"/>
  <c r="J6157" i="1" s="1"/>
  <c r="I6149" i="1"/>
  <c r="J6149" i="1" s="1"/>
  <c r="I6141" i="1"/>
  <c r="J6141" i="1" s="1"/>
  <c r="I6133" i="1"/>
  <c r="J6133" i="1" s="1"/>
  <c r="I6125" i="1"/>
  <c r="J6125" i="1" s="1"/>
  <c r="I6117" i="1"/>
  <c r="J6117" i="1" s="1"/>
  <c r="I6109" i="1"/>
  <c r="J6109" i="1" s="1"/>
  <c r="I6101" i="1"/>
  <c r="J6101" i="1" s="1"/>
  <c r="L6615" i="1" s="1"/>
  <c r="I6093" i="1"/>
  <c r="J6093" i="1" s="1"/>
  <c r="I6085" i="1"/>
  <c r="J6085" i="1" s="1"/>
  <c r="I6077" i="1"/>
  <c r="J6077" i="1" s="1"/>
  <c r="L6603" i="1" s="1"/>
  <c r="M6603" i="1" s="1"/>
  <c r="I6069" i="1"/>
  <c r="J6069" i="1" s="1"/>
  <c r="L6599" i="1" s="1"/>
  <c r="M6599" i="1" s="1"/>
  <c r="I6061" i="1"/>
  <c r="J6061" i="1" s="1"/>
  <c r="I6053" i="1"/>
  <c r="J6053" i="1" s="1"/>
  <c r="I6045" i="1"/>
  <c r="J6045" i="1" s="1"/>
  <c r="I6037" i="1"/>
  <c r="J6037" i="1" s="1"/>
  <c r="I6029" i="1"/>
  <c r="J6029" i="1" s="1"/>
  <c r="I6021" i="1"/>
  <c r="J6021" i="1" s="1"/>
  <c r="I6013" i="1"/>
  <c r="J6013" i="1" s="1"/>
  <c r="I6005" i="1"/>
  <c r="J6005" i="1" s="1"/>
  <c r="L6567" i="1" s="1"/>
  <c r="I5997" i="1"/>
  <c r="J5997" i="1" s="1"/>
  <c r="I5989" i="1"/>
  <c r="J5989" i="1" s="1"/>
  <c r="I5981" i="1"/>
  <c r="J5981" i="1" s="1"/>
  <c r="I5973" i="1"/>
  <c r="J5973" i="1" s="1"/>
  <c r="I5965" i="1"/>
  <c r="J5965" i="1" s="1"/>
  <c r="I5957" i="1"/>
  <c r="J5957" i="1" s="1"/>
  <c r="I5949" i="1"/>
  <c r="J5949" i="1" s="1"/>
  <c r="I6733" i="1"/>
  <c r="J6733" i="1" s="1"/>
  <c r="I6725" i="1"/>
  <c r="J6725" i="1" s="1"/>
  <c r="L6531" i="1" s="1"/>
  <c r="M6531" i="1" s="1"/>
  <c r="I6717" i="1"/>
  <c r="J6717" i="1" s="1"/>
  <c r="I6709" i="1"/>
  <c r="J6709" i="1" s="1"/>
  <c r="I6701" i="1"/>
  <c r="J6701" i="1" s="1"/>
  <c r="L6519" i="1" s="1"/>
  <c r="I6693" i="1"/>
  <c r="J6693" i="1" s="1"/>
  <c r="I6685" i="1"/>
  <c r="J6685" i="1" s="1"/>
  <c r="I6677" i="1"/>
  <c r="J6677" i="1" s="1"/>
  <c r="I6669" i="1"/>
  <c r="J6669" i="1" s="1"/>
  <c r="I6661" i="1"/>
  <c r="J6661" i="1" s="1"/>
  <c r="I6653" i="1"/>
  <c r="J6653" i="1" s="1"/>
  <c r="I6645" i="1"/>
  <c r="J6645" i="1" s="1"/>
  <c r="L6491" i="1" s="1"/>
  <c r="M6491" i="1" s="1"/>
  <c r="I6637" i="1"/>
  <c r="J6637" i="1" s="1"/>
  <c r="L6487" i="1" s="1"/>
  <c r="I6629" i="1"/>
  <c r="J6629" i="1" s="1"/>
  <c r="I6621" i="1"/>
  <c r="J6621" i="1" s="1"/>
  <c r="I6613" i="1"/>
  <c r="J6613" i="1" s="1"/>
  <c r="L6475" i="1" s="1"/>
  <c r="M6475" i="1" s="1"/>
  <c r="I6605" i="1"/>
  <c r="J6605" i="1" s="1"/>
  <c r="I6597" i="1"/>
  <c r="J6597" i="1" s="1"/>
  <c r="I6589" i="1"/>
  <c r="J6589" i="1" s="1"/>
  <c r="L6463" i="1" s="1"/>
  <c r="I6581" i="1"/>
  <c r="J6581" i="1" s="1"/>
  <c r="I6573" i="1"/>
  <c r="J6573" i="1" s="1"/>
  <c r="I6565" i="1"/>
  <c r="J6565" i="1" s="1"/>
  <c r="I6557" i="1"/>
  <c r="J6557" i="1" s="1"/>
  <c r="I6549" i="1"/>
  <c r="J6549" i="1" s="1"/>
  <c r="I6541" i="1"/>
  <c r="J6541" i="1" s="1"/>
  <c r="I6533" i="1"/>
  <c r="J6533" i="1" s="1"/>
  <c r="I6525" i="1"/>
  <c r="J6525" i="1" s="1"/>
  <c r="I6517" i="1"/>
  <c r="J6517" i="1" s="1"/>
  <c r="I6509" i="1"/>
  <c r="J6509" i="1" s="1"/>
  <c r="I6501" i="1"/>
  <c r="J6501" i="1" s="1"/>
  <c r="I6493" i="1"/>
  <c r="J6493" i="1" s="1"/>
  <c r="I6485" i="1"/>
  <c r="J6485" i="1" s="1"/>
  <c r="I6477" i="1"/>
  <c r="J6477" i="1" s="1"/>
  <c r="I6469" i="1"/>
  <c r="J6469" i="1" s="1"/>
  <c r="I6461" i="1"/>
  <c r="J6461" i="1" s="1"/>
  <c r="I6453" i="1"/>
  <c r="J6453" i="1" s="1"/>
  <c r="I6445" i="1"/>
  <c r="J6445" i="1" s="1"/>
  <c r="I6437" i="1"/>
  <c r="J6437" i="1" s="1"/>
  <c r="I6429" i="1"/>
  <c r="J6429" i="1" s="1"/>
  <c r="L6383" i="1" s="1"/>
  <c r="I6421" i="1"/>
  <c r="J6421" i="1" s="1"/>
  <c r="L6379" i="1" s="1"/>
  <c r="M6379" i="1" s="1"/>
  <c r="I6413" i="1"/>
  <c r="J6413" i="1" s="1"/>
  <c r="I6405" i="1"/>
  <c r="J6405" i="1" s="1"/>
  <c r="I6397" i="1"/>
  <c r="J6397" i="1" s="1"/>
  <c r="I6389" i="1"/>
  <c r="J6389" i="1" s="1"/>
  <c r="I6381" i="1"/>
  <c r="J6381" i="1" s="1"/>
  <c r="I6373" i="1"/>
  <c r="J6373" i="1" s="1"/>
  <c r="I6365" i="1"/>
  <c r="J6365" i="1" s="1"/>
  <c r="I6357" i="1"/>
  <c r="J6357" i="1" s="1"/>
  <c r="I6349" i="1"/>
  <c r="J6349" i="1" s="1"/>
  <c r="I6341" i="1"/>
  <c r="J6341" i="1" s="1"/>
  <c r="I3948" i="1"/>
  <c r="J3948" i="1" s="1"/>
  <c r="I3940" i="1"/>
  <c r="J3940" i="1" s="1"/>
  <c r="I3932" i="1"/>
  <c r="J3932" i="1" s="1"/>
  <c r="I3924" i="1"/>
  <c r="J3924" i="1" s="1"/>
  <c r="I3916" i="1"/>
  <c r="J3916" i="1" s="1"/>
  <c r="I3908" i="1"/>
  <c r="J3908" i="1" s="1"/>
  <c r="I3900" i="1"/>
  <c r="J3900" i="1" s="1"/>
  <c r="I3892" i="1"/>
  <c r="J3892" i="1" s="1"/>
  <c r="I3884" i="1"/>
  <c r="J3884" i="1" s="1"/>
  <c r="I3868" i="1"/>
  <c r="J3868" i="1" s="1"/>
  <c r="I3860" i="1"/>
  <c r="J3860" i="1" s="1"/>
  <c r="I3852" i="1"/>
  <c r="J3852" i="1" s="1"/>
  <c r="I3844" i="1"/>
  <c r="J3844" i="1" s="1"/>
  <c r="I3836" i="1"/>
  <c r="J3836" i="1" s="1"/>
  <c r="I3828" i="1"/>
  <c r="J3828" i="1" s="1"/>
  <c r="I3820" i="1"/>
  <c r="J3820" i="1" s="1"/>
  <c r="I3812" i="1"/>
  <c r="J3812" i="1" s="1"/>
  <c r="I3804" i="1"/>
  <c r="J3804" i="1" s="1"/>
  <c r="I3796" i="1"/>
  <c r="J3796" i="1" s="1"/>
  <c r="I3788" i="1"/>
  <c r="J3788" i="1" s="1"/>
  <c r="I3772" i="1"/>
  <c r="J3772" i="1" s="1"/>
  <c r="I3764" i="1"/>
  <c r="J3764" i="1" s="1"/>
  <c r="I3756" i="1"/>
  <c r="J3756" i="1" s="1"/>
  <c r="I3748" i="1"/>
  <c r="J3748" i="1" s="1"/>
  <c r="I3740" i="1"/>
  <c r="J3740" i="1" s="1"/>
  <c r="I3732" i="1"/>
  <c r="J3732" i="1" s="1"/>
  <c r="I3724" i="1"/>
  <c r="J3724" i="1" s="1"/>
  <c r="I3716" i="1"/>
  <c r="J3716" i="1" s="1"/>
  <c r="I3708" i="1"/>
  <c r="J3708" i="1" s="1"/>
  <c r="I3700" i="1"/>
  <c r="J3700" i="1" s="1"/>
  <c r="I3684" i="1"/>
  <c r="J3684" i="1" s="1"/>
  <c r="I3676" i="1"/>
  <c r="J3676" i="1" s="1"/>
  <c r="I3668" i="1"/>
  <c r="J3668" i="1" s="1"/>
  <c r="I3660" i="1"/>
  <c r="J3660" i="1" s="1"/>
  <c r="I3652" i="1"/>
  <c r="J3652" i="1" s="1"/>
  <c r="I3644" i="1"/>
  <c r="J3644" i="1" s="1"/>
  <c r="I3636" i="1"/>
  <c r="J3636" i="1" s="1"/>
  <c r="I3628" i="1"/>
  <c r="J3628" i="1" s="1"/>
  <c r="I3620" i="1"/>
  <c r="J3620" i="1" s="1"/>
  <c r="I3612" i="1"/>
  <c r="J3612" i="1" s="1"/>
  <c r="I4388" i="1"/>
  <c r="J4388" i="1" s="1"/>
  <c r="I4380" i="1"/>
  <c r="J4380" i="1" s="1"/>
  <c r="I4372" i="1"/>
  <c r="J4372" i="1" s="1"/>
  <c r="I4364" i="1"/>
  <c r="J4364" i="1" s="1"/>
  <c r="I4356" i="1"/>
  <c r="J4356" i="1" s="1"/>
  <c r="L4240" i="1" s="1"/>
  <c r="I4348" i="1"/>
  <c r="J4348" i="1" s="1"/>
  <c r="I4340" i="1"/>
  <c r="J4340" i="1" s="1"/>
  <c r="I4332" i="1"/>
  <c r="J4332" i="1" s="1"/>
  <c r="I4324" i="1"/>
  <c r="J4324" i="1" s="1"/>
  <c r="L4732" i="1" s="1"/>
  <c r="I4316" i="1"/>
  <c r="J4316" i="1" s="1"/>
  <c r="I4308" i="1"/>
  <c r="J4308" i="1" s="1"/>
  <c r="I4300" i="1"/>
  <c r="J4300" i="1" s="1"/>
  <c r="I4292" i="1"/>
  <c r="J4292" i="1" s="1"/>
  <c r="I4284" i="1"/>
  <c r="J4284" i="1" s="1"/>
  <c r="I4276" i="1"/>
  <c r="J4276" i="1" s="1"/>
  <c r="I4268" i="1"/>
  <c r="J4268" i="1" s="1"/>
  <c r="I4260" i="1"/>
  <c r="J4260" i="1" s="1"/>
  <c r="I4252" i="1"/>
  <c r="J4252" i="1" s="1"/>
  <c r="I4244" i="1"/>
  <c r="J4244" i="1" s="1"/>
  <c r="I4236" i="1"/>
  <c r="J4236" i="1" s="1"/>
  <c r="I4228" i="1"/>
  <c r="J4228" i="1" s="1"/>
  <c r="I4220" i="1"/>
  <c r="J4220" i="1" s="1"/>
  <c r="I4212" i="1"/>
  <c r="J4212" i="1" s="1"/>
  <c r="I4204" i="1"/>
  <c r="J4204" i="1" s="1"/>
  <c r="I4196" i="1"/>
  <c r="J4196" i="1" s="1"/>
  <c r="I4188" i="1"/>
  <c r="J4188" i="1" s="1"/>
  <c r="I4180" i="1"/>
  <c r="J4180" i="1" s="1"/>
  <c r="I4172" i="1"/>
  <c r="J4172" i="1" s="1"/>
  <c r="I4164" i="1"/>
  <c r="J4164" i="1" s="1"/>
  <c r="I4156" i="1"/>
  <c r="J4156" i="1" s="1"/>
  <c r="I4148" i="1"/>
  <c r="J4148" i="1" s="1"/>
  <c r="I4132" i="1"/>
  <c r="J4132" i="1" s="1"/>
  <c r="I4124" i="1"/>
  <c r="J4124" i="1" s="1"/>
  <c r="I4116" i="1"/>
  <c r="J4116" i="1" s="1"/>
  <c r="I4108" i="1"/>
  <c r="J4108" i="1" s="1"/>
  <c r="I4100" i="1"/>
  <c r="J4100" i="1" s="1"/>
  <c r="I4092" i="1"/>
  <c r="J4092" i="1" s="1"/>
  <c r="I4084" i="1"/>
  <c r="J4084" i="1" s="1"/>
  <c r="I4068" i="1"/>
  <c r="J4068" i="1" s="1"/>
  <c r="I4060" i="1"/>
  <c r="J4060" i="1" s="1"/>
  <c r="I4052" i="1"/>
  <c r="J4052" i="1" s="1"/>
  <c r="I4044" i="1"/>
  <c r="J4044" i="1" s="1"/>
  <c r="I4036" i="1"/>
  <c r="J4036" i="1" s="1"/>
  <c r="I4028" i="1"/>
  <c r="J4028" i="1" s="1"/>
  <c r="I4020" i="1"/>
  <c r="J4020" i="1" s="1"/>
  <c r="I4012" i="1"/>
  <c r="J4012" i="1" s="1"/>
  <c r="I4796" i="1"/>
  <c r="J4796" i="1" s="1"/>
  <c r="I4780" i="1"/>
  <c r="J4780" i="1" s="1"/>
  <c r="I4772" i="1"/>
  <c r="J4772" i="1" s="1"/>
  <c r="I4764" i="1"/>
  <c r="J4764" i="1" s="1"/>
  <c r="I4756" i="1"/>
  <c r="J4756" i="1" s="1"/>
  <c r="I4748" i="1"/>
  <c r="J4748" i="1" s="1"/>
  <c r="I4740" i="1"/>
  <c r="J4740" i="1" s="1"/>
  <c r="I4732" i="1"/>
  <c r="J4732" i="1" s="1"/>
  <c r="I4724" i="1"/>
  <c r="J4724" i="1" s="1"/>
  <c r="I4716" i="1"/>
  <c r="J4716" i="1" s="1"/>
  <c r="I4700" i="1"/>
  <c r="J4700" i="1" s="1"/>
  <c r="I4692" i="1"/>
  <c r="J4692" i="1" s="1"/>
  <c r="I4684" i="1"/>
  <c r="J4684" i="1" s="1"/>
  <c r="I4676" i="1"/>
  <c r="J4676" i="1" s="1"/>
  <c r="I4668" i="1"/>
  <c r="J4668" i="1" s="1"/>
  <c r="I4660" i="1"/>
  <c r="J4660" i="1" s="1"/>
  <c r="I4652" i="1"/>
  <c r="J4652" i="1" s="1"/>
  <c r="I4644" i="1"/>
  <c r="J4644" i="1" s="1"/>
  <c r="I4636" i="1"/>
  <c r="J4636" i="1" s="1"/>
  <c r="L5161" i="1" s="1"/>
  <c r="I4620" i="1"/>
  <c r="J4620" i="1" s="1"/>
  <c r="I4612" i="1"/>
  <c r="J4612" i="1" s="1"/>
  <c r="L5149" i="1" s="1"/>
  <c r="I4604" i="1"/>
  <c r="J4604" i="1" s="1"/>
  <c r="I4596" i="1"/>
  <c r="J4596" i="1" s="1"/>
  <c r="I4588" i="1"/>
  <c r="J4588" i="1" s="1"/>
  <c r="I4580" i="1"/>
  <c r="J4580" i="1" s="1"/>
  <c r="L5432" i="1" s="1"/>
  <c r="M5432" i="1" s="1"/>
  <c r="I4572" i="1"/>
  <c r="J4572" i="1" s="1"/>
  <c r="I4564" i="1"/>
  <c r="J4564" i="1" s="1"/>
  <c r="I4556" i="1"/>
  <c r="J4556" i="1" s="1"/>
  <c r="I4548" i="1"/>
  <c r="J4548" i="1" s="1"/>
  <c r="I4540" i="1"/>
  <c r="J4540" i="1" s="1"/>
  <c r="I4532" i="1"/>
  <c r="J4532" i="1" s="1"/>
  <c r="I4524" i="1"/>
  <c r="J4524" i="1" s="1"/>
  <c r="I4516" i="1"/>
  <c r="J4516" i="1" s="1"/>
  <c r="I4508" i="1"/>
  <c r="J4508" i="1" s="1"/>
  <c r="I4500" i="1"/>
  <c r="J4500" i="1" s="1"/>
  <c r="I4492" i="1"/>
  <c r="J4492" i="1" s="1"/>
  <c r="I4484" i="1"/>
  <c r="J4484" i="1" s="1"/>
  <c r="I4476" i="1"/>
  <c r="J4476" i="1" s="1"/>
  <c r="I4468" i="1"/>
  <c r="J4468" i="1" s="1"/>
  <c r="I4460" i="1"/>
  <c r="J4460" i="1" s="1"/>
  <c r="L5049" i="1" s="1"/>
  <c r="M5049" i="1" s="1"/>
  <c r="I4452" i="1"/>
  <c r="J4452" i="1" s="1"/>
  <c r="I4444" i="1"/>
  <c r="J4444" i="1" s="1"/>
  <c r="I4436" i="1"/>
  <c r="J4436" i="1" s="1"/>
  <c r="I4428" i="1"/>
  <c r="J4428" i="1" s="1"/>
  <c r="I4420" i="1"/>
  <c r="J4420" i="1" s="1"/>
  <c r="I4412" i="1"/>
  <c r="J4412" i="1" s="1"/>
  <c r="I4404" i="1"/>
  <c r="J4404" i="1" s="1"/>
  <c r="I5188" i="1"/>
  <c r="J5188" i="1" s="1"/>
  <c r="I5180" i="1"/>
  <c r="J5180" i="1" s="1"/>
  <c r="I5172" i="1"/>
  <c r="J5172" i="1" s="1"/>
  <c r="I5164" i="1"/>
  <c r="J5164" i="1" s="1"/>
  <c r="I5156" i="1"/>
  <c r="J5156" i="1" s="1"/>
  <c r="I5148" i="1"/>
  <c r="J5148" i="1" s="1"/>
  <c r="I5140" i="1"/>
  <c r="J5140" i="1" s="1"/>
  <c r="I5132" i="1"/>
  <c r="J5132" i="1" s="1"/>
  <c r="I5124" i="1"/>
  <c r="J5124" i="1" s="1"/>
  <c r="I5116" i="1"/>
  <c r="J5116" i="1" s="1"/>
  <c r="I5108" i="1"/>
  <c r="J5108" i="1" s="1"/>
  <c r="I5100" i="1"/>
  <c r="J5100" i="1" s="1"/>
  <c r="I5092" i="1"/>
  <c r="J5092" i="1" s="1"/>
  <c r="I5084" i="1"/>
  <c r="J5084" i="1" s="1"/>
  <c r="I5076" i="1"/>
  <c r="J5076" i="1" s="1"/>
  <c r="I5068" i="1"/>
  <c r="J5068" i="1" s="1"/>
  <c r="I5060" i="1"/>
  <c r="J5060" i="1" s="1"/>
  <c r="I5052" i="1"/>
  <c r="J5052" i="1" s="1"/>
  <c r="I5044" i="1"/>
  <c r="J5044" i="1" s="1"/>
  <c r="I5036" i="1"/>
  <c r="J5036" i="1" s="1"/>
  <c r="I5028" i="1"/>
  <c r="J5028" i="1" s="1"/>
  <c r="I5020" i="1"/>
  <c r="J5020" i="1" s="1"/>
  <c r="I5012" i="1"/>
  <c r="J5012" i="1" s="1"/>
  <c r="I5004" i="1"/>
  <c r="J5004" i="1" s="1"/>
  <c r="L5412" i="1" s="1"/>
  <c r="I4996" i="1"/>
  <c r="J4996" i="1" s="1"/>
  <c r="I4988" i="1"/>
  <c r="J4988" i="1" s="1"/>
  <c r="I4980" i="1"/>
  <c r="J4980" i="1" s="1"/>
  <c r="I4972" i="1"/>
  <c r="J4972" i="1" s="1"/>
  <c r="L5854" i="1" s="1"/>
  <c r="M5854" i="1" s="1"/>
  <c r="I4964" i="1"/>
  <c r="J4964" i="1" s="1"/>
  <c r="L5525" i="1" s="1"/>
  <c r="I4956" i="1"/>
  <c r="J4956" i="1" s="1"/>
  <c r="I4948" i="1"/>
  <c r="J4948" i="1" s="1"/>
  <c r="I4940" i="1"/>
  <c r="J4940" i="1" s="1"/>
  <c r="I4932" i="1"/>
  <c r="J4932" i="1" s="1"/>
  <c r="I4924" i="1"/>
  <c r="J4924" i="1" s="1"/>
  <c r="I4916" i="1"/>
  <c r="J4916" i="1" s="1"/>
  <c r="I4908" i="1"/>
  <c r="J4908" i="1" s="1"/>
  <c r="I4900" i="1"/>
  <c r="J4900" i="1" s="1"/>
  <c r="I4892" i="1"/>
  <c r="J4892" i="1" s="1"/>
  <c r="I4884" i="1"/>
  <c r="J4884" i="1" s="1"/>
  <c r="I4876" i="1"/>
  <c r="J4876" i="1" s="1"/>
  <c r="I4868" i="1"/>
  <c r="J4868" i="1" s="1"/>
  <c r="I4860" i="1"/>
  <c r="J4860" i="1" s="1"/>
  <c r="I4852" i="1"/>
  <c r="J4852" i="1" s="1"/>
  <c r="I4844" i="1"/>
  <c r="J4844" i="1" s="1"/>
  <c r="L5387" i="1" s="1"/>
  <c r="M5387" i="1" s="1"/>
  <c r="I4836" i="1"/>
  <c r="J4836" i="1" s="1"/>
  <c r="I4828" i="1"/>
  <c r="J4828" i="1" s="1"/>
  <c r="I4820" i="1"/>
  <c r="J4820" i="1" s="1"/>
  <c r="I4812" i="1"/>
  <c r="J4812" i="1" s="1"/>
  <c r="I4804" i="1"/>
  <c r="J4804" i="1" s="1"/>
  <c r="I5588" i="1"/>
  <c r="J5588" i="1" s="1"/>
  <c r="I5580" i="1"/>
  <c r="J5580" i="1" s="1"/>
  <c r="I5572" i="1"/>
  <c r="J5572" i="1" s="1"/>
  <c r="I5564" i="1"/>
  <c r="J5564" i="1" s="1"/>
  <c r="I5556" i="1"/>
  <c r="J5556" i="1" s="1"/>
  <c r="I5548" i="1"/>
  <c r="J5548" i="1" s="1"/>
  <c r="I5540" i="1"/>
  <c r="J5540" i="1" s="1"/>
  <c r="I5532" i="1"/>
  <c r="J5532" i="1" s="1"/>
  <c r="L5352" i="1" s="1"/>
  <c r="M5352" i="1" s="1"/>
  <c r="I5524" i="1"/>
  <c r="J5524" i="1" s="1"/>
  <c r="I5516" i="1"/>
  <c r="J5516" i="1" s="1"/>
  <c r="I5508" i="1"/>
  <c r="J5508" i="1" s="1"/>
  <c r="I5500" i="1"/>
  <c r="J5500" i="1" s="1"/>
  <c r="I5492" i="1"/>
  <c r="J5492" i="1" s="1"/>
  <c r="I5484" i="1"/>
  <c r="J5484" i="1" s="1"/>
  <c r="I5476" i="1"/>
  <c r="J5476" i="1" s="1"/>
  <c r="I5468" i="1"/>
  <c r="J5468" i="1" s="1"/>
  <c r="I5460" i="1"/>
  <c r="J5460" i="1" s="1"/>
  <c r="I5452" i="1"/>
  <c r="J5452" i="1" s="1"/>
  <c r="I5444" i="1"/>
  <c r="J5444" i="1" s="1"/>
  <c r="I5436" i="1"/>
  <c r="J5436" i="1" s="1"/>
  <c r="I5428" i="1"/>
  <c r="J5428" i="1" s="1"/>
  <c r="I5420" i="1"/>
  <c r="J5420" i="1" s="1"/>
  <c r="I5412" i="1"/>
  <c r="J5412" i="1" s="1"/>
  <c r="I5404" i="1"/>
  <c r="J5404" i="1" s="1"/>
  <c r="I5396" i="1"/>
  <c r="J5396" i="1" s="1"/>
  <c r="I5388" i="1"/>
  <c r="J5388" i="1" s="1"/>
  <c r="I5380" i="1"/>
  <c r="J5380" i="1" s="1"/>
  <c r="I5372" i="1"/>
  <c r="J5372" i="1" s="1"/>
  <c r="I5364" i="1"/>
  <c r="J5364" i="1" s="1"/>
  <c r="I5356" i="1"/>
  <c r="J5356" i="1" s="1"/>
  <c r="I5348" i="1"/>
  <c r="J5348" i="1" s="1"/>
  <c r="I5340" i="1"/>
  <c r="J5340" i="1" s="1"/>
  <c r="L5855" i="1" s="1"/>
  <c r="M5855" i="1" s="1"/>
  <c r="I5332" i="1"/>
  <c r="J5332" i="1" s="1"/>
  <c r="I5324" i="1"/>
  <c r="J5324" i="1" s="1"/>
  <c r="I5316" i="1"/>
  <c r="J5316" i="1" s="1"/>
  <c r="I5308" i="1"/>
  <c r="J5308" i="1" s="1"/>
  <c r="I5300" i="1"/>
  <c r="J5300" i="1" s="1"/>
  <c r="I5292" i="1"/>
  <c r="J5292" i="1" s="1"/>
  <c r="I5284" i="1"/>
  <c r="J5284" i="1" s="1"/>
  <c r="I5276" i="1"/>
  <c r="J5276" i="1" s="1"/>
  <c r="I5268" i="1"/>
  <c r="J5268" i="1" s="1"/>
  <c r="I5260" i="1"/>
  <c r="J5260" i="1" s="1"/>
  <c r="I5252" i="1"/>
  <c r="J5252" i="1" s="1"/>
  <c r="I5244" i="1"/>
  <c r="J5244" i="1" s="1"/>
  <c r="I5236" i="1"/>
  <c r="J5236" i="1" s="1"/>
  <c r="I5228" i="1"/>
  <c r="J5228" i="1" s="1"/>
  <c r="I5220" i="1"/>
  <c r="J5220" i="1" s="1"/>
  <c r="I5212" i="1"/>
  <c r="J5212" i="1" s="1"/>
  <c r="I5204" i="1"/>
  <c r="J5204" i="1" s="1"/>
  <c r="L5195" i="1" s="1"/>
  <c r="M5195" i="1" s="1"/>
  <c r="I5196" i="1"/>
  <c r="J5196" i="1" s="1"/>
  <c r="I5936" i="1"/>
  <c r="J5936" i="1" s="1"/>
  <c r="L6329" i="1" s="1"/>
  <c r="I5928" i="1"/>
  <c r="J5928" i="1" s="1"/>
  <c r="I5920" i="1"/>
  <c r="J5920" i="1" s="1"/>
  <c r="I5912" i="1"/>
  <c r="J5912" i="1" s="1"/>
  <c r="I5904" i="1"/>
  <c r="J5904" i="1" s="1"/>
  <c r="I5896" i="1"/>
  <c r="J5896" i="1" s="1"/>
  <c r="I5888" i="1"/>
  <c r="J5888" i="1" s="1"/>
  <c r="I5880" i="1"/>
  <c r="J5880" i="1" s="1"/>
  <c r="I5457" i="1"/>
  <c r="J5457" i="1" s="1"/>
  <c r="I5449" i="1"/>
  <c r="J5449" i="1" s="1"/>
  <c r="L6245" i="1" s="1"/>
  <c r="I5441" i="1"/>
  <c r="J5441" i="1" s="1"/>
  <c r="I5433" i="1"/>
  <c r="J5433" i="1" s="1"/>
  <c r="I5425" i="1"/>
  <c r="J5425" i="1" s="1"/>
  <c r="I5417" i="1"/>
  <c r="J5417" i="1" s="1"/>
  <c r="I5409" i="1"/>
  <c r="J5409" i="1" s="1"/>
  <c r="I5401" i="1"/>
  <c r="J5401" i="1" s="1"/>
  <c r="I5393" i="1"/>
  <c r="J5393" i="1" s="1"/>
  <c r="I5385" i="1"/>
  <c r="J5385" i="1" s="1"/>
  <c r="I5377" i="1"/>
  <c r="J5377" i="1" s="1"/>
  <c r="I5369" i="1"/>
  <c r="J5369" i="1" s="1"/>
  <c r="I5361" i="1"/>
  <c r="J5361" i="1" s="1"/>
  <c r="I5353" i="1"/>
  <c r="J5353" i="1" s="1"/>
  <c r="L6197" i="1" s="1"/>
  <c r="M6197" i="1" s="1"/>
  <c r="I5337" i="1"/>
  <c r="J5337" i="1" s="1"/>
  <c r="I5329" i="1"/>
  <c r="J5329" i="1" s="1"/>
  <c r="I5321" i="1"/>
  <c r="J5321" i="1" s="1"/>
  <c r="I5313" i="1"/>
  <c r="J5313" i="1" s="1"/>
  <c r="I5305" i="1"/>
  <c r="J5305" i="1" s="1"/>
  <c r="I5297" i="1"/>
  <c r="J5297" i="1" s="1"/>
  <c r="I5289" i="1"/>
  <c r="J5289" i="1" s="1"/>
  <c r="I5281" i="1"/>
  <c r="J5281" i="1" s="1"/>
  <c r="I5273" i="1"/>
  <c r="J5273" i="1" s="1"/>
  <c r="I5265" i="1"/>
  <c r="J5265" i="1" s="1"/>
  <c r="I5257" i="1"/>
  <c r="J5257" i="1" s="1"/>
  <c r="I5249" i="1"/>
  <c r="J5249" i="1" s="1"/>
  <c r="I5241" i="1"/>
  <c r="J5241" i="1" s="1"/>
  <c r="I5233" i="1"/>
  <c r="J5233" i="1" s="1"/>
  <c r="I5225" i="1"/>
  <c r="J5225" i="1" s="1"/>
  <c r="I5217" i="1"/>
  <c r="J5217" i="1" s="1"/>
  <c r="I5209" i="1"/>
  <c r="J5209" i="1" s="1"/>
  <c r="L5738" i="1" s="1"/>
  <c r="I5201" i="1"/>
  <c r="J5201" i="1" s="1"/>
  <c r="I5941" i="1"/>
  <c r="J5941" i="1" s="1"/>
  <c r="I5933" i="1"/>
  <c r="J5933" i="1" s="1"/>
  <c r="I5925" i="1"/>
  <c r="J5925" i="1" s="1"/>
  <c r="L5747" i="1" s="1"/>
  <c r="I5917" i="1"/>
  <c r="J5917" i="1" s="1"/>
  <c r="L6105" i="1" s="1"/>
  <c r="I5909" i="1"/>
  <c r="J5909" i="1" s="1"/>
  <c r="I5901" i="1"/>
  <c r="J5901" i="1" s="1"/>
  <c r="I5893" i="1"/>
  <c r="J5893" i="1" s="1"/>
  <c r="I5885" i="1"/>
  <c r="J5885" i="1" s="1"/>
  <c r="I5877" i="1"/>
  <c r="J5877" i="1" s="1"/>
  <c r="I5869" i="1"/>
  <c r="J5869" i="1" s="1"/>
  <c r="I5861" i="1"/>
  <c r="J5861" i="1" s="1"/>
  <c r="I5853" i="1"/>
  <c r="J5853" i="1" s="1"/>
  <c r="I5845" i="1"/>
  <c r="J5845" i="1" s="1"/>
  <c r="L6199" i="1" s="1"/>
  <c r="I5837" i="1"/>
  <c r="J5837" i="1" s="1"/>
  <c r="I5829" i="1"/>
  <c r="J5829" i="1" s="1"/>
  <c r="I5821" i="1"/>
  <c r="J5821" i="1" s="1"/>
  <c r="I5813" i="1"/>
  <c r="J5813" i="1" s="1"/>
  <c r="I5805" i="1"/>
  <c r="J5805" i="1" s="1"/>
  <c r="I5797" i="1"/>
  <c r="J5797" i="1" s="1"/>
  <c r="I5789" i="1"/>
  <c r="J5789" i="1" s="1"/>
  <c r="L6166" i="1" s="1"/>
  <c r="I5781" i="1"/>
  <c r="J5781" i="1" s="1"/>
  <c r="I5773" i="1"/>
  <c r="J5773" i="1" s="1"/>
  <c r="I5765" i="1"/>
  <c r="J5765" i="1" s="1"/>
  <c r="I5757" i="1"/>
  <c r="J5757" i="1" s="1"/>
  <c r="I5749" i="1"/>
  <c r="J5749" i="1" s="1"/>
  <c r="I5741" i="1"/>
  <c r="J5741" i="1" s="1"/>
  <c r="L5665" i="1" s="1"/>
  <c r="I5733" i="1"/>
  <c r="J5733" i="1" s="1"/>
  <c r="L6170" i="1" s="1"/>
  <c r="M6170" i="1" s="1"/>
  <c r="I5725" i="1"/>
  <c r="J5725" i="1" s="1"/>
  <c r="I5717" i="1"/>
  <c r="J5717" i="1" s="1"/>
  <c r="I5709" i="1"/>
  <c r="J5709" i="1" s="1"/>
  <c r="I5701" i="1"/>
  <c r="J5701" i="1" s="1"/>
  <c r="L6307" i="1" s="1"/>
  <c r="M6307" i="1" s="1"/>
  <c r="I5693" i="1"/>
  <c r="J5693" i="1" s="1"/>
  <c r="I5685" i="1"/>
  <c r="J5685" i="1" s="1"/>
  <c r="I5677" i="1"/>
  <c r="J5677" i="1" s="1"/>
  <c r="I5669" i="1"/>
  <c r="J5669" i="1" s="1"/>
  <c r="I5661" i="1"/>
  <c r="J5661" i="1" s="1"/>
  <c r="I5653" i="1"/>
  <c r="J5653" i="1" s="1"/>
  <c r="I5645" i="1"/>
  <c r="J5645" i="1" s="1"/>
  <c r="I5637" i="1"/>
  <c r="J5637" i="1" s="1"/>
  <c r="I5621" i="1"/>
  <c r="J5621" i="1" s="1"/>
  <c r="L6188" i="1" s="1"/>
  <c r="I5613" i="1"/>
  <c r="J5613" i="1" s="1"/>
  <c r="I5605" i="1"/>
  <c r="J5605" i="1" s="1"/>
  <c r="I5597" i="1"/>
  <c r="J5597" i="1" s="1"/>
  <c r="I6337" i="1"/>
  <c r="J6337" i="1" s="1"/>
  <c r="I6329" i="1"/>
  <c r="J6329" i="1" s="1"/>
  <c r="I6321" i="1"/>
  <c r="J6321" i="1" s="1"/>
  <c r="I6313" i="1"/>
  <c r="J6313" i="1" s="1"/>
  <c r="I6305" i="1"/>
  <c r="J6305" i="1" s="1"/>
  <c r="L6717" i="1" s="1"/>
  <c r="I6297" i="1"/>
  <c r="J6297" i="1" s="1"/>
  <c r="L6713" i="1" s="1"/>
  <c r="I6289" i="1"/>
  <c r="J6289" i="1" s="1"/>
  <c r="L6709" i="1" s="1"/>
  <c r="M6709" i="1" s="1"/>
  <c r="I6281" i="1"/>
  <c r="J6281" i="1" s="1"/>
  <c r="L6705" i="1" s="1"/>
  <c r="I6273" i="1"/>
  <c r="J6273" i="1" s="1"/>
  <c r="I6265" i="1"/>
  <c r="J6265" i="1" s="1"/>
  <c r="I6257" i="1"/>
  <c r="J6257" i="1" s="1"/>
  <c r="I6249" i="1"/>
  <c r="J6249" i="1" s="1"/>
  <c r="I6241" i="1"/>
  <c r="J6241" i="1" s="1"/>
  <c r="L6685" i="1" s="1"/>
  <c r="I6233" i="1"/>
  <c r="J6233" i="1" s="1"/>
  <c r="I6225" i="1"/>
  <c r="J6225" i="1" s="1"/>
  <c r="L6677" i="1" s="1"/>
  <c r="M6677" i="1" s="1"/>
  <c r="I6217" i="1"/>
  <c r="J6217" i="1" s="1"/>
  <c r="I6209" i="1"/>
  <c r="J6209" i="1" s="1"/>
  <c r="I6201" i="1"/>
  <c r="J6201" i="1" s="1"/>
  <c r="L6665" i="1" s="1"/>
  <c r="I6193" i="1"/>
  <c r="J6193" i="1" s="1"/>
  <c r="I6185" i="1"/>
  <c r="J6185" i="1" s="1"/>
  <c r="I6177" i="1"/>
  <c r="J6177" i="1" s="1"/>
  <c r="I6169" i="1"/>
  <c r="J6169" i="1" s="1"/>
  <c r="I6161" i="1"/>
  <c r="J6161" i="1" s="1"/>
  <c r="I6153" i="1"/>
  <c r="J6153" i="1" s="1"/>
  <c r="L6641" i="1" s="1"/>
  <c r="I6145" i="1"/>
  <c r="J6145" i="1" s="1"/>
  <c r="I6137" i="1"/>
  <c r="J6137" i="1" s="1"/>
  <c r="L6633" i="1" s="1"/>
  <c r="I6129" i="1"/>
  <c r="J6129" i="1" s="1"/>
  <c r="I6121" i="1"/>
  <c r="J6121" i="1" s="1"/>
  <c r="L6625" i="1" s="1"/>
  <c r="I6113" i="1"/>
  <c r="J6113" i="1" s="1"/>
  <c r="I6105" i="1"/>
  <c r="J6105" i="1" s="1"/>
  <c r="L6617" i="1" s="1"/>
  <c r="I6097" i="1"/>
  <c r="J6097" i="1" s="1"/>
  <c r="L6613" i="1" s="1"/>
  <c r="M6613" i="1" s="1"/>
  <c r="I6089" i="1"/>
  <c r="J6089" i="1" s="1"/>
  <c r="I6081" i="1"/>
  <c r="J6081" i="1" s="1"/>
  <c r="I6073" i="1"/>
  <c r="J6073" i="1" s="1"/>
  <c r="L6601" i="1" s="1"/>
  <c r="M6601" i="1" s="1"/>
  <c r="I6065" i="1"/>
  <c r="J6065" i="1" s="1"/>
  <c r="I6057" i="1"/>
  <c r="J6057" i="1" s="1"/>
  <c r="I6049" i="1"/>
  <c r="J6049" i="1" s="1"/>
  <c r="I6041" i="1"/>
  <c r="J6041" i="1" s="1"/>
  <c r="I6033" i="1"/>
  <c r="J6033" i="1" s="1"/>
  <c r="I6025" i="1"/>
  <c r="J6025" i="1" s="1"/>
  <c r="I6017" i="1"/>
  <c r="J6017" i="1" s="1"/>
  <c r="L3009" i="1" s="1"/>
  <c r="I6001" i="1"/>
  <c r="J6001" i="1" s="1"/>
  <c r="I5993" i="1"/>
  <c r="J5993" i="1" s="1"/>
  <c r="I5985" i="1"/>
  <c r="J5985" i="1" s="1"/>
  <c r="I5977" i="1"/>
  <c r="J5977" i="1" s="1"/>
  <c r="L6553" i="1" s="1"/>
  <c r="M6553" i="1" s="1"/>
  <c r="I5969" i="1"/>
  <c r="J5969" i="1" s="1"/>
  <c r="I5961" i="1"/>
  <c r="J5961" i="1" s="1"/>
  <c r="I5945" i="1"/>
  <c r="J5945" i="1" s="1"/>
  <c r="L6537" i="1" s="1"/>
  <c r="M6537" i="1" s="1"/>
  <c r="I6729" i="1"/>
  <c r="J6729" i="1" s="1"/>
  <c r="L6533" i="1" s="1"/>
  <c r="I6721" i="1"/>
  <c r="J6721" i="1" s="1"/>
  <c r="L6529" i="1" s="1"/>
  <c r="M6529" i="1" s="1"/>
  <c r="I6713" i="1"/>
  <c r="J6713" i="1" s="1"/>
  <c r="I6705" i="1"/>
  <c r="J6705" i="1" s="1"/>
  <c r="I6697" i="1"/>
  <c r="J6697" i="1" s="1"/>
  <c r="I6689" i="1"/>
  <c r="J6689" i="1" s="1"/>
  <c r="I6681" i="1"/>
  <c r="J6681" i="1" s="1"/>
  <c r="L6509" i="1" s="1"/>
  <c r="M6509" i="1" s="1"/>
  <c r="I6673" i="1"/>
  <c r="J6673" i="1" s="1"/>
  <c r="L6505" i="1" s="1"/>
  <c r="M6505" i="1" s="1"/>
  <c r="I6665" i="1"/>
  <c r="J6665" i="1" s="1"/>
  <c r="I6657" i="1"/>
  <c r="J6657" i="1" s="1"/>
  <c r="I6649" i="1"/>
  <c r="J6649" i="1" s="1"/>
  <c r="I6641" i="1"/>
  <c r="J6641" i="1" s="1"/>
  <c r="I6633" i="1"/>
  <c r="J6633" i="1" s="1"/>
  <c r="I6617" i="1"/>
  <c r="J6617" i="1" s="1"/>
  <c r="I6593" i="1"/>
  <c r="J6593" i="1" s="1"/>
  <c r="I6449" i="1"/>
  <c r="J6449" i="1" s="1"/>
  <c r="I6425" i="1"/>
  <c r="J6425" i="1" s="1"/>
  <c r="I6401" i="1"/>
  <c r="J6401" i="1" s="1"/>
  <c r="I6385" i="1"/>
  <c r="J6385" i="1" s="1"/>
  <c r="I5256" i="1"/>
  <c r="J5256" i="1" s="1"/>
  <c r="I5248" i="1"/>
  <c r="J5248" i="1" s="1"/>
  <c r="I5240" i="1"/>
  <c r="J5240" i="1" s="1"/>
  <c r="I5232" i="1"/>
  <c r="J5232" i="1" s="1"/>
  <c r="I5216" i="1"/>
  <c r="J5216" i="1" s="1"/>
  <c r="I5208" i="1"/>
  <c r="J5208" i="1" s="1"/>
  <c r="I5200" i="1"/>
  <c r="J5200" i="1" s="1"/>
  <c r="I5940" i="1"/>
  <c r="J5940" i="1" s="1"/>
  <c r="I5932" i="1"/>
  <c r="J5932" i="1" s="1"/>
  <c r="I5924" i="1"/>
  <c r="J5924" i="1" s="1"/>
  <c r="I5916" i="1"/>
  <c r="J5916" i="1" s="1"/>
  <c r="I5908" i="1"/>
  <c r="J5908" i="1" s="1"/>
  <c r="I5900" i="1"/>
  <c r="J5900" i="1" s="1"/>
  <c r="I5892" i="1"/>
  <c r="J5892" i="1" s="1"/>
  <c r="I5884" i="1"/>
  <c r="J5884" i="1" s="1"/>
  <c r="I5876" i="1"/>
  <c r="J5876" i="1" s="1"/>
  <c r="I5868" i="1"/>
  <c r="J5868" i="1" s="1"/>
  <c r="I5852" i="1"/>
  <c r="J5852" i="1" s="1"/>
  <c r="I5844" i="1"/>
  <c r="J5844" i="1" s="1"/>
  <c r="L6225" i="1" s="1"/>
  <c r="I5836" i="1"/>
  <c r="J5836" i="1" s="1"/>
  <c r="L6289" i="1" s="1"/>
  <c r="M6289" i="1" s="1"/>
  <c r="I5828" i="1"/>
  <c r="J5828" i="1" s="1"/>
  <c r="L6250" i="1" s="1"/>
  <c r="M6250" i="1" s="1"/>
  <c r="I5820" i="1"/>
  <c r="J5820" i="1" s="1"/>
  <c r="I5812" i="1"/>
  <c r="J5812" i="1" s="1"/>
  <c r="I5804" i="1"/>
  <c r="J5804" i="1" s="1"/>
  <c r="I5796" i="1"/>
  <c r="J5796" i="1" s="1"/>
  <c r="I5788" i="1"/>
  <c r="J5788" i="1" s="1"/>
  <c r="I5780" i="1"/>
  <c r="J5780" i="1" s="1"/>
  <c r="I5772" i="1"/>
  <c r="J5772" i="1" s="1"/>
  <c r="I5764" i="1"/>
  <c r="J5764" i="1" s="1"/>
  <c r="L6171" i="1" s="1"/>
  <c r="M6171" i="1" s="1"/>
  <c r="I5756" i="1"/>
  <c r="J5756" i="1" s="1"/>
  <c r="I5748" i="1"/>
  <c r="J5748" i="1" s="1"/>
  <c r="I5740" i="1"/>
  <c r="J5740" i="1" s="1"/>
  <c r="I5732" i="1"/>
  <c r="J5732" i="1" s="1"/>
  <c r="I5716" i="1"/>
  <c r="J5716" i="1" s="1"/>
  <c r="I5708" i="1"/>
  <c r="J5708" i="1" s="1"/>
  <c r="I5700" i="1"/>
  <c r="J5700" i="1" s="1"/>
  <c r="I5692" i="1"/>
  <c r="J5692" i="1" s="1"/>
  <c r="I5684" i="1"/>
  <c r="J5684" i="1" s="1"/>
  <c r="L6192" i="1" s="1"/>
  <c r="M6192" i="1" s="1"/>
  <c r="I5676" i="1"/>
  <c r="J5676" i="1" s="1"/>
  <c r="I5668" i="1"/>
  <c r="J5668" i="1" s="1"/>
  <c r="I5660" i="1"/>
  <c r="J5660" i="1" s="1"/>
  <c r="I5652" i="1"/>
  <c r="J5652" i="1" s="1"/>
  <c r="I5644" i="1"/>
  <c r="J5644" i="1" s="1"/>
  <c r="I5636" i="1"/>
  <c r="J5636" i="1" s="1"/>
  <c r="I5628" i="1"/>
  <c r="J5628" i="1" s="1"/>
  <c r="I5620" i="1"/>
  <c r="J5620" i="1" s="1"/>
  <c r="I5612" i="1"/>
  <c r="J5612" i="1" s="1"/>
  <c r="L6091" i="1" s="1"/>
  <c r="M6091" i="1" s="1"/>
  <c r="I5596" i="1"/>
  <c r="J5596" i="1" s="1"/>
  <c r="I6336" i="1"/>
  <c r="J6336" i="1" s="1"/>
  <c r="I6328" i="1"/>
  <c r="J6328" i="1" s="1"/>
  <c r="I6320" i="1"/>
  <c r="J6320" i="1" s="1"/>
  <c r="I6312" i="1"/>
  <c r="J6312" i="1" s="1"/>
  <c r="I6304" i="1"/>
  <c r="J6304" i="1" s="1"/>
  <c r="I6296" i="1"/>
  <c r="J6296" i="1" s="1"/>
  <c r="I6288" i="1"/>
  <c r="J6288" i="1" s="1"/>
  <c r="I6272" i="1"/>
  <c r="J6272" i="1" s="1"/>
  <c r="I6264" i="1"/>
  <c r="J6264" i="1" s="1"/>
  <c r="I6256" i="1"/>
  <c r="J6256" i="1" s="1"/>
  <c r="I6248" i="1"/>
  <c r="J6248" i="1" s="1"/>
  <c r="I6240" i="1"/>
  <c r="J6240" i="1" s="1"/>
  <c r="I6232" i="1"/>
  <c r="J6232" i="1" s="1"/>
  <c r="I6224" i="1"/>
  <c r="J6224" i="1" s="1"/>
  <c r="I6216" i="1"/>
  <c r="J6216" i="1" s="1"/>
  <c r="I6208" i="1"/>
  <c r="J6208" i="1" s="1"/>
  <c r="I6200" i="1"/>
  <c r="J6200" i="1" s="1"/>
  <c r="L6098" i="1" s="1"/>
  <c r="M6098" i="1" s="1"/>
  <c r="I6184" i="1"/>
  <c r="J6184" i="1" s="1"/>
  <c r="I6176" i="1"/>
  <c r="J6176" i="1" s="1"/>
  <c r="I6168" i="1"/>
  <c r="J6168" i="1" s="1"/>
  <c r="I6160" i="1"/>
  <c r="J6160" i="1" s="1"/>
  <c r="I6152" i="1"/>
  <c r="J6152" i="1" s="1"/>
  <c r="I6144" i="1"/>
  <c r="J6144" i="1" s="1"/>
  <c r="I6136" i="1"/>
  <c r="J6136" i="1" s="1"/>
  <c r="I6128" i="1"/>
  <c r="J6128" i="1" s="1"/>
  <c r="I6120" i="1"/>
  <c r="J6120" i="1" s="1"/>
  <c r="I6112" i="1"/>
  <c r="J6112" i="1" s="1"/>
  <c r="I6104" i="1"/>
  <c r="J6104" i="1" s="1"/>
  <c r="I6096" i="1"/>
  <c r="J6096" i="1" s="1"/>
  <c r="I6088" i="1"/>
  <c r="J6088" i="1" s="1"/>
  <c r="I6080" i="1"/>
  <c r="J6080" i="1" s="1"/>
  <c r="I6072" i="1"/>
  <c r="J6072" i="1" s="1"/>
  <c r="I6064" i="1"/>
  <c r="J6064" i="1" s="1"/>
  <c r="I6056" i="1"/>
  <c r="J6056" i="1" s="1"/>
  <c r="I6048" i="1"/>
  <c r="J6048" i="1" s="1"/>
  <c r="I6032" i="1"/>
  <c r="J6032" i="1" s="1"/>
  <c r="I6024" i="1"/>
  <c r="J6024" i="1" s="1"/>
  <c r="I6016" i="1"/>
  <c r="J6016" i="1" s="1"/>
  <c r="I6008" i="1"/>
  <c r="J6008" i="1" s="1"/>
  <c r="I6000" i="1"/>
  <c r="J6000" i="1" s="1"/>
  <c r="L5966" i="1" s="1"/>
  <c r="I5992" i="1"/>
  <c r="J5992" i="1" s="1"/>
  <c r="I5984" i="1"/>
  <c r="J5984" i="1" s="1"/>
  <c r="I5976" i="1"/>
  <c r="J5976" i="1" s="1"/>
  <c r="I5968" i="1"/>
  <c r="J5968" i="1" s="1"/>
  <c r="I5960" i="1"/>
  <c r="J5960" i="1" s="1"/>
  <c r="I5952" i="1"/>
  <c r="J5952" i="1" s="1"/>
  <c r="I5944" i="1"/>
  <c r="J5944" i="1" s="1"/>
  <c r="I6728" i="1"/>
  <c r="J6728" i="1" s="1"/>
  <c r="I6720" i="1"/>
  <c r="J6720" i="1" s="1"/>
  <c r="I6712" i="1"/>
  <c r="J6712" i="1" s="1"/>
  <c r="I6704" i="1"/>
  <c r="J6704" i="1" s="1"/>
  <c r="I6696" i="1"/>
  <c r="J6696" i="1" s="1"/>
  <c r="I6688" i="1"/>
  <c r="J6688" i="1" s="1"/>
  <c r="I6680" i="1"/>
  <c r="J6680" i="1" s="1"/>
  <c r="I6672" i="1"/>
  <c r="J6672" i="1" s="1"/>
  <c r="I6664" i="1"/>
  <c r="J6664" i="1" s="1"/>
  <c r="I6656" i="1"/>
  <c r="J6656" i="1" s="1"/>
  <c r="I6648" i="1"/>
  <c r="J6648" i="1" s="1"/>
  <c r="I6640" i="1"/>
  <c r="J6640" i="1" s="1"/>
  <c r="I6632" i="1"/>
  <c r="J6632" i="1" s="1"/>
  <c r="I6624" i="1"/>
  <c r="J6624" i="1" s="1"/>
  <c r="I6616" i="1"/>
  <c r="J6616" i="1" s="1"/>
  <c r="I6608" i="1"/>
  <c r="J6608" i="1" s="1"/>
  <c r="I6600" i="1"/>
  <c r="J6600" i="1" s="1"/>
  <c r="I6592" i="1"/>
  <c r="J6592" i="1" s="1"/>
  <c r="I6584" i="1"/>
  <c r="J6584" i="1" s="1"/>
  <c r="I6576" i="1"/>
  <c r="J6576" i="1" s="1"/>
  <c r="I6568" i="1"/>
  <c r="J6568" i="1" s="1"/>
  <c r="I6560" i="1"/>
  <c r="J6560" i="1" s="1"/>
  <c r="I6552" i="1"/>
  <c r="J6552" i="1" s="1"/>
  <c r="I6544" i="1"/>
  <c r="J6544" i="1" s="1"/>
  <c r="I6536" i="1"/>
  <c r="J6536" i="1" s="1"/>
  <c r="I6528" i="1"/>
  <c r="J6528" i="1" s="1"/>
  <c r="I6520" i="1"/>
  <c r="J6520" i="1" s="1"/>
  <c r="I6512" i="1"/>
  <c r="J6512" i="1" s="1"/>
  <c r="I6504" i="1"/>
  <c r="J6504" i="1" s="1"/>
  <c r="I6496" i="1"/>
  <c r="J6496" i="1" s="1"/>
  <c r="I6488" i="1"/>
  <c r="J6488" i="1" s="1"/>
  <c r="I6480" i="1"/>
  <c r="J6480" i="1" s="1"/>
  <c r="I6472" i="1"/>
  <c r="J6472" i="1" s="1"/>
  <c r="I6464" i="1"/>
  <c r="J6464" i="1" s="1"/>
  <c r="I6456" i="1"/>
  <c r="J6456" i="1" s="1"/>
  <c r="I6448" i="1"/>
  <c r="J6448" i="1" s="1"/>
  <c r="I6440" i="1"/>
  <c r="J6440" i="1" s="1"/>
  <c r="I6432" i="1"/>
  <c r="J6432" i="1" s="1"/>
  <c r="I6424" i="1"/>
  <c r="J6424" i="1" s="1"/>
  <c r="I6416" i="1"/>
  <c r="J6416" i="1" s="1"/>
  <c r="I6408" i="1"/>
  <c r="J6408" i="1" s="1"/>
  <c r="I6400" i="1"/>
  <c r="J6400" i="1" s="1"/>
  <c r="I6392" i="1"/>
  <c r="J6392" i="1" s="1"/>
  <c r="I6384" i="1"/>
  <c r="J6384" i="1" s="1"/>
  <c r="I6376" i="1"/>
  <c r="J6376" i="1" s="1"/>
  <c r="I6368" i="1"/>
  <c r="J6368" i="1" s="1"/>
  <c r="I6360" i="1"/>
  <c r="J6360" i="1" s="1"/>
  <c r="I6352" i="1"/>
  <c r="J6352" i="1" s="1"/>
  <c r="I6344" i="1"/>
  <c r="J6344" i="1" s="1"/>
  <c r="I5199" i="1"/>
  <c r="J5199" i="1" s="1"/>
  <c r="I5939" i="1"/>
  <c r="J5939" i="1" s="1"/>
  <c r="L5735" i="1" s="1"/>
  <c r="M5735" i="1" s="1"/>
  <c r="I5931" i="1"/>
  <c r="J5931" i="1" s="1"/>
  <c r="I5923" i="1"/>
  <c r="J5923" i="1" s="1"/>
  <c r="I5915" i="1"/>
  <c r="J5915" i="1" s="1"/>
  <c r="I5907" i="1"/>
  <c r="J5907" i="1" s="1"/>
  <c r="I5899" i="1"/>
  <c r="J5899" i="1" s="1"/>
  <c r="L6288" i="1" s="1"/>
  <c r="M6288" i="1" s="1"/>
  <c r="I5891" i="1"/>
  <c r="J5891" i="1" s="1"/>
  <c r="I5883" i="1"/>
  <c r="J5883" i="1" s="1"/>
  <c r="I5875" i="1"/>
  <c r="J5875" i="1" s="1"/>
  <c r="I5867" i="1"/>
  <c r="J5867" i="1" s="1"/>
  <c r="L5709" i="1" s="1"/>
  <c r="M5709" i="1" s="1"/>
  <c r="I5859" i="1"/>
  <c r="J5859" i="1" s="1"/>
  <c r="L6076" i="1" s="1"/>
  <c r="I5851" i="1"/>
  <c r="J5851" i="1" s="1"/>
  <c r="I5843" i="1"/>
  <c r="J5843" i="1" s="1"/>
  <c r="I5835" i="1"/>
  <c r="J5835" i="1" s="1"/>
  <c r="I5827" i="1"/>
  <c r="J5827" i="1" s="1"/>
  <c r="I5819" i="1"/>
  <c r="J5819" i="1" s="1"/>
  <c r="I5811" i="1"/>
  <c r="J5811" i="1" s="1"/>
  <c r="I5803" i="1"/>
  <c r="J5803" i="1" s="1"/>
  <c r="I5795" i="1"/>
  <c r="J5795" i="1" s="1"/>
  <c r="I5787" i="1"/>
  <c r="J5787" i="1" s="1"/>
  <c r="I5779" i="1"/>
  <c r="J5779" i="1" s="1"/>
  <c r="I5771" i="1"/>
  <c r="J5771" i="1" s="1"/>
  <c r="L6234" i="1" s="1"/>
  <c r="M6234" i="1" s="1"/>
  <c r="I5755" i="1"/>
  <c r="J5755" i="1" s="1"/>
  <c r="I5747" i="1"/>
  <c r="J5747" i="1" s="1"/>
  <c r="I5739" i="1"/>
  <c r="J5739" i="1" s="1"/>
  <c r="I5731" i="1"/>
  <c r="J5731" i="1" s="1"/>
  <c r="I5723" i="1"/>
  <c r="J5723" i="1" s="1"/>
  <c r="I5715" i="1"/>
  <c r="J5715" i="1" s="1"/>
  <c r="I5707" i="1"/>
  <c r="J5707" i="1" s="1"/>
  <c r="I5691" i="1"/>
  <c r="J5691" i="1" s="1"/>
  <c r="L6120" i="1" s="1"/>
  <c r="I5683" i="1"/>
  <c r="J5683" i="1" s="1"/>
  <c r="I5675" i="1"/>
  <c r="J5675" i="1" s="1"/>
  <c r="I5667" i="1"/>
  <c r="J5667" i="1" s="1"/>
  <c r="I5659" i="1"/>
  <c r="J5659" i="1" s="1"/>
  <c r="I5651" i="1"/>
  <c r="J5651" i="1" s="1"/>
  <c r="I5643" i="1"/>
  <c r="J5643" i="1" s="1"/>
  <c r="I5635" i="1"/>
  <c r="J5635" i="1" s="1"/>
  <c r="I5627" i="1"/>
  <c r="J5627" i="1" s="1"/>
  <c r="I5619" i="1"/>
  <c r="J5619" i="1" s="1"/>
  <c r="I5611" i="1"/>
  <c r="J5611" i="1" s="1"/>
  <c r="I5603" i="1"/>
  <c r="J5603" i="1" s="1"/>
  <c r="I5595" i="1"/>
  <c r="J5595" i="1" s="1"/>
  <c r="I6335" i="1"/>
  <c r="J6335" i="1" s="1"/>
  <c r="I6327" i="1"/>
  <c r="J6327" i="1" s="1"/>
  <c r="L6728" i="1" s="1"/>
  <c r="I6319" i="1"/>
  <c r="J6319" i="1" s="1"/>
  <c r="I6311" i="1"/>
  <c r="J6311" i="1" s="1"/>
  <c r="L6720" i="1" s="1"/>
  <c r="M6720" i="1" s="1"/>
  <c r="I6303" i="1"/>
  <c r="J6303" i="1" s="1"/>
  <c r="L6716" i="1" s="1"/>
  <c r="I6295" i="1"/>
  <c r="J6295" i="1" s="1"/>
  <c r="I6287" i="1"/>
  <c r="J6287" i="1" s="1"/>
  <c r="L6708" i="1" s="1"/>
  <c r="I6279" i="1"/>
  <c r="J6279" i="1" s="1"/>
  <c r="L6704" i="1" s="1"/>
  <c r="M6704" i="1" s="1"/>
  <c r="I6271" i="1"/>
  <c r="J6271" i="1" s="1"/>
  <c r="L6700" i="1" s="1"/>
  <c r="I6255" i="1"/>
  <c r="J6255" i="1" s="1"/>
  <c r="L6692" i="1" s="1"/>
  <c r="I6247" i="1"/>
  <c r="J6247" i="1" s="1"/>
  <c r="L6688" i="1" s="1"/>
  <c r="I6239" i="1"/>
  <c r="J6239" i="1" s="1"/>
  <c r="L6684" i="1" s="1"/>
  <c r="I6231" i="1"/>
  <c r="J6231" i="1" s="1"/>
  <c r="L6680" i="1" s="1"/>
  <c r="I6223" i="1"/>
  <c r="J6223" i="1" s="1"/>
  <c r="L6676" i="1" s="1"/>
  <c r="I6215" i="1"/>
  <c r="J6215" i="1" s="1"/>
  <c r="L6672" i="1" s="1"/>
  <c r="I6207" i="1"/>
  <c r="J6207" i="1" s="1"/>
  <c r="I6199" i="1"/>
  <c r="J6199" i="1" s="1"/>
  <c r="I6191" i="1"/>
  <c r="J6191" i="1" s="1"/>
  <c r="I6183" i="1"/>
  <c r="J6183" i="1" s="1"/>
  <c r="I6175" i="1"/>
  <c r="J6175" i="1" s="1"/>
  <c r="I6167" i="1"/>
  <c r="J6167" i="1" s="1"/>
  <c r="I6159" i="1"/>
  <c r="J6159" i="1" s="1"/>
  <c r="I6151" i="1"/>
  <c r="J6151" i="1" s="1"/>
  <c r="L6640" i="1" s="1"/>
  <c r="I6143" i="1"/>
  <c r="J6143" i="1" s="1"/>
  <c r="I6135" i="1"/>
  <c r="J6135" i="1" s="1"/>
  <c r="L6632" i="1" s="1"/>
  <c r="M6632" i="1" s="1"/>
  <c r="I6127" i="1"/>
  <c r="J6127" i="1" s="1"/>
  <c r="I6119" i="1"/>
  <c r="J6119" i="1" s="1"/>
  <c r="L6624" i="1" s="1"/>
  <c r="I6111" i="1"/>
  <c r="J6111" i="1" s="1"/>
  <c r="L6620" i="1" s="1"/>
  <c r="I6103" i="1"/>
  <c r="J6103" i="1" s="1"/>
  <c r="I6095" i="1"/>
  <c r="J6095" i="1" s="1"/>
  <c r="I6087" i="1"/>
  <c r="J6087" i="1" s="1"/>
  <c r="I6079" i="1"/>
  <c r="J6079" i="1" s="1"/>
  <c r="I6071" i="1"/>
  <c r="J6071" i="1" s="1"/>
  <c r="L6600" i="1" s="1"/>
  <c r="M6600" i="1" s="1"/>
  <c r="I6063" i="1"/>
  <c r="J6063" i="1" s="1"/>
  <c r="L6596" i="1" s="1"/>
  <c r="I6055" i="1"/>
  <c r="J6055" i="1" s="1"/>
  <c r="I6047" i="1"/>
  <c r="J6047" i="1" s="1"/>
  <c r="L6588" i="1" s="1"/>
  <c r="I6039" i="1"/>
  <c r="J6039" i="1" s="1"/>
  <c r="L6584" i="1" s="1"/>
  <c r="I6031" i="1"/>
  <c r="J6031" i="1" s="1"/>
  <c r="L6580" i="1" s="1"/>
  <c r="I6023" i="1"/>
  <c r="J6023" i="1" s="1"/>
  <c r="I6015" i="1"/>
  <c r="J6015" i="1" s="1"/>
  <c r="L6572" i="1" s="1"/>
  <c r="I6007" i="1"/>
  <c r="J6007" i="1" s="1"/>
  <c r="I5999" i="1"/>
  <c r="J5999" i="1" s="1"/>
  <c r="L6564" i="1" s="1"/>
  <c r="I5991" i="1"/>
  <c r="J5991" i="1" s="1"/>
  <c r="I5983" i="1"/>
  <c r="J5983" i="1" s="1"/>
  <c r="L6556" i="1" s="1"/>
  <c r="I5975" i="1"/>
  <c r="J5975" i="1" s="1"/>
  <c r="I5967" i="1"/>
  <c r="J5967" i="1" s="1"/>
  <c r="L6548" i="1" s="1"/>
  <c r="I5959" i="1"/>
  <c r="J5959" i="1" s="1"/>
  <c r="I5951" i="1"/>
  <c r="J5951" i="1" s="1"/>
  <c r="I5943" i="1"/>
  <c r="J5943" i="1" s="1"/>
  <c r="I6727" i="1"/>
  <c r="J6727" i="1" s="1"/>
  <c r="L6532" i="1" s="1"/>
  <c r="I6719" i="1"/>
  <c r="J6719" i="1" s="1"/>
  <c r="I6703" i="1"/>
  <c r="J6703" i="1" s="1"/>
  <c r="L6520" i="1" s="1"/>
  <c r="I6695" i="1"/>
  <c r="J6695" i="1" s="1"/>
  <c r="L6516" i="1" s="1"/>
  <c r="I6687" i="1"/>
  <c r="J6687" i="1" s="1"/>
  <c r="L6512" i="1" s="1"/>
  <c r="I6679" i="1"/>
  <c r="J6679" i="1" s="1"/>
  <c r="I6671" i="1"/>
  <c r="J6671" i="1" s="1"/>
  <c r="L6504" i="1" s="1"/>
  <c r="I6663" i="1"/>
  <c r="J6663" i="1" s="1"/>
  <c r="I6655" i="1"/>
  <c r="J6655" i="1" s="1"/>
  <c r="L6496" i="1" s="1"/>
  <c r="M6496" i="1" s="1"/>
  <c r="I6639" i="1"/>
  <c r="J6639" i="1" s="1"/>
  <c r="I6631" i="1"/>
  <c r="J6631" i="1" s="1"/>
  <c r="I6623" i="1"/>
  <c r="J6623" i="1" s="1"/>
  <c r="I6615" i="1"/>
  <c r="J6615" i="1" s="1"/>
  <c r="I6607" i="1"/>
  <c r="J6607" i="1" s="1"/>
  <c r="I6591" i="1"/>
  <c r="J6591" i="1" s="1"/>
  <c r="I6583" i="1"/>
  <c r="J6583" i="1" s="1"/>
  <c r="L6460" i="1" s="1"/>
  <c r="I6575" i="1"/>
  <c r="J6575" i="1" s="1"/>
  <c r="I6567" i="1"/>
  <c r="J6567" i="1" s="1"/>
  <c r="L6452" i="1" s="1"/>
  <c r="I6559" i="1"/>
  <c r="J6559" i="1" s="1"/>
  <c r="I6551" i="1"/>
  <c r="J6551" i="1" s="1"/>
  <c r="L6444" i="1" s="1"/>
  <c r="I6543" i="1"/>
  <c r="J6543" i="1" s="1"/>
  <c r="L6440" i="1" s="1"/>
  <c r="I6535" i="1"/>
  <c r="J6535" i="1" s="1"/>
  <c r="L6436" i="1" s="1"/>
  <c r="I6527" i="1"/>
  <c r="J6527" i="1" s="1"/>
  <c r="L6432" i="1" s="1"/>
  <c r="I6519" i="1"/>
  <c r="J6519" i="1" s="1"/>
  <c r="L6428" i="1" s="1"/>
  <c r="I6511" i="1"/>
  <c r="J6511" i="1" s="1"/>
  <c r="L6424" i="1" s="1"/>
  <c r="I6503" i="1"/>
  <c r="J6503" i="1" s="1"/>
  <c r="I6495" i="1"/>
  <c r="J6495" i="1" s="1"/>
  <c r="I6487" i="1"/>
  <c r="J6487" i="1" s="1"/>
  <c r="I6479" i="1"/>
  <c r="J6479" i="1" s="1"/>
  <c r="I6471" i="1"/>
  <c r="J6471" i="1" s="1"/>
  <c r="I6463" i="1"/>
  <c r="J6463" i="1" s="1"/>
  <c r="I6455" i="1"/>
  <c r="J6455" i="1" s="1"/>
  <c r="I6447" i="1"/>
  <c r="J6447" i="1" s="1"/>
  <c r="L6392" i="1" s="1"/>
  <c r="I6439" i="1"/>
  <c r="J6439" i="1" s="1"/>
  <c r="I6431" i="1"/>
  <c r="J6431" i="1" s="1"/>
  <c r="I6423" i="1"/>
  <c r="J6423" i="1" s="1"/>
  <c r="I6415" i="1"/>
  <c r="J6415" i="1" s="1"/>
  <c r="I6399" i="1"/>
  <c r="J6399" i="1" s="1"/>
  <c r="I6391" i="1"/>
  <c r="J6391" i="1" s="1"/>
  <c r="I6383" i="1"/>
  <c r="J6383" i="1" s="1"/>
  <c r="L6360" i="1" s="1"/>
  <c r="I6375" i="1"/>
  <c r="J6375" i="1" s="1"/>
  <c r="L6356" i="1" s="1"/>
  <c r="I6367" i="1"/>
  <c r="J6367" i="1" s="1"/>
  <c r="I6359" i="1"/>
  <c r="J6359" i="1" s="1"/>
  <c r="I6351" i="1"/>
  <c r="J6351" i="1" s="1"/>
  <c r="I6343" i="1"/>
  <c r="J6343" i="1" s="1"/>
  <c r="I5334" i="1"/>
  <c r="J5334" i="1" s="1"/>
  <c r="I5326" i="1"/>
  <c r="J5326" i="1" s="1"/>
  <c r="I5318" i="1"/>
  <c r="J5318" i="1" s="1"/>
  <c r="I5310" i="1"/>
  <c r="J5310" i="1" s="1"/>
  <c r="I5302" i="1"/>
  <c r="J5302" i="1" s="1"/>
  <c r="L5847" i="1" s="1"/>
  <c r="M5847" i="1" s="1"/>
  <c r="I5294" i="1"/>
  <c r="J5294" i="1" s="1"/>
  <c r="I5286" i="1"/>
  <c r="J5286" i="1" s="1"/>
  <c r="L5213" i="1" s="1"/>
  <c r="M5213" i="1" s="1"/>
  <c r="I5278" i="1"/>
  <c r="J5278" i="1" s="1"/>
  <c r="I5270" i="1"/>
  <c r="J5270" i="1" s="1"/>
  <c r="I5262" i="1"/>
  <c r="J5262" i="1" s="1"/>
  <c r="L5200" i="1" s="1"/>
  <c r="I5254" i="1"/>
  <c r="J5254" i="1" s="1"/>
  <c r="I5246" i="1"/>
  <c r="J5246" i="1" s="1"/>
  <c r="I5238" i="1"/>
  <c r="J5238" i="1" s="1"/>
  <c r="I5230" i="1"/>
  <c r="J5230" i="1" s="1"/>
  <c r="I5222" i="1"/>
  <c r="J5222" i="1" s="1"/>
  <c r="I5214" i="1"/>
  <c r="J5214" i="1" s="1"/>
  <c r="I5206" i="1"/>
  <c r="J5206" i="1" s="1"/>
  <c r="I5198" i="1"/>
  <c r="J5198" i="1" s="1"/>
  <c r="I5938" i="1"/>
  <c r="J5938" i="1" s="1"/>
  <c r="L6302" i="1" s="1"/>
  <c r="I5930" i="1"/>
  <c r="J5930" i="1" s="1"/>
  <c r="I5922" i="1"/>
  <c r="J5922" i="1" s="1"/>
  <c r="I5914" i="1"/>
  <c r="J5914" i="1" s="1"/>
  <c r="I5906" i="1"/>
  <c r="J5906" i="1" s="1"/>
  <c r="I5898" i="1"/>
  <c r="J5898" i="1" s="1"/>
  <c r="L6313" i="1" s="1"/>
  <c r="M6313" i="1" s="1"/>
  <c r="I5890" i="1"/>
  <c r="J5890" i="1" s="1"/>
  <c r="L6260" i="1" s="1"/>
  <c r="I5874" i="1"/>
  <c r="J5874" i="1" s="1"/>
  <c r="L6276" i="1" s="1"/>
  <c r="I5866" i="1"/>
  <c r="J5866" i="1" s="1"/>
  <c r="I5858" i="1"/>
  <c r="J5858" i="1" s="1"/>
  <c r="I5850" i="1"/>
  <c r="J5850" i="1" s="1"/>
  <c r="I5842" i="1"/>
  <c r="J5842" i="1" s="1"/>
  <c r="I5834" i="1"/>
  <c r="J5834" i="1" s="1"/>
  <c r="I5826" i="1"/>
  <c r="J5826" i="1" s="1"/>
  <c r="L5704" i="1" s="1"/>
  <c r="I5818" i="1"/>
  <c r="J5818" i="1" s="1"/>
  <c r="I5810" i="1"/>
  <c r="J5810" i="1" s="1"/>
  <c r="I5802" i="1"/>
  <c r="J5802" i="1" s="1"/>
  <c r="I5794" i="1"/>
  <c r="J5794" i="1" s="1"/>
  <c r="I5786" i="1"/>
  <c r="J5786" i="1" s="1"/>
  <c r="I5778" i="1"/>
  <c r="J5778" i="1" s="1"/>
  <c r="L5701" i="1" s="1"/>
  <c r="M5701" i="1" s="1"/>
  <c r="I5770" i="1"/>
  <c r="J5770" i="1" s="1"/>
  <c r="I5762" i="1"/>
  <c r="J5762" i="1" s="1"/>
  <c r="I5754" i="1"/>
  <c r="J5754" i="1" s="1"/>
  <c r="I5746" i="1"/>
  <c r="J5746" i="1" s="1"/>
  <c r="L6304" i="1" s="1"/>
  <c r="I5738" i="1"/>
  <c r="J5738" i="1" s="1"/>
  <c r="I5730" i="1"/>
  <c r="J5730" i="1" s="1"/>
  <c r="I5722" i="1"/>
  <c r="J5722" i="1" s="1"/>
  <c r="I5714" i="1"/>
  <c r="J5714" i="1" s="1"/>
  <c r="I5706" i="1"/>
  <c r="J5706" i="1" s="1"/>
  <c r="I5698" i="1"/>
  <c r="J5698" i="1" s="1"/>
  <c r="L5626" i="1" s="1"/>
  <c r="I5690" i="1"/>
  <c r="J5690" i="1" s="1"/>
  <c r="L6223" i="1" s="1"/>
  <c r="I5682" i="1"/>
  <c r="J5682" i="1" s="1"/>
  <c r="L6196" i="1" s="1"/>
  <c r="I5674" i="1"/>
  <c r="J5674" i="1" s="1"/>
  <c r="I5666" i="1"/>
  <c r="J5666" i="1" s="1"/>
  <c r="I5658" i="1"/>
  <c r="J5658" i="1" s="1"/>
  <c r="L5605" i="1" s="1"/>
  <c r="I5650" i="1"/>
  <c r="J5650" i="1" s="1"/>
  <c r="I5642" i="1"/>
  <c r="J5642" i="1" s="1"/>
  <c r="I5634" i="1"/>
  <c r="J5634" i="1" s="1"/>
  <c r="I5626" i="1"/>
  <c r="J5626" i="1" s="1"/>
  <c r="I5618" i="1"/>
  <c r="J5618" i="1" s="1"/>
  <c r="L6177" i="1" s="1"/>
  <c r="M6177" i="1" s="1"/>
  <c r="I5610" i="1"/>
  <c r="J5610" i="1" s="1"/>
  <c r="I5602" i="1"/>
  <c r="J5602" i="1" s="1"/>
  <c r="I5594" i="1"/>
  <c r="J5594" i="1" s="1"/>
  <c r="I6334" i="1"/>
  <c r="J6334" i="1" s="1"/>
  <c r="I6326" i="1"/>
  <c r="J6326" i="1" s="1"/>
  <c r="I6318" i="1"/>
  <c r="J6318" i="1" s="1"/>
  <c r="I6310" i="1"/>
  <c r="J6310" i="1" s="1"/>
  <c r="I6302" i="1"/>
  <c r="J6302" i="1" s="1"/>
  <c r="I6294" i="1"/>
  <c r="J6294" i="1" s="1"/>
  <c r="L6150" i="1" s="1"/>
  <c r="I6286" i="1"/>
  <c r="J6286" i="1" s="1"/>
  <c r="I6278" i="1"/>
  <c r="J6278" i="1" s="1"/>
  <c r="I6270" i="1"/>
  <c r="J6270" i="1" s="1"/>
  <c r="I6262" i="1"/>
  <c r="J6262" i="1" s="1"/>
  <c r="I6254" i="1"/>
  <c r="J6254" i="1" s="1"/>
  <c r="I6246" i="1"/>
  <c r="J6246" i="1" s="1"/>
  <c r="I6238" i="1"/>
  <c r="J6238" i="1" s="1"/>
  <c r="I6230" i="1"/>
  <c r="J6230" i="1" s="1"/>
  <c r="I6222" i="1"/>
  <c r="J6222" i="1" s="1"/>
  <c r="I6214" i="1"/>
  <c r="J6214" i="1" s="1"/>
  <c r="I6206" i="1"/>
  <c r="J6206" i="1" s="1"/>
  <c r="I6198" i="1"/>
  <c r="J6198" i="1" s="1"/>
  <c r="I6190" i="1"/>
  <c r="J6190" i="1" s="1"/>
  <c r="I6182" i="1"/>
  <c r="J6182" i="1" s="1"/>
  <c r="I6174" i="1"/>
  <c r="J6174" i="1" s="1"/>
  <c r="I6166" i="1"/>
  <c r="J6166" i="1" s="1"/>
  <c r="I6158" i="1"/>
  <c r="J6158" i="1" s="1"/>
  <c r="I6150" i="1"/>
  <c r="J6150" i="1" s="1"/>
  <c r="L6053" i="1" s="1"/>
  <c r="I6142" i="1"/>
  <c r="J6142" i="1" s="1"/>
  <c r="I6126" i="1"/>
  <c r="J6126" i="1" s="1"/>
  <c r="I6118" i="1"/>
  <c r="J6118" i="1" s="1"/>
  <c r="I6110" i="1"/>
  <c r="J6110" i="1" s="1"/>
  <c r="I6102" i="1"/>
  <c r="J6102" i="1" s="1"/>
  <c r="I6094" i="1"/>
  <c r="J6094" i="1" s="1"/>
  <c r="I6086" i="1"/>
  <c r="J6086" i="1" s="1"/>
  <c r="I6078" i="1"/>
  <c r="J6078" i="1" s="1"/>
  <c r="I6070" i="1"/>
  <c r="J6070" i="1" s="1"/>
  <c r="L6021" i="1" s="1"/>
  <c r="M6021" i="1" s="1"/>
  <c r="I6062" i="1"/>
  <c r="J6062" i="1" s="1"/>
  <c r="I6054" i="1"/>
  <c r="J6054" i="1" s="1"/>
  <c r="I6046" i="1"/>
  <c r="J6046" i="1" s="1"/>
  <c r="I6038" i="1"/>
  <c r="J6038" i="1" s="1"/>
  <c r="I6030" i="1"/>
  <c r="J6030" i="1" s="1"/>
  <c r="I6022" i="1"/>
  <c r="J6022" i="1" s="1"/>
  <c r="I6014" i="1"/>
  <c r="J6014" i="1" s="1"/>
  <c r="L5961" i="1" s="1"/>
  <c r="I6006" i="1"/>
  <c r="J6006" i="1" s="1"/>
  <c r="L5978" i="1" s="1"/>
  <c r="M5978" i="1" s="1"/>
  <c r="I5998" i="1"/>
  <c r="J5998" i="1" s="1"/>
  <c r="I5990" i="1"/>
  <c r="J5990" i="1" s="1"/>
  <c r="L5989" i="1" s="1"/>
  <c r="I5982" i="1"/>
  <c r="J5982" i="1" s="1"/>
  <c r="I5974" i="1"/>
  <c r="J5974" i="1" s="1"/>
  <c r="I5966" i="1"/>
  <c r="J5966" i="1" s="1"/>
  <c r="I5958" i="1"/>
  <c r="J5958" i="1" s="1"/>
  <c r="I5950" i="1"/>
  <c r="J5950" i="1" s="1"/>
  <c r="I5942" i="1"/>
  <c r="J5942" i="1" s="1"/>
  <c r="I6726" i="1"/>
  <c r="J6726" i="1" s="1"/>
  <c r="I6718" i="1"/>
  <c r="J6718" i="1" s="1"/>
  <c r="I6710" i="1"/>
  <c r="J6710" i="1" s="1"/>
  <c r="I6702" i="1"/>
  <c r="J6702" i="1" s="1"/>
  <c r="I6694" i="1"/>
  <c r="J6694" i="1" s="1"/>
  <c r="I6686" i="1"/>
  <c r="J6686" i="1" s="1"/>
  <c r="I6678" i="1"/>
  <c r="J6678" i="1" s="1"/>
  <c r="I6670" i="1"/>
  <c r="J6670" i="1" s="1"/>
  <c r="I6662" i="1"/>
  <c r="J6662" i="1" s="1"/>
  <c r="I6654" i="1"/>
  <c r="J6654" i="1" s="1"/>
  <c r="I6646" i="1"/>
  <c r="J6646" i="1" s="1"/>
  <c r="I6638" i="1"/>
  <c r="J6638" i="1" s="1"/>
  <c r="I6630" i="1"/>
  <c r="J6630" i="1" s="1"/>
  <c r="I6622" i="1"/>
  <c r="J6622" i="1" s="1"/>
  <c r="I6606" i="1"/>
  <c r="J6606" i="1" s="1"/>
  <c r="I6598" i="1"/>
  <c r="J6598" i="1" s="1"/>
  <c r="I6590" i="1"/>
  <c r="J6590" i="1" s="1"/>
  <c r="I6582" i="1"/>
  <c r="J6582" i="1" s="1"/>
  <c r="I6574" i="1"/>
  <c r="J6574" i="1" s="1"/>
  <c r="I6566" i="1"/>
  <c r="J6566" i="1" s="1"/>
  <c r="I6558" i="1"/>
  <c r="J6558" i="1" s="1"/>
  <c r="I6550" i="1"/>
  <c r="J6550" i="1" s="1"/>
  <c r="I6542" i="1"/>
  <c r="J6542" i="1" s="1"/>
  <c r="I6534" i="1"/>
  <c r="J6534" i="1" s="1"/>
  <c r="I6526" i="1"/>
  <c r="J6526" i="1" s="1"/>
  <c r="I6518" i="1"/>
  <c r="J6518" i="1" s="1"/>
  <c r="I6510" i="1"/>
  <c r="J6510" i="1" s="1"/>
  <c r="I6502" i="1"/>
  <c r="J6502" i="1" s="1"/>
  <c r="I6494" i="1"/>
  <c r="J6494" i="1" s="1"/>
  <c r="I6486" i="1"/>
  <c r="J6486" i="1" s="1"/>
  <c r="I6478" i="1"/>
  <c r="J6478" i="1" s="1"/>
  <c r="I6470" i="1"/>
  <c r="J6470" i="1" s="1"/>
  <c r="I6462" i="1"/>
  <c r="J6462" i="1" s="1"/>
  <c r="I6454" i="1"/>
  <c r="J6454" i="1" s="1"/>
  <c r="I6446" i="1"/>
  <c r="J6446" i="1" s="1"/>
  <c r="I6438" i="1"/>
  <c r="J6438" i="1" s="1"/>
  <c r="I6430" i="1"/>
  <c r="J6430" i="1" s="1"/>
  <c r="I6422" i="1"/>
  <c r="J6422" i="1" s="1"/>
  <c r="I6414" i="1"/>
  <c r="J6414" i="1" s="1"/>
  <c r="I6406" i="1"/>
  <c r="J6406" i="1" s="1"/>
  <c r="I6398" i="1"/>
  <c r="J6398" i="1" s="1"/>
  <c r="I6390" i="1"/>
  <c r="J6390" i="1" s="1"/>
  <c r="I6382" i="1"/>
  <c r="J6382" i="1" s="1"/>
  <c r="I6374" i="1"/>
  <c r="J6374" i="1" s="1"/>
  <c r="I6366" i="1"/>
  <c r="J6366" i="1" s="1"/>
  <c r="I6358" i="1"/>
  <c r="J6358" i="1" s="1"/>
  <c r="I6350" i="1"/>
  <c r="J6350" i="1" s="1"/>
  <c r="I6342" i="1"/>
  <c r="J6342" i="1" s="1"/>
  <c r="I5872" i="1"/>
  <c r="J5872" i="1" s="1"/>
  <c r="I5864" i="1"/>
  <c r="J5864" i="1" s="1"/>
  <c r="I5856" i="1"/>
  <c r="J5856" i="1" s="1"/>
  <c r="I5848" i="1"/>
  <c r="J5848" i="1" s="1"/>
  <c r="I5840" i="1"/>
  <c r="J5840" i="1" s="1"/>
  <c r="I5832" i="1"/>
  <c r="J5832" i="1" s="1"/>
  <c r="I5824" i="1"/>
  <c r="J5824" i="1" s="1"/>
  <c r="I5816" i="1"/>
  <c r="J5816" i="1" s="1"/>
  <c r="L5710" i="1" s="1"/>
  <c r="M5710" i="1" s="1"/>
  <c r="I5808" i="1"/>
  <c r="J5808" i="1" s="1"/>
  <c r="I5800" i="1"/>
  <c r="J5800" i="1" s="1"/>
  <c r="I5792" i="1"/>
  <c r="J5792" i="1" s="1"/>
  <c r="I5784" i="1"/>
  <c r="J5784" i="1" s="1"/>
  <c r="I5776" i="1"/>
  <c r="J5776" i="1" s="1"/>
  <c r="I5768" i="1"/>
  <c r="J5768" i="1" s="1"/>
  <c r="I5760" i="1"/>
  <c r="J5760" i="1" s="1"/>
  <c r="I5752" i="1"/>
  <c r="J5752" i="1" s="1"/>
  <c r="I5744" i="1"/>
  <c r="J5744" i="1" s="1"/>
  <c r="I5736" i="1"/>
  <c r="J5736" i="1" s="1"/>
  <c r="I5728" i="1"/>
  <c r="J5728" i="1" s="1"/>
  <c r="I5720" i="1"/>
  <c r="J5720" i="1" s="1"/>
  <c r="I5712" i="1"/>
  <c r="J5712" i="1" s="1"/>
  <c r="I5704" i="1"/>
  <c r="J5704" i="1" s="1"/>
  <c r="I5696" i="1"/>
  <c r="J5696" i="1" s="1"/>
  <c r="I5688" i="1"/>
  <c r="J5688" i="1" s="1"/>
  <c r="I5680" i="1"/>
  <c r="J5680" i="1" s="1"/>
  <c r="L6189" i="1" s="1"/>
  <c r="M6189" i="1" s="1"/>
  <c r="I5672" i="1"/>
  <c r="J5672" i="1" s="1"/>
  <c r="I5664" i="1"/>
  <c r="J5664" i="1" s="1"/>
  <c r="L6200" i="1" s="1"/>
  <c r="M6200" i="1" s="1"/>
  <c r="I5656" i="1"/>
  <c r="J5656" i="1" s="1"/>
  <c r="I5648" i="1"/>
  <c r="J5648" i="1" s="1"/>
  <c r="L6126" i="1" s="1"/>
  <c r="M6126" i="1" s="1"/>
  <c r="I5640" i="1"/>
  <c r="J5640" i="1" s="1"/>
  <c r="I5632" i="1"/>
  <c r="J5632" i="1" s="1"/>
  <c r="I5624" i="1"/>
  <c r="J5624" i="1" s="1"/>
  <c r="I5616" i="1"/>
  <c r="J5616" i="1" s="1"/>
  <c r="I5608" i="1"/>
  <c r="J5608" i="1" s="1"/>
  <c r="L5601" i="1" s="1"/>
  <c r="I5600" i="1"/>
  <c r="J5600" i="1" s="1"/>
  <c r="I5592" i="1"/>
  <c r="J5592" i="1" s="1"/>
  <c r="I6332" i="1"/>
  <c r="J6332" i="1" s="1"/>
  <c r="I6324" i="1"/>
  <c r="J6324" i="1" s="1"/>
  <c r="L6131" i="1" s="1"/>
  <c r="M6131" i="1" s="1"/>
  <c r="I6316" i="1"/>
  <c r="J6316" i="1" s="1"/>
  <c r="I6308" i="1"/>
  <c r="J6308" i="1" s="1"/>
  <c r="I6300" i="1"/>
  <c r="J6300" i="1" s="1"/>
  <c r="I6292" i="1"/>
  <c r="J6292" i="1" s="1"/>
  <c r="I6284" i="1"/>
  <c r="J6284" i="1" s="1"/>
  <c r="I6276" i="1"/>
  <c r="J6276" i="1" s="1"/>
  <c r="I6268" i="1"/>
  <c r="J6268" i="1" s="1"/>
  <c r="I6260" i="1"/>
  <c r="J6260" i="1" s="1"/>
  <c r="I6252" i="1"/>
  <c r="J6252" i="1" s="1"/>
  <c r="I6244" i="1"/>
  <c r="J6244" i="1" s="1"/>
  <c r="I6236" i="1"/>
  <c r="J6236" i="1" s="1"/>
  <c r="I6228" i="1"/>
  <c r="J6228" i="1" s="1"/>
  <c r="I6220" i="1"/>
  <c r="J6220" i="1" s="1"/>
  <c r="I6212" i="1"/>
  <c r="J6212" i="1" s="1"/>
  <c r="I6204" i="1"/>
  <c r="J6204" i="1" s="1"/>
  <c r="I6196" i="1"/>
  <c r="J6196" i="1" s="1"/>
  <c r="I6188" i="1"/>
  <c r="J6188" i="1" s="1"/>
  <c r="I6180" i="1"/>
  <c r="J6180" i="1" s="1"/>
  <c r="L6048" i="1" s="1"/>
  <c r="I6172" i="1"/>
  <c r="J6172" i="1" s="1"/>
  <c r="I6164" i="1"/>
  <c r="J6164" i="1" s="1"/>
  <c r="I6156" i="1"/>
  <c r="J6156" i="1" s="1"/>
  <c r="I6148" i="1"/>
  <c r="J6148" i="1" s="1"/>
  <c r="L6037" i="1" s="1"/>
  <c r="M6037" i="1" s="1"/>
  <c r="I6140" i="1"/>
  <c r="J6140" i="1" s="1"/>
  <c r="I6132" i="1"/>
  <c r="J6132" i="1" s="1"/>
  <c r="I6124" i="1"/>
  <c r="J6124" i="1" s="1"/>
  <c r="I6116" i="1"/>
  <c r="J6116" i="1" s="1"/>
  <c r="I6108" i="1"/>
  <c r="J6108" i="1" s="1"/>
  <c r="L6007" i="1" s="1"/>
  <c r="I6100" i="1"/>
  <c r="J6100" i="1" s="1"/>
  <c r="I6092" i="1"/>
  <c r="J6092" i="1" s="1"/>
  <c r="I6084" i="1"/>
  <c r="J6084" i="1" s="1"/>
  <c r="I6076" i="1"/>
  <c r="J6076" i="1" s="1"/>
  <c r="I6068" i="1"/>
  <c r="J6068" i="1" s="1"/>
  <c r="I6060" i="1"/>
  <c r="J6060" i="1" s="1"/>
  <c r="L5988" i="1" s="1"/>
  <c r="I6052" i="1"/>
  <c r="J6052" i="1" s="1"/>
  <c r="I6044" i="1"/>
  <c r="J6044" i="1" s="1"/>
  <c r="I6036" i="1"/>
  <c r="J6036" i="1" s="1"/>
  <c r="I6028" i="1"/>
  <c r="J6028" i="1" s="1"/>
  <c r="I6020" i="1"/>
  <c r="J6020" i="1" s="1"/>
  <c r="L5958" i="1" s="1"/>
  <c r="I6012" i="1"/>
  <c r="J6012" i="1" s="1"/>
  <c r="I6004" i="1"/>
  <c r="J6004" i="1" s="1"/>
  <c r="I5996" i="1"/>
  <c r="J5996" i="1" s="1"/>
  <c r="I5988" i="1"/>
  <c r="J5988" i="1" s="1"/>
  <c r="I5980" i="1"/>
  <c r="J5980" i="1" s="1"/>
  <c r="I5972" i="1"/>
  <c r="J5972" i="1" s="1"/>
  <c r="I5964" i="1"/>
  <c r="J5964" i="1" s="1"/>
  <c r="I5956" i="1"/>
  <c r="J5956" i="1" s="1"/>
  <c r="I5948" i="1"/>
  <c r="J5948" i="1" s="1"/>
  <c r="I6732" i="1"/>
  <c r="J6732" i="1" s="1"/>
  <c r="I6724" i="1"/>
  <c r="J6724" i="1" s="1"/>
  <c r="I6716" i="1"/>
  <c r="J6716" i="1" s="1"/>
  <c r="I6708" i="1"/>
  <c r="J6708" i="1" s="1"/>
  <c r="I6700" i="1"/>
  <c r="J6700" i="1" s="1"/>
  <c r="I6692" i="1"/>
  <c r="J6692" i="1" s="1"/>
  <c r="I6684" i="1"/>
  <c r="J6684" i="1" s="1"/>
  <c r="I6676" i="1"/>
  <c r="J6676" i="1" s="1"/>
  <c r="I6668" i="1"/>
  <c r="J6668" i="1" s="1"/>
  <c r="I6660" i="1"/>
  <c r="J6660" i="1" s="1"/>
  <c r="I6652" i="1"/>
  <c r="J6652" i="1" s="1"/>
  <c r="I6644" i="1"/>
  <c r="J6644" i="1" s="1"/>
  <c r="I6636" i="1"/>
  <c r="J6636" i="1" s="1"/>
  <c r="I6628" i="1"/>
  <c r="J6628" i="1" s="1"/>
  <c r="I6620" i="1"/>
  <c r="J6620" i="1" s="1"/>
  <c r="I6612" i="1"/>
  <c r="J6612" i="1" s="1"/>
  <c r="I6604" i="1"/>
  <c r="J6604" i="1" s="1"/>
  <c r="I6596" i="1"/>
  <c r="J6596" i="1" s="1"/>
  <c r="I6588" i="1"/>
  <c r="J6588" i="1" s="1"/>
  <c r="I6580" i="1"/>
  <c r="J6580" i="1" s="1"/>
  <c r="I6572" i="1"/>
  <c r="J6572" i="1" s="1"/>
  <c r="I6564" i="1"/>
  <c r="J6564" i="1" s="1"/>
  <c r="I6556" i="1"/>
  <c r="J6556" i="1" s="1"/>
  <c r="I6548" i="1"/>
  <c r="J6548" i="1" s="1"/>
  <c r="I6540" i="1"/>
  <c r="J6540" i="1" s="1"/>
  <c r="I6532" i="1"/>
  <c r="J6532" i="1" s="1"/>
  <c r="I6524" i="1"/>
  <c r="J6524" i="1" s="1"/>
  <c r="I6516" i="1"/>
  <c r="J6516" i="1" s="1"/>
  <c r="I6508" i="1"/>
  <c r="J6508" i="1" s="1"/>
  <c r="I6500" i="1"/>
  <c r="J6500" i="1" s="1"/>
  <c r="I6492" i="1"/>
  <c r="J6492" i="1" s="1"/>
  <c r="I6484" i="1"/>
  <c r="J6484" i="1" s="1"/>
  <c r="I6476" i="1"/>
  <c r="J6476" i="1" s="1"/>
  <c r="I6468" i="1"/>
  <c r="J6468" i="1" s="1"/>
  <c r="I6460" i="1"/>
  <c r="J6460" i="1" s="1"/>
  <c r="I6452" i="1"/>
  <c r="J6452" i="1" s="1"/>
  <c r="I6444" i="1"/>
  <c r="J6444" i="1" s="1"/>
  <c r="I6436" i="1"/>
  <c r="J6436" i="1" s="1"/>
  <c r="I6428" i="1"/>
  <c r="J6428" i="1" s="1"/>
  <c r="I6420" i="1"/>
  <c r="J6420" i="1" s="1"/>
  <c r="I6412" i="1"/>
  <c r="J6412" i="1" s="1"/>
  <c r="I6404" i="1"/>
  <c r="J6404" i="1" s="1"/>
  <c r="I6396" i="1"/>
  <c r="J6396" i="1" s="1"/>
  <c r="I6388" i="1"/>
  <c r="J6388" i="1" s="1"/>
  <c r="I6380" i="1"/>
  <c r="J6380" i="1" s="1"/>
  <c r="I6372" i="1"/>
  <c r="J6372" i="1" s="1"/>
  <c r="I6364" i="1"/>
  <c r="J6364" i="1" s="1"/>
  <c r="I6356" i="1"/>
  <c r="J6356" i="1" s="1"/>
  <c r="I6348" i="1"/>
  <c r="J6348" i="1" s="1"/>
  <c r="I6340" i="1"/>
  <c r="J6340" i="1" s="1"/>
  <c r="I6515" i="1"/>
  <c r="J6515" i="1" s="1"/>
  <c r="I6499" i="1"/>
  <c r="J6499" i="1" s="1"/>
  <c r="I6451" i="1"/>
  <c r="J6451" i="1" s="1"/>
  <c r="I6435" i="1"/>
  <c r="J6435" i="1" s="1"/>
  <c r="L6386" i="1" s="1"/>
  <c r="M6386" i="1" s="1"/>
  <c r="I6387" i="1"/>
  <c r="J6387" i="1" s="1"/>
  <c r="I6371" i="1"/>
  <c r="J6371" i="1" s="1"/>
  <c r="I6347" i="1"/>
  <c r="J6347" i="1" s="1"/>
  <c r="L6342" i="1" s="1"/>
  <c r="I6339" i="1"/>
  <c r="J6339" i="1" s="1"/>
  <c r="I6625" i="1"/>
  <c r="J6625" i="1" s="1"/>
  <c r="I6609" i="1"/>
  <c r="J6609" i="1" s="1"/>
  <c r="I6561" i="1"/>
  <c r="J6561" i="1" s="1"/>
  <c r="I6545" i="1"/>
  <c r="J6545" i="1" s="1"/>
  <c r="I6497" i="1"/>
  <c r="J6497" i="1" s="1"/>
  <c r="L6417" i="1" s="1"/>
  <c r="I6481" i="1"/>
  <c r="J6481" i="1" s="1"/>
  <c r="L6409" i="1" s="1"/>
  <c r="M6409" i="1" s="1"/>
  <c r="I6433" i="1"/>
  <c r="J6433" i="1" s="1"/>
  <c r="I6417" i="1"/>
  <c r="J6417" i="1" s="1"/>
  <c r="M6223" i="1" l="1"/>
  <c r="L5952" i="1"/>
  <c r="L6229" i="1"/>
  <c r="M6229" i="1" s="1"/>
  <c r="L6137" i="1"/>
  <c r="M6137" i="1" s="1"/>
  <c r="M5961" i="1"/>
  <c r="M5605" i="1"/>
  <c r="L4951" i="1"/>
  <c r="M4951" i="1" s="1"/>
  <c r="L6004" i="1"/>
  <c r="L4174" i="1"/>
  <c r="M4174" i="1" s="1"/>
  <c r="L2099" i="1"/>
  <c r="L1715" i="1"/>
  <c r="M6533" i="1"/>
  <c r="M6728" i="1"/>
  <c r="M4816" i="1"/>
  <c r="M5525" i="1"/>
  <c r="M6053" i="1"/>
  <c r="L6028" i="1"/>
  <c r="L6384" i="1"/>
  <c r="L6316" i="1"/>
  <c r="L6501" i="1"/>
  <c r="M6501" i="1" s="1"/>
  <c r="L5051" i="1"/>
  <c r="M5051" i="1" s="1"/>
  <c r="L3625" i="1"/>
  <c r="M3625" i="1" s="1"/>
  <c r="L547" i="1"/>
  <c r="L2090" i="1"/>
  <c r="M2090" i="1" s="1"/>
  <c r="L6005" i="1"/>
  <c r="M6005" i="1" s="1"/>
  <c r="L5719" i="1"/>
  <c r="M5719" i="1" s="1"/>
  <c r="L6013" i="1"/>
  <c r="M6013" i="1" s="1"/>
  <c r="L6110" i="1"/>
  <c r="M6110" i="1" s="1"/>
  <c r="L6368" i="1"/>
  <c r="M6672" i="1"/>
  <c r="M6685" i="1"/>
  <c r="L2485" i="1"/>
  <c r="M2485" i="1" s="1"/>
  <c r="M5601" i="1"/>
  <c r="L6168" i="1"/>
  <c r="L5300" i="1"/>
  <c r="L4879" i="1"/>
  <c r="M5988" i="1"/>
  <c r="L5237" i="1"/>
  <c r="M5237" i="1" s="1"/>
  <c r="L6317" i="1"/>
  <c r="M6317" i="1" s="1"/>
  <c r="M4240" i="1"/>
  <c r="L6385" i="1"/>
  <c r="M6385" i="1" s="1"/>
  <c r="M6342" i="1"/>
  <c r="L5965" i="1"/>
  <c r="M5965" i="1" s="1"/>
  <c r="L6022" i="1"/>
  <c r="M6022" i="1" s="1"/>
  <c r="L5723" i="1"/>
  <c r="M5723" i="1" s="1"/>
  <c r="L6308" i="1"/>
  <c r="M6392" i="1"/>
  <c r="L6456" i="1"/>
  <c r="M6456" i="1" s="1"/>
  <c r="L5365" i="1"/>
  <c r="M5365" i="1" s="1"/>
  <c r="M5149" i="1"/>
  <c r="L6455" i="1"/>
  <c r="M6360" i="1"/>
  <c r="M5665" i="1"/>
  <c r="L953" i="1"/>
  <c r="L219" i="1"/>
  <c r="L6354" i="1"/>
  <c r="M6354" i="1" s="1"/>
  <c r="L6052" i="1"/>
  <c r="M6052" i="1" s="1"/>
  <c r="M5952" i="1"/>
  <c r="M5200" i="1"/>
  <c r="L5721" i="1"/>
  <c r="M5721" i="1" s="1"/>
  <c r="L5803" i="1"/>
  <c r="L4914" i="1"/>
  <c r="M4914" i="1" s="1"/>
  <c r="L4932" i="1"/>
  <c r="M5161" i="1"/>
  <c r="L4155" i="1"/>
  <c r="M4155" i="1" s="1"/>
  <c r="L6333" i="1"/>
  <c r="L2701" i="1"/>
  <c r="L2419" i="1"/>
  <c r="L133" i="1"/>
  <c r="L6031" i="1"/>
  <c r="L6472" i="1"/>
  <c r="M6472" i="1" s="1"/>
  <c r="L6508" i="1"/>
  <c r="M6508" i="1" s="1"/>
  <c r="M6640" i="1"/>
  <c r="L5628" i="1"/>
  <c r="L6262" i="1"/>
  <c r="M6262" i="1" s="1"/>
  <c r="L5786" i="1"/>
  <c r="L6485" i="1"/>
  <c r="M6485" i="1" s="1"/>
  <c r="L6517" i="1"/>
  <c r="M6517" i="1" s="1"/>
  <c r="M6717" i="1"/>
  <c r="L5863" i="1"/>
  <c r="M5863" i="1" s="1"/>
  <c r="L5290" i="1"/>
  <c r="M5290" i="1" s="1"/>
  <c r="L5397" i="1"/>
  <c r="M5397" i="1" s="1"/>
  <c r="L4936" i="1"/>
  <c r="M4936" i="1" s="1"/>
  <c r="L4948" i="1"/>
  <c r="M4948" i="1" s="1"/>
  <c r="L4848" i="1"/>
  <c r="M4848" i="1" s="1"/>
  <c r="L4406" i="1"/>
  <c r="M4406" i="1" s="1"/>
  <c r="L4054" i="1"/>
  <c r="M4054" i="1" s="1"/>
  <c r="L5447" i="1"/>
  <c r="M5447" i="1" s="1"/>
  <c r="L4257" i="1"/>
  <c r="M4257" i="1" s="1"/>
  <c r="L4562" i="1"/>
  <c r="M4562" i="1" s="1"/>
  <c r="L6435" i="1"/>
  <c r="L6467" i="1"/>
  <c r="M6467" i="1" s="1"/>
  <c r="L6156" i="1"/>
  <c r="L6283" i="1"/>
  <c r="M6283" i="1" s="1"/>
  <c r="L5413" i="1"/>
  <c r="M5413" i="1" s="1"/>
  <c r="L4418" i="1"/>
  <c r="M4418" i="1" s="1"/>
  <c r="L4585" i="1"/>
  <c r="M4585" i="1" s="1"/>
  <c r="L5301" i="1"/>
  <c r="M5301" i="1" s="1"/>
  <c r="L5131" i="1"/>
  <c r="M5131" i="1" s="1"/>
  <c r="L4371" i="1"/>
  <c r="M4371" i="1" s="1"/>
  <c r="L3954" i="1"/>
  <c r="M3954" i="1" s="1"/>
  <c r="L3265" i="1"/>
  <c r="M3265" i="1" s="1"/>
  <c r="L3297" i="1"/>
  <c r="M3297" i="1" s="1"/>
  <c r="L3330" i="1"/>
  <c r="M3330" i="1" s="1"/>
  <c r="L5088" i="1"/>
  <c r="M5088" i="1" s="1"/>
  <c r="L4059" i="1"/>
  <c r="M4059" i="1" s="1"/>
  <c r="L5551" i="1"/>
  <c r="M5551" i="1" s="1"/>
  <c r="L5032" i="1"/>
  <c r="M5032" i="1" s="1"/>
  <c r="L4755" i="1"/>
  <c r="M4755" i="1" s="1"/>
  <c r="L4259" i="1"/>
  <c r="M4259" i="1" s="1"/>
  <c r="L3797" i="1"/>
  <c r="M3797" i="1" s="1"/>
  <c r="L4868" i="1"/>
  <c r="L4973" i="1"/>
  <c r="L5010" i="1"/>
  <c r="M5010" i="1" s="1"/>
  <c r="L4561" i="1"/>
  <c r="M4561" i="1" s="1"/>
  <c r="L3708" i="1"/>
  <c r="L3960" i="1"/>
  <c r="M3960" i="1" s="1"/>
  <c r="L3389" i="1"/>
  <c r="M3389" i="1" s="1"/>
  <c r="L5472" i="1"/>
  <c r="M5472" i="1" s="1"/>
  <c r="L5110" i="1"/>
  <c r="M5110" i="1" s="1"/>
  <c r="L6449" i="1"/>
  <c r="M5989" i="1"/>
  <c r="L6164" i="1"/>
  <c r="L5439" i="1"/>
  <c r="M5439" i="1" s="1"/>
  <c r="L5492" i="1"/>
  <c r="L4114" i="1"/>
  <c r="M4114" i="1" s="1"/>
  <c r="L4216" i="1"/>
  <c r="M4216" i="1" s="1"/>
  <c r="L3618" i="1"/>
  <c r="M3618" i="1" s="1"/>
  <c r="L4249" i="1"/>
  <c r="M4249" i="1" s="1"/>
  <c r="L4310" i="1"/>
  <c r="M4310" i="1" s="1"/>
  <c r="L5688" i="1"/>
  <c r="L5796" i="1"/>
  <c r="L4480" i="1"/>
  <c r="M4480" i="1" s="1"/>
  <c r="L4492" i="1"/>
  <c r="L4635" i="1"/>
  <c r="M4635" i="1" s="1"/>
  <c r="L4711" i="1"/>
  <c r="L4782" i="1"/>
  <c r="L4179" i="1"/>
  <c r="M4179" i="1" s="1"/>
  <c r="L4013" i="1"/>
  <c r="M4013" i="1" s="1"/>
  <c r="L4265" i="1"/>
  <c r="M4265" i="1" s="1"/>
  <c r="L3718" i="1"/>
  <c r="L3255" i="1"/>
  <c r="M3255" i="1" s="1"/>
  <c r="L3986" i="1"/>
  <c r="M3986" i="1" s="1"/>
  <c r="L4650" i="1"/>
  <c r="M4650" i="1" s="1"/>
  <c r="L3696" i="1"/>
  <c r="M3696" i="1" s="1"/>
  <c r="L1896" i="1"/>
  <c r="L3304" i="1"/>
  <c r="L2587" i="1"/>
  <c r="L2481" i="1"/>
  <c r="L3338" i="1"/>
  <c r="M3338" i="1" s="1"/>
  <c r="L3073" i="1"/>
  <c r="M3073" i="1" s="1"/>
  <c r="L2409" i="1"/>
  <c r="M2409" i="1" s="1"/>
  <c r="L2902" i="1"/>
  <c r="L3899" i="1"/>
  <c r="M3899" i="1" s="1"/>
  <c r="L2918" i="1"/>
  <c r="M2918" i="1" s="1"/>
  <c r="L1946" i="1"/>
  <c r="L6473" i="1"/>
  <c r="M6473" i="1" s="1"/>
  <c r="L6418" i="1"/>
  <c r="M6418" i="1" s="1"/>
  <c r="M6007" i="1"/>
  <c r="L6063" i="1"/>
  <c r="L5599" i="1"/>
  <c r="M5599" i="1" s="1"/>
  <c r="L6320" i="1"/>
  <c r="M6320" i="1" s="1"/>
  <c r="L6047" i="1"/>
  <c r="M6047" i="1" s="1"/>
  <c r="L6079" i="1"/>
  <c r="M6079" i="1" s="1"/>
  <c r="L6107" i="1"/>
  <c r="M6107" i="1" s="1"/>
  <c r="L5692" i="1"/>
  <c r="L6380" i="1"/>
  <c r="L6480" i="1"/>
  <c r="M6480" i="1" s="1"/>
  <c r="L5598" i="1"/>
  <c r="M5598" i="1" s="1"/>
  <c r="L5773" i="1"/>
  <c r="M5773" i="1" s="1"/>
  <c r="L5779" i="1"/>
  <c r="L2609" i="1"/>
  <c r="L5524" i="1"/>
  <c r="M5524" i="1" s="1"/>
  <c r="L4061" i="1"/>
  <c r="M4061" i="1" s="1"/>
  <c r="L4714" i="1"/>
  <c r="M4714" i="1" s="1"/>
  <c r="L4159" i="1"/>
  <c r="M4159" i="1" s="1"/>
  <c r="L5211" i="1"/>
  <c r="M5211" i="1" s="1"/>
  <c r="L4490" i="1"/>
  <c r="M4490" i="1" s="1"/>
  <c r="L5109" i="1"/>
  <c r="L4372" i="1"/>
  <c r="L4845" i="1"/>
  <c r="L4181" i="1"/>
  <c r="M4181" i="1" s="1"/>
  <c r="L4350" i="1"/>
  <c r="M4350" i="1" s="1"/>
  <c r="L3841" i="1"/>
  <c r="M3841" i="1" s="1"/>
  <c r="L2768" i="1"/>
  <c r="L3787" i="1"/>
  <c r="M3787" i="1" s="1"/>
  <c r="L3799" i="1"/>
  <c r="L5004" i="1"/>
  <c r="L4542" i="1"/>
  <c r="L4553" i="1"/>
  <c r="M4553" i="1" s="1"/>
  <c r="L3630" i="1"/>
  <c r="L3906" i="1"/>
  <c r="M3906" i="1" s="1"/>
  <c r="M6048" i="1"/>
  <c r="M6384" i="1"/>
  <c r="L6160" i="1"/>
  <c r="L5693" i="1"/>
  <c r="L6268" i="1"/>
  <c r="L6159" i="1"/>
  <c r="L5664" i="1"/>
  <c r="L5394" i="1"/>
  <c r="M5394" i="1" s="1"/>
  <c r="L5074" i="1"/>
  <c r="M5074" i="1" s="1"/>
  <c r="L4962" i="1"/>
  <c r="M4962" i="1" s="1"/>
  <c r="L6543" i="1"/>
  <c r="L6263" i="1"/>
  <c r="M6263" i="1" s="1"/>
  <c r="L4885" i="1"/>
  <c r="L4980" i="1"/>
  <c r="L5037" i="1"/>
  <c r="L2271" i="1"/>
  <c r="L5330" i="1"/>
  <c r="M5330" i="1" s="1"/>
  <c r="M5407" i="1"/>
  <c r="L5170" i="1"/>
  <c r="M5170" i="1" s="1"/>
  <c r="L2648" i="1"/>
  <c r="L4690" i="1"/>
  <c r="M4690" i="1" s="1"/>
  <c r="L4281" i="1"/>
  <c r="M4281" i="1" s="1"/>
  <c r="L3754" i="1"/>
  <c r="M3754" i="1" s="1"/>
  <c r="L3947" i="1"/>
  <c r="M3947" i="1" s="1"/>
  <c r="L4058" i="1"/>
  <c r="M4058" i="1" s="1"/>
  <c r="L4212" i="1"/>
  <c r="L3745" i="1"/>
  <c r="M3745" i="1" s="1"/>
  <c r="L4396" i="1"/>
  <c r="M4396" i="1" s="1"/>
  <c r="L2952" i="1"/>
  <c r="L5278" i="1"/>
  <c r="L4624" i="1"/>
  <c r="L4994" i="1"/>
  <c r="M4994" i="1" s="1"/>
  <c r="L3719" i="1"/>
  <c r="L3824" i="1"/>
  <c r="L3955" i="1"/>
  <c r="M3955" i="1" s="1"/>
  <c r="L4366" i="1"/>
  <c r="L3606" i="1"/>
  <c r="L3771" i="1"/>
  <c r="M3771" i="1" s="1"/>
  <c r="L6338" i="1"/>
  <c r="L3170" i="1"/>
  <c r="M3170" i="1" s="1"/>
  <c r="L5801" i="1"/>
  <c r="M5801" i="1" s="1"/>
  <c r="L6303" i="1"/>
  <c r="M6303" i="1" s="1"/>
  <c r="L5630" i="1"/>
  <c r="M5630" i="1" s="1"/>
  <c r="M6105" i="1"/>
  <c r="L5740" i="1"/>
  <c r="L6205" i="1"/>
  <c r="M6205" i="1" s="1"/>
  <c r="L5926" i="1"/>
  <c r="M5926" i="1" s="1"/>
  <c r="L5230" i="1"/>
  <c r="M5230" i="1" s="1"/>
  <c r="L4949" i="1"/>
  <c r="M4949" i="1" s="1"/>
  <c r="L5005" i="1"/>
  <c r="M5005" i="1" s="1"/>
  <c r="L4506" i="1"/>
  <c r="M4506" i="1" s="1"/>
  <c r="L4790" i="1"/>
  <c r="M4790" i="1" s="1"/>
  <c r="L4183" i="1"/>
  <c r="M4183" i="1" s="1"/>
  <c r="L4343" i="1"/>
  <c r="M4343" i="1" s="1"/>
  <c r="L6483" i="1"/>
  <c r="M6483" i="1" s="1"/>
  <c r="L5208" i="1"/>
  <c r="L5318" i="1"/>
  <c r="L5743" i="1"/>
  <c r="M5743" i="1" s="1"/>
  <c r="L4985" i="1"/>
  <c r="M4985" i="1" s="1"/>
  <c r="L4984" i="1"/>
  <c r="M4984" i="1" s="1"/>
  <c r="L4410" i="1"/>
  <c r="M4410" i="1" s="1"/>
  <c r="L5548" i="1"/>
  <c r="L4027" i="1"/>
  <c r="M4027" i="1" s="1"/>
  <c r="L4771" i="1"/>
  <c r="M4771" i="1" s="1"/>
  <c r="L4351" i="1"/>
  <c r="M4351" i="1" s="1"/>
  <c r="L5224" i="1"/>
  <c r="M5224" i="1" s="1"/>
  <c r="L4897" i="1"/>
  <c r="M4897" i="1" s="1"/>
  <c r="L5506" i="1"/>
  <c r="M5506" i="1" s="1"/>
  <c r="L4754" i="1"/>
  <c r="M4754" i="1" s="1"/>
  <c r="L4069" i="1"/>
  <c r="M4069" i="1" s="1"/>
  <c r="L4307" i="1"/>
  <c r="M4307" i="1" s="1"/>
  <c r="L3779" i="1"/>
  <c r="M3779" i="1" s="1"/>
  <c r="L2095" i="1"/>
  <c r="L3266" i="1"/>
  <c r="M3266" i="1" s="1"/>
  <c r="L4144" i="1"/>
  <c r="M4144" i="1" s="1"/>
  <c r="L4211" i="1"/>
  <c r="M4211" i="1" s="1"/>
  <c r="L3663" i="1"/>
  <c r="L4679" i="1"/>
  <c r="L5187" i="1"/>
  <c r="M5187" i="1" s="1"/>
  <c r="L3983" i="1"/>
  <c r="L4913" i="1"/>
  <c r="L3057" i="1"/>
  <c r="L4776" i="1"/>
  <c r="L4292" i="1"/>
  <c r="L2365" i="1"/>
  <c r="L4386" i="1"/>
  <c r="M4386" i="1" s="1"/>
  <c r="L3273" i="1"/>
  <c r="L3234" i="1"/>
  <c r="M3234" i="1" s="1"/>
  <c r="L2871" i="1"/>
  <c r="L2728" i="1"/>
  <c r="M2728" i="1" s="1"/>
  <c r="L2602" i="1"/>
  <c r="M2602" i="1" s="1"/>
  <c r="M2280" i="1"/>
  <c r="L1406" i="1"/>
  <c r="L5955" i="1"/>
  <c r="M5955" i="1" s="1"/>
  <c r="M6308" i="1"/>
  <c r="M6356" i="1"/>
  <c r="M6424" i="1"/>
  <c r="L5624" i="1"/>
  <c r="L5629" i="1"/>
  <c r="M5629" i="1" s="1"/>
  <c r="L5201" i="1"/>
  <c r="M5201" i="1" s="1"/>
  <c r="M6641" i="1"/>
  <c r="M6705" i="1"/>
  <c r="M5747" i="1"/>
  <c r="L5308" i="1"/>
  <c r="M5308" i="1" s="1"/>
  <c r="L5907" i="1"/>
  <c r="L5342" i="1"/>
  <c r="M5342" i="1" s="1"/>
  <c r="L5381" i="1"/>
  <c r="M5381" i="1" s="1"/>
  <c r="L5448" i="1"/>
  <c r="M5448" i="1" s="1"/>
  <c r="L4924" i="1"/>
  <c r="M4924" i="1" s="1"/>
  <c r="L4234" i="1"/>
  <c r="M4234" i="1" s="1"/>
  <c r="L4288" i="1"/>
  <c r="M4288" i="1" s="1"/>
  <c r="L4530" i="1"/>
  <c r="M4530" i="1" s="1"/>
  <c r="L6423" i="1"/>
  <c r="L5659" i="1"/>
  <c r="L5716" i="1"/>
  <c r="L5799" i="1"/>
  <c r="M5799" i="1" s="1"/>
  <c r="L2451" i="1"/>
  <c r="L4993" i="1"/>
  <c r="M4993" i="1" s="1"/>
  <c r="L5810" i="1"/>
  <c r="L4812" i="1"/>
  <c r="M4812" i="1" s="1"/>
  <c r="L4524" i="1"/>
  <c r="L4633" i="1"/>
  <c r="M4633" i="1" s="1"/>
  <c r="L4051" i="1"/>
  <c r="M4051" i="1" s="1"/>
  <c r="L4186" i="1"/>
  <c r="M4186" i="1" s="1"/>
  <c r="L4338" i="1"/>
  <c r="M4338" i="1" s="1"/>
  <c r="L3934" i="1"/>
  <c r="L5526" i="1"/>
  <c r="L4082" i="1"/>
  <c r="M4082" i="1" s="1"/>
  <c r="L3845" i="1"/>
  <c r="M3845" i="1" s="1"/>
  <c r="L3658" i="1"/>
  <c r="M3658" i="1" s="1"/>
  <c r="L5838" i="1"/>
  <c r="M5838" i="1" s="1"/>
  <c r="L2641" i="1"/>
  <c r="L2426" i="1"/>
  <c r="L2760" i="1"/>
  <c r="L4344" i="1"/>
  <c r="M4344" i="1" s="1"/>
  <c r="L4204" i="1"/>
  <c r="L3005" i="1"/>
  <c r="L2969" i="1"/>
  <c r="L4818" i="1"/>
  <c r="M4818" i="1" s="1"/>
  <c r="L5053" i="1"/>
  <c r="L4127" i="1"/>
  <c r="L4139" i="1"/>
  <c r="M4139" i="1" s="1"/>
  <c r="L3695" i="1"/>
  <c r="L3860" i="1"/>
  <c r="M3860" i="1" s="1"/>
  <c r="L3850" i="1"/>
  <c r="M3850" i="1" s="1"/>
  <c r="L3922" i="1"/>
  <c r="M3922" i="1" s="1"/>
  <c r="L3376" i="1"/>
  <c r="M6150" i="1"/>
  <c r="L6151" i="1"/>
  <c r="M6151" i="1" s="1"/>
  <c r="L6184" i="1"/>
  <c r="M6184" i="1" s="1"/>
  <c r="L6281" i="1"/>
  <c r="M6281" i="1" s="1"/>
  <c r="M6302" i="1"/>
  <c r="M6700" i="1"/>
  <c r="L5606" i="1"/>
  <c r="M5606" i="1" s="1"/>
  <c r="L5618" i="1"/>
  <c r="L6465" i="1"/>
  <c r="M6465" i="1" s="1"/>
  <c r="L6049" i="1"/>
  <c r="M6245" i="1"/>
  <c r="L5908" i="1"/>
  <c r="L5207" i="1"/>
  <c r="M5207" i="1" s="1"/>
  <c r="L5808" i="1"/>
  <c r="L5544" i="1"/>
  <c r="M5544" i="1" s="1"/>
  <c r="L5073" i="1"/>
  <c r="M5073" i="1" s="1"/>
  <c r="L5391" i="1"/>
  <c r="M5391" i="1" s="1"/>
  <c r="L4610" i="1"/>
  <c r="M4610" i="1" s="1"/>
  <c r="L4146" i="1"/>
  <c r="M4146" i="1" s="1"/>
  <c r="L4221" i="1"/>
  <c r="M4221" i="1" s="1"/>
  <c r="L4473" i="1"/>
  <c r="M4473" i="1" s="1"/>
  <c r="L4374" i="1"/>
  <c r="M4374" i="1" s="1"/>
  <c r="M5343" i="1"/>
  <c r="L3108" i="1"/>
  <c r="L5893" i="1"/>
  <c r="L5098" i="1"/>
  <c r="M5098" i="1" s="1"/>
  <c r="L5178" i="1"/>
  <c r="M5178" i="1" s="1"/>
  <c r="L4666" i="1"/>
  <c r="M4666" i="1" s="1"/>
  <c r="L3810" i="1"/>
  <c r="M3810" i="1" s="1"/>
  <c r="L5042" i="1"/>
  <c r="M5042" i="1" s="1"/>
  <c r="L2129" i="1"/>
  <c r="L3882" i="1"/>
  <c r="M3882" i="1" s="1"/>
  <c r="L3220" i="1"/>
  <c r="M3220" i="1" s="1"/>
  <c r="L3992" i="1"/>
  <c r="M3992" i="1" s="1"/>
  <c r="L5762" i="1"/>
  <c r="L4607" i="1"/>
  <c r="M4607" i="1" s="1"/>
  <c r="L4736" i="1"/>
  <c r="M4736" i="1" s="1"/>
  <c r="L5268" i="1"/>
  <c r="L4769" i="1"/>
  <c r="M4769" i="1" s="1"/>
  <c r="L3628" i="1"/>
  <c r="L3655" i="1"/>
  <c r="L2008" i="1"/>
  <c r="L3243" i="1"/>
  <c r="M3243" i="1" s="1"/>
  <c r="L3026" i="1"/>
  <c r="M3026" i="1" s="1"/>
  <c r="L1870" i="1"/>
  <c r="L5497" i="1"/>
  <c r="M5497" i="1" s="1"/>
  <c r="L5539" i="1"/>
  <c r="M5539" i="1" s="1"/>
  <c r="L4086" i="1"/>
  <c r="L4360" i="1"/>
  <c r="L3748" i="1"/>
  <c r="L4763" i="1"/>
  <c r="M4763" i="1" s="1"/>
  <c r="L4019" i="1"/>
  <c r="M4019" i="1" s="1"/>
  <c r="L5493" i="1"/>
  <c r="L3669" i="1"/>
  <c r="M3669" i="1" s="1"/>
  <c r="L4289" i="1"/>
  <c r="L4525" i="1"/>
  <c r="L5183" i="1"/>
  <c r="L1928" i="1"/>
  <c r="L5557" i="1"/>
  <c r="L3270" i="1"/>
  <c r="L3157" i="1"/>
  <c r="M3157" i="1" s="1"/>
  <c r="L3217" i="1"/>
  <c r="M3217" i="1" s="1"/>
  <c r="L5906" i="1"/>
  <c r="L4505" i="1"/>
  <c r="M4505" i="1" s="1"/>
  <c r="L4531" i="1"/>
  <c r="M4531" i="1" s="1"/>
  <c r="L2702" i="1"/>
  <c r="L4526" i="1"/>
  <c r="L5304" i="1"/>
  <c r="L3639" i="1"/>
  <c r="M3639" i="1" s="1"/>
  <c r="L3735" i="1"/>
  <c r="L4164" i="1"/>
  <c r="L2548" i="1"/>
  <c r="M2548" i="1" s="1"/>
  <c r="L3296" i="1"/>
  <c r="M3296" i="1" s="1"/>
  <c r="L3904" i="1"/>
  <c r="L2633" i="1"/>
  <c r="M2633" i="1" s="1"/>
  <c r="L4169" i="1"/>
  <c r="M4169" i="1" s="1"/>
  <c r="L3662" i="1"/>
  <c r="M3662" i="1" s="1"/>
  <c r="L3219" i="1"/>
  <c r="M3219" i="1" s="1"/>
  <c r="M3057" i="1"/>
  <c r="L3348" i="1"/>
  <c r="M3348" i="1" s="1"/>
  <c r="L2923" i="1"/>
  <c r="M2923" i="1" s="1"/>
  <c r="L3346" i="1"/>
  <c r="M3346" i="1" s="1"/>
  <c r="L2045" i="1"/>
  <c r="L2400" i="1"/>
  <c r="L2159" i="1"/>
  <c r="M2159" i="1" s="1"/>
  <c r="L1908" i="1"/>
  <c r="L1784" i="1"/>
  <c r="L1670" i="1"/>
  <c r="L2494" i="1"/>
  <c r="L2799" i="1"/>
  <c r="M2799" i="1" s="1"/>
  <c r="L2896" i="1"/>
  <c r="M2896" i="1" s="1"/>
  <c r="L2076" i="1"/>
  <c r="L2149" i="1"/>
  <c r="M2149" i="1" s="1"/>
  <c r="L2265" i="1"/>
  <c r="L2528" i="1"/>
  <c r="L2017" i="1"/>
  <c r="M2017" i="1" s="1"/>
  <c r="L5186" i="1"/>
  <c r="M5186" i="1" s="1"/>
  <c r="L3375" i="1"/>
  <c r="L4262" i="1"/>
  <c r="L4197" i="1"/>
  <c r="M4197" i="1" s="1"/>
  <c r="L3798" i="1"/>
  <c r="M3798" i="1" s="1"/>
  <c r="L3877" i="1"/>
  <c r="M3877" i="1" s="1"/>
  <c r="L3571" i="1"/>
  <c r="M3571" i="1" s="1"/>
  <c r="L3502" i="1"/>
  <c r="L3529" i="1"/>
  <c r="M3529" i="1" s="1"/>
  <c r="L3082" i="1"/>
  <c r="M3082" i="1" s="1"/>
  <c r="L2423" i="1"/>
  <c r="M2423" i="1" s="1"/>
  <c r="L2350" i="1"/>
  <c r="M2350" i="1" s="1"/>
  <c r="L2348" i="1"/>
  <c r="M2348" i="1" s="1"/>
  <c r="L2209" i="1"/>
  <c r="M2209" i="1" s="1"/>
  <c r="L3575" i="1"/>
  <c r="M3575" i="1" s="1"/>
  <c r="L4566" i="1"/>
  <c r="L2694" i="1"/>
  <c r="M2694" i="1" s="1"/>
  <c r="L1578" i="1"/>
  <c r="L1133" i="1"/>
  <c r="M1133" i="1" s="1"/>
  <c r="L2290" i="1"/>
  <c r="M2290" i="1" s="1"/>
  <c r="L2833" i="1"/>
  <c r="M2833" i="1" s="1"/>
  <c r="L2377" i="1"/>
  <c r="M2377" i="1" s="1"/>
  <c r="L1033" i="1"/>
  <c r="L1457" i="1"/>
  <c r="M1457" i="1" s="1"/>
  <c r="L1378" i="1"/>
  <c r="L3299" i="1"/>
  <c r="M3299" i="1" s="1"/>
  <c r="L3816" i="1"/>
  <c r="L3387" i="1"/>
  <c r="M3387" i="1" s="1"/>
  <c r="L3495" i="1"/>
  <c r="M3495" i="1" s="1"/>
  <c r="L2919" i="1"/>
  <c r="M2919" i="1" s="1"/>
  <c r="L3089" i="1"/>
  <c r="L2994" i="1"/>
  <c r="M2994" i="1" s="1"/>
  <c r="L2656" i="1"/>
  <c r="M2656" i="1" s="1"/>
  <c r="L2539" i="1"/>
  <c r="L2888" i="1"/>
  <c r="L4084" i="1"/>
  <c r="L2101" i="1"/>
  <c r="M2101" i="1" s="1"/>
  <c r="L2926" i="1"/>
  <c r="M2926" i="1" s="1"/>
  <c r="L2960" i="1"/>
  <c r="L1662" i="1"/>
  <c r="L2183" i="1"/>
  <c r="M2183" i="1" s="1"/>
  <c r="L1128" i="1"/>
  <c r="L2900" i="1"/>
  <c r="L1224" i="1"/>
  <c r="L1765" i="1"/>
  <c r="M1765" i="1" s="1"/>
  <c r="L1518" i="1"/>
  <c r="L3394" i="1"/>
  <c r="M3394" i="1" s="1"/>
  <c r="L1565" i="1"/>
  <c r="M1565" i="1" s="1"/>
  <c r="L1158" i="1"/>
  <c r="M1158" i="1" s="1"/>
  <c r="L1608" i="1"/>
  <c r="M1608" i="1" s="1"/>
  <c r="L656" i="1"/>
  <c r="L1276" i="1"/>
  <c r="M1276" i="1" s="1"/>
  <c r="L1992" i="1"/>
  <c r="M1992" i="1" s="1"/>
  <c r="L1410" i="1"/>
  <c r="M1410" i="1" s="1"/>
  <c r="L1934" i="1"/>
  <c r="M1934" i="1" s="1"/>
  <c r="L652" i="1"/>
  <c r="L721" i="1"/>
  <c r="M721" i="1" s="1"/>
  <c r="L2353" i="1"/>
  <c r="L1614" i="1"/>
  <c r="M1614" i="1" s="1"/>
  <c r="L1395" i="1"/>
  <c r="M1395" i="1" s="1"/>
  <c r="L577" i="1"/>
  <c r="M577" i="1" s="1"/>
  <c r="L2341" i="1"/>
  <c r="M2341" i="1" s="1"/>
  <c r="L2464" i="1"/>
  <c r="L1243" i="1"/>
  <c r="M1243" i="1" s="1"/>
  <c r="L570" i="1"/>
  <c r="L889" i="1"/>
  <c r="L868" i="1"/>
  <c r="M868" i="1" s="1"/>
  <c r="L1332" i="1"/>
  <c r="L213" i="1"/>
  <c r="M213" i="1" s="1"/>
  <c r="L420" i="1"/>
  <c r="M420" i="1" s="1"/>
  <c r="L245" i="1"/>
  <c r="L1054" i="1"/>
  <c r="M1054" i="1" s="1"/>
  <c r="L309" i="1"/>
  <c r="L341" i="1"/>
  <c r="L1699" i="1"/>
  <c r="M1699" i="1" s="1"/>
  <c r="L373" i="1"/>
  <c r="L173" i="1"/>
  <c r="M173" i="1" s="1"/>
  <c r="L5018" i="1"/>
  <c r="M5018" i="1" s="1"/>
  <c r="L2302" i="1"/>
  <c r="M2302" i="1" s="1"/>
  <c r="L1263" i="1"/>
  <c r="M1263" i="1" s="1"/>
  <c r="L1237" i="1"/>
  <c r="M1237" i="1" s="1"/>
  <c r="L695" i="1"/>
  <c r="L2257" i="1"/>
  <c r="M2257" i="1" s="1"/>
  <c r="L2289" i="1"/>
  <c r="M2289" i="1" s="1"/>
  <c r="L1589" i="1"/>
  <c r="M1589" i="1" s="1"/>
  <c r="L3532" i="1"/>
  <c r="M3532" i="1" s="1"/>
  <c r="L1856" i="1"/>
  <c r="L2601" i="1"/>
  <c r="M2601" i="1" s="1"/>
  <c r="M1920" i="1"/>
  <c r="L2190" i="1"/>
  <c r="M2190" i="1" s="1"/>
  <c r="M2701" i="1"/>
  <c r="L3247" i="1"/>
  <c r="L3175" i="1"/>
  <c r="M3175" i="1" s="1"/>
  <c r="L4316" i="1"/>
  <c r="L3500" i="1"/>
  <c r="L1999" i="1"/>
  <c r="L3070" i="1"/>
  <c r="M3070" i="1" s="1"/>
  <c r="L2359" i="1"/>
  <c r="M2359" i="1" s="1"/>
  <c r="L2435" i="1"/>
  <c r="M2435" i="1" s="1"/>
  <c r="L1991" i="1"/>
  <c r="M1991" i="1" s="1"/>
  <c r="L1431" i="1"/>
  <c r="M1431" i="1" s="1"/>
  <c r="L1660" i="1"/>
  <c r="L1060" i="1"/>
  <c r="L1269" i="1"/>
  <c r="M1269" i="1" s="1"/>
  <c r="L836" i="1"/>
  <c r="L789" i="1"/>
  <c r="L407" i="1"/>
  <c r="M407" i="1" s="1"/>
  <c r="L495" i="1"/>
  <c r="M495" i="1" s="1"/>
  <c r="L642" i="1"/>
  <c r="M642" i="1" s="1"/>
  <c r="L3181" i="1"/>
  <c r="M3181" i="1" s="1"/>
  <c r="M1946" i="1"/>
  <c r="L1152" i="1"/>
  <c r="M1152" i="1" s="1"/>
  <c r="L606" i="1"/>
  <c r="M606" i="1" s="1"/>
  <c r="L753" i="1"/>
  <c r="M753" i="1" s="1"/>
  <c r="L723" i="1"/>
  <c r="M723" i="1" s="1"/>
  <c r="L217" i="1"/>
  <c r="M217" i="1" s="1"/>
  <c r="L249" i="1"/>
  <c r="M249" i="1" s="1"/>
  <c r="L452" i="1"/>
  <c r="L449" i="1"/>
  <c r="L281" i="1"/>
  <c r="M281" i="1" s="1"/>
  <c r="L313" i="1"/>
  <c r="M313" i="1" s="1"/>
  <c r="L345" i="1"/>
  <c r="M345" i="1" s="1"/>
  <c r="L557" i="1"/>
  <c r="M557" i="1" s="1"/>
  <c r="L377" i="1"/>
  <c r="M377" i="1" s="1"/>
  <c r="L45" i="1"/>
  <c r="L77" i="1"/>
  <c r="L141" i="1"/>
  <c r="L177" i="1"/>
  <c r="M177" i="1" s="1"/>
  <c r="L2622" i="1"/>
  <c r="M2622" i="1" s="1"/>
  <c r="L2664" i="1"/>
  <c r="L480" i="1"/>
  <c r="M480" i="1" s="1"/>
  <c r="L3555" i="1"/>
  <c r="M3555" i="1" s="1"/>
  <c r="L1739" i="1"/>
  <c r="L5141" i="1"/>
  <c r="L5115" i="1"/>
  <c r="M5115" i="1" s="1"/>
  <c r="L2258" i="1"/>
  <c r="M2258" i="1" s="1"/>
  <c r="L4251" i="1"/>
  <c r="M4251" i="1" s="1"/>
  <c r="L3722" i="1"/>
  <c r="M3722" i="1" s="1"/>
  <c r="L2930" i="1"/>
  <c r="M2930" i="1" s="1"/>
  <c r="M3009" i="1"/>
  <c r="L3478" i="1"/>
  <c r="L3956" i="1"/>
  <c r="M3956" i="1" s="1"/>
  <c r="L1958" i="1"/>
  <c r="L4543" i="1"/>
  <c r="L4358" i="1"/>
  <c r="L2094" i="1"/>
  <c r="L2762" i="1"/>
  <c r="M2762" i="1" s="1"/>
  <c r="L2273" i="1"/>
  <c r="M2273" i="1" s="1"/>
  <c r="L1776" i="1"/>
  <c r="L1845" i="1"/>
  <c r="M1845" i="1" s="1"/>
  <c r="L4791" i="1"/>
  <c r="L2617" i="1"/>
  <c r="M2617" i="1" s="1"/>
  <c r="L3988" i="1"/>
  <c r="M3988" i="1" s="1"/>
  <c r="L1846" i="1"/>
  <c r="M1846" i="1" s="1"/>
  <c r="L1874" i="1"/>
  <c r="M1874" i="1" s="1"/>
  <c r="L1412" i="1"/>
  <c r="M1412" i="1" s="1"/>
  <c r="L1321" i="1"/>
  <c r="L1359" i="1"/>
  <c r="L1524" i="1"/>
  <c r="M3108" i="1"/>
  <c r="L3032" i="1"/>
  <c r="L4034" i="1"/>
  <c r="M4034" i="1" s="1"/>
  <c r="L3105" i="1"/>
  <c r="M3105" i="1" s="1"/>
  <c r="L2175" i="1"/>
  <c r="M2175" i="1" s="1"/>
  <c r="L1034" i="1"/>
  <c r="L3565" i="1"/>
  <c r="M3565" i="1" s="1"/>
  <c r="L4376" i="1"/>
  <c r="L2673" i="1"/>
  <c r="M2673" i="1" s="1"/>
  <c r="L2249" i="1"/>
  <c r="L2443" i="1"/>
  <c r="M2443" i="1" s="1"/>
  <c r="L1963" i="1"/>
  <c r="M1963" i="1" s="1"/>
  <c r="L2097" i="1"/>
  <c r="M2097" i="1" s="1"/>
  <c r="L1212" i="1"/>
  <c r="M1212" i="1" s="1"/>
  <c r="L1098" i="1"/>
  <c r="L819" i="1"/>
  <c r="M819" i="1" s="1"/>
  <c r="L896" i="1"/>
  <c r="M896" i="1" s="1"/>
  <c r="L434" i="1"/>
  <c r="M434" i="1" s="1"/>
  <c r="L535" i="1"/>
  <c r="M535" i="1" s="1"/>
  <c r="L559" i="1"/>
  <c r="L566" i="1"/>
  <c r="M566" i="1" s="1"/>
  <c r="L2298" i="1"/>
  <c r="M2298" i="1" s="1"/>
  <c r="L727" i="1"/>
  <c r="M727" i="1" s="1"/>
  <c r="L1320" i="1"/>
  <c r="M1320" i="1" s="1"/>
  <c r="L491" i="1"/>
  <c r="M491" i="1" s="1"/>
  <c r="L845" i="1"/>
  <c r="M845" i="1" s="1"/>
  <c r="L221" i="1"/>
  <c r="L253" i="1"/>
  <c r="M253" i="1" s="1"/>
  <c r="L989" i="1"/>
  <c r="M989" i="1" s="1"/>
  <c r="L285" i="1"/>
  <c r="L317" i="1"/>
  <c r="L349" i="1"/>
  <c r="L381" i="1"/>
  <c r="L13" i="1"/>
  <c r="M13" i="1" s="1"/>
  <c r="L113" i="1"/>
  <c r="L181" i="1"/>
  <c r="L563" i="1"/>
  <c r="M563" i="1" s="1"/>
  <c r="L1219" i="1"/>
  <c r="M1219" i="1" s="1"/>
  <c r="L567" i="1"/>
  <c r="L3254" i="1"/>
  <c r="L3951" i="1"/>
  <c r="L3438" i="1"/>
  <c r="M3438" i="1" s="1"/>
  <c r="L3522" i="1"/>
  <c r="M3522" i="1" s="1"/>
  <c r="L2779" i="1"/>
  <c r="M2779" i="1" s="1"/>
  <c r="L3129" i="1"/>
  <c r="M3129" i="1" s="1"/>
  <c r="L2585" i="1"/>
  <c r="M2585" i="1" s="1"/>
  <c r="L3491" i="1"/>
  <c r="M3491" i="1" s="1"/>
  <c r="L2191" i="1"/>
  <c r="M2191" i="1" s="1"/>
  <c r="L2333" i="1"/>
  <c r="M2333" i="1" s="1"/>
  <c r="L2174" i="1"/>
  <c r="M2174" i="1" s="1"/>
  <c r="L1779" i="1"/>
  <c r="M1779" i="1" s="1"/>
  <c r="L4236" i="1"/>
  <c r="M4236" i="1" s="1"/>
  <c r="L2563" i="1"/>
  <c r="M2563" i="1" s="1"/>
  <c r="L3580" i="1"/>
  <c r="M3580" i="1" s="1"/>
  <c r="L2212" i="1"/>
  <c r="M2212" i="1" s="1"/>
  <c r="L2521" i="1"/>
  <c r="L4149" i="1"/>
  <c r="M4149" i="1" s="1"/>
  <c r="L2006" i="1"/>
  <c r="M2006" i="1" s="1"/>
  <c r="L4247" i="1"/>
  <c r="L4658" i="1"/>
  <c r="M4658" i="1" s="1"/>
  <c r="L1986" i="1"/>
  <c r="L2164" i="1"/>
  <c r="M2164" i="1" s="1"/>
  <c r="M2648" i="1"/>
  <c r="L2537" i="1"/>
  <c r="M2537" i="1" s="1"/>
  <c r="L1858" i="1"/>
  <c r="M1858" i="1" s="1"/>
  <c r="L2370" i="1"/>
  <c r="M2370" i="1" s="1"/>
  <c r="L4100" i="1"/>
  <c r="L2743" i="1"/>
  <c r="L1451" i="1"/>
  <c r="M1451" i="1" s="1"/>
  <c r="L1541" i="1"/>
  <c r="L1718" i="1"/>
  <c r="M1718" i="1" s="1"/>
  <c r="L662" i="1"/>
  <c r="M662" i="1" s="1"/>
  <c r="L799" i="1"/>
  <c r="L1360" i="1"/>
  <c r="M1360" i="1" s="1"/>
  <c r="L1394" i="1"/>
  <c r="M1394" i="1" s="1"/>
  <c r="L1543" i="1"/>
  <c r="M1543" i="1" s="1"/>
  <c r="L865" i="1"/>
  <c r="L1396" i="1"/>
  <c r="L225" i="1"/>
  <c r="M225" i="1" s="1"/>
  <c r="L257" i="1"/>
  <c r="M257" i="1" s="1"/>
  <c r="L289" i="1"/>
  <c r="M289" i="1" s="1"/>
  <c r="L321" i="1"/>
  <c r="M321" i="1" s="1"/>
  <c r="L353" i="1"/>
  <c r="M353" i="1" s="1"/>
  <c r="L385" i="1"/>
  <c r="M385" i="1" s="1"/>
  <c r="L17" i="1"/>
  <c r="L737" i="1"/>
  <c r="L149" i="1"/>
  <c r="L3131" i="1"/>
  <c r="M3131" i="1" s="1"/>
  <c r="L3194" i="1"/>
  <c r="M3194" i="1" s="1"/>
  <c r="L1891" i="1"/>
  <c r="M1891" i="1" s="1"/>
  <c r="L644" i="1"/>
  <c r="M644" i="1" s="1"/>
  <c r="L2308" i="1"/>
  <c r="M2308" i="1" s="1"/>
  <c r="L1215" i="1"/>
  <c r="M1215" i="1" s="1"/>
  <c r="L2304" i="1"/>
  <c r="M2304" i="1" s="1"/>
  <c r="L1661" i="1"/>
  <c r="M1661" i="1" s="1"/>
  <c r="L2286" i="1"/>
  <c r="M2286" i="1" s="1"/>
  <c r="L2518" i="1"/>
  <c r="M2518" i="1" s="1"/>
  <c r="L3137" i="1"/>
  <c r="L1551" i="1"/>
  <c r="M1551" i="1" s="1"/>
  <c r="L1277" i="1"/>
  <c r="M1277" i="1" s="1"/>
  <c r="L2351" i="1"/>
  <c r="M2351" i="1" s="1"/>
  <c r="L2533" i="1"/>
  <c r="M2533" i="1" s="1"/>
  <c r="L3910" i="1"/>
  <c r="L731" i="1"/>
  <c r="M731" i="1" s="1"/>
  <c r="L2557" i="1"/>
  <c r="L2653" i="1"/>
  <c r="L2154" i="1"/>
  <c r="M2154" i="1" s="1"/>
  <c r="L3364" i="1"/>
  <c r="M2587" i="1"/>
  <c r="L2770" i="1"/>
  <c r="M2770" i="1" s="1"/>
  <c r="L4401" i="1"/>
  <c r="L2146" i="1"/>
  <c r="M2146" i="1" s="1"/>
  <c r="L1868" i="1"/>
  <c r="L1452" i="1"/>
  <c r="L1170" i="1"/>
  <c r="M1170" i="1" s="1"/>
  <c r="L1576" i="1"/>
  <c r="M1576" i="1" s="1"/>
  <c r="L3113" i="1"/>
  <c r="L1324" i="1"/>
  <c r="L648" i="1"/>
  <c r="L1347" i="1"/>
  <c r="M1347" i="1" s="1"/>
  <c r="L540" i="1"/>
  <c r="M540" i="1" s="1"/>
  <c r="L43" i="1"/>
  <c r="M43" i="1" s="1"/>
  <c r="M2734" i="1"/>
  <c r="L2620" i="1"/>
  <c r="M2620" i="1" s="1"/>
  <c r="M2902" i="1"/>
  <c r="L1726" i="1"/>
  <c r="M1726" i="1" s="1"/>
  <c r="L1085" i="1"/>
  <c r="L1027" i="1"/>
  <c r="M1027" i="1" s="1"/>
  <c r="L412" i="1"/>
  <c r="M412" i="1" s="1"/>
  <c r="L2123" i="1"/>
  <c r="M2123" i="1" s="1"/>
  <c r="L1017" i="1"/>
  <c r="M1017" i="1" s="1"/>
  <c r="L507" i="1"/>
  <c r="L862" i="1"/>
  <c r="M862" i="1" s="1"/>
  <c r="L229" i="1"/>
  <c r="L261" i="1"/>
  <c r="L293" i="1"/>
  <c r="M293" i="1" s="1"/>
  <c r="L325" i="1"/>
  <c r="L357" i="1"/>
  <c r="L389" i="1"/>
  <c r="M389" i="1" s="1"/>
  <c r="L674" i="1"/>
  <c r="M113" i="1"/>
  <c r="L57" i="1"/>
  <c r="M57" i="1" s="1"/>
  <c r="L189" i="1"/>
  <c r="M189" i="1" s="1"/>
  <c r="L2748" i="1"/>
  <c r="M2748" i="1" s="1"/>
  <c r="L1129" i="1"/>
  <c r="M1129" i="1" s="1"/>
  <c r="L2513" i="1"/>
  <c r="M2513" i="1" s="1"/>
  <c r="L3027" i="1"/>
  <c r="L1714" i="1"/>
  <c r="L916" i="1"/>
  <c r="M916" i="1" s="1"/>
  <c r="L1073" i="1"/>
  <c r="M1073" i="1" s="1"/>
  <c r="L458" i="1"/>
  <c r="M458" i="1" s="1"/>
  <c r="L2490" i="1"/>
  <c r="M2490" i="1" s="1"/>
  <c r="L3090" i="1"/>
  <c r="M3090" i="1" s="1"/>
  <c r="M2969" i="1"/>
  <c r="L3472" i="1"/>
  <c r="M3472" i="1" s="1"/>
  <c r="L3486" i="1"/>
  <c r="L2997" i="1"/>
  <c r="M2997" i="1" s="1"/>
  <c r="L2618" i="1"/>
  <c r="M2618" i="1" s="1"/>
  <c r="L2706" i="1"/>
  <c r="M2706" i="1" s="1"/>
  <c r="L2796" i="1"/>
  <c r="M2796" i="1" s="1"/>
  <c r="M2488" i="1"/>
  <c r="L2383" i="1"/>
  <c r="M2383" i="1" s="1"/>
  <c r="L2285" i="1"/>
  <c r="L1799" i="1"/>
  <c r="M1799" i="1" s="1"/>
  <c r="L1681" i="1"/>
  <c r="M1681" i="1" s="1"/>
  <c r="L4170" i="1"/>
  <c r="M4170" i="1" s="1"/>
  <c r="L3572" i="1"/>
  <c r="M3572" i="1" s="1"/>
  <c r="L2619" i="1"/>
  <c r="M2619" i="1" s="1"/>
  <c r="L1121" i="1"/>
  <c r="L2895" i="1"/>
  <c r="M2895" i="1" s="1"/>
  <c r="L2832" i="1"/>
  <c r="M2832" i="1" s="1"/>
  <c r="L1880" i="1"/>
  <c r="M1880" i="1" s="1"/>
  <c r="L1447" i="1"/>
  <c r="M1447" i="1" s="1"/>
  <c r="L1124" i="1"/>
  <c r="M1124" i="1" s="1"/>
  <c r="L1514" i="1"/>
  <c r="M1514" i="1" s="1"/>
  <c r="L767" i="1"/>
  <c r="L3896" i="1"/>
  <c r="L3199" i="1"/>
  <c r="L2623" i="1"/>
  <c r="M2623" i="1" s="1"/>
  <c r="L3110" i="1"/>
  <c r="M3110" i="1" s="1"/>
  <c r="L3150" i="1"/>
  <c r="M3150" i="1" s="1"/>
  <c r="L2211" i="1"/>
  <c r="M2211" i="1" s="1"/>
  <c r="L2321" i="1"/>
  <c r="M2321" i="1" s="1"/>
  <c r="L2402" i="1"/>
  <c r="M2402" i="1" s="1"/>
  <c r="L2954" i="1"/>
  <c r="M2954" i="1" s="1"/>
  <c r="L2120" i="1"/>
  <c r="M2120" i="1" s="1"/>
  <c r="L3552" i="1"/>
  <c r="L1684" i="1"/>
  <c r="M1684" i="1" s="1"/>
  <c r="L3040" i="1"/>
  <c r="L2855" i="1"/>
  <c r="M2855" i="1" s="1"/>
  <c r="L2878" i="1"/>
  <c r="M2878" i="1" s="1"/>
  <c r="L2140" i="1"/>
  <c r="M2140" i="1" s="1"/>
  <c r="L1144" i="1"/>
  <c r="L798" i="1"/>
  <c r="M798" i="1" s="1"/>
  <c r="L927" i="1"/>
  <c r="M927" i="1" s="1"/>
  <c r="L501" i="1"/>
  <c r="M501" i="1" s="1"/>
  <c r="L2020" i="1"/>
  <c r="M2020" i="1" s="1"/>
  <c r="L2418" i="1"/>
  <c r="M2418" i="1" s="1"/>
  <c r="L706" i="1"/>
  <c r="M706" i="1" s="1"/>
  <c r="L2297" i="1"/>
  <c r="L2572" i="1"/>
  <c r="L2546" i="1"/>
  <c r="M2546" i="1" s="1"/>
  <c r="L955" i="1"/>
  <c r="M955" i="1" s="1"/>
  <c r="L641" i="1"/>
  <c r="L3374" i="1"/>
  <c r="L1303" i="1"/>
  <c r="L2137" i="1"/>
  <c r="L1161" i="1"/>
  <c r="M1161" i="1" s="1"/>
  <c r="L938" i="1"/>
  <c r="M938" i="1" s="1"/>
  <c r="L1340" i="1"/>
  <c r="L884" i="1"/>
  <c r="L201" i="1"/>
  <c r="M201" i="1" s="1"/>
  <c r="L233" i="1"/>
  <c r="M233" i="1" s="1"/>
  <c r="L975" i="1"/>
  <c r="M975" i="1" s="1"/>
  <c r="L265" i="1"/>
  <c r="M265" i="1" s="1"/>
  <c r="L297" i="1"/>
  <c r="M297" i="1" s="1"/>
  <c r="L329" i="1"/>
  <c r="M329" i="1" s="1"/>
  <c r="L361" i="1"/>
  <c r="M361" i="1" s="1"/>
  <c r="L615" i="1"/>
  <c r="L393" i="1"/>
  <c r="M393" i="1" s="1"/>
  <c r="L29" i="1"/>
  <c r="M29" i="1" s="1"/>
  <c r="L93" i="1"/>
  <c r="L193" i="1"/>
  <c r="M193" i="1" s="1"/>
  <c r="L3939" i="1"/>
  <c r="M3939" i="1" s="1"/>
  <c r="L1281" i="1"/>
  <c r="L1707" i="1"/>
  <c r="M1707" i="1" s="1"/>
  <c r="L858" i="1"/>
  <c r="M858" i="1" s="1"/>
  <c r="L1115" i="1"/>
  <c r="M1115" i="1" s="1"/>
  <c r="L515" i="1"/>
  <c r="M515" i="1" s="1"/>
  <c r="L3187" i="1"/>
  <c r="L2411" i="1"/>
  <c r="M2411" i="1" s="1"/>
  <c r="L1624" i="1"/>
  <c r="M2702" i="1"/>
  <c r="M1662" i="1"/>
  <c r="L2344" i="1"/>
  <c r="L1641" i="1"/>
  <c r="M1641" i="1" s="1"/>
  <c r="L2582" i="1"/>
  <c r="M2582" i="1" s="1"/>
  <c r="L2828" i="1"/>
  <c r="M2828" i="1" s="1"/>
  <c r="L1566" i="1"/>
  <c r="M1566" i="1" s="1"/>
  <c r="M2360" i="1"/>
  <c r="L2850" i="1"/>
  <c r="M2850" i="1" s="1"/>
  <c r="M1896" i="1"/>
  <c r="L1228" i="1"/>
  <c r="M1228" i="1" s="1"/>
  <c r="L3689" i="1"/>
  <c r="L3000" i="1"/>
  <c r="L3396" i="1"/>
  <c r="M3396" i="1" s="1"/>
  <c r="L2666" i="1"/>
  <c r="M2666" i="1" s="1"/>
  <c r="L2699" i="1"/>
  <c r="M2699" i="1" s="1"/>
  <c r="L1558" i="1"/>
  <c r="M1558" i="1" s="1"/>
  <c r="L3567" i="1"/>
  <c r="M3567" i="1" s="1"/>
  <c r="L2859" i="1"/>
  <c r="M2859" i="1" s="1"/>
  <c r="L2872" i="1"/>
  <c r="M2872" i="1" s="1"/>
  <c r="L4171" i="1"/>
  <c r="M4171" i="1" s="1"/>
  <c r="L1801" i="1"/>
  <c r="M1801" i="1" s="1"/>
  <c r="L985" i="1"/>
  <c r="M985" i="1" s="1"/>
  <c r="L1847" i="1"/>
  <c r="M1847" i="1" s="1"/>
  <c r="L1437" i="1"/>
  <c r="M1437" i="1" s="1"/>
  <c r="L4225" i="1"/>
  <c r="M4225" i="1" s="1"/>
  <c r="L3316" i="1"/>
  <c r="L2875" i="1"/>
  <c r="M2875" i="1" s="1"/>
  <c r="L3206" i="1"/>
  <c r="M3206" i="1" s="1"/>
  <c r="M2324" i="1"/>
  <c r="L2892" i="1"/>
  <c r="M2892" i="1" s="1"/>
  <c r="L1703" i="1"/>
  <c r="L2151" i="1"/>
  <c r="L3042" i="1"/>
  <c r="M3042" i="1" s="1"/>
  <c r="L4532" i="1"/>
  <c r="L1300" i="1"/>
  <c r="M1300" i="1" s="1"/>
  <c r="L3118" i="1"/>
  <c r="M3118" i="1" s="1"/>
  <c r="L2824" i="1"/>
  <c r="L2252" i="1"/>
  <c r="M2252" i="1" s="1"/>
  <c r="M2008" i="1"/>
  <c r="L1351" i="1"/>
  <c r="M1351" i="1" s="1"/>
  <c r="L1503" i="1"/>
  <c r="M1503" i="1" s="1"/>
  <c r="L1163" i="1"/>
  <c r="M1163" i="1" s="1"/>
  <c r="L959" i="1"/>
  <c r="M959" i="1" s="1"/>
  <c r="L1582" i="1"/>
  <c r="M1582" i="1" s="1"/>
  <c r="L2002" i="1"/>
  <c r="M2002" i="1" s="1"/>
  <c r="L1032" i="1"/>
  <c r="M1032" i="1" s="1"/>
  <c r="L457" i="1"/>
  <c r="L483" i="1"/>
  <c r="M483" i="1" s="1"/>
  <c r="L503" i="1"/>
  <c r="M503" i="1" s="1"/>
  <c r="L580" i="1"/>
  <c r="M580" i="1" s="1"/>
  <c r="L2659" i="1"/>
  <c r="L3900" i="1"/>
  <c r="L1223" i="1"/>
  <c r="M1223" i="1" s="1"/>
  <c r="L1031" i="1"/>
  <c r="M1031" i="1" s="1"/>
  <c r="L1061" i="1"/>
  <c r="M1061" i="1" s="1"/>
  <c r="L1657" i="1"/>
  <c r="M1657" i="1" s="1"/>
  <c r="L599" i="1"/>
  <c r="L1230" i="1"/>
  <c r="L3590" i="1"/>
  <c r="M3590" i="1" s="1"/>
  <c r="L663" i="1"/>
  <c r="M663" i="1" s="1"/>
  <c r="L945" i="1"/>
  <c r="M945" i="1" s="1"/>
  <c r="L237" i="1"/>
  <c r="L269" i="1"/>
  <c r="L1090" i="1"/>
  <c r="M1090" i="1" s="1"/>
  <c r="L301" i="1"/>
  <c r="M301" i="1" s="1"/>
  <c r="L333" i="1"/>
  <c r="L365" i="1"/>
  <c r="M365" i="1" s="1"/>
  <c r="L397" i="1"/>
  <c r="L161" i="1"/>
  <c r="M161" i="1" s="1"/>
  <c r="L197" i="1"/>
  <c r="L2396" i="1"/>
  <c r="M2396" i="1" s="1"/>
  <c r="L800" i="1"/>
  <c r="M800" i="1" s="1"/>
  <c r="L3204" i="1"/>
  <c r="L2001" i="1"/>
  <c r="L2310" i="1"/>
  <c r="M2310" i="1" s="1"/>
  <c r="L2224" i="1"/>
  <c r="M2224" i="1" s="1"/>
  <c r="L5367" i="1"/>
  <c r="M5367" i="1" s="1"/>
  <c r="L2725" i="1"/>
  <c r="L3165" i="1"/>
  <c r="M3165" i="1" s="1"/>
  <c r="L2600" i="1"/>
  <c r="M2600" i="1" s="1"/>
  <c r="L2256" i="1"/>
  <c r="L888" i="1"/>
  <c r="M888" i="1" s="1"/>
  <c r="L2542" i="1"/>
  <c r="M2542" i="1" s="1"/>
  <c r="L1904" i="1"/>
  <c r="L1051" i="1"/>
  <c r="M1051" i="1" s="1"/>
  <c r="L414" i="1"/>
  <c r="M414" i="1" s="1"/>
  <c r="L628" i="1"/>
  <c r="M628" i="1" s="1"/>
  <c r="L2865" i="1"/>
  <c r="M2865" i="1" s="1"/>
  <c r="L2535" i="1"/>
  <c r="L1702" i="1"/>
  <c r="M1702" i="1" s="1"/>
  <c r="M1406" i="1"/>
  <c r="L793" i="1"/>
  <c r="M793" i="1" s="1"/>
  <c r="L1448" i="1"/>
  <c r="M1448" i="1" s="1"/>
  <c r="L583" i="1"/>
  <c r="M583" i="1" s="1"/>
  <c r="L631" i="1"/>
  <c r="M631" i="1" s="1"/>
  <c r="L671" i="1"/>
  <c r="M671" i="1" s="1"/>
  <c r="L3733" i="1"/>
  <c r="L1363" i="1"/>
  <c r="M1363" i="1" s="1"/>
  <c r="L732" i="1"/>
  <c r="L241" i="1"/>
  <c r="M241" i="1" s="1"/>
  <c r="L273" i="1"/>
  <c r="M273" i="1" s="1"/>
  <c r="L305" i="1"/>
  <c r="M305" i="1" s="1"/>
  <c r="L337" i="1"/>
  <c r="M337" i="1" s="1"/>
  <c r="L369" i="1"/>
  <c r="M369" i="1" s="1"/>
  <c r="L604" i="1"/>
  <c r="M604" i="1" s="1"/>
  <c r="L165" i="1"/>
  <c r="M165" i="1" s="1"/>
  <c r="M1986" i="1"/>
  <c r="L1213" i="1"/>
  <c r="M1213" i="1" s="1"/>
  <c r="L454" i="1"/>
  <c r="M454" i="1" s="1"/>
  <c r="L2532" i="1"/>
  <c r="M2532" i="1" s="1"/>
  <c r="L543" i="1"/>
  <c r="M543" i="1" s="1"/>
  <c r="L2637" i="1"/>
  <c r="M2637" i="1" s="1"/>
  <c r="L1981" i="1"/>
  <c r="M1981" i="1" s="1"/>
  <c r="M1518" i="1"/>
  <c r="L929" i="1"/>
  <c r="M929" i="1" s="1"/>
  <c r="L752" i="1"/>
  <c r="M752" i="1" s="1"/>
  <c r="L560" i="1"/>
  <c r="L2980" i="1"/>
  <c r="M2980" i="1" s="1"/>
  <c r="L2949" i="1"/>
  <c r="L2634" i="1"/>
  <c r="M2634" i="1" s="1"/>
  <c r="L2712" i="1"/>
  <c r="M2712" i="1" s="1"/>
  <c r="L1954" i="1"/>
  <c r="M1954" i="1" s="1"/>
  <c r="L1948" i="1"/>
  <c r="M1948" i="1" s="1"/>
  <c r="L1570" i="1"/>
  <c r="M1570" i="1" s="1"/>
  <c r="L2545" i="1"/>
  <c r="L2150" i="1"/>
  <c r="M2150" i="1" s="1"/>
  <c r="L1917" i="1"/>
  <c r="M1917" i="1" s="1"/>
  <c r="L932" i="1"/>
  <c r="M932" i="1" s="1"/>
  <c r="L1081" i="1"/>
  <c r="M1081" i="1" s="1"/>
  <c r="L919" i="1"/>
  <c r="M919" i="1" s="1"/>
  <c r="L1109" i="1"/>
  <c r="L575" i="1"/>
  <c r="M575" i="1" s="1"/>
  <c r="L87" i="1"/>
  <c r="M87" i="1" s="1"/>
  <c r="L669" i="1"/>
  <c r="M669" i="1" s="1"/>
  <c r="L756" i="1"/>
  <c r="L660" i="1"/>
  <c r="M660" i="1" s="1"/>
  <c r="L537" i="1"/>
  <c r="M537" i="1" s="1"/>
  <c r="L1000" i="1"/>
  <c r="L430" i="1"/>
  <c r="M430" i="1" s="1"/>
  <c r="M589" i="1"/>
  <c r="L295" i="1"/>
  <c r="L541" i="1"/>
  <c r="M541" i="1" s="1"/>
  <c r="L355" i="1"/>
  <c r="M355" i="1" s="1"/>
  <c r="L159" i="1"/>
  <c r="M159" i="1" s="1"/>
  <c r="L1519" i="1"/>
  <c r="M1519" i="1" s="1"/>
  <c r="L2652" i="1"/>
  <c r="M2652" i="1" s="1"/>
  <c r="L1834" i="1"/>
  <c r="M1834" i="1" s="1"/>
  <c r="L4335" i="1"/>
  <c r="M4335" i="1" s="1"/>
  <c r="L1145" i="1"/>
  <c r="L2439" i="1"/>
  <c r="L1471" i="1"/>
  <c r="L1633" i="1"/>
  <c r="M1633" i="1" s="1"/>
  <c r="L1761" i="1"/>
  <c r="M1761" i="1" s="1"/>
  <c r="L531" i="1"/>
  <c r="M452" i="1"/>
  <c r="L696" i="1"/>
  <c r="M696" i="1" s="1"/>
  <c r="L748" i="1"/>
  <c r="M748" i="1" s="1"/>
  <c r="L211" i="1"/>
  <c r="M211" i="1" s="1"/>
  <c r="L279" i="1"/>
  <c r="M279" i="1" s="1"/>
  <c r="L347" i="1"/>
  <c r="M347" i="1" s="1"/>
  <c r="L792" i="1"/>
  <c r="M285" i="1"/>
  <c r="L2662" i="1"/>
  <c r="L937" i="1"/>
  <c r="M937" i="1" s="1"/>
  <c r="L1178" i="1"/>
  <c r="M1178" i="1" s="1"/>
  <c r="L215" i="1"/>
  <c r="L275" i="1"/>
  <c r="L335" i="1"/>
  <c r="M335" i="1" s="1"/>
  <c r="L67" i="1"/>
  <c r="M67" i="1" s="1"/>
  <c r="L195" i="1"/>
  <c r="M195" i="1" s="1"/>
  <c r="L1666" i="1"/>
  <c r="M1666" i="1" s="1"/>
  <c r="L2300" i="1"/>
  <c r="M2300" i="1" s="1"/>
  <c r="L1216" i="1"/>
  <c r="L742" i="1"/>
  <c r="L2041" i="1"/>
  <c r="L774" i="1"/>
  <c r="M774" i="1" s="1"/>
  <c r="L1499" i="1"/>
  <c r="M1499" i="1" s="1"/>
  <c r="L3984" i="1"/>
  <c r="M3984" i="1" s="1"/>
  <c r="M1739" i="1"/>
  <c r="L626" i="1"/>
  <c r="M626" i="1" s="1"/>
  <c r="L200" i="1"/>
  <c r="M200" i="1" s="1"/>
  <c r="L232" i="1"/>
  <c r="M232" i="1" s="1"/>
  <c r="L413" i="1"/>
  <c r="L264" i="1"/>
  <c r="M264" i="1" s="1"/>
  <c r="L478" i="1"/>
  <c r="L296" i="1"/>
  <c r="M296" i="1" s="1"/>
  <c r="L328" i="1"/>
  <c r="M328" i="1" s="1"/>
  <c r="L360" i="1"/>
  <c r="M360" i="1" s="1"/>
  <c r="L392" i="1"/>
  <c r="M392" i="1" s="1"/>
  <c r="L60" i="1"/>
  <c r="L92" i="1"/>
  <c r="L156" i="1"/>
  <c r="M156" i="1" s="1"/>
  <c r="L188" i="1"/>
  <c r="M188" i="1" s="1"/>
  <c r="M2426" i="1"/>
  <c r="L2096" i="1"/>
  <c r="M2096" i="1" s="1"/>
  <c r="M1670" i="1"/>
  <c r="L462" i="1"/>
  <c r="M462" i="1" s="1"/>
  <c r="L571" i="1"/>
  <c r="M571" i="1" s="1"/>
  <c r="L1337" i="1"/>
  <c r="M1337" i="1" s="1"/>
  <c r="M507" i="1"/>
  <c r="L254" i="1"/>
  <c r="L374" i="1"/>
  <c r="M374" i="1" s="1"/>
  <c r="M1714" i="1"/>
  <c r="L1355" i="1"/>
  <c r="M1355" i="1" s="1"/>
  <c r="L1288" i="1"/>
  <c r="M2539" i="1"/>
  <c r="L2374" i="1"/>
  <c r="M2374" i="1" s="1"/>
  <c r="L362" i="1"/>
  <c r="M362" i="1" s="1"/>
  <c r="L106" i="1"/>
  <c r="L474" i="1"/>
  <c r="M474" i="1" s="1"/>
  <c r="L738" i="1"/>
  <c r="M738" i="1" s="1"/>
  <c r="L608" i="1"/>
  <c r="L1021" i="1"/>
  <c r="M1021" i="1" s="1"/>
  <c r="L326" i="1"/>
  <c r="M326" i="1" s="1"/>
  <c r="L1190" i="1"/>
  <c r="M1190" i="1" s="1"/>
  <c r="M1098" i="1"/>
  <c r="L1315" i="1"/>
  <c r="M1315" i="1" s="1"/>
  <c r="L768" i="1"/>
  <c r="L230" i="1"/>
  <c r="M230" i="1" s="1"/>
  <c r="L350" i="1"/>
  <c r="M350" i="1" s="1"/>
  <c r="L174" i="1"/>
  <c r="M174" i="1" s="1"/>
  <c r="L1490" i="1"/>
  <c r="M1490" i="1" s="1"/>
  <c r="L1352" i="1"/>
  <c r="M1352" i="1" s="1"/>
  <c r="L682" i="1"/>
  <c r="M682" i="1" s="1"/>
  <c r="L1663" i="1"/>
  <c r="M1663" i="1" s="1"/>
  <c r="L530" i="1"/>
  <c r="M530" i="1" s="1"/>
  <c r="L1074" i="1"/>
  <c r="M1074" i="1" s="1"/>
  <c r="M1321" i="1"/>
  <c r="L677" i="1"/>
  <c r="M677" i="1" s="1"/>
  <c r="L573" i="1"/>
  <c r="M573" i="1" s="1"/>
  <c r="L536" i="1"/>
  <c r="M536" i="1" s="1"/>
  <c r="L614" i="1"/>
  <c r="M614" i="1" s="1"/>
  <c r="L287" i="1"/>
  <c r="L1667" i="1"/>
  <c r="M1667" i="1" s="1"/>
  <c r="L351" i="1"/>
  <c r="M351" i="1" s="1"/>
  <c r="M45" i="1"/>
  <c r="L151" i="1"/>
  <c r="M151" i="1" s="1"/>
  <c r="L1529" i="1"/>
  <c r="L1738" i="1"/>
  <c r="M1738" i="1" s="1"/>
  <c r="L3195" i="1"/>
  <c r="L1685" i="1"/>
  <c r="M1685" i="1" s="1"/>
  <c r="L1606" i="1"/>
  <c r="M1606" i="1" s="1"/>
  <c r="M2045" i="1"/>
  <c r="L223" i="1"/>
  <c r="M223" i="1" s="1"/>
  <c r="L343" i="1"/>
  <c r="M149" i="1"/>
  <c r="L680" i="1"/>
  <c r="L1910" i="1"/>
  <c r="M1910" i="1" s="1"/>
  <c r="M1747" i="1"/>
  <c r="L984" i="1"/>
  <c r="M984" i="1" s="1"/>
  <c r="L848" i="1"/>
  <c r="L643" i="1"/>
  <c r="M643" i="1" s="1"/>
  <c r="L771" i="1"/>
  <c r="L236" i="1"/>
  <c r="L268" i="1"/>
  <c r="M599" i="1"/>
  <c r="L300" i="1"/>
  <c r="M300" i="1" s="1"/>
  <c r="L332" i="1"/>
  <c r="M332" i="1" s="1"/>
  <c r="L364" i="1"/>
  <c r="M364" i="1" s="1"/>
  <c r="L396" i="1"/>
  <c r="L64" i="1"/>
  <c r="M64" i="1" s="1"/>
  <c r="L160" i="1"/>
  <c r="M160" i="1" s="1"/>
  <c r="L1728" i="1"/>
  <c r="L646" i="1"/>
  <c r="M646" i="1" s="1"/>
  <c r="L2022" i="1"/>
  <c r="M2022" i="1" s="1"/>
  <c r="L925" i="1"/>
  <c r="L681" i="1"/>
  <c r="M681" i="1" s="1"/>
  <c r="L270" i="1"/>
  <c r="M270" i="1" s="1"/>
  <c r="L390" i="1"/>
  <c r="M390" i="1" s="1"/>
  <c r="L122" i="1"/>
  <c r="L1516" i="1"/>
  <c r="M1516" i="1" s="1"/>
  <c r="L1140" i="1"/>
  <c r="M1140" i="1" s="1"/>
  <c r="L1585" i="1"/>
  <c r="M1585" i="1" s="1"/>
  <c r="L619" i="1"/>
  <c r="M619" i="1" s="1"/>
  <c r="L2381" i="1"/>
  <c r="M2381" i="1" s="1"/>
  <c r="L1397" i="1"/>
  <c r="L1119" i="1"/>
  <c r="M1119" i="1" s="1"/>
  <c r="L1520" i="1"/>
  <c r="L382" i="1"/>
  <c r="M382" i="1" s="1"/>
  <c r="L588" i="1"/>
  <c r="M588" i="1" s="1"/>
  <c r="L1372" i="1"/>
  <c r="M1372" i="1" s="1"/>
  <c r="L1510" i="1"/>
  <c r="L1357" i="1"/>
  <c r="M1357" i="1" s="1"/>
  <c r="L675" i="1"/>
  <c r="M675" i="1" s="1"/>
  <c r="L318" i="1"/>
  <c r="M318" i="1" s="1"/>
  <c r="L424" i="1"/>
  <c r="L46" i="1"/>
  <c r="M46" i="1" s="1"/>
  <c r="L1485" i="1"/>
  <c r="L210" i="1"/>
  <c r="M210" i="1" s="1"/>
  <c r="L346" i="1"/>
  <c r="M346" i="1" s="1"/>
  <c r="L1385" i="1"/>
  <c r="M1385" i="1" s="1"/>
  <c r="L690" i="1"/>
  <c r="M690" i="1" s="1"/>
  <c r="L242" i="1"/>
  <c r="M242" i="1" s="1"/>
  <c r="L62" i="1"/>
  <c r="M62" i="1" s="1"/>
  <c r="L194" i="1"/>
  <c r="M194" i="1" s="1"/>
  <c r="M1034" i="1"/>
  <c r="L1615" i="1"/>
  <c r="M1615" i="1" s="1"/>
  <c r="L995" i="1"/>
  <c r="L1857" i="1"/>
  <c r="M1857" i="1" s="1"/>
  <c r="L1280" i="1"/>
  <c r="M1280" i="1" s="1"/>
  <c r="L645" i="1"/>
  <c r="M645" i="1" s="1"/>
  <c r="L481" i="1"/>
  <c r="M481" i="1" s="1"/>
  <c r="L231" i="1"/>
  <c r="L291" i="1"/>
  <c r="M291" i="1" s="1"/>
  <c r="L605" i="1"/>
  <c r="L371" i="1"/>
  <c r="L147" i="1"/>
  <c r="L1159" i="1"/>
  <c r="M1159" i="1" s="1"/>
  <c r="L676" i="1"/>
  <c r="M676" i="1" s="1"/>
  <c r="L773" i="1"/>
  <c r="M773" i="1" s="1"/>
  <c r="L208" i="1"/>
  <c r="M208" i="1" s="1"/>
  <c r="L240" i="1"/>
  <c r="L272" i="1"/>
  <c r="L336" i="1"/>
  <c r="M336" i="1" s="1"/>
  <c r="L368" i="1"/>
  <c r="M368" i="1" s="1"/>
  <c r="L132" i="1"/>
  <c r="M132" i="1" s="1"/>
  <c r="L164" i="1"/>
  <c r="L1345" i="1"/>
  <c r="M1345" i="1" s="1"/>
  <c r="L585" i="1"/>
  <c r="M585" i="1" s="1"/>
  <c r="M1359" i="1"/>
  <c r="L736" i="1"/>
  <c r="M736" i="1" s="1"/>
  <c r="L286" i="1"/>
  <c r="L3186" i="1"/>
  <c r="M275" i="1"/>
  <c r="L138" i="1"/>
  <c r="M138" i="1" s="1"/>
  <c r="L1157" i="1"/>
  <c r="M1157" i="1" s="1"/>
  <c r="L1579" i="1"/>
  <c r="M1579" i="1" s="1"/>
  <c r="L2311" i="1"/>
  <c r="M2311" i="1" s="1"/>
  <c r="M2494" i="1"/>
  <c r="L1921" i="1"/>
  <c r="M1921" i="1" s="1"/>
  <c r="L1261" i="1"/>
  <c r="M1261" i="1" s="1"/>
  <c r="M1330" i="1"/>
  <c r="L997" i="1"/>
  <c r="M997" i="1" s="1"/>
  <c r="L692" i="1"/>
  <c r="M692" i="1" s="1"/>
  <c r="L553" i="1"/>
  <c r="L134" i="1"/>
  <c r="L713" i="1"/>
  <c r="M713" i="1" s="1"/>
  <c r="L334" i="1"/>
  <c r="L158" i="1"/>
  <c r="M158" i="1" s="1"/>
  <c r="M2099" i="1"/>
  <c r="L1978" i="1"/>
  <c r="M1978" i="1" s="1"/>
  <c r="L1358" i="1"/>
  <c r="L226" i="1"/>
  <c r="M226" i="1" s="1"/>
  <c r="L366" i="1"/>
  <c r="M366" i="1" s="1"/>
  <c r="L1235" i="1"/>
  <c r="M1235" i="1" s="1"/>
  <c r="L1053" i="1"/>
  <c r="M1053" i="1" s="1"/>
  <c r="L930" i="1"/>
  <c r="M930" i="1" s="1"/>
  <c r="L1217" i="1"/>
  <c r="M1217" i="1" s="1"/>
  <c r="L258" i="1"/>
  <c r="M258" i="1" s="1"/>
  <c r="L740" i="1"/>
  <c r="M740" i="1" s="1"/>
  <c r="L1492" i="1"/>
  <c r="M1492" i="1" s="1"/>
  <c r="L863" i="1"/>
  <c r="M863" i="1" s="1"/>
  <c r="L1063" i="1"/>
  <c r="M1063" i="1" s="1"/>
  <c r="L3" i="1"/>
  <c r="M3" i="1" s="1"/>
  <c r="L2474" i="1"/>
  <c r="M2474" i="1" s="1"/>
  <c r="L1830" i="1"/>
  <c r="M1830" i="1" s="1"/>
  <c r="M3187" i="1"/>
  <c r="L1735" i="1"/>
  <c r="M1735" i="1" s="1"/>
  <c r="L1082" i="1"/>
  <c r="M1082" i="1" s="1"/>
  <c r="M1908" i="1"/>
  <c r="L1095" i="1"/>
  <c r="M1095" i="1" s="1"/>
  <c r="L1067" i="1"/>
  <c r="L1238" i="1"/>
  <c r="M1238" i="1" s="1"/>
  <c r="L1177" i="1"/>
  <c r="M1177" i="1" s="1"/>
  <c r="L986" i="1"/>
  <c r="M986" i="1" s="1"/>
  <c r="L1380" i="1"/>
  <c r="L655" i="1"/>
  <c r="M655" i="1" s="1"/>
  <c r="L1251" i="1"/>
  <c r="M1251" i="1" s="1"/>
  <c r="L658" i="1"/>
  <c r="M732" i="1"/>
  <c r="L582" i="1"/>
  <c r="M582" i="1" s="1"/>
  <c r="M953" i="1"/>
  <c r="L235" i="1"/>
  <c r="M235" i="1" s="1"/>
  <c r="L303" i="1"/>
  <c r="M303" i="1" s="1"/>
  <c r="L359" i="1"/>
  <c r="M359" i="1" s="1"/>
  <c r="M77" i="1"/>
  <c r="M333" i="1"/>
  <c r="L167" i="1"/>
  <c r="L1289" i="1"/>
  <c r="M1289" i="1" s="1"/>
  <c r="M2641" i="1"/>
  <c r="L2126" i="1"/>
  <c r="M2126" i="1" s="1"/>
  <c r="L1653" i="1"/>
  <c r="M1653" i="1" s="1"/>
  <c r="L239" i="1"/>
  <c r="M239" i="1" s="1"/>
  <c r="L299" i="1"/>
  <c r="M749" i="1"/>
  <c r="L578" i="1"/>
  <c r="M578" i="1" s="1"/>
  <c r="L375" i="1"/>
  <c r="M375" i="1" s="1"/>
  <c r="M181" i="1"/>
  <c r="M309" i="1"/>
  <c r="L155" i="1"/>
  <c r="M155" i="1" s="1"/>
  <c r="L1829" i="1"/>
  <c r="M1829" i="1" s="1"/>
  <c r="M1999" i="1"/>
  <c r="L1722" i="1"/>
  <c r="L1252" i="1"/>
  <c r="M1252" i="1" s="1"/>
  <c r="L1014" i="1"/>
  <c r="M1014" i="1" s="1"/>
  <c r="L212" i="1"/>
  <c r="M212" i="1" s="1"/>
  <c r="L244" i="1"/>
  <c r="M244" i="1" s="1"/>
  <c r="L1384" i="1"/>
  <c r="M1384" i="1" s="1"/>
  <c r="L276" i="1"/>
  <c r="M276" i="1" s="1"/>
  <c r="M615" i="1"/>
  <c r="L308" i="1"/>
  <c r="M308" i="1" s="1"/>
  <c r="L340" i="1"/>
  <c r="M340" i="1" s="1"/>
  <c r="L372" i="1"/>
  <c r="M372" i="1" s="1"/>
  <c r="L136" i="1"/>
  <c r="M136" i="1" s="1"/>
  <c r="L168" i="1"/>
  <c r="L907" i="1"/>
  <c r="L298" i="1"/>
  <c r="M298" i="1" s="1"/>
  <c r="L3282" i="1"/>
  <c r="M3282" i="1" s="1"/>
  <c r="M2462" i="1"/>
  <c r="L1672" i="1"/>
  <c r="M1672" i="1" s="1"/>
  <c r="L1097" i="1"/>
  <c r="M1097" i="1" s="1"/>
  <c r="L22" i="1"/>
  <c r="M22" i="1" s="1"/>
  <c r="L787" i="1"/>
  <c r="M787" i="1" s="1"/>
  <c r="L354" i="1"/>
  <c r="M354" i="1" s="1"/>
  <c r="L178" i="1"/>
  <c r="M178" i="1" s="1"/>
  <c r="L1581" i="1"/>
  <c r="M1581" i="1" s="1"/>
  <c r="L1795" i="1"/>
  <c r="M1795" i="1" s="1"/>
  <c r="M1303" i="1"/>
  <c r="L246" i="1"/>
  <c r="M246" i="1" s="1"/>
  <c r="L378" i="1"/>
  <c r="L114" i="1"/>
  <c r="M114" i="1" s="1"/>
  <c r="M810" i="1"/>
  <c r="M547" i="1"/>
  <c r="L274" i="1"/>
  <c r="M274" i="1" s="1"/>
  <c r="L94" i="1"/>
  <c r="M94" i="1" s="1"/>
  <c r="L3146" i="1"/>
  <c r="M3146" i="1" s="1"/>
  <c r="M2727" i="1"/>
  <c r="L1775" i="1"/>
  <c r="M1775" i="1" s="1"/>
  <c r="L2522" i="1"/>
  <c r="M2522" i="1" s="1"/>
  <c r="L1086" i="1"/>
  <c r="M1086" i="1" s="1"/>
  <c r="L1907" i="1"/>
  <c r="M1907" i="1" s="1"/>
  <c r="L1196" i="1"/>
  <c r="M1196" i="1" s="1"/>
  <c r="L1377" i="1"/>
  <c r="M1377" i="1" s="1"/>
  <c r="L747" i="1"/>
  <c r="M747" i="1" s="1"/>
  <c r="L905" i="1"/>
  <c r="L551" i="1"/>
  <c r="M551" i="1" s="1"/>
  <c r="L779" i="1"/>
  <c r="M779" i="1" s="1"/>
  <c r="L243" i="1"/>
  <c r="L311" i="1"/>
  <c r="M311" i="1" s="1"/>
  <c r="L363" i="1"/>
  <c r="M363" i="1" s="1"/>
  <c r="M93" i="1"/>
  <c r="L47" i="1"/>
  <c r="M47" i="1" s="1"/>
  <c r="L107" i="1"/>
  <c r="M107" i="1" s="1"/>
  <c r="L175" i="1"/>
  <c r="L2808" i="1"/>
  <c r="M2808" i="1" s="1"/>
  <c r="M2285" i="1"/>
  <c r="L2819" i="1"/>
  <c r="M2819" i="1" s="1"/>
  <c r="L2371" i="1"/>
  <c r="M2371" i="1" s="1"/>
  <c r="L939" i="1"/>
  <c r="M939" i="1" s="1"/>
  <c r="L1254" i="1"/>
  <c r="M1254" i="1" s="1"/>
  <c r="L1039" i="1"/>
  <c r="M1039" i="1" s="1"/>
  <c r="M865" i="1"/>
  <c r="L617" i="1"/>
  <c r="M617" i="1" s="1"/>
  <c r="L247" i="1"/>
  <c r="M247" i="1" s="1"/>
  <c r="L307" i="1"/>
  <c r="M307" i="1" s="1"/>
  <c r="L379" i="1"/>
  <c r="M379" i="1" s="1"/>
  <c r="M325" i="1"/>
  <c r="L163" i="1"/>
  <c r="M163" i="1" s="1"/>
  <c r="L1004" i="1"/>
  <c r="M1004" i="1" s="1"/>
  <c r="L1069" i="1"/>
  <c r="M1069" i="1" s="1"/>
  <c r="L694" i="1"/>
  <c r="M694" i="1" s="1"/>
  <c r="L216" i="1"/>
  <c r="M216" i="1" s="1"/>
  <c r="L248" i="1"/>
  <c r="M248" i="1" s="1"/>
  <c r="M559" i="1"/>
  <c r="L280" i="1"/>
  <c r="M280" i="1" s="1"/>
  <c r="L312" i="1"/>
  <c r="M312" i="1" s="1"/>
  <c r="L344" i="1"/>
  <c r="M344" i="1" s="1"/>
  <c r="L579" i="1"/>
  <c r="M579" i="1" s="1"/>
  <c r="L376" i="1"/>
  <c r="M376" i="1" s="1"/>
  <c r="L11" i="1"/>
  <c r="M11" i="1" s="1"/>
  <c r="M343" i="1"/>
  <c r="L172" i="1"/>
  <c r="M172" i="1" s="1"/>
  <c r="L1878" i="1"/>
  <c r="M1878" i="1" s="1"/>
  <c r="L1531" i="1"/>
  <c r="M1531" i="1" s="1"/>
  <c r="L1153" i="1"/>
  <c r="M1153" i="1" s="1"/>
  <c r="L2243" i="1"/>
  <c r="M2243" i="1" s="1"/>
  <c r="M799" i="1"/>
  <c r="L511" i="1"/>
  <c r="M511" i="1" s="1"/>
  <c r="L314" i="1"/>
  <c r="L166" i="1"/>
  <c r="M166" i="1" s="1"/>
  <c r="L973" i="1"/>
  <c r="M973" i="1" s="1"/>
  <c r="L28" i="1"/>
  <c r="M28" i="1" s="1"/>
  <c r="L1746" i="1"/>
  <c r="M1746" i="1" s="1"/>
  <c r="L1568" i="1"/>
  <c r="M1568" i="1" s="1"/>
  <c r="L2228" i="1"/>
  <c r="M2228" i="1" s="1"/>
  <c r="M2094" i="1"/>
  <c r="L202" i="1"/>
  <c r="M202" i="1" s="1"/>
  <c r="L42" i="1"/>
  <c r="M42" i="1" s="1"/>
  <c r="L496" i="1"/>
  <c r="M496" i="1" s="1"/>
  <c r="L370" i="1"/>
  <c r="M370" i="1" s="1"/>
  <c r="M1378" i="1"/>
  <c r="L169" i="1"/>
  <c r="M1703" i="1"/>
  <c r="L262" i="1"/>
  <c r="M262" i="1" s="1"/>
  <c r="L520" i="1"/>
  <c r="M520" i="1" s="1"/>
  <c r="L394" i="1"/>
  <c r="M394" i="1" s="1"/>
  <c r="L130" i="1"/>
  <c r="M130" i="1" s="1"/>
  <c r="L290" i="1"/>
  <c r="M290" i="1" s="1"/>
  <c r="M219" i="1"/>
  <c r="M478" i="1"/>
  <c r="L1538" i="1"/>
  <c r="M1538" i="1" s="1"/>
  <c r="M1624" i="1"/>
  <c r="L1381" i="1"/>
  <c r="M1381" i="1" s="1"/>
  <c r="L978" i="1"/>
  <c r="M978" i="1" s="1"/>
  <c r="L949" i="1"/>
  <c r="M949" i="1" s="1"/>
  <c r="M1121" i="1"/>
  <c r="L251" i="1"/>
  <c r="M251" i="1" s="1"/>
  <c r="L319" i="1"/>
  <c r="M319" i="1" s="1"/>
  <c r="L367" i="1"/>
  <c r="M367" i="1" s="1"/>
  <c r="L119" i="1"/>
  <c r="M119" i="1" s="1"/>
  <c r="L183" i="1"/>
  <c r="M183" i="1" s="1"/>
  <c r="L1393" i="1"/>
  <c r="M1393" i="1" s="1"/>
  <c r="L1127" i="1"/>
  <c r="M1127" i="1" s="1"/>
  <c r="L936" i="1"/>
  <c r="M936" i="1" s="1"/>
  <c r="L923" i="1"/>
  <c r="M923" i="1" s="1"/>
  <c r="L255" i="1"/>
  <c r="M255" i="1" s="1"/>
  <c r="L315" i="1"/>
  <c r="M315" i="1" s="1"/>
  <c r="L383" i="1"/>
  <c r="M383" i="1" s="1"/>
  <c r="M221" i="1"/>
  <c r="M341" i="1"/>
  <c r="L171" i="1"/>
  <c r="M171" i="1" s="1"/>
  <c r="L976" i="1"/>
  <c r="M976" i="1" s="1"/>
  <c r="L1008" i="1"/>
  <c r="M1008" i="1" s="1"/>
  <c r="L2036" i="1"/>
  <c r="L1293" i="1"/>
  <c r="M1293" i="1" s="1"/>
  <c r="M1715" i="1"/>
  <c r="L678" i="1"/>
  <c r="M678" i="1" s="1"/>
  <c r="L817" i="1"/>
  <c r="M817" i="1" s="1"/>
  <c r="M995" i="1"/>
  <c r="L220" i="1"/>
  <c r="M220" i="1" s="1"/>
  <c r="L252" i="1"/>
  <c r="M252" i="1" s="1"/>
  <c r="L284" i="1"/>
  <c r="M284" i="1" s="1"/>
  <c r="L316" i="1"/>
  <c r="M316" i="1" s="1"/>
  <c r="L348" i="1"/>
  <c r="M348" i="1" s="1"/>
  <c r="L421" i="1"/>
  <c r="M421" i="1" s="1"/>
  <c r="L380" i="1"/>
  <c r="M380" i="1" s="1"/>
  <c r="L176" i="1"/>
  <c r="M176" i="1" s="1"/>
  <c r="L1329" i="1"/>
  <c r="M1329" i="1" s="1"/>
  <c r="L206" i="1"/>
  <c r="M206" i="1" s="1"/>
  <c r="L330" i="1"/>
  <c r="M330" i="1" s="1"/>
  <c r="M371" i="1"/>
  <c r="L1035" i="1"/>
  <c r="M1035" i="1" s="1"/>
  <c r="L2335" i="1"/>
  <c r="M3606" i="1"/>
  <c r="L2266" i="1"/>
  <c r="M2266" i="1" s="1"/>
  <c r="M1674" i="1"/>
  <c r="L657" i="1"/>
  <c r="M254" i="1"/>
  <c r="L218" i="1"/>
  <c r="M218" i="1" s="1"/>
  <c r="L182" i="1"/>
  <c r="M182" i="1" s="1"/>
  <c r="M771" i="1"/>
  <c r="L386" i="1"/>
  <c r="M386" i="1" s="1"/>
  <c r="L1270" i="1"/>
  <c r="M1270" i="1" s="1"/>
  <c r="L672" i="1"/>
  <c r="M672" i="1" s="1"/>
  <c r="L688" i="1"/>
  <c r="M688" i="1" s="1"/>
  <c r="L278" i="1"/>
  <c r="M278" i="1" s="1"/>
  <c r="L146" i="1"/>
  <c r="M146" i="1" s="1"/>
  <c r="L966" i="1"/>
  <c r="M966" i="1" s="1"/>
  <c r="L306" i="1"/>
  <c r="M306" i="1" s="1"/>
  <c r="L126" i="1"/>
  <c r="M126" i="1" s="1"/>
  <c r="L205" i="1"/>
  <c r="M205" i="1" s="1"/>
  <c r="L2046" i="1"/>
  <c r="M2046" i="1" s="1"/>
  <c r="M2743" i="1"/>
  <c r="L2052" i="1"/>
  <c r="M2052" i="1" s="1"/>
  <c r="M2871" i="1"/>
  <c r="L1915" i="1"/>
  <c r="M1915" i="1" s="1"/>
  <c r="M1216" i="1"/>
  <c r="L743" i="1"/>
  <c r="M743" i="1" s="1"/>
  <c r="L667" i="1"/>
  <c r="M667" i="1" s="1"/>
  <c r="L425" i="1"/>
  <c r="M425" i="1" s="1"/>
  <c r="M92" i="1"/>
  <c r="L956" i="1"/>
  <c r="M956" i="1" s="1"/>
  <c r="L259" i="1"/>
  <c r="M259" i="1" s="1"/>
  <c r="L331" i="1"/>
  <c r="M331" i="1" s="1"/>
  <c r="L395" i="1"/>
  <c r="M395" i="1" s="1"/>
  <c r="L734" i="1"/>
  <c r="M734" i="1" s="1"/>
  <c r="L191" i="1"/>
  <c r="M191" i="1" s="1"/>
  <c r="L2515" i="1"/>
  <c r="M2515" i="1" s="1"/>
  <c r="L1938" i="1"/>
  <c r="M1938" i="1" s="1"/>
  <c r="M3005" i="1"/>
  <c r="L2222" i="1"/>
  <c r="M2222" i="1" s="1"/>
  <c r="L1926" i="1"/>
  <c r="M1926" i="1" s="1"/>
  <c r="M2365" i="1"/>
  <c r="M1529" i="1"/>
  <c r="L765" i="1"/>
  <c r="M765" i="1" s="1"/>
  <c r="L833" i="1"/>
  <c r="M833" i="1" s="1"/>
  <c r="L603" i="1"/>
  <c r="M603" i="1" s="1"/>
  <c r="L513" i="1"/>
  <c r="M513" i="1" s="1"/>
  <c r="M1145" i="1"/>
  <c r="L263" i="1"/>
  <c r="M263" i="1" s="1"/>
  <c r="L323" i="1"/>
  <c r="M323" i="1" s="1"/>
  <c r="L387" i="1"/>
  <c r="M387" i="1" s="1"/>
  <c r="M229" i="1"/>
  <c r="L115" i="1"/>
  <c r="M115" i="1" s="1"/>
  <c r="M357" i="1"/>
  <c r="M2151" i="1"/>
  <c r="L1084" i="1"/>
  <c r="M1084" i="1" s="1"/>
  <c r="L1059" i="1"/>
  <c r="M1059" i="1" s="1"/>
  <c r="M1067" i="1"/>
  <c r="L224" i="1"/>
  <c r="M224" i="1" s="1"/>
  <c r="L288" i="1"/>
  <c r="M288" i="1" s="1"/>
  <c r="L2750" i="1"/>
  <c r="M2750" i="1" s="1"/>
  <c r="L320" i="1"/>
  <c r="M320" i="1" s="1"/>
  <c r="L352" i="1"/>
  <c r="M352" i="1" s="1"/>
  <c r="M767" i="1"/>
  <c r="L384" i="1"/>
  <c r="M384" i="1" s="1"/>
  <c r="L76" i="1"/>
  <c r="M76" i="1" s="1"/>
  <c r="L52" i="1"/>
  <c r="M52" i="1" s="1"/>
  <c r="L116" i="1"/>
  <c r="M116" i="1" s="1"/>
  <c r="M295" i="1"/>
  <c r="L180" i="1"/>
  <c r="M180" i="1" s="1"/>
  <c r="L2125" i="1"/>
  <c r="M2125" i="1" s="1"/>
  <c r="M506" i="1"/>
  <c r="L627" i="1"/>
  <c r="M627" i="1" s="1"/>
  <c r="M2419" i="1"/>
  <c r="L222" i="1"/>
  <c r="M222" i="1" s="1"/>
  <c r="L342" i="1"/>
  <c r="M342" i="1" s="1"/>
  <c r="L456" i="1"/>
  <c r="M456" i="1" s="1"/>
  <c r="L83" i="1"/>
  <c r="M83" i="1" s="1"/>
  <c r="M1958" i="1"/>
  <c r="L1754" i="1"/>
  <c r="M1754" i="1" s="1"/>
  <c r="L586" i="1"/>
  <c r="M586" i="1" s="1"/>
  <c r="L2331" i="1"/>
  <c r="M2331" i="1" s="1"/>
  <c r="L2056" i="1"/>
  <c r="M2056" i="1" s="1"/>
  <c r="L1504" i="1"/>
  <c r="M1504" i="1" s="1"/>
  <c r="L1648" i="1"/>
  <c r="M1648" i="1" s="1"/>
  <c r="M1722" i="1"/>
  <c r="L234" i="1"/>
  <c r="M234" i="1" s="1"/>
  <c r="L198" i="1"/>
  <c r="M198" i="1" s="1"/>
  <c r="L50" i="1"/>
  <c r="M50" i="1" s="1"/>
  <c r="M1207" i="1"/>
  <c r="M531" i="1"/>
  <c r="L266" i="1"/>
  <c r="M266" i="1" s="1"/>
  <c r="L772" i="1"/>
  <c r="M772" i="1" s="1"/>
  <c r="M1071" i="1"/>
  <c r="L294" i="1"/>
  <c r="M294" i="1" s="1"/>
  <c r="L697" i="1"/>
  <c r="M697" i="1" s="1"/>
  <c r="L872" i="1"/>
  <c r="M872" i="1" s="1"/>
  <c r="M334" i="1"/>
  <c r="L1319" i="1"/>
  <c r="M1319" i="1" s="1"/>
  <c r="L322" i="1"/>
  <c r="M322" i="1" s="1"/>
  <c r="L142" i="1"/>
  <c r="M142" i="1" s="1"/>
  <c r="L1877" i="1"/>
  <c r="M1877" i="1" s="1"/>
  <c r="L186" i="1"/>
  <c r="M186" i="1" s="1"/>
  <c r="M3027" i="1"/>
  <c r="L3577" i="1"/>
  <c r="M3577" i="1" s="1"/>
  <c r="L1680" i="1"/>
  <c r="M1680" i="1" s="1"/>
  <c r="L1912" i="1"/>
  <c r="M1912" i="1" s="1"/>
  <c r="L1436" i="1"/>
  <c r="M1436" i="1" s="1"/>
  <c r="M1224" i="1"/>
  <c r="M1288" i="1"/>
  <c r="L1040" i="1"/>
  <c r="M1040" i="1" s="1"/>
  <c r="L816" i="1"/>
  <c r="M816" i="1" s="1"/>
  <c r="L725" i="1"/>
  <c r="M725" i="1" s="1"/>
  <c r="L866" i="1"/>
  <c r="M866" i="1" s="1"/>
  <c r="L719" i="1"/>
  <c r="M719" i="1" s="1"/>
  <c r="M1128" i="1"/>
  <c r="L1884" i="1"/>
  <c r="M1884" i="1" s="1"/>
  <c r="L2840" i="1"/>
  <c r="M2840" i="1" s="1"/>
  <c r="M1281" i="1"/>
  <c r="M889" i="1"/>
  <c r="L555" i="1"/>
  <c r="M555" i="1" s="1"/>
  <c r="L203" i="1"/>
  <c r="M203" i="1" s="1"/>
  <c r="L267" i="1"/>
  <c r="M267" i="1" s="1"/>
  <c r="L339" i="1"/>
  <c r="M339" i="1" s="1"/>
  <c r="L7" i="1"/>
  <c r="M7" i="1" s="1"/>
  <c r="M141" i="1"/>
  <c r="M397" i="1"/>
  <c r="L199" i="1"/>
  <c r="M199" i="1" s="1"/>
  <c r="L2121" i="1"/>
  <c r="M2121" i="1" s="1"/>
  <c r="M2949" i="1"/>
  <c r="M2609" i="1"/>
  <c r="L1792" i="1"/>
  <c r="M1792" i="1" s="1"/>
  <c r="L951" i="1"/>
  <c r="M951" i="1" s="1"/>
  <c r="L1266" i="1"/>
  <c r="M1266" i="1" s="1"/>
  <c r="L1049" i="1"/>
  <c r="M1049" i="1" s="1"/>
  <c r="M1033" i="1"/>
  <c r="M413" i="1"/>
  <c r="L207" i="1"/>
  <c r="M207" i="1" s="1"/>
  <c r="L271" i="1"/>
  <c r="M271" i="1" s="1"/>
  <c r="L1284" i="1"/>
  <c r="M1284" i="1" s="1"/>
  <c r="L327" i="1"/>
  <c r="M327" i="1" s="1"/>
  <c r="L391" i="1"/>
  <c r="M391" i="1" s="1"/>
  <c r="L564" i="1"/>
  <c r="M564" i="1" s="1"/>
  <c r="M245" i="1"/>
  <c r="L187" i="1"/>
  <c r="M187" i="1" s="1"/>
  <c r="M2095" i="1"/>
  <c r="L1645" i="1"/>
  <c r="M1645" i="1" s="1"/>
  <c r="L622" i="1"/>
  <c r="M622" i="1" s="1"/>
  <c r="L1233" i="1"/>
  <c r="M1233" i="1" s="1"/>
  <c r="L665" i="1"/>
  <c r="M665" i="1" s="1"/>
  <c r="L733" i="1"/>
  <c r="M733" i="1" s="1"/>
  <c r="L1740" i="1"/>
  <c r="M1740" i="1" s="1"/>
  <c r="L228" i="1"/>
  <c r="M228" i="1" s="1"/>
  <c r="L809" i="1"/>
  <c r="M809" i="1" s="1"/>
  <c r="L260" i="1"/>
  <c r="M260" i="1" s="1"/>
  <c r="L292" i="1"/>
  <c r="M292" i="1" s="1"/>
  <c r="L465" i="1"/>
  <c r="M465" i="1" s="1"/>
  <c r="L324" i="1"/>
  <c r="M324" i="1" s="1"/>
  <c r="L356" i="1"/>
  <c r="M356" i="1" s="1"/>
  <c r="L388" i="1"/>
  <c r="M388" i="1" s="1"/>
  <c r="L24" i="1"/>
  <c r="M24" i="1" s="1"/>
  <c r="L90" i="1"/>
  <c r="M90" i="1" s="1"/>
  <c r="L56" i="1"/>
  <c r="M56" i="1" s="1"/>
  <c r="L152" i="1"/>
  <c r="M152" i="1" s="1"/>
  <c r="L184" i="1"/>
  <c r="M184" i="1" s="1"/>
  <c r="L1309" i="1"/>
  <c r="M1309" i="1" s="1"/>
  <c r="L1072" i="1"/>
  <c r="M1072" i="1" s="1"/>
  <c r="M2451" i="1"/>
  <c r="L1831" i="1"/>
  <c r="M1831" i="1" s="1"/>
  <c r="L238" i="1"/>
  <c r="M238" i="1" s="1"/>
  <c r="L358" i="1"/>
  <c r="M358" i="1" s="1"/>
  <c r="L832" i="1"/>
  <c r="M832" i="1" s="1"/>
  <c r="L1091" i="1"/>
  <c r="M1091" i="1" s="1"/>
  <c r="L952" i="1"/>
  <c r="M952" i="1" s="1"/>
  <c r="L705" i="1"/>
  <c r="M705" i="1" s="1"/>
  <c r="L1530" i="1"/>
  <c r="M1530" i="1" s="1"/>
  <c r="L2104" i="1"/>
  <c r="M2104" i="1" s="1"/>
  <c r="L1709" i="1"/>
  <c r="M1709" i="1" s="1"/>
  <c r="M1471" i="1"/>
  <c r="L250" i="1"/>
  <c r="M250" i="1" s="1"/>
  <c r="M1578" i="1"/>
  <c r="L1472" i="1"/>
  <c r="M1472" i="1" s="1"/>
  <c r="L654" i="1"/>
  <c r="M654" i="1" s="1"/>
  <c r="L282" i="1"/>
  <c r="M282" i="1" s="1"/>
  <c r="L1013" i="1"/>
  <c r="M1013" i="1" s="1"/>
  <c r="L310" i="1"/>
  <c r="M310" i="1" s="1"/>
  <c r="L40" i="1"/>
  <c r="M40" i="1" s="1"/>
  <c r="M742" i="1"/>
  <c r="M1060" i="1"/>
  <c r="L1274" i="1"/>
  <c r="M1274" i="1" s="1"/>
  <c r="L399" i="1"/>
  <c r="M399" i="1" s="1"/>
  <c r="L214" i="1"/>
  <c r="M214" i="1" s="1"/>
  <c r="L338" i="1"/>
  <c r="M338" i="1" s="1"/>
  <c r="L162" i="1"/>
  <c r="M162" i="1" s="1"/>
  <c r="M286" i="1"/>
  <c r="L6018" i="1"/>
  <c r="M6018" i="1" s="1"/>
  <c r="M5628" i="1"/>
  <c r="L402" i="1"/>
  <c r="M402" i="1" s="1"/>
  <c r="M6368" i="1"/>
  <c r="M6449" i="1"/>
  <c r="M6512" i="1"/>
  <c r="L4625" i="1"/>
  <c r="M4625" i="1" s="1"/>
  <c r="L3966" i="1"/>
  <c r="M3966" i="1" s="1"/>
  <c r="M449" i="1"/>
  <c r="M1776" i="1"/>
  <c r="L1421" i="1"/>
  <c r="M1421" i="1" s="1"/>
  <c r="L1398" i="1"/>
  <c r="M1398" i="1" s="1"/>
  <c r="L6488" i="1"/>
  <c r="M6488" i="1" s="1"/>
  <c r="L6280" i="1"/>
  <c r="M6280" i="1" s="1"/>
  <c r="M3663" i="1"/>
  <c r="L2577" i="1"/>
  <c r="M2577" i="1" s="1"/>
  <c r="M6428" i="1"/>
  <c r="M6417" i="1"/>
  <c r="M5958" i="1"/>
  <c r="M6196" i="1"/>
  <c r="M6304" i="1"/>
  <c r="M6276" i="1"/>
  <c r="M6432" i="1"/>
  <c r="M6504" i="1"/>
  <c r="M6572" i="1"/>
  <c r="L6668" i="1"/>
  <c r="M6668" i="1" s="1"/>
  <c r="L5956" i="1"/>
  <c r="M5956" i="1" s="1"/>
  <c r="M6031" i="1"/>
  <c r="M6225" i="1"/>
  <c r="M6617" i="1"/>
  <c r="M6713" i="1"/>
  <c r="M6329" i="1"/>
  <c r="M5803" i="1"/>
  <c r="M4932" i="1"/>
  <c r="M4732" i="1"/>
  <c r="M6463" i="1"/>
  <c r="M6655" i="1"/>
  <c r="M6333" i="1"/>
  <c r="M5836" i="1"/>
  <c r="M5755" i="1"/>
  <c r="M5866" i="1"/>
  <c r="M5405" i="1"/>
  <c r="M5557" i="1"/>
  <c r="M3270" i="1"/>
  <c r="M5906" i="1"/>
  <c r="M4526" i="1"/>
  <c r="M5304" i="1"/>
  <c r="M5400" i="1"/>
  <c r="M3735" i="1"/>
  <c r="M4164" i="1"/>
  <c r="M3904" i="1"/>
  <c r="L5402" i="1"/>
  <c r="M5402" i="1" s="1"/>
  <c r="M1784" i="1"/>
  <c r="L3064" i="1"/>
  <c r="M3064" i="1" s="1"/>
  <c r="M2265" i="1"/>
  <c r="M2528" i="1"/>
  <c r="L2078" i="1"/>
  <c r="M2078" i="1" s="1"/>
  <c r="M1485" i="1"/>
  <c r="M3375" i="1"/>
  <c r="M3204" i="1"/>
  <c r="M5495" i="1"/>
  <c r="M4536" i="1"/>
  <c r="L2751" i="1"/>
  <c r="M2751" i="1" s="1"/>
  <c r="M2256" i="1"/>
  <c r="M1904" i="1"/>
  <c r="L1285" i="1"/>
  <c r="M1285" i="1" s="1"/>
  <c r="L920" i="1"/>
  <c r="M920" i="1" s="1"/>
  <c r="L946" i="1"/>
  <c r="M946" i="1" s="1"/>
  <c r="L517" i="1"/>
  <c r="M517" i="1" s="1"/>
  <c r="M648" i="1"/>
  <c r="L1620" i="1"/>
  <c r="M1620" i="1" s="1"/>
  <c r="L1075" i="1"/>
  <c r="M1075" i="1" s="1"/>
  <c r="M2535" i="1"/>
  <c r="L877" i="1"/>
  <c r="M877" i="1" s="1"/>
  <c r="L634" i="1"/>
  <c r="M634" i="1" s="1"/>
  <c r="M122" i="1"/>
  <c r="M3733" i="1"/>
  <c r="L435" i="1"/>
  <c r="M435" i="1" s="1"/>
  <c r="L125" i="1"/>
  <c r="M125" i="1" s="1"/>
  <c r="L2157" i="1"/>
  <c r="M2157" i="1" s="1"/>
  <c r="M560" i="1"/>
  <c r="M2545" i="1"/>
  <c r="M1109" i="1"/>
  <c r="L2156" i="1"/>
  <c r="M2156" i="1" s="1"/>
  <c r="M60" i="1"/>
  <c r="L763" i="1"/>
  <c r="M763" i="1" s="1"/>
  <c r="M1000" i="1"/>
  <c r="L759" i="1"/>
  <c r="M759" i="1" s="1"/>
  <c r="L3155" i="1"/>
  <c r="M3155" i="1" s="1"/>
  <c r="M317" i="1"/>
  <c r="M4547" i="1"/>
  <c r="M605" i="1"/>
  <c r="L1748" i="1"/>
  <c r="M1748" i="1" s="1"/>
  <c r="M907" i="1"/>
  <c r="L3356" i="1"/>
  <c r="M3356" i="1" s="1"/>
  <c r="L777" i="1"/>
  <c r="M777" i="1" s="1"/>
  <c r="L256" i="1"/>
  <c r="M256" i="1" s="1"/>
  <c r="M3186" i="1"/>
  <c r="M553" i="1"/>
  <c r="L1077" i="1"/>
  <c r="M1077" i="1" s="1"/>
  <c r="L730" i="1"/>
  <c r="M730" i="1" s="1"/>
  <c r="M2725" i="1"/>
  <c r="M6260" i="1"/>
  <c r="M6708" i="1"/>
  <c r="M6188" i="1"/>
  <c r="M6435" i="1"/>
  <c r="M6156" i="1"/>
  <c r="M5273" i="1"/>
  <c r="M5532" i="1"/>
  <c r="M4868" i="1"/>
  <c r="M4973" i="1"/>
  <c r="M3708" i="1"/>
  <c r="M4262" i="1"/>
  <c r="M3502" i="1"/>
  <c r="M4566" i="1"/>
  <c r="M6630" i="1"/>
  <c r="M3816" i="1"/>
  <c r="M3089" i="1"/>
  <c r="M2888" i="1"/>
  <c r="M4084" i="1"/>
  <c r="M2960" i="1"/>
  <c r="M2900" i="1"/>
  <c r="L856" i="1"/>
  <c r="M856" i="1" s="1"/>
  <c r="M884" i="1"/>
  <c r="L1030" i="1"/>
  <c r="M1030" i="1" s="1"/>
  <c r="M656" i="1"/>
  <c r="L1135" i="1"/>
  <c r="M1135" i="1" s="1"/>
  <c r="M2464" i="1"/>
  <c r="M1332" i="1"/>
  <c r="L135" i="1"/>
  <c r="M135" i="1" s="1"/>
  <c r="M1380" i="1"/>
  <c r="L623" i="1"/>
  <c r="M623" i="1" s="1"/>
  <c r="L1264" i="1"/>
  <c r="M1264" i="1" s="1"/>
  <c r="L1125" i="1"/>
  <c r="M1125" i="1" s="1"/>
  <c r="M197" i="1"/>
  <c r="L710" i="1"/>
  <c r="M710" i="1" s="1"/>
  <c r="L150" i="1"/>
  <c r="M150" i="1" s="1"/>
  <c r="L1733" i="1"/>
  <c r="M1733" i="1" s="1"/>
  <c r="L2334" i="1"/>
  <c r="M2334" i="1" s="1"/>
  <c r="M1870" i="1"/>
  <c r="L54" i="1"/>
  <c r="M54" i="1" s="1"/>
  <c r="L2806" i="1"/>
  <c r="M2806" i="1" s="1"/>
  <c r="M299" i="1"/>
  <c r="M6436" i="1"/>
  <c r="M5786" i="1"/>
  <c r="L6394" i="1"/>
  <c r="M6394" i="1" s="1"/>
  <c r="M6028" i="1"/>
  <c r="M5626" i="1"/>
  <c r="M5704" i="1"/>
  <c r="M6440" i="1"/>
  <c r="L6476" i="1"/>
  <c r="M6476" i="1" s="1"/>
  <c r="M6548" i="1"/>
  <c r="M6580" i="1"/>
  <c r="M6676" i="1"/>
  <c r="M6164" i="1"/>
  <c r="L6146" i="1"/>
  <c r="M6146" i="1" s="1"/>
  <c r="L6129" i="1"/>
  <c r="M6129" i="1" s="1"/>
  <c r="L6557" i="1"/>
  <c r="M6557" i="1" s="1"/>
  <c r="M6625" i="1"/>
  <c r="M6168" i="1"/>
  <c r="M5738" i="1"/>
  <c r="M5300" i="1"/>
  <c r="M5492" i="1"/>
  <c r="L6343" i="1"/>
  <c r="M6343" i="1" s="1"/>
  <c r="M6567" i="1"/>
  <c r="M6727" i="1"/>
  <c r="M5688" i="1"/>
  <c r="L5271" i="1"/>
  <c r="M5271" i="1" s="1"/>
  <c r="M5796" i="1"/>
  <c r="M6319" i="1"/>
  <c r="L4834" i="1"/>
  <c r="M4834" i="1" s="1"/>
  <c r="M5892" i="1"/>
  <c r="L5293" i="1"/>
  <c r="M5293" i="1" s="1"/>
  <c r="L5322" i="1"/>
  <c r="M5322" i="1" s="1"/>
  <c r="M4879" i="1"/>
  <c r="M4492" i="1"/>
  <c r="M4711" i="1"/>
  <c r="M4782" i="1"/>
  <c r="M3718" i="1"/>
  <c r="L4850" i="1"/>
  <c r="M4850" i="1" s="1"/>
  <c r="M3304" i="1"/>
  <c r="L4404" i="1"/>
  <c r="M4404" i="1" s="1"/>
  <c r="L3919" i="1"/>
  <c r="M3919" i="1" s="1"/>
  <c r="L3474" i="1"/>
  <c r="M3474" i="1" s="1"/>
  <c r="M2952" i="1"/>
  <c r="L3173" i="1"/>
  <c r="M3173" i="1" s="1"/>
  <c r="L2736" i="1"/>
  <c r="M2736" i="1" s="1"/>
  <c r="L1791" i="1"/>
  <c r="M1791" i="1" s="1"/>
  <c r="M1856" i="1"/>
  <c r="M4421" i="1"/>
  <c r="M3247" i="1"/>
  <c r="M6538" i="1"/>
  <c r="L3880" i="1"/>
  <c r="M3880" i="1" s="1"/>
  <c r="M4316" i="1"/>
  <c r="L3138" i="1"/>
  <c r="M3138" i="1" s="1"/>
  <c r="M2760" i="1"/>
  <c r="M3500" i="1"/>
  <c r="L3399" i="1"/>
  <c r="M3399" i="1" s="1"/>
  <c r="L2102" i="1"/>
  <c r="M2102" i="1" s="1"/>
  <c r="M1660" i="1"/>
  <c r="M836" i="1"/>
  <c r="L1304" i="1"/>
  <c r="M1304" i="1" s="1"/>
  <c r="L1242" i="1"/>
  <c r="M1242" i="1" s="1"/>
  <c r="L144" i="1"/>
  <c r="M144" i="1" s="1"/>
  <c r="L2692" i="1"/>
  <c r="M2692" i="1" s="1"/>
  <c r="L127" i="1"/>
  <c r="M127" i="1" s="1"/>
  <c r="L1467" i="1"/>
  <c r="M1467" i="1" s="1"/>
  <c r="L123" i="1"/>
  <c r="M123" i="1" s="1"/>
  <c r="M2664" i="1"/>
  <c r="L1316" i="1"/>
  <c r="M1316" i="1" s="1"/>
  <c r="L1009" i="1"/>
  <c r="M1009" i="1" s="1"/>
  <c r="M612" i="1"/>
  <c r="L1339" i="1"/>
  <c r="M1339" i="1" s="1"/>
  <c r="L708" i="1"/>
  <c r="M708" i="1" s="1"/>
  <c r="M268" i="1"/>
  <c r="L770" i="1"/>
  <c r="M770" i="1" s="1"/>
  <c r="L190" i="1"/>
  <c r="M190" i="1" s="1"/>
  <c r="M396" i="1"/>
  <c r="L157" i="1"/>
  <c r="M157" i="1" s="1"/>
  <c r="M349" i="1"/>
  <c r="L1628" i="1"/>
  <c r="M1628" i="1" s="1"/>
  <c r="L1686" i="1"/>
  <c r="M1686" i="1" s="1"/>
  <c r="L104" i="1"/>
  <c r="M104" i="1" s="1"/>
  <c r="L101" i="1"/>
  <c r="M101" i="1" s="1"/>
  <c r="M215" i="1"/>
  <c r="L1062" i="1"/>
  <c r="M1062" i="1" s="1"/>
  <c r="M658" i="1"/>
  <c r="L1679" i="1"/>
  <c r="M1679" i="1" s="1"/>
  <c r="L117" i="1"/>
  <c r="M117" i="1" s="1"/>
  <c r="L89" i="1"/>
  <c r="M89" i="1" s="1"/>
  <c r="M3818" i="1"/>
  <c r="M1928" i="1"/>
  <c r="M6063" i="1"/>
  <c r="M5692" i="1"/>
  <c r="M6380" i="1"/>
  <c r="M6444" i="1"/>
  <c r="M6516" i="1"/>
  <c r="M6584" i="1"/>
  <c r="M6680" i="1"/>
  <c r="M6716" i="1"/>
  <c r="M5966" i="1"/>
  <c r="M5779" i="1"/>
  <c r="M5109" i="1"/>
  <c r="M4372" i="1"/>
  <c r="M4845" i="1"/>
  <c r="M3799" i="1"/>
  <c r="M5004" i="1"/>
  <c r="M4542" i="1"/>
  <c r="M3630" i="1"/>
  <c r="M5141" i="1"/>
  <c r="M3478" i="1"/>
  <c r="M4543" i="1"/>
  <c r="M4358" i="1"/>
  <c r="M4791" i="1"/>
  <c r="M4720" i="1"/>
  <c r="L1914" i="1"/>
  <c r="M1914" i="1" s="1"/>
  <c r="M2001" i="1"/>
  <c r="L1762" i="1"/>
  <c r="M1762" i="1" s="1"/>
  <c r="M2129" i="1"/>
  <c r="M3032" i="1"/>
  <c r="L3182" i="1"/>
  <c r="M3182" i="1" s="1"/>
  <c r="M2768" i="1"/>
  <c r="M4376" i="1"/>
  <c r="L2188" i="1"/>
  <c r="M2188" i="1" s="1"/>
  <c r="M2271" i="1"/>
  <c r="M2249" i="1"/>
  <c r="L2816" i="1"/>
  <c r="M2816" i="1" s="1"/>
  <c r="M2432" i="1"/>
  <c r="L514" i="1"/>
  <c r="M514" i="1" s="1"/>
  <c r="M608" i="1"/>
  <c r="L1132" i="1"/>
  <c r="M1132" i="1" s="1"/>
  <c r="L762" i="1"/>
  <c r="M762" i="1" s="1"/>
  <c r="M272" i="1"/>
  <c r="L489" i="1"/>
  <c r="M489" i="1" s="1"/>
  <c r="M570" i="1"/>
  <c r="L683" i="1"/>
  <c r="M683" i="1" s="1"/>
  <c r="M106" i="1"/>
  <c r="L879" i="1"/>
  <c r="M879" i="1" s="1"/>
  <c r="L717" i="1"/>
  <c r="M717" i="1" s="1"/>
  <c r="M237" i="1"/>
  <c r="M4120" i="1"/>
  <c r="M2036" i="1"/>
  <c r="L522" i="1"/>
  <c r="M522" i="1" s="1"/>
  <c r="M567" i="1"/>
  <c r="L1126" i="1"/>
  <c r="M1126" i="1" s="1"/>
  <c r="M695" i="1"/>
  <c r="L493" i="1"/>
  <c r="M493" i="1" s="1"/>
  <c r="L1724" i="1"/>
  <c r="M1724" i="1" s="1"/>
  <c r="M287" i="1"/>
  <c r="L778" i="1"/>
  <c r="M778" i="1" s="1"/>
  <c r="L611" i="1"/>
  <c r="M611" i="1" s="1"/>
  <c r="M2335" i="1"/>
  <c r="L2972" i="1"/>
  <c r="M2972" i="1" s="1"/>
  <c r="L10" i="1"/>
  <c r="M10" i="1" s="1"/>
  <c r="L957" i="1"/>
  <c r="M957" i="1" s="1"/>
  <c r="M314" i="1"/>
  <c r="L1188" i="1"/>
  <c r="M1188" i="1" s="1"/>
  <c r="M6401" i="1"/>
  <c r="L6481" i="1"/>
  <c r="M6481" i="1" s="1"/>
  <c r="L6426" i="1"/>
  <c r="M6426" i="1" s="1"/>
  <c r="M6520" i="1"/>
  <c r="M6556" i="1"/>
  <c r="M6588" i="1"/>
  <c r="M6620" i="1"/>
  <c r="M6684" i="1"/>
  <c r="M6120" i="1"/>
  <c r="M6160" i="1"/>
  <c r="M5693" i="1"/>
  <c r="M6268" i="1"/>
  <c r="M6316" i="1"/>
  <c r="L6497" i="1"/>
  <c r="M6497" i="1" s="1"/>
  <c r="M6633" i="1"/>
  <c r="M6665" i="1"/>
  <c r="L6729" i="1"/>
  <c r="M6729" i="1" s="1"/>
  <c r="M6159" i="1"/>
  <c r="M5664" i="1"/>
  <c r="M6199" i="1"/>
  <c r="L5235" i="1"/>
  <c r="M5235" i="1" s="1"/>
  <c r="M5412" i="1"/>
  <c r="L4528" i="1"/>
  <c r="M4528" i="1" s="1"/>
  <c r="L4648" i="1"/>
  <c r="M4648" i="1" s="1"/>
  <c r="M6383" i="1"/>
  <c r="M6543" i="1"/>
  <c r="M5593" i="1"/>
  <c r="M4885" i="1"/>
  <c r="M4980" i="1"/>
  <c r="M5037" i="1"/>
  <c r="M5753" i="1"/>
  <c r="M4390" i="1"/>
  <c r="L5573" i="1"/>
  <c r="M5573" i="1" s="1"/>
  <c r="M4212" i="1"/>
  <c r="M5278" i="1"/>
  <c r="M4624" i="1"/>
  <c r="M3719" i="1"/>
  <c r="M3824" i="1"/>
  <c r="M4366" i="1"/>
  <c r="M3254" i="1"/>
  <c r="M3951" i="1"/>
  <c r="M4569" i="1"/>
  <c r="L2777" i="1"/>
  <c r="M2777" i="1" s="1"/>
  <c r="M2400" i="1"/>
  <c r="L3130" i="1"/>
  <c r="M3130" i="1" s="1"/>
  <c r="M2353" i="1"/>
  <c r="L2318" i="1"/>
  <c r="M2318" i="1" s="1"/>
  <c r="M2481" i="1"/>
  <c r="M2521" i="1"/>
  <c r="M4247" i="1"/>
  <c r="M4100" i="1"/>
  <c r="L3483" i="1"/>
  <c r="M3483" i="1" s="1"/>
  <c r="L2480" i="1"/>
  <c r="M2480" i="1" s="1"/>
  <c r="M1541" i="1"/>
  <c r="L942" i="1"/>
  <c r="M942" i="1" s="1"/>
  <c r="M1108" i="1"/>
  <c r="L766" i="1"/>
  <c r="M766" i="1" s="1"/>
  <c r="L192" i="1"/>
  <c r="M192" i="1" s="1"/>
  <c r="M3372" i="1"/>
  <c r="M1396" i="1"/>
  <c r="L482" i="1"/>
  <c r="M482" i="1" s="1"/>
  <c r="L1065" i="1"/>
  <c r="M1065" i="1" s="1"/>
  <c r="M641" i="1"/>
  <c r="M17" i="1"/>
  <c r="M737" i="1"/>
  <c r="L726" i="1"/>
  <c r="M726" i="1" s="1"/>
  <c r="M169" i="1"/>
  <c r="L1058" i="1"/>
  <c r="M1058" i="1" s="1"/>
  <c r="L544" i="1"/>
  <c r="M544" i="1" s="1"/>
  <c r="M756" i="1"/>
  <c r="L527" i="1"/>
  <c r="M527" i="1" s="1"/>
  <c r="L637" i="1"/>
  <c r="M637" i="1" s="1"/>
  <c r="M789" i="1"/>
  <c r="L679" i="1"/>
  <c r="M679" i="1" s="1"/>
  <c r="L283" i="1"/>
  <c r="M283" i="1" s="1"/>
  <c r="M381" i="1"/>
  <c r="L525" i="1"/>
  <c r="M525" i="1" s="1"/>
  <c r="L988" i="1"/>
  <c r="M988" i="1" s="1"/>
  <c r="M167" i="1"/>
  <c r="L786" i="1"/>
  <c r="M786" i="1" s="1"/>
  <c r="M231" i="1"/>
  <c r="L744" i="1"/>
  <c r="M744" i="1" s="1"/>
  <c r="M147" i="1"/>
  <c r="L154" i="1"/>
  <c r="M154" i="1" s="1"/>
  <c r="L105" i="1"/>
  <c r="M105" i="1" s="1"/>
  <c r="M6452" i="1"/>
  <c r="M6624" i="1"/>
  <c r="M6688" i="1"/>
  <c r="M6166" i="1"/>
  <c r="M5740" i="1"/>
  <c r="M6215" i="1"/>
  <c r="M5208" i="1"/>
  <c r="M5318" i="1"/>
  <c r="M5548" i="1"/>
  <c r="M4692" i="1"/>
  <c r="M4550" i="1"/>
  <c r="M5351" i="1"/>
  <c r="M4534" i="1"/>
  <c r="L4654" i="1"/>
  <c r="M4654" i="1" s="1"/>
  <c r="M4909" i="1"/>
  <c r="M4679" i="1"/>
  <c r="M3983" i="1"/>
  <c r="M4913" i="1"/>
  <c r="M4776" i="1"/>
  <c r="M4292" i="1"/>
  <c r="M3273" i="1"/>
  <c r="M3751" i="1"/>
  <c r="L3037" i="1"/>
  <c r="M3037" i="1" s="1"/>
  <c r="M3137" i="1"/>
  <c r="M4593" i="1"/>
  <c r="M3910" i="1"/>
  <c r="M2557" i="1"/>
  <c r="M2653" i="1"/>
  <c r="M3364" i="1"/>
  <c r="M4401" i="1"/>
  <c r="M1868" i="1"/>
  <c r="M3113" i="1"/>
  <c r="M1324" i="1"/>
  <c r="L584" i="1"/>
  <c r="M584" i="1" s="1"/>
  <c r="L1927" i="1"/>
  <c r="M1927" i="1" s="1"/>
  <c r="M1510" i="1"/>
  <c r="L1156" i="1"/>
  <c r="M1156" i="1" s="1"/>
  <c r="L1544" i="1"/>
  <c r="M1544" i="1" s="1"/>
  <c r="L3817" i="1"/>
  <c r="M3817" i="1" s="1"/>
  <c r="L422" i="1"/>
  <c r="M422" i="1" s="1"/>
  <c r="M457" i="1"/>
  <c r="L1619" i="1"/>
  <c r="M1619" i="1" s="1"/>
  <c r="M674" i="1"/>
  <c r="L2152" i="1"/>
  <c r="M2152" i="1" s="1"/>
  <c r="L869" i="1"/>
  <c r="M869" i="1" s="1"/>
  <c r="L616" i="1"/>
  <c r="M616" i="1" s="1"/>
  <c r="M164" i="1"/>
  <c r="L691" i="1"/>
  <c r="M691" i="1" s="1"/>
  <c r="L701" i="1"/>
  <c r="M701" i="1" s="1"/>
  <c r="M269" i="1"/>
  <c r="L185" i="1"/>
  <c r="M185" i="1" s="1"/>
  <c r="M373" i="1"/>
  <c r="L65" i="1"/>
  <c r="M65" i="1" s="1"/>
  <c r="M175" i="1"/>
  <c r="L1262" i="1"/>
  <c r="M1262" i="1" s="1"/>
  <c r="L684" i="1"/>
  <c r="M684" i="1" s="1"/>
  <c r="L994" i="1"/>
  <c r="M994" i="1" s="1"/>
  <c r="L86" i="1"/>
  <c r="M86" i="1" s="1"/>
  <c r="M134" i="1"/>
  <c r="M6532" i="1"/>
  <c r="M6564" i="1"/>
  <c r="M6596" i="1"/>
  <c r="M6692" i="1"/>
  <c r="M6004" i="1"/>
  <c r="M5624" i="1"/>
  <c r="M5907" i="1"/>
  <c r="M6423" i="1"/>
  <c r="M6455" i="1"/>
  <c r="M6487" i="1"/>
  <c r="M6519" i="1"/>
  <c r="M6615" i="1"/>
  <c r="M5659" i="1"/>
  <c r="M5716" i="1"/>
  <c r="M6284" i="1"/>
  <c r="M5810" i="1"/>
  <c r="M4524" i="1"/>
  <c r="M3934" i="1"/>
  <c r="M5526" i="1"/>
  <c r="M4204" i="1"/>
  <c r="M5053" i="1"/>
  <c r="M4127" i="1"/>
  <c r="M3695" i="1"/>
  <c r="M3376" i="1"/>
  <c r="M3486" i="1"/>
  <c r="M3896" i="1"/>
  <c r="M3552" i="1"/>
  <c r="M3040" i="1"/>
  <c r="L1440" i="1"/>
  <c r="M1440" i="1" s="1"/>
  <c r="M1452" i="1"/>
  <c r="L1408" i="1"/>
  <c r="M1408" i="1" s="1"/>
  <c r="L783" i="1"/>
  <c r="M783" i="1" s="1"/>
  <c r="M168" i="1"/>
  <c r="L720" i="1"/>
  <c r="M720" i="1" s="1"/>
  <c r="L196" i="1"/>
  <c r="M196" i="1" s="1"/>
  <c r="M2297" i="1"/>
  <c r="M2572" i="1"/>
  <c r="L3469" i="1"/>
  <c r="M3469" i="1" s="1"/>
  <c r="M1358" i="1"/>
  <c r="M3374" i="1"/>
  <c r="M2137" i="1"/>
  <c r="M1340" i="1"/>
  <c r="L1019" i="1"/>
  <c r="M1019" i="1" s="1"/>
  <c r="M1085" i="1"/>
  <c r="L1047" i="1"/>
  <c r="M1047" i="1" s="1"/>
  <c r="M657" i="1"/>
  <c r="L4327" i="1"/>
  <c r="M4327" i="1" s="1"/>
  <c r="M2344" i="1"/>
  <c r="L1850" i="1"/>
  <c r="M1850" i="1" s="1"/>
  <c r="M2076" i="1"/>
  <c r="L2033" i="1"/>
  <c r="M2033" i="1" s="1"/>
  <c r="M1520" i="1"/>
  <c r="M2439" i="1"/>
  <c r="L2058" i="1"/>
  <c r="M2058" i="1" s="1"/>
  <c r="L410" i="1"/>
  <c r="M410" i="1" s="1"/>
  <c r="L1011" i="1"/>
  <c r="M1011" i="1" s="1"/>
  <c r="M236" i="1"/>
  <c r="L891" i="1"/>
  <c r="M891" i="1" s="1"/>
  <c r="M905" i="1"/>
  <c r="L1759" i="1"/>
  <c r="M1759" i="1" s="1"/>
  <c r="M792" i="1"/>
  <c r="M2662" i="1"/>
  <c r="L568" i="1"/>
  <c r="M568" i="1" s="1"/>
  <c r="M133" i="1"/>
  <c r="L91" i="1"/>
  <c r="M91" i="1" s="1"/>
  <c r="M261" i="1"/>
  <c r="M2041" i="1"/>
  <c r="L1301" i="1"/>
  <c r="M1301" i="1" s="1"/>
  <c r="L639" i="1"/>
  <c r="M639" i="1" s="1"/>
  <c r="L96" i="1"/>
  <c r="M96" i="1" s="1"/>
  <c r="L841" i="1"/>
  <c r="M841" i="1" s="1"/>
  <c r="L1552" i="1"/>
  <c r="M1552" i="1" s="1"/>
  <c r="L227" i="1"/>
  <c r="M227" i="1" s="1"/>
  <c r="L1979" i="1"/>
  <c r="M1979" i="1" s="1"/>
  <c r="M378" i="1"/>
  <c r="L928" i="1"/>
  <c r="M928" i="1" s="1"/>
  <c r="M6460" i="1"/>
  <c r="M6076" i="1"/>
  <c r="M5618" i="1"/>
  <c r="M6049" i="1"/>
  <c r="M5908" i="1"/>
  <c r="M5808" i="1"/>
  <c r="M5756" i="1"/>
  <c r="M5190" i="1"/>
  <c r="M5893" i="1"/>
  <c r="M5762" i="1"/>
  <c r="M5268" i="1"/>
  <c r="M3628" i="1"/>
  <c r="M3655" i="1"/>
  <c r="M4086" i="1"/>
  <c r="M4360" i="1"/>
  <c r="M3748" i="1"/>
  <c r="M5126" i="1"/>
  <c r="M5493" i="1"/>
  <c r="M4289" i="1"/>
  <c r="M4525" i="1"/>
  <c r="M5183" i="1"/>
  <c r="L3578" i="1"/>
  <c r="M3578" i="1" s="1"/>
  <c r="M2424" i="1"/>
  <c r="M3689" i="1"/>
  <c r="M3000" i="1"/>
  <c r="M4161" i="1"/>
  <c r="M6430" i="1"/>
  <c r="M3316" i="1"/>
  <c r="L3531" i="1"/>
  <c r="M3531" i="1" s="1"/>
  <c r="M3199" i="1"/>
  <c r="M4532" i="1"/>
  <c r="M2824" i="1"/>
  <c r="L2103" i="1"/>
  <c r="M2103" i="1" s="1"/>
  <c r="M1524" i="1"/>
  <c r="L3045" i="1"/>
  <c r="M3045" i="1" s="1"/>
  <c r="L987" i="1"/>
  <c r="M987" i="1" s="1"/>
  <c r="L2510" i="1"/>
  <c r="M2510" i="1" s="1"/>
  <c r="M768" i="1"/>
  <c r="L1757" i="1"/>
  <c r="M1757" i="1" s="1"/>
  <c r="M240" i="1"/>
  <c r="M2659" i="1"/>
  <c r="M3900" i="1"/>
  <c r="M1230" i="1"/>
  <c r="L1079" i="1"/>
  <c r="M1079" i="1" s="1"/>
  <c r="M3802" i="1"/>
  <c r="L1409" i="1"/>
  <c r="M1409" i="1" s="1"/>
  <c r="M1144" i="1"/>
  <c r="L504" i="1"/>
  <c r="M504" i="1" s="1"/>
  <c r="M652" i="1"/>
  <c r="L27" i="1"/>
  <c r="M27" i="1" s="1"/>
  <c r="L629" i="1"/>
  <c r="M629" i="1" s="1"/>
  <c r="L926" i="1"/>
  <c r="M926" i="1" s="1"/>
  <c r="M3195" i="1"/>
  <c r="M680" i="1"/>
  <c r="M4768" i="1"/>
  <c r="M4136" i="1"/>
  <c r="M848" i="1"/>
  <c r="L991" i="1"/>
  <c r="M991" i="1" s="1"/>
  <c r="M1728" i="1"/>
  <c r="M925" i="1"/>
  <c r="L764" i="1"/>
  <c r="M764" i="1" s="1"/>
  <c r="M243" i="1"/>
  <c r="M1397" i="1"/>
  <c r="L1283" i="1"/>
  <c r="M1283" i="1" s="1"/>
  <c r="L751" i="1"/>
  <c r="M751" i="1" s="1"/>
  <c r="L1078" i="1"/>
  <c r="M1078" i="1" s="1"/>
  <c r="M424" i="1"/>
  <c r="L129" i="1"/>
  <c r="M129" i="1" s="1"/>
  <c r="L5979" i="1"/>
  <c r="M5979" i="1" s="1"/>
  <c r="L5977" i="1"/>
  <c r="M5977" i="1" s="1"/>
  <c r="L6001" i="1"/>
  <c r="M6001" i="1" s="1"/>
  <c r="L6142" i="1"/>
  <c r="M6142" i="1" s="1"/>
  <c r="L6326" i="1"/>
  <c r="M6326" i="1" s="1"/>
  <c r="L6236" i="1"/>
  <c r="M6236" i="1" s="1"/>
  <c r="L5948" i="1"/>
  <c r="M5948" i="1" s="1"/>
  <c r="L6141" i="1"/>
  <c r="M6141" i="1" s="1"/>
  <c r="L6139" i="1"/>
  <c r="M6139" i="1" s="1"/>
  <c r="L6344" i="1"/>
  <c r="M6344" i="1" s="1"/>
  <c r="L6412" i="1"/>
  <c r="M6412" i="1" s="1"/>
  <c r="L5962" i="1"/>
  <c r="M5962" i="1" s="1"/>
  <c r="L6552" i="1"/>
  <c r="M6552" i="1" s="1"/>
  <c r="L5986" i="1"/>
  <c r="M5986" i="1" s="1"/>
  <c r="L6616" i="1"/>
  <c r="M6616" i="1" s="1"/>
  <c r="L6086" i="1"/>
  <c r="M6086" i="1" s="1"/>
  <c r="L6648" i="1"/>
  <c r="M6648" i="1" s="1"/>
  <c r="L6208" i="1"/>
  <c r="M6208" i="1" s="1"/>
  <c r="L6075" i="1"/>
  <c r="M6075" i="1" s="1"/>
  <c r="L6201" i="1"/>
  <c r="M6201" i="1" s="1"/>
  <c r="L6226" i="1"/>
  <c r="M6226" i="1" s="1"/>
  <c r="L6217" i="1"/>
  <c r="M6217" i="1" s="1"/>
  <c r="L6258" i="1"/>
  <c r="M6258" i="1" s="1"/>
  <c r="L6044" i="1"/>
  <c r="M6044" i="1" s="1"/>
  <c r="L6068" i="1"/>
  <c r="M6068" i="1" s="1"/>
  <c r="L6133" i="1"/>
  <c r="M6133" i="1" s="1"/>
  <c r="L6149" i="1"/>
  <c r="M6149" i="1" s="1"/>
  <c r="L6119" i="1"/>
  <c r="M6119" i="1" s="1"/>
  <c r="L6361" i="1"/>
  <c r="M6361" i="1" s="1"/>
  <c r="L6493" i="1"/>
  <c r="M6493" i="1" s="1"/>
  <c r="L6525" i="1"/>
  <c r="M6525" i="1" s="1"/>
  <c r="L6561" i="1"/>
  <c r="M6561" i="1" s="1"/>
  <c r="L6597" i="1"/>
  <c r="M6597" i="1" s="1"/>
  <c r="L6629" i="1"/>
  <c r="M6629" i="1" s="1"/>
  <c r="L6029" i="1"/>
  <c r="M6029" i="1" s="1"/>
  <c r="L6661" i="1"/>
  <c r="M6661" i="1" s="1"/>
  <c r="L6693" i="1"/>
  <c r="M6693" i="1" s="1"/>
  <c r="L6725" i="1"/>
  <c r="M6725" i="1" s="1"/>
  <c r="L6185" i="1"/>
  <c r="M6185" i="1" s="1"/>
  <c r="L6213" i="1"/>
  <c r="M6213" i="1" s="1"/>
  <c r="L5607" i="1"/>
  <c r="M5607" i="1" s="1"/>
  <c r="L6282" i="1"/>
  <c r="M6282" i="1" s="1"/>
  <c r="L5614" i="1"/>
  <c r="M5614" i="1" s="1"/>
  <c r="L6097" i="1"/>
  <c r="M6097" i="1" s="1"/>
  <c r="L6286" i="1"/>
  <c r="M6286" i="1" s="1"/>
  <c r="L6292" i="1"/>
  <c r="M6292" i="1" s="1"/>
  <c r="L5889" i="1"/>
  <c r="M5889" i="1" s="1"/>
  <c r="L5255" i="1"/>
  <c r="M5255" i="1" s="1"/>
  <c r="L5840" i="1"/>
  <c r="M5840" i="1" s="1"/>
  <c r="L5850" i="1"/>
  <c r="M5850" i="1" s="1"/>
  <c r="L5876" i="1"/>
  <c r="M5876" i="1" s="1"/>
  <c r="L4468" i="1"/>
  <c r="M4468" i="1" s="1"/>
  <c r="L5175" i="1"/>
  <c r="M5175" i="1" s="1"/>
  <c r="L4412" i="1"/>
  <c r="M4412" i="1" s="1"/>
  <c r="L4540" i="1"/>
  <c r="M4540" i="1" s="1"/>
  <c r="L5466" i="1"/>
  <c r="M5466" i="1" s="1"/>
  <c r="L4700" i="1"/>
  <c r="M4700" i="1" s="1"/>
  <c r="L4535" i="1"/>
  <c r="M4535" i="1" s="1"/>
  <c r="L5145" i="1"/>
  <c r="M5145" i="1" s="1"/>
  <c r="L4689" i="1"/>
  <c r="M4689" i="1" s="1"/>
  <c r="L3727" i="1"/>
  <c r="M3727" i="1" s="1"/>
  <c r="L4322" i="1"/>
  <c r="M4322" i="1" s="1"/>
  <c r="L6347" i="1"/>
  <c r="M6347" i="1" s="1"/>
  <c r="L6411" i="1"/>
  <c r="M6411" i="1" s="1"/>
  <c r="L6443" i="1"/>
  <c r="M6443" i="1" s="1"/>
  <c r="L6507" i="1"/>
  <c r="M6507" i="1" s="1"/>
  <c r="L6539" i="1"/>
  <c r="M6539" i="1" s="1"/>
  <c r="L6571" i="1"/>
  <c r="M6571" i="1" s="1"/>
  <c r="L6635" i="1"/>
  <c r="M6635" i="1" s="1"/>
  <c r="L6699" i="1"/>
  <c r="M6699" i="1" s="1"/>
  <c r="L6731" i="1"/>
  <c r="M6731" i="1" s="1"/>
  <c r="L5627" i="1"/>
  <c r="M5627" i="1" s="1"/>
  <c r="L6249" i="1"/>
  <c r="M6249" i="1" s="1"/>
  <c r="L5639" i="1"/>
  <c r="M5639" i="1" s="1"/>
  <c r="L6003" i="1"/>
  <c r="M6003" i="1" s="1"/>
  <c r="L6148" i="1"/>
  <c r="M6148" i="1" s="1"/>
  <c r="L6193" i="1"/>
  <c r="M6193" i="1" s="1"/>
  <c r="L5644" i="1"/>
  <c r="M5644" i="1" s="1"/>
  <c r="L6182" i="1"/>
  <c r="M6182" i="1" s="1"/>
  <c r="L5685" i="1"/>
  <c r="M5685" i="1" s="1"/>
  <c r="L5725" i="1"/>
  <c r="M5725" i="1" s="1"/>
  <c r="L5736" i="1"/>
  <c r="M5736" i="1" s="1"/>
  <c r="L5904" i="1"/>
  <c r="M5904" i="1" s="1"/>
  <c r="L5868" i="1"/>
  <c r="M5868" i="1" s="1"/>
  <c r="L5940" i="1"/>
  <c r="M5940" i="1" s="1"/>
  <c r="L5307" i="1"/>
  <c r="M5307" i="1" s="1"/>
  <c r="L5884" i="1"/>
  <c r="M5884" i="1" s="1"/>
  <c r="L5831" i="1"/>
  <c r="M5831" i="1" s="1"/>
  <c r="L5912" i="1"/>
  <c r="M5912" i="1" s="1"/>
  <c r="L6323" i="1"/>
  <c r="M6323" i="1" s="1"/>
  <c r="L5500" i="1"/>
  <c r="M5500" i="1" s="1"/>
  <c r="L5541" i="1"/>
  <c r="M5541" i="1" s="1"/>
  <c r="L4433" i="1"/>
  <c r="M4433" i="1" s="1"/>
  <c r="L4407" i="1"/>
  <c r="M4407" i="1" s="1"/>
  <c r="L4549" i="1"/>
  <c r="M4549" i="1" s="1"/>
  <c r="L4859" i="1"/>
  <c r="M4859" i="1" s="1"/>
  <c r="L4809" i="1"/>
  <c r="M4809" i="1" s="1"/>
  <c r="L5575" i="1"/>
  <c r="M5575" i="1" s="1"/>
  <c r="L5465" i="1"/>
  <c r="M5465" i="1" s="1"/>
  <c r="L5872" i="1"/>
  <c r="M5872" i="1" s="1"/>
  <c r="L4941" i="1"/>
  <c r="M4941" i="1" s="1"/>
  <c r="L4483" i="1"/>
  <c r="M4483" i="1" s="1"/>
  <c r="L4594" i="1"/>
  <c r="M4594" i="1" s="1"/>
  <c r="L4010" i="1"/>
  <c r="M4010" i="1" s="1"/>
  <c r="L4664" i="1"/>
  <c r="M4664" i="1" s="1"/>
  <c r="L4063" i="1"/>
  <c r="M4063" i="1" s="1"/>
  <c r="L4762" i="1"/>
  <c r="M4762" i="1" s="1"/>
  <c r="L4797" i="1"/>
  <c r="M4797" i="1" s="1"/>
  <c r="L4235" i="1"/>
  <c r="M4235" i="1" s="1"/>
  <c r="L4089" i="1"/>
  <c r="M4089" i="1" s="1"/>
  <c r="L4125" i="1"/>
  <c r="M4125" i="1" s="1"/>
  <c r="L4286" i="1"/>
  <c r="M4286" i="1" s="1"/>
  <c r="L4364" i="1"/>
  <c r="M4364" i="1" s="1"/>
  <c r="L3753" i="1"/>
  <c r="M3753" i="1" s="1"/>
  <c r="L6468" i="1"/>
  <c r="M6468" i="1" s="1"/>
  <c r="L6140" i="1"/>
  <c r="M6140" i="1" s="1"/>
  <c r="L5197" i="1"/>
  <c r="M5197" i="1" s="1"/>
  <c r="L5212" i="1"/>
  <c r="M5212" i="1" s="1"/>
  <c r="L5238" i="1"/>
  <c r="M5238" i="1" s="1"/>
  <c r="L5795" i="1"/>
  <c r="M5795" i="1" s="1"/>
  <c r="L5921" i="1"/>
  <c r="M5921" i="1" s="1"/>
  <c r="L5386" i="1"/>
  <c r="M5386" i="1" s="1"/>
  <c r="L4855" i="1"/>
  <c r="M4855" i="1" s="1"/>
  <c r="L5480" i="1"/>
  <c r="M5480" i="1" s="1"/>
  <c r="L5114" i="1"/>
  <c r="M5114" i="1" s="1"/>
  <c r="L4463" i="1"/>
  <c r="M4463" i="1" s="1"/>
  <c r="L4638" i="1"/>
  <c r="M4638" i="1" s="1"/>
  <c r="L4007" i="1"/>
  <c r="M4007" i="1" s="1"/>
  <c r="L4691" i="1"/>
  <c r="M4691" i="1" s="1"/>
  <c r="L4581" i="1"/>
  <c r="M4581" i="1" s="1"/>
  <c r="L5284" i="1"/>
  <c r="M5284" i="1" s="1"/>
  <c r="L4667" i="1"/>
  <c r="M4667" i="1" s="1"/>
  <c r="L4044" i="1"/>
  <c r="M4044" i="1" s="1"/>
  <c r="L4096" i="1"/>
  <c r="M4096" i="1" s="1"/>
  <c r="L4075" i="1"/>
  <c r="M4075" i="1" s="1"/>
  <c r="L3653" i="1"/>
  <c r="M3653" i="1" s="1"/>
  <c r="L4601" i="1"/>
  <c r="M4601" i="1" s="1"/>
  <c r="L4203" i="1"/>
  <c r="M4203" i="1" s="1"/>
  <c r="L3676" i="1"/>
  <c r="M3676" i="1" s="1"/>
  <c r="L4241" i="1"/>
  <c r="M4241" i="1" s="1"/>
  <c r="L4323" i="1"/>
  <c r="M4323" i="1" s="1"/>
  <c r="L4397" i="1"/>
  <c r="M4397" i="1" s="1"/>
  <c r="L4370" i="1"/>
  <c r="M4370" i="1" s="1"/>
  <c r="L3822" i="1"/>
  <c r="M3822" i="1" s="1"/>
  <c r="L3230" i="1"/>
  <c r="M3230" i="1" s="1"/>
  <c r="L6111" i="1"/>
  <c r="M6111" i="1" s="1"/>
  <c r="L5761" i="1"/>
  <c r="M5761" i="1" s="1"/>
  <c r="L5793" i="1"/>
  <c r="M5793" i="1" s="1"/>
  <c r="L5311" i="1"/>
  <c r="M5311" i="1" s="1"/>
  <c r="L5932" i="1"/>
  <c r="M5932" i="1" s="1"/>
  <c r="L5321" i="1"/>
  <c r="M5321" i="1" s="1"/>
  <c r="L5894" i="1"/>
  <c r="M5894" i="1" s="1"/>
  <c r="L5320" i="1"/>
  <c r="M5320" i="1" s="1"/>
  <c r="L5420" i="1"/>
  <c r="M5420" i="1" s="1"/>
  <c r="L5356" i="1"/>
  <c r="M5356" i="1" s="1"/>
  <c r="L4947" i="1"/>
  <c r="M4947" i="1" s="1"/>
  <c r="L4873" i="1"/>
  <c r="M4873" i="1" s="1"/>
  <c r="L4921" i="1"/>
  <c r="M4921" i="1" s="1"/>
  <c r="L5546" i="1"/>
  <c r="M5546" i="1" s="1"/>
  <c r="L5587" i="1"/>
  <c r="M5587" i="1" s="1"/>
  <c r="L5581" i="1"/>
  <c r="M5581" i="1" s="1"/>
  <c r="L5057" i="1"/>
  <c r="M5057" i="1" s="1"/>
  <c r="L4435" i="1"/>
  <c r="M4435" i="1" s="1"/>
  <c r="L4451" i="1"/>
  <c r="M4451" i="1" s="1"/>
  <c r="L5341" i="1"/>
  <c r="M5341" i="1" s="1"/>
  <c r="L5135" i="1"/>
  <c r="M5135" i="1" s="1"/>
  <c r="L4011" i="1"/>
  <c r="M4011" i="1" s="1"/>
  <c r="L4999" i="1"/>
  <c r="M4999" i="1" s="1"/>
  <c r="L4669" i="1"/>
  <c r="M4669" i="1" s="1"/>
  <c r="L4639" i="1"/>
  <c r="M4639" i="1" s="1"/>
  <c r="L5108" i="1"/>
  <c r="M5108" i="1" s="1"/>
  <c r="L5166" i="1"/>
  <c r="M5166" i="1" s="1"/>
  <c r="L4716" i="1"/>
  <c r="M4716" i="1" s="1"/>
  <c r="L5535" i="1"/>
  <c r="M5535" i="1" s="1"/>
  <c r="L5372" i="1"/>
  <c r="M5372" i="1" s="1"/>
  <c r="L5560" i="1"/>
  <c r="M5560" i="1" s="1"/>
  <c r="L5565" i="1"/>
  <c r="M5565" i="1" s="1"/>
  <c r="L4939" i="1"/>
  <c r="M4939" i="1" s="1"/>
  <c r="L5040" i="1"/>
  <c r="M5040" i="1" s="1"/>
  <c r="L4461" i="1"/>
  <c r="M4461" i="1" s="1"/>
  <c r="L5316" i="1"/>
  <c r="M5316" i="1" s="1"/>
  <c r="L4024" i="1"/>
  <c r="M4024" i="1" s="1"/>
  <c r="L4008" i="1"/>
  <c r="M4008" i="1" s="1"/>
  <c r="L4031" i="1"/>
  <c r="M4031" i="1" s="1"/>
  <c r="L5457" i="1"/>
  <c r="M5457" i="1" s="1"/>
  <c r="L4721" i="1"/>
  <c r="M4721" i="1" s="1"/>
  <c r="L5389" i="1"/>
  <c r="M5389" i="1" s="1"/>
  <c r="L4375" i="1"/>
  <c r="M4375" i="1" s="1"/>
  <c r="L4180" i="1"/>
  <c r="M4180" i="1" s="1"/>
  <c r="L6220" i="1"/>
  <c r="M6220" i="1" s="1"/>
  <c r="L5690" i="1"/>
  <c r="M5690" i="1" s="1"/>
  <c r="L5734" i="1"/>
  <c r="M5734" i="1" s="1"/>
  <c r="L6190" i="1"/>
  <c r="M6190" i="1" s="1"/>
  <c r="L6273" i="1"/>
  <c r="M6273" i="1" s="1"/>
  <c r="L5673" i="1"/>
  <c r="M5673" i="1" s="1"/>
  <c r="L5642" i="1"/>
  <c r="M5642" i="1" s="1"/>
  <c r="L6228" i="1"/>
  <c r="M6228" i="1" s="1"/>
  <c r="L6145" i="1"/>
  <c r="M6145" i="1" s="1"/>
  <c r="L6251" i="1"/>
  <c r="M6251" i="1" s="1"/>
  <c r="L6081" i="1"/>
  <c r="M6081" i="1" s="1"/>
  <c r="L6321" i="1"/>
  <c r="M6321" i="1" s="1"/>
  <c r="L5780" i="1"/>
  <c r="M5780" i="1" s="1"/>
  <c r="L6331" i="1"/>
  <c r="M6331" i="1" s="1"/>
  <c r="L5219" i="1"/>
  <c r="M5219" i="1" s="1"/>
  <c r="L6348" i="1"/>
  <c r="M6348" i="1" s="1"/>
  <c r="L6416" i="1"/>
  <c r="M6416" i="1" s="1"/>
  <c r="L6448" i="1"/>
  <c r="M6448" i="1" s="1"/>
  <c r="L6484" i="1"/>
  <c r="M6484" i="1" s="1"/>
  <c r="L6652" i="1"/>
  <c r="M6652" i="1" s="1"/>
  <c r="L6040" i="1"/>
  <c r="M6040" i="1" s="1"/>
  <c r="L5604" i="1"/>
  <c r="M5604" i="1" s="1"/>
  <c r="L5616" i="1"/>
  <c r="M5616" i="1" s="1"/>
  <c r="L6248" i="1"/>
  <c r="M6248" i="1" s="1"/>
  <c r="L5636" i="1"/>
  <c r="M5636" i="1" s="1"/>
  <c r="L6369" i="1"/>
  <c r="M6369" i="1" s="1"/>
  <c r="L5946" i="1"/>
  <c r="M5946" i="1" s="1"/>
  <c r="L6565" i="1"/>
  <c r="M6565" i="1" s="1"/>
  <c r="L6697" i="1"/>
  <c r="M6697" i="1" s="1"/>
  <c r="L5737" i="1"/>
  <c r="M5737" i="1" s="1"/>
  <c r="L5920" i="1"/>
  <c r="M5920" i="1" s="1"/>
  <c r="L5794" i="1"/>
  <c r="M5794" i="1" s="1"/>
  <c r="L5771" i="1"/>
  <c r="M5771" i="1" s="1"/>
  <c r="L5860" i="1"/>
  <c r="M5860" i="1" s="1"/>
  <c r="L5909" i="1"/>
  <c r="M5909" i="1" s="1"/>
  <c r="L5815" i="1"/>
  <c r="M5815" i="1" s="1"/>
  <c r="L5821" i="1"/>
  <c r="M5821" i="1" s="1"/>
  <c r="L5502" i="1"/>
  <c r="M5502" i="1" s="1"/>
  <c r="L4838" i="1"/>
  <c r="M4838" i="1" s="1"/>
  <c r="L4823" i="1"/>
  <c r="M4823" i="1" s="1"/>
  <c r="L4825" i="1"/>
  <c r="M4825" i="1" s="1"/>
  <c r="L4849" i="1"/>
  <c r="M4849" i="1" s="1"/>
  <c r="L6351" i="1"/>
  <c r="M6351" i="1" s="1"/>
  <c r="L6415" i="1"/>
  <c r="M6415" i="1" s="1"/>
  <c r="L6447" i="1"/>
  <c r="M6447" i="1" s="1"/>
  <c r="L6479" i="1"/>
  <c r="M6479" i="1" s="1"/>
  <c r="L6511" i="1"/>
  <c r="M6511" i="1" s="1"/>
  <c r="L6575" i="1"/>
  <c r="M6575" i="1" s="1"/>
  <c r="L5983" i="1"/>
  <c r="M5983" i="1" s="1"/>
  <c r="L6607" i="1"/>
  <c r="M6607" i="1" s="1"/>
  <c r="L6071" i="1"/>
  <c r="M6071" i="1" s="1"/>
  <c r="L6639" i="1"/>
  <c r="M6639" i="1" s="1"/>
  <c r="L6671" i="1"/>
  <c r="M6671" i="1" s="1"/>
  <c r="L6080" i="1"/>
  <c r="M6080" i="1" s="1"/>
  <c r="L6703" i="1"/>
  <c r="M6703" i="1" s="1"/>
  <c r="L5943" i="1"/>
  <c r="M5943" i="1" s="1"/>
  <c r="L6104" i="1"/>
  <c r="M6104" i="1" s="1"/>
  <c r="L5782" i="1"/>
  <c r="M5782" i="1" s="1"/>
  <c r="L6167" i="1"/>
  <c r="M6167" i="1" s="1"/>
  <c r="L5209" i="1"/>
  <c r="M5209" i="1" s="1"/>
  <c r="L5611" i="1"/>
  <c r="M5611" i="1" s="1"/>
  <c r="L4870" i="1"/>
  <c r="M4870" i="1" s="1"/>
  <c r="L5519" i="1"/>
  <c r="M5519" i="1" s="1"/>
  <c r="L4864" i="1"/>
  <c r="M4864" i="1" s="1"/>
  <c r="L5733" i="1"/>
  <c r="M5733" i="1" s="1"/>
  <c r="L4831" i="1"/>
  <c r="M4831" i="1" s="1"/>
  <c r="L5739" i="1"/>
  <c r="M5739" i="1" s="1"/>
  <c r="L4997" i="1"/>
  <c r="M4997" i="1" s="1"/>
  <c r="L5038" i="1"/>
  <c r="M5038" i="1" s="1"/>
  <c r="L5527" i="1"/>
  <c r="M5527" i="1" s="1"/>
  <c r="L5082" i="1"/>
  <c r="M5082" i="1" s="1"/>
  <c r="L5914" i="1"/>
  <c r="M5914" i="1" s="1"/>
  <c r="L5846" i="1"/>
  <c r="M5846" i="1" s="1"/>
  <c r="L5578" i="1"/>
  <c r="M5578" i="1" s="1"/>
  <c r="L5853" i="1"/>
  <c r="M5853" i="1" s="1"/>
  <c r="L4901" i="1"/>
  <c r="M4901" i="1" s="1"/>
  <c r="L4484" i="1"/>
  <c r="M4484" i="1" s="1"/>
  <c r="L4481" i="1"/>
  <c r="M4481" i="1" s="1"/>
  <c r="L4431" i="1"/>
  <c r="M4431" i="1" s="1"/>
  <c r="L5148" i="1"/>
  <c r="M5148" i="1" s="1"/>
  <c r="L4476" i="1"/>
  <c r="M4476" i="1" s="1"/>
  <c r="L3616" i="1"/>
  <c r="M3616" i="1" s="1"/>
  <c r="L3620" i="1"/>
  <c r="M3620" i="1" s="1"/>
  <c r="L4341" i="1"/>
  <c r="M4341" i="1" s="1"/>
  <c r="L3673" i="1"/>
  <c r="M3673" i="1" s="1"/>
  <c r="L4703" i="1"/>
  <c r="M4703" i="1" s="1"/>
  <c r="L3666" i="1"/>
  <c r="M3666" i="1" s="1"/>
  <c r="L3908" i="1"/>
  <c r="M3908" i="1" s="1"/>
  <c r="L3849" i="1"/>
  <c r="M3849" i="1" s="1"/>
  <c r="L3781" i="1"/>
  <c r="M3781" i="1" s="1"/>
  <c r="L6077" i="1"/>
  <c r="M6077" i="1" s="1"/>
  <c r="L6696" i="1"/>
  <c r="M6696" i="1" s="1"/>
  <c r="L6176" i="1"/>
  <c r="M6176" i="1" s="1"/>
  <c r="L5891" i="1"/>
  <c r="M5891" i="1" s="1"/>
  <c r="L5298" i="1"/>
  <c r="M5298" i="1" s="1"/>
  <c r="L5383" i="1"/>
  <c r="M5383" i="1" s="1"/>
  <c r="L5522" i="1"/>
  <c r="M5522" i="1" s="1"/>
  <c r="L4857" i="1"/>
  <c r="M4857" i="1" s="1"/>
  <c r="L4414" i="1"/>
  <c r="M4414" i="1" s="1"/>
  <c r="L4413" i="1"/>
  <c r="M4413" i="1" s="1"/>
  <c r="L4950" i="1"/>
  <c r="M4950" i="1" s="1"/>
  <c r="L5144" i="1"/>
  <c r="M5144" i="1" s="1"/>
  <c r="L5138" i="1"/>
  <c r="M5138" i="1" s="1"/>
  <c r="L4580" i="1"/>
  <c r="M4580" i="1" s="1"/>
  <c r="L4672" i="1"/>
  <c r="M4672" i="1" s="1"/>
  <c r="L4039" i="1"/>
  <c r="M4039" i="1" s="1"/>
  <c r="L4050" i="1"/>
  <c r="M4050" i="1" s="1"/>
  <c r="L5019" i="1"/>
  <c r="M5019" i="1" s="1"/>
  <c r="L5384" i="1"/>
  <c r="M5384" i="1" s="1"/>
  <c r="L4152" i="1"/>
  <c r="M4152" i="1" s="1"/>
  <c r="L4359" i="1"/>
  <c r="M4359" i="1" s="1"/>
  <c r="L3898" i="1"/>
  <c r="M3898" i="1" s="1"/>
  <c r="L3946" i="1"/>
  <c r="M3946" i="1" s="1"/>
  <c r="L3260" i="1"/>
  <c r="M3260" i="1" s="1"/>
  <c r="L3268" i="1"/>
  <c r="M3268" i="1" s="1"/>
  <c r="L6306" i="1"/>
  <c r="M6306" i="1" s="1"/>
  <c r="L5241" i="1"/>
  <c r="M5241" i="1" s="1"/>
  <c r="L5275" i="1"/>
  <c r="M5275" i="1" s="1"/>
  <c r="L5902" i="1"/>
  <c r="M5902" i="1" s="1"/>
  <c r="L5874" i="1"/>
  <c r="M5874" i="1" s="1"/>
  <c r="L5332" i="1"/>
  <c r="M5332" i="1" s="1"/>
  <c r="L5377" i="1"/>
  <c r="M5377" i="1" s="1"/>
  <c r="L5505" i="1"/>
  <c r="M5505" i="1" s="1"/>
  <c r="L4972" i="1"/>
  <c r="M4972" i="1" s="1"/>
  <c r="L4944" i="1"/>
  <c r="M4944" i="1" s="1"/>
  <c r="L5029" i="1"/>
  <c r="M5029" i="1" s="1"/>
  <c r="L4424" i="1"/>
  <c r="M4424" i="1" s="1"/>
  <c r="L4990" i="1"/>
  <c r="M4990" i="1" s="1"/>
  <c r="L4998" i="1"/>
  <c r="M4998" i="1" s="1"/>
  <c r="L5371" i="1"/>
  <c r="M5371" i="1" s="1"/>
  <c r="L4485" i="1"/>
  <c r="M4485" i="1" s="1"/>
  <c r="L4899" i="1"/>
  <c r="M4899" i="1" s="1"/>
  <c r="L5155" i="1"/>
  <c r="M5155" i="1" s="1"/>
  <c r="L4544" i="1"/>
  <c r="M4544" i="1" s="1"/>
  <c r="L5179" i="1"/>
  <c r="M5179" i="1" s="1"/>
  <c r="L5347" i="1"/>
  <c r="M5347" i="1" s="1"/>
  <c r="L4866" i="1"/>
  <c r="M4866" i="1" s="1"/>
  <c r="L4014" i="1"/>
  <c r="M4014" i="1" s="1"/>
  <c r="L4030" i="1"/>
  <c r="M4030" i="1" s="1"/>
  <c r="L4656" i="1"/>
  <c r="M4656" i="1" s="1"/>
  <c r="L4919" i="1"/>
  <c r="M4919" i="1" s="1"/>
  <c r="L4702" i="1"/>
  <c r="M4702" i="1" s="1"/>
  <c r="L4126" i="1"/>
  <c r="M4126" i="1" s="1"/>
  <c r="L4942" i="1"/>
  <c r="M4942" i="1" s="1"/>
  <c r="L3743" i="1"/>
  <c r="M3743" i="1" s="1"/>
  <c r="L3813" i="1"/>
  <c r="M3813" i="1" s="1"/>
  <c r="L3357" i="1"/>
  <c r="M3357" i="1" s="1"/>
  <c r="L3262" i="1"/>
  <c r="M3262" i="1" s="1"/>
  <c r="L6301" i="1"/>
  <c r="M6301" i="1" s="1"/>
  <c r="L5404" i="1"/>
  <c r="M5404" i="1" s="1"/>
  <c r="L5499" i="1"/>
  <c r="M5499" i="1" s="1"/>
  <c r="L4803" i="1"/>
  <c r="M4803" i="1" s="1"/>
  <c r="L5566" i="1"/>
  <c r="M5566" i="1" s="1"/>
  <c r="L5461" i="1"/>
  <c r="M5461" i="1" s="1"/>
  <c r="L5936" i="1"/>
  <c r="M5936" i="1" s="1"/>
  <c r="L5923" i="1"/>
  <c r="M5923" i="1" s="1"/>
  <c r="L4422" i="1"/>
  <c r="M4422" i="1" s="1"/>
  <c r="L5117" i="1"/>
  <c r="M5117" i="1" s="1"/>
  <c r="L5941" i="1"/>
  <c r="M5941" i="1" s="1"/>
  <c r="L5023" i="1"/>
  <c r="M5023" i="1" s="1"/>
  <c r="L4651" i="1"/>
  <c r="M4651" i="1" s="1"/>
  <c r="L4636" i="1"/>
  <c r="M4636" i="1" s="1"/>
  <c r="L4983" i="1"/>
  <c r="M4983" i="1" s="1"/>
  <c r="L4261" i="1"/>
  <c r="M4261" i="1" s="1"/>
  <c r="L3610" i="1"/>
  <c r="M3610" i="1" s="1"/>
  <c r="L4282" i="1"/>
  <c r="M4282" i="1" s="1"/>
  <c r="L4660" i="1"/>
  <c r="M4660" i="1" s="1"/>
  <c r="L4665" i="1"/>
  <c r="M4665" i="1" s="1"/>
  <c r="L3741" i="1"/>
  <c r="M3741" i="1" s="1"/>
  <c r="L6181" i="1"/>
  <c r="M6181" i="1" s="1"/>
  <c r="L6102" i="1"/>
  <c r="M6102" i="1" s="1"/>
  <c r="L6237" i="1"/>
  <c r="M6237" i="1" s="1"/>
  <c r="L6186" i="1"/>
  <c r="M6186" i="1" s="1"/>
  <c r="L5947" i="1"/>
  <c r="M5947" i="1" s="1"/>
  <c r="L5976" i="1"/>
  <c r="M5976" i="1" s="1"/>
  <c r="L6012" i="1"/>
  <c r="M6012" i="1" s="1"/>
  <c r="L5993" i="1"/>
  <c r="M5993" i="1" s="1"/>
  <c r="L6377" i="1"/>
  <c r="M6377" i="1" s="1"/>
  <c r="L5975" i="1"/>
  <c r="M5975" i="1" s="1"/>
  <c r="L5969" i="1"/>
  <c r="M5969" i="1" s="1"/>
  <c r="L6020" i="1"/>
  <c r="M6020" i="1" s="1"/>
  <c r="L6036" i="1"/>
  <c r="M6036" i="1" s="1"/>
  <c r="L6206" i="1"/>
  <c r="M6206" i="1" s="1"/>
  <c r="L6211" i="1"/>
  <c r="M6211" i="1" s="1"/>
  <c r="L6352" i="1"/>
  <c r="M6352" i="1" s="1"/>
  <c r="L6388" i="1"/>
  <c r="M6388" i="1" s="1"/>
  <c r="L6420" i="1"/>
  <c r="M6420" i="1" s="1"/>
  <c r="L6528" i="1"/>
  <c r="M6528" i="1" s="1"/>
  <c r="L5959" i="1"/>
  <c r="M5959" i="1" s="1"/>
  <c r="L6560" i="1"/>
  <c r="M6560" i="1" s="1"/>
  <c r="L6592" i="1"/>
  <c r="M6592" i="1" s="1"/>
  <c r="L6093" i="1"/>
  <c r="M6093" i="1" s="1"/>
  <c r="L6656" i="1"/>
  <c r="M6656" i="1" s="1"/>
  <c r="L6724" i="1"/>
  <c r="M6724" i="1" s="1"/>
  <c r="L6135" i="1"/>
  <c r="M6135" i="1" s="1"/>
  <c r="L5682" i="1"/>
  <c r="M5682" i="1" s="1"/>
  <c r="L6224" i="1"/>
  <c r="M6224" i="1" s="1"/>
  <c r="L5653" i="1"/>
  <c r="M5653" i="1" s="1"/>
  <c r="L6212" i="1"/>
  <c r="M6212" i="1" s="1"/>
  <c r="L6214" i="1"/>
  <c r="M6214" i="1" s="1"/>
  <c r="L6318" i="1"/>
  <c r="M6318" i="1" s="1"/>
  <c r="L5683" i="1"/>
  <c r="M5683" i="1" s="1"/>
  <c r="L6381" i="1"/>
  <c r="M6381" i="1" s="1"/>
  <c r="L6573" i="1"/>
  <c r="M6573" i="1" s="1"/>
  <c r="L6605" i="1"/>
  <c r="M6605" i="1" s="1"/>
  <c r="L5990" i="1"/>
  <c r="M5990" i="1" s="1"/>
  <c r="L6637" i="1"/>
  <c r="M6637" i="1" s="1"/>
  <c r="L6084" i="1"/>
  <c r="M6084" i="1" s="1"/>
  <c r="L6669" i="1"/>
  <c r="M6669" i="1" s="1"/>
  <c r="L6701" i="1"/>
  <c r="M6701" i="1" s="1"/>
  <c r="L6733" i="1"/>
  <c r="M6733" i="1" s="1"/>
  <c r="L6256" i="1"/>
  <c r="M6256" i="1" s="1"/>
  <c r="L5717" i="1"/>
  <c r="M5717" i="1" s="1"/>
  <c r="L5689" i="1"/>
  <c r="M5689" i="1" s="1"/>
  <c r="L5826" i="1"/>
  <c r="M5826" i="1" s="1"/>
  <c r="L5789" i="1"/>
  <c r="M5789" i="1" s="1"/>
  <c r="L5313" i="1"/>
  <c r="M5313" i="1" s="1"/>
  <c r="L5299" i="1"/>
  <c r="M5299" i="1" s="1"/>
  <c r="L5205" i="1"/>
  <c r="M5205" i="1" s="1"/>
  <c r="L5758" i="1"/>
  <c r="M5758" i="1" s="1"/>
  <c r="L5226" i="1"/>
  <c r="M5226" i="1" s="1"/>
  <c r="L5769" i="1"/>
  <c r="M5769" i="1" s="1"/>
  <c r="L5875" i="1"/>
  <c r="M5875" i="1" s="1"/>
  <c r="L5788" i="1"/>
  <c r="M5788" i="1" s="1"/>
  <c r="L5445" i="1"/>
  <c r="M5445" i="1" s="1"/>
  <c r="L5438" i="1"/>
  <c r="M5438" i="1" s="1"/>
  <c r="L4916" i="1"/>
  <c r="M4916" i="1" s="1"/>
  <c r="L5423" i="1"/>
  <c r="M5423" i="1" s="1"/>
  <c r="L5408" i="1"/>
  <c r="M5408" i="1" s="1"/>
  <c r="L5188" i="1"/>
  <c r="M5188" i="1" s="1"/>
  <c r="L4966" i="1"/>
  <c r="M4966" i="1" s="1"/>
  <c r="L4460" i="1"/>
  <c r="M4460" i="1" s="1"/>
  <c r="L5045" i="1"/>
  <c r="M5045" i="1" s="1"/>
  <c r="L4499" i="1"/>
  <c r="M4499" i="1" s="1"/>
  <c r="L4739" i="1"/>
  <c r="M4739" i="1" s="1"/>
  <c r="L4018" i="1"/>
  <c r="M4018" i="1" s="1"/>
  <c r="L4026" i="1"/>
  <c r="M4026" i="1" s="1"/>
  <c r="L4023" i="1"/>
  <c r="M4023" i="1" s="1"/>
  <c r="L4379" i="1"/>
  <c r="M4379" i="1" s="1"/>
  <c r="L4220" i="1"/>
  <c r="M4220" i="1" s="1"/>
  <c r="L3637" i="1"/>
  <c r="M3637" i="1" s="1"/>
  <c r="L3709" i="1"/>
  <c r="M3709" i="1" s="1"/>
  <c r="L6355" i="1"/>
  <c r="M6355" i="1" s="1"/>
  <c r="L6387" i="1"/>
  <c r="M6387" i="1" s="1"/>
  <c r="L6419" i="1"/>
  <c r="M6419" i="1" s="1"/>
  <c r="L6451" i="1"/>
  <c r="M6451" i="1" s="1"/>
  <c r="L6515" i="1"/>
  <c r="M6515" i="1" s="1"/>
  <c r="L6547" i="1"/>
  <c r="M6547" i="1" s="1"/>
  <c r="L6579" i="1"/>
  <c r="M6579" i="1" s="1"/>
  <c r="L6611" i="1"/>
  <c r="M6611" i="1" s="1"/>
  <c r="L6016" i="1"/>
  <c r="M6016" i="1" s="1"/>
  <c r="L6643" i="1"/>
  <c r="M6643" i="1" s="1"/>
  <c r="L6675" i="1"/>
  <c r="M6675" i="1" s="1"/>
  <c r="L6707" i="1"/>
  <c r="M6707" i="1" s="1"/>
  <c r="L6113" i="1"/>
  <c r="M6113" i="1" s="1"/>
  <c r="L6209" i="1"/>
  <c r="M6209" i="1" s="1"/>
  <c r="L6240" i="1"/>
  <c r="M6240" i="1" s="1"/>
  <c r="L6252" i="1"/>
  <c r="M6252" i="1" s="1"/>
  <c r="L5746" i="1"/>
  <c r="M5746" i="1" s="1"/>
  <c r="L5240" i="1"/>
  <c r="M5240" i="1" s="1"/>
  <c r="L6203" i="1"/>
  <c r="M6203" i="1" s="1"/>
  <c r="L5901" i="1"/>
  <c r="M5901" i="1" s="1"/>
  <c r="L5880" i="1"/>
  <c r="M5880" i="1" s="1"/>
  <c r="L5350" i="1"/>
  <c r="M5350" i="1" s="1"/>
  <c r="L5679" i="1"/>
  <c r="M5679" i="1" s="1"/>
  <c r="L4886" i="1"/>
  <c r="M4886" i="1" s="1"/>
  <c r="L5807" i="1"/>
  <c r="M5807" i="1" s="1"/>
  <c r="L4891" i="1"/>
  <c r="M4891" i="1" s="1"/>
  <c r="L5056" i="1"/>
  <c r="M5056" i="1" s="1"/>
  <c r="L5069" i="1"/>
  <c r="M5069" i="1" s="1"/>
  <c r="L4912" i="1"/>
  <c r="M4912" i="1" s="1"/>
  <c r="L5174" i="1"/>
  <c r="M5174" i="1" s="1"/>
  <c r="L5835" i="1"/>
  <c r="M5835" i="1" s="1"/>
  <c r="L5314" i="1"/>
  <c r="M5314" i="1" s="1"/>
  <c r="L5839" i="1"/>
  <c r="M5839" i="1" s="1"/>
  <c r="L5319" i="1"/>
  <c r="M5319" i="1" s="1"/>
  <c r="L4880" i="1"/>
  <c r="M4880" i="1" s="1"/>
  <c r="L5418" i="1"/>
  <c r="M5418" i="1" s="1"/>
  <c r="L4892" i="1"/>
  <c r="M4892" i="1" s="1"/>
  <c r="L4955" i="1"/>
  <c r="M4955" i="1" s="1"/>
  <c r="L5496" i="1"/>
  <c r="M5496" i="1" s="1"/>
  <c r="L4415" i="1"/>
  <c r="M4415" i="1" s="1"/>
  <c r="L4432" i="1"/>
  <c r="M4432" i="1" s="1"/>
  <c r="L5060" i="1"/>
  <c r="M5060" i="1" s="1"/>
  <c r="L5078" i="1"/>
  <c r="M5078" i="1" s="1"/>
  <c r="L4478" i="1"/>
  <c r="M4478" i="1" s="1"/>
  <c r="L4513" i="1"/>
  <c r="M4513" i="1" s="1"/>
  <c r="L4205" i="1"/>
  <c r="M4205" i="1" s="1"/>
  <c r="L3829" i="1"/>
  <c r="M3829" i="1" s="1"/>
  <c r="L5247" i="1"/>
  <c r="M5247" i="1" s="1"/>
  <c r="L5832" i="1"/>
  <c r="M5832" i="1" s="1"/>
  <c r="L5446" i="1"/>
  <c r="M5446" i="1" s="1"/>
  <c r="L5510" i="1"/>
  <c r="M5510" i="1" s="1"/>
  <c r="L5656" i="1"/>
  <c r="M5656" i="1" s="1"/>
  <c r="L5374" i="1"/>
  <c r="M5374" i="1" s="1"/>
  <c r="L5523" i="1"/>
  <c r="M5523" i="1" s="1"/>
  <c r="L5569" i="1"/>
  <c r="M5569" i="1" s="1"/>
  <c r="L5113" i="1"/>
  <c r="M5113" i="1" s="1"/>
  <c r="L5574" i="1"/>
  <c r="M5574" i="1" s="1"/>
  <c r="L5121" i="1"/>
  <c r="M5121" i="1" s="1"/>
  <c r="L5139" i="1"/>
  <c r="M5139" i="1" s="1"/>
  <c r="L5094" i="1"/>
  <c r="M5094" i="1" s="1"/>
  <c r="L4522" i="1"/>
  <c r="M4522" i="1" s="1"/>
  <c r="L4469" i="1"/>
  <c r="M4469" i="1" s="1"/>
  <c r="L4619" i="1"/>
  <c r="M4619" i="1" s="1"/>
  <c r="L4557" i="1"/>
  <c r="M4557" i="1" s="1"/>
  <c r="L4565" i="1"/>
  <c r="M4565" i="1" s="1"/>
  <c r="L5536" i="1"/>
  <c r="M5536" i="1" s="1"/>
  <c r="L4620" i="1"/>
  <c r="M4620" i="1" s="1"/>
  <c r="L4724" i="1"/>
  <c r="M4724" i="1" s="1"/>
  <c r="L5083" i="1"/>
  <c r="M5083" i="1" s="1"/>
  <c r="L4270" i="1"/>
  <c r="M4270" i="1" s="1"/>
  <c r="L4200" i="1"/>
  <c r="M4200" i="1" s="1"/>
  <c r="L3624" i="1"/>
  <c r="M3624" i="1" s="1"/>
  <c r="L4753" i="1"/>
  <c r="M4753" i="1" s="1"/>
  <c r="L3710" i="1"/>
  <c r="M3710" i="1" s="1"/>
  <c r="L5858" i="1"/>
  <c r="M5858" i="1" s="1"/>
  <c r="L5388" i="1"/>
  <c r="M5388" i="1" s="1"/>
  <c r="L5302" i="1"/>
  <c r="M5302" i="1" s="1"/>
  <c r="L4820" i="1"/>
  <c r="M4820" i="1" s="1"/>
  <c r="L5490" i="1"/>
  <c r="M5490" i="1" s="1"/>
  <c r="L4841" i="1"/>
  <c r="M4841" i="1" s="1"/>
  <c r="L4516" i="1"/>
  <c r="M4516" i="1" s="1"/>
  <c r="L5165" i="1"/>
  <c r="M5165" i="1" s="1"/>
  <c r="L4110" i="1"/>
  <c r="M4110" i="1" s="1"/>
  <c r="L4527" i="1"/>
  <c r="M4527" i="1" s="1"/>
  <c r="L4166" i="1"/>
  <c r="M4166" i="1" s="1"/>
  <c r="L3656" i="1"/>
  <c r="M3656" i="1" s="1"/>
  <c r="L4273" i="1"/>
  <c r="M4273" i="1" s="1"/>
  <c r="L6305" i="1"/>
  <c r="M6305" i="1" s="1"/>
  <c r="L5559" i="1"/>
  <c r="M5559" i="1" s="1"/>
  <c r="L4840" i="1"/>
  <c r="M4840" i="1" s="1"/>
  <c r="L5425" i="1"/>
  <c r="M5425" i="1" s="1"/>
  <c r="L4830" i="1"/>
  <c r="M4830" i="1" s="1"/>
  <c r="L4863" i="1"/>
  <c r="M4863" i="1" s="1"/>
  <c r="L5430" i="1"/>
  <c r="M5430" i="1" s="1"/>
  <c r="L5471" i="1"/>
  <c r="M5471" i="1" s="1"/>
  <c r="L5456" i="1"/>
  <c r="M5456" i="1" s="1"/>
  <c r="L4964" i="1"/>
  <c r="M4964" i="1" s="1"/>
  <c r="L4958" i="1"/>
  <c r="M4958" i="1" s="1"/>
  <c r="L5512" i="1"/>
  <c r="M5512" i="1" s="1"/>
  <c r="L4403" i="1"/>
  <c r="M4403" i="1" s="1"/>
  <c r="L4968" i="1"/>
  <c r="M4968" i="1" s="1"/>
  <c r="L5329" i="1"/>
  <c r="M5329" i="1" s="1"/>
  <c r="L5039" i="1"/>
  <c r="M5039" i="1" s="1"/>
  <c r="L4423" i="1"/>
  <c r="M4423" i="1" s="1"/>
  <c r="L3731" i="1"/>
  <c r="M3731" i="1" s="1"/>
  <c r="L6628" i="1"/>
  <c r="M6628" i="1" s="1"/>
  <c r="L6660" i="1"/>
  <c r="M6660" i="1" s="1"/>
  <c r="L6115" i="1"/>
  <c r="M6115" i="1" s="1"/>
  <c r="L6165" i="1"/>
  <c r="M6165" i="1" s="1"/>
  <c r="L6173" i="1"/>
  <c r="M6173" i="1" s="1"/>
  <c r="L5698" i="1"/>
  <c r="M5698" i="1" s="1"/>
  <c r="L5974" i="1"/>
  <c r="M5974" i="1" s="1"/>
  <c r="L6009" i="1"/>
  <c r="M6009" i="1" s="1"/>
  <c r="L6393" i="1"/>
  <c r="M6393" i="1" s="1"/>
  <c r="L5967" i="1"/>
  <c r="M5967" i="1" s="1"/>
  <c r="L6577" i="1"/>
  <c r="M6577" i="1" s="1"/>
  <c r="L6609" i="1"/>
  <c r="M6609" i="1" s="1"/>
  <c r="L6066" i="1"/>
  <c r="M6066" i="1" s="1"/>
  <c r="L6078" i="1"/>
  <c r="M6078" i="1" s="1"/>
  <c r="L6673" i="1"/>
  <c r="M6673" i="1" s="1"/>
  <c r="L6172" i="1"/>
  <c r="M6172" i="1" s="1"/>
  <c r="L6109" i="1"/>
  <c r="M6109" i="1" s="1"/>
  <c r="L6183" i="1"/>
  <c r="M6183" i="1" s="1"/>
  <c r="L5705" i="1"/>
  <c r="M5705" i="1" s="1"/>
  <c r="L5221" i="1"/>
  <c r="M5221" i="1" s="1"/>
  <c r="L5848" i="1"/>
  <c r="M5848" i="1" s="1"/>
  <c r="L5253" i="1"/>
  <c r="M5253" i="1" s="1"/>
  <c r="L5862" i="1"/>
  <c r="M5862" i="1" s="1"/>
  <c r="L5800" i="1"/>
  <c r="M5800" i="1" s="1"/>
  <c r="L5768" i="1"/>
  <c r="M5768" i="1" s="1"/>
  <c r="L5276" i="1"/>
  <c r="M5276" i="1" s="1"/>
  <c r="L5080" i="1"/>
  <c r="M5080" i="1" s="1"/>
  <c r="L4663" i="1"/>
  <c r="M4663" i="1" s="1"/>
  <c r="L6359" i="1"/>
  <c r="M6359" i="1" s="1"/>
  <c r="L6391" i="1"/>
  <c r="M6391" i="1" s="1"/>
  <c r="L6551" i="1"/>
  <c r="M6551" i="1" s="1"/>
  <c r="L5944" i="1"/>
  <c r="M5944" i="1" s="1"/>
  <c r="L6583" i="1"/>
  <c r="M6583" i="1" s="1"/>
  <c r="L6679" i="1"/>
  <c r="M6679" i="1" s="1"/>
  <c r="L6045" i="1"/>
  <c r="M6045" i="1" s="1"/>
  <c r="L5634" i="1"/>
  <c r="M5634" i="1" s="1"/>
  <c r="L6207" i="1"/>
  <c r="M6207" i="1" s="1"/>
  <c r="L5662" i="1"/>
  <c r="M5662" i="1" s="1"/>
  <c r="L5326" i="1"/>
  <c r="M5326" i="1" s="1"/>
  <c r="L5867" i="1"/>
  <c r="M5867" i="1" s="1"/>
  <c r="L5871" i="1"/>
  <c r="M5871" i="1" s="1"/>
  <c r="L5440" i="1"/>
  <c r="M5440" i="1" s="1"/>
  <c r="L4817" i="1"/>
  <c r="M4817" i="1" s="1"/>
  <c r="L5651" i="1"/>
  <c r="M5651" i="1" s="1"/>
  <c r="L5859" i="1"/>
  <c r="M5859" i="1" s="1"/>
  <c r="L5419" i="1"/>
  <c r="M5419" i="1" s="1"/>
  <c r="L5475" i="1"/>
  <c r="M5475" i="1" s="1"/>
  <c r="L5811" i="1"/>
  <c r="M5811" i="1" s="1"/>
  <c r="L4827" i="1"/>
  <c r="M4827" i="1" s="1"/>
  <c r="L5107" i="1"/>
  <c r="M5107" i="1" s="1"/>
  <c r="L4449" i="1"/>
  <c r="M4449" i="1" s="1"/>
  <c r="L4494" i="1"/>
  <c r="M4494" i="1" s="1"/>
  <c r="L5797" i="1"/>
  <c r="M5797" i="1" s="1"/>
  <c r="L5305" i="1"/>
  <c r="M5305" i="1" s="1"/>
  <c r="L5886" i="1"/>
  <c r="M5886" i="1" s="1"/>
  <c r="L4904" i="1"/>
  <c r="M4904" i="1" s="1"/>
  <c r="L5516" i="1"/>
  <c r="M5516" i="1" s="1"/>
  <c r="L4930" i="1"/>
  <c r="M4930" i="1" s="1"/>
  <c r="L5185" i="1"/>
  <c r="M5185" i="1" s="1"/>
  <c r="L4189" i="1"/>
  <c r="M4189" i="1" s="1"/>
  <c r="L3642" i="1"/>
  <c r="M3642" i="1" s="1"/>
  <c r="L4137" i="1"/>
  <c r="M4137" i="1" s="1"/>
  <c r="L3627" i="1"/>
  <c r="M3627" i="1" s="1"/>
  <c r="L3668" i="1"/>
  <c r="M3668" i="1" s="1"/>
  <c r="L5028" i="1"/>
  <c r="M5028" i="1" s="1"/>
  <c r="L3631" i="1"/>
  <c r="M3631" i="1" s="1"/>
  <c r="L4696" i="1"/>
  <c r="M4696" i="1" s="1"/>
  <c r="L3240" i="1"/>
  <c r="M3240" i="1" s="1"/>
  <c r="L3872" i="1"/>
  <c r="M3872" i="1" s="1"/>
  <c r="L4349" i="1"/>
  <c r="M4349" i="1" s="1"/>
  <c r="L3807" i="1"/>
  <c r="M3807" i="1" s="1"/>
  <c r="L5223" i="1"/>
  <c r="M5223" i="1" s="1"/>
  <c r="L5812" i="1"/>
  <c r="M5812" i="1" s="1"/>
  <c r="L5765" i="1"/>
  <c r="M5765" i="1" s="1"/>
  <c r="L5281" i="1"/>
  <c r="M5281" i="1" s="1"/>
  <c r="L4832" i="1"/>
  <c r="M4832" i="1" s="1"/>
  <c r="L5434" i="1"/>
  <c r="M5434" i="1" s="1"/>
  <c r="L5460" i="1"/>
  <c r="M5460" i="1" s="1"/>
  <c r="L5572" i="1"/>
  <c r="M5572" i="1" s="1"/>
  <c r="L5431" i="1"/>
  <c r="M5431" i="1" s="1"/>
  <c r="L5017" i="1"/>
  <c r="M5017" i="1" s="1"/>
  <c r="L4436" i="1"/>
  <c r="M4436" i="1" s="1"/>
  <c r="L5280" i="1"/>
  <c r="M5280" i="1" s="1"/>
  <c r="L4491" i="1"/>
  <c r="M4491" i="1" s="1"/>
  <c r="L5191" i="1"/>
  <c r="M5191" i="1" s="1"/>
  <c r="L4564" i="1"/>
  <c r="M4564" i="1" s="1"/>
  <c r="L4099" i="1"/>
  <c r="M4099" i="1" s="1"/>
  <c r="L4131" i="1"/>
  <c r="M4131" i="1" s="1"/>
  <c r="L4519" i="1"/>
  <c r="M4519" i="1" s="1"/>
  <c r="L4097" i="1"/>
  <c r="M4097" i="1" s="1"/>
  <c r="L5123" i="1"/>
  <c r="M5123" i="1" s="1"/>
  <c r="L4787" i="1"/>
  <c r="M4787" i="1" s="1"/>
  <c r="L4090" i="1"/>
  <c r="M4090" i="1" s="1"/>
  <c r="L4779" i="1"/>
  <c r="M4779" i="1" s="1"/>
  <c r="L5154" i="1"/>
  <c r="M5154" i="1" s="1"/>
  <c r="L3657" i="1"/>
  <c r="M3657" i="1" s="1"/>
  <c r="L4283" i="1"/>
  <c r="M4283" i="1" s="1"/>
  <c r="L4268" i="1"/>
  <c r="M4268" i="1" s="1"/>
  <c r="L4354" i="1"/>
  <c r="M4354" i="1" s="1"/>
  <c r="L3691" i="1"/>
  <c r="M3691" i="1" s="1"/>
  <c r="L4931" i="1"/>
  <c r="M4931" i="1" s="1"/>
  <c r="L4629" i="1"/>
  <c r="M4629" i="1" s="1"/>
  <c r="L4284" i="1"/>
  <c r="M4284" i="1" s="1"/>
  <c r="L6337" i="1"/>
  <c r="M6337" i="1" s="1"/>
  <c r="L5802" i="1"/>
  <c r="M5802" i="1" s="1"/>
  <c r="L5919" i="1"/>
  <c r="M5919" i="1" s="1"/>
  <c r="L4843" i="1"/>
  <c r="M4843" i="1" s="1"/>
  <c r="L5376" i="1"/>
  <c r="M5376" i="1" s="1"/>
  <c r="L4903" i="1"/>
  <c r="M4903" i="1" s="1"/>
  <c r="L4419" i="1"/>
  <c r="M4419" i="1" s="1"/>
  <c r="L4438" i="1"/>
  <c r="M4438" i="1" s="1"/>
  <c r="L5132" i="1"/>
  <c r="M5132" i="1" s="1"/>
  <c r="L5097" i="1"/>
  <c r="M5097" i="1" s="1"/>
  <c r="L4021" i="1"/>
  <c r="M4021" i="1" s="1"/>
  <c r="L4681" i="1"/>
  <c r="M4681" i="1" s="1"/>
  <c r="L4612" i="1"/>
  <c r="M4612" i="1" s="1"/>
  <c r="L4698" i="1"/>
  <c r="M4698" i="1" s="1"/>
  <c r="L5026" i="1"/>
  <c r="M5026" i="1" s="1"/>
  <c r="L4293" i="1"/>
  <c r="M4293" i="1" s="1"/>
  <c r="L3665" i="1"/>
  <c r="M3665" i="1" s="1"/>
  <c r="L4523" i="1"/>
  <c r="M4523" i="1" s="1"/>
  <c r="L4347" i="1"/>
  <c r="M4347" i="1" s="1"/>
  <c r="L3871" i="1"/>
  <c r="M3871" i="1" s="1"/>
  <c r="L3278" i="1"/>
  <c r="M3278" i="1" s="1"/>
  <c r="L3926" i="1"/>
  <c r="M3926" i="1" s="1"/>
  <c r="L3334" i="1"/>
  <c r="M3334" i="1" s="1"/>
  <c r="L6569" i="1"/>
  <c r="M6569" i="1" s="1"/>
  <c r="L6277" i="1"/>
  <c r="M6277" i="1" s="1"/>
  <c r="L5369" i="1"/>
  <c r="M5369" i="1" s="1"/>
  <c r="L5534" i="1"/>
  <c r="M5534" i="1" s="1"/>
  <c r="L5013" i="1"/>
  <c r="M5013" i="1" s="1"/>
  <c r="L5000" i="1"/>
  <c r="M5000" i="1" s="1"/>
  <c r="L5153" i="1"/>
  <c r="M5153" i="1" s="1"/>
  <c r="L5335" i="1"/>
  <c r="M5335" i="1" s="1"/>
  <c r="L5112" i="1"/>
  <c r="M5112" i="1" s="1"/>
  <c r="L5177" i="1"/>
  <c r="M5177" i="1" s="1"/>
  <c r="L4646" i="1"/>
  <c r="M4646" i="1" s="1"/>
  <c r="L4621" i="1"/>
  <c r="M4621" i="1" s="1"/>
  <c r="L4712" i="1"/>
  <c r="M4712" i="1" s="1"/>
  <c r="L4042" i="1"/>
  <c r="M4042" i="1" s="1"/>
  <c r="L4579" i="1"/>
  <c r="M4579" i="1" s="1"/>
  <c r="L4683" i="1"/>
  <c r="M4683" i="1" s="1"/>
  <c r="L4630" i="1"/>
  <c r="M4630" i="1" s="1"/>
  <c r="L4153" i="1"/>
  <c r="M4153" i="1" s="1"/>
  <c r="L4269" i="1"/>
  <c r="M4269" i="1" s="1"/>
  <c r="L4065" i="1"/>
  <c r="M4065" i="1" s="1"/>
  <c r="L3285" i="1"/>
  <c r="M3285" i="1" s="1"/>
  <c r="L3511" i="1"/>
  <c r="M3511" i="1" s="1"/>
  <c r="L5192" i="1"/>
  <c r="M5192" i="1" s="1"/>
  <c r="L3693" i="1"/>
  <c r="M3693" i="1" s="1"/>
  <c r="L3279" i="1"/>
  <c r="M3279" i="1" s="1"/>
  <c r="L3868" i="1"/>
  <c r="M3868" i="1" s="1"/>
  <c r="L2917" i="1"/>
  <c r="M2917" i="1" s="1"/>
  <c r="L3569" i="1"/>
  <c r="M3569" i="1" s="1"/>
  <c r="L2978" i="1"/>
  <c r="M2978" i="1" s="1"/>
  <c r="L3447" i="1"/>
  <c r="M3447" i="1" s="1"/>
  <c r="L2989" i="1"/>
  <c r="M2989" i="1" s="1"/>
  <c r="L2166" i="1"/>
  <c r="M2166" i="1" s="1"/>
  <c r="L2797" i="1"/>
  <c r="M2797" i="1" s="1"/>
  <c r="L3054" i="1"/>
  <c r="M3054" i="1" s="1"/>
  <c r="L2200" i="1"/>
  <c r="M2200" i="1" s="1"/>
  <c r="L2218" i="1"/>
  <c r="M2218" i="1" s="1"/>
  <c r="L2274" i="1"/>
  <c r="M2274" i="1" s="1"/>
  <c r="L5596" i="1"/>
  <c r="M5596" i="1" s="1"/>
  <c r="L5236" i="1"/>
  <c r="M5236" i="1" s="1"/>
  <c r="L6074" i="1"/>
  <c r="M6074" i="1" s="1"/>
  <c r="L6261" i="1"/>
  <c r="M6261" i="1" s="1"/>
  <c r="L5654" i="1"/>
  <c r="M5654" i="1" s="1"/>
  <c r="L5675" i="1"/>
  <c r="M5675" i="1" s="1"/>
  <c r="L5677" i="1"/>
  <c r="M5677" i="1" s="1"/>
  <c r="L5199" i="1"/>
  <c r="M5199" i="1" s="1"/>
  <c r="L5232" i="1"/>
  <c r="M5232" i="1" s="1"/>
  <c r="L5262" i="1"/>
  <c r="M5262" i="1" s="1"/>
  <c r="L5267" i="1"/>
  <c r="M5267" i="1" s="1"/>
  <c r="L6396" i="1"/>
  <c r="M6396" i="1" s="1"/>
  <c r="L6500" i="1"/>
  <c r="M6500" i="1" s="1"/>
  <c r="L6536" i="1"/>
  <c r="M6536" i="1" s="1"/>
  <c r="L5950" i="1"/>
  <c r="M5950" i="1" s="1"/>
  <c r="L6568" i="1"/>
  <c r="M6568" i="1" s="1"/>
  <c r="L6664" i="1"/>
  <c r="M6664" i="1" s="1"/>
  <c r="L6072" i="1"/>
  <c r="M6072" i="1" s="1"/>
  <c r="L6732" i="1"/>
  <c r="M6732" i="1" s="1"/>
  <c r="L6127" i="1"/>
  <c r="M6127" i="1" s="1"/>
  <c r="L6287" i="1"/>
  <c r="M6287" i="1" s="1"/>
  <c r="L6257" i="1"/>
  <c r="M6257" i="1" s="1"/>
  <c r="L5661" i="1"/>
  <c r="M5661" i="1" s="1"/>
  <c r="L5963" i="1"/>
  <c r="M5963" i="1" s="1"/>
  <c r="L5957" i="1"/>
  <c r="M5957" i="1" s="1"/>
  <c r="L5942" i="1"/>
  <c r="M5942" i="1" s="1"/>
  <c r="L6002" i="1"/>
  <c r="M6002" i="1" s="1"/>
  <c r="L6008" i="1"/>
  <c r="M6008" i="1" s="1"/>
  <c r="L6545" i="1"/>
  <c r="M6545" i="1" s="1"/>
  <c r="L6581" i="1"/>
  <c r="M6581" i="1" s="1"/>
  <c r="L5981" i="1"/>
  <c r="M5981" i="1" s="1"/>
  <c r="L6645" i="1"/>
  <c r="M6645" i="1" s="1"/>
  <c r="L6204" i="1"/>
  <c r="M6204" i="1" s="1"/>
  <c r="L5597" i="1"/>
  <c r="M5597" i="1" s="1"/>
  <c r="L6221" i="1"/>
  <c r="M6221" i="1" s="1"/>
  <c r="L5264" i="1"/>
  <c r="M5264" i="1" s="1"/>
  <c r="L5196" i="1"/>
  <c r="M5196" i="1" s="1"/>
  <c r="L5905" i="1"/>
  <c r="M5905" i="1" s="1"/>
  <c r="L5924" i="1"/>
  <c r="M5924" i="1" s="1"/>
  <c r="L5934" i="1"/>
  <c r="M5934" i="1" s="1"/>
  <c r="L5375" i="1"/>
  <c r="M5375" i="1" s="1"/>
  <c r="L4833" i="1"/>
  <c r="M4833" i="1" s="1"/>
  <c r="L5171" i="1"/>
  <c r="M5171" i="1" s="1"/>
  <c r="L4508" i="1"/>
  <c r="M4508" i="1" s="1"/>
  <c r="L4509" i="1"/>
  <c r="M4509" i="1" s="1"/>
  <c r="L5181" i="1"/>
  <c r="M5181" i="1" s="1"/>
  <c r="L4584" i="1"/>
  <c r="M4584" i="1" s="1"/>
  <c r="L4555" i="1"/>
  <c r="M4555" i="1" s="1"/>
  <c r="L4448" i="1"/>
  <c r="M4448" i="1" s="1"/>
  <c r="L5079" i="1"/>
  <c r="M5079" i="1" s="1"/>
  <c r="L4487" i="1"/>
  <c r="M4487" i="1" s="1"/>
  <c r="L6363" i="1"/>
  <c r="M6363" i="1" s="1"/>
  <c r="L6395" i="1"/>
  <c r="M6395" i="1" s="1"/>
  <c r="L6427" i="1"/>
  <c r="M6427" i="1" s="1"/>
  <c r="L6459" i="1"/>
  <c r="M6459" i="1" s="1"/>
  <c r="L6523" i="1"/>
  <c r="M6523" i="1" s="1"/>
  <c r="L6555" i="1"/>
  <c r="M6555" i="1" s="1"/>
  <c r="L6587" i="1"/>
  <c r="M6587" i="1" s="1"/>
  <c r="L6619" i="1"/>
  <c r="M6619" i="1" s="1"/>
  <c r="L6042" i="1"/>
  <c r="M6042" i="1" s="1"/>
  <c r="L6651" i="1"/>
  <c r="M6651" i="1" s="1"/>
  <c r="L6683" i="1"/>
  <c r="M6683" i="1" s="1"/>
  <c r="L6715" i="1"/>
  <c r="M6715" i="1" s="1"/>
  <c r="L6101" i="1"/>
  <c r="M6101" i="1" s="1"/>
  <c r="L6299" i="1"/>
  <c r="M6299" i="1" s="1"/>
  <c r="L6244" i="1"/>
  <c r="M6244" i="1" s="1"/>
  <c r="L6051" i="1"/>
  <c r="M6051" i="1" s="1"/>
  <c r="L6270" i="1"/>
  <c r="M6270" i="1" s="1"/>
  <c r="L5210" i="1"/>
  <c r="M5210" i="1" s="1"/>
  <c r="L5759" i="1"/>
  <c r="M5759" i="1" s="1"/>
  <c r="L5390" i="1"/>
  <c r="M5390" i="1" s="1"/>
  <c r="L4802" i="1"/>
  <c r="M4802" i="1" s="1"/>
  <c r="L5783" i="1"/>
  <c r="M5783" i="1" s="1"/>
  <c r="L5046" i="1"/>
  <c r="M5046" i="1" s="1"/>
  <c r="L4452" i="1"/>
  <c r="M4452" i="1" s="1"/>
  <c r="L4477" i="1"/>
  <c r="M4477" i="1" s="1"/>
  <c r="L4497" i="1"/>
  <c r="M4497" i="1" s="1"/>
  <c r="L4434" i="1"/>
  <c r="M4434" i="1" s="1"/>
  <c r="L5102" i="1"/>
  <c r="M5102" i="1" s="1"/>
  <c r="L5790" i="1"/>
  <c r="M5790" i="1" s="1"/>
  <c r="L5820" i="1"/>
  <c r="M5820" i="1" s="1"/>
  <c r="L5328" i="1"/>
  <c r="M5328" i="1" s="1"/>
  <c r="L5813" i="1"/>
  <c r="M5813" i="1" s="1"/>
  <c r="L4852" i="1"/>
  <c r="M4852" i="1" s="1"/>
  <c r="L4894" i="1"/>
  <c r="M4894" i="1" s="1"/>
  <c r="L4981" i="1"/>
  <c r="M4981" i="1" s="1"/>
  <c r="L5553" i="1"/>
  <c r="M5553" i="1" s="1"/>
  <c r="L4952" i="1"/>
  <c r="M4952" i="1" s="1"/>
  <c r="L5585" i="1"/>
  <c r="M5585" i="1" s="1"/>
  <c r="L4977" i="1"/>
  <c r="M4977" i="1" s="1"/>
  <c r="L4427" i="1"/>
  <c r="M4427" i="1" s="1"/>
  <c r="L5062" i="1"/>
  <c r="M5062" i="1" s="1"/>
  <c r="L5156" i="1"/>
  <c r="M5156" i="1" s="1"/>
  <c r="L4616" i="1"/>
  <c r="M4616" i="1" s="1"/>
  <c r="L4726" i="1"/>
  <c r="M4726" i="1" s="1"/>
  <c r="L4087" i="1"/>
  <c r="M4087" i="1" s="1"/>
  <c r="L4751" i="1"/>
  <c r="M4751" i="1" s="1"/>
  <c r="L4231" i="1"/>
  <c r="M4231" i="1" s="1"/>
  <c r="L3720" i="1"/>
  <c r="M3720" i="1" s="1"/>
  <c r="L5158" i="1"/>
  <c r="M5158" i="1" s="1"/>
  <c r="L3927" i="1"/>
  <c r="M3927" i="1" s="1"/>
  <c r="L5711" i="1"/>
  <c r="M5711" i="1" s="1"/>
  <c r="L5888" i="1"/>
  <c r="M5888" i="1" s="1"/>
  <c r="L4836" i="1"/>
  <c r="M4836" i="1" s="1"/>
  <c r="L5485" i="1"/>
  <c r="M5485" i="1" s="1"/>
  <c r="L4854" i="1"/>
  <c r="M4854" i="1" s="1"/>
  <c r="L5564" i="1"/>
  <c r="M5564" i="1" s="1"/>
  <c r="L4858" i="1"/>
  <c r="M4858" i="1" s="1"/>
  <c r="L5879" i="1"/>
  <c r="M5879" i="1" s="1"/>
  <c r="L5453" i="1"/>
  <c r="M5453" i="1" s="1"/>
  <c r="L4877" i="1"/>
  <c r="M4877" i="1" s="1"/>
  <c r="L4893" i="1"/>
  <c r="M4893" i="1" s="1"/>
  <c r="L4987" i="1"/>
  <c r="M4987" i="1" s="1"/>
  <c r="L5061" i="1"/>
  <c r="M5061" i="1" s="1"/>
  <c r="L4500" i="1"/>
  <c r="M4500" i="1" s="1"/>
  <c r="L4479" i="1"/>
  <c r="M4479" i="1" s="1"/>
  <c r="L4725" i="1"/>
  <c r="M4725" i="1" s="1"/>
  <c r="L4064" i="1"/>
  <c r="M4064" i="1" s="1"/>
  <c r="L4195" i="1"/>
  <c r="M4195" i="1" s="1"/>
  <c r="L4219" i="1"/>
  <c r="M4219" i="1" s="1"/>
  <c r="L3893" i="1"/>
  <c r="M3893" i="1" s="1"/>
  <c r="L3980" i="1"/>
  <c r="M3980" i="1" s="1"/>
  <c r="L5603" i="1"/>
  <c r="M5603" i="1" s="1"/>
  <c r="L5727" i="1"/>
  <c r="M5727" i="1" s="1"/>
  <c r="L5228" i="1"/>
  <c r="M5228" i="1" s="1"/>
  <c r="L5260" i="1"/>
  <c r="M5260" i="1" s="1"/>
  <c r="L5829" i="1"/>
  <c r="M5829" i="1" s="1"/>
  <c r="L5887" i="1"/>
  <c r="M5887" i="1" s="1"/>
  <c r="L5433" i="1"/>
  <c r="M5433" i="1" s="1"/>
  <c r="L5491" i="1"/>
  <c r="M5491" i="1" s="1"/>
  <c r="L5421" i="1"/>
  <c r="M5421" i="1" s="1"/>
  <c r="L4847" i="1"/>
  <c r="M4847" i="1" s="1"/>
  <c r="L4996" i="1"/>
  <c r="M4996" i="1" s="1"/>
  <c r="L5012" i="1"/>
  <c r="M5012" i="1" s="1"/>
  <c r="L4454" i="1"/>
  <c r="M4454" i="1" s="1"/>
  <c r="L4495" i="1"/>
  <c r="M4495" i="1" s="1"/>
  <c r="L4699" i="1"/>
  <c r="M4699" i="1" s="1"/>
  <c r="L4668" i="1"/>
  <c r="M4668" i="1" s="1"/>
  <c r="L4730" i="1"/>
  <c r="M4730" i="1" s="1"/>
  <c r="L4685" i="1"/>
  <c r="M4685" i="1" s="1"/>
  <c r="L4470" i="1"/>
  <c r="M4470" i="1" s="1"/>
  <c r="L4085" i="1"/>
  <c r="M4085" i="1" s="1"/>
  <c r="L3272" i="1"/>
  <c r="M3272" i="1" s="1"/>
  <c r="L3314" i="1"/>
  <c r="M3314" i="1" s="1"/>
  <c r="L3293" i="1"/>
  <c r="M3293" i="1" s="1"/>
  <c r="L6152" i="1"/>
  <c r="M6152" i="1" s="1"/>
  <c r="L5918" i="1"/>
  <c r="M5918" i="1" s="1"/>
  <c r="L5338" i="1"/>
  <c r="M5338" i="1" s="1"/>
  <c r="L4821" i="1"/>
  <c r="M4821" i="1" s="1"/>
  <c r="L5424" i="1"/>
  <c r="M5424" i="1" s="1"/>
  <c r="L4965" i="1"/>
  <c r="M4965" i="1" s="1"/>
  <c r="L5016" i="1"/>
  <c r="M5016" i="1" s="1"/>
  <c r="L5075" i="1"/>
  <c r="M5075" i="1" s="1"/>
  <c r="L5540" i="1"/>
  <c r="M5540" i="1" s="1"/>
  <c r="L4923" i="1"/>
  <c r="M4923" i="1" s="1"/>
  <c r="L5092" i="1"/>
  <c r="M5092" i="1" s="1"/>
  <c r="L5349" i="1"/>
  <c r="M5349" i="1" s="1"/>
  <c r="L5095" i="1"/>
  <c r="M5095" i="1" s="1"/>
  <c r="L4780" i="1"/>
  <c r="M4780" i="1" s="1"/>
  <c r="L4671" i="1"/>
  <c r="M4671" i="1" s="1"/>
  <c r="L4609" i="1"/>
  <c r="M4609" i="1" s="1"/>
  <c r="L4041" i="1"/>
  <c r="M4041" i="1" s="1"/>
  <c r="L5337" i="1"/>
  <c r="M5337" i="1" s="1"/>
  <c r="L4124" i="1"/>
  <c r="M4124" i="1" s="1"/>
  <c r="L4229" i="1"/>
  <c r="M4229" i="1" s="1"/>
  <c r="L3613" i="1"/>
  <c r="M3613" i="1" s="1"/>
  <c r="L4340" i="1"/>
  <c r="M4340" i="1" s="1"/>
  <c r="L3740" i="1"/>
  <c r="M3740" i="1" s="1"/>
  <c r="L4767" i="1"/>
  <c r="M4767" i="1" s="1"/>
  <c r="L4309" i="1"/>
  <c r="M4309" i="1" s="1"/>
  <c r="L3861" i="1"/>
  <c r="M3861" i="1" s="1"/>
  <c r="L3562" i="1"/>
  <c r="M3562" i="1" s="1"/>
  <c r="L3524" i="1"/>
  <c r="M3524" i="1" s="1"/>
  <c r="L4140" i="1"/>
  <c r="M4140" i="1" s="1"/>
  <c r="L3401" i="1"/>
  <c r="M3401" i="1" s="1"/>
  <c r="L2971" i="1"/>
  <c r="M2971" i="1" s="1"/>
  <c r="L2962" i="1"/>
  <c r="M2962" i="1" s="1"/>
  <c r="L3550" i="1"/>
  <c r="M3550" i="1" s="1"/>
  <c r="L3471" i="1"/>
  <c r="M3471" i="1" s="1"/>
  <c r="L3596" i="1"/>
  <c r="M3596" i="1" s="1"/>
  <c r="L2996" i="1"/>
  <c r="M2996" i="1" s="1"/>
  <c r="L2970" i="1"/>
  <c r="M2970" i="1" s="1"/>
  <c r="L3995" i="1"/>
  <c r="M3995" i="1" s="1"/>
  <c r="L2958" i="1"/>
  <c r="M2958" i="1" s="1"/>
  <c r="L3561" i="1"/>
  <c r="M3561" i="1" s="1"/>
  <c r="L3036" i="1"/>
  <c r="M3036" i="1" s="1"/>
  <c r="L3172" i="1"/>
  <c r="M3172" i="1" s="1"/>
  <c r="L2682" i="1"/>
  <c r="M2682" i="1" s="1"/>
  <c r="L3176" i="1"/>
  <c r="M3176" i="1" s="1"/>
  <c r="L2644" i="1"/>
  <c r="M2644" i="1" s="1"/>
  <c r="L2782" i="1"/>
  <c r="M2782" i="1" s="1"/>
  <c r="L2260" i="1"/>
  <c r="M2260" i="1" s="1"/>
  <c r="L6269" i="1"/>
  <c r="M6269" i="1" s="1"/>
  <c r="L6272" i="1"/>
  <c r="M6272" i="1" s="1"/>
  <c r="L6362" i="1"/>
  <c r="M6362" i="1" s="1"/>
  <c r="L6116" i="1"/>
  <c r="M6116" i="1" s="1"/>
  <c r="L6056" i="1"/>
  <c r="M6056" i="1" s="1"/>
  <c r="L5590" i="1"/>
  <c r="M5590" i="1" s="1"/>
  <c r="L5591" i="1"/>
  <c r="M5591" i="1" s="1"/>
  <c r="L5649" i="1"/>
  <c r="M5649" i="1" s="1"/>
  <c r="L6247" i="1"/>
  <c r="M6247" i="1" s="1"/>
  <c r="L6255" i="1"/>
  <c r="M6255" i="1" s="1"/>
  <c r="L5767" i="1"/>
  <c r="M5767" i="1" s="1"/>
  <c r="L5251" i="1"/>
  <c r="M5251" i="1" s="1"/>
  <c r="L5784" i="1"/>
  <c r="M5784" i="1" s="1"/>
  <c r="L6364" i="1"/>
  <c r="M6364" i="1" s="1"/>
  <c r="L6400" i="1"/>
  <c r="M6400" i="1" s="1"/>
  <c r="L6464" i="1"/>
  <c r="M6464" i="1" s="1"/>
  <c r="L6540" i="1"/>
  <c r="M6540" i="1" s="1"/>
  <c r="L5995" i="1"/>
  <c r="M5995" i="1" s="1"/>
  <c r="L6604" i="1"/>
  <c r="M6604" i="1" s="1"/>
  <c r="L6636" i="1"/>
  <c r="M6636" i="1" s="1"/>
  <c r="L6070" i="1"/>
  <c r="M6070" i="1" s="1"/>
  <c r="L5650" i="1"/>
  <c r="M5650" i="1" s="1"/>
  <c r="L6242" i="1"/>
  <c r="M6242" i="1" s="1"/>
  <c r="L6294" i="1"/>
  <c r="M6294" i="1" s="1"/>
  <c r="L6155" i="1"/>
  <c r="M6155" i="1" s="1"/>
  <c r="L5712" i="1"/>
  <c r="M5712" i="1" s="1"/>
  <c r="L5697" i="1"/>
  <c r="M5697" i="1" s="1"/>
  <c r="L5760" i="1"/>
  <c r="M5760" i="1" s="1"/>
  <c r="L5643" i="1"/>
  <c r="M5643" i="1" s="1"/>
  <c r="L5608" i="1"/>
  <c r="M5608" i="1" s="1"/>
  <c r="L6477" i="1"/>
  <c r="M6477" i="1" s="1"/>
  <c r="L6513" i="1"/>
  <c r="M6513" i="1" s="1"/>
  <c r="L6549" i="1"/>
  <c r="M6549" i="1" s="1"/>
  <c r="L6023" i="1"/>
  <c r="M6023" i="1" s="1"/>
  <c r="L6585" i="1"/>
  <c r="M6585" i="1" s="1"/>
  <c r="L6649" i="1"/>
  <c r="M6649" i="1" s="1"/>
  <c r="L6090" i="1"/>
  <c r="M6090" i="1" s="1"/>
  <c r="L6681" i="1"/>
  <c r="M6681" i="1" s="1"/>
  <c r="L5633" i="1"/>
  <c r="M5633" i="1" s="1"/>
  <c r="L5623" i="1"/>
  <c r="M5623" i="1" s="1"/>
  <c r="L5681" i="1"/>
  <c r="M5681" i="1" s="1"/>
  <c r="L5239" i="1"/>
  <c r="M5239" i="1" s="1"/>
  <c r="L5806" i="1"/>
  <c r="M5806" i="1" s="1"/>
  <c r="L5189" i="1"/>
  <c r="M5189" i="1" s="1"/>
  <c r="L5488" i="1"/>
  <c r="M5488" i="1" s="1"/>
  <c r="L5168" i="1"/>
  <c r="M5168" i="1" s="1"/>
  <c r="L5486" i="1"/>
  <c r="M5486" i="1" s="1"/>
  <c r="L4604" i="1"/>
  <c r="M4604" i="1" s="1"/>
  <c r="L4634" i="1"/>
  <c r="M4634" i="1" s="1"/>
  <c r="L4009" i="1"/>
  <c r="M4009" i="1" s="1"/>
  <c r="L4766" i="1"/>
  <c r="M4766" i="1" s="1"/>
  <c r="L4655" i="1"/>
  <c r="M4655" i="1" s="1"/>
  <c r="L4280" i="1"/>
  <c r="M4280" i="1" s="1"/>
  <c r="L4297" i="1"/>
  <c r="M4297" i="1" s="1"/>
  <c r="L4592" i="1"/>
  <c r="M4592" i="1" s="1"/>
  <c r="L6367" i="1"/>
  <c r="M6367" i="1" s="1"/>
  <c r="L6399" i="1"/>
  <c r="M6399" i="1" s="1"/>
  <c r="L6431" i="1"/>
  <c r="M6431" i="1" s="1"/>
  <c r="L6495" i="1"/>
  <c r="M6495" i="1" s="1"/>
  <c r="L6527" i="1"/>
  <c r="M6527" i="1" s="1"/>
  <c r="L6559" i="1"/>
  <c r="M6559" i="1" s="1"/>
  <c r="L6591" i="1"/>
  <c r="M6591" i="1" s="1"/>
  <c r="L6623" i="1"/>
  <c r="M6623" i="1" s="1"/>
  <c r="L6687" i="1"/>
  <c r="M6687" i="1" s="1"/>
  <c r="L6719" i="1"/>
  <c r="M6719" i="1" s="1"/>
  <c r="L5610" i="1"/>
  <c r="M5610" i="1" s="1"/>
  <c r="L5991" i="1"/>
  <c r="M5991" i="1" s="1"/>
  <c r="L6259" i="1"/>
  <c r="M6259" i="1" s="1"/>
  <c r="L6112" i="1"/>
  <c r="M6112" i="1" s="1"/>
  <c r="L5913" i="1"/>
  <c r="M5913" i="1" s="1"/>
  <c r="L5842" i="1"/>
  <c r="M5842" i="1" s="1"/>
  <c r="L5911" i="1"/>
  <c r="M5911" i="1" s="1"/>
  <c r="L5334" i="1"/>
  <c r="M5334" i="1" s="1"/>
  <c r="L6279" i="1"/>
  <c r="M6279" i="1" s="1"/>
  <c r="L4798" i="1"/>
  <c r="M4798" i="1" s="1"/>
  <c r="L5344" i="1"/>
  <c r="M5344" i="1" s="1"/>
  <c r="L5450" i="1"/>
  <c r="M5450" i="1" s="1"/>
  <c r="L4978" i="1"/>
  <c r="M4978" i="1" s="1"/>
  <c r="L4402" i="1"/>
  <c r="M4402" i="1" s="1"/>
  <c r="L5184" i="1"/>
  <c r="M5184" i="1" s="1"/>
  <c r="L5043" i="1"/>
  <c r="M5043" i="1" s="1"/>
  <c r="L5487" i="1"/>
  <c r="M5487" i="1" s="1"/>
  <c r="L4507" i="1"/>
  <c r="M4507" i="1" s="1"/>
  <c r="L5816" i="1"/>
  <c r="M5816" i="1" s="1"/>
  <c r="L5252" i="1"/>
  <c r="M5252" i="1" s="1"/>
  <c r="L5672" i="1"/>
  <c r="M5672" i="1" s="1"/>
  <c r="L5410" i="1"/>
  <c r="M5410" i="1" s="1"/>
  <c r="L4808" i="1"/>
  <c r="M4808" i="1" s="1"/>
  <c r="L5870" i="1"/>
  <c r="M5870" i="1" s="1"/>
  <c r="L5937" i="1"/>
  <c r="M5937" i="1" s="1"/>
  <c r="L5003" i="1"/>
  <c r="M5003" i="1" s="1"/>
  <c r="L5180" i="1"/>
  <c r="M5180" i="1" s="1"/>
  <c r="L4867" i="1"/>
  <c r="M4867" i="1" s="1"/>
  <c r="L5129" i="1"/>
  <c r="M5129" i="1" s="1"/>
  <c r="L4475" i="1"/>
  <c r="M4475" i="1" s="1"/>
  <c r="L4512" i="1"/>
  <c r="M4512" i="1" s="1"/>
  <c r="L4109" i="1"/>
  <c r="M4109" i="1" s="1"/>
  <c r="L4794" i="1"/>
  <c r="M4794" i="1" s="1"/>
  <c r="L4232" i="1"/>
  <c r="M4232" i="1" s="1"/>
  <c r="L4248" i="1"/>
  <c r="M4248" i="1" s="1"/>
  <c r="L3622" i="1"/>
  <c r="M3622" i="1" s="1"/>
  <c r="L4184" i="1"/>
  <c r="M4184" i="1" s="1"/>
  <c r="L3635" i="1"/>
  <c r="M3635" i="1" s="1"/>
  <c r="L4717" i="1"/>
  <c r="M4717" i="1" s="1"/>
  <c r="L3652" i="1"/>
  <c r="M3652" i="1" s="1"/>
  <c r="L4389" i="1"/>
  <c r="M4389" i="1" s="1"/>
  <c r="L4118" i="1"/>
  <c r="M4118" i="1" s="1"/>
  <c r="L3747" i="1"/>
  <c r="M3747" i="1" s="1"/>
  <c r="L4911" i="1"/>
  <c r="M4911" i="1" s="1"/>
  <c r="L3762" i="1"/>
  <c r="M3762" i="1" s="1"/>
  <c r="L3847" i="1"/>
  <c r="M3847" i="1" s="1"/>
  <c r="L3222" i="1"/>
  <c r="M3222" i="1" s="1"/>
  <c r="L3839" i="1"/>
  <c r="M3839" i="1" s="1"/>
  <c r="L3884" i="1"/>
  <c r="M3884" i="1" s="1"/>
  <c r="L5763" i="1"/>
  <c r="M5763" i="1" s="1"/>
  <c r="L5864" i="1"/>
  <c r="M5864" i="1" s="1"/>
  <c r="L5452" i="1"/>
  <c r="M5452" i="1" s="1"/>
  <c r="L4933" i="1"/>
  <c r="M4933" i="1" s="1"/>
  <c r="L4910" i="1"/>
  <c r="M4910" i="1" s="1"/>
  <c r="L5732" i="1"/>
  <c r="M5732" i="1" s="1"/>
  <c r="L4405" i="1"/>
  <c r="M4405" i="1" s="1"/>
  <c r="L4425" i="1"/>
  <c r="M4425" i="1" s="1"/>
  <c r="L4426" i="1"/>
  <c r="M4426" i="1" s="1"/>
  <c r="L4462" i="1"/>
  <c r="M4462" i="1" s="1"/>
  <c r="L4496" i="1"/>
  <c r="M4496" i="1" s="1"/>
  <c r="L5537" i="1"/>
  <c r="M5537" i="1" s="1"/>
  <c r="L4734" i="1"/>
  <c r="M4734" i="1" s="1"/>
  <c r="L4560" i="1"/>
  <c r="M4560" i="1" s="1"/>
  <c r="L5464" i="1"/>
  <c r="M5464" i="1" s="1"/>
  <c r="L3644" i="1"/>
  <c r="M3644" i="1" s="1"/>
  <c r="L3684" i="1"/>
  <c r="M3684" i="1" s="1"/>
  <c r="L3692" i="1"/>
  <c r="M3692" i="1" s="1"/>
  <c r="L5528" i="1"/>
  <c r="M5528" i="1" s="1"/>
  <c r="L3711" i="1"/>
  <c r="M3711" i="1" s="1"/>
  <c r="L3258" i="1"/>
  <c r="M3258" i="1" s="1"/>
  <c r="L3930" i="1"/>
  <c r="M3930" i="1" s="1"/>
  <c r="L3275" i="1"/>
  <c r="M3275" i="1" s="1"/>
  <c r="L5214" i="1"/>
  <c r="M5214" i="1" s="1"/>
  <c r="L5748" i="1"/>
  <c r="M5748" i="1" s="1"/>
  <c r="L5757" i="1"/>
  <c r="M5757" i="1" s="1"/>
  <c r="L5263" i="1"/>
  <c r="M5263" i="1" s="1"/>
  <c r="L5296" i="1"/>
  <c r="M5296" i="1" s="1"/>
  <c r="L5303" i="1"/>
  <c r="M5303" i="1" s="1"/>
  <c r="L5903" i="1"/>
  <c r="M5903" i="1" s="1"/>
  <c r="L4824" i="1"/>
  <c r="M4824" i="1" s="1"/>
  <c r="L5476" i="1"/>
  <c r="M5476" i="1" s="1"/>
  <c r="L4896" i="1"/>
  <c r="M4896" i="1" s="1"/>
  <c r="L5467" i="1"/>
  <c r="M5467" i="1" s="1"/>
  <c r="L5021" i="1"/>
  <c r="M5021" i="1" s="1"/>
  <c r="L5118" i="1"/>
  <c r="M5118" i="1" s="1"/>
  <c r="L5122" i="1"/>
  <c r="M5122" i="1" s="1"/>
  <c r="L4615" i="1"/>
  <c r="M4615" i="1" s="1"/>
  <c r="L4201" i="1"/>
  <c r="M4201" i="1" s="1"/>
  <c r="L4252" i="1"/>
  <c r="M4252" i="1" s="1"/>
  <c r="L3792" i="1"/>
  <c r="M3792" i="1" s="1"/>
  <c r="L3989" i="1"/>
  <c r="M3989" i="1" s="1"/>
  <c r="L3902" i="1"/>
  <c r="M3902" i="1" s="1"/>
  <c r="L3698" i="1"/>
  <c r="M3698" i="1" s="1"/>
  <c r="L3305" i="1"/>
  <c r="M3305" i="1" s="1"/>
  <c r="L5900" i="1"/>
  <c r="M5900" i="1" s="1"/>
  <c r="L5366" i="1"/>
  <c r="M5366" i="1" s="1"/>
  <c r="L5468" i="1"/>
  <c r="M5468" i="1" s="1"/>
  <c r="L5542" i="1"/>
  <c r="M5542" i="1" s="1"/>
  <c r="L5503" i="1"/>
  <c r="M5503" i="1" s="1"/>
  <c r="L4963" i="1"/>
  <c r="M4963" i="1" s="1"/>
  <c r="L5227" i="1"/>
  <c r="M5227" i="1" s="1"/>
  <c r="L4991" i="1"/>
  <c r="M4991" i="1" s="1"/>
  <c r="L5009" i="1"/>
  <c r="M5009" i="1" s="1"/>
  <c r="L5167" i="1"/>
  <c r="M5167" i="1" s="1"/>
  <c r="L5134" i="1"/>
  <c r="M5134" i="1" s="1"/>
  <c r="L5295" i="1"/>
  <c r="M5295" i="1" s="1"/>
  <c r="L4577" i="1"/>
  <c r="M4577" i="1" s="1"/>
  <c r="L5193" i="1"/>
  <c r="M5193" i="1" s="1"/>
  <c r="L4722" i="1"/>
  <c r="M4722" i="1" s="1"/>
  <c r="L4682" i="1"/>
  <c r="M4682" i="1" s="1"/>
  <c r="L4735" i="1"/>
  <c r="M4735" i="1" s="1"/>
  <c r="L4238" i="1"/>
  <c r="M4238" i="1" s="1"/>
  <c r="L4106" i="1"/>
  <c r="M4106" i="1" s="1"/>
  <c r="L5473" i="1"/>
  <c r="M5473" i="1" s="1"/>
  <c r="L5509" i="1"/>
  <c r="M5509" i="1" s="1"/>
  <c r="L4326" i="1"/>
  <c r="M4326" i="1" s="1"/>
  <c r="L3715" i="1"/>
  <c r="M3715" i="1" s="1"/>
  <c r="L4368" i="1"/>
  <c r="M4368" i="1" s="1"/>
  <c r="L4587" i="1"/>
  <c r="M4587" i="1" s="1"/>
  <c r="L3250" i="1"/>
  <c r="M3250" i="1" s="1"/>
  <c r="L3263" i="1"/>
  <c r="M3263" i="1" s="1"/>
  <c r="L4588" i="1"/>
  <c r="M4588" i="1" s="1"/>
  <c r="L3289" i="1"/>
  <c r="M3289" i="1" s="1"/>
  <c r="L3901" i="1"/>
  <c r="M3901" i="1" s="1"/>
  <c r="L3333" i="1"/>
  <c r="M3333" i="1" s="1"/>
  <c r="L3349" i="1"/>
  <c r="M3349" i="1" s="1"/>
  <c r="L3424" i="1"/>
  <c r="M3424" i="1" s="1"/>
  <c r="L3836" i="1"/>
  <c r="M3836" i="1" s="1"/>
  <c r="L4267" i="1"/>
  <c r="M4267" i="1" s="1"/>
  <c r="L3436" i="1"/>
  <c r="M3436" i="1" s="1"/>
  <c r="L6441" i="1"/>
  <c r="M6441" i="1" s="1"/>
  <c r="L6404" i="1"/>
  <c r="M6404" i="1" s="1"/>
  <c r="L5951" i="1"/>
  <c r="M5951" i="1" s="1"/>
  <c r="L6544" i="1"/>
  <c r="M6544" i="1" s="1"/>
  <c r="L6014" i="1"/>
  <c r="M6014" i="1" s="1"/>
  <c r="L6576" i="1"/>
  <c r="M6576" i="1" s="1"/>
  <c r="L6026" i="1"/>
  <c r="M6026" i="1" s="1"/>
  <c r="L6608" i="1"/>
  <c r="M6608" i="1" s="1"/>
  <c r="L6017" i="1"/>
  <c r="M6017" i="1" s="1"/>
  <c r="L6099" i="1"/>
  <c r="M6099" i="1" s="1"/>
  <c r="L5622" i="1"/>
  <c r="M5622" i="1" s="1"/>
  <c r="L5600" i="1"/>
  <c r="M5600" i="1" s="1"/>
  <c r="L6216" i="1"/>
  <c r="M6216" i="1" s="1"/>
  <c r="L5638" i="1"/>
  <c r="M5638" i="1" s="1"/>
  <c r="L6179" i="1"/>
  <c r="M6179" i="1" s="1"/>
  <c r="L5648" i="1"/>
  <c r="M5648" i="1" s="1"/>
  <c r="L5980" i="1"/>
  <c r="M5980" i="1" s="1"/>
  <c r="L5949" i="1"/>
  <c r="M5949" i="1" s="1"/>
  <c r="L5245" i="1"/>
  <c r="M5245" i="1" s="1"/>
  <c r="L5844" i="1"/>
  <c r="M5844" i="1" s="1"/>
  <c r="L6589" i="1"/>
  <c r="M6589" i="1" s="1"/>
  <c r="L6621" i="1"/>
  <c r="M6621" i="1" s="1"/>
  <c r="L6653" i="1"/>
  <c r="M6653" i="1" s="1"/>
  <c r="L6153" i="1"/>
  <c r="M6153" i="1" s="1"/>
  <c r="L5857" i="1"/>
  <c r="M5857" i="1" s="1"/>
  <c r="L5849" i="1"/>
  <c r="M5849" i="1" s="1"/>
  <c r="L5272" i="1"/>
  <c r="M5272" i="1" s="1"/>
  <c r="L5282" i="1"/>
  <c r="M5282" i="1" s="1"/>
  <c r="L5729" i="1"/>
  <c r="M5729" i="1" s="1"/>
  <c r="L6297" i="1"/>
  <c r="M6297" i="1" s="1"/>
  <c r="L5670" i="1"/>
  <c r="M5670" i="1" s="1"/>
  <c r="L5718" i="1"/>
  <c r="M5718" i="1" s="1"/>
  <c r="L5750" i="1"/>
  <c r="M5750" i="1" s="1"/>
  <c r="L5234" i="1"/>
  <c r="M5234" i="1" s="1"/>
  <c r="L4819" i="1"/>
  <c r="M4819" i="1" s="1"/>
  <c r="L5567" i="1"/>
  <c r="M5567" i="1" s="1"/>
  <c r="L4842" i="1"/>
  <c r="M4842" i="1" s="1"/>
  <c r="L5458" i="1"/>
  <c r="M5458" i="1" s="1"/>
  <c r="L5249" i="1"/>
  <c r="M5249" i="1" s="1"/>
  <c r="L5160" i="1"/>
  <c r="M5160" i="1" s="1"/>
  <c r="L4456" i="1"/>
  <c r="M4456" i="1" s="1"/>
  <c r="L5437" i="1"/>
  <c r="M5437" i="1" s="1"/>
  <c r="L5157" i="1"/>
  <c r="M5157" i="1" s="1"/>
  <c r="L4995" i="1"/>
  <c r="M4995" i="1" s="1"/>
  <c r="L4623" i="1"/>
  <c r="M4623" i="1" s="1"/>
  <c r="L3685" i="1"/>
  <c r="M3685" i="1" s="1"/>
  <c r="L3686" i="1"/>
  <c r="M3686" i="1" s="1"/>
  <c r="L6339" i="1"/>
  <c r="M6339" i="1" s="1"/>
  <c r="L6371" i="1"/>
  <c r="M6371" i="1" s="1"/>
  <c r="L6403" i="1"/>
  <c r="M6403" i="1" s="1"/>
  <c r="L6499" i="1"/>
  <c r="M6499" i="1" s="1"/>
  <c r="L6563" i="1"/>
  <c r="M6563" i="1" s="1"/>
  <c r="L5987" i="1"/>
  <c r="M5987" i="1" s="1"/>
  <c r="L6595" i="1"/>
  <c r="M6595" i="1" s="1"/>
  <c r="L6627" i="1"/>
  <c r="M6627" i="1" s="1"/>
  <c r="L6659" i="1"/>
  <c r="M6659" i="1" s="1"/>
  <c r="L6691" i="1"/>
  <c r="M6691" i="1" s="1"/>
  <c r="L6100" i="1"/>
  <c r="M6100" i="1" s="1"/>
  <c r="L6723" i="1"/>
  <c r="M6723" i="1" s="1"/>
  <c r="L6073" i="1"/>
  <c r="M6073" i="1" s="1"/>
  <c r="L6194" i="1"/>
  <c r="M6194" i="1" s="1"/>
  <c r="L5613" i="1"/>
  <c r="M5613" i="1" s="1"/>
  <c r="L6144" i="1"/>
  <c r="M6144" i="1" s="1"/>
  <c r="L5667" i="1"/>
  <c r="M5667" i="1" s="1"/>
  <c r="L6227" i="1"/>
  <c r="M6227" i="1" s="1"/>
  <c r="L6300" i="1"/>
  <c r="M6300" i="1" s="1"/>
  <c r="L6239" i="1"/>
  <c r="M6239" i="1" s="1"/>
  <c r="L5686" i="1"/>
  <c r="M5686" i="1" s="1"/>
  <c r="L6235" i="1"/>
  <c r="M6235" i="1" s="1"/>
  <c r="L5899" i="1"/>
  <c r="M5899" i="1" s="1"/>
  <c r="L5231" i="1"/>
  <c r="M5231" i="1" s="1"/>
  <c r="L5225" i="1"/>
  <c r="M5225" i="1" s="1"/>
  <c r="L5714" i="1"/>
  <c r="M5714" i="1" s="1"/>
  <c r="L6187" i="1"/>
  <c r="M6187" i="1" s="1"/>
  <c r="L5785" i="1"/>
  <c r="M5785" i="1" s="1"/>
  <c r="L5270" i="1"/>
  <c r="M5270" i="1" s="1"/>
  <c r="L6219" i="1"/>
  <c r="M6219" i="1" s="1"/>
  <c r="L5877" i="1"/>
  <c r="M5877" i="1" s="1"/>
  <c r="L5324" i="1"/>
  <c r="M5324" i="1" s="1"/>
  <c r="L6315" i="1"/>
  <c r="M6315" i="1" s="1"/>
  <c r="L5828" i="1"/>
  <c r="M5828" i="1" s="1"/>
  <c r="L5415" i="1"/>
  <c r="M5415" i="1" s="1"/>
  <c r="L4799" i="1"/>
  <c r="M4799" i="1" s="1"/>
  <c r="L5483" i="1"/>
  <c r="M5483" i="1" s="1"/>
  <c r="L4908" i="1"/>
  <c r="M4908" i="1" s="1"/>
  <c r="L5915" i="1"/>
  <c r="M5915" i="1" s="1"/>
  <c r="L5708" i="1"/>
  <c r="M5708" i="1" s="1"/>
  <c r="L5895" i="1"/>
  <c r="M5895" i="1" s="1"/>
  <c r="L5393" i="1"/>
  <c r="M5393" i="1" s="1"/>
  <c r="L5406" i="1"/>
  <c r="M5406" i="1" s="1"/>
  <c r="L5538" i="1"/>
  <c r="M5538" i="1" s="1"/>
  <c r="L5586" i="1"/>
  <c r="M5586" i="1" s="1"/>
  <c r="L5531" i="1"/>
  <c r="M5531" i="1" s="1"/>
  <c r="L5008" i="1"/>
  <c r="M5008" i="1" s="1"/>
  <c r="L5474" i="1"/>
  <c r="M5474" i="1" s="1"/>
  <c r="L4015" i="1"/>
  <c r="M4015" i="1" s="1"/>
  <c r="L4040" i="1"/>
  <c r="M4040" i="1" s="1"/>
  <c r="L5105" i="1"/>
  <c r="M5105" i="1" s="1"/>
  <c r="L4765" i="1"/>
  <c r="M4765" i="1" s="1"/>
  <c r="L4101" i="1"/>
  <c r="M4101" i="1" s="1"/>
  <c r="L3621" i="1"/>
  <c r="M3621" i="1" s="1"/>
  <c r="L4206" i="1"/>
  <c r="M4206" i="1" s="1"/>
  <c r="L4214" i="1"/>
  <c r="M4214" i="1" s="1"/>
  <c r="L3636" i="1"/>
  <c r="M3636" i="1" s="1"/>
  <c r="L5938" i="1"/>
  <c r="M5938" i="1" s="1"/>
  <c r="L5917" i="1"/>
  <c r="M5917" i="1" s="1"/>
  <c r="L5285" i="1"/>
  <c r="M5285" i="1" s="1"/>
  <c r="L5890" i="1"/>
  <c r="M5890" i="1" s="1"/>
  <c r="L5851" i="1"/>
  <c r="M5851" i="1" s="1"/>
  <c r="L5873" i="1"/>
  <c r="M5873" i="1" s="1"/>
  <c r="L5885" i="1"/>
  <c r="M5885" i="1" s="1"/>
  <c r="L5898" i="1"/>
  <c r="M5898" i="1" s="1"/>
  <c r="L5477" i="1"/>
  <c r="M5477" i="1" s="1"/>
  <c r="L5355" i="1"/>
  <c r="M5355" i="1" s="1"/>
  <c r="L4807" i="1"/>
  <c r="M4807" i="1" s="1"/>
  <c r="L5504" i="1"/>
  <c r="M5504" i="1" s="1"/>
  <c r="L5392" i="1"/>
  <c r="M5392" i="1" s="1"/>
  <c r="L5640" i="1"/>
  <c r="M5640" i="1" s="1"/>
  <c r="L5583" i="1"/>
  <c r="M5583" i="1" s="1"/>
  <c r="L4865" i="1"/>
  <c r="M4865" i="1" s="1"/>
  <c r="L4502" i="1"/>
  <c r="M4502" i="1" s="1"/>
  <c r="L4521" i="1"/>
  <c r="M4521" i="1" s="1"/>
  <c r="L5050" i="1"/>
  <c r="M5050" i="1" s="1"/>
  <c r="L4709" i="1"/>
  <c r="M4709" i="1" s="1"/>
  <c r="L4178" i="1"/>
  <c r="M4178" i="1" s="1"/>
  <c r="L5691" i="1"/>
  <c r="M5691" i="1" s="1"/>
  <c r="L5728" i="1"/>
  <c r="M5728" i="1" s="1"/>
  <c r="L5426" i="1"/>
  <c r="M5426" i="1" s="1"/>
  <c r="L4804" i="1"/>
  <c r="M4804" i="1" s="1"/>
  <c r="L4813" i="1"/>
  <c r="M4813" i="1" s="1"/>
  <c r="L5027" i="1"/>
  <c r="M5027" i="1" s="1"/>
  <c r="L4956" i="1"/>
  <c r="M4956" i="1" s="1"/>
  <c r="L5093" i="1"/>
  <c r="M5093" i="1" s="1"/>
  <c r="L5034" i="1"/>
  <c r="M5034" i="1" s="1"/>
  <c r="L4605" i="1"/>
  <c r="M4605" i="1" s="1"/>
  <c r="L5550" i="1"/>
  <c r="M5550" i="1" s="1"/>
  <c r="L4073" i="1"/>
  <c r="M4073" i="1" s="1"/>
  <c r="L3633" i="1"/>
  <c r="M3633" i="1" s="1"/>
  <c r="L3660" i="1"/>
  <c r="M3660" i="1" s="1"/>
  <c r="L3820" i="1"/>
  <c r="M3820" i="1" s="1"/>
  <c r="L3244" i="1"/>
  <c r="M3244" i="1" s="1"/>
  <c r="L3245" i="1"/>
  <c r="M3245" i="1" s="1"/>
  <c r="L3830" i="1"/>
  <c r="M3830" i="1" s="1"/>
  <c r="L3938" i="1"/>
  <c r="M3938" i="1" s="1"/>
  <c r="L4805" i="1"/>
  <c r="M4805" i="1" s="1"/>
  <c r="L5396" i="1"/>
  <c r="M5396" i="1" s="1"/>
  <c r="L5443" i="1"/>
  <c r="M5443" i="1" s="1"/>
  <c r="L5478" i="1"/>
  <c r="M5478" i="1" s="1"/>
  <c r="L4918" i="1"/>
  <c r="M4918" i="1" s="1"/>
  <c r="L4869" i="1"/>
  <c r="M4869" i="1" s="1"/>
  <c r="L5462" i="1"/>
  <c r="M5462" i="1" s="1"/>
  <c r="L5589" i="1"/>
  <c r="M5589" i="1" s="1"/>
  <c r="L4969" i="1"/>
  <c r="M4969" i="1" s="1"/>
  <c r="L5089" i="1"/>
  <c r="M5089" i="1" s="1"/>
  <c r="L5015" i="1"/>
  <c r="M5015" i="1" s="1"/>
  <c r="L5084" i="1"/>
  <c r="M5084" i="1" s="1"/>
  <c r="L4429" i="1"/>
  <c r="M4429" i="1" s="1"/>
  <c r="L5484" i="1"/>
  <c r="M5484" i="1" s="1"/>
  <c r="L5099" i="1"/>
  <c r="M5099" i="1" s="1"/>
  <c r="L5147" i="1"/>
  <c r="M5147" i="1" s="1"/>
  <c r="L4680" i="1"/>
  <c r="M4680" i="1" s="1"/>
  <c r="L4498" i="1"/>
  <c r="M4498" i="1" s="1"/>
  <c r="L4570" i="1"/>
  <c r="M4570" i="1" s="1"/>
  <c r="L4741" i="1"/>
  <c r="M4741" i="1" s="1"/>
  <c r="L4640" i="1"/>
  <c r="M4640" i="1" s="1"/>
  <c r="L4708" i="1"/>
  <c r="M4708" i="1" s="1"/>
  <c r="L4182" i="1"/>
  <c r="M4182" i="1" s="1"/>
  <c r="L4173" i="1"/>
  <c r="M4173" i="1" s="1"/>
  <c r="L4194" i="1"/>
  <c r="M4194" i="1" s="1"/>
  <c r="L3976" i="1"/>
  <c r="M3976" i="1" s="1"/>
  <c r="L3259" i="1"/>
  <c r="M3259" i="1" s="1"/>
  <c r="L3360" i="1"/>
  <c r="M3360" i="1" s="1"/>
  <c r="L3481" i="1"/>
  <c r="M3481" i="1" s="1"/>
  <c r="L3449" i="1"/>
  <c r="M3449" i="1" s="1"/>
  <c r="L2990" i="1"/>
  <c r="M2990" i="1" s="1"/>
  <c r="L4582" i="1"/>
  <c r="M4582" i="1" s="1"/>
  <c r="L3981" i="1"/>
  <c r="M3981" i="1" s="1"/>
  <c r="L2738" i="1"/>
  <c r="M2738" i="1" s="1"/>
  <c r="L3072" i="1"/>
  <c r="M3072" i="1" s="1"/>
  <c r="L4210" i="1"/>
  <c r="M4210" i="1" s="1"/>
  <c r="L2825" i="1"/>
  <c r="M2825" i="1" s="1"/>
  <c r="L3269" i="1"/>
  <c r="M3269" i="1" s="1"/>
  <c r="L3028" i="1"/>
  <c r="M3028" i="1" s="1"/>
  <c r="L6312" i="1"/>
  <c r="M6312" i="1" s="1"/>
  <c r="L5660" i="1"/>
  <c r="M5660" i="1" s="1"/>
  <c r="L5645" i="1"/>
  <c r="M5645" i="1" s="1"/>
  <c r="L5615" i="1"/>
  <c r="M5615" i="1" s="1"/>
  <c r="L6311" i="1"/>
  <c r="M6311" i="1" s="1"/>
  <c r="L6314" i="1"/>
  <c r="M6314" i="1" s="1"/>
  <c r="L6275" i="1"/>
  <c r="M6275" i="1" s="1"/>
  <c r="L6291" i="1"/>
  <c r="M6291" i="1" s="1"/>
  <c r="L5198" i="1"/>
  <c r="M5198" i="1" s="1"/>
  <c r="L5741" i="1"/>
  <c r="M5741" i="1" s="1"/>
  <c r="L6011" i="1"/>
  <c r="M6011" i="1" s="1"/>
  <c r="L5992" i="1"/>
  <c r="M5992" i="1" s="1"/>
  <c r="L5617" i="1"/>
  <c r="M5617" i="1" s="1"/>
  <c r="L6180" i="1"/>
  <c r="M6180" i="1" s="1"/>
  <c r="L6266" i="1"/>
  <c r="M6266" i="1" s="1"/>
  <c r="L6340" i="1"/>
  <c r="M6340" i="1" s="1"/>
  <c r="L6376" i="1"/>
  <c r="M6376" i="1" s="1"/>
  <c r="L6408" i="1"/>
  <c r="M6408" i="1" s="1"/>
  <c r="L6612" i="1"/>
  <c r="M6612" i="1" s="1"/>
  <c r="L6644" i="1"/>
  <c r="M6644" i="1" s="1"/>
  <c r="L6060" i="1"/>
  <c r="M6060" i="1" s="1"/>
  <c r="L6025" i="1"/>
  <c r="M6025" i="1" s="1"/>
  <c r="L6712" i="1"/>
  <c r="M6712" i="1" s="1"/>
  <c r="L6121" i="1"/>
  <c r="M6121" i="1" s="1"/>
  <c r="L6010" i="1"/>
  <c r="M6010" i="1" s="1"/>
  <c r="L5982" i="1"/>
  <c r="M5982" i="1" s="1"/>
  <c r="L6108" i="1"/>
  <c r="M6108" i="1" s="1"/>
  <c r="L5699" i="1"/>
  <c r="M5699" i="1" s="1"/>
  <c r="L5684" i="1"/>
  <c r="M5684" i="1" s="1"/>
  <c r="L5817" i="1"/>
  <c r="M5817" i="1" s="1"/>
  <c r="L5203" i="1"/>
  <c r="M5203" i="1" s="1"/>
  <c r="L6489" i="1"/>
  <c r="M6489" i="1" s="1"/>
  <c r="L6521" i="1"/>
  <c r="M6521" i="1" s="1"/>
  <c r="L6593" i="1"/>
  <c r="M6593" i="1" s="1"/>
  <c r="L6064" i="1"/>
  <c r="M6064" i="1" s="1"/>
  <c r="L6657" i="1"/>
  <c r="M6657" i="1" s="1"/>
  <c r="L6689" i="1"/>
  <c r="M6689" i="1" s="1"/>
  <c r="L6721" i="1"/>
  <c r="M6721" i="1" s="1"/>
  <c r="L6327" i="1"/>
  <c r="M6327" i="1" s="1"/>
  <c r="L6335" i="1"/>
  <c r="M6335" i="1" s="1"/>
  <c r="L5819" i="1"/>
  <c r="M5819" i="1" s="1"/>
  <c r="L6157" i="1"/>
  <c r="M6157" i="1" s="1"/>
  <c r="L5772" i="1"/>
  <c r="M5772" i="1" s="1"/>
  <c r="L5274" i="1"/>
  <c r="M5274" i="1" s="1"/>
  <c r="L5323" i="1"/>
  <c r="M5323" i="1" s="1"/>
  <c r="L5791" i="1"/>
  <c r="M5791" i="1" s="1"/>
  <c r="L5398" i="1"/>
  <c r="M5398" i="1" s="1"/>
  <c r="L4876" i="1"/>
  <c r="M4876" i="1" s="1"/>
  <c r="L4861" i="1"/>
  <c r="M4861" i="1" s="1"/>
  <c r="L5315" i="1"/>
  <c r="M5315" i="1" s="1"/>
  <c r="L4503" i="1"/>
  <c r="M4503" i="1" s="1"/>
  <c r="L4012" i="1"/>
  <c r="M4012" i="1" s="1"/>
  <c r="L4558" i="1"/>
  <c r="M4558" i="1" s="1"/>
  <c r="L4552" i="1"/>
  <c r="M4552" i="1" s="1"/>
  <c r="L4686" i="1"/>
  <c r="M4686" i="1" s="1"/>
  <c r="L4145" i="1"/>
  <c r="M4145" i="1" s="1"/>
  <c r="L6375" i="1"/>
  <c r="M6375" i="1" s="1"/>
  <c r="L6407" i="1"/>
  <c r="M6407" i="1" s="1"/>
  <c r="L6439" i="1"/>
  <c r="M6439" i="1" s="1"/>
  <c r="L6471" i="1"/>
  <c r="M6471" i="1" s="1"/>
  <c r="L6503" i="1"/>
  <c r="M6503" i="1" s="1"/>
  <c r="L6535" i="1"/>
  <c r="M6535" i="1" s="1"/>
  <c r="L6631" i="1"/>
  <c r="M6631" i="1" s="1"/>
  <c r="L6059" i="1"/>
  <c r="M6059" i="1" s="1"/>
  <c r="L6663" i="1"/>
  <c r="M6663" i="1" s="1"/>
  <c r="L6695" i="1"/>
  <c r="M6695" i="1" s="1"/>
  <c r="L6128" i="1"/>
  <c r="M6128" i="1" s="1"/>
  <c r="L5621" i="1"/>
  <c r="M5621" i="1" s="1"/>
  <c r="L5632" i="1"/>
  <c r="M5632" i="1" s="1"/>
  <c r="L6095" i="1"/>
  <c r="M6095" i="1" s="1"/>
  <c r="L5722" i="1"/>
  <c r="M5722" i="1" s="1"/>
  <c r="L6191" i="1"/>
  <c r="M6191" i="1" s="1"/>
  <c r="L5417" i="1"/>
  <c r="M5417" i="1" s="1"/>
  <c r="L5373" i="1"/>
  <c r="M5373" i="1" s="1"/>
  <c r="L5411" i="1"/>
  <c r="M5411" i="1" s="1"/>
  <c r="L5556" i="1"/>
  <c r="M5556" i="1" s="1"/>
  <c r="L4853" i="1"/>
  <c r="M4853" i="1" s="1"/>
  <c r="L4881" i="1"/>
  <c r="M4881" i="1" s="1"/>
  <c r="L5403" i="1"/>
  <c r="M5403" i="1" s="1"/>
  <c r="L5455" i="1"/>
  <c r="M5455" i="1" s="1"/>
  <c r="L5020" i="1"/>
  <c r="M5020" i="1" s="1"/>
  <c r="L5127" i="1"/>
  <c r="M5127" i="1" s="1"/>
  <c r="L5897" i="1"/>
  <c r="M5897" i="1" s="1"/>
  <c r="L5742" i="1"/>
  <c r="M5742" i="1" s="1"/>
  <c r="L4806" i="1"/>
  <c r="M4806" i="1" s="1"/>
  <c r="L5513" i="1"/>
  <c r="M5513" i="1" s="1"/>
  <c r="L5804" i="1"/>
  <c r="M5804" i="1" s="1"/>
  <c r="L4928" i="1"/>
  <c r="M4928" i="1" s="1"/>
  <c r="L5100" i="1"/>
  <c r="M5100" i="1" s="1"/>
  <c r="L4417" i="1"/>
  <c r="M4417" i="1" s="1"/>
  <c r="L5340" i="1"/>
  <c r="M5340" i="1" s="1"/>
  <c r="L4740" i="1"/>
  <c r="M4740" i="1" s="1"/>
  <c r="L4599" i="1"/>
  <c r="M4599" i="1" s="1"/>
  <c r="L4608" i="1"/>
  <c r="M4608" i="1" s="1"/>
  <c r="L4080" i="1"/>
  <c r="M4080" i="1" s="1"/>
  <c r="L4250" i="1"/>
  <c r="M4250" i="1" s="1"/>
  <c r="L3681" i="1"/>
  <c r="M3681" i="1" s="1"/>
  <c r="L3629" i="1"/>
  <c r="M3629" i="1" s="1"/>
  <c r="L3767" i="1"/>
  <c r="M3767" i="1" s="1"/>
  <c r="L3891" i="1"/>
  <c r="M3891" i="1" s="1"/>
  <c r="L3320" i="1"/>
  <c r="M3320" i="1" s="1"/>
  <c r="L3303" i="1"/>
  <c r="M3303" i="1" s="1"/>
  <c r="L6372" i="1"/>
  <c r="M6372" i="1" s="1"/>
  <c r="L5798" i="1"/>
  <c r="M5798" i="1" s="1"/>
  <c r="L5935" i="1"/>
  <c r="M5935" i="1" s="1"/>
  <c r="L6264" i="1"/>
  <c r="M6264" i="1" s="1"/>
  <c r="L5331" i="1"/>
  <c r="M5331" i="1" s="1"/>
  <c r="L5676" i="1"/>
  <c r="M5676" i="1" s="1"/>
  <c r="L4971" i="1"/>
  <c r="M4971" i="1" s="1"/>
  <c r="L5006" i="1"/>
  <c r="M5006" i="1" s="1"/>
  <c r="L5071" i="1"/>
  <c r="M5071" i="1" s="1"/>
  <c r="L4453" i="1"/>
  <c r="M4453" i="1" s="1"/>
  <c r="L5152" i="1"/>
  <c r="M5152" i="1" s="1"/>
  <c r="L4489" i="1"/>
  <c r="M4489" i="1" s="1"/>
  <c r="L4472" i="1"/>
  <c r="M4472" i="1" s="1"/>
  <c r="L4573" i="1"/>
  <c r="M4573" i="1" s="1"/>
  <c r="L4442" i="1"/>
  <c r="M4442" i="1" s="1"/>
  <c r="L4128" i="1"/>
  <c r="M4128" i="1" s="1"/>
  <c r="L4209" i="1"/>
  <c r="M4209" i="1" s="1"/>
  <c r="L3650" i="1"/>
  <c r="M3650" i="1" s="1"/>
  <c r="L4399" i="1"/>
  <c r="M4399" i="1" s="1"/>
  <c r="L3760" i="1"/>
  <c r="M3760" i="1" s="1"/>
  <c r="L4274" i="1"/>
  <c r="M4274" i="1" s="1"/>
  <c r="L3284" i="1"/>
  <c r="M3284" i="1" s="1"/>
  <c r="L5194" i="1"/>
  <c r="M5194" i="1" s="1"/>
  <c r="L5309" i="1"/>
  <c r="M5309" i="1" s="1"/>
  <c r="L5916" i="1"/>
  <c r="M5916" i="1" s="1"/>
  <c r="L5776" i="1"/>
  <c r="M5776" i="1" s="1"/>
  <c r="L5361" i="1"/>
  <c r="M5361" i="1" s="1"/>
  <c r="L5416" i="1"/>
  <c r="M5416" i="1" s="1"/>
  <c r="L5568" i="1"/>
  <c r="M5568" i="1" s="1"/>
  <c r="L4900" i="1"/>
  <c r="M4900" i="1" s="1"/>
  <c r="L4917" i="1"/>
  <c r="M4917" i="1" s="1"/>
  <c r="L4889" i="1"/>
  <c r="M4889" i="1" s="1"/>
  <c r="L4946" i="1"/>
  <c r="M4946" i="1" s="1"/>
  <c r="L5364" i="1"/>
  <c r="M5364" i="1" s="1"/>
  <c r="L4826" i="1"/>
  <c r="M4826" i="1" s="1"/>
  <c r="L4589" i="1"/>
  <c r="M4589" i="1" s="1"/>
  <c r="L4510" i="1"/>
  <c r="M4510" i="1" s="1"/>
  <c r="L4643" i="1"/>
  <c r="M4643" i="1" s="1"/>
  <c r="L4043" i="1"/>
  <c r="M4043" i="1" s="1"/>
  <c r="L4715" i="1"/>
  <c r="M4715" i="1" s="1"/>
  <c r="L4676" i="1"/>
  <c r="M4676" i="1" s="1"/>
  <c r="L4793" i="1"/>
  <c r="M4793" i="1" s="1"/>
  <c r="L4176" i="1"/>
  <c r="M4176" i="1" s="1"/>
  <c r="L4246" i="1"/>
  <c r="M4246" i="1" s="1"/>
  <c r="L4175" i="1"/>
  <c r="M4175" i="1" s="1"/>
  <c r="L4277" i="1"/>
  <c r="M4277" i="1" s="1"/>
  <c r="L4383" i="1"/>
  <c r="M4383" i="1" s="1"/>
  <c r="L3726" i="1"/>
  <c r="M3726" i="1" s="1"/>
  <c r="L4306" i="1"/>
  <c r="M4306" i="1" s="1"/>
  <c r="L3775" i="1"/>
  <c r="M3775" i="1" s="1"/>
  <c r="L3903" i="1"/>
  <c r="M3903" i="1" s="1"/>
  <c r="L3770" i="1"/>
  <c r="M3770" i="1" s="1"/>
  <c r="L3823" i="1"/>
  <c r="M3823" i="1" s="1"/>
  <c r="L3290" i="1"/>
  <c r="M3290" i="1" s="1"/>
  <c r="L3317" i="1"/>
  <c r="M3317" i="1" s="1"/>
  <c r="L6293" i="1"/>
  <c r="M6293" i="1" s="1"/>
  <c r="L6325" i="1"/>
  <c r="M6325" i="1" s="1"/>
  <c r="L4815" i="1"/>
  <c r="M4815" i="1" s="1"/>
  <c r="L5555" i="1"/>
  <c r="M5555" i="1" s="1"/>
  <c r="L5479" i="1"/>
  <c r="M5479" i="1" s="1"/>
  <c r="L4888" i="1"/>
  <c r="M4888" i="1" s="1"/>
  <c r="L5927" i="1"/>
  <c r="M5927" i="1" s="1"/>
  <c r="L4953" i="1"/>
  <c r="M4953" i="1" s="1"/>
  <c r="L4408" i="1"/>
  <c r="M4408" i="1" s="1"/>
  <c r="L4935" i="1"/>
  <c r="M4935" i="1" s="1"/>
  <c r="L5137" i="1"/>
  <c r="M5137" i="1" s="1"/>
  <c r="L5090" i="1"/>
  <c r="M5090" i="1" s="1"/>
  <c r="L4446" i="1"/>
  <c r="M4446" i="1" s="1"/>
  <c r="L5865" i="1"/>
  <c r="M5865" i="1" s="1"/>
  <c r="L5429" i="1"/>
  <c r="M5429" i="1" s="1"/>
  <c r="L4514" i="1"/>
  <c r="M4514" i="1" s="1"/>
  <c r="L5933" i="1"/>
  <c r="M5933" i="1" s="1"/>
  <c r="L5140" i="1"/>
  <c r="M5140" i="1" s="1"/>
  <c r="L5151" i="1"/>
  <c r="M5151" i="1" s="1"/>
  <c r="L5067" i="1"/>
  <c r="M5067" i="1" s="1"/>
  <c r="L5317" i="1"/>
  <c r="M5317" i="1" s="1"/>
  <c r="L4749" i="1"/>
  <c r="M4749" i="1" s="1"/>
  <c r="L4141" i="1"/>
  <c r="M4141" i="1" s="1"/>
  <c r="L4260" i="1"/>
  <c r="M4260" i="1" s="1"/>
  <c r="L3645" i="1"/>
  <c r="M3645" i="1" s="1"/>
  <c r="L3671" i="1"/>
  <c r="M3671" i="1" s="1"/>
  <c r="L3619" i="1"/>
  <c r="M3619" i="1" s="1"/>
  <c r="L4230" i="1"/>
  <c r="M4230" i="1" s="1"/>
  <c r="L4279" i="1"/>
  <c r="M4279" i="1" s="1"/>
  <c r="L4362" i="1"/>
  <c r="M4362" i="1" s="1"/>
  <c r="L3228" i="1"/>
  <c r="M3228" i="1" s="1"/>
  <c r="L3238" i="1"/>
  <c r="M3238" i="1" s="1"/>
  <c r="L3890" i="1"/>
  <c r="M3890" i="1" s="1"/>
  <c r="L3920" i="1"/>
  <c r="M3920" i="1" s="1"/>
  <c r="L5077" i="1"/>
  <c r="M5077" i="1" s="1"/>
  <c r="L4287" i="1"/>
  <c r="M4287" i="1" s="1"/>
  <c r="L3921" i="1"/>
  <c r="M3921" i="1" s="1"/>
  <c r="L2953" i="1"/>
  <c r="M2953" i="1" s="1"/>
  <c r="L3604" i="1"/>
  <c r="M3604" i="1" s="1"/>
  <c r="L3397" i="1"/>
  <c r="M3397" i="1" s="1"/>
  <c r="L3403" i="1"/>
  <c r="M3403" i="1" s="1"/>
  <c r="L3442" i="1"/>
  <c r="M3442" i="1" s="1"/>
  <c r="L3705" i="1"/>
  <c r="M3705" i="1" s="1"/>
  <c r="L3484" i="1"/>
  <c r="M3484" i="1" s="1"/>
  <c r="L3004" i="1"/>
  <c r="M3004" i="1" s="1"/>
  <c r="L2591" i="1"/>
  <c r="M2591" i="1" s="1"/>
  <c r="L2559" i="1"/>
  <c r="M2559" i="1" s="1"/>
  <c r="L2704" i="1"/>
  <c r="M2704" i="1" s="1"/>
  <c r="L2817" i="1"/>
  <c r="M2817" i="1" s="1"/>
  <c r="L2773" i="1"/>
  <c r="M2773" i="1" s="1"/>
  <c r="L3473" i="1"/>
  <c r="M3473" i="1" s="1"/>
  <c r="L3421" i="1"/>
  <c r="M3421" i="1" s="1"/>
  <c r="L3378" i="1"/>
  <c r="M3378" i="1" s="1"/>
  <c r="L2573" i="1"/>
  <c r="M2573" i="1" s="1"/>
  <c r="L4263" i="1"/>
  <c r="M4263" i="1" s="1"/>
  <c r="L2786" i="1"/>
  <c r="M2786" i="1" s="1"/>
  <c r="L2264" i="1"/>
  <c r="M2264" i="1" s="1"/>
  <c r="L2757" i="1"/>
  <c r="M2757" i="1" s="1"/>
  <c r="L2935" i="1"/>
  <c r="M2935" i="1" s="1"/>
  <c r="L2761" i="1"/>
  <c r="M2761" i="1" s="1"/>
  <c r="L4713" i="1"/>
  <c r="M4713" i="1" s="1"/>
  <c r="L2283" i="1"/>
  <c r="M2283" i="1" s="1"/>
  <c r="L2390" i="1"/>
  <c r="M2390" i="1" s="1"/>
  <c r="L3211" i="1"/>
  <c r="M3211" i="1" s="1"/>
  <c r="L3761" i="1"/>
  <c r="M3761" i="1" s="1"/>
  <c r="L1871" i="1"/>
  <c r="M1871" i="1" s="1"/>
  <c r="L1903" i="1"/>
  <c r="M1903" i="1" s="1"/>
  <c r="L1944" i="1"/>
  <c r="M1944" i="1" s="1"/>
  <c r="L5997" i="1"/>
  <c r="M5997" i="1" s="1"/>
  <c r="L6041" i="1"/>
  <c r="M6041" i="1" s="1"/>
  <c r="L6210" i="1"/>
  <c r="M6210" i="1" s="1"/>
  <c r="L5619" i="1"/>
  <c r="M5619" i="1" s="1"/>
  <c r="L5612" i="1"/>
  <c r="M5612" i="1" s="1"/>
  <c r="L5641" i="1"/>
  <c r="M5641" i="1" s="1"/>
  <c r="L5695" i="1"/>
  <c r="M5695" i="1" s="1"/>
  <c r="L5222" i="1"/>
  <c r="M5222" i="1" s="1"/>
  <c r="L5204" i="1"/>
  <c r="M5204" i="1" s="1"/>
  <c r="L5777" i="1"/>
  <c r="M5777" i="1" s="1"/>
  <c r="L5258" i="1"/>
  <c r="M5258" i="1" s="1"/>
  <c r="L5294" i="1"/>
  <c r="M5294" i="1" s="1"/>
  <c r="L6446" i="1"/>
  <c r="M6446" i="1" s="1"/>
  <c r="L6478" i="1"/>
  <c r="M6478" i="1" s="1"/>
  <c r="L6510" i="1"/>
  <c r="M6510" i="1" s="1"/>
  <c r="L6542" i="1"/>
  <c r="M6542" i="1" s="1"/>
  <c r="L5973" i="1"/>
  <c r="M5973" i="1" s="1"/>
  <c r="L6574" i="1"/>
  <c r="M6574" i="1" s="1"/>
  <c r="L5970" i="1"/>
  <c r="M5970" i="1" s="1"/>
  <c r="L6606" i="1"/>
  <c r="M6606" i="1" s="1"/>
  <c r="L6638" i="1"/>
  <c r="M6638" i="1" s="1"/>
  <c r="L6670" i="1"/>
  <c r="M6670" i="1" s="1"/>
  <c r="L6702" i="1"/>
  <c r="M6702" i="1" s="1"/>
  <c r="L6096" i="1"/>
  <c r="M6096" i="1" s="1"/>
  <c r="L6169" i="1"/>
  <c r="M6169" i="1" s="1"/>
  <c r="L5609" i="1"/>
  <c r="M5609" i="1" s="1"/>
  <c r="L5658" i="1"/>
  <c r="M5658" i="1" s="1"/>
  <c r="L6163" i="1"/>
  <c r="M6163" i="1" s="1"/>
  <c r="L6038" i="1"/>
  <c r="M6038" i="1" s="1"/>
  <c r="L5745" i="1"/>
  <c r="M5745" i="1" s="1"/>
  <c r="L6332" i="1"/>
  <c r="M6332" i="1" s="1"/>
  <c r="L5752" i="1"/>
  <c r="M5752" i="1" s="1"/>
  <c r="L5220" i="1"/>
  <c r="M5220" i="1" s="1"/>
  <c r="L5663" i="1"/>
  <c r="M5663" i="1" s="1"/>
  <c r="L5336" i="1"/>
  <c r="M5336" i="1" s="1"/>
  <c r="L6230" i="1"/>
  <c r="M6230" i="1" s="1"/>
  <c r="L5297" i="1"/>
  <c r="M5297" i="1" s="1"/>
  <c r="L5856" i="1"/>
  <c r="M5856" i="1" s="1"/>
  <c r="L5291" i="1"/>
  <c r="M5291" i="1" s="1"/>
  <c r="L3690" i="1"/>
  <c r="M3690" i="1" s="1"/>
  <c r="L3996" i="1"/>
  <c r="M3996" i="1" s="1"/>
  <c r="L2909" i="1"/>
  <c r="M2909" i="1" s="1"/>
  <c r="L2951" i="1"/>
  <c r="M2951" i="1" s="1"/>
  <c r="L3332" i="1"/>
  <c r="M3332" i="1" s="1"/>
  <c r="L2558" i="1"/>
  <c r="M2558" i="1" s="1"/>
  <c r="L2709" i="1"/>
  <c r="M2709" i="1" s="1"/>
  <c r="L2830" i="1"/>
  <c r="M2830" i="1" s="1"/>
  <c r="L2251" i="1"/>
  <c r="M2251" i="1" s="1"/>
  <c r="L2753" i="1"/>
  <c r="M2753" i="1" s="1"/>
  <c r="L2818" i="1"/>
  <c r="M2818" i="1" s="1"/>
  <c r="L2803" i="1"/>
  <c r="M2803" i="1" s="1"/>
  <c r="L2836" i="1"/>
  <c r="M2836" i="1" s="1"/>
  <c r="L3078" i="1"/>
  <c r="M3078" i="1" s="1"/>
  <c r="L2322" i="1"/>
  <c r="M2322" i="1" s="1"/>
  <c r="L4596" i="1"/>
  <c r="M4596" i="1" s="1"/>
  <c r="L5571" i="1"/>
  <c r="M5571" i="1" s="1"/>
  <c r="L4575" i="1"/>
  <c r="M4575" i="1" s="1"/>
  <c r="L4705" i="1"/>
  <c r="M4705" i="1" s="1"/>
  <c r="L4907" i="1"/>
  <c r="M4907" i="1" s="1"/>
  <c r="L4772" i="1"/>
  <c r="M4772" i="1" s="1"/>
  <c r="L5379" i="1"/>
  <c r="M5379" i="1" s="1"/>
  <c r="L4165" i="1"/>
  <c r="M4165" i="1" s="1"/>
  <c r="L4160" i="1"/>
  <c r="M4160" i="1" s="1"/>
  <c r="L4324" i="1"/>
  <c r="M4324" i="1" s="1"/>
  <c r="L3649" i="1"/>
  <c r="M3649" i="1" s="1"/>
  <c r="L3703" i="1"/>
  <c r="M3703" i="1" s="1"/>
  <c r="L3680" i="1"/>
  <c r="M3680" i="1" s="1"/>
  <c r="L3758" i="1"/>
  <c r="M3758" i="1" s="1"/>
  <c r="L3911" i="1"/>
  <c r="M3911" i="1" s="1"/>
  <c r="L4811" i="1"/>
  <c r="M4811" i="1" s="1"/>
  <c r="L3702" i="1"/>
  <c r="M3702" i="1" s="1"/>
  <c r="L3788" i="1"/>
  <c r="M3788" i="1" s="1"/>
  <c r="L4001" i="1"/>
  <c r="M4001" i="1" s="1"/>
  <c r="L3512" i="1"/>
  <c r="M3512" i="1" s="1"/>
  <c r="L3367" i="1"/>
  <c r="M3367" i="1" s="1"/>
  <c r="L3463" i="1"/>
  <c r="M3463" i="1" s="1"/>
  <c r="L5116" i="1"/>
  <c r="M5116" i="1" s="1"/>
  <c r="L2998" i="1"/>
  <c r="M2998" i="1" s="1"/>
  <c r="L2570" i="1"/>
  <c r="M2570" i="1" s="1"/>
  <c r="L3067" i="1"/>
  <c r="M3067" i="1" s="1"/>
  <c r="L3156" i="1"/>
  <c r="M3156" i="1" s="1"/>
  <c r="L3212" i="1"/>
  <c r="M3212" i="1" s="1"/>
  <c r="L3197" i="1"/>
  <c r="M3197" i="1" s="1"/>
  <c r="L2639" i="1"/>
  <c r="M2639" i="1" s="1"/>
  <c r="L2176" i="1"/>
  <c r="M2176" i="1" s="1"/>
  <c r="L4644" i="1"/>
  <c r="M4644" i="1" s="1"/>
  <c r="L2239" i="1"/>
  <c r="M2239" i="1" s="1"/>
  <c r="L3050" i="1"/>
  <c r="M3050" i="1" s="1"/>
  <c r="L2841" i="1"/>
  <c r="M2841" i="1" s="1"/>
  <c r="L1502" i="1"/>
  <c r="M1502" i="1" s="1"/>
  <c r="L2486" i="1"/>
  <c r="M2486" i="1" s="1"/>
  <c r="L2068" i="1"/>
  <c r="M2068" i="1" s="1"/>
  <c r="L1617" i="1"/>
  <c r="M1617" i="1" s="1"/>
  <c r="L1192" i="1"/>
  <c r="M1192" i="1" s="1"/>
  <c r="L1682" i="1"/>
  <c r="M1682" i="1" s="1"/>
  <c r="L1704" i="1"/>
  <c r="M1704" i="1" s="1"/>
  <c r="L1482" i="1"/>
  <c r="M1482" i="1" s="1"/>
  <c r="L1987" i="1"/>
  <c r="M1987" i="1" s="1"/>
  <c r="L1202" i="1"/>
  <c r="M1202" i="1" s="1"/>
  <c r="L1706" i="1"/>
  <c r="M1706" i="1" s="1"/>
  <c r="L2404" i="1"/>
  <c r="M2404" i="1" s="1"/>
  <c r="L839" i="1"/>
  <c r="M839" i="1" s="1"/>
  <c r="L2287" i="1"/>
  <c r="M2287" i="1" s="1"/>
  <c r="L883" i="1"/>
  <c r="M883" i="1" s="1"/>
  <c r="L2011" i="1"/>
  <c r="M2011" i="1" s="1"/>
  <c r="L1023" i="1"/>
  <c r="M1023" i="1" s="1"/>
  <c r="L1057" i="1"/>
  <c r="M1057" i="1" s="1"/>
  <c r="L439" i="1"/>
  <c r="M439" i="1" s="1"/>
  <c r="L3466" i="1"/>
  <c r="M3466" i="1" s="1"/>
  <c r="L2640" i="1"/>
  <c r="M2640" i="1" s="1"/>
  <c r="L649" i="1"/>
  <c r="M649" i="1" s="1"/>
  <c r="L636" i="1"/>
  <c r="M636" i="1" s="1"/>
  <c r="L3445" i="1"/>
  <c r="M3445" i="1" s="1"/>
  <c r="L3190" i="1"/>
  <c r="M3190" i="1" s="1"/>
  <c r="L3162" i="1"/>
  <c r="M3162" i="1" s="1"/>
  <c r="L2792" i="1"/>
  <c r="M2792" i="1" s="1"/>
  <c r="L2905" i="1"/>
  <c r="M2905" i="1" s="1"/>
  <c r="L2208" i="1"/>
  <c r="M2208" i="1" s="1"/>
  <c r="L2234" i="1"/>
  <c r="M2234" i="1" s="1"/>
  <c r="L4330" i="1"/>
  <c r="M4330" i="1" s="1"/>
  <c r="L2531" i="1"/>
  <c r="M2531" i="1" s="1"/>
  <c r="L3796" i="1"/>
  <c r="M3796" i="1" s="1"/>
  <c r="L1444" i="1"/>
  <c r="M1444" i="1" s="1"/>
  <c r="L1913" i="1"/>
  <c r="M1913" i="1" s="1"/>
  <c r="L2074" i="1"/>
  <c r="M2074" i="1" s="1"/>
  <c r="L2035" i="1"/>
  <c r="M2035" i="1" s="1"/>
  <c r="L2942" i="1"/>
  <c r="M2942" i="1" s="1"/>
  <c r="L1346" i="1"/>
  <c r="M1346" i="1" s="1"/>
  <c r="L2395" i="1"/>
  <c r="M2395" i="1" s="1"/>
  <c r="L1494" i="1"/>
  <c r="M1494" i="1" s="1"/>
  <c r="L1191" i="1"/>
  <c r="M1191" i="1" s="1"/>
  <c r="L2230" i="1"/>
  <c r="M2230" i="1" s="1"/>
  <c r="L3941" i="1"/>
  <c r="M3941" i="1" s="1"/>
  <c r="L1603" i="1"/>
  <c r="M1603" i="1" s="1"/>
  <c r="L2143" i="1"/>
  <c r="M2143" i="1" s="1"/>
  <c r="L1710" i="1"/>
  <c r="M1710" i="1" s="1"/>
  <c r="L1310" i="1"/>
  <c r="M1310" i="1" s="1"/>
  <c r="L1167" i="1"/>
  <c r="M1167" i="1" s="1"/>
  <c r="L874" i="1"/>
  <c r="M874" i="1" s="1"/>
  <c r="L1368" i="1"/>
  <c r="M1368" i="1" s="1"/>
  <c r="L950" i="1"/>
  <c r="M950" i="1" s="1"/>
  <c r="L921" i="1"/>
  <c r="M921" i="1" s="1"/>
  <c r="L1336" i="1"/>
  <c r="M1336" i="1" s="1"/>
  <c r="L1131" i="1"/>
  <c r="M1131" i="1" s="1"/>
  <c r="L3585" i="1"/>
  <c r="M3585" i="1" s="1"/>
  <c r="L661" i="1"/>
  <c r="M661" i="1" s="1"/>
  <c r="L2444" i="1"/>
  <c r="M2444" i="1" s="1"/>
  <c r="L775" i="1"/>
  <c r="M775" i="1" s="1"/>
  <c r="L3145" i="1"/>
  <c r="M3145" i="1" s="1"/>
  <c r="L781" i="1"/>
  <c r="M781" i="1" s="1"/>
  <c r="L4979" i="1"/>
  <c r="M4979" i="1" s="1"/>
  <c r="L4060" i="1"/>
  <c r="M4060" i="1" s="1"/>
  <c r="L3953" i="1"/>
  <c r="M3953" i="1" s="1"/>
  <c r="L3229" i="1"/>
  <c r="M3229" i="1" s="1"/>
  <c r="L3328" i="1"/>
  <c r="M3328" i="1" s="1"/>
  <c r="L3974" i="1"/>
  <c r="M3974" i="1" s="1"/>
  <c r="L3752" i="1"/>
  <c r="M3752" i="1" s="1"/>
  <c r="L3982" i="1"/>
  <c r="M3982" i="1" s="1"/>
  <c r="L3510" i="1"/>
  <c r="M3510" i="1" s="1"/>
  <c r="L3535" i="1"/>
  <c r="M3535" i="1" s="1"/>
  <c r="L3527" i="1"/>
  <c r="M3527" i="1" s="1"/>
  <c r="L3189" i="1"/>
  <c r="M3189" i="1" s="1"/>
  <c r="L2621" i="1"/>
  <c r="M2621" i="1" s="1"/>
  <c r="L1824" i="1"/>
  <c r="M1824" i="1" s="1"/>
  <c r="L2525" i="1"/>
  <c r="M2525" i="1" s="1"/>
  <c r="L2044" i="1"/>
  <c r="M2044" i="1" s="1"/>
  <c r="L1466" i="1"/>
  <c r="M1466" i="1" s="1"/>
  <c r="L3547" i="1"/>
  <c r="M3547" i="1" s="1"/>
  <c r="L1716" i="1"/>
  <c r="M1716" i="1" s="1"/>
  <c r="L5414" i="1"/>
  <c r="M5414" i="1" s="1"/>
  <c r="L5380" i="1"/>
  <c r="M5380" i="1" s="1"/>
  <c r="L5576" i="1"/>
  <c r="M5576" i="1" s="1"/>
  <c r="L5530" i="1"/>
  <c r="M5530" i="1" s="1"/>
  <c r="L5025" i="1"/>
  <c r="M5025" i="1" s="1"/>
  <c r="L4959" i="1"/>
  <c r="M4959" i="1" s="1"/>
  <c r="L5041" i="1"/>
  <c r="M5041" i="1" s="1"/>
  <c r="L5142" i="1"/>
  <c r="M5142" i="1" s="1"/>
  <c r="L4458" i="1"/>
  <c r="M4458" i="1" s="1"/>
  <c r="L5150" i="1"/>
  <c r="M5150" i="1" s="1"/>
  <c r="L4148" i="1"/>
  <c r="M4148" i="1" s="1"/>
  <c r="L3617" i="1"/>
  <c r="M3617" i="1" s="1"/>
  <c r="L4363" i="1"/>
  <c r="M4363" i="1" s="1"/>
  <c r="L4300" i="1"/>
  <c r="M4300" i="1" s="1"/>
  <c r="L4302" i="1"/>
  <c r="M4302" i="1" s="1"/>
  <c r="L4398" i="1"/>
  <c r="M4398" i="1" s="1"/>
  <c r="L3674" i="1"/>
  <c r="M3674" i="1" s="1"/>
  <c r="L5068" i="1"/>
  <c r="M5068" i="1" s="1"/>
  <c r="L3216" i="1"/>
  <c r="M3216" i="1" s="1"/>
  <c r="L4156" i="1"/>
  <c r="M4156" i="1" s="1"/>
  <c r="L4278" i="1"/>
  <c r="M4278" i="1" s="1"/>
  <c r="L3370" i="1"/>
  <c r="M3370" i="1" s="1"/>
  <c r="L3451" i="1"/>
  <c r="M3451" i="1" s="1"/>
  <c r="L3413" i="1"/>
  <c r="M3413" i="1" s="1"/>
  <c r="L3936" i="1"/>
  <c r="M3936" i="1" s="1"/>
  <c r="L2165" i="1"/>
  <c r="M2165" i="1" s="1"/>
  <c r="L2206" i="1"/>
  <c r="M2206" i="1" s="1"/>
  <c r="L2763" i="1"/>
  <c r="M2763" i="1" s="1"/>
  <c r="L3909" i="1"/>
  <c r="M3909" i="1" s="1"/>
  <c r="L1509" i="1"/>
  <c r="M1509" i="1" s="1"/>
  <c r="L2147" i="1"/>
  <c r="M2147" i="1" s="1"/>
  <c r="L523" i="1"/>
  <c r="M523" i="1" s="1"/>
  <c r="L1088" i="1"/>
  <c r="M1088" i="1" s="1"/>
  <c r="L5345" i="1"/>
  <c r="M5345" i="1" s="1"/>
  <c r="L6334" i="1"/>
  <c r="M6334" i="1" s="1"/>
  <c r="L5428" i="1"/>
  <c r="M5428" i="1" s="1"/>
  <c r="L4828" i="1"/>
  <c r="M4828" i="1" s="1"/>
  <c r="L5463" i="1"/>
  <c r="M5463" i="1" s="1"/>
  <c r="L4884" i="1"/>
  <c r="M4884" i="1" s="1"/>
  <c r="L4957" i="1"/>
  <c r="M4957" i="1" s="1"/>
  <c r="L5001" i="1"/>
  <c r="M5001" i="1" s="1"/>
  <c r="L4420" i="1"/>
  <c r="M4420" i="1" s="1"/>
  <c r="L4486" i="1"/>
  <c r="M4486" i="1" s="1"/>
  <c r="L4627" i="1"/>
  <c r="M4627" i="1" s="1"/>
  <c r="L4954" i="1"/>
  <c r="M4954" i="1" s="1"/>
  <c r="L4066" i="1"/>
  <c r="M4066" i="1" s="1"/>
  <c r="L4094" i="1"/>
  <c r="M4094" i="1" s="1"/>
  <c r="L4254" i="1"/>
  <c r="M4254" i="1" s="1"/>
  <c r="L3638" i="1"/>
  <c r="M3638" i="1" s="1"/>
  <c r="L3697" i="1"/>
  <c r="M3697" i="1" s="1"/>
  <c r="L3683" i="1"/>
  <c r="M3683" i="1" s="1"/>
  <c r="L3237" i="1"/>
  <c r="M3237" i="1" s="1"/>
  <c r="L3912" i="1"/>
  <c r="M3912" i="1" s="1"/>
  <c r="L3949" i="1"/>
  <c r="M3949" i="1" s="1"/>
  <c r="L3874" i="1"/>
  <c r="M3874" i="1" s="1"/>
  <c r="L3353" i="1"/>
  <c r="M3353" i="1" s="1"/>
  <c r="L3416" i="1"/>
  <c r="M3416" i="1" s="1"/>
  <c r="L3431" i="1"/>
  <c r="M3431" i="1" s="1"/>
  <c r="L2964" i="1"/>
  <c r="M2964" i="1" s="1"/>
  <c r="L3123" i="1"/>
  <c r="M3123" i="1" s="1"/>
  <c r="L2603" i="1"/>
  <c r="M2603" i="1" s="1"/>
  <c r="L3128" i="1"/>
  <c r="M3128" i="1" s="1"/>
  <c r="L3041" i="1"/>
  <c r="M3041" i="1" s="1"/>
  <c r="L3102" i="1"/>
  <c r="M3102" i="1" s="1"/>
  <c r="L3127" i="1"/>
  <c r="M3127" i="1" s="1"/>
  <c r="L2790" i="1"/>
  <c r="M2790" i="1" s="1"/>
  <c r="L2233" i="1"/>
  <c r="M2233" i="1" s="1"/>
  <c r="L3159" i="1"/>
  <c r="M3159" i="1" s="1"/>
  <c r="L2382" i="1"/>
  <c r="M2382" i="1" s="1"/>
  <c r="L1459" i="1"/>
  <c r="M1459" i="1" s="1"/>
  <c r="L3933" i="1"/>
  <c r="M3933" i="1" s="1"/>
  <c r="L2051" i="1"/>
  <c r="M2051" i="1" s="1"/>
  <c r="L2440" i="1"/>
  <c r="M2440" i="1" s="1"/>
  <c r="L2021" i="1"/>
  <c r="M2021" i="1" s="1"/>
  <c r="L1489" i="1"/>
  <c r="M1489" i="1" s="1"/>
  <c r="L1478" i="1"/>
  <c r="M1478" i="1" s="1"/>
  <c r="L2119" i="1"/>
  <c r="M2119" i="1" s="1"/>
  <c r="L1527" i="1"/>
  <c r="M1527" i="1" s="1"/>
  <c r="L1198" i="1"/>
  <c r="M1198" i="1" s="1"/>
  <c r="L1245" i="1"/>
  <c r="M1245" i="1" s="1"/>
  <c r="L2106" i="1"/>
  <c r="M2106" i="1" s="1"/>
  <c r="L801" i="1"/>
  <c r="M801" i="1" s="1"/>
  <c r="L803" i="1"/>
  <c r="M803" i="1" s="1"/>
  <c r="L842" i="1"/>
  <c r="M842" i="1" s="1"/>
  <c r="L1967" i="1"/>
  <c r="M1967" i="1" s="1"/>
  <c r="L924" i="1"/>
  <c r="M924" i="1" s="1"/>
  <c r="L2434" i="1"/>
  <c r="M2434" i="1" s="1"/>
  <c r="L411" i="1"/>
  <c r="M411" i="1" s="1"/>
  <c r="L1001" i="1"/>
  <c r="M1001" i="1" s="1"/>
  <c r="L75" i="1"/>
  <c r="M75" i="1" s="1"/>
  <c r="L109" i="1"/>
  <c r="M109" i="1" s="1"/>
  <c r="L1560" i="1"/>
  <c r="M1560" i="1" s="1"/>
  <c r="L1545" i="1"/>
  <c r="M1545" i="1" s="1"/>
  <c r="L2422" i="1"/>
  <c r="M2422" i="1" s="1"/>
  <c r="L2936" i="1"/>
  <c r="M2936" i="1" s="1"/>
  <c r="L912" i="1"/>
  <c r="M912" i="1" s="1"/>
  <c r="L1007" i="1"/>
  <c r="M1007" i="1" s="1"/>
  <c r="L459" i="1"/>
  <c r="M459" i="1" s="1"/>
  <c r="L618" i="1"/>
  <c r="M618" i="1" s="1"/>
  <c r="L1087" i="1"/>
  <c r="M1087" i="1" s="1"/>
  <c r="L3311" i="1"/>
  <c r="M3311" i="1" s="1"/>
  <c r="L835" i="1"/>
  <c r="M835" i="1" s="1"/>
  <c r="L19" i="1"/>
  <c r="M19" i="1" s="1"/>
  <c r="L670" i="1"/>
  <c r="M670" i="1" s="1"/>
  <c r="L591" i="1"/>
  <c r="M591" i="1" s="1"/>
  <c r="L209" i="1"/>
  <c r="M209" i="1" s="1"/>
  <c r="L131" i="1"/>
  <c r="M131" i="1" s="1"/>
  <c r="L3233" i="1"/>
  <c r="M3233" i="1" s="1"/>
  <c r="L4871" i="1"/>
  <c r="M4871" i="1" s="1"/>
  <c r="L3851" i="1"/>
  <c r="M3851" i="1" s="1"/>
  <c r="L3923" i="1"/>
  <c r="M3923" i="1" s="1"/>
  <c r="L3441" i="1"/>
  <c r="M3441" i="1" s="1"/>
  <c r="L3990" i="1"/>
  <c r="M3990" i="1" s="1"/>
  <c r="L3326" i="1"/>
  <c r="M3326" i="1" s="1"/>
  <c r="L4967" i="1"/>
  <c r="M4967" i="1" s="1"/>
  <c r="L3252" i="1"/>
  <c r="M3252" i="1" s="1"/>
  <c r="L3415" i="1"/>
  <c r="M3415" i="1" s="1"/>
  <c r="L3488" i="1"/>
  <c r="M3488" i="1" s="1"/>
  <c r="L2928" i="1"/>
  <c r="M2928" i="1" s="1"/>
  <c r="L3533" i="1"/>
  <c r="M3533" i="1" s="1"/>
  <c r="L3544" i="1"/>
  <c r="M3544" i="1" s="1"/>
  <c r="L3007" i="1"/>
  <c r="M3007" i="1" s="1"/>
  <c r="L2974" i="1"/>
  <c r="M2974" i="1" s="1"/>
  <c r="L3095" i="1"/>
  <c r="M3095" i="1" s="1"/>
  <c r="L3049" i="1"/>
  <c r="M3049" i="1" s="1"/>
  <c r="L2566" i="1"/>
  <c r="M2566" i="1" s="1"/>
  <c r="L3014" i="1"/>
  <c r="M3014" i="1" s="1"/>
  <c r="L2598" i="1"/>
  <c r="M2598" i="1" s="1"/>
  <c r="L3126" i="1"/>
  <c r="M3126" i="1" s="1"/>
  <c r="L4559" i="1"/>
  <c r="M4559" i="1" s="1"/>
  <c r="L2744" i="1"/>
  <c r="M2744" i="1" s="1"/>
  <c r="L3878" i="1"/>
  <c r="M3878" i="1" s="1"/>
  <c r="L2749" i="1"/>
  <c r="M2749" i="1" s="1"/>
  <c r="L2695" i="1"/>
  <c r="M2695" i="1" s="1"/>
  <c r="L3867" i="1"/>
  <c r="M3867" i="1" s="1"/>
  <c r="L3773" i="1"/>
  <c r="M3773" i="1" s="1"/>
  <c r="L3043" i="1"/>
  <c r="M3043" i="1" s="1"/>
  <c r="L2729" i="1"/>
  <c r="M2729" i="1" s="1"/>
  <c r="L3136" i="1"/>
  <c r="M3136" i="1" s="1"/>
  <c r="L2646" i="1"/>
  <c r="M2646" i="1" s="1"/>
  <c r="L4687" i="1"/>
  <c r="M4687" i="1" s="1"/>
  <c r="L3587" i="1"/>
  <c r="M3587" i="1" s="1"/>
  <c r="L2388" i="1"/>
  <c r="M2388" i="1" s="1"/>
  <c r="L1863" i="1"/>
  <c r="M1863" i="1" s="1"/>
  <c r="L1822" i="1"/>
  <c r="M1822" i="1" s="1"/>
  <c r="L1853" i="1"/>
  <c r="M1853" i="1" s="1"/>
  <c r="L1905" i="1"/>
  <c r="M1905" i="1" s="1"/>
  <c r="L1977" i="1"/>
  <c r="M1977" i="1" s="1"/>
  <c r="L3600" i="1"/>
  <c r="M3600" i="1" s="1"/>
  <c r="L3340" i="1"/>
  <c r="M3340" i="1" s="1"/>
  <c r="L3783" i="1"/>
  <c r="M3783" i="1" s="1"/>
  <c r="L419" i="1"/>
  <c r="M419" i="1" s="1"/>
  <c r="L451" i="1"/>
  <c r="M451" i="1" s="1"/>
  <c r="L633" i="1"/>
  <c r="M633" i="1" s="1"/>
  <c r="L103" i="1"/>
  <c r="M103" i="1" s="1"/>
  <c r="L4784" i="1"/>
  <c r="M4784" i="1" s="1"/>
  <c r="L2343" i="1"/>
  <c r="M2343" i="1" s="1"/>
  <c r="L2326" i="1"/>
  <c r="M2326" i="1" s="1"/>
  <c r="L2355" i="1"/>
  <c r="M2355" i="1" s="1"/>
  <c r="L2499" i="1"/>
  <c r="M2499" i="1" s="1"/>
  <c r="L1525" i="1"/>
  <c r="M1525" i="1" s="1"/>
  <c r="L3914" i="1"/>
  <c r="M3914" i="1" s="1"/>
  <c r="L1591" i="1"/>
  <c r="M1591" i="1" s="1"/>
  <c r="L1151" i="1"/>
  <c r="M1151" i="1" s="1"/>
  <c r="L1146" i="1"/>
  <c r="M1146" i="1" s="1"/>
  <c r="L1155" i="1"/>
  <c r="M1155" i="1" s="1"/>
  <c r="L1208" i="1"/>
  <c r="M1208" i="1" s="1"/>
  <c r="L1970" i="1"/>
  <c r="M1970" i="1" s="1"/>
  <c r="L1625" i="1"/>
  <c r="M1625" i="1" s="1"/>
  <c r="L795" i="1"/>
  <c r="M795" i="1" s="1"/>
  <c r="L1256" i="1"/>
  <c r="M1256" i="1" s="1"/>
  <c r="L821" i="1"/>
  <c r="M821" i="1" s="1"/>
  <c r="L1018" i="1"/>
  <c r="M1018" i="1" s="1"/>
  <c r="L403" i="1"/>
  <c r="M403" i="1" s="1"/>
  <c r="L14" i="1"/>
  <c r="M14" i="1" s="1"/>
  <c r="L664" i="1"/>
  <c r="M664" i="1" s="1"/>
  <c r="L2963" i="1"/>
  <c r="M2963" i="1" s="1"/>
  <c r="L2155" i="1"/>
  <c r="M2155" i="1" s="1"/>
  <c r="L707" i="1"/>
  <c r="M707" i="1" s="1"/>
  <c r="L39" i="1"/>
  <c r="M39" i="1" s="1"/>
  <c r="L55" i="1"/>
  <c r="M55" i="1" s="1"/>
  <c r="L137" i="1"/>
  <c r="M137" i="1" s="1"/>
  <c r="L95" i="1"/>
  <c r="M95" i="1" s="1"/>
  <c r="L3677" i="1"/>
  <c r="M3677" i="1" s="1"/>
  <c r="L1574" i="1"/>
  <c r="M1574" i="1" s="1"/>
  <c r="L1286" i="1"/>
  <c r="M1286" i="1" s="1"/>
  <c r="L999" i="1"/>
  <c r="M999" i="1" s="1"/>
  <c r="L464" i="1"/>
  <c r="M464" i="1" s="1"/>
  <c r="L3178" i="1"/>
  <c r="M3178" i="1" s="1"/>
  <c r="L73" i="1"/>
  <c r="M73" i="1" s="1"/>
  <c r="L2216" i="1"/>
  <c r="M2216" i="1" s="1"/>
  <c r="L3358" i="1"/>
  <c r="M3358" i="1" s="1"/>
  <c r="L2798" i="1"/>
  <c r="M2798" i="1" s="1"/>
  <c r="L1221" i="1"/>
  <c r="M1221" i="1" s="1"/>
  <c r="L1521" i="1"/>
  <c r="M1521" i="1" s="1"/>
  <c r="L2113" i="1"/>
  <c r="M2113" i="1" s="1"/>
  <c r="L1043" i="1"/>
  <c r="M1043" i="1" s="1"/>
  <c r="L596" i="1"/>
  <c r="M596" i="1" s="1"/>
  <c r="L3454" i="1"/>
  <c r="M3454" i="1" s="1"/>
  <c r="L1949" i="1"/>
  <c r="M1949" i="1" s="1"/>
  <c r="L3456" i="1"/>
  <c r="M3456" i="1" s="1"/>
  <c r="L3423" i="1"/>
  <c r="M3423" i="1" s="1"/>
  <c r="L3505" i="1"/>
  <c r="M3505" i="1" s="1"/>
  <c r="L3124" i="1"/>
  <c r="M3124" i="1" s="1"/>
  <c r="L4388" i="1"/>
  <c r="M4388" i="1" s="1"/>
  <c r="L3205" i="1"/>
  <c r="M3205" i="1" s="1"/>
  <c r="L2217" i="1"/>
  <c r="M2217" i="1" s="1"/>
  <c r="L2860" i="1"/>
  <c r="M2860" i="1" s="1"/>
  <c r="L2354" i="1"/>
  <c r="M2354" i="1" s="1"/>
  <c r="L1334" i="1"/>
  <c r="M1334" i="1" s="1"/>
  <c r="L4393" i="1"/>
  <c r="M4393" i="1" s="1"/>
  <c r="L2649" i="1"/>
  <c r="M2649" i="1" s="1"/>
  <c r="L3034" i="1"/>
  <c r="M3034" i="1" s="1"/>
  <c r="L2643" i="1"/>
  <c r="M2643" i="1" s="1"/>
  <c r="L2236" i="1"/>
  <c r="M2236" i="1" s="1"/>
  <c r="L2788" i="1"/>
  <c r="M2788" i="1" s="1"/>
  <c r="L2437" i="1"/>
  <c r="M2437" i="1" s="1"/>
  <c r="L1326" i="1"/>
  <c r="M1326" i="1" s="1"/>
  <c r="L4428" i="1"/>
  <c r="M4428" i="1" s="1"/>
  <c r="L3605" i="1"/>
  <c r="M3605" i="1" s="1"/>
  <c r="L2747" i="1"/>
  <c r="M2747" i="1" s="1"/>
  <c r="L2184" i="1"/>
  <c r="M2184" i="1" s="1"/>
  <c r="L2161" i="1"/>
  <c r="M2161" i="1" s="1"/>
  <c r="L2894" i="1"/>
  <c r="M2894" i="1" s="1"/>
  <c r="L3196" i="1"/>
  <c r="M3196" i="1" s="1"/>
  <c r="L2675" i="1"/>
  <c r="M2675" i="1" s="1"/>
  <c r="L1307" i="1"/>
  <c r="M1307" i="1" s="1"/>
  <c r="L1029" i="1"/>
  <c r="M1029" i="1" s="1"/>
  <c r="L1342" i="1"/>
  <c r="M1342" i="1" s="1"/>
  <c r="L754" i="1"/>
  <c r="M754" i="1" s="1"/>
  <c r="L1960" i="1"/>
  <c r="M1960" i="1" s="1"/>
  <c r="L1875" i="1"/>
  <c r="M1875" i="1" s="1"/>
  <c r="L2678" i="1"/>
  <c r="M2678" i="1" s="1"/>
  <c r="L1171" i="1"/>
  <c r="M1171" i="1" s="1"/>
  <c r="L844" i="1"/>
  <c r="M844" i="1" s="1"/>
  <c r="L427" i="1"/>
  <c r="M427" i="1" s="1"/>
  <c r="L1550" i="1"/>
  <c r="M1550" i="1" s="1"/>
  <c r="L1610" i="1"/>
  <c r="M1610" i="1" s="1"/>
  <c r="L1445" i="1"/>
  <c r="M1445" i="1" s="1"/>
  <c r="L1462" i="1"/>
  <c r="M1462" i="1" s="1"/>
  <c r="L1506" i="1"/>
  <c r="M1506" i="1" s="1"/>
  <c r="L1147" i="1"/>
  <c r="M1147" i="1" s="1"/>
  <c r="L1760" i="1"/>
  <c r="M1760" i="1" s="1"/>
  <c r="L4038" i="1"/>
  <c r="M4038" i="1" s="1"/>
  <c r="L2612" i="1"/>
  <c r="M2612" i="1" s="1"/>
  <c r="L1537" i="1"/>
  <c r="M1537" i="1" s="1"/>
  <c r="L428" i="1"/>
  <c r="M428" i="1" s="1"/>
  <c r="L1092" i="1"/>
  <c r="M1092" i="1" s="1"/>
  <c r="L1240" i="1"/>
  <c r="M1240" i="1" s="1"/>
  <c r="L826" i="1"/>
  <c r="M826" i="1" s="1"/>
  <c r="L519" i="1"/>
  <c r="M519" i="1" s="1"/>
  <c r="L2901" i="1"/>
  <c r="M2901" i="1" s="1"/>
  <c r="L3264" i="1"/>
  <c r="M3264" i="1" s="1"/>
  <c r="L1656" i="1"/>
  <c r="M1656" i="1" s="1"/>
  <c r="L4003" i="1"/>
  <c r="M4003" i="1" s="1"/>
  <c r="L804" i="1"/>
  <c r="M804" i="1" s="1"/>
  <c r="L1698" i="1"/>
  <c r="M1698" i="1" s="1"/>
  <c r="L1137" i="1"/>
  <c r="M1137" i="1" s="1"/>
  <c r="L1176" i="1"/>
  <c r="M1176" i="1" s="1"/>
  <c r="L61" i="1"/>
  <c r="M61" i="1" s="1"/>
  <c r="L6541" i="1"/>
  <c r="M6541" i="1" s="1"/>
  <c r="L6437" i="1"/>
  <c r="M6437" i="1" s="1"/>
  <c r="L6405" i="1"/>
  <c r="M6405" i="1" s="1"/>
  <c r="L3300" i="1"/>
  <c r="M3300" i="1" s="1"/>
  <c r="L3411" i="1"/>
  <c r="M3411" i="1" s="1"/>
  <c r="L3492" i="1"/>
  <c r="M3492" i="1" s="1"/>
  <c r="L2938" i="1"/>
  <c r="M2938" i="1" s="1"/>
  <c r="L2925" i="1"/>
  <c r="M2925" i="1" s="1"/>
  <c r="L2934" i="1"/>
  <c r="M2934" i="1" s="1"/>
  <c r="L2599" i="1"/>
  <c r="M2599" i="1" s="1"/>
  <c r="L4695" i="1"/>
  <c r="M4695" i="1" s="1"/>
  <c r="L3114" i="1"/>
  <c r="M3114" i="1" s="1"/>
  <c r="L2172" i="1"/>
  <c r="M2172" i="1" s="1"/>
  <c r="L3085" i="1"/>
  <c r="M3085" i="1" s="1"/>
  <c r="L2780" i="1"/>
  <c r="M2780" i="1" s="1"/>
  <c r="L2869" i="1"/>
  <c r="M2869" i="1" s="1"/>
  <c r="L3460" i="1"/>
  <c r="M3460" i="1" s="1"/>
  <c r="L3501" i="1"/>
  <c r="M3501" i="1" s="1"/>
  <c r="L4352" i="1"/>
  <c r="M4352" i="1" s="1"/>
  <c r="L2416" i="1"/>
  <c r="M2416" i="1" s="1"/>
  <c r="L2450" i="1"/>
  <c r="M2450" i="1" s="1"/>
  <c r="L2745" i="1"/>
  <c r="M2745" i="1" s="1"/>
  <c r="L2375" i="1"/>
  <c r="M2375" i="1" s="1"/>
  <c r="L1800" i="1"/>
  <c r="M1800" i="1" s="1"/>
  <c r="L1460" i="1"/>
  <c r="M1460" i="1" s="1"/>
  <c r="L1469" i="1"/>
  <c r="M1469" i="1" s="1"/>
  <c r="L5945" i="1"/>
  <c r="M5945" i="1" s="1"/>
  <c r="L6032" i="1"/>
  <c r="M6032" i="1" s="1"/>
  <c r="L6125" i="1"/>
  <c r="M6125" i="1" s="1"/>
  <c r="L5595" i="1"/>
  <c r="M5595" i="1" s="1"/>
  <c r="L5635" i="1"/>
  <c r="M5635" i="1" s="1"/>
  <c r="L6218" i="1"/>
  <c r="M6218" i="1" s="1"/>
  <c r="L5666" i="1"/>
  <c r="M5666" i="1" s="1"/>
  <c r="L5696" i="1"/>
  <c r="M5696" i="1" s="1"/>
  <c r="L5724" i="1"/>
  <c r="M5724" i="1" s="1"/>
  <c r="L5720" i="1"/>
  <c r="M5720" i="1" s="1"/>
  <c r="L5217" i="1"/>
  <c r="M5217" i="1" s="1"/>
  <c r="L5218" i="1"/>
  <c r="M5218" i="1" s="1"/>
  <c r="L5206" i="1"/>
  <c r="M5206" i="1" s="1"/>
  <c r="L6350" i="1"/>
  <c r="M6350" i="1" s="1"/>
  <c r="L6450" i="1"/>
  <c r="M6450" i="1" s="1"/>
  <c r="L6482" i="1"/>
  <c r="M6482" i="1" s="1"/>
  <c r="L6514" i="1"/>
  <c r="M6514" i="1" s="1"/>
  <c r="L6546" i="1"/>
  <c r="M6546" i="1" s="1"/>
  <c r="L6578" i="1"/>
  <c r="M6578" i="1" s="1"/>
  <c r="L6610" i="1"/>
  <c r="M6610" i="1" s="1"/>
  <c r="L6043" i="1"/>
  <c r="M6043" i="1" s="1"/>
  <c r="L6642" i="1"/>
  <c r="M6642" i="1" s="1"/>
  <c r="L6069" i="1"/>
  <c r="M6069" i="1" s="1"/>
  <c r="L6674" i="1"/>
  <c r="M6674" i="1" s="1"/>
  <c r="L6706" i="1"/>
  <c r="M6706" i="1" s="1"/>
  <c r="L6087" i="1"/>
  <c r="M6087" i="1" s="1"/>
  <c r="L6298" i="1"/>
  <c r="M6298" i="1" s="1"/>
  <c r="L6138" i="1"/>
  <c r="M6138" i="1" s="1"/>
  <c r="L5841" i="1"/>
  <c r="M5841" i="1" s="1"/>
  <c r="L6202" i="1"/>
  <c r="M6202" i="1" s="1"/>
  <c r="L5292" i="1"/>
  <c r="M5292" i="1" s="1"/>
  <c r="L5360" i="1"/>
  <c r="M5360" i="1" s="1"/>
  <c r="L5368" i="1"/>
  <c r="M5368" i="1" s="1"/>
  <c r="L5312" i="1"/>
  <c r="M5312" i="1" s="1"/>
  <c r="L3750" i="1"/>
  <c r="M3750" i="1" s="1"/>
  <c r="L3782" i="1"/>
  <c r="M3782" i="1" s="1"/>
  <c r="L4162" i="1"/>
  <c r="M4162" i="1" s="1"/>
  <c r="L4457" i="1"/>
  <c r="M4457" i="1" s="1"/>
  <c r="L3889" i="1"/>
  <c r="M3889" i="1" s="1"/>
  <c r="L4738" i="1"/>
  <c r="M4738" i="1" s="1"/>
  <c r="L3641" i="1"/>
  <c r="M3641" i="1" s="1"/>
  <c r="L3827" i="1"/>
  <c r="M3827" i="1" s="1"/>
  <c r="L3520" i="1"/>
  <c r="M3520" i="1" s="1"/>
  <c r="L2939" i="1"/>
  <c r="M2939" i="1" s="1"/>
  <c r="L2992" i="1"/>
  <c r="M2992" i="1" s="1"/>
  <c r="L3010" i="1"/>
  <c r="M3010" i="1" s="1"/>
  <c r="L2991" i="1"/>
  <c r="M2991" i="1" s="1"/>
  <c r="L4746" i="1"/>
  <c r="M4746" i="1" s="1"/>
  <c r="L3566" i="1"/>
  <c r="M3566" i="1" s="1"/>
  <c r="L4342" i="1"/>
  <c r="M4342" i="1" s="1"/>
  <c r="L2624" i="1"/>
  <c r="M2624" i="1" s="1"/>
  <c r="L3140" i="1"/>
  <c r="M3140" i="1" s="1"/>
  <c r="L3109" i="1"/>
  <c r="M3109" i="1" s="1"/>
  <c r="L2625" i="1"/>
  <c r="M2625" i="1" s="1"/>
  <c r="L3201" i="1"/>
  <c r="M3201" i="1" s="1"/>
  <c r="L2778" i="1"/>
  <c r="M2778" i="1" s="1"/>
  <c r="L2820" i="1"/>
  <c r="M2820" i="1" s="1"/>
  <c r="L2718" i="1"/>
  <c r="M2718" i="1" s="1"/>
  <c r="L2241" i="1"/>
  <c r="M2241" i="1" s="1"/>
  <c r="L2899" i="1"/>
  <c r="M2899" i="1" s="1"/>
  <c r="L4647" i="1"/>
  <c r="M4647" i="1" s="1"/>
  <c r="L5104" i="1"/>
  <c r="M5104" i="1" s="1"/>
  <c r="L4943" i="1"/>
  <c r="M4943" i="1" s="1"/>
  <c r="L4759" i="1"/>
  <c r="M4759" i="1" s="1"/>
  <c r="L4134" i="1"/>
  <c r="M4134" i="1" s="1"/>
  <c r="L4104" i="1"/>
  <c r="M4104" i="1" s="1"/>
  <c r="L5087" i="1"/>
  <c r="M5087" i="1" s="1"/>
  <c r="L3612" i="1"/>
  <c r="M3612" i="1" s="1"/>
  <c r="L4215" i="1"/>
  <c r="M4215" i="1" s="1"/>
  <c r="L4659" i="1"/>
  <c r="M4659" i="1" s="1"/>
  <c r="L3373" i="1"/>
  <c r="M3373" i="1" s="1"/>
  <c r="L4617" i="1"/>
  <c r="M4617" i="1" s="1"/>
  <c r="L3106" i="1"/>
  <c r="M3106" i="1" s="1"/>
  <c r="L4167" i="1"/>
  <c r="M4167" i="1" s="1"/>
  <c r="L3035" i="1"/>
  <c r="M3035" i="1" s="1"/>
  <c r="L3539" i="1"/>
  <c r="M3539" i="1" s="1"/>
  <c r="L3965" i="1"/>
  <c r="M3965" i="1" s="1"/>
  <c r="L3341" i="1"/>
  <c r="M3341" i="1" s="1"/>
  <c r="L2834" i="1"/>
  <c r="M2834" i="1" s="1"/>
  <c r="L2214" i="1"/>
  <c r="M2214" i="1" s="1"/>
  <c r="L2210" i="1"/>
  <c r="M2210" i="1" s="1"/>
  <c r="L4116" i="1"/>
  <c r="M4116" i="1" s="1"/>
  <c r="L2194" i="1"/>
  <c r="M2194" i="1" s="1"/>
  <c r="L2791" i="1"/>
  <c r="M2791" i="1" s="1"/>
  <c r="L4083" i="1"/>
  <c r="M4083" i="1" s="1"/>
  <c r="L3013" i="1"/>
  <c r="M3013" i="1" s="1"/>
  <c r="L2221" i="1"/>
  <c r="M2221" i="1" s="1"/>
  <c r="L2336" i="1"/>
  <c r="M2336" i="1" s="1"/>
  <c r="L2449" i="1"/>
  <c r="M2449" i="1" s="1"/>
  <c r="L3236" i="1"/>
  <c r="M3236" i="1" s="1"/>
  <c r="L1756" i="1"/>
  <c r="M1756" i="1" s="1"/>
  <c r="L1677" i="1"/>
  <c r="M1677" i="1" s="1"/>
  <c r="L3800" i="1"/>
  <c r="M3800" i="1" s="1"/>
  <c r="L2100" i="1"/>
  <c r="M2100" i="1" s="1"/>
  <c r="L1302" i="1"/>
  <c r="M1302" i="1" s="1"/>
  <c r="L1673" i="1"/>
  <c r="M1673" i="1" s="1"/>
  <c r="L467" i="1"/>
  <c r="M467" i="1" s="1"/>
  <c r="L1730" i="1"/>
  <c r="M1730" i="1" s="1"/>
  <c r="L1110" i="1"/>
  <c r="M1110" i="1" s="1"/>
  <c r="L914" i="1"/>
  <c r="M914" i="1" s="1"/>
  <c r="L581" i="1"/>
  <c r="M581" i="1" s="1"/>
  <c r="L526" i="1"/>
  <c r="M526" i="1" s="1"/>
  <c r="L4764" i="1"/>
  <c r="M4764" i="1" s="1"/>
  <c r="L2232" i="1"/>
  <c r="M2232" i="1" s="1"/>
  <c r="L2717" i="1"/>
  <c r="M2717" i="1" s="1"/>
  <c r="L3380" i="1"/>
  <c r="M3380" i="1" s="1"/>
  <c r="L2329" i="1"/>
  <c r="M2329" i="1" s="1"/>
  <c r="L2489" i="1"/>
  <c r="M2489" i="1" s="1"/>
  <c r="L1888" i="1"/>
  <c r="M1888" i="1" s="1"/>
  <c r="L1838" i="1"/>
  <c r="M1838" i="1" s="1"/>
  <c r="L3012" i="1"/>
  <c r="M3012" i="1" s="1"/>
  <c r="L1165" i="1"/>
  <c r="M1165" i="1" s="1"/>
  <c r="L1758" i="1"/>
  <c r="M1758" i="1" s="1"/>
  <c r="L1480" i="1"/>
  <c r="M1480" i="1" s="1"/>
  <c r="L1737" i="1"/>
  <c r="M1737" i="1" s="1"/>
  <c r="L1333" i="1"/>
  <c r="M1333" i="1" s="1"/>
  <c r="L825" i="1"/>
  <c r="M825" i="1" s="1"/>
  <c r="L2110" i="1"/>
  <c r="M2110" i="1" s="1"/>
  <c r="L3498" i="1"/>
  <c r="M3498" i="1" s="1"/>
  <c r="L1744" i="1"/>
  <c r="M1744" i="1" s="1"/>
  <c r="L398" i="1"/>
  <c r="M398" i="1" s="1"/>
  <c r="L1148" i="1"/>
  <c r="M1148" i="1" s="1"/>
  <c r="L1162" i="1"/>
  <c r="M1162" i="1" s="1"/>
  <c r="L3717" i="1"/>
  <c r="M3717" i="1" s="1"/>
  <c r="L1741" i="1"/>
  <c r="M1741" i="1" s="1"/>
  <c r="L831" i="1"/>
  <c r="M831" i="1" s="1"/>
  <c r="L820" i="1"/>
  <c r="M820" i="1" s="1"/>
  <c r="L1367" i="1"/>
  <c r="M1367" i="1" s="1"/>
  <c r="L1241" i="1"/>
  <c r="M1241" i="1" s="1"/>
  <c r="L983" i="1"/>
  <c r="M983" i="1" s="1"/>
  <c r="L948" i="1"/>
  <c r="M948" i="1" s="1"/>
  <c r="L990" i="1"/>
  <c r="M990" i="1" s="1"/>
  <c r="L1016" i="1"/>
  <c r="M1016" i="1" s="1"/>
  <c r="L1141" i="1"/>
  <c r="M1141" i="1" s="1"/>
  <c r="L1120" i="1"/>
  <c r="M1120" i="1" s="1"/>
  <c r="L509" i="1"/>
  <c r="M509" i="1" s="1"/>
  <c r="L1236" i="1"/>
  <c r="M1236" i="1" s="1"/>
  <c r="L565" i="1"/>
  <c r="M565" i="1" s="1"/>
  <c r="L2244" i="1"/>
  <c r="M2244" i="1" s="1"/>
  <c r="L2245" i="1"/>
  <c r="M2245" i="1" s="1"/>
  <c r="L1691" i="1"/>
  <c r="M1691" i="1" s="1"/>
  <c r="L715" i="1"/>
  <c r="M715" i="1" s="1"/>
  <c r="L4130" i="1"/>
  <c r="M4130" i="1" s="1"/>
  <c r="L3701" i="1"/>
  <c r="M3701" i="1" s="1"/>
  <c r="L3853" i="1"/>
  <c r="M3853" i="1" s="1"/>
  <c r="L2915" i="1"/>
  <c r="M2915" i="1" s="1"/>
  <c r="L3407" i="1"/>
  <c r="M3407" i="1" s="1"/>
  <c r="L3457" i="1"/>
  <c r="M3457" i="1" s="1"/>
  <c r="L2882" i="1"/>
  <c r="M2882" i="1" s="1"/>
  <c r="L2203" i="1"/>
  <c r="M2203" i="1" s="1"/>
  <c r="L2527" i="1"/>
  <c r="M2527" i="1" s="1"/>
  <c r="L5333" i="1"/>
  <c r="M5333" i="1" s="1"/>
  <c r="L5680" i="1"/>
  <c r="M5680" i="1" s="1"/>
  <c r="L4844" i="1"/>
  <c r="M4844" i="1" s="1"/>
  <c r="L5520" i="1"/>
  <c r="M5520" i="1" s="1"/>
  <c r="L5824" i="1"/>
  <c r="M5824" i="1" s="1"/>
  <c r="L4934" i="1"/>
  <c r="M4934" i="1" s="1"/>
  <c r="L5449" i="1"/>
  <c r="M5449" i="1" s="1"/>
  <c r="L4982" i="1"/>
  <c r="M4982" i="1" s="1"/>
  <c r="L4961" i="1"/>
  <c r="M4961" i="1" s="1"/>
  <c r="L5454" i="1"/>
  <c r="M5454" i="1" s="1"/>
  <c r="L5058" i="1"/>
  <c r="M5058" i="1" s="1"/>
  <c r="L5580" i="1"/>
  <c r="M5580" i="1" s="1"/>
  <c r="L4731" i="1"/>
  <c r="M4731" i="1" s="1"/>
  <c r="L4591" i="1"/>
  <c r="M4591" i="1" s="1"/>
  <c r="L4688" i="1"/>
  <c r="M4688" i="1" s="1"/>
  <c r="L4578" i="1"/>
  <c r="M4578" i="1" s="1"/>
  <c r="L4684" i="1"/>
  <c r="M4684" i="1" s="1"/>
  <c r="L4694" i="1"/>
  <c r="M4694" i="1" s="1"/>
  <c r="L4785" i="1"/>
  <c r="M4785" i="1" s="1"/>
  <c r="L4242" i="1"/>
  <c r="M4242" i="1" s="1"/>
  <c r="L4367" i="1"/>
  <c r="M4367" i="1" s="1"/>
  <c r="L4301" i="1"/>
  <c r="M4301" i="1" s="1"/>
  <c r="L3917" i="1"/>
  <c r="M3917" i="1" s="1"/>
  <c r="L3313" i="1"/>
  <c r="M3313" i="1" s="1"/>
  <c r="L3261" i="1"/>
  <c r="M3261" i="1" s="1"/>
  <c r="L2950" i="1"/>
  <c r="M2950" i="1" s="1"/>
  <c r="L3412" i="1"/>
  <c r="M3412" i="1" s="1"/>
  <c r="L2630" i="1"/>
  <c r="M2630" i="1" s="1"/>
  <c r="L3924" i="1"/>
  <c r="M3924" i="1" s="1"/>
  <c r="L2722" i="1"/>
  <c r="M2722" i="1" s="1"/>
  <c r="L2541" i="1"/>
  <c r="M2541" i="1" s="1"/>
  <c r="L2413" i="1"/>
  <c r="M2413" i="1" s="1"/>
  <c r="L1508" i="1"/>
  <c r="M1508" i="1" s="1"/>
  <c r="L1980" i="1"/>
  <c r="M1980" i="1" s="1"/>
  <c r="L1996" i="1"/>
  <c r="M1996" i="1" s="1"/>
  <c r="L935" i="1"/>
  <c r="M935" i="1" s="1"/>
  <c r="L829" i="1"/>
  <c r="M829" i="1" s="1"/>
  <c r="L433" i="1"/>
  <c r="M433" i="1" s="1"/>
  <c r="L470" i="1"/>
  <c r="M470" i="1" s="1"/>
  <c r="L442" i="1"/>
  <c r="M442" i="1" s="1"/>
  <c r="L34" i="1"/>
  <c r="M34" i="1" s="1"/>
  <c r="L757" i="1"/>
  <c r="M757" i="1" s="1"/>
  <c r="L5257" i="1"/>
  <c r="M5257" i="1" s="1"/>
  <c r="L5521" i="1"/>
  <c r="M5521" i="1" s="1"/>
  <c r="L5843" i="1"/>
  <c r="M5843" i="1" s="1"/>
  <c r="L4926" i="1"/>
  <c r="M4926" i="1" s="1"/>
  <c r="L5577" i="1"/>
  <c r="M5577" i="1" s="1"/>
  <c r="L4929" i="1"/>
  <c r="M4929" i="1" s="1"/>
  <c r="L5533" i="1"/>
  <c r="M5533" i="1" s="1"/>
  <c r="L4851" i="1"/>
  <c r="M4851" i="1" s="1"/>
  <c r="L4974" i="1"/>
  <c r="M4974" i="1" s="1"/>
  <c r="L5106" i="1"/>
  <c r="M5106" i="1" s="1"/>
  <c r="L4975" i="1"/>
  <c r="M4975" i="1" s="1"/>
  <c r="L4464" i="1"/>
  <c r="M4464" i="1" s="1"/>
  <c r="L4056" i="1"/>
  <c r="M4056" i="1" s="1"/>
  <c r="L4088" i="1"/>
  <c r="M4088" i="1" s="1"/>
  <c r="L4745" i="1"/>
  <c r="M4745" i="1" s="1"/>
  <c r="L4147" i="1"/>
  <c r="M4147" i="1" s="1"/>
  <c r="L4227" i="1"/>
  <c r="M4227" i="1" s="1"/>
  <c r="L4172" i="1"/>
  <c r="M4172" i="1" s="1"/>
  <c r="L3739" i="1"/>
  <c r="M3739" i="1" s="1"/>
  <c r="L3857" i="1"/>
  <c r="M3857" i="1" s="1"/>
  <c r="L3881" i="1"/>
  <c r="M3881" i="1" s="1"/>
  <c r="L3918" i="1"/>
  <c r="M3918" i="1" s="1"/>
  <c r="L3344" i="1"/>
  <c r="M3344" i="1" s="1"/>
  <c r="L4355" i="1"/>
  <c r="M4355" i="1" s="1"/>
  <c r="L3352" i="1"/>
  <c r="M3352" i="1" s="1"/>
  <c r="L3391" i="1"/>
  <c r="M3391" i="1" s="1"/>
  <c r="L4385" i="1"/>
  <c r="M4385" i="1" s="1"/>
  <c r="L3430" i="1"/>
  <c r="M3430" i="1" s="1"/>
  <c r="L2993" i="1"/>
  <c r="M2993" i="1" s="1"/>
  <c r="L2961" i="1"/>
  <c r="M2961" i="1" s="1"/>
  <c r="L3075" i="1"/>
  <c r="M3075" i="1" s="1"/>
  <c r="L2708" i="1"/>
  <c r="M2708" i="1" s="1"/>
  <c r="L2713" i="1"/>
  <c r="M2713" i="1" s="1"/>
  <c r="L2502" i="1"/>
  <c r="M2502" i="1" s="1"/>
  <c r="L2517" i="1"/>
  <c r="M2517" i="1" s="1"/>
  <c r="L1852" i="1"/>
  <c r="M1852" i="1" s="1"/>
  <c r="L2500" i="1"/>
  <c r="M2500" i="1" s="1"/>
  <c r="L1422" i="1"/>
  <c r="M1422" i="1" s="1"/>
  <c r="L1425" i="1"/>
  <c r="M1425" i="1" s="1"/>
  <c r="L1414" i="1"/>
  <c r="M1414" i="1" s="1"/>
  <c r="L1876" i="1"/>
  <c r="M1876" i="1" s="1"/>
  <c r="L1959" i="1"/>
  <c r="M1959" i="1" s="1"/>
  <c r="L2138" i="1"/>
  <c r="M2138" i="1" s="1"/>
  <c r="L3828" i="1"/>
  <c r="M3828" i="1" s="1"/>
  <c r="L1895" i="1"/>
  <c r="M1895" i="1" s="1"/>
  <c r="L1536" i="1"/>
  <c r="M1536" i="1" s="1"/>
  <c r="L1569" i="1"/>
  <c r="M1569" i="1" s="1"/>
  <c r="L1951" i="1"/>
  <c r="M1951" i="1" s="1"/>
  <c r="L1647" i="1"/>
  <c r="M1647" i="1" s="1"/>
  <c r="L1695" i="1"/>
  <c r="M1695" i="1" s="1"/>
  <c r="L1201" i="1"/>
  <c r="M1201" i="1" s="1"/>
  <c r="L1344" i="1"/>
  <c r="M1344" i="1" s="1"/>
  <c r="L1338" i="1"/>
  <c r="M1338" i="1" s="1"/>
  <c r="L418" i="1"/>
  <c r="M418" i="1" s="1"/>
  <c r="L453" i="1"/>
  <c r="M453" i="1" s="1"/>
  <c r="L982" i="1"/>
  <c r="M982" i="1" s="1"/>
  <c r="L463" i="1"/>
  <c r="M463" i="1" s="1"/>
  <c r="L446" i="1"/>
  <c r="M446" i="1" s="1"/>
  <c r="L1287" i="1"/>
  <c r="M1287" i="1" s="1"/>
  <c r="L1041" i="1"/>
  <c r="M1041" i="1" s="1"/>
  <c r="L3251" i="1"/>
  <c r="M3251" i="1" s="1"/>
  <c r="L4380" i="1"/>
  <c r="M4380" i="1" s="1"/>
  <c r="L3950" i="1"/>
  <c r="M3950" i="1" s="1"/>
  <c r="L4319" i="1"/>
  <c r="M4319" i="1" s="1"/>
  <c r="L5035" i="1"/>
  <c r="M5035" i="1" s="1"/>
  <c r="L3808" i="1"/>
  <c r="M3808" i="1" s="1"/>
  <c r="L4474" i="1"/>
  <c r="M4474" i="1" s="1"/>
  <c r="L2944" i="1"/>
  <c r="M2944" i="1" s="1"/>
  <c r="L3322" i="1"/>
  <c r="M3322" i="1" s="1"/>
  <c r="L3526" i="1"/>
  <c r="M3526" i="1" s="1"/>
  <c r="L3591" i="1"/>
  <c r="M3591" i="1" s="1"/>
  <c r="L2568" i="1"/>
  <c r="M2568" i="1" s="1"/>
  <c r="L3142" i="1"/>
  <c r="M3142" i="1" s="1"/>
  <c r="L3103" i="1"/>
  <c r="M3103" i="1" s="1"/>
  <c r="L2588" i="1"/>
  <c r="M2588" i="1" s="1"/>
  <c r="L2754" i="1"/>
  <c r="M2754" i="1" s="1"/>
  <c r="L3168" i="1"/>
  <c r="M3168" i="1" s="1"/>
  <c r="L2890" i="1"/>
  <c r="M2890" i="1" s="1"/>
  <c r="L2315" i="1"/>
  <c r="M2315" i="1" s="1"/>
  <c r="L2263" i="1"/>
  <c r="M2263" i="1" s="1"/>
  <c r="L2384" i="1"/>
  <c r="M2384" i="1" s="1"/>
  <c r="L2363" i="1"/>
  <c r="M2363" i="1" s="1"/>
  <c r="L1872" i="1"/>
  <c r="M1872" i="1" s="1"/>
  <c r="L2501" i="1"/>
  <c r="M2501" i="1" s="1"/>
  <c r="L4318" i="1"/>
  <c r="M4318" i="1" s="1"/>
  <c r="L4332" i="1"/>
  <c r="M4332" i="1" s="1"/>
  <c r="L1976" i="1"/>
  <c r="M1976" i="1" s="1"/>
  <c r="L1984" i="1"/>
  <c r="M1984" i="1" s="1"/>
  <c r="L1947" i="1"/>
  <c r="M1947" i="1" s="1"/>
  <c r="L2284" i="1"/>
  <c r="M2284" i="1" s="1"/>
  <c r="L1573" i="1"/>
  <c r="M1573" i="1" s="1"/>
  <c r="L1736" i="1"/>
  <c r="M1736" i="1" s="1"/>
  <c r="L3080" i="1"/>
  <c r="M3080" i="1" s="1"/>
  <c r="L1292" i="1"/>
  <c r="M1292" i="1" s="1"/>
  <c r="L897" i="1"/>
  <c r="M897" i="1" s="1"/>
  <c r="L1382" i="1"/>
  <c r="M1382" i="1" s="1"/>
  <c r="L892" i="1"/>
  <c r="M892" i="1" s="1"/>
  <c r="L931" i="1"/>
  <c r="M931" i="1" s="1"/>
  <c r="L1138" i="1"/>
  <c r="M1138" i="1" s="1"/>
  <c r="L447" i="1"/>
  <c r="M447" i="1" s="1"/>
  <c r="L961" i="1"/>
  <c r="M961" i="1" s="1"/>
  <c r="L576" i="1"/>
  <c r="M576" i="1" s="1"/>
  <c r="L785" i="1"/>
  <c r="M785" i="1" s="1"/>
  <c r="L98" i="1"/>
  <c r="M98" i="1" s="1"/>
  <c r="L70" i="1"/>
  <c r="M70" i="1" s="1"/>
  <c r="L72" i="1"/>
  <c r="M72" i="1" s="1"/>
  <c r="L1371" i="1"/>
  <c r="M1371" i="1" s="1"/>
  <c r="L97" i="1"/>
  <c r="M97" i="1" s="1"/>
  <c r="L668" i="1"/>
  <c r="M668" i="1" s="1"/>
  <c r="L84" i="1"/>
  <c r="M84" i="1" s="1"/>
  <c r="L110" i="1"/>
  <c r="M110" i="1" s="1"/>
  <c r="L2465" i="1"/>
  <c r="M2465" i="1" s="1"/>
  <c r="L2262" i="1"/>
  <c r="M2262" i="1" s="1"/>
  <c r="L1827" i="1"/>
  <c r="M1827" i="1" s="1"/>
  <c r="L3310" i="1"/>
  <c r="M3310" i="1" s="1"/>
  <c r="L1438" i="1"/>
  <c r="M1438" i="1" s="1"/>
  <c r="L2425" i="1"/>
  <c r="M2425" i="1" s="1"/>
  <c r="L2141" i="1"/>
  <c r="M2141" i="1" s="1"/>
  <c r="L1689" i="1"/>
  <c r="M1689" i="1" s="1"/>
  <c r="L1643" i="1"/>
  <c r="M1643" i="1" s="1"/>
  <c r="L1548" i="1"/>
  <c r="M1548" i="1" s="1"/>
  <c r="L2445" i="1"/>
  <c r="M2445" i="1" s="1"/>
  <c r="L2004" i="1"/>
  <c r="M2004" i="1" s="1"/>
  <c r="L1194" i="1"/>
  <c r="M1194" i="1" s="1"/>
  <c r="L1962" i="1"/>
  <c r="M1962" i="1" s="1"/>
  <c r="L1678" i="1"/>
  <c r="M1678" i="1" s="1"/>
  <c r="L1295" i="1"/>
  <c r="M1295" i="1" s="1"/>
  <c r="L1693" i="1"/>
  <c r="M1693" i="1" s="1"/>
  <c r="L1711" i="1"/>
  <c r="M1711" i="1" s="1"/>
  <c r="L3780" i="1"/>
  <c r="M3780" i="1" s="1"/>
  <c r="L1623" i="1"/>
  <c r="M1623" i="1" s="1"/>
  <c r="L1327" i="1"/>
  <c r="M1327" i="1" s="1"/>
  <c r="L1376" i="1"/>
  <c r="M1376" i="1" s="1"/>
  <c r="L903" i="1"/>
  <c r="M903" i="1" s="1"/>
  <c r="L2877" i="1"/>
  <c r="M2877" i="1" s="1"/>
  <c r="L9" i="1"/>
  <c r="M9" i="1" s="1"/>
  <c r="L2680" i="1"/>
  <c r="M2680" i="1" s="1"/>
  <c r="L1767" i="1"/>
  <c r="M1767" i="1" s="1"/>
  <c r="L1929" i="1"/>
  <c r="M1929" i="1" s="1"/>
  <c r="L2070" i="1"/>
  <c r="M2070" i="1" s="1"/>
  <c r="L1553" i="1"/>
  <c r="M1553" i="1" s="1"/>
  <c r="L1690" i="1"/>
  <c r="M1690" i="1" s="1"/>
  <c r="L918" i="1"/>
  <c r="M918" i="1" s="1"/>
  <c r="L943" i="1"/>
  <c r="M943" i="1" s="1"/>
  <c r="L1094" i="1"/>
  <c r="M1094" i="1" s="1"/>
  <c r="L445" i="1"/>
  <c r="M445" i="1" s="1"/>
  <c r="L2650" i="1"/>
  <c r="M2650" i="1" s="1"/>
  <c r="L2683" i="1"/>
  <c r="M2683" i="1" s="1"/>
  <c r="L2193" i="1"/>
  <c r="M2193" i="1" s="1"/>
  <c r="L1532" i="1"/>
  <c r="M1532" i="1" s="1"/>
  <c r="L827" i="1"/>
  <c r="M827" i="1" s="1"/>
  <c r="L1369" i="1"/>
  <c r="M1369" i="1" s="1"/>
  <c r="L828" i="1"/>
  <c r="M828" i="1" s="1"/>
  <c r="L1723" i="1"/>
  <c r="M1723" i="1" s="1"/>
  <c r="L917" i="1"/>
  <c r="M917" i="1" s="1"/>
  <c r="L3994" i="1"/>
  <c r="M3994" i="1" s="1"/>
  <c r="L2081" i="1"/>
  <c r="M2081" i="1" s="1"/>
  <c r="L432" i="1"/>
  <c r="M432" i="1" s="1"/>
  <c r="L3059" i="1"/>
  <c r="M3059" i="1" s="1"/>
  <c r="L3812" i="1"/>
  <c r="M3812" i="1" s="1"/>
  <c r="L2261" i="1"/>
  <c r="M2261" i="1" s="1"/>
  <c r="L2246" i="1"/>
  <c r="M2246" i="1" s="1"/>
  <c r="L1507" i="1"/>
  <c r="M1507" i="1" s="1"/>
  <c r="L1353" i="1"/>
  <c r="M1353" i="1" s="1"/>
  <c r="L3856" i="1"/>
  <c r="M3856" i="1" s="1"/>
  <c r="L3570" i="1"/>
  <c r="M3570" i="1" s="1"/>
  <c r="L3055" i="1"/>
  <c r="M3055" i="1" s="1"/>
  <c r="L3998" i="1"/>
  <c r="M3998" i="1" s="1"/>
  <c r="L3682" i="1"/>
  <c r="M3682" i="1" s="1"/>
  <c r="L1855" i="1"/>
  <c r="M1855" i="1" s="1"/>
  <c r="L2048" i="1"/>
  <c r="M2048" i="1" s="1"/>
  <c r="L1953" i="1"/>
  <c r="M1953" i="1" s="1"/>
  <c r="L3052" i="1"/>
  <c r="M3052" i="1" s="1"/>
  <c r="L1265" i="1"/>
  <c r="M1265" i="1" s="1"/>
  <c r="L3458" i="1"/>
  <c r="M3458" i="1" s="1"/>
  <c r="L2731" i="1"/>
  <c r="M2731" i="1" s="1"/>
  <c r="L2179" i="1"/>
  <c r="M2179" i="1" s="1"/>
  <c r="L2235" i="1"/>
  <c r="M2235" i="1" s="1"/>
  <c r="L2793" i="1"/>
  <c r="M2793" i="1" s="1"/>
  <c r="L1788" i="1"/>
  <c r="M1788" i="1" s="1"/>
  <c r="L2332" i="1"/>
  <c r="M2332" i="1" s="1"/>
  <c r="L2013" i="1"/>
  <c r="M2013" i="1" s="1"/>
  <c r="L867" i="1"/>
  <c r="M867" i="1" s="1"/>
  <c r="L1249" i="1"/>
  <c r="M1249" i="1" s="1"/>
  <c r="L1354" i="1"/>
  <c r="M1354" i="1" s="1"/>
  <c r="L572" i="1"/>
  <c r="M572" i="1" s="1"/>
  <c r="L1048" i="1"/>
  <c r="M1048" i="1" s="1"/>
  <c r="L1727" i="1"/>
  <c r="M1727" i="1" s="1"/>
  <c r="L815" i="1"/>
  <c r="M815" i="1" s="1"/>
  <c r="L443" i="1"/>
  <c r="M443" i="1" s="1"/>
  <c r="L2358" i="1"/>
  <c r="M2358" i="1" s="1"/>
  <c r="L1935" i="1"/>
  <c r="M1935" i="1" s="1"/>
  <c r="L1849" i="1"/>
  <c r="M1849" i="1" s="1"/>
  <c r="L2108" i="1"/>
  <c r="M2108" i="1" s="1"/>
  <c r="L3948" i="1"/>
  <c r="M3948" i="1" s="1"/>
  <c r="L1925" i="1"/>
  <c r="M1925" i="1" s="1"/>
  <c r="L1003" i="1"/>
  <c r="M1003" i="1" s="1"/>
  <c r="L1650" i="1"/>
  <c r="M1650" i="1" s="1"/>
  <c r="L2" i="1"/>
  <c r="M2" i="1" s="1"/>
  <c r="L2973" i="1"/>
  <c r="M2973" i="1" s="1"/>
  <c r="L2073" i="1"/>
  <c r="M2073" i="1" s="1"/>
  <c r="L2054" i="1"/>
  <c r="M2054" i="1" s="1"/>
  <c r="L855" i="1"/>
  <c r="M855" i="1" s="1"/>
  <c r="L805" i="1"/>
  <c r="M805" i="1" s="1"/>
  <c r="L1099" i="1"/>
  <c r="M1099" i="1" s="1"/>
  <c r="L1816" i="1"/>
  <c r="M1816" i="1" s="1"/>
  <c r="L3002" i="1"/>
  <c r="M3002" i="1" s="1"/>
  <c r="L1323" i="1"/>
  <c r="M1323" i="1" s="1"/>
  <c r="L2503" i="1"/>
  <c r="M2503" i="1" s="1"/>
  <c r="L885" i="1"/>
  <c r="M885" i="1" s="1"/>
  <c r="L1037" i="1"/>
  <c r="M1037" i="1" s="1"/>
  <c r="L4356" i="1"/>
  <c r="M4356" i="1" s="1"/>
  <c r="L2438" i="1"/>
  <c r="M2438" i="1" s="1"/>
  <c r="L2883" i="1"/>
  <c r="M2883" i="1" s="1"/>
  <c r="L2491" i="1"/>
  <c r="M2491" i="1" s="1"/>
  <c r="L1840" i="1"/>
  <c r="M1840" i="1" s="1"/>
  <c r="L1477" i="1"/>
  <c r="M1477" i="1" s="1"/>
  <c r="L3564" i="1"/>
  <c r="M3564" i="1" s="1"/>
  <c r="L981" i="1"/>
  <c r="M981" i="1" s="1"/>
  <c r="L887" i="1"/>
  <c r="M887" i="1" s="1"/>
  <c r="L3398" i="1"/>
  <c r="M3398" i="1" s="1"/>
  <c r="L78" i="1"/>
  <c r="M78" i="1" s="1"/>
  <c r="L6524" i="1"/>
  <c r="M6524" i="1" s="1"/>
  <c r="L6397" i="1"/>
  <c r="M6397" i="1" s="1"/>
  <c r="L6469" i="1"/>
  <c r="M6469" i="1" s="1"/>
  <c r="L6365" i="1"/>
  <c r="M6365" i="1" s="1"/>
  <c r="L6341" i="1"/>
  <c r="M6341" i="1" s="1"/>
  <c r="L4723" i="1"/>
  <c r="M4723" i="1" s="1"/>
  <c r="L3362" i="1"/>
  <c r="M3362" i="1" s="1"/>
  <c r="L3379" i="1"/>
  <c r="M3379" i="1" s="1"/>
  <c r="L3958" i="1"/>
  <c r="M3958" i="1" s="1"/>
  <c r="L3643" i="1"/>
  <c r="M3643" i="1" s="1"/>
  <c r="L2933" i="1"/>
  <c r="M2933" i="1" s="1"/>
  <c r="L4568" i="1"/>
  <c r="M4568" i="1" s="1"/>
  <c r="L3426" i="1"/>
  <c r="M3426" i="1" s="1"/>
  <c r="L3518" i="1"/>
  <c r="M3518" i="1" s="1"/>
  <c r="L3343" i="1"/>
  <c r="M3343" i="1" s="1"/>
  <c r="L3536" i="1"/>
  <c r="M3536" i="1" s="1"/>
  <c r="L3410" i="1"/>
  <c r="M3410" i="1" s="1"/>
  <c r="L3414" i="1"/>
  <c r="M3414" i="1" s="1"/>
  <c r="L2959" i="1"/>
  <c r="M2959" i="1" s="1"/>
  <c r="L3568" i="1"/>
  <c r="M3568" i="1" s="1"/>
  <c r="L3015" i="1"/>
  <c r="M3015" i="1" s="1"/>
  <c r="L2596" i="1"/>
  <c r="M2596" i="1" s="1"/>
  <c r="L2629" i="1"/>
  <c r="M2629" i="1" s="1"/>
  <c r="L2604" i="1"/>
  <c r="M2604" i="1" s="1"/>
  <c r="L2292" i="1"/>
  <c r="M2292" i="1" s="1"/>
  <c r="L3608" i="1"/>
  <c r="M3608" i="1" s="1"/>
  <c r="L3979" i="1"/>
  <c r="M3979" i="1" s="1"/>
  <c r="L3077" i="1"/>
  <c r="M3077" i="1" s="1"/>
  <c r="L3094" i="1"/>
  <c r="M3094" i="1" s="1"/>
  <c r="L4333" i="1"/>
  <c r="M4333" i="1" s="1"/>
  <c r="L2775" i="1"/>
  <c r="M2775" i="1" s="1"/>
  <c r="L4657" i="1"/>
  <c r="M4657" i="1" s="1"/>
  <c r="L3117" i="1"/>
  <c r="M3117" i="1" s="1"/>
  <c r="L2842" i="1"/>
  <c r="M2842" i="1" s="1"/>
  <c r="L2765" i="1"/>
  <c r="M2765" i="1" s="1"/>
  <c r="L2846" i="1"/>
  <c r="M2846" i="1" s="1"/>
  <c r="L2338" i="1"/>
  <c r="M2338" i="1" s="1"/>
  <c r="L1797" i="1"/>
  <c r="M1797" i="1" s="1"/>
  <c r="L2428" i="1"/>
  <c r="M2428" i="1" s="1"/>
  <c r="L1812" i="1"/>
  <c r="M1812" i="1" s="1"/>
  <c r="L1811" i="1"/>
  <c r="M1811" i="1" s="1"/>
  <c r="L1957" i="1"/>
  <c r="M1957" i="1" s="1"/>
  <c r="L4217" i="1"/>
  <c r="M4217" i="1" s="1"/>
  <c r="L1458" i="1"/>
  <c r="M1458" i="1" s="1"/>
  <c r="L6015" i="1"/>
  <c r="M6015" i="1" s="1"/>
  <c r="L6195" i="1"/>
  <c r="M6195" i="1" s="1"/>
  <c r="L6222" i="1"/>
  <c r="M6222" i="1" s="1"/>
  <c r="L6295" i="1"/>
  <c r="M6295" i="1" s="1"/>
  <c r="L6336" i="1"/>
  <c r="M6336" i="1" s="1"/>
  <c r="L6243" i="1"/>
  <c r="M6243" i="1" s="1"/>
  <c r="L6309" i="1"/>
  <c r="M6309" i="1" s="1"/>
  <c r="L5215" i="1"/>
  <c r="M5215" i="1" s="1"/>
  <c r="L5825" i="1"/>
  <c r="M5825" i="1" s="1"/>
  <c r="L5279" i="1"/>
  <c r="M5279" i="1" s="1"/>
  <c r="L6410" i="1"/>
  <c r="M6410" i="1" s="1"/>
  <c r="L6454" i="1"/>
  <c r="M6454" i="1" s="1"/>
  <c r="L6486" i="1"/>
  <c r="M6486" i="1" s="1"/>
  <c r="L6518" i="1"/>
  <c r="M6518" i="1" s="1"/>
  <c r="L6550" i="1"/>
  <c r="M6550" i="1" s="1"/>
  <c r="L6582" i="1"/>
  <c r="M6582" i="1" s="1"/>
  <c r="L5998" i="1"/>
  <c r="M5998" i="1" s="1"/>
  <c r="L5999" i="1"/>
  <c r="M5999" i="1" s="1"/>
  <c r="L5960" i="1"/>
  <c r="M5960" i="1" s="1"/>
  <c r="L6614" i="1"/>
  <c r="M6614" i="1" s="1"/>
  <c r="L6039" i="1"/>
  <c r="M6039" i="1" s="1"/>
  <c r="L6033" i="1"/>
  <c r="M6033" i="1" s="1"/>
  <c r="L6646" i="1"/>
  <c r="M6646" i="1" s="1"/>
  <c r="L6678" i="1"/>
  <c r="M6678" i="1" s="1"/>
  <c r="L6085" i="1"/>
  <c r="M6085" i="1" s="1"/>
  <c r="L6710" i="1"/>
  <c r="M6710" i="1" s="1"/>
  <c r="L6094" i="1"/>
  <c r="M6094" i="1" s="1"/>
  <c r="L6123" i="1"/>
  <c r="M6123" i="1" s="1"/>
  <c r="L6265" i="1"/>
  <c r="M6265" i="1" s="1"/>
  <c r="L5713" i="1"/>
  <c r="M5713" i="1" s="1"/>
  <c r="L5669" i="1"/>
  <c r="M5669" i="1" s="1"/>
  <c r="L5703" i="1"/>
  <c r="M5703" i="1" s="1"/>
  <c r="L5751" i="1"/>
  <c r="M5751" i="1" s="1"/>
  <c r="L5814" i="1"/>
  <c r="M5814" i="1" s="1"/>
  <c r="L6174" i="1"/>
  <c r="M6174" i="1" s="1"/>
  <c r="L5731" i="1"/>
  <c r="M5731" i="1" s="1"/>
  <c r="L5852" i="1"/>
  <c r="M5852" i="1" s="1"/>
  <c r="L6238" i="1"/>
  <c r="M6238" i="1" s="1"/>
  <c r="L3814" i="1"/>
  <c r="M3814" i="1" s="1"/>
  <c r="L4168" i="1"/>
  <c r="M4168" i="1" s="1"/>
  <c r="L3971" i="1"/>
  <c r="M3971" i="1" s="1"/>
  <c r="L3393" i="1"/>
  <c r="M3393" i="1" s="1"/>
  <c r="L2931" i="1"/>
  <c r="M2931" i="1" s="1"/>
  <c r="L3425" i="1"/>
  <c r="M3425" i="1" s="1"/>
  <c r="L2645" i="1"/>
  <c r="M2645" i="1" s="1"/>
  <c r="L2610" i="1"/>
  <c r="M2610" i="1" s="1"/>
  <c r="L2325" i="1"/>
  <c r="M2325" i="1" s="1"/>
  <c r="L1814" i="1"/>
  <c r="M1814" i="1" s="1"/>
  <c r="L4661" i="1"/>
  <c r="M4661" i="1" s="1"/>
  <c r="L4047" i="1"/>
  <c r="M4047" i="1" s="1"/>
  <c r="L4032" i="1"/>
  <c r="M4032" i="1" s="1"/>
  <c r="L4652" i="1"/>
  <c r="M4652" i="1" s="1"/>
  <c r="L4788" i="1"/>
  <c r="M4788" i="1" s="1"/>
  <c r="L4071" i="1"/>
  <c r="M4071" i="1" s="1"/>
  <c r="L4632" i="1"/>
  <c r="M4632" i="1" s="1"/>
  <c r="L4006" i="1"/>
  <c r="M4006" i="1" s="1"/>
  <c r="L4115" i="1"/>
  <c r="M4115" i="1" s="1"/>
  <c r="L4123" i="1"/>
  <c r="M4123" i="1" s="1"/>
  <c r="L4455" i="1"/>
  <c r="M4455" i="1" s="1"/>
  <c r="L3700" i="1"/>
  <c r="M3700" i="1" s="1"/>
  <c r="L5515" i="1"/>
  <c r="M5515" i="1" s="1"/>
  <c r="L4325" i="1"/>
  <c r="M4325" i="1" s="1"/>
  <c r="L4331" i="1"/>
  <c r="M4331" i="1" s="1"/>
  <c r="L4276" i="1"/>
  <c r="M4276" i="1" s="1"/>
  <c r="L4339" i="1"/>
  <c r="M4339" i="1" s="1"/>
  <c r="L3651" i="1"/>
  <c r="M3651" i="1" s="1"/>
  <c r="L3940" i="1"/>
  <c r="M3940" i="1" s="1"/>
  <c r="L3999" i="1"/>
  <c r="M3999" i="1" s="1"/>
  <c r="L3450" i="1"/>
  <c r="M3450" i="1" s="1"/>
  <c r="L3595" i="1"/>
  <c r="M3595" i="1" s="1"/>
  <c r="L3791" i="1"/>
  <c r="M3791" i="1" s="1"/>
  <c r="L5124" i="1"/>
  <c r="M5124" i="1" s="1"/>
  <c r="L3523" i="1"/>
  <c r="M3523" i="1" s="1"/>
  <c r="L3158" i="1"/>
  <c r="M3158" i="1" s="1"/>
  <c r="L2589" i="1"/>
  <c r="M2589" i="1" s="1"/>
  <c r="L3151" i="1"/>
  <c r="M3151" i="1" s="1"/>
  <c r="L3437" i="1"/>
  <c r="M3437" i="1" s="1"/>
  <c r="L3148" i="1"/>
  <c r="M3148" i="1" s="1"/>
  <c r="L2248" i="1"/>
  <c r="M2248" i="1" s="1"/>
  <c r="L2814" i="1"/>
  <c r="M2814" i="1" s="1"/>
  <c r="L3806" i="1"/>
  <c r="M3806" i="1" s="1"/>
  <c r="L2758" i="1"/>
  <c r="M2758" i="1" s="1"/>
  <c r="L2007" i="1"/>
  <c r="M2007" i="1" s="1"/>
  <c r="L1441" i="1"/>
  <c r="M1441" i="1" s="1"/>
  <c r="L1942" i="1"/>
  <c r="M1942" i="1" s="1"/>
  <c r="L3557" i="1"/>
  <c r="M3557" i="1" s="1"/>
  <c r="L1583" i="1"/>
  <c r="M1583" i="1" s="1"/>
  <c r="L1172" i="1"/>
  <c r="M1172" i="1" s="1"/>
  <c r="L1665" i="1"/>
  <c r="M1665" i="1" s="1"/>
  <c r="L2296" i="1"/>
  <c r="M2296" i="1" s="1"/>
  <c r="L1186" i="1"/>
  <c r="M1186" i="1" s="1"/>
  <c r="L3307" i="1"/>
  <c r="M3307" i="1" s="1"/>
  <c r="L1626" i="1"/>
  <c r="M1626" i="1" s="1"/>
  <c r="L861" i="1"/>
  <c r="M861" i="1" s="1"/>
  <c r="L886" i="1"/>
  <c r="M886" i="1" s="1"/>
  <c r="L860" i="1"/>
  <c r="M860" i="1" s="1"/>
  <c r="L933" i="1"/>
  <c r="M933" i="1" s="1"/>
  <c r="L967" i="1"/>
  <c r="M967" i="1" s="1"/>
  <c r="L81" i="1"/>
  <c r="M81" i="1" s="1"/>
  <c r="L100" i="1"/>
  <c r="M100" i="1" s="1"/>
  <c r="L80" i="1"/>
  <c r="M80" i="1" s="1"/>
  <c r="L512" i="1"/>
  <c r="M512" i="1" s="1"/>
  <c r="L120" i="1"/>
  <c r="M120" i="1" s="1"/>
  <c r="L532" i="1"/>
  <c r="M532" i="1" s="1"/>
  <c r="L204" i="1"/>
  <c r="M204" i="1" s="1"/>
  <c r="L750" i="1"/>
  <c r="M750" i="1" s="1"/>
  <c r="L2658" i="1"/>
  <c r="M2658" i="1" s="1"/>
  <c r="L613" i="1"/>
  <c r="M613" i="1" s="1"/>
  <c r="L31" i="1"/>
  <c r="M31" i="1" s="1"/>
  <c r="L1203" i="1"/>
  <c r="M1203" i="1" s="1"/>
  <c r="L1542" i="1"/>
  <c r="M1542" i="1" s="1"/>
  <c r="L1602" i="1"/>
  <c r="M1602" i="1" s="1"/>
  <c r="L1675" i="1"/>
  <c r="M1675" i="1" s="1"/>
  <c r="L1187" i="1"/>
  <c r="M1187" i="1" s="1"/>
  <c r="L1182" i="1"/>
  <c r="M1182" i="1" s="1"/>
  <c r="L1258" i="1"/>
  <c r="M1258" i="1" s="1"/>
  <c r="L1226" i="1"/>
  <c r="M1226" i="1" s="1"/>
  <c r="L1658" i="1"/>
  <c r="M1658" i="1" s="1"/>
  <c r="L3721" i="1"/>
  <c r="M3721" i="1" s="1"/>
  <c r="L2131" i="1"/>
  <c r="M2131" i="1" s="1"/>
  <c r="L814" i="1"/>
  <c r="M814" i="1" s="1"/>
  <c r="L436" i="1"/>
  <c r="M436" i="1" s="1"/>
  <c r="L2063" i="1"/>
  <c r="M2063" i="1" s="1"/>
  <c r="L2887" i="1"/>
  <c r="M2887" i="1" s="1"/>
  <c r="L539" i="1"/>
  <c r="M539" i="1" s="1"/>
  <c r="L1107" i="1"/>
  <c r="M1107" i="1" s="1"/>
  <c r="L709" i="1"/>
  <c r="M709" i="1" s="1"/>
  <c r="L702" i="1"/>
  <c r="M702" i="1" s="1"/>
  <c r="L3728" i="1"/>
  <c r="M3728" i="1" s="1"/>
  <c r="L3931" i="1"/>
  <c r="M3931" i="1" s="1"/>
  <c r="L3286" i="1"/>
  <c r="M3286" i="1" s="1"/>
  <c r="L3323" i="1"/>
  <c r="M3323" i="1" s="1"/>
  <c r="L3993" i="1"/>
  <c r="M3993" i="1" s="1"/>
  <c r="L3241" i="1"/>
  <c r="M3241" i="1" s="1"/>
  <c r="L3507" i="1"/>
  <c r="M3507" i="1" s="1"/>
  <c r="L2171" i="1"/>
  <c r="M2171" i="1" s="1"/>
  <c r="L2398" i="1"/>
  <c r="M2398" i="1" s="1"/>
  <c r="L1881" i="1"/>
  <c r="M1881" i="1" s="1"/>
  <c r="L2547" i="1"/>
  <c r="M2547" i="1" s="1"/>
  <c r="L1461" i="1"/>
  <c r="M1461" i="1" s="1"/>
  <c r="L2012" i="1"/>
  <c r="M2012" i="1" s="1"/>
  <c r="L2309" i="1"/>
  <c r="M2309" i="1" s="1"/>
  <c r="L1755" i="1"/>
  <c r="M1755" i="1" s="1"/>
  <c r="L1632" i="1"/>
  <c r="M1632" i="1" s="1"/>
  <c r="L5310" i="1"/>
  <c r="M5310" i="1" s="1"/>
  <c r="L5370" i="1"/>
  <c r="M5370" i="1" s="1"/>
  <c r="L4837" i="1"/>
  <c r="M4837" i="1" s="1"/>
  <c r="L5441" i="1"/>
  <c r="M5441" i="1" s="1"/>
  <c r="L5588" i="1"/>
  <c r="M5588" i="1" s="1"/>
  <c r="L5501" i="1"/>
  <c r="M5501" i="1" s="1"/>
  <c r="L5570" i="1"/>
  <c r="M5570" i="1" s="1"/>
  <c r="L5451" i="1"/>
  <c r="M5451" i="1" s="1"/>
  <c r="L5561" i="1"/>
  <c r="M5561" i="1" s="1"/>
  <c r="L4411" i="1"/>
  <c r="M4411" i="1" s="1"/>
  <c r="L4989" i="1"/>
  <c r="M4989" i="1" s="1"/>
  <c r="L5014" i="1"/>
  <c r="M5014" i="1" s="1"/>
  <c r="L5022" i="1"/>
  <c r="M5022" i="1" s="1"/>
  <c r="L4488" i="1"/>
  <c r="M4488" i="1" s="1"/>
  <c r="L5159" i="1"/>
  <c r="M5159" i="1" s="1"/>
  <c r="L4645" i="1"/>
  <c r="M4645" i="1" s="1"/>
  <c r="L4628" i="1"/>
  <c r="M4628" i="1" s="1"/>
  <c r="L4586" i="1"/>
  <c r="M4586" i="1" s="1"/>
  <c r="L5030" i="1"/>
  <c r="M5030" i="1" s="1"/>
  <c r="L4055" i="1"/>
  <c r="M4055" i="1" s="1"/>
  <c r="L4642" i="1"/>
  <c r="M4642" i="1" s="1"/>
  <c r="L4673" i="1"/>
  <c r="M4673" i="1" s="1"/>
  <c r="L4976" i="1"/>
  <c r="M4976" i="1" s="1"/>
  <c r="L4373" i="1"/>
  <c r="M4373" i="1" s="1"/>
  <c r="L3679" i="1"/>
  <c r="M3679" i="1" s="1"/>
  <c r="L4299" i="1"/>
  <c r="M4299" i="1" s="1"/>
  <c r="L4334" i="1"/>
  <c r="M4334" i="1" s="1"/>
  <c r="L3227" i="1"/>
  <c r="M3227" i="1" s="1"/>
  <c r="L3385" i="1"/>
  <c r="M3385" i="1" s="1"/>
  <c r="L3959" i="1"/>
  <c r="M3959" i="1" s="1"/>
  <c r="L3579" i="1"/>
  <c r="M3579" i="1" s="1"/>
  <c r="L3420" i="1"/>
  <c r="M3420" i="1" s="1"/>
  <c r="L3122" i="1"/>
  <c r="M3122" i="1" s="1"/>
  <c r="L4743" i="1"/>
  <c r="M4743" i="1" s="1"/>
  <c r="L2873" i="1"/>
  <c r="M2873" i="1" s="1"/>
  <c r="L2827" i="1"/>
  <c r="M2827" i="1" s="1"/>
  <c r="L2823" i="1"/>
  <c r="M2823" i="1" s="1"/>
  <c r="L2746" i="1"/>
  <c r="M2746" i="1" s="1"/>
  <c r="L3208" i="1"/>
  <c r="M3208" i="1" s="1"/>
  <c r="L2401" i="1"/>
  <c r="M2401" i="1" s="1"/>
  <c r="L2049" i="1"/>
  <c r="M2049" i="1" s="1"/>
  <c r="L2975" i="1"/>
  <c r="M2975" i="1" s="1"/>
  <c r="L2084" i="1"/>
  <c r="M2084" i="1" s="1"/>
  <c r="L1154" i="1"/>
  <c r="M1154" i="1" s="1"/>
  <c r="L1622" i="1"/>
  <c r="M1622" i="1" s="1"/>
  <c r="L1655" i="1"/>
  <c r="M1655" i="1" s="1"/>
  <c r="L3480" i="1"/>
  <c r="M3480" i="1" s="1"/>
  <c r="L554" i="1"/>
  <c r="M554" i="1" s="1"/>
  <c r="L6310" i="1"/>
  <c r="M6310" i="1" s="1"/>
  <c r="L5357" i="1"/>
  <c r="M5357" i="1" s="1"/>
  <c r="L5306" i="1"/>
  <c r="M5306" i="1" s="1"/>
  <c r="L5346" i="1"/>
  <c r="M5346" i="1" s="1"/>
  <c r="L4822" i="1"/>
  <c r="M4822" i="1" s="1"/>
  <c r="L5422" i="1"/>
  <c r="M5422" i="1" s="1"/>
  <c r="L4856" i="1"/>
  <c r="M4856" i="1" s="1"/>
  <c r="L5730" i="1"/>
  <c r="M5730" i="1" s="1"/>
  <c r="L5549" i="1"/>
  <c r="M5549" i="1" s="1"/>
  <c r="L4902" i="1"/>
  <c r="M4902" i="1" s="1"/>
  <c r="L4437" i="1"/>
  <c r="M4437" i="1" s="1"/>
  <c r="L4466" i="1"/>
  <c r="M4466" i="1" s="1"/>
  <c r="L4501" i="1"/>
  <c r="M4501" i="1" s="1"/>
  <c r="L4430" i="1"/>
  <c r="M4430" i="1" s="1"/>
  <c r="L4546" i="1"/>
  <c r="M4546" i="1" s="1"/>
  <c r="L5582" i="1"/>
  <c r="M5582" i="1" s="1"/>
  <c r="L4556" i="1"/>
  <c r="M4556" i="1" s="1"/>
  <c r="L4598" i="1"/>
  <c r="M4598" i="1" s="1"/>
  <c r="L4626" i="1"/>
  <c r="M4626" i="1" s="1"/>
  <c r="L4718" i="1"/>
  <c r="M4718" i="1" s="1"/>
  <c r="L4752" i="1"/>
  <c r="M4752" i="1" s="1"/>
  <c r="L4777" i="1"/>
  <c r="M4777" i="1" s="1"/>
  <c r="L4135" i="1"/>
  <c r="M4135" i="1" s="1"/>
  <c r="L4202" i="1"/>
  <c r="M4202" i="1" s="1"/>
  <c r="L3688" i="1"/>
  <c r="M3688" i="1" s="1"/>
  <c r="L4233" i="1"/>
  <c r="M4233" i="1" s="1"/>
  <c r="L4243" i="1"/>
  <c r="M4243" i="1" s="1"/>
  <c r="L3218" i="1"/>
  <c r="M3218" i="1" s="1"/>
  <c r="L3766" i="1"/>
  <c r="M3766" i="1" s="1"/>
  <c r="L3876" i="1"/>
  <c r="M3876" i="1" s="1"/>
  <c r="L3843" i="1"/>
  <c r="M3843" i="1" s="1"/>
  <c r="L3844" i="1"/>
  <c r="M3844" i="1" s="1"/>
  <c r="L3350" i="1"/>
  <c r="M3350" i="1" s="1"/>
  <c r="L3325" i="1"/>
  <c r="M3325" i="1" s="1"/>
  <c r="L3991" i="1"/>
  <c r="M3991" i="1" s="1"/>
  <c r="L3913" i="1"/>
  <c r="M3913" i="1" s="1"/>
  <c r="L3468" i="1"/>
  <c r="M3468" i="1" s="1"/>
  <c r="L4239" i="1"/>
  <c r="M4239" i="1" s="1"/>
  <c r="L2593" i="1"/>
  <c r="M2593" i="1" s="1"/>
  <c r="L3256" i="1"/>
  <c r="M3256" i="1" s="1"/>
  <c r="L3116" i="1"/>
  <c r="M3116" i="1" s="1"/>
  <c r="L2616" i="1"/>
  <c r="M2616" i="1" s="1"/>
  <c r="L3046" i="1"/>
  <c r="M3046" i="1" s="1"/>
  <c r="L2987" i="1"/>
  <c r="M2987" i="1" s="1"/>
  <c r="L2781" i="1"/>
  <c r="M2781" i="1" s="1"/>
  <c r="L2167" i="1"/>
  <c r="M2167" i="1" s="1"/>
  <c r="L2238" i="1"/>
  <c r="M2238" i="1" s="1"/>
  <c r="L2672" i="1"/>
  <c r="M2672" i="1" s="1"/>
  <c r="L2787" i="1"/>
  <c r="M2787" i="1" s="1"/>
  <c r="L2386" i="1"/>
  <c r="M2386" i="1" s="1"/>
  <c r="L2463" i="1"/>
  <c r="M2463" i="1" s="1"/>
  <c r="L2509" i="1"/>
  <c r="M2509" i="1" s="1"/>
  <c r="L1943" i="1"/>
  <c r="M1943" i="1" s="1"/>
  <c r="L1911" i="1"/>
  <c r="M1911" i="1" s="1"/>
  <c r="L2000" i="1"/>
  <c r="M2000" i="1" s="1"/>
  <c r="L1515" i="1"/>
  <c r="M1515" i="1" s="1"/>
  <c r="L2050" i="1"/>
  <c r="M2050" i="1" s="1"/>
  <c r="L1639" i="1"/>
  <c r="M1639" i="1" s="1"/>
  <c r="L1174" i="1"/>
  <c r="M1174" i="1" s="1"/>
  <c r="L1598" i="1"/>
  <c r="M1598" i="1" s="1"/>
  <c r="L2628" i="1"/>
  <c r="M2628" i="1" s="1"/>
  <c r="L1407" i="1"/>
  <c r="M1407" i="1" s="1"/>
  <c r="L1361" i="1"/>
  <c r="M1361" i="1" s="1"/>
  <c r="L1298" i="1"/>
  <c r="M1298" i="1" s="1"/>
  <c r="L3288" i="1"/>
  <c r="M3288" i="1" s="1"/>
  <c r="L455" i="1"/>
  <c r="M455" i="1" s="1"/>
  <c r="L1282" i="1"/>
  <c r="M1282" i="1" s="1"/>
  <c r="L497" i="1"/>
  <c r="M497" i="1" s="1"/>
  <c r="L3723" i="1"/>
  <c r="M3723" i="1" s="1"/>
  <c r="L806" i="1"/>
  <c r="M806" i="1" s="1"/>
  <c r="L673" i="1"/>
  <c r="M673" i="1" s="1"/>
  <c r="L947" i="1"/>
  <c r="M947" i="1" s="1"/>
  <c r="L625" i="1"/>
  <c r="M625" i="1" s="1"/>
  <c r="L722" i="1"/>
  <c r="M722" i="1" s="1"/>
  <c r="L4222" i="1"/>
  <c r="M4222" i="1" s="1"/>
  <c r="L3225" i="1"/>
  <c r="M3225" i="1" s="1"/>
  <c r="L3972" i="1"/>
  <c r="M3972" i="1" s="1"/>
  <c r="L4275" i="1"/>
  <c r="M4275" i="1" s="1"/>
  <c r="L3345" i="1"/>
  <c r="M3345" i="1" s="1"/>
  <c r="L4761" i="1"/>
  <c r="M4761" i="1" s="1"/>
  <c r="L3400" i="1"/>
  <c r="M3400" i="1" s="1"/>
  <c r="L2586" i="1"/>
  <c r="M2586" i="1" s="1"/>
  <c r="L2654" i="1"/>
  <c r="M2654" i="1" s="1"/>
  <c r="L4132" i="1"/>
  <c r="M4132" i="1" s="1"/>
  <c r="L3519" i="1"/>
  <c r="M3519" i="1" s="1"/>
  <c r="L2811" i="1"/>
  <c r="M2811" i="1" s="1"/>
  <c r="L2267" i="1"/>
  <c r="M2267" i="1" s="1"/>
  <c r="L2904" i="1"/>
  <c r="M2904" i="1" s="1"/>
  <c r="L2342" i="1"/>
  <c r="M2342" i="1" s="1"/>
  <c r="L2316" i="1"/>
  <c r="M2316" i="1" s="1"/>
  <c r="L2313" i="1"/>
  <c r="M2313" i="1" s="1"/>
  <c r="L2461" i="1"/>
  <c r="M2461" i="1" s="1"/>
  <c r="L4208" i="1"/>
  <c r="M4208" i="1" s="1"/>
  <c r="L2507" i="1"/>
  <c r="M2507" i="1" s="1"/>
  <c r="L4191" i="1"/>
  <c r="M4191" i="1" s="1"/>
  <c r="L3017" i="1"/>
  <c r="M3017" i="1" s="1"/>
  <c r="L2606" i="1"/>
  <c r="M2606" i="1" s="1"/>
  <c r="L1533" i="1"/>
  <c r="M1533" i="1" s="1"/>
  <c r="L1955" i="1"/>
  <c r="M1955" i="1" s="1"/>
  <c r="L1966" i="1"/>
  <c r="M1966" i="1" s="1"/>
  <c r="L1860" i="1"/>
  <c r="M1860" i="1" s="1"/>
  <c r="L1559" i="1"/>
  <c r="M1559" i="1" s="1"/>
  <c r="L1513" i="1"/>
  <c r="M1513" i="1" s="1"/>
  <c r="L1193" i="1"/>
  <c r="M1193" i="1" s="1"/>
  <c r="L2339" i="1"/>
  <c r="M2339" i="1" s="1"/>
  <c r="L2014" i="1"/>
  <c r="M2014" i="1" s="1"/>
  <c r="L476" i="1"/>
  <c r="M476" i="1" s="1"/>
  <c r="L2506" i="1"/>
  <c r="M2506" i="1" s="1"/>
  <c r="L1778" i="1"/>
  <c r="M1778" i="1" s="1"/>
  <c r="L3161" i="1"/>
  <c r="M3161" i="1" s="1"/>
  <c r="L2467" i="1"/>
  <c r="M2467" i="1" s="1"/>
  <c r="L2549" i="1"/>
  <c r="M2549" i="1" s="1"/>
  <c r="L2482" i="1"/>
  <c r="M2482" i="1" s="1"/>
  <c r="L3597" i="1"/>
  <c r="M3597" i="1" s="1"/>
  <c r="L2082" i="1"/>
  <c r="M2082" i="1" s="1"/>
  <c r="L1419" i="1"/>
  <c r="M1419" i="1" s="1"/>
  <c r="L1554" i="1"/>
  <c r="M1554" i="1" s="1"/>
  <c r="L1229" i="1"/>
  <c r="M1229" i="1" s="1"/>
  <c r="L818" i="1"/>
  <c r="M818" i="1" s="1"/>
  <c r="L1253" i="1"/>
  <c r="M1253" i="1" s="1"/>
  <c r="L1322" i="1"/>
  <c r="M1322" i="1" s="1"/>
  <c r="L1313" i="1"/>
  <c r="M1313" i="1" s="1"/>
  <c r="L1605" i="1"/>
  <c r="M1605" i="1" s="1"/>
  <c r="L438" i="1"/>
  <c r="M438" i="1" s="1"/>
  <c r="L962" i="1"/>
  <c r="M962" i="1" s="1"/>
  <c r="L2029" i="1"/>
  <c r="M2029" i="1" s="1"/>
  <c r="L1493" i="1"/>
  <c r="M1493" i="1" s="1"/>
  <c r="L1373" i="1"/>
  <c r="M1373" i="1" s="1"/>
  <c r="L1429" i="1"/>
  <c r="M1429" i="1" s="1"/>
  <c r="L1539" i="1"/>
  <c r="M1539" i="1" s="1"/>
  <c r="L1599" i="1"/>
  <c r="M1599" i="1" s="1"/>
  <c r="L1712" i="1"/>
  <c r="M1712" i="1" s="1"/>
  <c r="L408" i="1"/>
  <c r="M408" i="1" s="1"/>
  <c r="L1118" i="1"/>
  <c r="M1118" i="1" s="1"/>
  <c r="L2691" i="1"/>
  <c r="M2691" i="1" s="1"/>
  <c r="L487" i="1"/>
  <c r="M487" i="1" s="1"/>
  <c r="L3444" i="1"/>
  <c r="M3444" i="1" s="1"/>
  <c r="L2730" i="1"/>
  <c r="M2730" i="1" s="1"/>
  <c r="L2700" i="1"/>
  <c r="M2700" i="1" s="1"/>
  <c r="L2849" i="1"/>
  <c r="M2849" i="1" s="1"/>
  <c r="L2852" i="1"/>
  <c r="M2852" i="1" s="1"/>
  <c r="L1804" i="1"/>
  <c r="M1804" i="1" s="1"/>
  <c r="L3044" i="1"/>
  <c r="M3044" i="1" s="1"/>
  <c r="L2024" i="1"/>
  <c r="M2024" i="1" s="1"/>
  <c r="L2128" i="1"/>
  <c r="M2128" i="1" s="1"/>
  <c r="L1526" i="1"/>
  <c r="M1526" i="1" s="1"/>
  <c r="L2134" i="1"/>
  <c r="M2134" i="1" s="1"/>
  <c r="L3335" i="1"/>
  <c r="M3335" i="1" s="1"/>
  <c r="L3443" i="1"/>
  <c r="M3443" i="1" s="1"/>
  <c r="L2565" i="1"/>
  <c r="M2565" i="1" s="1"/>
  <c r="L2178" i="1"/>
  <c r="M2178" i="1" s="1"/>
  <c r="L2378" i="1"/>
  <c r="M2378" i="1" s="1"/>
  <c r="L2457" i="1"/>
  <c r="M2457" i="1" s="1"/>
  <c r="L2394" i="1"/>
  <c r="M2394" i="1" s="1"/>
  <c r="L2124" i="1"/>
  <c r="M2124" i="1" s="1"/>
  <c r="L4737" i="1"/>
  <c r="M4737" i="1" s="1"/>
  <c r="L2945" i="1"/>
  <c r="M2945" i="1" s="1"/>
  <c r="L3477" i="1"/>
  <c r="M3477" i="1" s="1"/>
  <c r="L3528" i="1"/>
  <c r="M3528" i="1" s="1"/>
  <c r="L3864" i="1"/>
  <c r="M3864" i="1" s="1"/>
  <c r="L2579" i="1"/>
  <c r="M2579" i="1" s="1"/>
  <c r="L1780" i="1"/>
  <c r="M1780" i="1" s="1"/>
  <c r="L2520" i="1"/>
  <c r="M2520" i="1" s="1"/>
  <c r="L1416" i="1"/>
  <c r="M1416" i="1" s="1"/>
  <c r="L1894" i="1"/>
  <c r="M1894" i="1" s="1"/>
  <c r="L1168" i="1"/>
  <c r="M1168" i="1" s="1"/>
  <c r="L1577" i="1"/>
  <c r="M1577" i="1" s="1"/>
  <c r="L1593" i="1"/>
  <c r="M1593" i="1" s="1"/>
  <c r="L1455" i="1"/>
  <c r="M1455" i="1" s="1"/>
  <c r="L1664" i="1"/>
  <c r="M1664" i="1" s="1"/>
  <c r="L653" i="1"/>
  <c r="M653" i="1" s="1"/>
  <c r="L1225" i="1"/>
  <c r="M1225" i="1" s="1"/>
  <c r="L461" i="1"/>
  <c r="M461" i="1" s="1"/>
  <c r="L2412" i="1"/>
  <c r="M2412" i="1" s="1"/>
  <c r="L761" i="1"/>
  <c r="M761" i="1" s="1"/>
  <c r="L1487" i="1"/>
  <c r="M1487" i="1" s="1"/>
  <c r="L4758" i="1"/>
  <c r="M4758" i="1" s="1"/>
  <c r="L2042" i="1"/>
  <c r="M2042" i="1" s="1"/>
  <c r="L2391" i="1"/>
  <c r="M2391" i="1" s="1"/>
  <c r="L729" i="1"/>
  <c r="M729" i="1" s="1"/>
  <c r="L3459" i="1"/>
  <c r="M3459" i="1" s="1"/>
  <c r="L3615" i="1"/>
  <c r="M3615" i="1" s="1"/>
  <c r="L2085" i="1"/>
  <c r="M2085" i="1" s="1"/>
  <c r="L1918" i="1"/>
  <c r="M1918" i="1" s="1"/>
  <c r="L1150" i="1"/>
  <c r="M1150" i="1" s="1"/>
  <c r="L3056" i="1"/>
  <c r="M3056" i="1" s="1"/>
  <c r="L1491" i="1"/>
  <c r="M1491" i="1" s="1"/>
  <c r="L2030" i="1"/>
  <c r="M2030" i="1" s="1"/>
  <c r="L797" i="1"/>
  <c r="M797" i="1" s="1"/>
  <c r="L813" i="1"/>
  <c r="M813" i="1" s="1"/>
  <c r="L1470" i="1"/>
  <c r="M1470" i="1" s="1"/>
  <c r="L1590" i="1"/>
  <c r="M1590" i="1" s="1"/>
  <c r="L1183" i="1"/>
  <c r="M1183" i="1" s="1"/>
  <c r="L1306" i="1"/>
  <c r="M1306" i="1" s="1"/>
  <c r="L746" i="1"/>
  <c r="M746" i="1" s="1"/>
  <c r="L140" i="1"/>
  <c r="M140" i="1" s="1"/>
  <c r="L6492" i="1"/>
  <c r="M6492" i="1" s="1"/>
  <c r="L6373" i="1"/>
  <c r="M6373" i="1" s="1"/>
  <c r="L6378" i="1"/>
  <c r="M6378" i="1" s="1"/>
  <c r="L6353" i="1"/>
  <c r="M6353" i="1" s="1"/>
  <c r="L6366" i="1"/>
  <c r="M6366" i="1" s="1"/>
  <c r="L3803" i="1"/>
  <c r="M3803" i="1" s="1"/>
  <c r="L3883" i="1"/>
  <c r="M3883" i="1" s="1"/>
  <c r="L3945" i="1"/>
  <c r="M3945" i="1" s="1"/>
  <c r="L1826" i="1"/>
  <c r="M1826" i="1" s="1"/>
  <c r="L2389" i="1"/>
  <c r="M2389" i="1" s="1"/>
  <c r="L5971" i="1"/>
  <c r="M5971" i="1" s="1"/>
  <c r="L6046" i="1"/>
  <c r="M6046" i="1" s="1"/>
  <c r="L6082" i="1"/>
  <c r="M6082" i="1" s="1"/>
  <c r="L6088" i="1"/>
  <c r="M6088" i="1" s="1"/>
  <c r="L6241" i="1"/>
  <c r="M6241" i="1" s="1"/>
  <c r="L5652" i="1"/>
  <c r="M5652" i="1" s="1"/>
  <c r="L6274" i="1"/>
  <c r="M6274" i="1" s="1"/>
  <c r="L5700" i="1"/>
  <c r="M5700" i="1" s="1"/>
  <c r="L5325" i="1"/>
  <c r="M5325" i="1" s="1"/>
  <c r="L6422" i="1"/>
  <c r="M6422" i="1" s="1"/>
  <c r="L6458" i="1"/>
  <c r="M6458" i="1" s="1"/>
  <c r="L6490" i="1"/>
  <c r="M6490" i="1" s="1"/>
  <c r="L6522" i="1"/>
  <c r="M6522" i="1" s="1"/>
  <c r="L6554" i="1"/>
  <c r="M6554" i="1" s="1"/>
  <c r="L6586" i="1"/>
  <c r="M6586" i="1" s="1"/>
  <c r="L6618" i="1"/>
  <c r="M6618" i="1" s="1"/>
  <c r="L6024" i="1"/>
  <c r="M6024" i="1" s="1"/>
  <c r="L6650" i="1"/>
  <c r="M6650" i="1" s="1"/>
  <c r="L6065" i="1"/>
  <c r="M6065" i="1" s="1"/>
  <c r="L6682" i="1"/>
  <c r="M6682" i="1" s="1"/>
  <c r="L6714" i="1"/>
  <c r="M6714" i="1" s="1"/>
  <c r="L5954" i="1"/>
  <c r="M5954" i="1" s="1"/>
  <c r="L6134" i="1"/>
  <c r="M6134" i="1" s="1"/>
  <c r="L5602" i="1"/>
  <c r="M5602" i="1" s="1"/>
  <c r="L6117" i="1"/>
  <c r="M6117" i="1" s="1"/>
  <c r="L6147" i="1"/>
  <c r="M6147" i="1" s="1"/>
  <c r="L5631" i="1"/>
  <c r="M5631" i="1" s="1"/>
  <c r="L6161" i="1"/>
  <c r="M6161" i="1" s="1"/>
  <c r="L6231" i="1"/>
  <c r="M6231" i="1" s="1"/>
  <c r="L5655" i="1"/>
  <c r="M5655" i="1" s="1"/>
  <c r="L5702" i="1"/>
  <c r="M5702" i="1" s="1"/>
  <c r="L6267" i="1"/>
  <c r="M6267" i="1" s="1"/>
  <c r="L5233" i="1"/>
  <c r="M5233" i="1" s="1"/>
  <c r="L5265" i="1"/>
  <c r="M5265" i="1" s="1"/>
  <c r="L5754" i="1"/>
  <c r="M5754" i="1" s="1"/>
  <c r="L5289" i="1"/>
  <c r="M5289" i="1" s="1"/>
  <c r="L5687" i="1"/>
  <c r="M5687" i="1" s="1"/>
  <c r="L3235" i="1"/>
  <c r="M3235" i="1" s="1"/>
  <c r="L3231" i="1"/>
  <c r="M3231" i="1" s="1"/>
  <c r="L3846" i="1"/>
  <c r="M3846" i="1" s="1"/>
  <c r="L3253" i="1"/>
  <c r="M3253" i="1" s="1"/>
  <c r="L4294" i="1"/>
  <c r="M4294" i="1" s="1"/>
  <c r="L3312" i="1"/>
  <c r="M3312" i="1" s="1"/>
  <c r="L3964" i="1"/>
  <c r="M3964" i="1" s="1"/>
  <c r="L3180" i="1"/>
  <c r="M3180" i="1" s="1"/>
  <c r="L3202" i="1"/>
  <c r="M3202" i="1" s="1"/>
  <c r="L1769" i="1"/>
  <c r="M1769" i="1" s="1"/>
  <c r="L2410" i="1"/>
  <c r="M2410" i="1" s="1"/>
  <c r="L4537" i="1"/>
  <c r="M4537" i="1" s="1"/>
  <c r="L4036" i="1"/>
  <c r="M4036" i="1" s="1"/>
  <c r="L4057" i="1"/>
  <c r="M4057" i="1" s="1"/>
  <c r="L4677" i="1"/>
  <c r="M4677" i="1" s="1"/>
  <c r="L4151" i="1"/>
  <c r="M4151" i="1" s="1"/>
  <c r="L3648" i="1"/>
  <c r="M3648" i="1" s="1"/>
  <c r="L3672" i="1"/>
  <c r="M3672" i="1" s="1"/>
  <c r="L4187" i="1"/>
  <c r="M4187" i="1" s="1"/>
  <c r="L5065" i="1"/>
  <c r="M5065" i="1" s="1"/>
  <c r="L4198" i="1"/>
  <c r="M4198" i="1" s="1"/>
  <c r="L3647" i="1"/>
  <c r="M3647" i="1" s="1"/>
  <c r="L3687" i="1"/>
  <c r="M3687" i="1" s="1"/>
  <c r="L3738" i="1"/>
  <c r="M3738" i="1" s="1"/>
  <c r="L5064" i="1"/>
  <c r="M5064" i="1" s="1"/>
  <c r="L4649" i="1"/>
  <c r="M4649" i="1" s="1"/>
  <c r="L4223" i="1"/>
  <c r="M4223" i="1" s="1"/>
  <c r="L3749" i="1"/>
  <c r="M3749" i="1" s="1"/>
  <c r="L4744" i="1"/>
  <c r="M4744" i="1" s="1"/>
  <c r="L3886" i="1"/>
  <c r="M3886" i="1" s="1"/>
  <c r="L3302" i="1"/>
  <c r="M3302" i="1" s="1"/>
  <c r="L4381" i="1"/>
  <c r="M4381" i="1" s="1"/>
  <c r="L3789" i="1"/>
  <c r="M3789" i="1" s="1"/>
  <c r="L3277" i="1"/>
  <c r="M3277" i="1" s="1"/>
  <c r="L3406" i="1"/>
  <c r="M3406" i="1" s="1"/>
  <c r="L5096" i="1"/>
  <c r="M5096" i="1" s="1"/>
  <c r="L3825" i="1"/>
  <c r="M3825" i="1" s="1"/>
  <c r="L3793" i="1"/>
  <c r="M3793" i="1" s="1"/>
  <c r="L3101" i="1"/>
  <c r="M3101" i="1" s="1"/>
  <c r="L2590" i="1"/>
  <c r="M2590" i="1" s="1"/>
  <c r="L3209" i="1"/>
  <c r="M3209" i="1" s="1"/>
  <c r="L2838" i="1"/>
  <c r="M2838" i="1" s="1"/>
  <c r="L2229" i="1"/>
  <c r="M2229" i="1" s="1"/>
  <c r="L2805" i="1"/>
  <c r="M2805" i="1" s="1"/>
  <c r="L2227" i="1"/>
  <c r="M2227" i="1" s="1"/>
  <c r="L2479" i="1"/>
  <c r="M2479" i="1" s="1"/>
  <c r="L1428" i="1"/>
  <c r="M1428" i="1" s="1"/>
  <c r="L1454" i="1"/>
  <c r="M1454" i="1" s="1"/>
  <c r="L2087" i="1"/>
  <c r="M2087" i="1" s="1"/>
  <c r="L2089" i="1"/>
  <c r="M2089" i="1" s="1"/>
  <c r="L1729" i="1"/>
  <c r="M1729" i="1" s="1"/>
  <c r="L1634" i="1"/>
  <c r="M1634" i="1" s="1"/>
  <c r="L857" i="1"/>
  <c r="M857" i="1" s="1"/>
  <c r="L477" i="1"/>
  <c r="M477" i="1" s="1"/>
  <c r="L1106" i="1"/>
  <c r="M1106" i="1" s="1"/>
  <c r="L2741" i="1"/>
  <c r="M2741" i="1" s="1"/>
  <c r="L2789" i="1"/>
  <c r="M2789" i="1" s="1"/>
  <c r="L972" i="1"/>
  <c r="M972" i="1" s="1"/>
  <c r="L1026" i="1"/>
  <c r="M1026" i="1" s="1"/>
  <c r="L3537" i="1"/>
  <c r="M3537" i="1" s="1"/>
  <c r="L3467" i="1"/>
  <c r="M3467" i="1" s="1"/>
  <c r="L1637" i="1"/>
  <c r="M1637" i="1" s="1"/>
  <c r="L2069" i="1"/>
  <c r="M2069" i="1" s="1"/>
  <c r="L1275" i="1"/>
  <c r="M1275" i="1" s="1"/>
  <c r="L824" i="1"/>
  <c r="M824" i="1" s="1"/>
  <c r="L3725" i="1"/>
  <c r="M3725" i="1" s="1"/>
  <c r="L811" i="1"/>
  <c r="M811" i="1" s="1"/>
  <c r="L980" i="1"/>
  <c r="M980" i="1" s="1"/>
  <c r="L488" i="1"/>
  <c r="M488" i="1" s="1"/>
  <c r="L587" i="1"/>
  <c r="M587" i="1" s="1"/>
  <c r="L36" i="1"/>
  <c r="M36" i="1" s="1"/>
  <c r="L32" i="1"/>
  <c r="M32" i="1" s="1"/>
  <c r="L58" i="1"/>
  <c r="M58" i="1" s="1"/>
  <c r="L82" i="1"/>
  <c r="M82" i="1" s="1"/>
  <c r="L647" i="1"/>
  <c r="M647" i="1" s="1"/>
  <c r="L3560" i="1"/>
  <c r="M3560" i="1" s="1"/>
  <c r="L3381" i="1"/>
  <c r="M3381" i="1" s="1"/>
  <c r="L3784" i="1"/>
  <c r="M3784" i="1" s="1"/>
  <c r="L3831" i="1"/>
  <c r="M3831" i="1" s="1"/>
  <c r="L3875" i="1"/>
  <c r="M3875" i="1" s="1"/>
  <c r="L3978" i="1"/>
  <c r="M3978" i="1" s="1"/>
  <c r="L3239" i="1"/>
  <c r="M3239" i="1" s="1"/>
  <c r="L3337" i="1"/>
  <c r="M3337" i="1" s="1"/>
  <c r="L2907" i="1"/>
  <c r="M2907" i="1" s="1"/>
  <c r="L2870" i="1"/>
  <c r="M2870" i="1" s="1"/>
  <c r="L2038" i="1"/>
  <c r="M2038" i="1" s="1"/>
  <c r="L4800" i="1"/>
  <c r="M4800" i="1" s="1"/>
  <c r="L5507" i="1"/>
  <c r="M5507" i="1" s="1"/>
  <c r="L5435" i="1"/>
  <c r="M5435" i="1" s="1"/>
  <c r="L5543" i="1"/>
  <c r="M5543" i="1" s="1"/>
  <c r="L5409" i="1"/>
  <c r="M5409" i="1" s="1"/>
  <c r="L4905" i="1"/>
  <c r="M4905" i="1" s="1"/>
  <c r="L5482" i="1"/>
  <c r="M5482" i="1" s="1"/>
  <c r="L4878" i="1"/>
  <c r="M4878" i="1" s="1"/>
  <c r="L5401" i="1"/>
  <c r="M5401" i="1" s="1"/>
  <c r="L4444" i="1"/>
  <c r="M4444" i="1" s="1"/>
  <c r="L5128" i="1"/>
  <c r="M5128" i="1" s="1"/>
  <c r="L5143" i="1"/>
  <c r="M5143" i="1" s="1"/>
  <c r="L4529" i="1"/>
  <c r="M4529" i="1" s="1"/>
  <c r="L4533" i="1"/>
  <c r="M4533" i="1" s="1"/>
  <c r="L5059" i="1"/>
  <c r="M5059" i="1" s="1"/>
  <c r="L4960" i="1"/>
  <c r="M4960" i="1" s="1"/>
  <c r="L5136" i="1"/>
  <c r="M5136" i="1" s="1"/>
  <c r="L4113" i="1"/>
  <c r="M4113" i="1" s="1"/>
  <c r="L4308" i="1"/>
  <c r="M4308" i="1" s="1"/>
  <c r="L4693" i="1"/>
  <c r="M4693" i="1" s="1"/>
  <c r="L3329" i="1"/>
  <c r="M3329" i="1" s="1"/>
  <c r="L3607" i="1"/>
  <c r="M3607" i="1" s="1"/>
  <c r="L3051" i="1"/>
  <c r="M3051" i="1" s="1"/>
  <c r="L2985" i="1"/>
  <c r="M2985" i="1" s="1"/>
  <c r="L4312" i="1"/>
  <c r="M4312" i="1" s="1"/>
  <c r="L3192" i="1"/>
  <c r="M3192" i="1" s="1"/>
  <c r="L2406" i="1"/>
  <c r="M2406" i="1" s="1"/>
  <c r="L1427" i="1"/>
  <c r="M1427" i="1" s="1"/>
  <c r="L2421" i="1"/>
  <c r="M2421" i="1" s="1"/>
  <c r="L1534" i="1"/>
  <c r="M1534" i="1" s="1"/>
  <c r="L1528" i="1"/>
  <c r="M1528" i="1" s="1"/>
  <c r="L1389" i="1"/>
  <c r="M1389" i="1" s="1"/>
  <c r="L569" i="1"/>
  <c r="M569" i="1" s="1"/>
  <c r="L546" i="1"/>
  <c r="M546" i="1" s="1"/>
  <c r="L4835" i="1"/>
  <c r="M4835" i="1" s="1"/>
  <c r="L5511" i="1"/>
  <c r="M5511" i="1" s="1"/>
  <c r="L5256" i="1"/>
  <c r="M5256" i="1" s="1"/>
  <c r="L5518" i="1"/>
  <c r="M5518" i="1" s="1"/>
  <c r="L5694" i="1"/>
  <c r="M5694" i="1" s="1"/>
  <c r="L5562" i="1"/>
  <c r="M5562" i="1" s="1"/>
  <c r="L5558" i="1"/>
  <c r="M5558" i="1" s="1"/>
  <c r="L4465" i="1"/>
  <c r="M4465" i="1" s="1"/>
  <c r="L5111" i="1"/>
  <c r="M5111" i="1" s="1"/>
  <c r="L5086" i="1"/>
  <c r="M5086" i="1" s="1"/>
  <c r="L4518" i="1"/>
  <c r="M4518" i="1" s="1"/>
  <c r="L4515" i="1"/>
  <c r="M4515" i="1" s="1"/>
  <c r="L4067" i="1"/>
  <c r="M4067" i="1" s="1"/>
  <c r="L4789" i="1"/>
  <c r="M4789" i="1" s="1"/>
  <c r="L4662" i="1"/>
  <c r="M4662" i="1" s="1"/>
  <c r="L3623" i="1"/>
  <c r="M3623" i="1" s="1"/>
  <c r="L4258" i="1"/>
  <c r="M4258" i="1" s="1"/>
  <c r="L3611" i="1"/>
  <c r="M3611" i="1" s="1"/>
  <c r="L4045" i="1"/>
  <c r="M4045" i="1" s="1"/>
  <c r="L4150" i="1"/>
  <c r="M4150" i="1" s="1"/>
  <c r="L4196" i="1"/>
  <c r="M4196" i="1" s="1"/>
  <c r="L4915" i="1"/>
  <c r="M4915" i="1" s="1"/>
  <c r="L4441" i="1"/>
  <c r="M4441" i="1" s="1"/>
  <c r="L3226" i="1"/>
  <c r="M3226" i="1" s="1"/>
  <c r="L3873" i="1"/>
  <c r="M3873" i="1" s="1"/>
  <c r="L4382" i="1"/>
  <c r="M4382" i="1" s="1"/>
  <c r="L4986" i="1"/>
  <c r="M4986" i="1" s="1"/>
  <c r="L3514" i="1"/>
  <c r="M3514" i="1" s="1"/>
  <c r="L3390" i="1"/>
  <c r="M3390" i="1" s="1"/>
  <c r="L3281" i="1"/>
  <c r="M3281" i="1" s="1"/>
  <c r="L3517" i="1"/>
  <c r="M3517" i="1" s="1"/>
  <c r="L5146" i="1"/>
  <c r="M5146" i="1" s="1"/>
  <c r="L3601" i="1"/>
  <c r="M3601" i="1" s="1"/>
  <c r="L3111" i="1"/>
  <c r="M3111" i="1" s="1"/>
  <c r="L2924" i="1"/>
  <c r="M2924" i="1" s="1"/>
  <c r="L3119" i="1"/>
  <c r="M3119" i="1" s="1"/>
  <c r="L4637" i="1"/>
  <c r="M4637" i="1" s="1"/>
  <c r="L2946" i="1"/>
  <c r="M2946" i="1" s="1"/>
  <c r="L3091" i="1"/>
  <c r="M3091" i="1" s="1"/>
  <c r="L4377" i="1"/>
  <c r="M4377" i="1" s="1"/>
  <c r="L2219" i="1"/>
  <c r="M2219" i="1" s="1"/>
  <c r="L1773" i="1"/>
  <c r="M1773" i="1" s="1"/>
  <c r="L1785" i="1"/>
  <c r="M1785" i="1" s="1"/>
  <c r="L2417" i="1"/>
  <c r="M2417" i="1" s="1"/>
  <c r="L1859" i="1"/>
  <c r="M1859" i="1" s="1"/>
  <c r="L1866" i="1"/>
  <c r="M1866" i="1" s="1"/>
  <c r="L2112" i="1"/>
  <c r="M2112" i="1" s="1"/>
  <c r="L2399" i="1"/>
  <c r="M2399" i="1" s="1"/>
  <c r="L1374" i="1"/>
  <c r="M1374" i="1" s="1"/>
  <c r="L890" i="1"/>
  <c r="M890" i="1" s="1"/>
  <c r="L1312" i="1"/>
  <c r="M1312" i="1" s="1"/>
  <c r="L409" i="1"/>
  <c r="M409" i="1" s="1"/>
  <c r="L996" i="1"/>
  <c r="M996" i="1" s="1"/>
  <c r="L1046" i="1"/>
  <c r="M1046" i="1" s="1"/>
  <c r="L1105" i="1"/>
  <c r="M1105" i="1" s="1"/>
  <c r="L1015" i="1"/>
  <c r="M1015" i="1" s="1"/>
  <c r="L529" i="1"/>
  <c r="M529" i="1" s="1"/>
  <c r="L3121" i="1"/>
  <c r="M3121" i="1" s="1"/>
  <c r="L21" i="1"/>
  <c r="M21" i="1" s="1"/>
  <c r="L1692" i="1"/>
  <c r="M1692" i="1" s="1"/>
  <c r="L1616" i="1"/>
  <c r="M1616" i="1" s="1"/>
  <c r="L1356" i="1"/>
  <c r="M1356" i="1" s="1"/>
  <c r="L910" i="1"/>
  <c r="M910" i="1" s="1"/>
  <c r="L1370" i="1"/>
  <c r="M1370" i="1" s="1"/>
  <c r="L2822" i="1"/>
  <c r="M2822" i="1" s="1"/>
  <c r="L2475" i="1"/>
  <c r="M2475" i="1" s="1"/>
  <c r="L3821" i="1"/>
  <c r="M3821" i="1" s="1"/>
  <c r="L3916" i="1"/>
  <c r="M3916" i="1" s="1"/>
  <c r="L3493" i="1"/>
  <c r="M3493" i="1" s="1"/>
  <c r="L3215" i="1"/>
  <c r="M3215" i="1" s="1"/>
  <c r="L3549" i="1"/>
  <c r="M3549" i="1" s="1"/>
  <c r="L3553" i="1"/>
  <c r="M3553" i="1" s="1"/>
  <c r="L2560" i="1"/>
  <c r="M2560" i="1" s="1"/>
  <c r="L3086" i="1"/>
  <c r="M3086" i="1" s="1"/>
  <c r="L2562" i="1"/>
  <c r="M2562" i="1" s="1"/>
  <c r="L2597" i="1"/>
  <c r="M2597" i="1" s="1"/>
  <c r="L2614" i="1"/>
  <c r="M2614" i="1" s="1"/>
  <c r="L2580" i="1"/>
  <c r="M2580" i="1" s="1"/>
  <c r="L2613" i="1"/>
  <c r="M2613" i="1" s="1"/>
  <c r="L4710" i="1"/>
  <c r="M4710" i="1" s="1"/>
  <c r="L2681" i="1"/>
  <c r="M2681" i="1" s="1"/>
  <c r="L2740" i="1"/>
  <c r="M2740" i="1" s="1"/>
  <c r="L2186" i="1"/>
  <c r="M2186" i="1" s="1"/>
  <c r="L2685" i="1"/>
  <c r="M2685" i="1" s="1"/>
  <c r="L2225" i="1"/>
  <c r="M2225" i="1" s="1"/>
  <c r="L2306" i="1"/>
  <c r="M2306" i="1" s="1"/>
  <c r="L3746" i="1"/>
  <c r="M3746" i="1" s="1"/>
  <c r="L2472" i="1"/>
  <c r="M2472" i="1" s="1"/>
  <c r="L2504" i="1"/>
  <c r="M2504" i="1" s="1"/>
  <c r="L1879" i="1"/>
  <c r="M1879" i="1" s="1"/>
  <c r="L1873" i="1"/>
  <c r="M1873" i="1" s="1"/>
  <c r="L2511" i="1"/>
  <c r="M2511" i="1" s="1"/>
  <c r="L2323" i="1"/>
  <c r="M2323" i="1" s="1"/>
  <c r="L1889" i="1"/>
  <c r="M1889" i="1" s="1"/>
  <c r="L2876" i="1"/>
  <c r="M2876" i="1" s="1"/>
  <c r="L2032" i="1"/>
  <c r="M2032" i="1" s="1"/>
  <c r="L1901" i="1"/>
  <c r="M1901" i="1" s="1"/>
  <c r="L2059" i="1"/>
  <c r="M2059" i="1" s="1"/>
  <c r="L2139" i="1"/>
  <c r="M2139" i="1" s="1"/>
  <c r="L2771" i="1"/>
  <c r="M2771" i="1" s="1"/>
  <c r="L3543" i="1"/>
  <c r="M3543" i="1" s="1"/>
  <c r="L401" i="1"/>
  <c r="M401" i="1" s="1"/>
  <c r="L1012" i="1"/>
  <c r="M1012" i="1" s="1"/>
  <c r="L400" i="1"/>
  <c r="M400" i="1" s="1"/>
  <c r="L416" i="1"/>
  <c r="M416" i="1" s="1"/>
  <c r="L466" i="1"/>
  <c r="M466" i="1" s="1"/>
  <c r="L1644" i="1"/>
  <c r="M1644" i="1" s="1"/>
  <c r="L609" i="1"/>
  <c r="M609" i="1" s="1"/>
  <c r="L1790" i="1"/>
  <c r="M1790" i="1" s="1"/>
  <c r="L1772" i="1"/>
  <c r="M1772" i="1" s="1"/>
  <c r="L1841" i="1"/>
  <c r="M1841" i="1" s="1"/>
  <c r="L2116" i="1"/>
  <c r="M2116" i="1" s="1"/>
  <c r="L2098" i="1"/>
  <c r="M2098" i="1" s="1"/>
  <c r="L2885" i="1"/>
  <c r="M2885" i="1" s="1"/>
  <c r="L2079" i="1"/>
  <c r="M2079" i="1" s="1"/>
  <c r="L1522" i="1"/>
  <c r="M1522" i="1" s="1"/>
  <c r="L1169" i="1"/>
  <c r="M1169" i="1" s="1"/>
  <c r="L1501" i="1"/>
  <c r="M1501" i="1" s="1"/>
  <c r="L1173" i="1"/>
  <c r="M1173" i="1" s="1"/>
  <c r="L3489" i="1"/>
  <c r="M3489" i="1" s="1"/>
  <c r="L2705" i="1"/>
  <c r="M2705" i="1" s="1"/>
  <c r="L1210" i="1"/>
  <c r="M1210" i="1" s="1"/>
  <c r="L1654" i="1"/>
  <c r="M1654" i="1" s="1"/>
  <c r="L2879" i="1"/>
  <c r="M2879" i="1" s="1"/>
  <c r="L794" i="1"/>
  <c r="M794" i="1" s="1"/>
  <c r="L1297" i="1"/>
  <c r="M1297" i="1" s="1"/>
  <c r="L1250" i="1"/>
  <c r="M1250" i="1" s="1"/>
  <c r="L1364" i="1"/>
  <c r="M1364" i="1" s="1"/>
  <c r="L1234" i="1"/>
  <c r="M1234" i="1" s="1"/>
  <c r="L1331" i="1"/>
  <c r="M1331" i="1" s="1"/>
  <c r="L1388" i="1"/>
  <c r="M1388" i="1" s="1"/>
  <c r="L3452" i="1"/>
  <c r="M3452" i="1" s="1"/>
  <c r="L1713" i="1"/>
  <c r="M1713" i="1" s="1"/>
  <c r="L689" i="1"/>
  <c r="M689" i="1" s="1"/>
  <c r="L12" i="1"/>
  <c r="M12" i="1" s="1"/>
  <c r="L3713" i="1"/>
  <c r="M3713" i="1" s="1"/>
  <c r="L2801" i="1"/>
  <c r="M2801" i="1" s="1"/>
  <c r="L2407" i="1"/>
  <c r="M2407" i="1" s="1"/>
  <c r="L1945" i="1"/>
  <c r="M1945" i="1" s="1"/>
  <c r="L1809" i="1"/>
  <c r="M1809" i="1" s="1"/>
  <c r="L2067" i="1"/>
  <c r="M2067" i="1" s="1"/>
  <c r="L1839" i="1"/>
  <c r="M1839" i="1" s="1"/>
  <c r="L847" i="1"/>
  <c r="M847" i="1" s="1"/>
  <c r="L714" i="1"/>
  <c r="M714" i="1" s="1"/>
  <c r="L632" i="1"/>
  <c r="M632" i="1" s="1"/>
  <c r="L2299" i="1"/>
  <c r="M2299" i="1" s="1"/>
  <c r="L415" i="1"/>
  <c r="M415" i="1" s="1"/>
  <c r="L1116" i="1"/>
  <c r="M1116" i="1" s="1"/>
  <c r="L602" i="1"/>
  <c r="M602" i="1" s="1"/>
  <c r="L112" i="1"/>
  <c r="M112" i="1" s="1"/>
  <c r="L3465" i="1"/>
  <c r="M3465" i="1" s="1"/>
  <c r="L3024" i="1"/>
  <c r="M3024" i="1" s="1"/>
  <c r="L2769" i="1"/>
  <c r="M2769" i="1" s="1"/>
  <c r="L3169" i="1"/>
  <c r="M3169" i="1" s="1"/>
  <c r="L2197" i="1"/>
  <c r="M2197" i="1" s="1"/>
  <c r="L1806" i="1"/>
  <c r="M1806" i="1" s="1"/>
  <c r="L1731" i="1"/>
  <c r="M1731" i="1" s="1"/>
  <c r="L1341" i="1"/>
  <c r="M1341" i="1" s="1"/>
  <c r="L822" i="1"/>
  <c r="M822" i="1" s="1"/>
  <c r="L2253" i="1"/>
  <c r="M2253" i="1" s="1"/>
  <c r="L2295" i="1"/>
  <c r="M2295" i="1" s="1"/>
  <c r="L2735" i="1"/>
  <c r="M2735" i="1" s="1"/>
  <c r="L4361" i="1"/>
  <c r="M4361" i="1" s="1"/>
  <c r="L2476" i="1"/>
  <c r="M2476" i="1" s="1"/>
  <c r="L2688" i="1"/>
  <c r="M2688" i="1" s="1"/>
  <c r="L3707" i="1"/>
  <c r="M3707" i="1" s="1"/>
  <c r="L2937" i="1"/>
  <c r="M2937" i="1" s="1"/>
  <c r="L3897" i="1"/>
  <c r="M3897" i="1" s="1"/>
  <c r="L3439" i="1"/>
  <c r="M3439" i="1" s="1"/>
  <c r="L3069" i="1"/>
  <c r="M3069" i="1" s="1"/>
  <c r="L2627" i="1"/>
  <c r="M2627" i="1" s="1"/>
  <c r="L2635" i="1"/>
  <c r="M2635" i="1" s="1"/>
  <c r="L3160" i="1"/>
  <c r="M3160" i="1" s="1"/>
  <c r="L2220" i="1"/>
  <c r="M2220" i="1" s="1"/>
  <c r="L2898" i="1"/>
  <c r="M2898" i="1" s="1"/>
  <c r="L2368" i="1"/>
  <c r="M2368" i="1" s="1"/>
  <c r="L1988" i="1"/>
  <c r="M1988" i="1" s="1"/>
  <c r="L1909" i="1"/>
  <c r="M1909" i="1" s="1"/>
  <c r="L1592" i="1"/>
  <c r="M1592" i="1" s="1"/>
  <c r="L1476" i="1"/>
  <c r="M1476" i="1" s="1"/>
  <c r="L1474" i="1"/>
  <c r="M1474" i="1" s="1"/>
  <c r="L3834" i="1"/>
  <c r="M3834" i="1" s="1"/>
  <c r="L1218" i="1"/>
  <c r="M1218" i="1" s="1"/>
  <c r="L1562" i="1"/>
  <c r="M1562" i="1" s="1"/>
  <c r="L906" i="1"/>
  <c r="M906" i="1" s="1"/>
  <c r="L2376" i="1"/>
  <c r="M2376" i="1" s="1"/>
  <c r="L659" i="1"/>
  <c r="M659" i="1" s="1"/>
  <c r="L88" i="1"/>
  <c r="M88" i="1" s="1"/>
  <c r="L1631" i="1"/>
  <c r="M1631" i="1" s="1"/>
  <c r="L812" i="1"/>
  <c r="M812" i="1" s="1"/>
  <c r="L968" i="1"/>
  <c r="M968" i="1" s="1"/>
  <c r="L4770" i="1"/>
  <c r="M4770" i="1" s="1"/>
  <c r="L1308" i="1"/>
  <c r="M1308" i="1" s="1"/>
  <c r="L2136" i="1"/>
  <c r="M2136" i="1" s="1"/>
  <c r="L1392" i="1"/>
  <c r="M1392" i="1" s="1"/>
  <c r="L1497" i="1"/>
  <c r="M1497" i="1" s="1"/>
  <c r="L1433" i="1"/>
  <c r="M1433" i="1" s="1"/>
  <c r="L843" i="1"/>
  <c r="M843" i="1" s="1"/>
  <c r="L1743" i="1"/>
  <c r="M1743" i="1" s="1"/>
  <c r="L1093" i="1"/>
  <c r="M1093" i="1" s="1"/>
  <c r="L1103" i="1"/>
  <c r="M1103" i="1" s="1"/>
  <c r="L2886" i="1"/>
  <c r="M2886" i="1" s="1"/>
  <c r="L53" i="1"/>
  <c r="M53" i="1" s="1"/>
  <c r="L63" i="1"/>
  <c r="M63" i="1" s="1"/>
  <c r="L776" i="1"/>
  <c r="M776" i="1" s="1"/>
  <c r="L2057" i="1"/>
  <c r="M2057" i="1" s="1"/>
  <c r="L1473" i="1"/>
  <c r="M1473" i="1" s="1"/>
  <c r="L3071" i="1"/>
  <c r="M3071" i="1" s="1"/>
  <c r="L2922" i="1"/>
  <c r="M2922" i="1" s="1"/>
  <c r="L4774" i="1"/>
  <c r="M4774" i="1" s="1"/>
  <c r="L1766" i="1"/>
  <c r="M1766" i="1" s="1"/>
  <c r="L1783" i="1"/>
  <c r="M1783" i="1" s="1"/>
  <c r="L4353" i="1"/>
  <c r="M4353" i="1" s="1"/>
  <c r="L1832" i="1"/>
  <c r="M1832" i="1" s="1"/>
  <c r="L1899" i="1"/>
  <c r="M1899" i="1" s="1"/>
  <c r="L2135" i="1"/>
  <c r="M2135" i="1" s="1"/>
  <c r="L1483" i="1"/>
  <c r="M1483" i="1" s="1"/>
  <c r="L1993" i="1"/>
  <c r="M1993" i="1" s="1"/>
  <c r="L2122" i="1"/>
  <c r="M2122" i="1" s="1"/>
  <c r="L1496" i="1"/>
  <c r="M1496" i="1" s="1"/>
  <c r="L1555" i="1"/>
  <c r="M1555" i="1" s="1"/>
  <c r="L1204" i="1"/>
  <c r="M1204" i="1" s="1"/>
  <c r="L1719" i="1"/>
  <c r="M1719" i="1" s="1"/>
  <c r="L851" i="1"/>
  <c r="M851" i="1" s="1"/>
  <c r="L426" i="1"/>
  <c r="M426" i="1" s="1"/>
  <c r="L437" i="1"/>
  <c r="M437" i="1" s="1"/>
  <c r="L1052" i="1"/>
  <c r="M1052" i="1" s="1"/>
  <c r="L3895" i="1"/>
  <c r="M3895" i="1" s="1"/>
  <c r="M6338" i="1"/>
  <c r="L6346" i="1"/>
  <c r="M6346" i="1" s="1"/>
  <c r="L6357" i="1"/>
  <c r="M6357" i="1" s="1"/>
  <c r="L6461" i="1"/>
  <c r="M6461" i="1" s="1"/>
  <c r="L6414" i="1"/>
  <c r="M6414" i="1" s="1"/>
  <c r="L6398" i="1"/>
  <c r="M6398" i="1" s="1"/>
  <c r="L2337" i="1"/>
  <c r="M2337" i="1" s="1"/>
  <c r="L1828" i="1"/>
  <c r="M1828" i="1" s="1"/>
  <c r="L2561" i="1"/>
  <c r="M2561" i="1" s="1"/>
  <c r="L2567" i="1"/>
  <c r="M2567" i="1" s="1"/>
  <c r="L3100" i="1"/>
  <c r="M3100" i="1" s="1"/>
  <c r="L3023" i="1"/>
  <c r="M3023" i="1" s="1"/>
  <c r="L3031" i="1"/>
  <c r="M3031" i="1" s="1"/>
  <c r="L3678" i="1"/>
  <c r="M3678" i="1" s="1"/>
  <c r="L2916" i="1"/>
  <c r="M2916" i="1" s="1"/>
  <c r="L3016" i="1"/>
  <c r="M3016" i="1" s="1"/>
  <c r="L2631" i="1"/>
  <c r="M2631" i="1" s="1"/>
  <c r="L2196" i="1"/>
  <c r="M2196" i="1" s="1"/>
  <c r="L2177" i="1"/>
  <c r="M2177" i="1" s="1"/>
  <c r="L2807" i="1"/>
  <c r="M2807" i="1" s="1"/>
  <c r="L2800" i="1"/>
  <c r="M2800" i="1" s="1"/>
  <c r="L2804" i="1"/>
  <c r="M2804" i="1" s="1"/>
  <c r="L3712" i="1"/>
  <c r="M3712" i="1" s="1"/>
  <c r="L2478" i="1"/>
  <c r="M2478" i="1" s="1"/>
  <c r="L1864" i="1"/>
  <c r="M1864" i="1" s="1"/>
  <c r="L2544" i="1"/>
  <c r="M2544" i="1" s="1"/>
  <c r="L2863" i="1"/>
  <c r="M2863" i="1" s="1"/>
  <c r="L5984" i="1"/>
  <c r="M5984" i="1" s="1"/>
  <c r="L5953" i="1"/>
  <c r="M5953" i="1" s="1"/>
  <c r="L5994" i="1"/>
  <c r="M5994" i="1" s="1"/>
  <c r="L5972" i="1"/>
  <c r="M5972" i="1" s="1"/>
  <c r="L5985" i="1"/>
  <c r="M5985" i="1" s="1"/>
  <c r="L6019" i="1"/>
  <c r="M6019" i="1" s="1"/>
  <c r="L6092" i="1"/>
  <c r="M6092" i="1" s="1"/>
  <c r="L6055" i="1"/>
  <c r="M6055" i="1" s="1"/>
  <c r="L5625" i="1"/>
  <c r="M5625" i="1" s="1"/>
  <c r="L6054" i="1"/>
  <c r="M6054" i="1" s="1"/>
  <c r="L6103" i="1"/>
  <c r="M6103" i="1" s="1"/>
  <c r="L5637" i="1"/>
  <c r="M5637" i="1" s="1"/>
  <c r="L6271" i="1"/>
  <c r="M6271" i="1" s="1"/>
  <c r="L5770" i="1"/>
  <c r="M5770" i="1" s="1"/>
  <c r="L5726" i="1"/>
  <c r="M5726" i="1" s="1"/>
  <c r="L5657" i="1"/>
  <c r="M5657" i="1" s="1"/>
  <c r="L5861" i="1"/>
  <c r="M5861" i="1" s="1"/>
  <c r="L6462" i="1"/>
  <c r="M6462" i="1" s="1"/>
  <c r="L6494" i="1"/>
  <c r="M6494" i="1" s="1"/>
  <c r="L6526" i="1"/>
  <c r="M6526" i="1" s="1"/>
  <c r="L5964" i="1"/>
  <c r="M5964" i="1" s="1"/>
  <c r="L6558" i="1"/>
  <c r="M6558" i="1" s="1"/>
  <c r="L6590" i="1"/>
  <c r="M6590" i="1" s="1"/>
  <c r="L6000" i="1"/>
  <c r="M6000" i="1" s="1"/>
  <c r="L6035" i="1"/>
  <c r="M6035" i="1" s="1"/>
  <c r="L6622" i="1"/>
  <c r="M6622" i="1" s="1"/>
  <c r="L6061" i="1"/>
  <c r="M6061" i="1" s="1"/>
  <c r="L6654" i="1"/>
  <c r="M6654" i="1" s="1"/>
  <c r="L6686" i="1"/>
  <c r="M6686" i="1" s="1"/>
  <c r="L6718" i="1"/>
  <c r="M6718" i="1" s="1"/>
  <c r="L6136" i="1"/>
  <c r="M6136" i="1" s="1"/>
  <c r="L5594" i="1"/>
  <c r="M5594" i="1" s="1"/>
  <c r="L6162" i="1"/>
  <c r="M6162" i="1" s="1"/>
  <c r="L5646" i="1"/>
  <c r="M5646" i="1" s="1"/>
  <c r="L6296" i="1"/>
  <c r="M6296" i="1" s="1"/>
  <c r="L6118" i="1"/>
  <c r="M6118" i="1" s="1"/>
  <c r="L5246" i="1"/>
  <c r="M5246" i="1" s="1"/>
  <c r="L5243" i="1"/>
  <c r="M5243" i="1" s="1"/>
  <c r="L5715" i="1"/>
  <c r="M5715" i="1" s="1"/>
  <c r="L5809" i="1"/>
  <c r="M5809" i="1" s="1"/>
  <c r="L5833" i="1"/>
  <c r="M5833" i="1" s="1"/>
  <c r="L5805" i="1"/>
  <c r="M5805" i="1" s="1"/>
  <c r="L5929" i="1"/>
  <c r="M5929" i="1" s="1"/>
  <c r="L6246" i="1"/>
  <c r="M6246" i="1" s="1"/>
  <c r="L6278" i="1"/>
  <c r="M6278" i="1" s="1"/>
  <c r="L5774" i="1"/>
  <c r="M5774" i="1" s="1"/>
  <c r="L4409" i="1"/>
  <c r="M4409" i="1" s="1"/>
  <c r="L4545" i="1"/>
  <c r="M4545" i="1" s="1"/>
  <c r="L4070" i="1"/>
  <c r="M4070" i="1" s="1"/>
  <c r="L4049" i="1"/>
  <c r="M4049" i="1" s="1"/>
  <c r="L4384" i="1"/>
  <c r="M4384" i="1" s="1"/>
  <c r="L3892" i="1"/>
  <c r="M3892" i="1" s="1"/>
  <c r="L3214" i="1"/>
  <c r="M3214" i="1" s="1"/>
  <c r="L3863" i="1"/>
  <c r="M3863" i="1" s="1"/>
  <c r="L2955" i="1"/>
  <c r="M2955" i="1" s="1"/>
  <c r="L3551" i="1"/>
  <c r="M3551" i="1" s="1"/>
  <c r="L3382" i="1"/>
  <c r="M3382" i="1" s="1"/>
  <c r="L2667" i="1"/>
  <c r="M2667" i="1" s="1"/>
  <c r="L3826" i="1"/>
  <c r="M3826" i="1" s="1"/>
  <c r="L3011" i="1"/>
  <c r="M3011" i="1" s="1"/>
  <c r="L2317" i="1"/>
  <c r="M2317" i="1" s="1"/>
  <c r="L1813" i="1"/>
  <c r="M1813" i="1" s="1"/>
  <c r="L2379" i="1"/>
  <c r="M2379" i="1" s="1"/>
  <c r="L2492" i="1"/>
  <c r="M2492" i="1" s="1"/>
  <c r="L2458" i="1"/>
  <c r="M2458" i="1" s="1"/>
  <c r="L4017" i="1"/>
  <c r="M4017" i="1" s="1"/>
  <c r="L4443" i="1"/>
  <c r="M4443" i="1" s="1"/>
  <c r="L4992" i="1"/>
  <c r="M4992" i="1" s="1"/>
  <c r="L4773" i="1"/>
  <c r="M4773" i="1" s="1"/>
  <c r="L4119" i="1"/>
  <c r="M4119" i="1" s="1"/>
  <c r="L5395" i="1"/>
  <c r="M5395" i="1" s="1"/>
  <c r="L5427" i="1"/>
  <c r="M5427" i="1" s="1"/>
  <c r="L3670" i="1"/>
  <c r="M3670" i="1" s="1"/>
  <c r="L4290" i="1"/>
  <c r="M4290" i="1" s="1"/>
  <c r="L4315" i="1"/>
  <c r="M4315" i="1" s="1"/>
  <c r="L4256" i="1"/>
  <c r="M4256" i="1" s="1"/>
  <c r="L3699" i="1"/>
  <c r="M3699" i="1" s="1"/>
  <c r="L4345" i="1"/>
  <c r="M4345" i="1" s="1"/>
  <c r="L4029" i="1"/>
  <c r="M4029" i="1" s="1"/>
  <c r="L5163" i="1"/>
  <c r="M5163" i="1" s="1"/>
  <c r="L3327" i="1"/>
  <c r="M3327" i="1" s="1"/>
  <c r="L4157" i="1"/>
  <c r="M4157" i="1" s="1"/>
  <c r="L4704" i="1"/>
  <c r="M4704" i="1" s="1"/>
  <c r="L3388" i="1"/>
  <c r="M3388" i="1" s="1"/>
  <c r="L3448" i="1"/>
  <c r="M3448" i="1" s="1"/>
  <c r="L4076" i="1"/>
  <c r="M4076" i="1" s="1"/>
  <c r="L2906" i="1"/>
  <c r="M2906" i="1" s="1"/>
  <c r="L3365" i="1"/>
  <c r="M3365" i="1" s="1"/>
  <c r="L3594" i="1"/>
  <c r="M3594" i="1" s="1"/>
  <c r="L3066" i="1"/>
  <c r="M3066" i="1" s="1"/>
  <c r="L2556" i="1"/>
  <c r="M2556" i="1" s="1"/>
  <c r="L2689" i="1"/>
  <c r="M2689" i="1" s="1"/>
  <c r="L2739" i="1"/>
  <c r="M2739" i="1" s="1"/>
  <c r="L2665" i="1"/>
  <c r="M2665" i="1" s="1"/>
  <c r="L1179" i="1"/>
  <c r="M1179" i="1" s="1"/>
  <c r="L1564" i="1"/>
  <c r="M1564" i="1" s="1"/>
  <c r="L1390" i="1"/>
  <c r="M1390" i="1" s="1"/>
  <c r="L893" i="1"/>
  <c r="M893" i="1" s="1"/>
  <c r="L533" i="1"/>
  <c r="M533" i="1" s="1"/>
  <c r="L598" i="1"/>
  <c r="M598" i="1" s="1"/>
  <c r="L473" i="1"/>
  <c r="M473" i="1" s="1"/>
  <c r="L30" i="1"/>
  <c r="M30" i="1" s="1"/>
  <c r="L2114" i="1"/>
  <c r="M2114" i="1" s="1"/>
  <c r="L1335" i="1"/>
  <c r="M1335" i="1" s="1"/>
  <c r="L2893" i="1"/>
  <c r="M2893" i="1" s="1"/>
  <c r="L2281" i="1"/>
  <c r="M2281" i="1" s="1"/>
  <c r="L1430" i="1"/>
  <c r="M1430" i="1" s="1"/>
  <c r="L2776" i="1"/>
  <c r="M2776" i="1" s="1"/>
  <c r="L1517" i="1"/>
  <c r="M1517" i="1" s="1"/>
  <c r="L2080" i="1"/>
  <c r="M2080" i="1" s="1"/>
  <c r="L1916" i="1"/>
  <c r="M1916" i="1" s="1"/>
  <c r="L4329" i="1"/>
  <c r="M4329" i="1" s="1"/>
  <c r="L1535" i="1"/>
  <c r="M1535" i="1" s="1"/>
  <c r="L1418" i="1"/>
  <c r="M1418" i="1" s="1"/>
  <c r="L3969" i="1"/>
  <c r="M3969" i="1" s="1"/>
  <c r="L1197" i="1"/>
  <c r="M1197" i="1" s="1"/>
  <c r="L1294" i="1"/>
  <c r="M1294" i="1" s="1"/>
  <c r="L1350" i="1"/>
  <c r="M1350" i="1" s="1"/>
  <c r="L849" i="1"/>
  <c r="M849" i="1" s="1"/>
  <c r="L1601" i="1"/>
  <c r="M1601" i="1" s="1"/>
  <c r="L880" i="1"/>
  <c r="M880" i="1" s="1"/>
  <c r="L498" i="1"/>
  <c r="M498" i="1" s="1"/>
  <c r="L909" i="1"/>
  <c r="M909" i="1" s="1"/>
  <c r="L992" i="1"/>
  <c r="M992" i="1" s="1"/>
  <c r="L758" i="1"/>
  <c r="M758" i="1" s="1"/>
  <c r="L71" i="1"/>
  <c r="M71" i="1" s="1"/>
  <c r="L3862" i="1"/>
  <c r="M3862" i="1" s="1"/>
  <c r="L4095" i="1"/>
  <c r="M4095" i="1" s="1"/>
  <c r="L3968" i="1"/>
  <c r="M3968" i="1" s="1"/>
  <c r="L3395" i="1"/>
  <c r="M3395" i="1" s="1"/>
  <c r="L3866" i="1"/>
  <c r="M3866" i="1" s="1"/>
  <c r="L2940" i="1"/>
  <c r="M2940" i="1" s="1"/>
  <c r="L2578" i="1"/>
  <c r="M2578" i="1" s="1"/>
  <c r="L2594" i="1"/>
  <c r="M2594" i="1" s="1"/>
  <c r="L1817" i="1"/>
  <c r="M1817" i="1" s="1"/>
  <c r="L1919" i="1"/>
  <c r="M1919" i="1" s="1"/>
  <c r="L1725" i="1"/>
  <c r="M1725" i="1" s="1"/>
  <c r="L876" i="1"/>
  <c r="M876" i="1" s="1"/>
  <c r="L6124" i="1"/>
  <c r="M6124" i="1" s="1"/>
  <c r="L5444" i="1"/>
  <c r="M5444" i="1" s="1"/>
  <c r="L5288" i="1"/>
  <c r="M5288" i="1" s="1"/>
  <c r="L4862" i="1"/>
  <c r="M4862" i="1" s="1"/>
  <c r="L4922" i="1"/>
  <c r="M4922" i="1" s="1"/>
  <c r="L5052" i="1"/>
  <c r="M5052" i="1" s="1"/>
  <c r="L4416" i="1"/>
  <c r="M4416" i="1" s="1"/>
  <c r="L5070" i="1"/>
  <c r="M5070" i="1" s="1"/>
  <c r="L5173" i="1"/>
  <c r="M5173" i="1" s="1"/>
  <c r="L4467" i="1"/>
  <c r="M4467" i="1" s="1"/>
  <c r="L5552" i="1"/>
  <c r="M5552" i="1" s="1"/>
  <c r="L5101" i="1"/>
  <c r="M5101" i="1" s="1"/>
  <c r="L5169" i="1"/>
  <c r="M5169" i="1" s="1"/>
  <c r="L4504" i="1"/>
  <c r="M4504" i="1" s="1"/>
  <c r="L4970" i="1"/>
  <c r="M4970" i="1" s="1"/>
  <c r="L4571" i="1"/>
  <c r="M4571" i="1" s="1"/>
  <c r="L4937" i="1"/>
  <c r="M4937" i="1" s="1"/>
  <c r="L4108" i="1"/>
  <c r="M4108" i="1" s="1"/>
  <c r="L4757" i="1"/>
  <c r="M4757" i="1" s="1"/>
  <c r="L4697" i="1"/>
  <c r="M4697" i="1" s="1"/>
  <c r="L4122" i="1"/>
  <c r="M4122" i="1" s="1"/>
  <c r="L4337" i="1"/>
  <c r="M4337" i="1" s="1"/>
  <c r="L4887" i="1"/>
  <c r="M4887" i="1" s="1"/>
  <c r="L3267" i="1"/>
  <c r="M3267" i="1" s="1"/>
  <c r="L3935" i="1"/>
  <c r="M3935" i="1" s="1"/>
  <c r="L4112" i="1"/>
  <c r="M4112" i="1" s="1"/>
  <c r="L4348" i="1"/>
  <c r="M4348" i="1" s="1"/>
  <c r="L3321" i="1"/>
  <c r="M3321" i="1" s="1"/>
  <c r="L4016" i="1"/>
  <c r="M4016" i="1" s="1"/>
  <c r="L3405" i="1"/>
  <c r="M3405" i="1" s="1"/>
  <c r="L3134" i="1"/>
  <c r="M3134" i="1" s="1"/>
  <c r="L3184" i="1"/>
  <c r="M3184" i="1" s="1"/>
  <c r="L2636" i="1"/>
  <c r="M2636" i="1" s="1"/>
  <c r="L1636" i="1"/>
  <c r="M1636" i="1" s="1"/>
  <c r="L1123" i="1"/>
  <c r="M1123" i="1" s="1"/>
  <c r="L2516" i="1"/>
  <c r="M2516" i="1" s="1"/>
  <c r="L558" i="1"/>
  <c r="M558" i="1" s="1"/>
  <c r="L139" i="1"/>
  <c r="M139" i="1" s="1"/>
  <c r="L102" i="1"/>
  <c r="M102" i="1" s="1"/>
  <c r="L5459" i="1"/>
  <c r="M5459" i="1" s="1"/>
  <c r="L5359" i="1"/>
  <c r="M5359" i="1" s="1"/>
  <c r="L5508" i="1"/>
  <c r="M5508" i="1" s="1"/>
  <c r="L4814" i="1"/>
  <c r="M4814" i="1" s="1"/>
  <c r="L5584" i="1"/>
  <c r="M5584" i="1" s="1"/>
  <c r="L4882" i="1"/>
  <c r="M4882" i="1" s="1"/>
  <c r="L5881" i="1"/>
  <c r="M5881" i="1" s="1"/>
  <c r="L5076" i="1"/>
  <c r="M5076" i="1" s="1"/>
  <c r="L5085" i="1"/>
  <c r="M5085" i="1" s="1"/>
  <c r="L4440" i="1"/>
  <c r="M4440" i="1" s="1"/>
  <c r="L5133" i="1"/>
  <c r="M5133" i="1" s="1"/>
  <c r="L4517" i="1"/>
  <c r="M4517" i="1" s="1"/>
  <c r="L5922" i="1"/>
  <c r="M5922" i="1" s="1"/>
  <c r="L5529" i="1"/>
  <c r="M5529" i="1" s="1"/>
  <c r="L4631" i="1"/>
  <c r="M4631" i="1" s="1"/>
  <c r="L4091" i="1"/>
  <c r="M4091" i="1" s="1"/>
  <c r="L4781" i="1"/>
  <c r="M4781" i="1" s="1"/>
  <c r="L4121" i="1"/>
  <c r="M4121" i="1" s="1"/>
  <c r="L4783" i="1"/>
  <c r="M4783" i="1" s="1"/>
  <c r="L3614" i="1"/>
  <c r="M3614" i="1" s="1"/>
  <c r="L3661" i="1"/>
  <c r="M3661" i="1" s="1"/>
  <c r="L3659" i="1"/>
  <c r="M3659" i="1" s="1"/>
  <c r="L3675" i="1"/>
  <c r="M3675" i="1" s="1"/>
  <c r="L4266" i="1"/>
  <c r="M4266" i="1" s="1"/>
  <c r="L3894" i="1"/>
  <c r="M3894" i="1" s="1"/>
  <c r="L4098" i="1"/>
  <c r="M4098" i="1" s="1"/>
  <c r="L4285" i="1"/>
  <c r="M4285" i="1" s="1"/>
  <c r="L4158" i="1"/>
  <c r="M4158" i="1" s="1"/>
  <c r="L3295" i="1"/>
  <c r="M3295" i="1" s="1"/>
  <c r="L3427" i="1"/>
  <c r="M3427" i="1" s="1"/>
  <c r="L3559" i="1"/>
  <c r="M3559" i="1" s="1"/>
  <c r="L3428" i="1"/>
  <c r="M3428" i="1" s="1"/>
  <c r="L3879" i="1"/>
  <c r="M3879" i="1" s="1"/>
  <c r="L3029" i="1"/>
  <c r="M3029" i="1" s="1"/>
  <c r="L3074" i="1"/>
  <c r="M3074" i="1" s="1"/>
  <c r="L3149" i="1"/>
  <c r="M3149" i="1" s="1"/>
  <c r="L4614" i="1"/>
  <c r="M4614" i="1" s="1"/>
  <c r="L3166" i="1"/>
  <c r="M3166" i="1" s="1"/>
  <c r="L4313" i="1"/>
  <c r="M4313" i="1" s="1"/>
  <c r="L1807" i="1"/>
  <c r="M1807" i="1" s="1"/>
  <c r="L1833" i="1"/>
  <c r="M1833" i="1" s="1"/>
  <c r="L3392" i="1"/>
  <c r="M3392" i="1" s="1"/>
  <c r="L1844" i="1"/>
  <c r="M1844" i="1" s="1"/>
  <c r="L1867" i="1"/>
  <c r="M1867" i="1" s="1"/>
  <c r="L1892" i="1"/>
  <c r="M1892" i="1" s="1"/>
  <c r="L1922" i="1"/>
  <c r="M1922" i="1" s="1"/>
  <c r="L1973" i="1"/>
  <c r="M1973" i="1" s="1"/>
  <c r="L2005" i="1"/>
  <c r="M2005" i="1" s="1"/>
  <c r="L1505" i="1"/>
  <c r="M1505" i="1" s="1"/>
  <c r="L3962" i="1"/>
  <c r="M3962" i="1" s="1"/>
  <c r="L2720" i="1"/>
  <c r="M2720" i="1" s="1"/>
  <c r="L1659" i="1"/>
  <c r="M1659" i="1" s="1"/>
  <c r="L1195" i="1"/>
  <c r="M1195" i="1" s="1"/>
  <c r="L1749" i="1"/>
  <c r="M1749" i="1" s="1"/>
  <c r="L1671" i="1"/>
  <c r="M1671" i="1" s="1"/>
  <c r="L1770" i="1"/>
  <c r="M1770" i="1" s="1"/>
  <c r="L3039" i="1"/>
  <c r="M3039" i="1" s="1"/>
  <c r="L2328" i="1"/>
  <c r="M2328" i="1" s="1"/>
  <c r="L1314" i="1"/>
  <c r="M1314" i="1" s="1"/>
  <c r="L59" i="1"/>
  <c r="M59" i="1" s="1"/>
  <c r="L549" i="1"/>
  <c r="M549" i="1" s="1"/>
  <c r="L1595" i="1"/>
  <c r="M1595" i="1" s="1"/>
  <c r="L1635" i="1"/>
  <c r="M1635" i="1" s="1"/>
  <c r="L871" i="1"/>
  <c r="M871" i="1" s="1"/>
  <c r="L901" i="1"/>
  <c r="M901" i="1" s="1"/>
  <c r="L1549" i="1"/>
  <c r="M1549" i="1" s="1"/>
  <c r="L1100" i="1"/>
  <c r="M1100" i="1" s="1"/>
  <c r="L5054" i="1"/>
  <c r="M5054" i="1" s="1"/>
  <c r="L3757" i="1"/>
  <c r="M3757" i="1" s="1"/>
  <c r="L3223" i="1"/>
  <c r="M3223" i="1" s="1"/>
  <c r="L4000" i="1"/>
  <c r="M4000" i="1" s="1"/>
  <c r="L4653" i="1"/>
  <c r="M4653" i="1" s="1"/>
  <c r="L3716" i="1"/>
  <c r="M3716" i="1" s="1"/>
  <c r="L3977" i="1"/>
  <c r="M3977" i="1" s="1"/>
  <c r="L2576" i="1"/>
  <c r="M2576" i="1" s="1"/>
  <c r="L3018" i="1"/>
  <c r="M3018" i="1" s="1"/>
  <c r="L2608" i="1"/>
  <c r="M2608" i="1" s="1"/>
  <c r="L2642" i="1"/>
  <c r="M2642" i="1" s="1"/>
  <c r="L3603" i="1"/>
  <c r="M3603" i="1" s="1"/>
  <c r="L2698" i="1"/>
  <c r="M2698" i="1" s="1"/>
  <c r="L2764" i="1"/>
  <c r="M2764" i="1" s="1"/>
  <c r="L2784" i="1"/>
  <c r="M2784" i="1" s="1"/>
  <c r="L2215" i="1"/>
  <c r="M2215" i="1" s="1"/>
  <c r="L2430" i="1"/>
  <c r="M2430" i="1" s="1"/>
  <c r="L1862" i="1"/>
  <c r="M1862" i="1" s="1"/>
  <c r="L2487" i="1"/>
  <c r="M2487" i="1" s="1"/>
  <c r="L2133" i="1"/>
  <c r="M2133" i="1" s="1"/>
  <c r="L2060" i="1"/>
  <c r="M2060" i="1" s="1"/>
  <c r="L1720" i="1"/>
  <c r="M1720" i="1" s="1"/>
  <c r="L1184" i="1"/>
  <c r="M1184" i="1" s="1"/>
  <c r="L505" i="1"/>
  <c r="M505" i="1" s="1"/>
  <c r="L486" i="1"/>
  <c r="M486" i="1" s="1"/>
  <c r="L448" i="1"/>
  <c r="M448" i="1" s="1"/>
  <c r="L590" i="1"/>
  <c r="M590" i="1" s="1"/>
  <c r="L2303" i="1"/>
  <c r="M2303" i="1" s="1"/>
  <c r="L2431" i="1"/>
  <c r="M2431" i="1" s="1"/>
  <c r="L1768" i="1"/>
  <c r="M1768" i="1" s="1"/>
  <c r="L2498" i="1"/>
  <c r="M2498" i="1" s="1"/>
  <c r="L4314" i="1"/>
  <c r="M4314" i="1" s="1"/>
  <c r="L2536" i="1"/>
  <c r="M2536" i="1" s="1"/>
  <c r="L3369" i="1"/>
  <c r="M3369" i="1" s="1"/>
  <c r="L2039" i="1"/>
  <c r="M2039" i="1" s="1"/>
  <c r="L2091" i="1"/>
  <c r="M2091" i="1" s="1"/>
  <c r="L3759" i="1"/>
  <c r="M3759" i="1" s="1"/>
  <c r="L2144" i="1"/>
  <c r="M2144" i="1" s="1"/>
  <c r="L1463" i="1"/>
  <c r="M1463" i="1" s="1"/>
  <c r="L2053" i="1"/>
  <c r="M2053" i="1" s="1"/>
  <c r="L4328" i="1"/>
  <c r="M4328" i="1" s="1"/>
  <c r="L1700" i="1"/>
  <c r="M1700" i="1" s="1"/>
  <c r="L1621" i="1"/>
  <c r="M1621" i="1" s="1"/>
  <c r="L1343" i="1"/>
  <c r="M1343" i="1" s="1"/>
  <c r="L405" i="1"/>
  <c r="M405" i="1" s="1"/>
  <c r="L971" i="1"/>
  <c r="M971" i="1" s="1"/>
  <c r="L2742" i="1"/>
  <c r="M2742" i="1" s="1"/>
  <c r="L499" i="1"/>
  <c r="M499" i="1" s="1"/>
  <c r="L510" i="1"/>
  <c r="M510" i="1" s="1"/>
  <c r="L25" i="1"/>
  <c r="M25" i="1" s="1"/>
  <c r="L534" i="1"/>
  <c r="M534" i="1" s="1"/>
  <c r="L44" i="1"/>
  <c r="M44" i="1" s="1"/>
  <c r="L15" i="1"/>
  <c r="M15" i="1" s="1"/>
  <c r="L724" i="1"/>
  <c r="M724" i="1" s="1"/>
  <c r="L148" i="1"/>
  <c r="M148" i="1" s="1"/>
  <c r="L1089" i="1"/>
  <c r="M1089" i="1" s="1"/>
  <c r="L977" i="1"/>
  <c r="M977" i="1" s="1"/>
  <c r="L277" i="1"/>
  <c r="M277" i="1" s="1"/>
  <c r="L2884" i="1"/>
  <c r="M2884" i="1" s="1"/>
  <c r="L1823" i="1"/>
  <c r="M1823" i="1" s="1"/>
  <c r="L1112" i="1"/>
  <c r="M1112" i="1" s="1"/>
  <c r="L2346" i="1"/>
  <c r="M2346" i="1" s="1"/>
  <c r="L760" i="1"/>
  <c r="M760" i="1" s="1"/>
  <c r="L2240" i="1"/>
  <c r="M2240" i="1" s="1"/>
  <c r="L1618" i="1"/>
  <c r="M1618" i="1" s="1"/>
  <c r="L561" i="1"/>
  <c r="M561" i="1" s="1"/>
  <c r="L693" i="1"/>
  <c r="M693" i="1" s="1"/>
  <c r="L2999" i="1"/>
  <c r="M2999" i="1" s="1"/>
  <c r="L1278" i="1"/>
  <c r="M1278" i="1" s="1"/>
  <c r="L521" i="1"/>
  <c r="M521" i="1" s="1"/>
  <c r="L788" i="1"/>
  <c r="M788" i="1" s="1"/>
  <c r="L304" i="1"/>
  <c r="M304" i="1" s="1"/>
  <c r="L3404" i="1"/>
  <c r="M3404" i="1" s="1"/>
  <c r="L2690" i="1"/>
  <c r="M2690" i="1" s="1"/>
  <c r="L2715" i="1"/>
  <c r="M2715" i="1" s="1"/>
  <c r="L3540" i="1"/>
  <c r="M3540" i="1" s="1"/>
  <c r="L3188" i="1"/>
  <c r="M3188" i="1" s="1"/>
  <c r="L3177" i="1"/>
  <c r="M3177" i="1" s="1"/>
  <c r="L1794" i="1"/>
  <c r="M1794" i="1" s="1"/>
  <c r="L3887" i="1"/>
  <c r="M3887" i="1" s="1"/>
  <c r="L1450" i="1"/>
  <c r="M1450" i="1" s="1"/>
  <c r="L1290" i="1"/>
  <c r="M1290" i="1" s="1"/>
  <c r="L3107" i="1"/>
  <c r="M3107" i="1" s="1"/>
  <c r="L3336" i="1"/>
  <c r="M3336" i="1" s="1"/>
  <c r="L2721" i="1"/>
  <c r="M2721" i="1" s="1"/>
  <c r="L2205" i="1"/>
  <c r="M2205" i="1" s="1"/>
  <c r="L2693" i="1"/>
  <c r="M2693" i="1" s="1"/>
  <c r="L2345" i="1"/>
  <c r="M2345" i="1" s="1"/>
  <c r="L2442" i="1"/>
  <c r="M2442" i="1" s="1"/>
  <c r="L2497" i="1"/>
  <c r="M2497" i="1" s="1"/>
  <c r="L1994" i="1"/>
  <c r="M1994" i="1" s="1"/>
  <c r="L1415" i="1"/>
  <c r="M1415" i="1" s="1"/>
  <c r="L1149" i="1"/>
  <c r="M1149" i="1" s="1"/>
  <c r="L1267" i="1"/>
  <c r="M1267" i="1" s="1"/>
  <c r="L894" i="1"/>
  <c r="M894" i="1" s="1"/>
  <c r="L3021" i="1"/>
  <c r="M3021" i="1" s="1"/>
  <c r="L3496" i="1"/>
  <c r="M3496" i="1" s="1"/>
  <c r="L2237" i="1"/>
  <c r="M2237" i="1" s="1"/>
  <c r="L2866" i="1"/>
  <c r="M2866" i="1" s="1"/>
  <c r="L2185" i="1"/>
  <c r="M2185" i="1" s="1"/>
  <c r="L1468" i="1"/>
  <c r="M1468" i="1" s="1"/>
  <c r="L1594" i="1"/>
  <c r="M1594" i="1" s="1"/>
  <c r="L666" i="1"/>
  <c r="M666" i="1" s="1"/>
  <c r="L23" i="1"/>
  <c r="M23" i="1" s="1"/>
  <c r="L8" i="1"/>
  <c r="M8" i="1" s="1"/>
  <c r="L2977" i="1"/>
  <c r="M2977" i="1" s="1"/>
  <c r="L1697" i="1"/>
  <c r="M1697" i="1" s="1"/>
  <c r="L1547" i="1"/>
  <c r="M1547" i="1" s="1"/>
  <c r="L1387" i="1"/>
  <c r="M1387" i="1" s="1"/>
  <c r="L1246" i="1"/>
  <c r="M1246" i="1" s="1"/>
  <c r="L1160" i="1"/>
  <c r="M1160" i="1" s="1"/>
  <c r="L873" i="1"/>
  <c r="M873" i="1" s="1"/>
  <c r="L3141" i="1"/>
  <c r="M3141" i="1" s="1"/>
  <c r="L2785" i="1"/>
  <c r="M2785" i="1" s="1"/>
  <c r="L4244" i="1"/>
  <c r="M4244" i="1" s="1"/>
  <c r="L1933" i="1"/>
  <c r="M1933" i="1" s="1"/>
  <c r="L1259" i="1"/>
  <c r="M1259" i="1" s="1"/>
  <c r="L3030" i="1"/>
  <c r="M3030" i="1" s="1"/>
  <c r="L1705" i="1"/>
  <c r="M1705" i="1" s="1"/>
  <c r="L1214" i="1"/>
  <c r="M1214" i="1" s="1"/>
  <c r="L3383" i="1"/>
  <c r="M3383" i="1" s="1"/>
  <c r="L2204" i="1"/>
  <c r="M2204" i="1" s="1"/>
  <c r="L2187" i="1"/>
  <c r="M2187" i="1" s="1"/>
  <c r="L2366" i="1"/>
  <c r="M2366" i="1" s="1"/>
  <c r="L1777" i="1"/>
  <c r="M1777" i="1" s="1"/>
  <c r="L2380" i="1"/>
  <c r="M2380" i="1" s="1"/>
  <c r="L2684" i="1"/>
  <c r="M2684" i="1" s="1"/>
  <c r="L1453" i="1"/>
  <c r="M1453" i="1" s="1"/>
  <c r="L1006" i="1"/>
  <c r="M1006" i="1" s="1"/>
  <c r="L1036" i="1"/>
  <c r="M1036" i="1" s="1"/>
  <c r="L3318" i="1"/>
  <c r="M3318" i="1" s="1"/>
  <c r="L79" i="1"/>
  <c r="M79" i="1" s="1"/>
  <c r="L179" i="1"/>
  <c r="M179" i="1" s="1"/>
  <c r="L1050" i="1"/>
  <c r="M1050" i="1" s="1"/>
  <c r="L3835" i="1"/>
  <c r="M3835" i="1" s="1"/>
  <c r="L3837" i="1"/>
  <c r="M3837" i="1" s="1"/>
  <c r="L6345" i="1"/>
  <c r="M6345" i="1" s="1"/>
  <c r="L6421" i="1"/>
  <c r="M6421" i="1" s="1"/>
  <c r="L6382" i="1"/>
  <c r="M6382" i="1" s="1"/>
  <c r="L6402" i="1"/>
  <c r="M6402" i="1" s="1"/>
  <c r="L6390" i="1"/>
  <c r="M6390" i="1" s="1"/>
  <c r="L4597" i="1"/>
  <c r="M4597" i="1" s="1"/>
  <c r="L3772" i="1"/>
  <c r="M3772" i="1" s="1"/>
  <c r="L3408" i="1"/>
  <c r="M3408" i="1" s="1"/>
  <c r="L4520" i="1"/>
  <c r="M4520" i="1" s="1"/>
  <c r="L3764" i="1"/>
  <c r="M3764" i="1" s="1"/>
  <c r="L4395" i="1"/>
  <c r="M4395" i="1" s="1"/>
  <c r="L3020" i="1"/>
  <c r="M3020" i="1" s="1"/>
  <c r="L3088" i="1"/>
  <c r="M3088" i="1" s="1"/>
  <c r="L2301" i="1"/>
  <c r="M2301" i="1" s="1"/>
  <c r="L2455" i="1"/>
  <c r="M2455" i="1" s="1"/>
  <c r="L3593" i="1"/>
  <c r="M3593" i="1" s="1"/>
  <c r="L3048" i="1"/>
  <c r="M3048" i="1" s="1"/>
  <c r="L2583" i="1"/>
  <c r="M2583" i="1" s="1"/>
  <c r="L3464" i="1"/>
  <c r="M3464" i="1" s="1"/>
  <c r="L3179" i="1"/>
  <c r="M3179" i="1" s="1"/>
  <c r="L2856" i="1"/>
  <c r="M2856" i="1" s="1"/>
  <c r="L2242" i="1"/>
  <c r="M2242" i="1" s="1"/>
  <c r="L4037" i="1"/>
  <c r="M4037" i="1" s="1"/>
  <c r="L2469" i="1"/>
  <c r="M2469" i="1" s="1"/>
  <c r="L6132" i="1"/>
  <c r="M6132" i="1" s="1"/>
  <c r="L5706" i="1"/>
  <c r="M5706" i="1" s="1"/>
  <c r="L5744" i="1"/>
  <c r="M5744" i="1" s="1"/>
  <c r="L5939" i="1"/>
  <c r="M5939" i="1" s="1"/>
  <c r="L5792" i="1"/>
  <c r="M5792" i="1" s="1"/>
  <c r="L5834" i="1"/>
  <c r="M5834" i="1" s="1"/>
  <c r="L6434" i="1"/>
  <c r="M6434" i="1" s="1"/>
  <c r="L6466" i="1"/>
  <c r="M6466" i="1" s="1"/>
  <c r="L6498" i="1"/>
  <c r="M6498" i="1" s="1"/>
  <c r="L6530" i="1"/>
  <c r="M6530" i="1" s="1"/>
  <c r="L6562" i="1"/>
  <c r="M6562" i="1" s="1"/>
  <c r="L6594" i="1"/>
  <c r="M6594" i="1" s="1"/>
  <c r="L6626" i="1"/>
  <c r="M6626" i="1" s="1"/>
  <c r="L6658" i="1"/>
  <c r="M6658" i="1" s="1"/>
  <c r="L6057" i="1"/>
  <c r="M6057" i="1" s="1"/>
  <c r="L6690" i="1"/>
  <c r="M6690" i="1" s="1"/>
  <c r="L6722" i="1"/>
  <c r="M6722" i="1" s="1"/>
  <c r="L6233" i="1"/>
  <c r="M6233" i="1" s="1"/>
  <c r="L6178" i="1"/>
  <c r="M6178" i="1" s="1"/>
  <c r="L6198" i="1"/>
  <c r="M6198" i="1" s="1"/>
  <c r="L6253" i="1"/>
  <c r="M6253" i="1" s="1"/>
  <c r="L6285" i="1"/>
  <c r="M6285" i="1" s="1"/>
  <c r="L6122" i="1"/>
  <c r="M6122" i="1" s="1"/>
  <c r="L5778" i="1"/>
  <c r="M5778" i="1" s="1"/>
  <c r="L6154" i="1"/>
  <c r="M6154" i="1" s="1"/>
  <c r="L5827" i="1"/>
  <c r="M5827" i="1" s="1"/>
  <c r="L5775" i="1"/>
  <c r="M5775" i="1" s="1"/>
  <c r="L5781" i="1"/>
  <c r="M5781" i="1" s="1"/>
  <c r="L5283" i="1"/>
  <c r="M5283" i="1" s="1"/>
  <c r="L5837" i="1"/>
  <c r="M5837" i="1" s="1"/>
  <c r="L3870" i="1"/>
  <c r="M3870" i="1" s="1"/>
  <c r="L3475" i="1"/>
  <c r="M3475" i="1" s="1"/>
  <c r="L4311" i="1"/>
  <c r="M4311" i="1" s="1"/>
  <c r="L3556" i="1"/>
  <c r="M3556" i="1" s="1"/>
  <c r="L2571" i="1"/>
  <c r="M2571" i="1" s="1"/>
  <c r="L3294" i="1"/>
  <c r="M3294" i="1" s="1"/>
  <c r="L3185" i="1"/>
  <c r="M3185" i="1" s="1"/>
  <c r="L2756" i="1"/>
  <c r="M2756" i="1" s="1"/>
  <c r="L2272" i="1"/>
  <c r="M2272" i="1" s="1"/>
  <c r="L2723" i="1"/>
  <c r="M2723" i="1" s="1"/>
  <c r="L1786" i="1"/>
  <c r="M1786" i="1" s="1"/>
  <c r="L4033" i="1"/>
  <c r="M4033" i="1" s="1"/>
  <c r="L4068" i="1"/>
  <c r="M4068" i="1" s="1"/>
  <c r="L4602" i="1"/>
  <c r="M4602" i="1" s="1"/>
  <c r="L4117" i="1"/>
  <c r="M4117" i="1" s="1"/>
  <c r="L3640" i="1"/>
  <c r="M3640" i="1" s="1"/>
  <c r="L3744" i="1"/>
  <c r="M3744" i="1" s="1"/>
  <c r="L3795" i="1"/>
  <c r="M3795" i="1" s="1"/>
  <c r="L3581" i="1"/>
  <c r="M3581" i="1" s="1"/>
  <c r="L3599" i="1"/>
  <c r="M3599" i="1" s="1"/>
  <c r="L4002" i="1"/>
  <c r="M4002" i="1" s="1"/>
  <c r="L4600" i="1"/>
  <c r="M4600" i="1" s="1"/>
  <c r="L2874" i="1"/>
  <c r="M2874" i="1" s="1"/>
  <c r="L2707" i="1"/>
  <c r="M2707" i="1" s="1"/>
  <c r="L2821" i="1"/>
  <c r="M2821" i="1" s="1"/>
  <c r="L2607" i="1"/>
  <c r="M2607" i="1" s="1"/>
  <c r="L2195" i="1"/>
  <c r="M2195" i="1" s="1"/>
  <c r="L2288" i="1"/>
  <c r="M2288" i="1" s="1"/>
  <c r="L2397" i="1"/>
  <c r="M2397" i="1" s="1"/>
  <c r="L2330" i="1"/>
  <c r="M2330" i="1" s="1"/>
  <c r="L3033" i="1"/>
  <c r="M3033" i="1" s="1"/>
  <c r="L2496" i="1"/>
  <c r="M2496" i="1" s="1"/>
  <c r="L1952" i="1"/>
  <c r="M1952" i="1" s="1"/>
  <c r="L1484" i="1"/>
  <c r="M1484" i="1" s="1"/>
  <c r="L2003" i="1"/>
  <c r="M2003" i="1" s="1"/>
  <c r="L1512" i="1"/>
  <c r="M1512" i="1" s="1"/>
  <c r="L3573" i="1"/>
  <c r="M3573" i="1" s="1"/>
  <c r="L1164" i="1"/>
  <c r="M1164" i="1" s="1"/>
  <c r="L1604" i="1"/>
  <c r="M1604" i="1" s="1"/>
  <c r="L1180" i="1"/>
  <c r="M1180" i="1" s="1"/>
  <c r="L1752" i="1"/>
  <c r="M1752" i="1" s="1"/>
  <c r="L1348" i="1"/>
  <c r="M1348" i="1" s="1"/>
  <c r="L850" i="1"/>
  <c r="M850" i="1" s="1"/>
  <c r="L1068" i="1"/>
  <c r="M1068" i="1" s="1"/>
  <c r="L548" i="1"/>
  <c r="M548" i="1" s="1"/>
  <c r="L2553" i="1"/>
  <c r="M2553" i="1" s="1"/>
  <c r="L2118" i="1"/>
  <c r="M2118" i="1" s="1"/>
  <c r="L111" i="1"/>
  <c r="M111" i="1" s="1"/>
  <c r="L2181" i="1"/>
  <c r="M2181" i="1" s="1"/>
  <c r="L2169" i="1"/>
  <c r="M2169" i="1" s="1"/>
  <c r="L1101" i="1"/>
  <c r="M1101" i="1" s="1"/>
  <c r="L528" i="1"/>
  <c r="M528" i="1" s="1"/>
  <c r="L1982" i="1"/>
  <c r="M1982" i="1" s="1"/>
  <c r="L3402" i="1"/>
  <c r="M3402" i="1" s="1"/>
  <c r="L1175" i="1"/>
  <c r="M1175" i="1" s="1"/>
  <c r="L1556" i="1"/>
  <c r="M1556" i="1" s="1"/>
  <c r="L1596" i="1"/>
  <c r="M1596" i="1" s="1"/>
  <c r="L1038" i="1"/>
  <c r="M1038" i="1" s="1"/>
  <c r="L1080" i="1"/>
  <c r="M1080" i="1" s="1"/>
  <c r="L404" i="1"/>
  <c r="M404" i="1" s="1"/>
  <c r="L1005" i="1"/>
  <c r="M1005" i="1" s="1"/>
  <c r="L2083" i="1"/>
  <c r="M2083" i="1" s="1"/>
  <c r="L1113" i="1"/>
  <c r="M1113" i="1" s="1"/>
  <c r="L118" i="1"/>
  <c r="M118" i="1" s="1"/>
  <c r="L735" i="1"/>
  <c r="M735" i="1" s="1"/>
  <c r="L745" i="1"/>
  <c r="M745" i="1" s="1"/>
  <c r="L1056" i="1"/>
  <c r="M1056" i="1" s="1"/>
  <c r="L993" i="1"/>
  <c r="M993" i="1" s="1"/>
  <c r="L624" i="1"/>
  <c r="M624" i="1" s="1"/>
  <c r="L4927" i="1"/>
  <c r="M4927" i="1" s="1"/>
  <c r="L3694" i="1"/>
  <c r="M3694" i="1" s="1"/>
  <c r="L3756" i="1"/>
  <c r="M3756" i="1" s="1"/>
  <c r="L3842" i="1"/>
  <c r="M3842" i="1" s="1"/>
  <c r="L3790" i="1"/>
  <c r="M3790" i="1" s="1"/>
  <c r="L3274" i="1"/>
  <c r="M3274" i="1" s="1"/>
  <c r="L3280" i="1"/>
  <c r="M3280" i="1" s="1"/>
  <c r="L3434" i="1"/>
  <c r="M3434" i="1" s="1"/>
  <c r="L3359" i="1"/>
  <c r="M3359" i="1" s="1"/>
  <c r="L3076" i="1"/>
  <c r="M3076" i="1" s="1"/>
  <c r="L2908" i="1"/>
  <c r="M2908" i="1" s="1"/>
  <c r="L3135" i="1"/>
  <c r="M3135" i="1" s="1"/>
  <c r="L2564" i="1"/>
  <c r="M2564" i="1" s="1"/>
  <c r="L3198" i="1"/>
  <c r="M3198" i="1" s="1"/>
  <c r="L3096" i="1"/>
  <c r="M3096" i="1" s="1"/>
  <c r="L3058" i="1"/>
  <c r="M3058" i="1" s="1"/>
  <c r="L2447" i="1"/>
  <c r="M2447" i="1" s="1"/>
  <c r="L2040" i="1"/>
  <c r="M2040" i="1" s="1"/>
  <c r="L1432" i="1"/>
  <c r="M1432" i="1" s="1"/>
  <c r="L1449" i="1"/>
  <c r="M1449" i="1" s="1"/>
  <c r="L2453" i="1"/>
  <c r="M2453" i="1" s="1"/>
  <c r="L2130" i="1"/>
  <c r="M2130" i="1" s="1"/>
  <c r="L1117" i="1"/>
  <c r="M1117" i="1" s="1"/>
  <c r="L5910" i="1"/>
  <c r="M5910" i="1" s="1"/>
  <c r="L5354" i="1"/>
  <c r="M5354" i="1" s="1"/>
  <c r="L5385" i="1"/>
  <c r="M5385" i="1" s="1"/>
  <c r="L5348" i="1"/>
  <c r="M5348" i="1" s="1"/>
  <c r="L5399" i="1"/>
  <c r="M5399" i="1" s="1"/>
  <c r="L5545" i="1"/>
  <c r="M5545" i="1" s="1"/>
  <c r="L4940" i="1"/>
  <c r="M4940" i="1" s="1"/>
  <c r="L5031" i="1"/>
  <c r="M5031" i="1" s="1"/>
  <c r="L4872" i="1"/>
  <c r="M4872" i="1" s="1"/>
  <c r="L5007" i="1"/>
  <c r="M5007" i="1" s="1"/>
  <c r="L4459" i="1"/>
  <c r="M4459" i="1" s="1"/>
  <c r="L5172" i="1"/>
  <c r="M5172" i="1" s="1"/>
  <c r="L5442" i="1"/>
  <c r="M5442" i="1" s="1"/>
  <c r="L5130" i="1"/>
  <c r="M5130" i="1" s="1"/>
  <c r="L4020" i="1"/>
  <c r="M4020" i="1" s="1"/>
  <c r="L4747" i="1"/>
  <c r="M4747" i="1" s="1"/>
  <c r="L4142" i="1"/>
  <c r="M4142" i="1" s="1"/>
  <c r="L4742" i="1"/>
  <c r="M4742" i="1" s="1"/>
  <c r="L4213" i="1"/>
  <c r="M4213" i="1" s="1"/>
  <c r="L4154" i="1"/>
  <c r="M4154" i="1" s="1"/>
  <c r="L4304" i="1"/>
  <c r="M4304" i="1" s="1"/>
  <c r="L4727" i="1"/>
  <c r="M4727" i="1" s="1"/>
  <c r="L4298" i="1"/>
  <c r="M4298" i="1" s="1"/>
  <c r="L4392" i="1"/>
  <c r="M4392" i="1" s="1"/>
  <c r="L3724" i="1"/>
  <c r="M3724" i="1" s="1"/>
  <c r="L3248" i="1"/>
  <c r="M3248" i="1" s="1"/>
  <c r="L3885" i="1"/>
  <c r="M3885" i="1" s="1"/>
  <c r="L2979" i="1"/>
  <c r="M2979" i="1" s="1"/>
  <c r="L4138" i="1"/>
  <c r="M4138" i="1" s="1"/>
  <c r="L3592" i="1"/>
  <c r="M3592" i="1" s="1"/>
  <c r="L3453" i="1"/>
  <c r="M3453" i="1" s="1"/>
  <c r="L2555" i="1"/>
  <c r="M2555" i="1" s="1"/>
  <c r="L2581" i="1"/>
  <c r="M2581" i="1" s="1"/>
  <c r="L2661" i="1"/>
  <c r="M2661" i="1" s="1"/>
  <c r="L4143" i="1"/>
  <c r="M4143" i="1" s="1"/>
  <c r="L1781" i="1"/>
  <c r="M1781" i="1" s="1"/>
  <c r="L3804" i="1"/>
  <c r="M3804" i="1" s="1"/>
  <c r="L1708" i="1"/>
  <c r="M1708" i="1" s="1"/>
  <c r="L2493" i="1"/>
  <c r="M2493" i="1" s="1"/>
  <c r="L6322" i="1"/>
  <c r="M6322" i="1" s="1"/>
  <c r="L4829" i="1"/>
  <c r="M4829" i="1" s="1"/>
  <c r="L5822" i="1"/>
  <c r="M5822" i="1" s="1"/>
  <c r="L5514" i="1"/>
  <c r="M5514" i="1" s="1"/>
  <c r="L5036" i="1"/>
  <c r="M5036" i="1" s="1"/>
  <c r="L5047" i="1"/>
  <c r="M5047" i="1" s="1"/>
  <c r="L4439" i="1"/>
  <c r="M4439" i="1" s="1"/>
  <c r="L5044" i="1"/>
  <c r="M5044" i="1" s="1"/>
  <c r="L4450" i="1"/>
  <c r="M4450" i="1" s="1"/>
  <c r="L4028" i="1"/>
  <c r="M4028" i="1" s="1"/>
  <c r="L4678" i="1"/>
  <c r="M4678" i="1" s="1"/>
  <c r="L4775" i="1"/>
  <c r="M4775" i="1" s="1"/>
  <c r="L4052" i="1"/>
  <c r="M4052" i="1" s="1"/>
  <c r="L4729" i="1"/>
  <c r="M4729" i="1" s="1"/>
  <c r="L4103" i="1"/>
  <c r="M4103" i="1" s="1"/>
  <c r="L4707" i="1"/>
  <c r="M4707" i="1" s="1"/>
  <c r="L4092" i="1"/>
  <c r="M4092" i="1" s="1"/>
  <c r="L4133" i="1"/>
  <c r="M4133" i="1" s="1"/>
  <c r="L4801" i="1"/>
  <c r="M4801" i="1" s="1"/>
  <c r="L3646" i="1"/>
  <c r="M3646" i="1" s="1"/>
  <c r="L3654" i="1"/>
  <c r="M3654" i="1" s="1"/>
  <c r="L5498" i="1"/>
  <c r="M5498" i="1" s="1"/>
  <c r="L3732" i="1"/>
  <c r="M3732" i="1" s="1"/>
  <c r="L4391" i="1"/>
  <c r="M4391" i="1" s="1"/>
  <c r="L4346" i="1"/>
  <c r="M4346" i="1" s="1"/>
  <c r="L3774" i="1"/>
  <c r="M3774" i="1" s="1"/>
  <c r="L3249" i="1"/>
  <c r="M3249" i="1" s="1"/>
  <c r="L3855" i="1"/>
  <c r="M3855" i="1" s="1"/>
  <c r="L3351" i="1"/>
  <c r="M3351" i="1" s="1"/>
  <c r="L3419" i="1"/>
  <c r="M3419" i="1" s="1"/>
  <c r="L3461" i="1"/>
  <c r="M3461" i="1" s="1"/>
  <c r="L3888" i="1"/>
  <c r="M3888" i="1" s="1"/>
  <c r="L3022" i="1"/>
  <c r="M3022" i="1" s="1"/>
  <c r="L2530" i="1"/>
  <c r="M2530" i="1" s="1"/>
  <c r="L2466" i="1"/>
  <c r="M2466" i="1" s="1"/>
  <c r="L2459" i="1"/>
  <c r="M2459" i="1" s="1"/>
  <c r="L2774" i="1"/>
  <c r="M2774" i="1" s="1"/>
  <c r="L1964" i="1"/>
  <c r="M1964" i="1" s="1"/>
  <c r="L1998" i="1"/>
  <c r="M1998" i="1" s="1"/>
  <c r="L1968" i="1"/>
  <c r="M1968" i="1" s="1"/>
  <c r="L1798" i="1"/>
  <c r="M1798" i="1" s="1"/>
  <c r="L859" i="1"/>
  <c r="M859" i="1" s="1"/>
  <c r="L1325" i="1"/>
  <c r="M1325" i="1" s="1"/>
  <c r="L1296" i="1"/>
  <c r="M1296" i="1" s="1"/>
  <c r="L838" i="1"/>
  <c r="M838" i="1" s="1"/>
  <c r="L899" i="1"/>
  <c r="M899" i="1" s="1"/>
  <c r="L1181" i="1"/>
  <c r="M1181" i="1" s="1"/>
  <c r="L1375" i="1"/>
  <c r="M1375" i="1" s="1"/>
  <c r="L911" i="1"/>
  <c r="M911" i="1" s="1"/>
  <c r="L441" i="1"/>
  <c r="M441" i="1" s="1"/>
  <c r="L1732" i="1"/>
  <c r="M1732" i="1" s="1"/>
  <c r="L711" i="1"/>
  <c r="M711" i="1" s="1"/>
  <c r="L704" i="1"/>
  <c r="M704" i="1" s="1"/>
  <c r="L1669" i="1"/>
  <c r="M1669" i="1" s="1"/>
  <c r="L1701" i="1"/>
  <c r="M1701" i="1" s="1"/>
  <c r="L1751" i="1"/>
  <c r="M1751" i="1" s="1"/>
  <c r="L1803" i="1"/>
  <c r="M1803" i="1" s="1"/>
  <c r="L898" i="1"/>
  <c r="M898" i="1" s="1"/>
  <c r="L3287" i="1"/>
  <c r="M3287" i="1" s="1"/>
  <c r="L594" i="1"/>
  <c r="M594" i="1" s="1"/>
  <c r="L718" i="1"/>
  <c r="M718" i="1" s="1"/>
  <c r="L728" i="1"/>
  <c r="M728" i="1" s="1"/>
  <c r="L3737" i="1"/>
  <c r="M3737" i="1" s="1"/>
  <c r="L3805" i="1"/>
  <c r="M3805" i="1" s="1"/>
  <c r="L3961" i="1"/>
  <c r="M3961" i="1" s="1"/>
  <c r="L3944" i="1"/>
  <c r="M3944" i="1" s="1"/>
  <c r="L3928" i="1"/>
  <c r="M3928" i="1" s="1"/>
  <c r="L3363" i="1"/>
  <c r="M3363" i="1" s="1"/>
  <c r="L3838" i="1"/>
  <c r="M3838" i="1" s="1"/>
  <c r="L4303" i="1"/>
  <c r="M4303" i="1" s="1"/>
  <c r="L2921" i="1"/>
  <c r="M2921" i="1" s="1"/>
  <c r="L3545" i="1"/>
  <c r="M3545" i="1" s="1"/>
  <c r="L3509" i="1"/>
  <c r="M3509" i="1" s="1"/>
  <c r="L3602" i="1"/>
  <c r="M3602" i="1" s="1"/>
  <c r="L3061" i="1"/>
  <c r="M3061" i="1" s="1"/>
  <c r="L3144" i="1"/>
  <c r="M3144" i="1" s="1"/>
  <c r="L3583" i="1"/>
  <c r="M3583" i="1" s="1"/>
  <c r="L2711" i="1"/>
  <c r="M2711" i="1" s="1"/>
  <c r="L2207" i="1"/>
  <c r="M2207" i="1" s="1"/>
  <c r="L2854" i="1"/>
  <c r="M2854" i="1" s="1"/>
  <c r="L2697" i="1"/>
  <c r="M2697" i="1" s="1"/>
  <c r="L4675" i="1"/>
  <c r="M4675" i="1" s="1"/>
  <c r="L2861" i="1"/>
  <c r="M2861" i="1" s="1"/>
  <c r="L4295" i="1"/>
  <c r="M4295" i="1" s="1"/>
  <c r="L2853" i="1"/>
  <c r="M2853" i="1" s="1"/>
  <c r="L1796" i="1"/>
  <c r="M1796" i="1" s="1"/>
  <c r="L2327" i="1"/>
  <c r="M2327" i="1" s="1"/>
  <c r="L1764" i="1"/>
  <c r="M1764" i="1" s="1"/>
  <c r="L2452" i="1"/>
  <c r="M2452" i="1" s="1"/>
  <c r="L2276" i="1"/>
  <c r="M2276" i="1" s="1"/>
  <c r="L4264" i="1"/>
  <c r="M4264" i="1" s="1"/>
  <c r="L2611" i="1"/>
  <c r="M2611" i="1" s="1"/>
  <c r="L3497" i="1"/>
  <c r="M3497" i="1" s="1"/>
  <c r="L4357" i="1"/>
  <c r="M4357" i="1" s="1"/>
  <c r="L2019" i="1"/>
  <c r="M2019" i="1" s="1"/>
  <c r="L1819" i="1"/>
  <c r="M1819" i="1" s="1"/>
  <c r="L2223" i="1"/>
  <c r="M2223" i="1" s="1"/>
  <c r="L2115" i="1"/>
  <c r="M2115" i="1" s="1"/>
  <c r="L1166" i="1"/>
  <c r="M1166" i="1" s="1"/>
  <c r="L1687" i="1"/>
  <c r="M1687" i="1" s="1"/>
  <c r="L1365" i="1"/>
  <c r="M1365" i="1" s="1"/>
  <c r="L3084" i="1"/>
  <c r="M3084" i="1" s="1"/>
  <c r="L406" i="1"/>
  <c r="M406" i="1" s="1"/>
  <c r="L3943" i="1"/>
  <c r="M3943" i="1" s="1"/>
  <c r="L600" i="1"/>
  <c r="M600" i="1" s="1"/>
  <c r="L620" i="1"/>
  <c r="M620" i="1" s="1"/>
  <c r="L1763" i="1"/>
  <c r="M1763" i="1" s="1"/>
  <c r="L2364" i="1"/>
  <c r="M2364" i="1" s="1"/>
  <c r="L1837" i="1"/>
  <c r="M1837" i="1" s="1"/>
  <c r="L2889" i="1"/>
  <c r="M2889" i="1" s="1"/>
  <c r="L2519" i="1"/>
  <c r="M2519" i="1" s="1"/>
  <c r="L3115" i="1"/>
  <c r="M3115" i="1" s="1"/>
  <c r="L1434" i="1"/>
  <c r="M1434" i="1" s="1"/>
  <c r="L1424" i="1"/>
  <c r="M1424" i="1" s="1"/>
  <c r="L1865" i="1"/>
  <c r="M1865" i="1" s="1"/>
  <c r="L2093" i="1"/>
  <c r="M2093" i="1" s="1"/>
  <c r="L1995" i="1"/>
  <c r="M1995" i="1" s="1"/>
  <c r="L2043" i="1"/>
  <c r="M2043" i="1" s="1"/>
  <c r="L2839" i="1"/>
  <c r="M2839" i="1" s="1"/>
  <c r="L3422" i="1"/>
  <c r="M3422" i="1" s="1"/>
  <c r="L830" i="1"/>
  <c r="M830" i="1" s="1"/>
  <c r="L3546" i="1"/>
  <c r="M3546" i="1" s="1"/>
  <c r="L1022" i="1"/>
  <c r="M1022" i="1" s="1"/>
  <c r="L964" i="1"/>
  <c r="M964" i="1" s="1"/>
  <c r="L934" i="1"/>
  <c r="M934" i="1" s="1"/>
  <c r="L1055" i="1"/>
  <c r="M1055" i="1" s="1"/>
  <c r="L3081" i="1"/>
  <c r="M3081" i="1" s="1"/>
  <c r="L1383" i="1"/>
  <c r="M1383" i="1" s="1"/>
  <c r="L2061" i="1"/>
  <c r="M2061" i="1" s="1"/>
  <c r="L3324" i="1"/>
  <c r="M3324" i="1" s="1"/>
  <c r="L18" i="1"/>
  <c r="M18" i="1" s="1"/>
  <c r="L66" i="1"/>
  <c r="M66" i="1" s="1"/>
  <c r="L2473" i="1"/>
  <c r="M2473" i="1" s="1"/>
  <c r="L1443" i="1"/>
  <c r="M1443" i="1" s="1"/>
  <c r="L1495" i="1"/>
  <c r="M1495" i="1" s="1"/>
  <c r="L1688" i="1"/>
  <c r="M1688" i="1" s="1"/>
  <c r="L3538" i="1"/>
  <c r="M3538" i="1" s="1"/>
  <c r="L1742" i="1"/>
  <c r="M1742" i="1" s="1"/>
  <c r="L854" i="1"/>
  <c r="M854" i="1" s="1"/>
  <c r="L1609" i="1"/>
  <c r="M1609" i="1" s="1"/>
  <c r="L1366" i="1"/>
  <c r="M1366" i="1" s="1"/>
  <c r="L121" i="1"/>
  <c r="M121" i="1" s="1"/>
  <c r="L739" i="1"/>
  <c r="M739" i="1" s="1"/>
  <c r="L2414" i="1"/>
  <c r="M2414" i="1" s="1"/>
  <c r="L1782" i="1"/>
  <c r="M1782" i="1" s="1"/>
  <c r="L2484" i="1"/>
  <c r="M2484" i="1" s="1"/>
  <c r="L4226" i="1"/>
  <c r="M4226" i="1" s="1"/>
  <c r="L2015" i="1"/>
  <c r="M2015" i="1" s="1"/>
  <c r="L2077" i="1"/>
  <c r="M2077" i="1" s="1"/>
  <c r="L2109" i="1"/>
  <c r="M2109" i="1" s="1"/>
  <c r="L1683" i="1"/>
  <c r="M1683" i="1" s="1"/>
  <c r="L1630" i="1"/>
  <c r="M1630" i="1" s="1"/>
  <c r="L1239" i="1"/>
  <c r="M1239" i="1" s="1"/>
  <c r="L1318" i="1"/>
  <c r="M1318" i="1" s="1"/>
  <c r="L450" i="1"/>
  <c r="M450" i="1" s="1"/>
  <c r="L1111" i="1"/>
  <c r="M1111" i="1" s="1"/>
  <c r="L475" i="1"/>
  <c r="M475" i="1" s="1"/>
  <c r="L954" i="1"/>
  <c r="M954" i="1" s="1"/>
  <c r="L1114" i="1"/>
  <c r="M1114" i="1" s="1"/>
  <c r="L712" i="1"/>
  <c r="M712" i="1" s="1"/>
  <c r="L1402" i="1"/>
  <c r="M1402" i="1" s="1"/>
  <c r="L882" i="1"/>
  <c r="M882" i="1" s="1"/>
  <c r="L1486" i="1"/>
  <c r="M1486" i="1" s="1"/>
  <c r="L2986" i="1"/>
  <c r="M2986" i="1" s="1"/>
  <c r="L3840" i="1"/>
  <c r="M3840" i="1" s="1"/>
  <c r="L3598" i="1"/>
  <c r="M3598" i="1" s="1"/>
  <c r="L2160" i="1"/>
  <c r="M2160" i="1" s="1"/>
  <c r="L2903" i="1"/>
  <c r="M2903" i="1" s="1"/>
  <c r="L2514" i="1"/>
  <c r="M2514" i="1" s="1"/>
  <c r="L3785" i="1"/>
  <c r="M3785" i="1" s="1"/>
  <c r="L1439" i="1"/>
  <c r="M1439" i="1" s="1"/>
  <c r="L1940" i="1"/>
  <c r="M1940" i="1" s="1"/>
  <c r="L2117" i="1"/>
  <c r="M2117" i="1" s="1"/>
  <c r="L1328" i="1"/>
  <c r="M1328" i="1" s="1"/>
  <c r="L2026" i="1"/>
  <c r="M2026" i="1" s="1"/>
  <c r="L3530" i="1"/>
  <c r="M3530" i="1" s="1"/>
  <c r="L2947" i="1"/>
  <c r="M2947" i="1" s="1"/>
  <c r="L3455" i="1"/>
  <c r="M3455" i="1" s="1"/>
  <c r="L2226" i="1"/>
  <c r="M2226" i="1" s="1"/>
  <c r="L1808" i="1"/>
  <c r="M1808" i="1" s="1"/>
  <c r="L3925" i="1"/>
  <c r="M3925" i="1" s="1"/>
  <c r="L2016" i="1"/>
  <c r="M2016" i="1" s="1"/>
  <c r="L1587" i="1"/>
  <c r="M1587" i="1" s="1"/>
  <c r="L1629" i="1"/>
  <c r="M1629" i="1" s="1"/>
  <c r="L492" i="1"/>
  <c r="M492" i="1" s="1"/>
  <c r="L556" i="1"/>
  <c r="M556" i="1" s="1"/>
  <c r="L518" i="1"/>
  <c r="M518" i="1" s="1"/>
  <c r="L4792" i="1"/>
  <c r="M4792" i="1" s="1"/>
  <c r="L4188" i="1"/>
  <c r="M4188" i="1" s="1"/>
  <c r="L3361" i="1"/>
  <c r="M3361" i="1" s="1"/>
  <c r="L3848" i="1"/>
  <c r="M3848" i="1" s="1"/>
  <c r="L2615" i="1"/>
  <c r="M2615" i="1" s="1"/>
  <c r="L3098" i="1"/>
  <c r="M3098" i="1" s="1"/>
  <c r="L1820" i="1"/>
  <c r="M1820" i="1" s="1"/>
  <c r="L2018" i="1"/>
  <c r="M2018" i="1" s="1"/>
  <c r="L1676" i="1"/>
  <c r="M1676" i="1" s="1"/>
  <c r="L2055" i="1"/>
  <c r="M2055" i="1" s="1"/>
  <c r="L1025" i="1"/>
  <c r="M1025" i="1" s="1"/>
  <c r="L1139" i="1"/>
  <c r="M1139" i="1" s="1"/>
  <c r="L2275" i="1"/>
  <c r="M2275" i="1" s="1"/>
  <c r="L2357" i="1"/>
  <c r="M2357" i="1" s="1"/>
  <c r="L1805" i="1"/>
  <c r="M1805" i="1" s="1"/>
  <c r="L1848" i="1"/>
  <c r="M1848" i="1" s="1"/>
  <c r="L2551" i="1"/>
  <c r="M2551" i="1" s="1"/>
  <c r="L870" i="1"/>
  <c r="M870" i="1" s="1"/>
  <c r="L1386" i="1"/>
  <c r="M1386" i="1" s="1"/>
  <c r="L2831" i="1"/>
  <c r="M2831" i="1" s="1"/>
  <c r="L780" i="1"/>
  <c r="M780" i="1" s="1"/>
  <c r="L2446" i="1"/>
  <c r="M2446" i="1" s="1"/>
  <c r="L1787" i="1"/>
  <c r="M1787" i="1" s="1"/>
  <c r="L2092" i="1"/>
  <c r="M2092" i="1" s="1"/>
  <c r="L1563" i="1"/>
  <c r="M1563" i="1" s="1"/>
  <c r="L1627" i="1"/>
  <c r="M1627" i="1" s="1"/>
  <c r="L1413" i="1"/>
  <c r="M1413" i="1" s="1"/>
  <c r="L699" i="1"/>
  <c r="M699" i="1" s="1"/>
  <c r="L610" i="1"/>
  <c r="M610" i="1" s="1"/>
  <c r="L597" i="1"/>
  <c r="M597" i="1" s="1"/>
  <c r="L1893" i="1"/>
  <c r="M1893" i="1" s="1"/>
  <c r="L1734" i="1"/>
  <c r="M1734" i="1" s="1"/>
  <c r="L1745" i="1"/>
  <c r="M1745" i="1" s="1"/>
  <c r="L1257" i="1"/>
  <c r="M1257" i="1" s="1"/>
  <c r="L853" i="1"/>
  <c r="M853" i="1" s="1"/>
  <c r="L878" i="1"/>
  <c r="M878" i="1" s="1"/>
  <c r="L85" i="1"/>
  <c r="M85" i="1" s="1"/>
  <c r="L552" i="1"/>
  <c r="M552" i="1" s="1"/>
  <c r="L940" i="1"/>
  <c r="M940" i="1" s="1"/>
  <c r="L908" i="1"/>
  <c r="M908" i="1" s="1"/>
  <c r="L6" i="1"/>
  <c r="M6" i="1" s="1"/>
  <c r="L4618" i="1"/>
  <c r="M4618" i="1" s="1"/>
  <c r="L6429" i="1"/>
  <c r="M6429" i="1" s="1"/>
  <c r="L6389" i="1"/>
  <c r="M6389" i="1" s="1"/>
  <c r="L6370" i="1"/>
  <c r="M6370" i="1" s="1"/>
  <c r="L6457" i="1"/>
  <c r="M6457" i="1" s="1"/>
  <c r="L6374" i="1"/>
  <c r="M6374" i="1" s="1"/>
  <c r="L2574" i="1"/>
  <c r="M2574" i="1" s="1"/>
  <c r="L2356" i="1"/>
  <c r="M2356" i="1" s="1"/>
  <c r="L2362" i="1"/>
  <c r="M2362" i="1" s="1"/>
  <c r="L2512" i="1"/>
  <c r="M2512" i="1" s="1"/>
  <c r="L2433" i="1"/>
  <c r="M2433" i="1" s="1"/>
  <c r="L2932" i="1"/>
  <c r="M2932" i="1" s="1"/>
  <c r="L3047" i="1"/>
  <c r="M3047" i="1" s="1"/>
  <c r="L3097" i="1"/>
  <c r="M3097" i="1" s="1"/>
  <c r="L2605" i="1"/>
  <c r="M2605" i="1" s="1"/>
  <c r="L3174" i="1"/>
  <c r="M3174" i="1" s="1"/>
  <c r="L3152" i="1"/>
  <c r="M3152" i="1" s="1"/>
  <c r="L3193" i="1"/>
  <c r="M3193" i="1" s="1"/>
  <c r="L2158" i="1"/>
  <c r="M2158" i="1" s="1"/>
  <c r="L3120" i="1"/>
  <c r="M3120" i="1" s="1"/>
  <c r="L4641" i="1"/>
  <c r="M4641" i="1" s="1"/>
  <c r="L2592" i="1"/>
  <c r="M2592" i="1" s="1"/>
  <c r="L6027" i="1"/>
  <c r="M6027" i="1" s="1"/>
  <c r="L6158" i="1"/>
  <c r="M6158" i="1" s="1"/>
  <c r="L6114" i="1"/>
  <c r="M6114" i="1" s="1"/>
  <c r="L6290" i="1"/>
  <c r="M6290" i="1" s="1"/>
  <c r="L5671" i="1"/>
  <c r="M5671" i="1" s="1"/>
  <c r="L6232" i="1"/>
  <c r="M6232" i="1" s="1"/>
  <c r="L6328" i="1"/>
  <c r="M6328" i="1" s="1"/>
  <c r="L6324" i="1"/>
  <c r="M6324" i="1" s="1"/>
  <c r="L5254" i="1"/>
  <c r="M5254" i="1" s="1"/>
  <c r="L5787" i="1"/>
  <c r="M5787" i="1" s="1"/>
  <c r="L5925" i="1"/>
  <c r="M5925" i="1" s="1"/>
  <c r="L5327" i="1"/>
  <c r="M5327" i="1" s="1"/>
  <c r="L5869" i="1"/>
  <c r="M5869" i="1" s="1"/>
  <c r="L6438" i="1"/>
  <c r="M6438" i="1" s="1"/>
  <c r="L6470" i="1"/>
  <c r="M6470" i="1" s="1"/>
  <c r="L6502" i="1"/>
  <c r="M6502" i="1" s="1"/>
  <c r="L6534" i="1"/>
  <c r="M6534" i="1" s="1"/>
  <c r="L6566" i="1"/>
  <c r="M6566" i="1" s="1"/>
  <c r="L5996" i="1"/>
  <c r="M5996" i="1" s="1"/>
  <c r="L6598" i="1"/>
  <c r="M6598" i="1" s="1"/>
  <c r="L6058" i="1"/>
  <c r="M6058" i="1" s="1"/>
  <c r="L6662" i="1"/>
  <c r="M6662" i="1" s="1"/>
  <c r="L6067" i="1"/>
  <c r="M6067" i="1" s="1"/>
  <c r="L6694" i="1"/>
  <c r="M6694" i="1" s="1"/>
  <c r="L6726" i="1"/>
  <c r="M6726" i="1" s="1"/>
  <c r="L6050" i="1"/>
  <c r="M6050" i="1" s="1"/>
  <c r="L6106" i="1"/>
  <c r="M6106" i="1" s="1"/>
  <c r="L5647" i="1"/>
  <c r="M5647" i="1" s="1"/>
  <c r="L6030" i="1"/>
  <c r="M6030" i="1" s="1"/>
  <c r="L6175" i="1"/>
  <c r="M6175" i="1" s="1"/>
  <c r="L5668" i="1"/>
  <c r="M5668" i="1" s="1"/>
  <c r="L6062" i="1"/>
  <c r="M6062" i="1" s="1"/>
  <c r="L5678" i="1"/>
  <c r="M5678" i="1" s="1"/>
  <c r="L5818" i="1"/>
  <c r="M5818" i="1" s="1"/>
  <c r="L5830" i="1"/>
  <c r="M5830" i="1" s="1"/>
  <c r="L5261" i="1"/>
  <c r="M5261" i="1" s="1"/>
  <c r="L5248" i="1"/>
  <c r="M5248" i="1" s="1"/>
  <c r="L5883" i="1"/>
  <c r="M5883" i="1" s="1"/>
  <c r="L6254" i="1"/>
  <c r="M6254" i="1" s="1"/>
  <c r="L5896" i="1"/>
  <c r="M5896" i="1" s="1"/>
  <c r="L3809" i="1"/>
  <c r="M3809" i="1" s="1"/>
  <c r="L3905" i="1"/>
  <c r="M3905" i="1" s="1"/>
  <c r="L2982" i="1"/>
  <c r="M2982" i="1" s="1"/>
  <c r="L2988" i="1"/>
  <c r="M2988" i="1" s="1"/>
  <c r="L2677" i="1"/>
  <c r="M2677" i="1" s="1"/>
  <c r="L2671" i="1"/>
  <c r="M2671" i="1" s="1"/>
  <c r="L2676" i="1"/>
  <c r="M2676" i="1" s="1"/>
  <c r="L2201" i="1"/>
  <c r="M2201" i="1" s="1"/>
  <c r="L3588" i="1"/>
  <c r="M3588" i="1" s="1"/>
  <c r="L2314" i="1"/>
  <c r="M2314" i="1" s="1"/>
  <c r="L4025" i="1"/>
  <c r="M4025" i="1" s="1"/>
  <c r="L4035" i="1"/>
  <c r="M4035" i="1" s="1"/>
  <c r="L4077" i="1"/>
  <c r="M4077" i="1" s="1"/>
  <c r="L4670" i="1"/>
  <c r="M4670" i="1" s="1"/>
  <c r="L4111" i="1"/>
  <c r="M4111" i="1" s="1"/>
  <c r="L4733" i="1"/>
  <c r="M4733" i="1" s="1"/>
  <c r="L4093" i="1"/>
  <c r="M4093" i="1" s="1"/>
  <c r="L4760" i="1"/>
  <c r="M4760" i="1" s="1"/>
  <c r="L4674" i="1"/>
  <c r="M4674" i="1" s="1"/>
  <c r="L4129" i="1"/>
  <c r="M4129" i="1" s="1"/>
  <c r="L4190" i="1"/>
  <c r="M4190" i="1" s="1"/>
  <c r="L4272" i="1"/>
  <c r="M4272" i="1" s="1"/>
  <c r="L3626" i="1"/>
  <c r="M3626" i="1" s="1"/>
  <c r="L4271" i="1"/>
  <c r="M4271" i="1" s="1"/>
  <c r="L3632" i="1"/>
  <c r="M3632" i="1" s="1"/>
  <c r="L5563" i="1"/>
  <c r="M5563" i="1" s="1"/>
  <c r="L4394" i="1"/>
  <c r="M4394" i="1" s="1"/>
  <c r="L3801" i="1"/>
  <c r="M3801" i="1" s="1"/>
  <c r="L3970" i="1"/>
  <c r="M3970" i="1" s="1"/>
  <c r="L2911" i="1"/>
  <c r="M2911" i="1" s="1"/>
  <c r="L3025" i="1"/>
  <c r="M3025" i="1" s="1"/>
  <c r="L3435" i="1"/>
  <c r="M3435" i="1" s="1"/>
  <c r="L3125" i="1"/>
  <c r="M3125" i="1" s="1"/>
  <c r="L3038" i="1"/>
  <c r="M3038" i="1" s="1"/>
  <c r="L2655" i="1"/>
  <c r="M2655" i="1" s="1"/>
  <c r="L3191" i="1"/>
  <c r="M3191" i="1" s="1"/>
  <c r="L2881" i="1"/>
  <c r="M2881" i="1" s="1"/>
  <c r="L2168" i="1"/>
  <c r="M2168" i="1" s="1"/>
  <c r="L3368" i="1"/>
  <c r="M3368" i="1" s="1"/>
  <c r="L3490" i="1"/>
  <c r="M3490" i="1" s="1"/>
  <c r="L4320" i="1"/>
  <c r="M4320" i="1" s="1"/>
  <c r="L3479" i="1"/>
  <c r="M3479" i="1" s="1"/>
  <c r="L1887" i="1"/>
  <c r="M1887" i="1" s="1"/>
  <c r="L2010" i="1"/>
  <c r="M2010" i="1" s="1"/>
  <c r="L2826" i="1"/>
  <c r="M2826" i="1" s="1"/>
  <c r="L1405" i="1"/>
  <c r="M1405" i="1" s="1"/>
  <c r="L2320" i="1"/>
  <c r="M2320" i="1" s="1"/>
  <c r="L1883" i="1"/>
  <c r="M1883" i="1" s="1"/>
  <c r="L1924" i="1"/>
  <c r="M1924" i="1" s="1"/>
  <c r="L2835" i="1"/>
  <c r="M2835" i="1" s="1"/>
  <c r="L2111" i="1"/>
  <c r="M2111" i="1" s="1"/>
  <c r="L1571" i="1"/>
  <c r="M1571" i="1" s="1"/>
  <c r="L1588" i="1"/>
  <c r="M1588" i="1" s="1"/>
  <c r="L1607" i="1"/>
  <c r="M1607" i="1" s="1"/>
  <c r="L1400" i="1"/>
  <c r="M1400" i="1" s="1"/>
  <c r="L913" i="1"/>
  <c r="M913" i="1" s="1"/>
  <c r="L1096" i="1"/>
  <c r="M1096" i="1" s="1"/>
  <c r="L484" i="1"/>
  <c r="M484" i="1" s="1"/>
  <c r="L698" i="1"/>
  <c r="M698" i="1" s="1"/>
  <c r="L4" i="1"/>
  <c r="M4" i="1" s="1"/>
  <c r="L545" i="1"/>
  <c r="M545" i="1" s="1"/>
  <c r="L635" i="1"/>
  <c r="M635" i="1" s="1"/>
  <c r="L685" i="1"/>
  <c r="M685" i="1" s="1"/>
  <c r="L703" i="1"/>
  <c r="M703" i="1" s="1"/>
  <c r="L3859" i="1"/>
  <c r="M3859" i="1" s="1"/>
  <c r="L3714" i="1"/>
  <c r="M3714" i="1" s="1"/>
  <c r="L3298" i="1"/>
  <c r="M3298" i="1" s="1"/>
  <c r="L3869" i="1"/>
  <c r="M3869" i="1" s="1"/>
  <c r="L3504" i="1"/>
  <c r="M3504" i="1" s="1"/>
  <c r="L2967" i="1"/>
  <c r="M2967" i="1" s="1"/>
  <c r="L3513" i="1"/>
  <c r="M3513" i="1" s="1"/>
  <c r="L2668" i="1"/>
  <c r="M2668" i="1" s="1"/>
  <c r="L2534" i="1"/>
  <c r="M2534" i="1" s="1"/>
  <c r="L2460" i="1"/>
  <c r="M2460" i="1" s="1"/>
  <c r="L1930" i="1"/>
  <c r="M1930" i="1" s="1"/>
  <c r="L2524" i="1"/>
  <c r="M2524" i="1" s="1"/>
  <c r="L2105" i="1"/>
  <c r="M2105" i="1" s="1"/>
  <c r="L508" i="1"/>
  <c r="M508" i="1" s="1"/>
  <c r="L960" i="1"/>
  <c r="M960" i="1" s="1"/>
  <c r="L1066" i="1"/>
  <c r="M1066" i="1" s="1"/>
  <c r="L5353" i="1"/>
  <c r="M5353" i="1" s="1"/>
  <c r="L5358" i="1"/>
  <c r="M5358" i="1" s="1"/>
  <c r="L5436" i="1"/>
  <c r="M5436" i="1" s="1"/>
  <c r="L5489" i="1"/>
  <c r="M5489" i="1" s="1"/>
  <c r="L5382" i="1"/>
  <c r="M5382" i="1" s="1"/>
  <c r="L4898" i="1"/>
  <c r="M4898" i="1" s="1"/>
  <c r="L4445" i="1"/>
  <c r="M4445" i="1" s="1"/>
  <c r="L4548" i="1"/>
  <c r="M4548" i="1" s="1"/>
  <c r="L5103" i="1"/>
  <c r="M5103" i="1" s="1"/>
  <c r="L4563" i="1"/>
  <c r="M4563" i="1" s="1"/>
  <c r="L4611" i="1"/>
  <c r="M4611" i="1" s="1"/>
  <c r="L4541" i="1"/>
  <c r="M4541" i="1" s="1"/>
  <c r="L4072" i="1"/>
  <c r="M4072" i="1" s="1"/>
  <c r="L4925" i="1"/>
  <c r="M4925" i="1" s="1"/>
  <c r="L4796" i="1"/>
  <c r="M4796" i="1" s="1"/>
  <c r="L4778" i="1"/>
  <c r="M4778" i="1" s="1"/>
  <c r="L4185" i="1"/>
  <c r="M4185" i="1" s="1"/>
  <c r="L4317" i="1"/>
  <c r="M4317" i="1" s="1"/>
  <c r="L4701" i="1"/>
  <c r="M4701" i="1" s="1"/>
  <c r="L3664" i="1"/>
  <c r="M3664" i="1" s="1"/>
  <c r="L3734" i="1"/>
  <c r="M3734" i="1" s="1"/>
  <c r="L3257" i="1"/>
  <c r="M3257" i="1" s="1"/>
  <c r="L3242" i="1"/>
  <c r="M3242" i="1" s="1"/>
  <c r="L3776" i="1"/>
  <c r="M3776" i="1" s="1"/>
  <c r="L3271" i="1"/>
  <c r="M3271" i="1" s="1"/>
  <c r="L3929" i="1"/>
  <c r="M3929" i="1" s="1"/>
  <c r="L2956" i="1"/>
  <c r="M2956" i="1" s="1"/>
  <c r="L3462" i="1"/>
  <c r="M3462" i="1" s="1"/>
  <c r="L4576" i="1"/>
  <c r="M4576" i="1" s="1"/>
  <c r="L3794" i="1"/>
  <c r="M3794" i="1" s="1"/>
  <c r="L3068" i="1"/>
  <c r="M3068" i="1" s="1"/>
  <c r="L3494" i="1"/>
  <c r="M3494" i="1" s="1"/>
  <c r="L2470" i="1"/>
  <c r="M2470" i="1" s="1"/>
  <c r="L1789" i="1"/>
  <c r="M1789" i="1" s="1"/>
  <c r="L2483" i="1"/>
  <c r="M2483" i="1" s="1"/>
  <c r="L1965" i="1"/>
  <c r="M1965" i="1" s="1"/>
  <c r="L2086" i="1"/>
  <c r="M2086" i="1" s="1"/>
  <c r="L2436" i="1"/>
  <c r="M2436" i="1" s="1"/>
  <c r="L1557" i="1"/>
  <c r="M1557" i="1" s="1"/>
  <c r="L1206" i="1"/>
  <c r="M1206" i="1" s="1"/>
  <c r="L1546" i="1"/>
  <c r="M1546" i="1" s="1"/>
  <c r="L3907" i="1"/>
  <c r="M3907" i="1" s="1"/>
  <c r="L1753" i="1"/>
  <c r="M1753" i="1" s="1"/>
  <c r="L1122" i="1"/>
  <c r="M1122" i="1" s="1"/>
  <c r="L5287" i="1"/>
  <c r="M5287" i="1" s="1"/>
  <c r="L4839" i="1"/>
  <c r="M4839" i="1" s="1"/>
  <c r="L4810" i="1"/>
  <c r="M4810" i="1" s="1"/>
  <c r="L5674" i="1"/>
  <c r="M5674" i="1" s="1"/>
  <c r="L5481" i="1"/>
  <c r="M5481" i="1" s="1"/>
  <c r="L4988" i="1"/>
  <c r="M4988" i="1" s="1"/>
  <c r="L5269" i="1"/>
  <c r="M5269" i="1" s="1"/>
  <c r="L4846" i="1"/>
  <c r="M4846" i="1" s="1"/>
  <c r="L4493" i="1"/>
  <c r="M4493" i="1" s="1"/>
  <c r="L4471" i="1"/>
  <c r="M4471" i="1" s="1"/>
  <c r="L4539" i="1"/>
  <c r="M4539" i="1" s="1"/>
  <c r="L5930" i="1"/>
  <c r="M5930" i="1" s="1"/>
  <c r="L5063" i="1"/>
  <c r="M5063" i="1" s="1"/>
  <c r="L4062" i="1"/>
  <c r="M4062" i="1" s="1"/>
  <c r="L4046" i="1"/>
  <c r="M4046" i="1" s="1"/>
  <c r="L5125" i="1"/>
  <c r="M5125" i="1" s="1"/>
  <c r="L4237" i="1"/>
  <c r="M4237" i="1" s="1"/>
  <c r="L4199" i="1"/>
  <c r="M4199" i="1" s="1"/>
  <c r="L4022" i="1"/>
  <c r="M4022" i="1" s="1"/>
  <c r="L4305" i="1"/>
  <c r="M4305" i="1" s="1"/>
  <c r="L4387" i="1"/>
  <c r="M4387" i="1" s="1"/>
  <c r="L3858" i="1"/>
  <c r="M3858" i="1" s="1"/>
  <c r="L3224" i="1"/>
  <c r="M3224" i="1" s="1"/>
  <c r="L3246" i="1"/>
  <c r="M3246" i="1" s="1"/>
  <c r="L3232" i="1"/>
  <c r="M3232" i="1" s="1"/>
  <c r="L3932" i="1"/>
  <c r="M3932" i="1" s="1"/>
  <c r="L3975" i="1"/>
  <c r="M3975" i="1" s="1"/>
  <c r="L3506" i="1"/>
  <c r="M3506" i="1" s="1"/>
  <c r="L2914" i="1"/>
  <c r="M2914" i="1" s="1"/>
  <c r="L2913" i="1"/>
  <c r="M2913" i="1" s="1"/>
  <c r="L3499" i="1"/>
  <c r="M3499" i="1" s="1"/>
  <c r="L3525" i="1"/>
  <c r="M3525" i="1" s="1"/>
  <c r="L3339" i="1"/>
  <c r="M3339" i="1" s="1"/>
  <c r="L2584" i="1"/>
  <c r="M2584" i="1" s="1"/>
  <c r="L3099" i="1"/>
  <c r="M3099" i="1" s="1"/>
  <c r="L3065" i="1"/>
  <c r="M3065" i="1" s="1"/>
  <c r="L3003" i="1"/>
  <c r="M3003" i="1" s="1"/>
  <c r="L3053" i="1"/>
  <c r="M3053" i="1" s="1"/>
  <c r="L4590" i="1"/>
  <c r="M4590" i="1" s="1"/>
  <c r="L2783" i="1"/>
  <c r="M2783" i="1" s="1"/>
  <c r="L4622" i="1"/>
  <c r="M4622" i="1" s="1"/>
  <c r="L2663" i="1"/>
  <c r="M2663" i="1" s="1"/>
  <c r="L2448" i="1"/>
  <c r="M2448" i="1" s="1"/>
  <c r="L2441" i="1"/>
  <c r="M2441" i="1" s="1"/>
  <c r="L1861" i="1"/>
  <c r="M1861" i="1" s="1"/>
  <c r="L2540" i="1"/>
  <c r="M2540" i="1" s="1"/>
  <c r="L2278" i="1"/>
  <c r="M2278" i="1" s="1"/>
  <c r="L1937" i="1"/>
  <c r="M1937" i="1" s="1"/>
  <c r="L1971" i="1"/>
  <c r="M1971" i="1" s="1"/>
  <c r="L1950" i="1"/>
  <c r="M1950" i="1" s="1"/>
  <c r="L1990" i="1"/>
  <c r="M1990" i="1" s="1"/>
  <c r="L2142" i="1"/>
  <c r="M2142" i="1" s="1"/>
  <c r="L3482" i="1"/>
  <c r="M3482" i="1" s="1"/>
  <c r="L2456" i="1"/>
  <c r="M2456" i="1" s="1"/>
  <c r="L2027" i="1"/>
  <c r="M2027" i="1" s="1"/>
  <c r="L2127" i="1"/>
  <c r="M2127" i="1" s="1"/>
  <c r="L895" i="1"/>
  <c r="M895" i="1" s="1"/>
  <c r="L417" i="1"/>
  <c r="M417" i="1" s="1"/>
  <c r="L1064" i="1"/>
  <c r="M1064" i="1" s="1"/>
  <c r="L472" i="1"/>
  <c r="M472" i="1" s="1"/>
  <c r="L1572" i="1"/>
  <c r="M1572" i="1" s="1"/>
  <c r="L124" i="1"/>
  <c r="M124" i="1" s="1"/>
  <c r="L1638" i="1"/>
  <c r="M1638" i="1" s="1"/>
  <c r="L1612" i="1"/>
  <c r="M1612" i="1" s="1"/>
  <c r="L1232" i="1"/>
  <c r="M1232" i="1" s="1"/>
  <c r="L1268" i="1"/>
  <c r="M1268" i="1" s="1"/>
  <c r="L1272" i="1"/>
  <c r="M1272" i="1" s="1"/>
  <c r="L1248" i="1"/>
  <c r="M1248" i="1" s="1"/>
  <c r="L808" i="1"/>
  <c r="M808" i="1" s="1"/>
  <c r="L979" i="1"/>
  <c r="M979" i="1" s="1"/>
  <c r="L965" i="1"/>
  <c r="M965" i="1" s="1"/>
  <c r="L444" i="1"/>
  <c r="M444" i="1" s="1"/>
  <c r="L429" i="1"/>
  <c r="M429" i="1" s="1"/>
  <c r="L3283" i="1"/>
  <c r="M3283" i="1" s="1"/>
  <c r="L3973" i="1"/>
  <c r="M3973" i="1" s="1"/>
  <c r="L5055" i="1"/>
  <c r="M5055" i="1" s="1"/>
  <c r="L3309" i="1"/>
  <c r="M3309" i="1" s="1"/>
  <c r="L3409" i="1"/>
  <c r="M3409" i="1" s="1"/>
  <c r="L5119" i="1"/>
  <c r="M5119" i="1" s="1"/>
  <c r="L2968" i="1"/>
  <c r="M2968" i="1" s="1"/>
  <c r="L2575" i="1"/>
  <c r="M2575" i="1" s="1"/>
  <c r="L3112" i="1"/>
  <c r="M3112" i="1" s="1"/>
  <c r="L2647" i="1"/>
  <c r="M2647" i="1" s="1"/>
  <c r="L3132" i="1"/>
  <c r="M3132" i="1" s="1"/>
  <c r="L3609" i="1"/>
  <c r="M3609" i="1" s="1"/>
  <c r="L3777" i="1"/>
  <c r="M3777" i="1" s="1"/>
  <c r="L2687" i="1"/>
  <c r="M2687" i="1" s="1"/>
  <c r="L3634" i="1"/>
  <c r="M3634" i="1" s="1"/>
  <c r="L2809" i="1"/>
  <c r="M2809" i="1" s="1"/>
  <c r="L2277" i="1"/>
  <c r="M2277" i="1" s="1"/>
  <c r="L2385" i="1"/>
  <c r="M2385" i="1" s="1"/>
  <c r="L2526" i="1"/>
  <c r="M2526" i="1" s="1"/>
  <c r="L2679" i="1"/>
  <c r="M2679" i="1" s="1"/>
  <c r="L2023" i="1"/>
  <c r="M2023" i="1" s="1"/>
  <c r="L2369" i="1"/>
  <c r="M2369" i="1" s="1"/>
  <c r="L1972" i="1"/>
  <c r="M1972" i="1" s="1"/>
  <c r="L2088" i="1"/>
  <c r="M2088" i="1" s="1"/>
  <c r="L2025" i="1"/>
  <c r="M2025" i="1" s="1"/>
  <c r="L1227" i="1"/>
  <c r="M1227" i="1" s="1"/>
  <c r="L807" i="1"/>
  <c r="M807" i="1" s="1"/>
  <c r="L1205" i="1"/>
  <c r="M1205" i="1" s="1"/>
  <c r="L1842" i="1"/>
  <c r="M1842" i="1" s="1"/>
  <c r="L1028" i="1"/>
  <c r="M1028" i="1" s="1"/>
  <c r="L944" i="1"/>
  <c r="M944" i="1" s="1"/>
  <c r="L516" i="1"/>
  <c r="M516" i="1" s="1"/>
  <c r="L542" i="1"/>
  <c r="M542" i="1" s="1"/>
  <c r="L593" i="1"/>
  <c r="M593" i="1" s="1"/>
  <c r="L621" i="1"/>
  <c r="M621" i="1" s="1"/>
  <c r="L38" i="1"/>
  <c r="M38" i="1" s="1"/>
  <c r="L3347" i="1"/>
  <c r="M3347" i="1" s="1"/>
  <c r="L1311" i="1"/>
  <c r="M1311" i="1" s="1"/>
  <c r="L1391" i="1"/>
  <c r="M1391" i="1" s="1"/>
  <c r="L51" i="1"/>
  <c r="M51" i="1" s="1"/>
  <c r="L2523" i="1"/>
  <c r="M2523" i="1" s="1"/>
  <c r="L2373" i="1"/>
  <c r="M2373" i="1" s="1"/>
  <c r="L2686" i="1"/>
  <c r="M2686" i="1" s="1"/>
  <c r="L1818" i="1"/>
  <c r="M1818" i="1" s="1"/>
  <c r="L1843" i="1"/>
  <c r="M1843" i="1" s="1"/>
  <c r="L1869" i="1"/>
  <c r="M1869" i="1" s="1"/>
  <c r="L1435" i="1"/>
  <c r="M1435" i="1" s="1"/>
  <c r="L2626" i="1"/>
  <c r="M2626" i="1" s="1"/>
  <c r="L1821" i="1"/>
  <c r="M1821" i="1" s="1"/>
  <c r="L3704" i="1"/>
  <c r="M3704" i="1" s="1"/>
  <c r="L3736" i="1"/>
  <c r="M3736" i="1" s="1"/>
  <c r="L846" i="1"/>
  <c r="M846" i="1" s="1"/>
  <c r="L1349" i="1"/>
  <c r="M1349" i="1" s="1"/>
  <c r="L2037" i="1"/>
  <c r="M2037" i="1" s="1"/>
  <c r="L1854" i="1"/>
  <c r="M1854" i="1" s="1"/>
  <c r="L524" i="1"/>
  <c r="M524" i="1" s="1"/>
  <c r="L550" i="1"/>
  <c r="M550" i="1" s="1"/>
  <c r="L716" i="1"/>
  <c r="M716" i="1" s="1"/>
  <c r="L687" i="1"/>
  <c r="M687" i="1" s="1"/>
  <c r="L790" i="1"/>
  <c r="M790" i="1" s="1"/>
  <c r="L128" i="1"/>
  <c r="M128" i="1" s="1"/>
  <c r="L3558" i="1"/>
  <c r="M3558" i="1" s="1"/>
  <c r="L2189" i="1"/>
  <c r="M2189" i="1" s="1"/>
  <c r="L2162" i="1"/>
  <c r="M2162" i="1" s="1"/>
  <c r="L2759" i="1"/>
  <c r="M2759" i="1" s="1"/>
  <c r="L2867" i="1"/>
  <c r="M2867" i="1" s="1"/>
  <c r="L2595" i="1"/>
  <c r="M2595" i="1" s="1"/>
  <c r="L2247" i="1"/>
  <c r="M2247" i="1" s="1"/>
  <c r="L1835" i="1"/>
  <c r="M1835" i="1" s="1"/>
  <c r="L2880" i="1"/>
  <c r="M2880" i="1" s="1"/>
  <c r="L1465" i="1"/>
  <c r="M1465" i="1" s="1"/>
  <c r="L1423" i="1"/>
  <c r="M1423" i="1" s="1"/>
  <c r="L1102" i="1"/>
  <c r="M1102" i="1" s="1"/>
  <c r="L494" i="1"/>
  <c r="M494" i="1" s="1"/>
  <c r="L2794" i="1"/>
  <c r="M2794" i="1" s="1"/>
  <c r="L2173" i="1"/>
  <c r="M2173" i="1" s="1"/>
  <c r="L1651" i="1"/>
  <c r="M1651" i="1" s="1"/>
  <c r="L1985" i="1"/>
  <c r="M1985" i="1" s="1"/>
  <c r="L1403" i="1"/>
  <c r="M1403" i="1" s="1"/>
  <c r="L1580" i="1"/>
  <c r="M1580" i="1" s="1"/>
  <c r="L2948" i="1"/>
  <c r="M2948" i="1" s="1"/>
  <c r="L3576" i="1"/>
  <c r="M3576" i="1" s="1"/>
  <c r="L3006" i="1"/>
  <c r="M3006" i="1" s="1"/>
  <c r="L3476" i="1"/>
  <c r="M3476" i="1" s="1"/>
  <c r="L3143" i="1"/>
  <c r="M3143" i="1" s="1"/>
  <c r="L2651" i="1"/>
  <c r="M2651" i="1" s="1"/>
  <c r="L2670" i="1"/>
  <c r="M2670" i="1" s="1"/>
  <c r="L2733" i="1"/>
  <c r="M2733" i="1" s="1"/>
  <c r="L2393" i="1"/>
  <c r="M2393" i="1" s="1"/>
  <c r="L2495" i="1"/>
  <c r="M2495" i="1" s="1"/>
  <c r="L1464" i="1"/>
  <c r="M1464" i="1" s="1"/>
  <c r="L1481" i="1"/>
  <c r="M1481" i="1" s="1"/>
  <c r="L2062" i="1"/>
  <c r="M2062" i="1" s="1"/>
  <c r="L460" i="1"/>
  <c r="M460" i="1" s="1"/>
  <c r="L3440" i="1"/>
  <c r="M3440" i="1" s="1"/>
  <c r="L2660" i="1"/>
  <c r="M2660" i="1" s="1"/>
  <c r="L2724" i="1"/>
  <c r="M2724" i="1" s="1"/>
  <c r="L3210" i="1"/>
  <c r="M3210" i="1" s="1"/>
  <c r="L2848" i="1"/>
  <c r="M2848" i="1" s="1"/>
  <c r="L1906" i="1"/>
  <c r="M1906" i="1" s="1"/>
  <c r="L2132" i="1"/>
  <c r="M2132" i="1" s="1"/>
  <c r="L601" i="1"/>
  <c r="M601" i="1" s="1"/>
  <c r="L1142" i="1"/>
  <c r="M1142" i="1" s="1"/>
  <c r="L5845" i="1"/>
  <c r="M5845" i="1" s="1"/>
  <c r="L3418" i="1"/>
  <c r="M3418" i="1" s="1"/>
  <c r="L3769" i="1"/>
  <c r="M3769" i="1" s="1"/>
  <c r="L2429" i="1"/>
  <c r="M2429" i="1" s="1"/>
  <c r="L1500" i="1"/>
  <c r="M1500" i="1" s="1"/>
  <c r="L1498" i="1"/>
  <c r="M1498" i="1" s="1"/>
  <c r="L1404" i="1"/>
  <c r="M1404" i="1" s="1"/>
  <c r="L1479" i="1"/>
  <c r="M1479" i="1" s="1"/>
  <c r="L1997" i="1"/>
  <c r="M1997" i="1" s="1"/>
  <c r="L2420" i="1"/>
  <c r="M2420" i="1" s="1"/>
  <c r="L1600" i="1"/>
  <c r="M1600" i="1" s="1"/>
  <c r="L2810" i="1"/>
  <c r="M2810" i="1" s="1"/>
  <c r="L1305" i="1"/>
  <c r="M1305" i="1" s="1"/>
  <c r="L1134" i="1"/>
  <c r="M1134" i="1" s="1"/>
  <c r="L2891" i="1"/>
  <c r="M2891" i="1" s="1"/>
  <c r="L2984" i="1"/>
  <c r="M2984" i="1" s="1"/>
  <c r="L2815" i="1"/>
  <c r="M2815" i="1" s="1"/>
  <c r="L1851" i="1"/>
  <c r="M1851" i="1" s="1"/>
  <c r="L1411" i="1"/>
  <c r="M1411" i="1" s="1"/>
  <c r="L1420" i="1"/>
  <c r="M1420" i="1" s="1"/>
  <c r="L1586" i="1"/>
  <c r="M1586" i="1" s="1"/>
  <c r="L1379" i="1"/>
  <c r="M1379" i="1" s="1"/>
  <c r="L630" i="1"/>
  <c r="M630" i="1" s="1"/>
  <c r="L2255" i="1"/>
  <c r="M2255" i="1" s="1"/>
  <c r="L1802" i="1"/>
  <c r="M1802" i="1" s="1"/>
  <c r="L2477" i="1"/>
  <c r="M2477" i="1" s="1"/>
  <c r="L1211" i="1"/>
  <c r="M1211" i="1" s="1"/>
  <c r="L1200" i="1"/>
  <c r="M1200" i="1" s="1"/>
  <c r="L875" i="1"/>
  <c r="M875" i="1" s="1"/>
  <c r="L1260" i="1"/>
  <c r="M1260" i="1" s="1"/>
  <c r="L2714" i="1"/>
  <c r="M2714" i="1" s="1"/>
  <c r="L2291" i="1"/>
  <c r="M2291" i="1" s="1"/>
  <c r="L1136" i="1"/>
  <c r="M1136" i="1" s="1"/>
  <c r="L700" i="1"/>
  <c r="M700" i="1" s="1"/>
  <c r="L3153" i="1"/>
  <c r="M3153" i="1" s="1"/>
  <c r="L1750" i="1"/>
  <c r="M1750" i="1" s="1"/>
  <c r="L1002" i="1"/>
  <c r="M1002" i="1" s="1"/>
  <c r="L958" i="1"/>
  <c r="M958" i="1" s="1"/>
  <c r="L784" i="1"/>
  <c r="M784" i="1" s="1"/>
  <c r="L2072" i="1"/>
  <c r="M2072" i="1" s="1"/>
  <c r="L834" i="1"/>
  <c r="M834" i="1" s="1"/>
  <c r="L2075" i="1"/>
  <c r="M2075" i="1" s="1"/>
  <c r="L1511" i="1"/>
  <c r="M1511" i="1" s="1"/>
  <c r="L2851" i="1"/>
  <c r="M2851" i="1" s="1"/>
  <c r="L35" i="1"/>
  <c r="M35" i="1" s="1"/>
  <c r="L68" i="1"/>
  <c r="M68" i="1" s="1"/>
  <c r="L4218" i="1"/>
  <c r="M4218" i="1" s="1"/>
  <c r="L5766" i="1"/>
  <c r="M5766" i="1" s="1"/>
  <c r="L5878" i="1"/>
  <c r="M5878" i="1" s="1"/>
  <c r="L6413" i="1"/>
  <c r="M6413" i="1" s="1"/>
  <c r="L6445" i="1"/>
  <c r="M6445" i="1" s="1"/>
  <c r="L6433" i="1"/>
  <c r="M6433" i="1" s="1"/>
  <c r="L6358" i="1"/>
  <c r="M6358" i="1" s="1"/>
  <c r="L5517" i="1"/>
  <c r="M5517" i="1" s="1"/>
  <c r="L4938" i="1"/>
  <c r="M4938" i="1" s="1"/>
  <c r="L4253" i="1"/>
  <c r="M4253" i="1" s="1"/>
  <c r="L4296" i="1"/>
  <c r="M4296" i="1" s="1"/>
  <c r="L3384" i="1"/>
  <c r="M3384" i="1" s="1"/>
  <c r="L3292" i="1"/>
  <c r="M3292" i="1" s="1"/>
  <c r="L3485" i="1"/>
  <c r="M3485" i="1" s="1"/>
  <c r="L3542" i="1"/>
  <c r="M3542" i="1" s="1"/>
  <c r="L4078" i="1"/>
  <c r="M4078" i="1" s="1"/>
  <c r="L4369" i="1"/>
  <c r="M4369" i="1" s="1"/>
  <c r="L3429" i="1"/>
  <c r="M3429" i="1" s="1"/>
  <c r="L2941" i="1"/>
  <c r="M2941" i="1" s="1"/>
  <c r="L3083" i="1"/>
  <c r="M3083" i="1" s="1"/>
  <c r="L3092" i="1"/>
  <c r="M3092" i="1" s="1"/>
  <c r="L2199" i="1"/>
  <c r="M2199" i="1" s="1"/>
  <c r="L2772" i="1"/>
  <c r="M2772" i="1" s="1"/>
  <c r="L2837" i="1"/>
  <c r="M2837" i="1" s="1"/>
  <c r="L3446" i="1"/>
  <c r="M3446" i="1" s="1"/>
  <c r="L1810" i="1"/>
  <c r="M1810" i="1" s="1"/>
  <c r="L3167" i="1"/>
  <c r="M3167" i="1" s="1"/>
  <c r="L4102" i="1"/>
  <c r="M4102" i="1" s="1"/>
  <c r="L3200" i="1"/>
  <c r="M3200" i="1" s="1"/>
  <c r="L2182" i="1"/>
  <c r="M2182" i="1" s="1"/>
  <c r="L2732" i="1"/>
  <c r="M2732" i="1" s="1"/>
  <c r="L2202" i="1"/>
  <c r="M2202" i="1" s="1"/>
  <c r="L2719" i="1"/>
  <c r="M2719" i="1" s="1"/>
  <c r="L3019" i="1"/>
  <c r="M3019" i="1" s="1"/>
  <c r="L2716" i="1"/>
  <c r="M2716" i="1" s="1"/>
  <c r="L3133" i="1"/>
  <c r="M3133" i="1" s="1"/>
  <c r="L2703" i="1"/>
  <c r="M2703" i="1" s="1"/>
  <c r="L2387" i="1"/>
  <c r="M2387" i="1" s="1"/>
  <c r="L1771" i="1"/>
  <c r="M1771" i="1" s="1"/>
  <c r="L2361" i="1"/>
  <c r="M2361" i="1" s="1"/>
  <c r="L4177" i="1"/>
  <c r="M4177" i="1" s="1"/>
  <c r="L1793" i="1"/>
  <c r="M1793" i="1" s="1"/>
  <c r="L3503" i="1"/>
  <c r="M3503" i="1" s="1"/>
  <c r="L2550" i="1"/>
  <c r="M2550" i="1" s="1"/>
  <c r="L1983" i="1"/>
  <c r="M1983" i="1" s="1"/>
  <c r="L1417" i="1"/>
  <c r="M1417" i="1" s="1"/>
  <c r="L1974" i="1"/>
  <c r="M1974" i="1" s="1"/>
  <c r="L2198" i="1"/>
  <c r="M2198" i="1" s="1"/>
  <c r="L1446" i="1"/>
  <c r="M1446" i="1" s="1"/>
  <c r="L6006" i="1"/>
  <c r="M6006" i="1" s="1"/>
  <c r="L6143" i="1"/>
  <c r="M6143" i="1" s="1"/>
  <c r="L6083" i="1"/>
  <c r="M6083" i="1" s="1"/>
  <c r="L6089" i="1"/>
  <c r="M6089" i="1" s="1"/>
  <c r="L5592" i="1"/>
  <c r="M5592" i="1" s="1"/>
  <c r="L5244" i="1"/>
  <c r="M5244" i="1" s="1"/>
  <c r="L5259" i="1"/>
  <c r="M5259" i="1" s="1"/>
  <c r="L5286" i="1"/>
  <c r="M5286" i="1" s="1"/>
  <c r="L5339" i="1"/>
  <c r="M5339" i="1" s="1"/>
  <c r="L6442" i="1"/>
  <c r="M6442" i="1" s="1"/>
  <c r="L6474" i="1"/>
  <c r="M6474" i="1" s="1"/>
  <c r="L6506" i="1"/>
  <c r="M6506" i="1" s="1"/>
  <c r="L6570" i="1"/>
  <c r="M6570" i="1" s="1"/>
  <c r="L5968" i="1"/>
  <c r="M5968" i="1" s="1"/>
  <c r="L6602" i="1"/>
  <c r="M6602" i="1" s="1"/>
  <c r="L6634" i="1"/>
  <c r="M6634" i="1" s="1"/>
  <c r="L6666" i="1"/>
  <c r="M6666" i="1" s="1"/>
  <c r="L6698" i="1"/>
  <c r="M6698" i="1" s="1"/>
  <c r="L6730" i="1"/>
  <c r="M6730" i="1" s="1"/>
  <c r="L5620" i="1"/>
  <c r="M5620" i="1" s="1"/>
  <c r="L6034" i="1"/>
  <c r="M6034" i="1" s="1"/>
  <c r="L5707" i="1"/>
  <c r="M5707" i="1" s="1"/>
  <c r="L6130" i="1"/>
  <c r="M6130" i="1" s="1"/>
  <c r="L5202" i="1"/>
  <c r="M5202" i="1" s="1"/>
  <c r="L5229" i="1"/>
  <c r="M5229" i="1" s="1"/>
  <c r="L5216" i="1"/>
  <c r="M5216" i="1" s="1"/>
  <c r="L5242" i="1"/>
  <c r="M5242" i="1" s="1"/>
  <c r="L5250" i="1"/>
  <c r="M5250" i="1" s="1"/>
  <c r="L5277" i="1"/>
  <c r="M5277" i="1" s="1"/>
  <c r="L5764" i="1"/>
  <c r="M5764" i="1" s="1"/>
  <c r="L5749" i="1"/>
  <c r="M5749" i="1" s="1"/>
  <c r="L5928" i="1"/>
  <c r="M5928" i="1" s="1"/>
  <c r="L4706" i="1"/>
  <c r="M4706" i="1" s="1"/>
  <c r="L4245" i="1"/>
  <c r="M4245" i="1" s="1"/>
  <c r="L4400" i="1"/>
  <c r="M4400" i="1" s="1"/>
  <c r="L3534" i="1"/>
  <c r="M3534" i="1" s="1"/>
  <c r="L3417" i="1"/>
  <c r="M3417" i="1" s="1"/>
  <c r="L2910" i="1"/>
  <c r="M2910" i="1" s="1"/>
  <c r="L3354" i="1"/>
  <c r="M3354" i="1" s="1"/>
  <c r="L3315" i="1"/>
  <c r="M3315" i="1" s="1"/>
  <c r="L3487" i="1"/>
  <c r="M3487" i="1" s="1"/>
  <c r="L2965" i="1"/>
  <c r="M2965" i="1" s="1"/>
  <c r="L3060" i="1"/>
  <c r="M3060" i="1" s="1"/>
  <c r="L3063" i="1"/>
  <c r="M3063" i="1" s="1"/>
  <c r="L3163" i="1"/>
  <c r="M3163" i="1" s="1"/>
  <c r="L3586" i="1"/>
  <c r="M3586" i="1" s="1"/>
  <c r="L2766" i="1"/>
  <c r="M2766" i="1" s="1"/>
  <c r="L2674" i="1"/>
  <c r="M2674" i="1" s="1"/>
  <c r="L2231" i="1"/>
  <c r="M2231" i="1" s="1"/>
  <c r="L2268" i="1"/>
  <c r="M2268" i="1" s="1"/>
  <c r="L2254" i="1"/>
  <c r="M2254" i="1" s="1"/>
  <c r="L2795" i="1"/>
  <c r="M2795" i="1" s="1"/>
  <c r="L2710" i="1"/>
  <c r="M2710" i="1" s="1"/>
  <c r="L2726" i="1"/>
  <c r="M2726" i="1" s="1"/>
  <c r="L2307" i="1"/>
  <c r="M2307" i="1" s="1"/>
  <c r="L4081" i="1"/>
  <c r="M4081" i="1" s="1"/>
  <c r="L4105" i="1"/>
  <c r="M4105" i="1" s="1"/>
  <c r="L4748" i="1"/>
  <c r="M4748" i="1" s="1"/>
  <c r="L4603" i="1"/>
  <c r="M4603" i="1" s="1"/>
  <c r="L4728" i="1"/>
  <c r="M4728" i="1" s="1"/>
  <c r="L4224" i="1"/>
  <c r="M4224" i="1" s="1"/>
  <c r="L4255" i="1"/>
  <c r="M4255" i="1" s="1"/>
  <c r="L3729" i="1"/>
  <c r="M3729" i="1" s="1"/>
  <c r="L3706" i="1"/>
  <c r="M3706" i="1" s="1"/>
  <c r="L3355" i="1"/>
  <c r="M3355" i="1" s="1"/>
  <c r="L3957" i="1"/>
  <c r="M3957" i="1" s="1"/>
  <c r="L3967" i="1"/>
  <c r="M3967" i="1" s="1"/>
  <c r="L3432" i="1"/>
  <c r="M3432" i="1" s="1"/>
  <c r="L5048" i="1"/>
  <c r="M5048" i="1" s="1"/>
  <c r="L3508" i="1"/>
  <c r="M3508" i="1" s="1"/>
  <c r="L3574" i="1"/>
  <c r="M3574" i="1" s="1"/>
  <c r="L2943" i="1"/>
  <c r="M2943" i="1" s="1"/>
  <c r="L3742" i="1"/>
  <c r="M3742" i="1" s="1"/>
  <c r="L3276" i="1"/>
  <c r="M3276" i="1" s="1"/>
  <c r="L2983" i="1"/>
  <c r="M2983" i="1" s="1"/>
  <c r="L5176" i="1"/>
  <c r="M5176" i="1" s="1"/>
  <c r="L3987" i="1"/>
  <c r="M3987" i="1" s="1"/>
  <c r="L3589" i="1"/>
  <c r="M3589" i="1" s="1"/>
  <c r="L2213" i="1"/>
  <c r="M2213" i="1" s="1"/>
  <c r="L2843" i="1"/>
  <c r="M2843" i="1" s="1"/>
  <c r="L2847" i="1"/>
  <c r="M2847" i="1" s="1"/>
  <c r="L2282" i="1"/>
  <c r="M2282" i="1" s="1"/>
  <c r="L1897" i="1"/>
  <c r="M1897" i="1" s="1"/>
  <c r="L2468" i="1"/>
  <c r="M2468" i="1" s="1"/>
  <c r="L2065" i="1"/>
  <c r="M2065" i="1" s="1"/>
  <c r="L2028" i="1"/>
  <c r="M2028" i="1" s="1"/>
  <c r="L3308" i="1"/>
  <c r="M3308" i="1" s="1"/>
  <c r="L2034" i="1"/>
  <c r="M2034" i="1" s="1"/>
  <c r="L2145" i="1"/>
  <c r="M2145" i="1" s="1"/>
  <c r="L1584" i="1"/>
  <c r="M1584" i="1" s="1"/>
  <c r="L1540" i="1"/>
  <c r="M1540" i="1" s="1"/>
  <c r="L1231" i="1"/>
  <c r="M1231" i="1" s="1"/>
  <c r="L1721" i="1"/>
  <c r="M1721" i="1" s="1"/>
  <c r="L1104" i="1"/>
  <c r="M1104" i="1" s="1"/>
  <c r="L502" i="1"/>
  <c r="M502" i="1" s="1"/>
  <c r="L651" i="1"/>
  <c r="M651" i="1" s="1"/>
  <c r="L574" i="1"/>
  <c r="M574" i="1" s="1"/>
  <c r="L592" i="1"/>
  <c r="M592" i="1" s="1"/>
  <c r="L782" i="1"/>
  <c r="M782" i="1" s="1"/>
  <c r="L791" i="1"/>
  <c r="M791" i="1" s="1"/>
  <c r="L3852" i="1"/>
  <c r="M3852" i="1" s="1"/>
  <c r="L2802" i="1"/>
  <c r="M2802" i="1" s="1"/>
  <c r="L2340" i="1"/>
  <c r="M2340" i="1" s="1"/>
  <c r="L2347" i="1"/>
  <c r="M2347" i="1" s="1"/>
  <c r="L2857" i="1"/>
  <c r="M2857" i="1" s="1"/>
  <c r="L1886" i="1"/>
  <c r="M1886" i="1" s="1"/>
  <c r="L1931" i="1"/>
  <c r="M1931" i="1" s="1"/>
  <c r="L1291" i="1"/>
  <c r="M1291" i="1" s="1"/>
  <c r="L2415" i="1"/>
  <c r="M2415" i="1" s="1"/>
  <c r="L1523" i="1"/>
  <c r="M1523" i="1" s="1"/>
  <c r="L796" i="1"/>
  <c r="M796" i="1" s="1"/>
  <c r="L2367" i="1"/>
  <c r="M2367" i="1" s="1"/>
  <c r="L941" i="1"/>
  <c r="M941" i="1" s="1"/>
  <c r="L3306" i="1"/>
  <c r="M3306" i="1" s="1"/>
  <c r="L1717" i="1"/>
  <c r="M1717" i="1" s="1"/>
  <c r="L3997" i="1"/>
  <c r="M3997" i="1" s="1"/>
  <c r="L538" i="1"/>
  <c r="M538" i="1" s="1"/>
  <c r="L3301" i="1"/>
  <c r="M3301" i="1" s="1"/>
  <c r="L595" i="1"/>
  <c r="M595" i="1" s="1"/>
  <c r="L741" i="1"/>
  <c r="M741" i="1" s="1"/>
  <c r="L1939" i="1"/>
  <c r="M1939" i="1" s="1"/>
  <c r="L769" i="1"/>
  <c r="M769" i="1" s="1"/>
  <c r="L3433" i="1"/>
  <c r="M3433" i="1" s="1"/>
  <c r="L755" i="1"/>
  <c r="M755" i="1" s="1"/>
  <c r="L1694" i="1"/>
  <c r="M1694" i="1" s="1"/>
  <c r="L3147" i="1"/>
  <c r="M3147" i="1" s="1"/>
  <c r="L904" i="1"/>
  <c r="M904" i="1" s="1"/>
  <c r="L3342" i="1"/>
  <c r="M3342" i="1" s="1"/>
  <c r="L1024" i="1"/>
  <c r="M1024" i="1" s="1"/>
  <c r="L5378" i="1"/>
  <c r="M5378" i="1" s="1"/>
  <c r="L5363" i="1"/>
  <c r="M5363" i="1" s="1"/>
  <c r="L5931" i="1"/>
  <c r="M5931" i="1" s="1"/>
  <c r="L5266" i="1"/>
  <c r="M5266" i="1" s="1"/>
  <c r="L5469" i="1"/>
  <c r="M5469" i="1" s="1"/>
  <c r="L5494" i="1"/>
  <c r="M5494" i="1" s="1"/>
  <c r="L4895" i="1"/>
  <c r="M4895" i="1" s="1"/>
  <c r="L4920" i="1"/>
  <c r="M4920" i="1" s="1"/>
  <c r="L4890" i="1"/>
  <c r="M4890" i="1" s="1"/>
  <c r="L5882" i="1"/>
  <c r="M5882" i="1" s="1"/>
  <c r="L4883" i="1"/>
  <c r="M4883" i="1" s="1"/>
  <c r="L5081" i="1"/>
  <c r="M5081" i="1" s="1"/>
  <c r="L4551" i="1"/>
  <c r="M4551" i="1" s="1"/>
  <c r="L4567" i="1"/>
  <c r="M4567" i="1" s="1"/>
  <c r="L4554" i="1"/>
  <c r="M4554" i="1" s="1"/>
  <c r="L4053" i="1"/>
  <c r="M4053" i="1" s="1"/>
  <c r="L4048" i="1"/>
  <c r="M4048" i="1" s="1"/>
  <c r="L4595" i="1"/>
  <c r="M4595" i="1" s="1"/>
  <c r="L4574" i="1"/>
  <c r="M4574" i="1" s="1"/>
  <c r="L4074" i="1"/>
  <c r="M4074" i="1" s="1"/>
  <c r="L4079" i="1"/>
  <c r="M4079" i="1" s="1"/>
  <c r="L5164" i="1"/>
  <c r="M5164" i="1" s="1"/>
  <c r="L4756" i="1"/>
  <c r="M4756" i="1" s="1"/>
  <c r="L4207" i="1"/>
  <c r="M4207" i="1" s="1"/>
  <c r="L4163" i="1"/>
  <c r="M4163" i="1" s="1"/>
  <c r="L4606" i="1"/>
  <c r="M4606" i="1" s="1"/>
  <c r="L3832" i="1"/>
  <c r="M3832" i="1" s="1"/>
  <c r="L3937" i="1"/>
  <c r="M3937" i="1" s="1"/>
  <c r="L2976" i="1"/>
  <c r="M2976" i="1" s="1"/>
  <c r="L2966" i="1"/>
  <c r="M2966" i="1" s="1"/>
  <c r="L4572" i="1"/>
  <c r="M4572" i="1" s="1"/>
  <c r="L3203" i="1"/>
  <c r="M3203" i="1" s="1"/>
  <c r="L3207" i="1"/>
  <c r="M3207" i="1" s="1"/>
  <c r="L2170" i="1"/>
  <c r="M2170" i="1" s="1"/>
  <c r="L4291" i="1"/>
  <c r="M4291" i="1" s="1"/>
  <c r="L2920" i="1"/>
  <c r="M2920" i="1" s="1"/>
  <c r="L1815" i="1"/>
  <c r="M1815" i="1" s="1"/>
  <c r="L2319" i="1"/>
  <c r="M2319" i="1" s="1"/>
  <c r="L1456" i="1"/>
  <c r="M1456" i="1" s="1"/>
  <c r="L1613" i="1"/>
  <c r="M1613" i="1" s="1"/>
  <c r="L1199" i="1"/>
  <c r="M1199" i="1" s="1"/>
  <c r="L2148" i="1"/>
  <c r="M2148" i="1" s="1"/>
  <c r="L970" i="1"/>
  <c r="M970" i="1" s="1"/>
  <c r="L1083" i="1"/>
  <c r="M1083" i="1" s="1"/>
  <c r="L49" i="1"/>
  <c r="M49" i="1" s="1"/>
  <c r="L20" i="1"/>
  <c r="M20" i="1" s="1"/>
  <c r="L6330" i="1"/>
  <c r="M6330" i="1" s="1"/>
  <c r="L4860" i="1"/>
  <c r="M4860" i="1" s="1"/>
  <c r="L5579" i="1"/>
  <c r="M5579" i="1" s="1"/>
  <c r="L5011" i="1"/>
  <c r="M5011" i="1" s="1"/>
  <c r="L5362" i="1"/>
  <c r="M5362" i="1" s="1"/>
  <c r="L5470" i="1"/>
  <c r="M5470" i="1" s="1"/>
  <c r="L5162" i="1"/>
  <c r="M5162" i="1" s="1"/>
  <c r="L4511" i="1"/>
  <c r="M4511" i="1" s="1"/>
  <c r="L5002" i="1"/>
  <c r="M5002" i="1" s="1"/>
  <c r="L4613" i="1"/>
  <c r="M4613" i="1" s="1"/>
  <c r="L4750" i="1"/>
  <c r="M4750" i="1" s="1"/>
  <c r="L4719" i="1"/>
  <c r="M4719" i="1" s="1"/>
  <c r="L4795" i="1"/>
  <c r="M4795" i="1" s="1"/>
  <c r="L5091" i="1"/>
  <c r="M5091" i="1" s="1"/>
  <c r="L4193" i="1"/>
  <c r="M4193" i="1" s="1"/>
  <c r="L4228" i="1"/>
  <c r="M4228" i="1" s="1"/>
  <c r="L4482" i="1"/>
  <c r="M4482" i="1" s="1"/>
  <c r="L4365" i="1"/>
  <c r="M4365" i="1" s="1"/>
  <c r="L4786" i="1"/>
  <c r="M4786" i="1" s="1"/>
  <c r="L4874" i="1"/>
  <c r="M4874" i="1" s="1"/>
  <c r="L4378" i="1"/>
  <c r="M4378" i="1" s="1"/>
  <c r="L3755" i="1"/>
  <c r="M3755" i="1" s="1"/>
  <c r="L3319" i="1"/>
  <c r="M3319" i="1" s="1"/>
  <c r="L2929" i="1"/>
  <c r="M2929" i="1" s="1"/>
  <c r="L3386" i="1"/>
  <c r="M3386" i="1" s="1"/>
  <c r="L2927" i="1"/>
  <c r="M2927" i="1" s="1"/>
  <c r="L5066" i="1"/>
  <c r="M5066" i="1" s="1"/>
  <c r="L3515" i="1"/>
  <c r="M3515" i="1" s="1"/>
  <c r="L3331" i="1"/>
  <c r="M3331" i="1" s="1"/>
  <c r="L3548" i="1"/>
  <c r="M3548" i="1" s="1"/>
  <c r="L2569" i="1"/>
  <c r="M2569" i="1" s="1"/>
  <c r="L3001" i="1"/>
  <c r="M3001" i="1" s="1"/>
  <c r="L2657" i="1"/>
  <c r="M2657" i="1" s="1"/>
  <c r="L3952" i="1"/>
  <c r="M3952" i="1" s="1"/>
  <c r="L2392" i="1"/>
  <c r="M2392" i="1" s="1"/>
  <c r="L2250" i="1"/>
  <c r="M2250" i="1" s="1"/>
  <c r="L2372" i="1"/>
  <c r="M2372" i="1" s="1"/>
  <c r="L2638" i="1"/>
  <c r="M2638" i="1" s="1"/>
  <c r="L2508" i="1"/>
  <c r="M2508" i="1" s="1"/>
  <c r="L3942" i="1"/>
  <c r="M3942" i="1" s="1"/>
  <c r="L1890" i="1"/>
  <c r="M1890" i="1" s="1"/>
  <c r="L2009" i="1"/>
  <c r="M2009" i="1" s="1"/>
  <c r="L1900" i="1"/>
  <c r="M1900" i="1" s="1"/>
  <c r="L1956" i="1"/>
  <c r="M1956" i="1" s="1"/>
  <c r="L3865" i="1"/>
  <c r="M3865" i="1" s="1"/>
  <c r="L1932" i="1"/>
  <c r="M1932" i="1" s="1"/>
  <c r="L3819" i="1"/>
  <c r="M3819" i="1" s="1"/>
  <c r="L3470" i="1"/>
  <c r="M3470" i="1" s="1"/>
  <c r="L1668" i="1"/>
  <c r="M1668" i="1" s="1"/>
  <c r="L1649" i="1"/>
  <c r="M1649" i="1" s="1"/>
  <c r="L1936" i="1"/>
  <c r="M1936" i="1" s="1"/>
  <c r="L823" i="1"/>
  <c r="M823" i="1" s="1"/>
  <c r="L852" i="1"/>
  <c r="M852" i="1" s="1"/>
  <c r="L922" i="1"/>
  <c r="M922" i="1" s="1"/>
  <c r="L469" i="1"/>
  <c r="M469" i="1" s="1"/>
  <c r="L974" i="1"/>
  <c r="M974" i="1" s="1"/>
  <c r="L440" i="1"/>
  <c r="M440" i="1" s="1"/>
  <c r="L1020" i="1"/>
  <c r="M1020" i="1" s="1"/>
  <c r="L48" i="1"/>
  <c r="M48" i="1" s="1"/>
  <c r="L1611" i="1"/>
  <c r="M1611" i="1" s="1"/>
  <c r="L1561" i="1"/>
  <c r="M1561" i="1" s="1"/>
  <c r="L837" i="1"/>
  <c r="M837" i="1" s="1"/>
  <c r="L3763" i="1"/>
  <c r="M3763" i="1" s="1"/>
  <c r="L1255" i="1"/>
  <c r="M1255" i="1" s="1"/>
  <c r="L1209" i="1"/>
  <c r="M1209" i="1" s="1"/>
  <c r="L1273" i="1"/>
  <c r="M1273" i="1" s="1"/>
  <c r="L1010" i="1"/>
  <c r="M1010" i="1" s="1"/>
  <c r="L1362" i="1"/>
  <c r="M1362" i="1" s="1"/>
  <c r="L74" i="1"/>
  <c r="M74" i="1" s="1"/>
  <c r="L108" i="1"/>
  <c r="M108" i="1" s="1"/>
  <c r="L3815" i="1"/>
  <c r="M3815" i="1" s="1"/>
  <c r="L3833" i="1"/>
  <c r="M3833" i="1" s="1"/>
  <c r="L3963" i="1"/>
  <c r="M3963" i="1" s="1"/>
  <c r="L3371" i="1"/>
  <c r="M3371" i="1" s="1"/>
  <c r="L3554" i="1"/>
  <c r="M3554" i="1" s="1"/>
  <c r="L3516" i="1"/>
  <c r="M3516" i="1" s="1"/>
  <c r="L3008" i="1"/>
  <c r="M3008" i="1" s="1"/>
  <c r="L3667" i="1"/>
  <c r="M3667" i="1" s="1"/>
  <c r="L3139" i="1"/>
  <c r="M3139" i="1" s="1"/>
  <c r="L4321" i="1"/>
  <c r="M4321" i="1" s="1"/>
  <c r="L3087" i="1"/>
  <c r="M3087" i="1" s="1"/>
  <c r="L2995" i="1"/>
  <c r="M2995" i="1" s="1"/>
  <c r="L3171" i="1"/>
  <c r="M3171" i="1" s="1"/>
  <c r="L2752" i="1"/>
  <c r="M2752" i="1" s="1"/>
  <c r="L2192" i="1"/>
  <c r="M2192" i="1" s="1"/>
  <c r="L2844" i="1"/>
  <c r="M2844" i="1" s="1"/>
  <c r="L3985" i="1"/>
  <c r="M3985" i="1" s="1"/>
  <c r="L3377" i="1"/>
  <c r="M3377" i="1" s="1"/>
  <c r="L2696" i="1"/>
  <c r="M2696" i="1" s="1"/>
  <c r="L1825" i="1"/>
  <c r="M1825" i="1" s="1"/>
  <c r="L1836" i="1"/>
  <c r="M1836" i="1" s="1"/>
  <c r="L2505" i="1"/>
  <c r="M2505" i="1" s="1"/>
  <c r="L2471" i="1"/>
  <c r="M2471" i="1" s="1"/>
  <c r="L1902" i="1"/>
  <c r="M1902" i="1" s="1"/>
  <c r="L2294" i="1"/>
  <c r="M2294" i="1" s="1"/>
  <c r="L2543" i="1"/>
  <c r="M2543" i="1" s="1"/>
  <c r="L1961" i="1"/>
  <c r="M1961" i="1" s="1"/>
  <c r="L2352" i="1"/>
  <c r="M2352" i="1" s="1"/>
  <c r="L2064" i="1"/>
  <c r="M2064" i="1" s="1"/>
  <c r="L1969" i="1"/>
  <c r="M1969" i="1" s="1"/>
  <c r="L2071" i="1"/>
  <c r="M2071" i="1" s="1"/>
  <c r="L1885" i="1"/>
  <c r="M1885" i="1" s="1"/>
  <c r="L1185" i="1"/>
  <c r="M1185" i="1" s="1"/>
  <c r="L2767" i="1"/>
  <c r="M2767" i="1" s="1"/>
  <c r="L1220" i="1"/>
  <c r="M1220" i="1" s="1"/>
  <c r="L1244" i="1"/>
  <c r="M1244" i="1" s="1"/>
  <c r="L840" i="1"/>
  <c r="M840" i="1" s="1"/>
  <c r="L915" i="1"/>
  <c r="M915" i="1" s="1"/>
  <c r="L1575" i="1"/>
  <c r="M1575" i="1" s="1"/>
  <c r="L431" i="1"/>
  <c r="M431" i="1" s="1"/>
  <c r="L490" i="1"/>
  <c r="M490" i="1" s="1"/>
  <c r="L1076" i="1"/>
  <c r="M1076" i="1" s="1"/>
  <c r="L3291" i="1"/>
  <c r="M3291" i="1" s="1"/>
  <c r="L41" i="1"/>
  <c r="M41" i="1" s="1"/>
  <c r="L99" i="1"/>
  <c r="M99" i="1" s="1"/>
  <c r="L69" i="1"/>
  <c r="M69" i="1" s="1"/>
  <c r="L2403" i="1"/>
  <c r="M2403" i="1" s="1"/>
  <c r="L2813" i="1"/>
  <c r="M2813" i="1" s="1"/>
  <c r="L2829" i="1"/>
  <c r="M2829" i="1" s="1"/>
  <c r="L2862" i="1"/>
  <c r="M2862" i="1" s="1"/>
  <c r="L1882" i="1"/>
  <c r="M1882" i="1" s="1"/>
  <c r="L1941" i="1"/>
  <c r="M1941" i="1" s="1"/>
  <c r="L1975" i="1"/>
  <c r="M1975" i="1" s="1"/>
  <c r="L2047" i="1"/>
  <c r="M2047" i="1" s="1"/>
  <c r="L1652" i="1"/>
  <c r="M1652" i="1" s="1"/>
  <c r="L2279" i="1"/>
  <c r="M2279" i="1" s="1"/>
  <c r="L2312" i="1"/>
  <c r="M2312" i="1" s="1"/>
  <c r="L1696" i="1"/>
  <c r="M1696" i="1" s="1"/>
  <c r="L1317" i="1"/>
  <c r="M1317" i="1" s="1"/>
  <c r="L864" i="1"/>
  <c r="M864" i="1" s="1"/>
  <c r="L902" i="1"/>
  <c r="M902" i="1" s="1"/>
  <c r="L1299" i="1"/>
  <c r="M1299" i="1" s="1"/>
  <c r="L1646" i="1"/>
  <c r="M1646" i="1" s="1"/>
  <c r="L1399" i="1"/>
  <c r="M1399" i="1" s="1"/>
  <c r="L2408" i="1"/>
  <c r="M2408" i="1" s="1"/>
  <c r="L881" i="1"/>
  <c r="M881" i="1" s="1"/>
  <c r="L2270" i="1"/>
  <c r="M2270" i="1" s="1"/>
  <c r="L3221" i="1"/>
  <c r="M3221" i="1" s="1"/>
  <c r="L1044" i="1"/>
  <c r="M1044" i="1" s="1"/>
  <c r="L1130" i="1"/>
  <c r="M1130" i="1" s="1"/>
  <c r="L1042" i="1"/>
  <c r="M1042" i="1" s="1"/>
  <c r="L26" i="1"/>
  <c r="M26" i="1" s="1"/>
  <c r="L5" i="1"/>
  <c r="M5" i="1" s="1"/>
  <c r="L638" i="1"/>
  <c r="M638" i="1" s="1"/>
  <c r="L16" i="1"/>
  <c r="M16" i="1" s="1"/>
  <c r="L2897" i="1"/>
  <c r="M2897" i="1" s="1"/>
  <c r="L3154" i="1"/>
  <c r="M3154" i="1" s="1"/>
  <c r="L2737" i="1"/>
  <c r="M2737" i="1" s="1"/>
  <c r="L2107" i="1"/>
  <c r="M2107" i="1" s="1"/>
  <c r="L1989" i="1"/>
  <c r="M1989" i="1" s="1"/>
  <c r="L4192" i="1"/>
  <c r="M4192" i="1" s="1"/>
  <c r="L2957" i="1"/>
  <c r="M2957" i="1" s="1"/>
  <c r="L2269" i="1"/>
  <c r="M2269" i="1" s="1"/>
  <c r="L2845" i="1"/>
  <c r="M2845" i="1" s="1"/>
  <c r="L1774" i="1"/>
  <c r="M1774" i="1" s="1"/>
  <c r="L2552" i="1"/>
  <c r="M2552" i="1" s="1"/>
  <c r="L2538" i="1"/>
  <c r="M2538" i="1" s="1"/>
  <c r="L1247" i="1"/>
  <c r="M1247" i="1" s="1"/>
  <c r="L33" i="1"/>
  <c r="M33" i="1" s="1"/>
  <c r="L562" i="1"/>
  <c r="M562" i="1" s="1"/>
  <c r="L479" i="1"/>
  <c r="M479" i="1" s="1"/>
  <c r="L963" i="1"/>
  <c r="M963" i="1" s="1"/>
  <c r="L3811" i="1"/>
  <c r="M3811" i="1" s="1"/>
  <c r="L3768" i="1"/>
  <c r="M3768" i="1" s="1"/>
  <c r="L3584" i="1"/>
  <c r="M3584" i="1" s="1"/>
  <c r="L3582" i="1"/>
  <c r="M3582" i="1" s="1"/>
  <c r="L4004" i="1"/>
  <c r="M4004" i="1" s="1"/>
  <c r="L2669" i="1"/>
  <c r="M2669" i="1" s="1"/>
  <c r="L2293" i="1"/>
  <c r="M2293" i="1" s="1"/>
  <c r="L2405" i="1"/>
  <c r="M2405" i="1" s="1"/>
  <c r="L2454" i="1"/>
  <c r="M2454" i="1" s="1"/>
  <c r="L1475" i="1"/>
  <c r="M1475" i="1" s="1"/>
  <c r="L1143" i="1"/>
  <c r="M1143" i="1" s="1"/>
  <c r="L4583" i="1"/>
  <c r="M4583" i="1" s="1"/>
  <c r="L2912" i="1"/>
  <c r="M2912" i="1" s="1"/>
  <c r="L2554" i="1"/>
  <c r="M2554" i="1" s="1"/>
  <c r="L2812" i="1"/>
  <c r="M2812" i="1" s="1"/>
  <c r="L3778" i="1"/>
  <c r="M3778" i="1" s="1"/>
  <c r="L2632" i="1"/>
  <c r="M2632" i="1" s="1"/>
  <c r="L2868" i="1"/>
  <c r="M2868" i="1" s="1"/>
  <c r="L2031" i="1"/>
  <c r="M2031" i="1" s="1"/>
  <c r="L1488" i="1"/>
  <c r="M1488" i="1" s="1"/>
  <c r="L2864" i="1"/>
  <c r="M2864" i="1" s="1"/>
  <c r="L4906" i="1"/>
  <c r="M4906" i="1" s="1"/>
  <c r="L4005" i="1"/>
  <c r="M4005" i="1" s="1"/>
  <c r="L3093" i="1"/>
  <c r="M3093" i="1" s="1"/>
  <c r="L3079" i="1"/>
  <c r="M3079" i="1" s="1"/>
  <c r="L3104" i="1"/>
  <c r="M3104" i="1" s="1"/>
  <c r="L3183" i="1"/>
  <c r="M3183" i="1" s="1"/>
  <c r="L2180" i="1"/>
  <c r="M2180" i="1" s="1"/>
  <c r="L2163" i="1"/>
  <c r="M2163" i="1" s="1"/>
  <c r="L2858" i="1"/>
  <c r="M2858" i="1" s="1"/>
  <c r="L2259" i="1"/>
  <c r="M2259" i="1" s="1"/>
  <c r="L3164" i="1"/>
  <c r="M3164" i="1" s="1"/>
  <c r="L2349" i="1"/>
  <c r="M2349" i="1" s="1"/>
  <c r="L2066" i="1"/>
  <c r="M2066" i="1" s="1"/>
  <c r="L1045" i="1"/>
  <c r="M1045" i="1" s="1"/>
  <c r="L423" i="1"/>
  <c r="M423" i="1" s="1"/>
  <c r="L2981" i="1"/>
  <c r="M2981" i="1" s="1"/>
  <c r="L1923" i="1"/>
  <c r="M1923" i="1" s="1"/>
  <c r="L2755" i="1"/>
  <c r="M2755" i="1" s="1"/>
  <c r="L1567" i="1"/>
  <c r="M1567" i="1" s="1"/>
  <c r="L1642" i="1"/>
  <c r="M1642" i="1" s="1"/>
  <c r="L3213" i="1"/>
  <c r="M3213" i="1" s="1"/>
  <c r="L802" i="1"/>
  <c r="M802" i="1" s="1"/>
  <c r="L650" i="1"/>
  <c r="M650" i="1" s="1"/>
  <c r="L37" i="1"/>
  <c r="M37" i="1" s="1"/>
  <c r="L607" i="1"/>
  <c r="M607" i="1" s="1"/>
  <c r="L145" i="1"/>
  <c r="M145" i="1" s="1"/>
  <c r="L143" i="1"/>
  <c r="M143" i="1" s="1"/>
  <c r="L3062" i="1"/>
  <c r="M3062" i="1" s="1"/>
  <c r="L500" i="1"/>
  <c r="M500" i="1" s="1"/>
  <c r="L640" i="1"/>
  <c r="M640" i="1" s="1"/>
  <c r="L2427" i="1"/>
  <c r="M2427" i="1" s="1"/>
  <c r="L2305" i="1"/>
  <c r="M2305" i="1" s="1"/>
  <c r="L2153" i="1"/>
  <c r="M2153" i="1" s="1"/>
  <c r="L1640" i="1"/>
  <c r="M1640" i="1" s="1"/>
  <c r="L1401" i="1"/>
  <c r="M1401" i="1" s="1"/>
  <c r="L900" i="1"/>
  <c r="M900" i="1" s="1"/>
  <c r="L170" i="1"/>
  <c r="M170" i="1" s="1"/>
  <c r="L302" i="1"/>
  <c r="M302" i="1" s="1"/>
  <c r="L1279" i="1"/>
  <c r="M1279" i="1" s="1"/>
  <c r="L3854" i="1"/>
  <c r="M3854" i="1" s="1"/>
  <c r="L1189" i="1"/>
  <c r="M1189" i="1" s="1"/>
  <c r="L471" i="1"/>
  <c r="M471" i="1" s="1"/>
  <c r="L1271" i="1"/>
  <c r="M1271" i="1" s="1"/>
  <c r="L485" i="1"/>
  <c r="M485" i="1" s="1"/>
  <c r="L2529" i="1"/>
  <c r="M2529" i="1" s="1"/>
  <c r="L1898" i="1"/>
  <c r="M1898" i="1" s="1"/>
  <c r="L1426" i="1"/>
  <c r="M1426" i="1" s="1"/>
  <c r="L1442" i="1"/>
  <c r="M1442" i="1" s="1"/>
  <c r="L1597" i="1"/>
  <c r="M1597" i="1" s="1"/>
  <c r="L3366" i="1"/>
  <c r="M3366" i="1" s="1"/>
  <c r="L153" i="1"/>
  <c r="M153" i="1" s="1"/>
  <c r="L686" i="1"/>
  <c r="M686" i="1" s="1"/>
  <c r="L998" i="1"/>
  <c r="M998" i="1" s="1"/>
  <c r="L1070" i="1"/>
  <c r="M1070" i="1" s="1"/>
  <c r="L969" i="1"/>
  <c r="M969" i="1" s="1"/>
  <c r="L5072" i="1"/>
  <c r="M5072" i="1" s="1"/>
  <c r="L6453" i="1"/>
  <c r="M6453" i="1" s="1"/>
  <c r="L6406" i="1"/>
  <c r="M6406" i="1" s="1"/>
  <c r="L6425" i="1"/>
  <c r="M6425" i="1" s="1"/>
  <c r="L6349" i="1"/>
  <c r="M6349" i="1" s="1"/>
</calcChain>
</file>

<file path=xl/sharedStrings.xml><?xml version="1.0" encoding="utf-8"?>
<sst xmlns="http://schemas.openxmlformats.org/spreadsheetml/2006/main" count="13507" uniqueCount="691">
  <si>
    <t>SEASON_ID</t>
  </si>
  <si>
    <t>FULLNAME</t>
  </si>
  <si>
    <t>AFL_FANTASY</t>
  </si>
  <si>
    <t>TOG</t>
  </si>
  <si>
    <t>CBA</t>
  </si>
  <si>
    <t>Ed Curnow</t>
  </si>
  <si>
    <t>Carlton</t>
  </si>
  <si>
    <t>Patrick Cripps</t>
  </si>
  <si>
    <t>Patrick Dangerfield</t>
  </si>
  <si>
    <t>Geelong Cats</t>
  </si>
  <si>
    <t>Matt de Boer</t>
  </si>
  <si>
    <t>GWS Giants</t>
  </si>
  <si>
    <t>Sam Jacobs</t>
  </si>
  <si>
    <t>Tim English</t>
  </si>
  <si>
    <t>Western Bulldogs</t>
  </si>
  <si>
    <t>Lachie Neale</t>
  </si>
  <si>
    <t>Brisbane Lions</t>
  </si>
  <si>
    <t>Darcy Fort</t>
  </si>
  <si>
    <t>Rowan Marshall</t>
  </si>
  <si>
    <t>St Kilda</t>
  </si>
  <si>
    <t>Joel Selwood</t>
  </si>
  <si>
    <t>Reilly O'Brien</t>
  </si>
  <si>
    <t>Adelaide Crows</t>
  </si>
  <si>
    <t>Shane Mumford</t>
  </si>
  <si>
    <t>Jed Anderson</t>
  </si>
  <si>
    <t>North Melbourne</t>
  </si>
  <si>
    <t>Marc Pittonet</t>
  </si>
  <si>
    <t>Dion Prestia</t>
  </si>
  <si>
    <t>Richmond</t>
  </si>
  <si>
    <t>Max Gawn</t>
  </si>
  <si>
    <t>Melbourne</t>
  </si>
  <si>
    <t>Tom Bellchambers</t>
  </si>
  <si>
    <t>Essendon</t>
  </si>
  <si>
    <t>Shai Bolton</t>
  </si>
  <si>
    <t>Trent Dumont</t>
  </si>
  <si>
    <t>Tim Kelly</t>
  </si>
  <si>
    <t>West Coast Eagles</t>
  </si>
  <si>
    <t>Rhys Stanley</t>
  </si>
  <si>
    <t>Sebastian Ross</t>
  </si>
  <si>
    <t>Jarrod Witts</t>
  </si>
  <si>
    <t>Gold Coast Suns</t>
  </si>
  <si>
    <t>Jacob Hopper</t>
  </si>
  <si>
    <t>Todd Goldstein</t>
  </si>
  <si>
    <t>Marcus Bontempelli</t>
  </si>
  <si>
    <t>Dustin Martin</t>
  </si>
  <si>
    <t>Dylan Shiel</t>
  </si>
  <si>
    <t>Jack Macrae</t>
  </si>
  <si>
    <t>Tom Rockliff</t>
  </si>
  <si>
    <t>Port Adelaide</t>
  </si>
  <si>
    <t>Clayton Oliver</t>
  </si>
  <si>
    <t>Brodie Grundy</t>
  </si>
  <si>
    <t>Collingwood</t>
  </si>
  <si>
    <t>Nat Fyfe</t>
  </si>
  <si>
    <t>Fremantle</t>
  </si>
  <si>
    <t>Jade Gresham</t>
  </si>
  <si>
    <t>Ben McEvoy</t>
  </si>
  <si>
    <t>Hawthorn</t>
  </si>
  <si>
    <t>Liam Shiels</t>
  </si>
  <si>
    <t>Andrew Phillips</t>
  </si>
  <si>
    <t>Bailey Smith</t>
  </si>
  <si>
    <t>Toby Nankervis</t>
  </si>
  <si>
    <t>Elliot Yeo</t>
  </si>
  <si>
    <t>Jack Steele</t>
  </si>
  <si>
    <t>Zach Merrett</t>
  </si>
  <si>
    <t>Jonathon Ceglar</t>
  </si>
  <si>
    <t>Matt Crouch</t>
  </si>
  <si>
    <t>Scott Pendlebury</t>
  </si>
  <si>
    <t>Touk Miller</t>
  </si>
  <si>
    <t>Oscar McInerney</t>
  </si>
  <si>
    <t>Luke Parker</t>
  </si>
  <si>
    <t>Sydney Swans</t>
  </si>
  <si>
    <t>Levi Casboult</t>
  </si>
  <si>
    <t>Taylor Adams</t>
  </si>
  <si>
    <t>Jack Viney</t>
  </si>
  <si>
    <t>Josh P. Kennedy</t>
  </si>
  <si>
    <t>Esava Ratugolea</t>
  </si>
  <si>
    <t>Trent Cotchin</t>
  </si>
  <si>
    <t>James Worpel</t>
  </si>
  <si>
    <t>Luke Davies-Uniacke</t>
  </si>
  <si>
    <t>Callum Sinclair</t>
  </si>
  <si>
    <t>Sam Naismith</t>
  </si>
  <si>
    <t>Tom Mitchell</t>
  </si>
  <si>
    <t>Braydon Preuss</t>
  </si>
  <si>
    <t>David Mundy</t>
  </si>
  <si>
    <t>Stephen Coniglio</t>
  </si>
  <si>
    <t>Hugh Greenwood</t>
  </si>
  <si>
    <t>Scott Lycett</t>
  </si>
  <si>
    <t>Zak Jones</t>
  </si>
  <si>
    <t>Marc Murphy</t>
  </si>
  <si>
    <t>Jack Martin</t>
  </si>
  <si>
    <t>David Swallow</t>
  </si>
  <si>
    <t>Sam Draper</t>
  </si>
  <si>
    <t>Ben Cunnington</t>
  </si>
  <si>
    <t>Andrew McGrath</t>
  </si>
  <si>
    <t>Peter Ladhams</t>
  </si>
  <si>
    <t>Nic Naitanui</t>
  </si>
  <si>
    <t>Oliver Florent</t>
  </si>
  <si>
    <t>Travis Boak</t>
  </si>
  <si>
    <t>Jarryd Lyons</t>
  </si>
  <si>
    <t>Josh Dunkley</t>
  </si>
  <si>
    <t>Lachie Weller</t>
  </si>
  <si>
    <t>Ben Keays</t>
  </si>
  <si>
    <t>Jy Simpkin</t>
  </si>
  <si>
    <t>Dom Sheed</t>
  </si>
  <si>
    <t>Shane Edwards</t>
  </si>
  <si>
    <t>George Hewett</t>
  </si>
  <si>
    <t>Quinton Narkle</t>
  </si>
  <si>
    <t>Ivan Soldo</t>
  </si>
  <si>
    <t>Angus Brayshaw</t>
  </si>
  <si>
    <t>Rory Sloane</t>
  </si>
  <si>
    <t>Jamie Elliott</t>
  </si>
  <si>
    <t>Cameron Guthrie</t>
  </si>
  <si>
    <t>Rory Lobb</t>
  </si>
  <si>
    <t>Christian Petracca</t>
  </si>
  <si>
    <t>Matt Rowell</t>
  </si>
  <si>
    <t>Dan Houston</t>
  </si>
  <si>
    <t>Tom Liberatore</t>
  </si>
  <si>
    <t>Shaun Higgins</t>
  </si>
  <si>
    <t>Luke Shuey</t>
  </si>
  <si>
    <t>Rory Laird</t>
  </si>
  <si>
    <t>Ollie Wines</t>
  </si>
  <si>
    <t>Michael Walters</t>
  </si>
  <si>
    <t>Jaeger O'Meara</t>
  </si>
  <si>
    <t>Brad Crouch</t>
  </si>
  <si>
    <t>Darcy Parish</t>
  </si>
  <si>
    <t>Tom De Koning</t>
  </si>
  <si>
    <t>Tim Taranto</t>
  </si>
  <si>
    <t>James Cousins</t>
  </si>
  <si>
    <t>Andrew Gaff</t>
  </si>
  <si>
    <t>Brandan Parfitt</t>
  </si>
  <si>
    <t>Josh Jenkins</t>
  </si>
  <si>
    <t>Chayce Jones</t>
  </si>
  <si>
    <t>Sean Darcy</t>
  </si>
  <si>
    <t>Noah Anderson</t>
  </si>
  <si>
    <t>Jake Stringer</t>
  </si>
  <si>
    <t>Caleb Serong</t>
  </si>
  <si>
    <t>Liam Duggan</t>
  </si>
  <si>
    <t>Aliir Aliir</t>
  </si>
  <si>
    <t>Stefan Martin</t>
  </si>
  <si>
    <t>Matthew Kennedy</t>
  </si>
  <si>
    <t>Adam Cerra</t>
  </si>
  <si>
    <t>Tyson Stengle</t>
  </si>
  <si>
    <t>Paddy Ryder</t>
  </si>
  <si>
    <t>Adam Treloar</t>
  </si>
  <si>
    <t>Jack Ross</t>
  </si>
  <si>
    <t>Chad Wingard</t>
  </si>
  <si>
    <t>Steele Sidebottom</t>
  </si>
  <si>
    <t>Rupert Wills</t>
  </si>
  <si>
    <t>Jack Bytel</t>
  </si>
  <si>
    <t>Darcy Tucker</t>
  </si>
  <si>
    <t>Tom Green</t>
  </si>
  <si>
    <t>Jack Steven</t>
  </si>
  <si>
    <t>James Rowbottom</t>
  </si>
  <si>
    <t>Josh Kelly</t>
  </si>
  <si>
    <t>Harry Schoenberg</t>
  </si>
  <si>
    <t>Devon Smith</t>
  </si>
  <si>
    <t>Will Setterfield</t>
  </si>
  <si>
    <t>Robbie Gray</t>
  </si>
  <si>
    <t>Nick Blakey</t>
  </si>
  <si>
    <t>Brodie Smith</t>
  </si>
  <si>
    <t>Callum Mills</t>
  </si>
  <si>
    <t>Dayne Zorko</t>
  </si>
  <si>
    <t>Sam Walsh</t>
  </si>
  <si>
    <t>Hugh McCluggage</t>
  </si>
  <si>
    <t>Lachie Fogarty</t>
  </si>
  <si>
    <t>Jarrod Berry</t>
  </si>
  <si>
    <t>Jordan De Goey</t>
  </si>
  <si>
    <t>Luke Dunstan</t>
  </si>
  <si>
    <t>Majak Daw</t>
  </si>
  <si>
    <t>Jack Graham</t>
  </si>
  <si>
    <t>Dan Hannebery</t>
  </si>
  <si>
    <t>Jack Redden</t>
  </si>
  <si>
    <t>Mitch Duncan</t>
  </si>
  <si>
    <t>Luke Jackson</t>
  </si>
  <si>
    <t>Callan Ward</t>
  </si>
  <si>
    <t>Brayden Sier</t>
  </si>
  <si>
    <t>Luke McDonald</t>
  </si>
  <si>
    <t>Josh Bruce</t>
  </si>
  <si>
    <t>Connor Rozee</t>
  </si>
  <si>
    <t>Jake Melksham</t>
  </si>
  <si>
    <t>Connor Blakely</t>
  </si>
  <si>
    <t>Tyler Brown</t>
  </si>
  <si>
    <t>Cameron Ellis-Yolmen</t>
  </si>
  <si>
    <t>Marlion Pickett</t>
  </si>
  <si>
    <t>Tom Papley</t>
  </si>
  <si>
    <t>Aaron vandenBerg</t>
  </si>
  <si>
    <t>Jack Sinclair</t>
  </si>
  <si>
    <t>Sam Powell-Pepper</t>
  </si>
  <si>
    <t>Archie Smith</t>
  </si>
  <si>
    <t>Tom Hickey</t>
  </si>
  <si>
    <t>Zac Williams</t>
  </si>
  <si>
    <t>Kieran Strachan</t>
  </si>
  <si>
    <t>Andrew Brayshaw</t>
  </si>
  <si>
    <t>Paul Seedsman</t>
  </si>
  <si>
    <t>Hunter Clark</t>
  </si>
  <si>
    <t>Finn Maginness</t>
  </si>
  <si>
    <t>Toby Greene</t>
  </si>
  <si>
    <t>Tom Sparrow</t>
  </si>
  <si>
    <t>Paddy Dow</t>
  </si>
  <si>
    <t>Harry Jones</t>
  </si>
  <si>
    <t>Josh Caddy</t>
  </si>
  <si>
    <t>Anthony McDonald-Tipungwuti</t>
  </si>
  <si>
    <t>Mabior Chol</t>
  </si>
  <si>
    <t>Zac Fisher</t>
  </si>
  <si>
    <t>Sydney Stack</t>
  </si>
  <si>
    <t>Jared Polec</t>
  </si>
  <si>
    <t>Luke Breust</t>
  </si>
  <si>
    <t>Jackson Trengove</t>
  </si>
  <si>
    <t>Jye Caldwell</t>
  </si>
  <si>
    <t>Aaron Hall</t>
  </si>
  <si>
    <t>David Cuningham</t>
  </si>
  <si>
    <t>Mark Blicavs</t>
  </si>
  <si>
    <t>Charlie Constable</t>
  </si>
  <si>
    <t>Jack Billings</t>
  </si>
  <si>
    <t>Oscar Allen</t>
  </si>
  <si>
    <t>Dylan Clarke</t>
  </si>
  <si>
    <t>Myles Poholke</t>
  </si>
  <si>
    <t>Hayden McLean</t>
  </si>
  <si>
    <t>Kyle Langford</t>
  </si>
  <si>
    <t>Matthew Kreuzer</t>
  </si>
  <si>
    <t>Gary Ablett</t>
  </si>
  <si>
    <t>Levi Greenwood</t>
  </si>
  <si>
    <t>Kane Lambert</t>
  </si>
  <si>
    <t>James Harmes</t>
  </si>
  <si>
    <t>Jack Crisp</t>
  </si>
  <si>
    <t>Cam Rayner</t>
  </si>
  <si>
    <t>Rory Atkins</t>
  </si>
  <si>
    <t>Tom Atkins</t>
  </si>
  <si>
    <t>Shaun McKernan</t>
  </si>
  <si>
    <t>Lachie Hunter</t>
  </si>
  <si>
    <t>Matt Eagles</t>
  </si>
  <si>
    <t>Lincoln McCarthy</t>
  </si>
  <si>
    <t>Sam Gray</t>
  </si>
  <si>
    <t>Darcy Cameron</t>
  </si>
  <si>
    <t>Jack Ziebell</t>
  </si>
  <si>
    <t>Mitch Crowden</t>
  </si>
  <si>
    <t>Bailey J. Williams</t>
  </si>
  <si>
    <t>Tom McDonald</t>
  </si>
  <si>
    <t>Bryce Gibbs</t>
  </si>
  <si>
    <t>Thomson Dow</t>
  </si>
  <si>
    <t>Tarryn Thomas</t>
  </si>
  <si>
    <t>Brent Daniels</t>
  </si>
  <si>
    <t>Justin Westhoff</t>
  </si>
  <si>
    <t>Darcy MacPherson</t>
  </si>
  <si>
    <t>Jeremy Finlayson</t>
  </si>
  <si>
    <t>Jonathon Marsh</t>
  </si>
  <si>
    <t>Cameron Zurhaar</t>
  </si>
  <si>
    <t>Sam Day</t>
  </si>
  <si>
    <t>Will Brodie</t>
  </si>
  <si>
    <t>Tom Fullarton</t>
  </si>
  <si>
    <t>Ryan Clarke</t>
  </si>
  <si>
    <t>Patrick Lipinski</t>
  </si>
  <si>
    <t>Nick Holman</t>
  </si>
  <si>
    <t>Billy Frampton</t>
  </si>
  <si>
    <t>Xavier O'Neill</t>
  </si>
  <si>
    <t>Tim O'Brien</t>
  </si>
  <si>
    <t>Shaun Burgoyne</t>
  </si>
  <si>
    <t>Callum L. Brown</t>
  </si>
  <si>
    <t>Luke Dahlhaus</t>
  </si>
  <si>
    <t>Ned McHenry</t>
  </si>
  <si>
    <t>Jayden Laverde</t>
  </si>
  <si>
    <t>Ben Ainsworth</t>
  </si>
  <si>
    <t>James Stewart</t>
  </si>
  <si>
    <t>Brayden Fiorini</t>
  </si>
  <si>
    <t>Karl Amon</t>
  </si>
  <si>
    <t>Kamdyn McIntosh</t>
  </si>
  <si>
    <t>Joel Amartey</t>
  </si>
  <si>
    <t>Jarryn Geary</t>
  </si>
  <si>
    <t>Mitchell Hibberd</t>
  </si>
  <si>
    <t>Ryan Abbott</t>
  </si>
  <si>
    <t>Joe Daniher</t>
  </si>
  <si>
    <t>Ryan Byrnes</t>
  </si>
  <si>
    <t>Rhylee West</t>
  </si>
  <si>
    <t>Callum Moore</t>
  </si>
  <si>
    <t>Izak Rankine</t>
  </si>
  <si>
    <t>Billy Gowers</t>
  </si>
  <si>
    <t>Rhys Mathieson</t>
  </si>
  <si>
    <t>Paul Ahern</t>
  </si>
  <si>
    <t>Matt Taberner</t>
  </si>
  <si>
    <t>Zak Butters</t>
  </si>
  <si>
    <t>Jordan Dawson</t>
  </si>
  <si>
    <t>Tristan Xerri</t>
  </si>
  <si>
    <t>Zaine Cordy</t>
  </si>
  <si>
    <t>Mason Cox</t>
  </si>
  <si>
    <t>Elliott Himmelberg</t>
  </si>
  <si>
    <t>Daniel Howe</t>
  </si>
  <si>
    <t>Mitch Robinson</t>
  </si>
  <si>
    <t>Darcy Fogarty</t>
  </si>
  <si>
    <t>Callum Porter</t>
  </si>
  <si>
    <t>Nathan Jones</t>
  </si>
  <si>
    <t>Sam Reid</t>
  </si>
  <si>
    <t>Paul Puopolo</t>
  </si>
  <si>
    <t>Lewis Young</t>
  </si>
  <si>
    <t>Mitch Wallis</t>
  </si>
  <si>
    <t>Keegan Brooksby</t>
  </si>
  <si>
    <t>Brendon Ah Chee</t>
  </si>
  <si>
    <t>Dylan Stephens</t>
  </si>
  <si>
    <t>Adam Tomlinson</t>
  </si>
  <si>
    <t>Josh Battle</t>
  </si>
  <si>
    <t>Harry Himmelberg</t>
  </si>
  <si>
    <t>Ben McKay</t>
  </si>
  <si>
    <t>Sam Menegola</t>
  </si>
  <si>
    <t>Toby McLean</t>
  </si>
  <si>
    <t>Will Snelling</t>
  </si>
  <si>
    <t>Sam Petrevski-Seton</t>
  </si>
  <si>
    <t>Josh Walker</t>
  </si>
  <si>
    <t>Daniel McStay</t>
  </si>
  <si>
    <t>Nick Vlastuin</t>
  </si>
  <si>
    <t>Max Lynch</t>
  </si>
  <si>
    <t>Oscar McDonald</t>
  </si>
  <si>
    <t>Jarman Impey</t>
  </si>
  <si>
    <t>Isaac Heeney</t>
  </si>
  <si>
    <t>Ned Cahill</t>
  </si>
  <si>
    <t>Jason Castagna</t>
  </si>
  <si>
    <t>Deven Robertson</t>
  </si>
  <si>
    <t>Isaac Smith</t>
  </si>
  <si>
    <t>Liam Baker</t>
  </si>
  <si>
    <t>Mitch Lewis</t>
  </si>
  <si>
    <t>Charlie Dixon</t>
  </si>
  <si>
    <t>Mitch McGovern</t>
  </si>
  <si>
    <t>Mitch Brown</t>
  </si>
  <si>
    <t>Sam Skinner</t>
  </si>
  <si>
    <t>Chad Warner</t>
  </si>
  <si>
    <t>Darren Minchington</t>
  </si>
  <si>
    <t>Tom J. Lynch</t>
  </si>
  <si>
    <t>Nathan Broad</t>
  </si>
  <si>
    <t>Todd Marshall</t>
  </si>
  <si>
    <t>Sean Lemmens</t>
  </si>
  <si>
    <t>Ricky Henderson</t>
  </si>
  <si>
    <t>Sam Weideman</t>
  </si>
  <si>
    <t>Bradley Hill</t>
  </si>
  <si>
    <t>Daniel Lloyd</t>
  </si>
  <si>
    <t>Tom Scully</t>
  </si>
  <si>
    <t>Charlie Cameron</t>
  </si>
  <si>
    <t>Connor Ballenden</t>
  </si>
  <si>
    <t>Aaron Naughton</t>
  </si>
  <si>
    <t>Brad Ebert</t>
  </si>
  <si>
    <t>Jacob Townsend</t>
  </si>
  <si>
    <t>Sam Simpson</t>
  </si>
  <si>
    <t>Brayden Ainsworth</t>
  </si>
  <si>
    <t>Bailey Scott</t>
  </si>
  <si>
    <t>Aiden Bonar</t>
  </si>
  <si>
    <t>Taylor Walker</t>
  </si>
  <si>
    <t>Harry Morrison</t>
  </si>
  <si>
    <t>Dean Kent</t>
  </si>
  <si>
    <t>Lewis Taylor</t>
  </si>
  <si>
    <t>Ben Brown</t>
  </si>
  <si>
    <t>Robbie Fox</t>
  </si>
  <si>
    <t>Jamie Cripps</t>
  </si>
  <si>
    <t>Sam Flanders</t>
  </si>
  <si>
    <t>Tim Membrey</t>
  </si>
  <si>
    <t>Tom Campbell</t>
  </si>
  <si>
    <t>Andrew McPherson</t>
  </si>
  <si>
    <t>Harry McKay</t>
  </si>
  <si>
    <t>Michael Gibbons</t>
  </si>
  <si>
    <t>Matt Guelfi</t>
  </si>
  <si>
    <t>Ethan Hughes</t>
  </si>
  <si>
    <t>Nathan Wilson</t>
  </si>
  <si>
    <t>Taylin Duman</t>
  </si>
  <si>
    <t>James Aish</t>
  </si>
  <si>
    <t>Michael Frederick</t>
  </si>
  <si>
    <t>Harry Taylor</t>
  </si>
  <si>
    <t>Tom Stewart</t>
  </si>
  <si>
    <t>Jed Bews</t>
  </si>
  <si>
    <t>Darcy Byrne-Jones</t>
  </si>
  <si>
    <t>Max King</t>
  </si>
  <si>
    <t>Dougal Howard</t>
  </si>
  <si>
    <t>Sam Lloyd</t>
  </si>
  <si>
    <t>Jason Johannisen</t>
  </si>
  <si>
    <t>Caleb Daniel</t>
  </si>
  <si>
    <t>Bailey Dale</t>
  </si>
  <si>
    <t>Alex Keath</t>
  </si>
  <si>
    <t>Laitham Vandermeer</t>
  </si>
  <si>
    <t>Brandon Ellis</t>
  </si>
  <si>
    <t>Pearce Hanley</t>
  </si>
  <si>
    <t>Caleb Graham</t>
  </si>
  <si>
    <t>Jarrod Harbrow</t>
  </si>
  <si>
    <t>Harry Perryman</t>
  </si>
  <si>
    <t>Aidan Corr</t>
  </si>
  <si>
    <t>Lachlan Keeffe</t>
  </si>
  <si>
    <t>Lachie Whitfield</t>
  </si>
  <si>
    <t>Will Hayward</t>
  </si>
  <si>
    <t>Sam Frost</t>
  </si>
  <si>
    <t>Blake Hardwick</t>
  </si>
  <si>
    <t>Michael Hartley</t>
  </si>
  <si>
    <t>Brad Sheppard</t>
  </si>
  <si>
    <t>Jackson Nelson</t>
  </si>
  <si>
    <t>Jack Darling</t>
  </si>
  <si>
    <t>Thomas Berry</t>
  </si>
  <si>
    <t>Eric Hipwood</t>
  </si>
  <si>
    <t>Darcy Gardiner</t>
  </si>
  <si>
    <t>Jack Mahony</t>
  </si>
  <si>
    <t>Dylan Grimes</t>
  </si>
  <si>
    <t>Daniel Rioli</t>
  </si>
  <si>
    <t>Jake Kelly</t>
  </si>
  <si>
    <t>Sam Docherty</t>
  </si>
  <si>
    <t>Cale Hooker</t>
  </si>
  <si>
    <t>Bailey Banfield</t>
  </si>
  <si>
    <t>Lachie Schultz</t>
  </si>
  <si>
    <t>Brandon Matera</t>
  </si>
  <si>
    <t>Brennan Cox</t>
  </si>
  <si>
    <t>Zach Guthrie</t>
  </si>
  <si>
    <t>Lachie Henderson</t>
  </si>
  <si>
    <t>Jake Lever</t>
  </si>
  <si>
    <t>Joel Smith</t>
  </si>
  <si>
    <t>Trent Rivers</t>
  </si>
  <si>
    <t>Steven Motlop</t>
  </si>
  <si>
    <t>Mitch Georgiades</t>
  </si>
  <si>
    <t>Kane Farrell</t>
  </si>
  <si>
    <t>Lachie Ash</t>
  </si>
  <si>
    <t>Jeremy Cameron</t>
  </si>
  <si>
    <t>Josh Daicos</t>
  </si>
  <si>
    <t>Lewis Melican</t>
  </si>
  <si>
    <t>James Sicily</t>
  </si>
  <si>
    <t>Jack Gunston</t>
  </si>
  <si>
    <t>Josh Morris</t>
  </si>
  <si>
    <t>Shannon Hurn</t>
  </si>
  <si>
    <t>Jarrod Cameron</t>
  </si>
  <si>
    <t>Tom Barrass</t>
  </si>
  <si>
    <t>Brandon Starcevich</t>
  </si>
  <si>
    <t>Daniel Rich</t>
  </si>
  <si>
    <t>Nick Larkey</t>
  </si>
  <si>
    <t>Jayden Short</t>
  </si>
  <si>
    <t>Bachar Houli</t>
  </si>
  <si>
    <t>Luke Brown</t>
  </si>
  <si>
    <t>Shane McAdam</t>
  </si>
  <si>
    <t>Jack Newnes</t>
  </si>
  <si>
    <t>Adam Saad</t>
  </si>
  <si>
    <t>Conor McKenna</t>
  </si>
  <si>
    <t>Brayden Ham</t>
  </si>
  <si>
    <t>Luke Ryan</t>
  </si>
  <si>
    <t>Hayden Young</t>
  </si>
  <si>
    <t>Zach Tuohy</t>
  </si>
  <si>
    <t>Kysaiah Pickett</t>
  </si>
  <si>
    <t>Charlie Spargo</t>
  </si>
  <si>
    <t>Bayley Fritsch</t>
  </si>
  <si>
    <t>Ben Long</t>
  </si>
  <si>
    <t>Lachie Young</t>
  </si>
  <si>
    <t>Ben Cavarra</t>
  </si>
  <si>
    <t>Jack Lukosius</t>
  </si>
  <si>
    <t>Phil Davis</t>
  </si>
  <si>
    <t>Jackson Hately</t>
  </si>
  <si>
    <t>Heath Shaw</t>
  </si>
  <si>
    <t>Brayden Maynard</t>
  </si>
  <si>
    <t>Jordan Roughead</t>
  </si>
  <si>
    <t>Darcy Moore</t>
  </si>
  <si>
    <t>Tom McCartin</t>
  </si>
  <si>
    <t>Jake Lloyd</t>
  </si>
  <si>
    <t>Josh J. Kennedy</t>
  </si>
  <si>
    <t>Callum Ah Chee</t>
  </si>
  <si>
    <t>Zac Bailey</t>
  </si>
  <si>
    <t>Grant Birchall</t>
  </si>
  <si>
    <t>Sam Durdin</t>
  </si>
  <si>
    <t>Mason Wood</t>
  </si>
  <si>
    <t>Jack Riewoldt</t>
  </si>
  <si>
    <t>Noah Balta</t>
  </si>
  <si>
    <t>Tom Doedee</t>
  </si>
  <si>
    <t>Tom Lynch</t>
  </si>
  <si>
    <t>Fischer McAsey</t>
  </si>
  <si>
    <t>Kade Simpson</t>
  </si>
  <si>
    <t>Cameron Polson</t>
  </si>
  <si>
    <t>Aaron Francis</t>
  </si>
  <si>
    <t>Michael Hurley</t>
  </si>
  <si>
    <t>Jordan Ridley</t>
  </si>
  <si>
    <t>Reece Conca</t>
  </si>
  <si>
    <t>Brett Bewley</t>
  </si>
  <si>
    <t>Gary Rohan</t>
  </si>
  <si>
    <t>Jack Henry</t>
  </si>
  <si>
    <t>Mark O'Connor</t>
  </si>
  <si>
    <t>Mitch Hannan</t>
  </si>
  <si>
    <t>Matthew Parker</t>
  </si>
  <si>
    <t>Hayden Crozier</t>
  </si>
  <si>
    <t>Easton Wood</t>
  </si>
  <si>
    <t>Charlie Ballard</t>
  </si>
  <si>
    <t>Zac Langdon</t>
  </si>
  <si>
    <t>Sam J. Reid</t>
  </si>
  <si>
    <t>Harry Cunningham</t>
  </si>
  <si>
    <t>Matthew Ling</t>
  </si>
  <si>
    <t>Jackson Thurlow</t>
  </si>
  <si>
    <t>Sam Wicks</t>
  </si>
  <si>
    <t>Dylan Moore</t>
  </si>
  <si>
    <t>Noah Answerth</t>
  </si>
  <si>
    <t>Jamie Macmillan</t>
  </si>
  <si>
    <t>Will Hamill</t>
  </si>
  <si>
    <t>Liam Jones</t>
  </si>
  <si>
    <t>Mason Redman</t>
  </si>
  <si>
    <t>Brandon Zerk-Thatcher</t>
  </si>
  <si>
    <t>Gryan Miers</t>
  </si>
  <si>
    <t>Jake Kolodjashnij</t>
  </si>
  <si>
    <t>Steven May</t>
  </si>
  <si>
    <t>Trent McKenzie</t>
  </si>
  <si>
    <t>Riley Bonner</t>
  </si>
  <si>
    <t>Nick Coffield</t>
  </si>
  <si>
    <t>Jack Bowes</t>
  </si>
  <si>
    <t>Connor Budarick</t>
  </si>
  <si>
    <t>Sam Collins</t>
  </si>
  <si>
    <t>Nick Haynes</t>
  </si>
  <si>
    <t>Flynn Appleby</t>
  </si>
  <si>
    <t>Josh Thomas</t>
  </si>
  <si>
    <t>James Bell</t>
  </si>
  <si>
    <t>Changkuoth Jiath</t>
  </si>
  <si>
    <t>Jeremy McGovern</t>
  </si>
  <si>
    <t>Robbie Tarrant</t>
  </si>
  <si>
    <t>David Astbury</t>
  </si>
  <si>
    <t>Lachie Plowman</t>
  </si>
  <si>
    <t>Tom Cutler</t>
  </si>
  <si>
    <t>Tom Hawkins</t>
  </si>
  <si>
    <t>Alex Neal-Bullen</t>
  </si>
  <si>
    <t>Christian Salem</t>
  </si>
  <si>
    <t>Michael Hibberd</t>
  </si>
  <si>
    <t>Hamish Hartlett</t>
  </si>
  <si>
    <t>Nick Hind</t>
  </si>
  <si>
    <t>Josh Corbett</t>
  </si>
  <si>
    <t>Tom Hutchesson</t>
  </si>
  <si>
    <t>Adam Kennedy</t>
  </si>
  <si>
    <t>Lynden Dunn</t>
  </si>
  <si>
    <t>Trey Ruscoe</t>
  </si>
  <si>
    <t>Will Hoskin-Elliott</t>
  </si>
  <si>
    <t>Colin O'Riordan</t>
  </si>
  <si>
    <t>Justin McInerney</t>
  </si>
  <si>
    <t>Will Day</t>
  </si>
  <si>
    <t>Jack Scrimshaw</t>
  </si>
  <si>
    <t>Ryan Lester</t>
  </si>
  <si>
    <t>Curtis Taylor</t>
  </si>
  <si>
    <t>Tom Murphy</t>
  </si>
  <si>
    <t>Oleg Markov</t>
  </si>
  <si>
    <t>Kyle Hartigan</t>
  </si>
  <si>
    <t>Sam Philp</t>
  </si>
  <si>
    <t>Jacob Weitering</t>
  </si>
  <si>
    <t>Martin Gleeson</t>
  </si>
  <si>
    <t>Ed Langdon</t>
  </si>
  <si>
    <t>Oskar Baker</t>
  </si>
  <si>
    <t>Shane Savage</t>
  </si>
  <si>
    <t>Bailey Williams</t>
  </si>
  <si>
    <t>Ben King</t>
  </si>
  <si>
    <t>Alex Sexton</t>
  </si>
  <si>
    <t>Kaiden Brand</t>
  </si>
  <si>
    <t>James Frawley</t>
  </si>
  <si>
    <t>Harris Andrews</t>
  </si>
  <si>
    <t>Shaun Atley</t>
  </si>
  <si>
    <t>Flynn Perez</t>
  </si>
  <si>
    <t>Eddie Betts</t>
  </si>
  <si>
    <t>Travis Colyer</t>
  </si>
  <si>
    <t>Sam Mayes</t>
  </si>
  <si>
    <t>Ryan Burton</t>
  </si>
  <si>
    <t>Ed Richards</t>
  </si>
  <si>
    <t>John Noble</t>
  </si>
  <si>
    <t>Travis Varcoe</t>
  </si>
  <si>
    <t>Chris Mayne</t>
  </si>
  <si>
    <t>Brody Mihocek</t>
  </si>
  <si>
    <t>Jack Madgen</t>
  </si>
  <si>
    <t>Ben Davis</t>
  </si>
  <si>
    <t>Darcy Lang</t>
  </si>
  <si>
    <t>Matthew Cottrell</t>
  </si>
  <si>
    <t>Tobe Watson</t>
  </si>
  <si>
    <t>Dan Butler</t>
  </si>
  <si>
    <t>Callum Wilkie</t>
  </si>
  <si>
    <t>Ryan Gardner</t>
  </si>
  <si>
    <t>Wil Powell</t>
  </si>
  <si>
    <t>Sam Taylor</t>
  </si>
  <si>
    <t>Oliver Hanrahan</t>
  </si>
  <si>
    <t>Liam Ryan</t>
  </si>
  <si>
    <t>Tom Williamson</t>
  </si>
  <si>
    <t>Stephen Hill</t>
  </si>
  <si>
    <t>Brad Close</t>
  </si>
  <si>
    <t>Neville Jetta</t>
  </si>
  <si>
    <t>Tom Jonas</t>
  </si>
  <si>
    <t>Cam Sutcliffe</t>
  </si>
  <si>
    <t>Ben Paton</t>
  </si>
  <si>
    <t>Matthew Suckling</t>
  </si>
  <si>
    <t>Josh Schache</t>
  </si>
  <si>
    <t>Jaidyn Stephenson</t>
  </si>
  <si>
    <t>Elijah Taylor</t>
  </si>
  <si>
    <t>Ben Stratton</t>
  </si>
  <si>
    <t>Lewis Jetta</t>
  </si>
  <si>
    <t>Tom Cole</t>
  </si>
  <si>
    <t>Mark Hutchings</t>
  </si>
  <si>
    <t>Marley Williams</t>
  </si>
  <si>
    <t>Ed Vickers-Willis</t>
  </si>
  <si>
    <t>Jake Aarts</t>
  </si>
  <si>
    <t>David Mackay</t>
  </si>
  <si>
    <t>Jack Lonie</t>
  </si>
  <si>
    <t>Jake Riccardi</t>
  </si>
  <si>
    <t>Jeremy Howe</t>
  </si>
  <si>
    <t>Lachlan Hosie</t>
  </si>
  <si>
    <t>Ben Crocker</t>
  </si>
  <si>
    <t>Jack Silvagni</t>
  </si>
  <si>
    <t>Blake Acres</t>
  </si>
  <si>
    <t>Tom Clurey</t>
  </si>
  <si>
    <t>Keidean Coleman</t>
  </si>
  <si>
    <t>Jasper Pittard</t>
  </si>
  <si>
    <t>Jack Higgins</t>
  </si>
  <si>
    <t>Lachlan Sholl</t>
  </si>
  <si>
    <t>Orazio Fantasia</t>
  </si>
  <si>
    <t>Jake Carlisle</t>
  </si>
  <si>
    <t>Atu Bosenavulagi</t>
  </si>
  <si>
    <t>Conor Glass</t>
  </si>
  <si>
    <t>Alex Witherden</t>
  </si>
  <si>
    <t>Jay Lockhart</t>
  </si>
  <si>
    <t>Xavier Duursma</t>
  </si>
  <si>
    <t>Ed Phillips</t>
  </si>
  <si>
    <t>Cody Weightman</t>
  </si>
  <si>
    <t>Tim Broomhead</t>
  </si>
  <si>
    <t>Dane Rampe</t>
  </si>
  <si>
    <t>Jamaine Jones</t>
  </si>
  <si>
    <t>Jordon Butts</t>
  </si>
  <si>
    <t>Conor Nash</t>
  </si>
  <si>
    <t>Dyson Heppell</t>
  </si>
  <si>
    <t>Will Walker</t>
  </si>
  <si>
    <t>Jarrod Lienert</t>
  </si>
  <si>
    <t>Connor Idun</t>
  </si>
  <si>
    <t>Tom Phillips</t>
  </si>
  <si>
    <t>Hamish Brayshaw</t>
  </si>
  <si>
    <t>Kyron Hayden</t>
  </si>
  <si>
    <t>Patrick Naish</t>
  </si>
  <si>
    <t>Derek Eggmolesse-Smith</t>
  </si>
  <si>
    <t>Daniel Talia</t>
  </si>
  <si>
    <t>Griffin Logue</t>
  </si>
  <si>
    <t>Will Hayes</t>
  </si>
  <si>
    <t>Xavier O'Halloran</t>
  </si>
  <si>
    <t>Jack Buckley</t>
  </si>
  <si>
    <t>Jonathon Patton</t>
  </si>
  <si>
    <t>Taylor Garner</t>
  </si>
  <si>
    <t>Ryley Stoddart</t>
  </si>
  <si>
    <t>Jarrod Brander</t>
  </si>
  <si>
    <t>Josh Rotham</t>
  </si>
  <si>
    <t>David Zaharakis</t>
  </si>
  <si>
    <t>Jayden Hunt</t>
  </si>
  <si>
    <t>Lin Jong</t>
  </si>
  <si>
    <t>Louis Butler</t>
  </si>
  <si>
    <t>Jack Petruccelle</t>
  </si>
  <si>
    <t>Boyd Woodcock</t>
  </si>
  <si>
    <t>Dylan Roberton</t>
  </si>
  <si>
    <t>Bobby Hill</t>
  </si>
  <si>
    <t>Isaac Quaynor</t>
  </si>
  <si>
    <t>Harry Edwards</t>
  </si>
  <si>
    <t>Irving Mosquito</t>
  </si>
  <si>
    <t>Liam Henry</t>
  </si>
  <si>
    <t>Toby Bedford</t>
  </si>
  <si>
    <t>Tommy Sheridan</t>
  </si>
  <si>
    <t>Lachlan Murphy</t>
  </si>
  <si>
    <t>Roarke Smith</t>
  </si>
  <si>
    <t>Marcus Adams</t>
  </si>
  <si>
    <t>Jordan Clark</t>
  </si>
  <si>
    <t>Jesse Hogan</t>
  </si>
  <si>
    <t>Matthew Scharenberg</t>
  </si>
  <si>
    <t>Ben Ronke</t>
  </si>
  <si>
    <t>Jy Farrar</t>
  </si>
  <si>
    <t>Isaac Cumming</t>
  </si>
  <si>
    <t>Ben Reid</t>
  </si>
  <si>
    <t>Zac Foot</t>
  </si>
  <si>
    <t>Will Schofield</t>
  </si>
  <si>
    <t>Kobe Mutch</t>
  </si>
  <si>
    <t>Harley Bennell</t>
  </si>
  <si>
    <t>Josh Begley</t>
  </si>
  <si>
    <t>Nic Newman</t>
  </si>
  <si>
    <t>Jake Waterman</t>
  </si>
  <si>
    <t>Jack Payne</t>
  </si>
  <si>
    <t>Wayne Milera</t>
  </si>
  <si>
    <t>Sam Sturt</t>
  </si>
  <si>
    <t>Tory Dickson</t>
  </si>
  <si>
    <t>Josh Wagner</t>
  </si>
  <si>
    <t>Nic Reid</t>
  </si>
  <si>
    <t>Riley Knight</t>
  </si>
  <si>
    <t>Damon Greaves</t>
  </si>
  <si>
    <t>Luke Foley</t>
  </si>
  <si>
    <t>Josh Honey</t>
  </si>
  <si>
    <t>Jeremy Sharp</t>
  </si>
  <si>
    <t>Taylor Duryea</t>
  </si>
  <si>
    <t>Jesse Joyce</t>
  </si>
  <si>
    <t>Mark Keane</t>
  </si>
  <si>
    <t>Mitchell Hinge</t>
  </si>
  <si>
    <t>Cam McCarthy</t>
  </si>
  <si>
    <t>Will Kelly</t>
  </si>
  <si>
    <t>Matthew Owies</t>
  </si>
  <si>
    <t>Ben Jarvis</t>
  </si>
  <si>
    <t>Lochie O'Brien</t>
  </si>
  <si>
    <t>MatchCBAs</t>
  </si>
  <si>
    <t>CBA%</t>
  </si>
  <si>
    <t>CBA%Av</t>
  </si>
  <si>
    <t>CBA% Variance
(Game - Average)</t>
  </si>
  <si>
    <t>Lookup</t>
  </si>
  <si>
    <t>TEAM</t>
  </si>
  <si>
    <t>ROUND</t>
  </si>
  <si>
    <t>SeasonCBAs</t>
  </si>
  <si>
    <t>CBAin2020</t>
  </si>
  <si>
    <t>yes</t>
  </si>
  <si>
    <t xml:space="preserve">        @bricemitchell 2020 AFL CBA Trend Analysis</t>
  </si>
  <si>
    <t/>
  </si>
  <si>
    <t xml:space="preserve">CBA% </t>
  </si>
  <si>
    <t>SeasonAv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</si>
</sst>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3">
    <xf numFmtId="0" fontId="0" fillId="0" borderId="0" xfId="0"/>
    <xf numFmtId="9" fontId="0" fillId="0" borderId="0" xfId="0" applyNumberFormat="1"/>
    <xf numFmtId="0" fontId="16" fillId="0" borderId="0" xfId="0" applyFont="1"/>
    <xf numFmtId="9" fontId="0" fillId="0" borderId="0" xfId="1" applyFont="1"/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6" fillId="0" borderId="0" xfId="0" applyFont="1" applyAlignment="1">
      <alignment wrapText="1"/>
    </xf>
    <xf numFmtId="0" fontId="0" fillId="33" borderId="12" xfId="0" applyFill="1" applyBorder="1"/>
    <xf numFmtId="0" fontId="0" fillId="33" borderId="10" xfId="0" applyFill="1" applyBorder="1"/>
    <xf numFmtId="0" fontId="0" fillId="33" borderId="13" xfId="0" applyFill="1" applyBorder="1"/>
    <xf numFmtId="0" fontId="0" fillId="33" borderId="0" xfId="0" applyFill="1" applyBorder="1"/>
    <xf numFmtId="0" fontId="0" fillId="33" borderId="0" xfId="0" applyFill="1"/>
    <xf numFmtId="0" fontId="0" fillId="33" borderId="10" xfId="0" applyFill="1" applyBorder="1" applyAlignment="1">
      <alignment horizontal="center"/>
    </xf>
    <xf numFmtId="0" fontId="0" fillId="33" borderId="12" xfId="0" applyFill="1" applyBorder="1" applyAlignment="1">
      <alignment horizontal="center"/>
    </xf>
    <xf numFmtId="0" fontId="0" fillId="0" borderId="10" xfId="0" applyBorder="1" applyAlignment="1">
      <alignment horizontal="center"/>
    </xf>
    <xf numFmtId="9" fontId="0" fillId="0" borderId="10" xfId="0" applyNumberFormat="1" applyBorder="1" applyAlignment="1">
      <alignment horizontal="center"/>
    </xf>
    <xf numFmtId="0" fontId="0" fillId="33" borderId="0" xfId="0" applyFill="1" applyAlignment="1">
      <alignment horizontal="center"/>
    </xf>
    <xf numFmtId="0" fontId="0" fillId="0" borderId="10" xfId="0" pivotButton="1" applyBorder="1" applyAlignment="1">
      <alignment horizontal="center"/>
    </xf>
    <xf numFmtId="0" fontId="0" fillId="33" borderId="10" xfId="0" applyFont="1" applyFill="1" applyBorder="1"/>
    <xf numFmtId="0" fontId="0" fillId="33" borderId="0" xfId="0" applyFont="1" applyFill="1"/>
    <xf numFmtId="0" fontId="13" fillId="33" borderId="14" xfId="0" quotePrefix="1" applyFont="1" applyFill="1" applyBorder="1" applyAlignment="1">
      <alignment horizontal="left"/>
    </xf>
    <xf numFmtId="0" fontId="13" fillId="33" borderId="15" xfId="0" quotePrefix="1" applyFont="1" applyFill="1" applyBorder="1" applyAlignment="1">
      <alignment horizontal="left"/>
    </xf>
    <xf numFmtId="0" fontId="13" fillId="33" borderId="11" xfId="0" quotePrefix="1" applyFont="1" applyFill="1" applyBorder="1" applyAlignment="1">
      <alignment horizontal="left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2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33627</xdr:colOff>
      <xdr:row>2</xdr:row>
      <xdr:rowOff>7442</xdr:rowOff>
    </xdr:from>
    <xdr:ext cx="221460" cy="180000"/>
    <xdr:pic>
      <xdr:nvPicPr>
        <xdr:cNvPr id="2" name="Picture 1">
          <a:extLst>
            <a:ext uri="{FF2B5EF4-FFF2-40B4-BE49-F238E27FC236}">
              <a16:creationId xmlns:a16="http://schemas.microsoft.com/office/drawing/2014/main" xmlns="" id="{ED61D71B-DF0A-4D63-8902-43E017B63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0772" y="190322"/>
          <a:ext cx="221460" cy="1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Brice Mitchell" refreshedDate="44105.704500810185" createdVersion="6" refreshedVersion="6" minRefreshableVersion="3" recordCount="6732">
  <cacheSource type="worksheet">
    <worksheetSource ref="A1:N6733" sheet="AFL Fantasy CBA TOG 2020"/>
  </cacheSource>
  <cacheFields count="14">
    <cacheField name="Lookup" numFmtId="0">
      <sharedItems/>
    </cacheField>
    <cacheField name="SEASON_ID" numFmtId="0">
      <sharedItems containsSemiMixedTypes="0" containsString="0" containsNumber="1" containsInteger="1" minValue="2020" maxValue="2020"/>
    </cacheField>
    <cacheField name="ROUND" numFmtId="0">
      <sharedItems containsSemiMixedTypes="0" containsString="0" containsNumber="1" containsInteger="1" minValue="1" maxValue="18" count="18">
        <n v="18"/>
        <n v="17"/>
        <n v="16"/>
        <n v="15"/>
        <n v="14"/>
        <n v="13"/>
        <n v="12"/>
        <n v="11"/>
        <n v="10"/>
        <n v="9"/>
        <n v="8"/>
        <n v="7"/>
        <n v="6"/>
        <n v="5"/>
        <n v="4"/>
        <n v="3"/>
        <n v="2"/>
        <n v="1"/>
      </sharedItems>
    </cacheField>
    <cacheField name="FULLNAME" numFmtId="0">
      <sharedItems count="654">
        <s v="Ed Curnow"/>
        <s v="Jarrod Witts"/>
        <s v="Luke Parker"/>
        <s v="Hugh Greenwood"/>
        <s v="Lachie Neale"/>
        <s v="Marc Pittonet"/>
        <s v="Josh P. Kennedy"/>
        <s v="Brodie Grundy"/>
        <s v="Jack Viney"/>
        <s v="Max Gawn"/>
        <s v="Tim English"/>
        <s v="Tom Mitchell"/>
        <s v="Reilly O'Brien"/>
        <s v="David Swallow"/>
        <s v="Touk Miller"/>
        <s v="Taylor Adams"/>
        <s v="Sebastian Ross"/>
        <s v="Zach Merrett"/>
        <s v="Jack Steele"/>
        <s v="Noah Anderson"/>
        <s v="Callum Sinclair"/>
        <s v="Joel Selwood"/>
        <s v="Caleb Serong"/>
        <s v="Jarryd Lyons"/>
        <s v="Jack Macrae"/>
        <s v="Rory Sloane"/>
        <s v="Jacob Hopper"/>
        <s v="Shane Mumford"/>
        <s v="Dustin Martin"/>
        <s v="Jonathon Ceglar"/>
        <s v="Chad Wingard"/>
        <s v="Toby Nankervis"/>
        <s v="Liam Shiels"/>
        <s v="Marcus Bontempelli"/>
        <s v="Paddy Ryder"/>
        <s v="Travis Boak"/>
        <s v="Trent Cotchin"/>
        <s v="Stephen Coniglio"/>
        <s v="Sean Darcy"/>
        <s v="Clayton Oliver"/>
        <s v="David Mundy"/>
        <s v="Scott Lycett"/>
        <s v="Cameron Guthrie"/>
        <s v="Adam Treloar"/>
        <s v="Sam Draper"/>
        <s v="Ollie Wines"/>
        <s v="Andrew Gaff"/>
        <s v="Dylan Shiel"/>
        <s v="Oscar McInerney"/>
        <s v="Esava Ratugolea"/>
        <s v="Rory Laird"/>
        <s v="Brad Crouch"/>
        <s v="Dom Sheed"/>
        <s v="Scott Pendlebury"/>
        <s v="Tom Liberatore"/>
        <s v="Luke Davies-Uniacke"/>
        <s v="Jamie Elliott"/>
        <s v="Tom Rockliff"/>
        <s v="Jack Steven"/>
        <s v="Sam Walsh"/>
        <s v="Matthew Kennedy"/>
        <s v="Dayne Zorko"/>
        <s v="Brandan Parfitt"/>
        <s v="Jed Anderson"/>
        <s v="Matt Crouch"/>
        <s v="Jack Ross"/>
        <s v="Patrick Cripps"/>
        <s v="Nick Blakey"/>
        <s v="Jaeger O'Meara"/>
        <s v="Bailey Smith"/>
        <s v="Todd Goldstein"/>
        <s v="Nat Fyfe"/>
        <s v="Hunter Clark"/>
        <s v="Shane Edwards"/>
        <s v="Nic Naitanui"/>
        <s v="James Cousins"/>
        <s v="Trent Dumont"/>
        <s v="Tim Kelly"/>
        <s v="Stefan Martin"/>
        <s v="Andrew Brayshaw"/>
        <s v="Adam Cerra"/>
        <s v="Jy Simpkin"/>
        <s v="Darcy Parish"/>
        <s v="Josh Kelly"/>
        <s v="James Rowbottom"/>
        <s v="Christian Petracca"/>
        <s v="Mark Blicavs"/>
        <s v="Kyle Langford"/>
        <s v="Oliver Florent"/>
        <s v="Jake Melksham"/>
        <s v="Liam Duggan"/>
        <s v="Aaron vandenBerg"/>
        <s v="Cameron Ellis-Yolmen"/>
        <s v="Jack Martin"/>
        <s v="Ben McEvoy"/>
        <s v="Sam Powell-Pepper"/>
        <s v="Patrick Dangerfield"/>
        <s v="Robbie Gray"/>
        <s v="Hugh McCluggage"/>
        <s v="Dan Hannebery"/>
        <s v="Rory Lobb"/>
        <s v="Aliir Aliir"/>
        <s v="Tom Green"/>
        <s v="Sam Day"/>
        <s v="Peter Ladhams"/>
        <s v="Tim Taranto"/>
        <s v="Cam Rayner"/>
        <s v="Josh Dunkley"/>
        <s v="Luke Breust"/>
        <s v="Jayden Laverde"/>
        <s v="Lachie Weller"/>
        <s v="Bailey J. Williams"/>
        <s v="Jack Sinclair"/>
        <s v="Tom De Koning"/>
        <s v="Joe Daniher"/>
        <s v="Mitch Duncan"/>
        <s v="Marc Murphy"/>
        <s v="Zac Williams"/>
        <s v="Connor Rozee"/>
        <s v="Tim O'Brien"/>
        <s v="Izak Rankine"/>
        <s v="Rowan Marshall"/>
        <s v="Cameron Zurhaar"/>
        <s v="Mitch Robinson"/>
        <s v="Mabior Chol"/>
        <s v="Jake Stringer"/>
        <s v="Paul Puopolo"/>
        <s v="Jeremy Finlayson"/>
        <s v="Shaun Burgoyne"/>
        <s v="Jack Graham"/>
        <s v="Ben Ainsworth"/>
        <s v="Levi Greenwood"/>
        <s v="Zaine Cordy"/>
        <s v="Josh Bruce"/>
        <s v="Elliott Himmelberg"/>
        <s v="Marlion Pickett"/>
        <s v="James Stewart"/>
        <s v="Jordan De Goey"/>
        <s v="Toby Greene"/>
        <s v="Mitch Lewis"/>
        <s v="Lincoln McCarthy"/>
        <s v="David Cuningham"/>
        <s v="Mason Cox"/>
        <s v="Matt Guelfi"/>
        <s v="Sam Menegola"/>
        <s v="Jarrod Harbrow"/>
        <s v="Lachie Whitfield"/>
        <s v="Trent Rivers"/>
        <s v="Jeremy Cameron"/>
        <s v="Lewis Melican"/>
        <s v="Bachar Houli"/>
        <s v="Dan Houston"/>
        <s v="Lachie Hunter"/>
        <s v="Will Hayward"/>
        <s v="Cameron Polson"/>
        <s v="Easton Wood"/>
        <s v="Dylan Moore"/>
        <s v="Jack Ziebell"/>
        <s v="Jayden Short"/>
        <s v="Brandon Zerk-Thatcher"/>
        <s v="Steven May"/>
        <s v="Josh Thomas"/>
        <s v="Robbie Tarrant"/>
        <s v="Joel Smith"/>
        <s v="James Bell"/>
        <s v="Brendon Ah Chee"/>
        <s v="Ryan Lester"/>
        <s v="Lachie Plowman"/>
        <s v="Aaron Naughton"/>
        <s v="Josh Corbett"/>
        <s v="Charlie Ballard"/>
        <s v="Josh J. Kennedy"/>
        <s v="Darcy Gardiner"/>
        <s v="Christian Salem"/>
        <s v="Steven Motlop"/>
        <s v="Jack Gunston"/>
        <s v="Flynn Perez"/>
        <s v="Jordan Ridley"/>
        <s v="Brayden Ham"/>
        <s v="Michael Hibberd"/>
        <s v="Sam Weideman"/>
        <s v="Travis Varcoe"/>
        <s v="Jack Crisp"/>
        <s v="James Aish"/>
        <s v="Zach Tuohy"/>
        <s v="Jack Henry"/>
        <s v="Bailey Williams"/>
        <s v="Kamdyn McIntosh"/>
        <s v="Taylor Walker"/>
        <s v="Travis Colyer"/>
        <s v="Brad Ebert"/>
        <s v="Andrew McPherson"/>
        <s v="Jack Lonie"/>
        <s v="Keidean Coleman"/>
        <s v="Jarryn Geary"/>
        <s v="Alex Sexton"/>
        <s v="Darcy Fogarty"/>
        <s v="Dylan Clarke"/>
        <s v="Bayley Fritsch"/>
        <s v="Charlie Spargo"/>
        <s v="Brandon Starcevich"/>
        <s v="Nick Larkey"/>
        <s v="Luke Dahlhaus"/>
        <s v="Daniel Lloyd"/>
        <s v="Zac Bailey"/>
        <s v="Ben Keays"/>
        <s v="Jake Lever"/>
        <s v="Sam Frost"/>
        <s v="Brayden Ainsworth"/>
        <s v="Michael Hurley"/>
        <s v="Nathan Wilson"/>
        <s v="Gryan Miers"/>
        <s v="Riley Bonner"/>
        <s v="Connor Idun"/>
        <s v="Callum Ah Chee"/>
        <s v="Mark O'Connor"/>
        <s v="Callum Wilkie"/>
        <s v="Jack Buckley"/>
        <s v="Hamish Hartlett"/>
        <s v="Grant Birchall"/>
        <s v="Liam Jones"/>
        <s v="Adam Saad"/>
        <s v="Jarrod Lienert"/>
        <s v="Ed Richards"/>
        <s v="Tom Papley"/>
        <s v="Anthony McDonald-Tipungwuti"/>
        <s v="Nick Haynes"/>
        <s v="Jordan Roughead"/>
        <s v="Blake Hardwick"/>
        <s v="Shannon Hurn"/>
        <s v="Heath Shaw"/>
        <s v="Lachlan Keeffe"/>
        <s v="Charlie Dixon"/>
        <s v="Dan Butler"/>
        <s v="Caleb Daniel"/>
        <s v="Jackson Nelson"/>
        <s v="Jake Aarts"/>
        <s v="Liam Henry"/>
        <s v="Dougal Howard"/>
        <s v="Lachie Henderson"/>
        <s v="Ben King"/>
        <s v="Will Hoskin-Elliott"/>
        <s v="Josh Daicos"/>
        <s v="Jack Petruccelle"/>
        <s v="Daniel Talia"/>
        <s v="Ethan Hughes"/>
        <s v="Brent Daniels"/>
        <s v="Josh Rotham"/>
        <s v="Tom Williamson"/>
        <s v="Todd Marshall"/>
        <s v="Dean Kent"/>
        <s v="Robbie Fox"/>
        <s v="Daniel Rich"/>
        <s v="Jacob Weitering"/>
        <s v="Devon Smith"/>
        <s v="Tom Cutler"/>
        <s v="Jake Carlisle"/>
        <s v="Ben Paton"/>
        <s v="Jy Farrar"/>
        <s v="Isaac Cumming"/>
        <s v="Kade Simpson"/>
        <s v="Bailey Scott"/>
        <s v="Karl Amon"/>
        <s v="Xavier Duursma"/>
        <s v="Sam Collins"/>
        <s v="Brayden Maynard"/>
        <s v="Sam Reid"/>
        <s v="Harry Cunningham"/>
        <s v="Jackson Thurlow"/>
        <s v="Tom Cole"/>
        <s v="Jared Polec"/>
        <s v="Daniel Rioli"/>
        <s v="Harry Taylor"/>
        <s v="Sam J. Reid"/>
        <s v="Harry Perryman"/>
        <s v="Kane Lambert"/>
        <s v="Noah Balta"/>
        <s v="Gary Rohan"/>
        <s v="Tom Stewart"/>
        <s v="Liam Ryan"/>
        <s v="Shane McAdam"/>
        <s v="Mitch Crowden"/>
        <s v="Tim Membrey"/>
        <s v="Max King"/>
        <s v="Mason Redman"/>
        <s v="Jake Lloyd"/>
        <s v="Tom Lynch"/>
        <s v="James Frawley"/>
        <s v="Tom Murphy"/>
        <s v="David Mackay"/>
        <s v="Jack Newnes"/>
        <s v="Blake Acres"/>
        <s v="John Noble"/>
        <s v="Ryan Clarke"/>
        <s v="Jack Payne"/>
        <s v="Jake Kelly"/>
        <s v="Tyson Stengle"/>
        <s v="Will Snelling"/>
        <s v="Kysaiah Pickett"/>
        <s v="Kyle Hartigan"/>
        <s v="Brodie Smith"/>
        <s v="Eddie Betts"/>
        <s v="Levi Casboult"/>
        <s v="Darcy Moore"/>
        <s v="Luke McDonald"/>
        <s v="Aaron Hall"/>
        <s v="Stephen Hill"/>
        <s v="Brennan Cox"/>
        <s v="Boyd Woodcock"/>
        <s v="Isaac Quaynor"/>
        <s v="Will Day"/>
        <s v="Taylor Garner"/>
        <s v="Jack Riewoldt"/>
        <s v="Adam Tomlinson"/>
        <s v="Jason Johannisen"/>
        <s v="Ben Stratton"/>
        <s v="Lachlan Sholl"/>
        <s v="Harry McKay"/>
        <s v="Nick Coffield"/>
        <s v="Roarke Smith"/>
        <s v="Shaun Atley"/>
        <s v="Chayce Jones"/>
        <s v="Sam Petrevski-Seton"/>
        <s v="Taylin Duman"/>
        <s v="Tom McCartin"/>
        <s v="Damon Greaves"/>
        <s v="Jesse Hogan"/>
        <s v="Brad Sheppard"/>
        <s v="Tom Barrass"/>
        <s v="Ed Vickers-Willis"/>
        <s v="Luke Brown"/>
        <s v="Mitch McGovern"/>
        <s v="Jake Kolodjashnij"/>
        <s v="Oskar Baker"/>
        <s v="Jake Riccardi"/>
        <s v="Jordan Dawson"/>
        <s v="Jack Darling"/>
        <s v="Luke Foley"/>
        <s v="Liam Baker"/>
        <s v="Alex Neal-Bullen"/>
        <s v="Ryan Gardner"/>
        <s v="Wil Powell"/>
        <s v="Jack Madgen"/>
        <s v="Shaun Higgins"/>
        <s v="Martin Gleeson"/>
        <s v="Jack Lukosius"/>
        <s v="Dylan Stephens"/>
        <s v="Reece Conca"/>
        <s v="Michael Frederick"/>
        <s v="Trent McKenzie"/>
        <s v="Tom Jonas"/>
        <s v="Darcy Byrne-Jones"/>
        <s v="Bradley Hill"/>
        <s v="Gary Ablett"/>
        <s v="Hayden Crozier"/>
        <s v="Brandon Ellis"/>
        <s v="Harry Morrison"/>
        <s v="Jed Bews"/>
        <s v="Mitch Brown"/>
        <s v="Mitch Wallis"/>
        <s v="Alex Keath"/>
        <s v="Jeremy Sharp"/>
        <s v="Daniel McStay"/>
        <s v="David Astbury"/>
        <s v="Tyler Brown"/>
        <s v="Jake Waterman"/>
        <s v="Eric Hipwood"/>
        <s v="Dylan Grimes"/>
        <s v="Taylor Duryea"/>
        <s v="Michael Gibbons"/>
        <s v="Tom Hawkins"/>
        <s v="Brody Mihocek"/>
        <s v="Luke Ryan"/>
        <s v="Ed Langdon"/>
        <s v="Jayden Hunt"/>
        <s v="Jaidyn Stephenson"/>
        <s v="Jason Castagna"/>
        <s v="Lachie Schultz"/>
        <s v="Jack Scrimshaw"/>
        <s v="Nick Vlastuin"/>
        <s v="Justin McInerney"/>
        <s v="Josh Caddy"/>
        <s v="Harry Schoenberg"/>
        <s v="Ben Long"/>
        <s v="Josh Battle"/>
        <s v="Patrick Lipinski"/>
        <s v="Jack Bowes"/>
        <s v="Caleb Graham"/>
        <s v="Will Schofield"/>
        <s v="Charlie Cameron"/>
        <s v="Jack Billings"/>
        <s v="Callum Mills"/>
        <s v="Oscar Allen"/>
        <s v="Josh Walker"/>
        <s v="Sam Durdin"/>
        <s v="Ben McKay"/>
        <s v="Finn Maginness"/>
        <s v="Shai Bolton"/>
        <s v="Zak Jones"/>
        <s v="Will Setterfield"/>
        <s v="Archie Smith"/>
        <s v="Andrew Phillips"/>
        <s v="Joel Amartey"/>
        <s v="Xavier O'Neill"/>
        <s v="Tom Atkins"/>
        <s v="Nick Holman"/>
        <s v="Lachie Fogarty"/>
        <s v="Harry Himmelberg"/>
        <s v="Darcy MacPherson"/>
        <s v="Ivan Soldo"/>
        <s v="Sean Lemmens"/>
        <s v="Toby McLean"/>
        <s v="Jeremy McGovern"/>
        <s v="Noah Answerth"/>
        <s v="Tom Clurey"/>
        <s v="Michael Walters"/>
        <s v="Jordon Butts"/>
        <s v="Hamish Brayshaw"/>
        <s v="Nick Hind"/>
        <s v="Mason Wood"/>
        <s v="Zac Fisher"/>
        <s v="Tobe Watson"/>
        <s v="Sam Docherty"/>
        <s v="Daniel Howe"/>
        <s v="Matt de Boer"/>
        <s v="Kane Farrell"/>
        <s v="Jarrod Brander"/>
        <s v="Matthew Suckling"/>
        <s v="Sam Wicks"/>
        <s v="Tom J. Lynch"/>
        <s v="Oleg Markov"/>
        <s v="Adam Kennedy"/>
        <s v="Bryce Gibbs"/>
        <s v="Brad Close"/>
        <s v="Jacob Townsend"/>
        <s v="Lewis Taylor"/>
        <s v="Mitchell Hibberd"/>
        <s v="Mitchell Hinge"/>
        <s v="Matt Taberner"/>
        <s v="Neville Jetta"/>
        <s v="Ben Jarvis"/>
        <s v="Aiden Bonar"/>
        <s v="Lochie O'Brien"/>
        <s v="Callum L. Brown"/>
        <s v="Billy Frampton"/>
        <s v="Josh Jenkins"/>
        <s v="Sam Jacobs"/>
        <s v="Jack Redden"/>
        <s v="Tom Hickey"/>
        <s v="James Worpel"/>
        <s v="Jye Caldwell"/>
        <s v="Ryan Abbott"/>
        <s v="Jarrod Berry"/>
        <s v="Tom Scully"/>
        <s v="Cale Hooker"/>
        <s v="Josh Morris"/>
        <s v="Changkuoth Jiath"/>
        <s v="Ryan Burton"/>
        <s v="Connor Budarick"/>
        <s v="Cam Sutcliffe"/>
        <s v="Braydon Preuss"/>
        <s v="Hayden McLean"/>
        <s v="Dyson Heppell"/>
        <s v="Will Hayes"/>
        <s v="Lachie Ash"/>
        <s v="Ed Phillips"/>
        <s v="Toby Bedford"/>
        <s v="Mark Hutchings"/>
        <s v="Matthew Cottrell"/>
        <s v="Bobby Hill"/>
        <s v="Zach Guthrie"/>
        <s v="Jonathon Marsh"/>
        <s v="Aidan Corr"/>
        <s v="Sam Lloyd"/>
        <s v="Marley Williams"/>
        <s v="Irving Mosquito"/>
        <s v="Zak Butters"/>
        <s v="Matthew Owies"/>
        <s v="Sam Flanders"/>
        <s v="Lewis Jetta"/>
        <s v="Lachlan Hosie"/>
        <s v="Lachlan Murphy"/>
        <s v="Jackson Hately"/>
        <s v="Luke Shuey"/>
        <s v="Angus Brayshaw"/>
        <s v="Andrew McGrath"/>
        <s v="Thomson Dow"/>
        <s v="Paddy Dow"/>
        <s v="Max Lynch"/>
        <s v="Oscar McDonald"/>
        <s v="Jarman Impey"/>
        <s v="Nathan Broad"/>
        <s v="Conor Glass"/>
        <s v="Myles Poholke"/>
        <s v="Tom Fullarton"/>
        <s v="Oliver Hanrahan"/>
        <s v="Tom Phillips"/>
        <s v="Josh Wagner"/>
        <s v="James Harmes"/>
        <s v="Nathan Jones"/>
        <s v="Darren Minchington"/>
        <s v="Harris Andrews"/>
        <s v="Jack Higgins"/>
        <s v="Rhys Stanley"/>
        <s v="Connor Blakely"/>
        <s v="Majak Daw"/>
        <s v="Darcy Cameron"/>
        <s v="Justin Westhoff"/>
        <s v="Michael Hartley"/>
        <s v="Chris Mayne"/>
        <s v="Laitham Vandermeer"/>
        <s v="Jonathon Patton"/>
        <s v="Brett Bewley"/>
        <s v="Jamie Cripps"/>
        <s v="Tory Dickson"/>
        <s v="Mitch Hannan"/>
        <s v="Nic Reid"/>
        <s v="Paul Ahern"/>
        <s v="Jack Bytel"/>
        <s v="Steele Sidebottom"/>
        <s v="Tom Bellchambers"/>
        <s v="Tom McDonald"/>
        <s v="Tristan Xerri"/>
        <s v="Tom Sparrow"/>
        <s v="Flynn Appleby"/>
        <s v="Mitch Georgiades"/>
        <s v="Trey Ruscoe"/>
        <s v="Alex Witherden"/>
        <s v="Jordan Clark"/>
        <s v="Jay Lockhart"/>
        <s v="Zac Foot"/>
        <s v="Sydney Stack"/>
        <s v="Jack Mahony"/>
        <s v="Ben Cavarra"/>
        <s v="Ben Crocker"/>
        <s v="Callan Ward"/>
        <s v="Colin O'Riordan"/>
        <s v="Aaron Francis"/>
        <s v="Sam Mayes"/>
        <s v="Rupert Wills"/>
        <s v="Rhys Mathieson"/>
        <s v="Matt Eagles"/>
        <s v="Shaun McKernan"/>
        <s v="James Sicily"/>
        <s v="Tom Hutchesson"/>
        <s v="Conor McKenna"/>
        <s v="Will Walker"/>
        <s v="Rhylee West"/>
        <s v="Xavier O'Halloran"/>
        <s v="Sam Simpson"/>
        <s v="Brayden Fiorini"/>
        <s v="Kobe Mutch"/>
        <s v="Josh Begley"/>
        <s v="Ben Reid"/>
        <s v="Lynden Dunn"/>
        <s v="Fischer McAsey"/>
        <s v="Zac Langdon"/>
        <s v="Dane Rampe"/>
        <s v="Josh Honey"/>
        <s v="Bailey Dale"/>
        <s v="Conor Nash"/>
        <s v="Paul Seedsman"/>
        <s v="Jade Gresham"/>
        <s v="Elliot Yeo"/>
        <s v="Luke Jackson"/>
        <s v="Brayden Sier"/>
        <s v="Ned McHenry"/>
        <s v="Tom Doedee"/>
        <s v="Tim Broomhead"/>
        <s v="David Zaharakis"/>
        <s v="Jamie Macmillan"/>
        <s v="Jarrod Cameron"/>
        <s v="Jasper Pittard"/>
        <s v="Isaac Smith"/>
        <s v="Derek Eggmolesse-Smith"/>
        <s v="Connor Ballenden"/>
        <s v="Sam Skinner"/>
        <s v="Ben Brown"/>
        <s v="Elijah Taylor"/>
        <s v="Phil Davis"/>
        <s v="Will Hamill"/>
        <s v="Matthew Ling"/>
        <s v="Cody Weightman"/>
        <s v="Harley Bennell"/>
        <s v="Kieran Strachan"/>
        <s v="Jackson Trengove"/>
        <s v="Charlie Constable"/>
        <s v="Sam Gray"/>
        <s v="Billy Gowers"/>
        <s v="Callum Moore"/>
        <s v="Brandon Matera"/>
        <s v="Matthew Parker"/>
        <s v="Shane Savage"/>
        <s v="Pearce Hanley"/>
        <s v="Harry Edwards"/>
        <s v="Curtis Taylor"/>
        <s v="Riley Knight"/>
        <s v="Kyron Hayden"/>
        <s v="Mark Keane"/>
        <s v="Ned Cahill"/>
        <s v="Rory Atkins"/>
        <s v="Callum Porter"/>
        <s v="Keegan Brooksby"/>
        <s v="Darcy Tucker"/>
        <s v="Atu Bosenavulagi"/>
        <s v="Patrick Naish"/>
        <s v="Thomas Berry"/>
        <s v="Bailey Banfield"/>
        <s v="Matthew Scharenberg"/>
        <s v="Lachie Young"/>
        <s v="George Hewett"/>
        <s v="Darcy Fort"/>
        <s v="Ryan Byrnes"/>
        <s v="Chad Warner"/>
        <s v="Ricky Henderson"/>
        <s v="Orazio Fantasia"/>
        <s v="Ryley Stoddart"/>
        <s v="Quinton Narkle"/>
        <s v="Tom Campbell"/>
        <s v="Tarryn Thomas"/>
        <s v="Louis Butler"/>
        <s v="Isaac Heeney"/>
        <s v="Hayden Young"/>
        <s v="Josh Schache"/>
        <s v="Will Kelly"/>
        <s v="Dion Prestia"/>
        <s v="Harry Jones"/>
        <s v="Matt Rowell"/>
        <s v="Ben Cunnington"/>
        <s v="Sam Philp"/>
        <s v="Griffin Logue"/>
        <s v="Jamaine Jones"/>
        <s v="Tommy Sheridan"/>
        <s v="Sam Sturt"/>
        <s v="Lin Jong"/>
        <s v="Ben Ronke"/>
        <s v="Sam Naismith"/>
        <s v="Sam Taylor"/>
        <s v="Jeremy Howe"/>
        <s v="Jack Silvagni"/>
        <s v="Kaiden Brand"/>
        <s v="Darcy Lang"/>
        <s v="Nic Newman"/>
        <s v="Wayne Milera"/>
        <s v="Luke Dunstan"/>
        <s v="Matthew Kreuzer"/>
        <s v="Will Brodie"/>
        <s v="Lewis Young"/>
        <s v="Deven Robertson"/>
        <s v="Ben Davis"/>
        <s v="Dylan Roberton"/>
        <s v="Marcus Adams"/>
        <s v="Jesse Joyce"/>
        <s v="Cam McCarthy"/>
      </sharedItems>
    </cacheField>
    <cacheField name="TEAM" numFmtId="0">
      <sharedItems count="18">
        <s v="Carlton"/>
        <s v="Gold Coast Suns"/>
        <s v="Sydney Swans"/>
        <s v="Brisbane Lions"/>
        <s v="Collingwood"/>
        <s v="Melbourne"/>
        <s v="Western Bulldogs"/>
        <s v="Hawthorn"/>
        <s v="Adelaide Crows"/>
        <s v="St Kilda"/>
        <s v="Essendon"/>
        <s v="Geelong Cats"/>
        <s v="Fremantle"/>
        <s v="GWS Giants"/>
        <s v="Richmond"/>
        <s v="Port Adelaide"/>
        <s v="West Coast Eagles"/>
        <s v="North Melbourne"/>
      </sharedItems>
    </cacheField>
    <cacheField name="AFL_FANTASY" numFmtId="0">
      <sharedItems containsSemiMixedTypes="0" containsString="0" containsNumber="1" containsInteger="1" minValue="0" maxValue="145"/>
    </cacheField>
    <cacheField name="TOG" numFmtId="9">
      <sharedItems containsSemiMixedTypes="0" containsString="0" containsNumber="1" minValue="0.02" maxValue="1"/>
    </cacheField>
    <cacheField name="CBA" numFmtId="0">
      <sharedItems containsSemiMixedTypes="0" containsString="0" containsNumber="1" containsInteger="1" minValue="0" maxValue="30"/>
    </cacheField>
    <cacheField name="MatchCBAs" numFmtId="0">
      <sharedItems containsSemiMixedTypes="0" containsString="0" containsNumber="1" containsInteger="1" minValue="11" maxValue="32"/>
    </cacheField>
    <cacheField name="CBA%" numFmtId="9">
      <sharedItems containsSemiMixedTypes="0" containsString="0" containsNumber="1" minValue="0" maxValue="1"/>
    </cacheField>
    <cacheField name="SeasonCBAs" numFmtId="0">
      <sharedItems containsSemiMixedTypes="0" containsString="0" containsNumber="1" containsInteger="1" minValue="0" maxValue="329"/>
    </cacheField>
    <cacheField name="CBA%Av" numFmtId="9">
      <sharedItems containsSemiMixedTypes="0" containsString="0" containsNumber="1" minValue="0" maxValue="0.93333333333333335"/>
    </cacheField>
    <cacheField name="CBA% Variance_x000a_(Game - Average)" numFmtId="9">
      <sharedItems containsSemiMixedTypes="0" containsString="0" containsNumber="1" minValue="-0.93333333333333335" maxValue="1"/>
    </cacheField>
    <cacheField name="CBAin2020" numFmtId="0">
      <sharedItems count="2">
        <s v="yes"/>
        <s v="no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732">
  <r>
    <s v="18Carlton"/>
    <n v="2020"/>
    <x v="0"/>
    <x v="0"/>
    <x v="0"/>
    <n v="80"/>
    <n v="0.9"/>
    <n v="22"/>
    <n v="24"/>
    <n v="0.91666666666666663"/>
    <n v="326"/>
    <n v="0.75438192286999506"/>
    <n v="0.16228474379667157"/>
    <x v="0"/>
  </r>
  <r>
    <s v="18Gold Coast Suns"/>
    <n v="2020"/>
    <x v="0"/>
    <x v="1"/>
    <x v="1"/>
    <n v="50"/>
    <n v="0.8"/>
    <n v="22"/>
    <n v="28"/>
    <n v="0.7857142857142857"/>
    <n v="323"/>
    <n v="0.8263169143098259"/>
    <n v="-4.0602628595540202E-2"/>
    <x v="0"/>
  </r>
  <r>
    <s v="18Sydney Swans"/>
    <n v="2020"/>
    <x v="0"/>
    <x v="2"/>
    <x v="2"/>
    <n v="84"/>
    <n v="0.88"/>
    <n v="21"/>
    <n v="23"/>
    <n v="0.91304347826086951"/>
    <n v="281"/>
    <n v="0.74529952369163588"/>
    <n v="0.16774395456923363"/>
    <x v="0"/>
  </r>
  <r>
    <s v="18Gold Coast Suns"/>
    <n v="2020"/>
    <x v="0"/>
    <x v="3"/>
    <x v="1"/>
    <n v="72"/>
    <n v="0.76"/>
    <n v="21"/>
    <n v="28"/>
    <n v="0.75"/>
    <n v="282"/>
    <n v="0.69545346374626282"/>
    <n v="5.4546536253737177E-2"/>
    <x v="0"/>
  </r>
  <r>
    <s v="18Brisbane Lions"/>
    <n v="2020"/>
    <x v="0"/>
    <x v="4"/>
    <x v="3"/>
    <n v="90"/>
    <n v="0.93"/>
    <n v="20"/>
    <n v="24"/>
    <n v="0.83333333333333337"/>
    <n v="327"/>
    <n v="0.79780477208827039"/>
    <n v="3.5528561245062984E-2"/>
    <x v="0"/>
  </r>
  <r>
    <s v="18Carlton"/>
    <n v="2020"/>
    <x v="0"/>
    <x v="5"/>
    <x v="0"/>
    <n v="68"/>
    <n v="0.85"/>
    <n v="20"/>
    <n v="24"/>
    <n v="0.83333333333333337"/>
    <n v="217"/>
    <n v="0.67207387779806682"/>
    <n v="0.16125945553526655"/>
    <x v="0"/>
  </r>
  <r>
    <s v="18Sydney Swans"/>
    <n v="2020"/>
    <x v="0"/>
    <x v="6"/>
    <x v="2"/>
    <n v="93"/>
    <n v="0.79"/>
    <n v="19"/>
    <n v="23"/>
    <n v="0.82608695652173914"/>
    <n v="180"/>
    <n v="0.70096285293653704"/>
    <n v="0.1251241035852021"/>
    <x v="0"/>
  </r>
  <r>
    <s v="18Collingwood"/>
    <n v="2020"/>
    <x v="0"/>
    <x v="7"/>
    <x v="4"/>
    <n v="92"/>
    <n v="0.92"/>
    <n v="19"/>
    <n v="20"/>
    <n v="0.95"/>
    <n v="299"/>
    <n v="0.7456160790795332"/>
    <n v="0.20438392092046676"/>
    <x v="0"/>
  </r>
  <r>
    <s v="18Melbourne"/>
    <n v="2020"/>
    <x v="0"/>
    <x v="8"/>
    <x v="5"/>
    <n v="68"/>
    <n v="0.85"/>
    <n v="19"/>
    <n v="19"/>
    <n v="1"/>
    <n v="259"/>
    <n v="0.72236103550732045"/>
    <n v="0.27763896449267955"/>
    <x v="0"/>
  </r>
  <r>
    <s v="18Melbourne"/>
    <n v="2020"/>
    <x v="0"/>
    <x v="9"/>
    <x v="5"/>
    <n v="83"/>
    <n v="0.91"/>
    <n v="19"/>
    <n v="19"/>
    <n v="1"/>
    <n v="267"/>
    <n v="0.77012223857074158"/>
    <n v="0.22987776142925842"/>
    <x v="0"/>
  </r>
  <r>
    <s v="18Western Bulldogs"/>
    <n v="2020"/>
    <x v="0"/>
    <x v="10"/>
    <x v="6"/>
    <n v="88"/>
    <n v="0.87"/>
    <n v="19"/>
    <n v="21"/>
    <n v="0.90476190476190477"/>
    <n v="320"/>
    <n v="0.78031943322527508"/>
    <n v="0.12444247153662968"/>
    <x v="0"/>
  </r>
  <r>
    <s v="18Hawthorn"/>
    <n v="2020"/>
    <x v="0"/>
    <x v="11"/>
    <x v="7"/>
    <n v="115"/>
    <n v="0.89"/>
    <n v="18"/>
    <n v="28"/>
    <n v="0.6428571428571429"/>
    <n v="284"/>
    <n v="0.71569649831228344"/>
    <n v="-7.2839355455140531E-2"/>
    <x v="0"/>
  </r>
  <r>
    <s v="18Adelaide Crows"/>
    <n v="2020"/>
    <x v="0"/>
    <x v="12"/>
    <x v="8"/>
    <n v="112"/>
    <n v="0.85"/>
    <n v="18"/>
    <n v="19"/>
    <n v="0.94736842105263153"/>
    <n v="329"/>
    <n v="0.79816955776708109"/>
    <n v="0.14919886328555043"/>
    <x v="0"/>
  </r>
  <r>
    <s v="18Gold Coast Suns"/>
    <n v="2020"/>
    <x v="0"/>
    <x v="13"/>
    <x v="1"/>
    <n v="80"/>
    <n v="0.76"/>
    <n v="18"/>
    <n v="28"/>
    <n v="0.6428571428571429"/>
    <n v="200"/>
    <n v="0.53276563668720534"/>
    <n v="0.11009150616993757"/>
    <x v="0"/>
  </r>
  <r>
    <s v="18Gold Coast Suns"/>
    <n v="2020"/>
    <x v="0"/>
    <x v="14"/>
    <x v="1"/>
    <n v="77"/>
    <n v="0.83"/>
    <n v="18"/>
    <n v="28"/>
    <n v="0.6428571428571429"/>
    <n v="238"/>
    <n v="0.5520185537463812"/>
    <n v="9.0838589110761703E-2"/>
    <x v="0"/>
  </r>
  <r>
    <s v="18Collingwood"/>
    <n v="2020"/>
    <x v="0"/>
    <x v="15"/>
    <x v="4"/>
    <n v="120"/>
    <n v="0.74"/>
    <n v="18"/>
    <n v="20"/>
    <n v="0.9"/>
    <n v="251"/>
    <n v="0.6060341667505168"/>
    <n v="0.29396583324948322"/>
    <x v="0"/>
  </r>
  <r>
    <s v="18St Kilda"/>
    <n v="2020"/>
    <x v="0"/>
    <x v="16"/>
    <x v="9"/>
    <n v="59"/>
    <n v="0.86"/>
    <n v="18"/>
    <n v="19"/>
    <n v="0.94736842105263153"/>
    <n v="193"/>
    <n v="0.48387789555147609"/>
    <n v="0.46349052550115544"/>
    <x v="0"/>
  </r>
  <r>
    <s v="18Essendon"/>
    <n v="2020"/>
    <x v="0"/>
    <x v="17"/>
    <x v="10"/>
    <n v="115"/>
    <n v="0.89"/>
    <n v="18"/>
    <n v="19"/>
    <n v="0.94736842105263153"/>
    <n v="193"/>
    <n v="0.46851366755864976"/>
    <n v="0.47885475349398177"/>
    <x v="0"/>
  </r>
  <r>
    <s v="18St Kilda"/>
    <n v="2020"/>
    <x v="0"/>
    <x v="18"/>
    <x v="9"/>
    <n v="89"/>
    <n v="0.86"/>
    <n v="18"/>
    <n v="19"/>
    <n v="0.94736842105263153"/>
    <n v="306"/>
    <n v="0.65748406607152732"/>
    <n v="0.28988435498110421"/>
    <x v="0"/>
  </r>
  <r>
    <s v="18Gold Coast Suns"/>
    <n v="2020"/>
    <x v="0"/>
    <x v="19"/>
    <x v="1"/>
    <n v="66"/>
    <n v="0.75"/>
    <n v="17"/>
    <n v="28"/>
    <n v="0.6071428571428571"/>
    <n v="65"/>
    <n v="0.16694706222569999"/>
    <n v="0.4401957949171571"/>
    <x v="0"/>
  </r>
  <r>
    <s v="18Sydney Swans"/>
    <n v="2020"/>
    <x v="0"/>
    <x v="20"/>
    <x v="2"/>
    <n v="57"/>
    <n v="0.86"/>
    <n v="17"/>
    <n v="23"/>
    <n v="0.73913043478260865"/>
    <n v="202"/>
    <n v="0.61707797305320533"/>
    <n v="0.12205246172940332"/>
    <x v="0"/>
  </r>
  <r>
    <s v="18Geelong Cats"/>
    <n v="2020"/>
    <x v="0"/>
    <x v="21"/>
    <x v="11"/>
    <n v="68"/>
    <n v="0.74"/>
    <n v="17"/>
    <n v="23"/>
    <n v="0.73913043478260865"/>
    <n v="185"/>
    <n v="0.65771125516227646"/>
    <n v="8.1419179620332183E-2"/>
    <x v="0"/>
  </r>
  <r>
    <s v="18Fremantle"/>
    <n v="2020"/>
    <x v="0"/>
    <x v="22"/>
    <x v="12"/>
    <n v="101"/>
    <n v="0.79"/>
    <n v="17"/>
    <n v="21"/>
    <n v="0.80952380952380953"/>
    <n v="164"/>
    <n v="0.3866090201493928"/>
    <n v="0.42291478937441673"/>
    <x v="0"/>
  </r>
  <r>
    <s v="18Brisbane Lions"/>
    <n v="2020"/>
    <x v="0"/>
    <x v="23"/>
    <x v="3"/>
    <n v="63"/>
    <n v="0.79"/>
    <n v="17"/>
    <n v="24"/>
    <n v="0.70833333333333337"/>
    <n v="264"/>
    <n v="0.59738920178548671"/>
    <n v="0.11094413154784666"/>
    <x v="0"/>
  </r>
  <r>
    <s v="18Western Bulldogs"/>
    <n v="2020"/>
    <x v="0"/>
    <x v="24"/>
    <x v="6"/>
    <n v="60"/>
    <n v="0.88"/>
    <n v="17"/>
    <n v="21"/>
    <n v="0.80952380952380953"/>
    <n v="276"/>
    <n v="0.59485132202751156"/>
    <n v="0.21467248749629797"/>
    <x v="0"/>
  </r>
  <r>
    <s v="18Adelaide Crows"/>
    <n v="2020"/>
    <x v="0"/>
    <x v="25"/>
    <x v="8"/>
    <n v="64"/>
    <n v="0.77"/>
    <n v="17"/>
    <n v="19"/>
    <n v="0.89473684210526316"/>
    <n v="142"/>
    <n v="0.40548260992533441"/>
    <n v="0.48925423217992875"/>
    <x v="0"/>
  </r>
  <r>
    <s v="18GWS Giants"/>
    <n v="2020"/>
    <x v="0"/>
    <x v="26"/>
    <x v="13"/>
    <n v="70"/>
    <n v="0.81"/>
    <n v="17"/>
    <n v="19"/>
    <n v="0.89473684210526316"/>
    <n v="270"/>
    <n v="0.59817463864006437"/>
    <n v="0.29656220346519879"/>
    <x v="0"/>
  </r>
  <r>
    <s v="18GWS Giants"/>
    <n v="2020"/>
    <x v="0"/>
    <x v="27"/>
    <x v="13"/>
    <n v="30"/>
    <n v="0.82"/>
    <n v="16"/>
    <n v="19"/>
    <n v="0.84210526315789469"/>
    <n v="190"/>
    <n v="0.70790722349545876"/>
    <n v="0.13419803966243593"/>
    <x v="0"/>
  </r>
  <r>
    <s v="18Richmond"/>
    <n v="2020"/>
    <x v="0"/>
    <x v="28"/>
    <x v="14"/>
    <n v="94"/>
    <n v="0.85"/>
    <n v="16"/>
    <n v="19"/>
    <n v="0.84210526315789469"/>
    <n v="250"/>
    <n v="0.5285792622197043"/>
    <n v="0.31352600093819039"/>
    <x v="0"/>
  </r>
  <r>
    <s v="18Hawthorn"/>
    <n v="2020"/>
    <x v="0"/>
    <x v="29"/>
    <x v="7"/>
    <n v="66"/>
    <n v="0.62"/>
    <n v="16"/>
    <n v="28"/>
    <n v="0.5714285714285714"/>
    <n v="208"/>
    <n v="0.56074578866340874"/>
    <n v="1.0682782765162657E-2"/>
    <x v="0"/>
  </r>
  <r>
    <s v="18Hawthorn"/>
    <n v="2020"/>
    <x v="0"/>
    <x v="30"/>
    <x v="7"/>
    <n v="68"/>
    <n v="0.87"/>
    <n v="16"/>
    <n v="28"/>
    <n v="0.5714285714285714"/>
    <n v="119"/>
    <n v="0.12877503759856701"/>
    <n v="0.44265353383000439"/>
    <x v="0"/>
  </r>
  <r>
    <s v="18Richmond"/>
    <n v="2020"/>
    <x v="0"/>
    <x v="31"/>
    <x v="14"/>
    <n v="61"/>
    <n v="0.7"/>
    <n v="16"/>
    <n v="19"/>
    <n v="0.84210526315789469"/>
    <n v="95"/>
    <n v="0.40116883116883117"/>
    <n v="0.44093643198906352"/>
    <x v="0"/>
  </r>
  <r>
    <s v="18Hawthorn"/>
    <n v="2020"/>
    <x v="0"/>
    <x v="32"/>
    <x v="7"/>
    <n v="85"/>
    <n v="0.82"/>
    <n v="16"/>
    <n v="28"/>
    <n v="0.5714285714285714"/>
    <n v="150"/>
    <n v="0.24175085848296984"/>
    <n v="0.32967771294560155"/>
    <x v="0"/>
  </r>
  <r>
    <s v="18Western Bulldogs"/>
    <n v="2020"/>
    <x v="0"/>
    <x v="33"/>
    <x v="6"/>
    <n v="83"/>
    <n v="0.87"/>
    <n v="16"/>
    <n v="21"/>
    <n v="0.76190476190476186"/>
    <n v="287"/>
    <n v="0.52676866931279287"/>
    <n v="0.23513609259196899"/>
    <x v="0"/>
  </r>
  <r>
    <s v="18St Kilda"/>
    <n v="2020"/>
    <x v="0"/>
    <x v="34"/>
    <x v="9"/>
    <n v="64"/>
    <n v="0.77"/>
    <n v="16"/>
    <n v="19"/>
    <n v="0.84210526315789469"/>
    <n v="184"/>
    <n v="0.4226115775591841"/>
    <n v="0.41949368559871059"/>
    <x v="0"/>
  </r>
  <r>
    <s v="18Port Adelaide"/>
    <n v="2020"/>
    <x v="0"/>
    <x v="35"/>
    <x v="15"/>
    <n v="72"/>
    <n v="0.71"/>
    <n v="16"/>
    <n v="20"/>
    <n v="0.8"/>
    <n v="242"/>
    <n v="0.4599764451531293"/>
    <n v="0.34002355484687075"/>
    <x v="0"/>
  </r>
  <r>
    <s v="18Richmond"/>
    <n v="2020"/>
    <x v="0"/>
    <x v="36"/>
    <x v="14"/>
    <n v="39"/>
    <n v="0.64"/>
    <n v="15"/>
    <n v="19"/>
    <n v="0.78947368421052633"/>
    <n v="201"/>
    <n v="0.44609565010095509"/>
    <n v="0.34337803410957124"/>
    <x v="0"/>
  </r>
  <r>
    <s v="18GWS Giants"/>
    <n v="2020"/>
    <x v="0"/>
    <x v="37"/>
    <x v="13"/>
    <n v="83"/>
    <n v="0.86"/>
    <n v="15"/>
    <n v="19"/>
    <n v="0.78947368421052633"/>
    <n v="234"/>
    <n v="0.39304274733551048"/>
    <n v="0.39643093687501585"/>
    <x v="0"/>
  </r>
  <r>
    <s v="18Fremantle"/>
    <n v="2020"/>
    <x v="0"/>
    <x v="38"/>
    <x v="12"/>
    <n v="70"/>
    <n v="0.86"/>
    <n v="15"/>
    <n v="21"/>
    <n v="0.7142857142857143"/>
    <n v="196"/>
    <n v="0.35084419570797282"/>
    <n v="0.36344151857774148"/>
    <x v="0"/>
  </r>
  <r>
    <s v="18Melbourne"/>
    <n v="2020"/>
    <x v="0"/>
    <x v="39"/>
    <x v="5"/>
    <n v="69"/>
    <n v="0.86"/>
    <n v="15"/>
    <n v="19"/>
    <n v="0.78947368421052633"/>
    <n v="277"/>
    <n v="0.50573903372573925"/>
    <n v="0.28373465048478708"/>
    <x v="0"/>
  </r>
  <r>
    <s v="18Fremantle"/>
    <n v="2020"/>
    <x v="0"/>
    <x v="40"/>
    <x v="12"/>
    <n v="32"/>
    <n v="0.65"/>
    <n v="15"/>
    <n v="21"/>
    <n v="0.7142857142857143"/>
    <n v="191"/>
    <n v="0.27168410526092412"/>
    <n v="0.44260160902479018"/>
    <x v="0"/>
  </r>
  <r>
    <s v="18Port Adelaide"/>
    <n v="2020"/>
    <x v="0"/>
    <x v="41"/>
    <x v="15"/>
    <n v="58"/>
    <n v="0.83"/>
    <n v="15"/>
    <n v="20"/>
    <n v="0.75"/>
    <n v="225"/>
    <n v="0.57222792687188972"/>
    <n v="0.17777207312811028"/>
    <x v="0"/>
  </r>
  <r>
    <s v="18Geelong Cats"/>
    <n v="2020"/>
    <x v="0"/>
    <x v="42"/>
    <x v="11"/>
    <n v="84"/>
    <n v="0.77"/>
    <n v="15"/>
    <n v="23"/>
    <n v="0.65217391304347827"/>
    <n v="208"/>
    <n v="0.30064000491221321"/>
    <n v="0.35153390813126506"/>
    <x v="0"/>
  </r>
  <r>
    <s v="18Collingwood"/>
    <n v="2020"/>
    <x v="0"/>
    <x v="43"/>
    <x v="4"/>
    <n v="74"/>
    <n v="0.77"/>
    <n v="14"/>
    <n v="20"/>
    <n v="0.7"/>
    <n v="92"/>
    <n v="0.30868677375256326"/>
    <n v="0.3913132262474367"/>
    <x v="0"/>
  </r>
  <r>
    <s v="18Essendon"/>
    <n v="2020"/>
    <x v="0"/>
    <x v="44"/>
    <x v="10"/>
    <n v="23"/>
    <n v="0.85"/>
    <n v="14"/>
    <n v="19"/>
    <n v="0.73684210526315785"/>
    <n v="123"/>
    <n v="0.43789516404647977"/>
    <n v="0.29894694121667809"/>
    <x v="0"/>
  </r>
  <r>
    <s v="18Port Adelaide"/>
    <n v="2020"/>
    <x v="0"/>
    <x v="45"/>
    <x v="15"/>
    <n v="78"/>
    <n v="0.77"/>
    <n v="14"/>
    <n v="20"/>
    <n v="0.7"/>
    <n v="203"/>
    <n v="0.2917628181602418"/>
    <n v="0.40823718183975816"/>
    <x v="0"/>
  </r>
  <r>
    <s v="18West Coast Eagles"/>
    <n v="2020"/>
    <x v="0"/>
    <x v="46"/>
    <x v="16"/>
    <n v="89"/>
    <n v="0.93"/>
    <n v="14"/>
    <n v="15"/>
    <n v="0.93333333333333335"/>
    <n v="145"/>
    <n v="0.12096908939014203"/>
    <n v="0.81236424394319129"/>
    <x v="0"/>
  </r>
  <r>
    <s v="18Essendon"/>
    <n v="2020"/>
    <x v="0"/>
    <x v="47"/>
    <x v="10"/>
    <n v="79"/>
    <n v="0.81"/>
    <n v="14"/>
    <n v="19"/>
    <n v="0.73684210526315785"/>
    <n v="259"/>
    <n v="0.51028158569825233"/>
    <n v="0.22656051956490553"/>
    <x v="0"/>
  </r>
  <r>
    <s v="18Brisbane Lions"/>
    <n v="2020"/>
    <x v="0"/>
    <x v="48"/>
    <x v="3"/>
    <n v="51"/>
    <n v="0.75"/>
    <n v="14"/>
    <n v="24"/>
    <n v="0.58333333333333337"/>
    <n v="232"/>
    <n v="0.2790569504556028"/>
    <n v="0.30427638287773057"/>
    <x v="0"/>
  </r>
  <r>
    <s v="18Geelong Cats"/>
    <n v="2020"/>
    <x v="0"/>
    <x v="49"/>
    <x v="11"/>
    <n v="27"/>
    <n v="0.84"/>
    <n v="14"/>
    <n v="23"/>
    <n v="0.60869565217391308"/>
    <n v="92"/>
    <n v="0.10075002957288592"/>
    <n v="0.50794562260102716"/>
    <x v="0"/>
  </r>
  <r>
    <s v="18Adelaide Crows"/>
    <n v="2020"/>
    <x v="0"/>
    <x v="50"/>
    <x v="8"/>
    <n v="80"/>
    <n v="0.82"/>
    <n v="14"/>
    <n v="19"/>
    <n v="0.73684210526315785"/>
    <n v="137"/>
    <n v="0.23011659436388246"/>
    <n v="0.50672551089927542"/>
    <x v="0"/>
  </r>
  <r>
    <s v="18Adelaide Crows"/>
    <n v="2020"/>
    <x v="0"/>
    <x v="51"/>
    <x v="8"/>
    <n v="81"/>
    <n v="0.74"/>
    <n v="14"/>
    <n v="19"/>
    <n v="0.73684210526315785"/>
    <n v="149"/>
    <n v="0.22197099850632462"/>
    <n v="0.51487110675683323"/>
    <x v="0"/>
  </r>
  <r>
    <s v="18West Coast Eagles"/>
    <n v="2020"/>
    <x v="0"/>
    <x v="52"/>
    <x v="16"/>
    <n v="71"/>
    <n v="0.81"/>
    <n v="14"/>
    <n v="15"/>
    <n v="0.93333333333333335"/>
    <n v="179"/>
    <n v="0.15846865397029869"/>
    <n v="0.77486467936303471"/>
    <x v="0"/>
  </r>
  <r>
    <s v="18Collingwood"/>
    <n v="2020"/>
    <x v="0"/>
    <x v="53"/>
    <x v="4"/>
    <n v="84"/>
    <n v="0.79"/>
    <n v="13"/>
    <n v="20"/>
    <n v="0.65"/>
    <n v="188"/>
    <n v="0.28816814581437628"/>
    <n v="0.36183185418562375"/>
    <x v="0"/>
  </r>
  <r>
    <s v="18Western Bulldogs"/>
    <n v="2020"/>
    <x v="0"/>
    <x v="54"/>
    <x v="6"/>
    <n v="98"/>
    <n v="0.81"/>
    <n v="13"/>
    <n v="21"/>
    <n v="0.61904761904761907"/>
    <n v="192"/>
    <n v="0.23184767843570023"/>
    <n v="0.38719994061191887"/>
    <x v="0"/>
  </r>
  <r>
    <s v="18North Melbourne"/>
    <n v="2020"/>
    <x v="0"/>
    <x v="55"/>
    <x v="17"/>
    <n v="59"/>
    <n v="0.81"/>
    <n v="13"/>
    <n v="15"/>
    <n v="0.8666666666666667"/>
    <n v="113"/>
    <n v="0.2268755935422602"/>
    <n v="0.63979107312440653"/>
    <x v="0"/>
  </r>
  <r>
    <s v="18Collingwood"/>
    <n v="2020"/>
    <x v="0"/>
    <x v="56"/>
    <x v="4"/>
    <n v="58"/>
    <n v="0.8"/>
    <n v="13"/>
    <n v="20"/>
    <n v="0.65"/>
    <n v="180"/>
    <n v="0.19067146089204912"/>
    <n v="0.45932853910795091"/>
    <x v="0"/>
  </r>
  <r>
    <s v="18Port Adelaide"/>
    <n v="2020"/>
    <x v="0"/>
    <x v="57"/>
    <x v="15"/>
    <n v="105"/>
    <n v="0.82"/>
    <n v="13"/>
    <n v="20"/>
    <n v="0.65"/>
    <n v="206"/>
    <n v="0.27670110407596704"/>
    <n v="0.37329889592403298"/>
    <x v="0"/>
  </r>
  <r>
    <s v="18Geelong Cats"/>
    <n v="2020"/>
    <x v="0"/>
    <x v="58"/>
    <x v="11"/>
    <n v="63"/>
    <n v="0.65"/>
    <n v="13"/>
    <n v="23"/>
    <n v="0.56521739130434778"/>
    <n v="74"/>
    <n v="7.0777433780529753E-2"/>
    <n v="0.49443995752381803"/>
    <x v="0"/>
  </r>
  <r>
    <s v="18Carlton"/>
    <n v="2020"/>
    <x v="0"/>
    <x v="59"/>
    <x v="0"/>
    <n v="77"/>
    <n v="0.85"/>
    <n v="13"/>
    <n v="24"/>
    <n v="0.54166666666666663"/>
    <n v="44"/>
    <n v="6.3789152024446127E-2"/>
    <n v="0.4778775146422205"/>
    <x v="0"/>
  </r>
  <r>
    <s v="18Carlton"/>
    <n v="2020"/>
    <x v="0"/>
    <x v="60"/>
    <x v="0"/>
    <n v="87"/>
    <n v="0.68"/>
    <n v="13"/>
    <n v="24"/>
    <n v="0.54166666666666663"/>
    <n v="67"/>
    <n v="0.1407740129544641"/>
    <n v="0.40089265371220251"/>
    <x v="0"/>
  </r>
  <r>
    <s v="18Brisbane Lions"/>
    <n v="2020"/>
    <x v="0"/>
    <x v="61"/>
    <x v="3"/>
    <n v="73"/>
    <n v="0.87"/>
    <n v="13"/>
    <n v="24"/>
    <n v="0.54166666666666663"/>
    <n v="153"/>
    <n v="6.4117726518842136E-2"/>
    <n v="0.47754894014782451"/>
    <x v="0"/>
  </r>
  <r>
    <s v="18Geelong Cats"/>
    <n v="2020"/>
    <x v="0"/>
    <x v="62"/>
    <x v="11"/>
    <n v="60"/>
    <n v="0.68"/>
    <n v="13"/>
    <n v="23"/>
    <n v="0.56521739130434778"/>
    <n v="151"/>
    <n v="0.10336058399968175"/>
    <n v="0.46185680730466605"/>
    <x v="0"/>
  </r>
  <r>
    <s v="18North Melbourne"/>
    <n v="2020"/>
    <x v="0"/>
    <x v="63"/>
    <x v="17"/>
    <n v="96"/>
    <n v="0.77"/>
    <n v="12"/>
    <n v="15"/>
    <n v="0.8"/>
    <n v="200"/>
    <n v="0.1806867435969603"/>
    <n v="0.61931325640303969"/>
    <x v="0"/>
  </r>
  <r>
    <s v="18Adelaide Crows"/>
    <n v="2020"/>
    <x v="0"/>
    <x v="64"/>
    <x v="8"/>
    <n v="91"/>
    <n v="0.78"/>
    <n v="12"/>
    <n v="19"/>
    <n v="0.63157894736842102"/>
    <n v="231"/>
    <n v="0.17488474975317078"/>
    <n v="0.45669419761525021"/>
    <x v="0"/>
  </r>
  <r>
    <s v="18Richmond"/>
    <n v="2020"/>
    <x v="0"/>
    <x v="65"/>
    <x v="14"/>
    <n v="50"/>
    <n v="0.77"/>
    <n v="12"/>
    <n v="19"/>
    <n v="0.63157894736842102"/>
    <n v="68"/>
    <n v="8.1328320802005E-2"/>
    <n v="0.55025062656641599"/>
    <x v="0"/>
  </r>
  <r>
    <s v="18Carlton"/>
    <n v="2020"/>
    <x v="0"/>
    <x v="66"/>
    <x v="0"/>
    <n v="30"/>
    <n v="0.51"/>
    <n v="12"/>
    <n v="24"/>
    <n v="0.5"/>
    <n v="311"/>
    <n v="0.30308614972768966"/>
    <n v="0.19691385027231034"/>
    <x v="0"/>
  </r>
  <r>
    <s v="18Sydney Swans"/>
    <n v="2020"/>
    <x v="0"/>
    <x v="67"/>
    <x v="2"/>
    <n v="40"/>
    <n v="0.83"/>
    <n v="12"/>
    <n v="23"/>
    <n v="0.52173913043478259"/>
    <n v="53"/>
    <n v="0.16674400845864662"/>
    <n v="0.35499512197613597"/>
    <x v="0"/>
  </r>
  <r>
    <s v="18Hawthorn"/>
    <n v="2020"/>
    <x v="0"/>
    <x v="68"/>
    <x v="7"/>
    <n v="78"/>
    <n v="0.89"/>
    <n v="12"/>
    <n v="28"/>
    <n v="0.42857142857142855"/>
    <n v="172"/>
    <n v="0.20705956625074273"/>
    <n v="0.22151186232068582"/>
    <x v="0"/>
  </r>
  <r>
    <s v="18Western Bulldogs"/>
    <n v="2020"/>
    <x v="0"/>
    <x v="69"/>
    <x v="6"/>
    <n v="45"/>
    <n v="0.78"/>
    <n v="12"/>
    <n v="21"/>
    <n v="0.5714285714285714"/>
    <n v="231"/>
    <n v="0.16749424618670145"/>
    <n v="0.40393432524186995"/>
    <x v="0"/>
  </r>
  <r>
    <s v="18North Melbourne"/>
    <n v="2020"/>
    <x v="0"/>
    <x v="70"/>
    <x v="17"/>
    <n v="81"/>
    <n v="0.89"/>
    <n v="12"/>
    <n v="15"/>
    <n v="0.8"/>
    <n v="309"/>
    <n v="0.32332571090984064"/>
    <n v="0.47667428909015941"/>
    <x v="0"/>
  </r>
  <r>
    <s v="18Fremantle"/>
    <n v="2020"/>
    <x v="0"/>
    <x v="71"/>
    <x v="12"/>
    <n v="90"/>
    <n v="0.71"/>
    <n v="11"/>
    <n v="21"/>
    <n v="0.52380952380952384"/>
    <n v="163"/>
    <n v="7.7388547125389229E-2"/>
    <n v="0.44642097668413461"/>
    <x v="0"/>
  </r>
  <r>
    <s v="18St Kilda"/>
    <n v="2020"/>
    <x v="0"/>
    <x v="72"/>
    <x v="9"/>
    <n v="66"/>
    <n v="0.72"/>
    <n v="11"/>
    <n v="19"/>
    <n v="0.57894736842105265"/>
    <n v="35"/>
    <n v="0.22481617647058824"/>
    <n v="0.35413119195046439"/>
    <x v="0"/>
  </r>
  <r>
    <s v="18Richmond"/>
    <n v="2020"/>
    <x v="0"/>
    <x v="73"/>
    <x v="14"/>
    <n v="70"/>
    <n v="0.72"/>
    <n v="11"/>
    <n v="19"/>
    <n v="0.57894736842105265"/>
    <n v="77"/>
    <n v="0.16683501683501686"/>
    <n v="0.41211235158603576"/>
    <x v="0"/>
  </r>
  <r>
    <s v="18West Coast Eagles"/>
    <n v="2020"/>
    <x v="0"/>
    <x v="74"/>
    <x v="16"/>
    <n v="77"/>
    <n v="0.78"/>
    <n v="11"/>
    <n v="15"/>
    <n v="0.73333333333333328"/>
    <n v="270"/>
    <n v="0.26113162468539058"/>
    <n v="0.4722017086479427"/>
    <x v="0"/>
  </r>
  <r>
    <s v="18Hawthorn"/>
    <n v="2020"/>
    <x v="0"/>
    <x v="75"/>
    <x v="7"/>
    <n v="91"/>
    <n v="0.77"/>
    <n v="11"/>
    <n v="28"/>
    <n v="0.39285714285714285"/>
    <n v="68"/>
    <n v="3.3333333333333333E-2"/>
    <n v="0.35952380952380952"/>
    <x v="0"/>
  </r>
  <r>
    <s v="18North Melbourne"/>
    <n v="2020"/>
    <x v="0"/>
    <x v="76"/>
    <x v="17"/>
    <n v="75"/>
    <n v="0.64"/>
    <n v="10"/>
    <n v="15"/>
    <n v="0.66666666666666663"/>
    <n v="171"/>
    <n v="0.15027504137678149"/>
    <n v="0.51639162528988514"/>
    <x v="0"/>
  </r>
  <r>
    <s v="18West Coast Eagles"/>
    <n v="2020"/>
    <x v="0"/>
    <x v="77"/>
    <x v="16"/>
    <n v="70"/>
    <n v="0.83"/>
    <n v="10"/>
    <n v="15"/>
    <n v="0.66666666666666663"/>
    <n v="270"/>
    <n v="0.20113759873485276"/>
    <n v="0.46552906793181387"/>
    <x v="0"/>
  </r>
  <r>
    <s v="18Brisbane Lions"/>
    <n v="2020"/>
    <x v="0"/>
    <x v="78"/>
    <x v="3"/>
    <n v="48"/>
    <n v="0.56000000000000005"/>
    <n v="10"/>
    <n v="24"/>
    <n v="0.41666666666666669"/>
    <n v="68"/>
    <n v="5.1206040336475113E-2"/>
    <n v="0.36546062633019155"/>
    <x v="0"/>
  </r>
  <r>
    <s v="18Fremantle"/>
    <n v="2020"/>
    <x v="0"/>
    <x v="79"/>
    <x v="12"/>
    <n v="53"/>
    <n v="0.63"/>
    <n v="10"/>
    <n v="21"/>
    <n v="0.47619047619047616"/>
    <n v="127"/>
    <n v="3.26797385620915E-3"/>
    <n v="0.47292250233426703"/>
    <x v="0"/>
  </r>
  <r>
    <s v="18Fremantle"/>
    <n v="2020"/>
    <x v="0"/>
    <x v="80"/>
    <x v="12"/>
    <n v="54"/>
    <n v="0.68"/>
    <n v="10"/>
    <n v="21"/>
    <n v="0.47619047619047616"/>
    <n v="79"/>
    <n v="6.7577030812324926E-2"/>
    <n v="0.40861344537815125"/>
    <x v="0"/>
  </r>
  <r>
    <s v="18North Melbourne"/>
    <n v="2020"/>
    <x v="0"/>
    <x v="81"/>
    <x v="17"/>
    <n v="100"/>
    <n v="0.78"/>
    <n v="10"/>
    <n v="15"/>
    <n v="0.66666666666666663"/>
    <n v="257"/>
    <n v="0.13952894279883898"/>
    <n v="0.52713772386782765"/>
    <x v="0"/>
  </r>
  <r>
    <s v="18Essendon"/>
    <n v="2020"/>
    <x v="0"/>
    <x v="82"/>
    <x v="10"/>
    <n v="67"/>
    <n v="0.74"/>
    <n v="9"/>
    <n v="19"/>
    <n v="0.47368421052631576"/>
    <n v="173"/>
    <n v="3.8933079304596337E-2"/>
    <n v="0.43475113122171943"/>
    <x v="0"/>
  </r>
  <r>
    <s v="18GWS Giants"/>
    <n v="2020"/>
    <x v="0"/>
    <x v="83"/>
    <x v="13"/>
    <n v="60"/>
    <n v="0.89"/>
    <n v="9"/>
    <n v="19"/>
    <n v="0.47368421052631576"/>
    <n v="135"/>
    <n v="9.2592592592592587E-3"/>
    <n v="0.46442495126705652"/>
    <x v="0"/>
  </r>
  <r>
    <s v="18Sydney Swans"/>
    <n v="2020"/>
    <x v="0"/>
    <x v="84"/>
    <x v="2"/>
    <n v="45"/>
    <n v="0.72"/>
    <n v="9"/>
    <n v="23"/>
    <n v="0.39130434782608697"/>
    <n v="160"/>
    <n v="1.2366854636591477E-2"/>
    <n v="0.37893749318949549"/>
    <x v="0"/>
  </r>
  <r>
    <s v="18Melbourne"/>
    <n v="2020"/>
    <x v="0"/>
    <x v="85"/>
    <x v="5"/>
    <n v="92"/>
    <n v="0.91"/>
    <n v="9"/>
    <n v="19"/>
    <n v="0.47368421052631576"/>
    <n v="235"/>
    <n v="5.9466955678592517E-2"/>
    <n v="0.41421725484772326"/>
    <x v="0"/>
  </r>
  <r>
    <s v="18Geelong Cats"/>
    <n v="2020"/>
    <x v="0"/>
    <x v="86"/>
    <x v="11"/>
    <n v="37"/>
    <n v="0.82"/>
    <n v="9"/>
    <n v="23"/>
    <n v="0.39130434782608697"/>
    <n v="50"/>
    <n v="9.1386554621848748E-2"/>
    <n v="0.29991779320423823"/>
    <x v="0"/>
  </r>
  <r>
    <s v="18Essendon"/>
    <n v="2020"/>
    <x v="0"/>
    <x v="87"/>
    <x v="10"/>
    <n v="80"/>
    <n v="0.81"/>
    <n v="8"/>
    <n v="19"/>
    <n v="0.42105263157894735"/>
    <n v="27"/>
    <n v="0.16707112332112331"/>
    <n v="0.25398150825782406"/>
    <x v="0"/>
  </r>
  <r>
    <s v="18Sydney Swans"/>
    <n v="2020"/>
    <x v="0"/>
    <x v="88"/>
    <x v="2"/>
    <n v="62"/>
    <n v="0.77"/>
    <n v="8"/>
    <n v="23"/>
    <n v="0.34782608695652173"/>
    <n v="180"/>
    <n v="5.77546808196963E-2"/>
    <n v="0.29007140613682542"/>
    <x v="0"/>
  </r>
  <r>
    <s v="18Melbourne"/>
    <n v="2020"/>
    <x v="0"/>
    <x v="89"/>
    <x v="5"/>
    <n v="21"/>
    <n v="0.81"/>
    <n v="7"/>
    <n v="19"/>
    <n v="0.36842105263157893"/>
    <n v="34"/>
    <n v="8.8235294117647065E-2"/>
    <n v="0.28018575851393185"/>
    <x v="0"/>
  </r>
  <r>
    <s v="18West Coast Eagles"/>
    <n v="2020"/>
    <x v="0"/>
    <x v="90"/>
    <x v="16"/>
    <n v="76"/>
    <n v="0.88"/>
    <n v="7"/>
    <n v="15"/>
    <n v="0.46666666666666667"/>
    <n v="24"/>
    <n v="0.27914019856954636"/>
    <n v="0.18752646809712031"/>
    <x v="0"/>
  </r>
  <r>
    <s v="18Melbourne"/>
    <n v="2020"/>
    <x v="0"/>
    <x v="91"/>
    <x v="5"/>
    <n v="55"/>
    <n v="0.65"/>
    <n v="7"/>
    <n v="19"/>
    <n v="0.36842105263157893"/>
    <n v="24"/>
    <n v="0.18324456975772765"/>
    <n v="0.18517648287385127"/>
    <x v="0"/>
  </r>
  <r>
    <s v="18Brisbane Lions"/>
    <n v="2020"/>
    <x v="0"/>
    <x v="92"/>
    <x v="3"/>
    <n v="33"/>
    <n v="0.68"/>
    <n v="7"/>
    <n v="24"/>
    <n v="0.29166666666666669"/>
    <n v="59"/>
    <n v="0"/>
    <n v="0.29166666666666669"/>
    <x v="0"/>
  </r>
  <r>
    <s v="18Carlton"/>
    <n v="2020"/>
    <x v="0"/>
    <x v="93"/>
    <x v="0"/>
    <n v="52"/>
    <n v="0.75"/>
    <n v="7"/>
    <n v="24"/>
    <n v="0.29166666666666669"/>
    <n v="69"/>
    <n v="1.4035087719298244E-2"/>
    <n v="0.27763157894736845"/>
    <x v="0"/>
  </r>
  <r>
    <s v="18Hawthorn"/>
    <n v="2020"/>
    <x v="0"/>
    <x v="94"/>
    <x v="7"/>
    <n v="43"/>
    <n v="0.84"/>
    <n v="7"/>
    <n v="28"/>
    <n v="0.25"/>
    <n v="131"/>
    <n v="6.6023415242165234E-2"/>
    <n v="0.18397658475783477"/>
    <x v="0"/>
  </r>
  <r>
    <s v="18Port Adelaide"/>
    <n v="2020"/>
    <x v="0"/>
    <x v="95"/>
    <x v="15"/>
    <n v="50"/>
    <n v="0.78"/>
    <n v="7"/>
    <n v="20"/>
    <n v="0.35"/>
    <n v="130"/>
    <n v="0"/>
    <n v="0.35"/>
    <x v="0"/>
  </r>
  <r>
    <s v="18Geelong Cats"/>
    <n v="2020"/>
    <x v="0"/>
    <x v="96"/>
    <x v="11"/>
    <n v="90"/>
    <n v="0.84"/>
    <n v="7"/>
    <n v="23"/>
    <n v="0.30434782608695654"/>
    <n v="245"/>
    <n v="7.8092837789896924E-2"/>
    <n v="0.22625498829705962"/>
    <x v="0"/>
  </r>
  <r>
    <s v="18Port Adelaide"/>
    <n v="2020"/>
    <x v="0"/>
    <x v="97"/>
    <x v="15"/>
    <n v="81"/>
    <n v="0.86"/>
    <n v="6"/>
    <n v="20"/>
    <n v="0.3"/>
    <n v="131"/>
    <n v="0"/>
    <n v="0.3"/>
    <x v="0"/>
  </r>
  <r>
    <s v="18Brisbane Lions"/>
    <n v="2020"/>
    <x v="0"/>
    <x v="98"/>
    <x v="3"/>
    <n v="77"/>
    <n v="0.81"/>
    <n v="6"/>
    <n v="24"/>
    <n v="0.25"/>
    <n v="58"/>
    <n v="8.6425339366515849E-2"/>
    <n v="0.16357466063348414"/>
    <x v="0"/>
  </r>
  <r>
    <s v="18St Kilda"/>
    <n v="2020"/>
    <x v="0"/>
    <x v="99"/>
    <x v="9"/>
    <n v="43"/>
    <n v="0.57999999999999996"/>
    <n v="6"/>
    <n v="19"/>
    <n v="0.31578947368421051"/>
    <n v="39"/>
    <n v="0"/>
    <n v="0.31578947368421051"/>
    <x v="0"/>
  </r>
  <r>
    <s v="18Fremantle"/>
    <n v="2020"/>
    <x v="0"/>
    <x v="100"/>
    <x v="12"/>
    <n v="52"/>
    <n v="1"/>
    <n v="6"/>
    <n v="21"/>
    <n v="0.2857142857142857"/>
    <n v="114"/>
    <n v="1.8830427605916022E-2"/>
    <n v="0.26688385810836968"/>
    <x v="0"/>
  </r>
  <r>
    <s v="18Sydney Swans"/>
    <n v="2020"/>
    <x v="0"/>
    <x v="101"/>
    <x v="2"/>
    <n v="51"/>
    <n v="0.81"/>
    <n v="6"/>
    <n v="23"/>
    <n v="0.2608695652173913"/>
    <n v="68"/>
    <n v="0.12334407447189401"/>
    <n v="0.1375254907454973"/>
    <x v="0"/>
  </r>
  <r>
    <s v="18GWS Giants"/>
    <n v="2020"/>
    <x v="0"/>
    <x v="102"/>
    <x v="13"/>
    <n v="61"/>
    <n v="0.68"/>
    <n v="6"/>
    <n v="19"/>
    <n v="0.31578947368421051"/>
    <n v="57"/>
    <n v="8.771929824561403E-3"/>
    <n v="0.30701754385964908"/>
    <x v="0"/>
  </r>
  <r>
    <s v="18Gold Coast Suns"/>
    <n v="2020"/>
    <x v="0"/>
    <x v="103"/>
    <x v="1"/>
    <n v="40"/>
    <n v="0.82"/>
    <n v="6"/>
    <n v="28"/>
    <n v="0.21428571428571427"/>
    <n v="42"/>
    <n v="7.7837195484254301E-2"/>
    <n v="0.13644851880145997"/>
    <x v="0"/>
  </r>
  <r>
    <s v="18Port Adelaide"/>
    <n v="2020"/>
    <x v="0"/>
    <x v="104"/>
    <x v="15"/>
    <n v="28"/>
    <n v="0.8"/>
    <n v="5"/>
    <n v="20"/>
    <n v="0.25"/>
    <n v="95"/>
    <n v="3.8425925925925926E-2"/>
    <n v="0.21157407407407408"/>
    <x v="0"/>
  </r>
  <r>
    <s v="18GWS Giants"/>
    <n v="2020"/>
    <x v="0"/>
    <x v="105"/>
    <x v="13"/>
    <n v="68"/>
    <n v="0.84"/>
    <n v="5"/>
    <n v="19"/>
    <n v="0.26315789473684209"/>
    <n v="126"/>
    <n v="1.341991341991342E-2"/>
    <n v="0.24973798131692868"/>
    <x v="0"/>
  </r>
  <r>
    <s v="18Brisbane Lions"/>
    <n v="2020"/>
    <x v="0"/>
    <x v="106"/>
    <x v="3"/>
    <n v="71"/>
    <n v="0.83"/>
    <n v="5"/>
    <n v="24"/>
    <n v="0.20833333333333334"/>
    <n v="76"/>
    <n v="0"/>
    <n v="0.20833333333333334"/>
    <x v="0"/>
  </r>
  <r>
    <s v="18Western Bulldogs"/>
    <n v="2020"/>
    <x v="0"/>
    <x v="107"/>
    <x v="6"/>
    <n v="56"/>
    <n v="0.8"/>
    <n v="5"/>
    <n v="21"/>
    <n v="0.23809523809523808"/>
    <n v="90"/>
    <n v="1.1125238397965672E-2"/>
    <n v="0.22696999969727241"/>
    <x v="0"/>
  </r>
  <r>
    <s v="18Hawthorn"/>
    <n v="2020"/>
    <x v="0"/>
    <x v="108"/>
    <x v="7"/>
    <n v="65"/>
    <n v="0.8"/>
    <n v="5"/>
    <n v="28"/>
    <n v="0.17857142857142858"/>
    <n v="60"/>
    <n v="0"/>
    <n v="0.17857142857142858"/>
    <x v="0"/>
  </r>
  <r>
    <s v="18Essendon"/>
    <n v="2020"/>
    <x v="0"/>
    <x v="109"/>
    <x v="10"/>
    <n v="49"/>
    <n v="0.69"/>
    <n v="5"/>
    <n v="19"/>
    <n v="0.26315789473684209"/>
    <n v="5"/>
    <n v="0"/>
    <n v="0.26315789473684209"/>
    <x v="0"/>
  </r>
  <r>
    <s v="18Gold Coast Suns"/>
    <n v="2020"/>
    <x v="0"/>
    <x v="110"/>
    <x v="1"/>
    <n v="67"/>
    <n v="0.87"/>
    <n v="5"/>
    <n v="28"/>
    <n v="0.17857142857142858"/>
    <n v="184"/>
    <n v="6.920415224913495E-3"/>
    <n v="0.17165101334651509"/>
    <x v="0"/>
  </r>
  <r>
    <s v="18West Coast Eagles"/>
    <n v="2020"/>
    <x v="0"/>
    <x v="111"/>
    <x v="16"/>
    <n v="32"/>
    <n v="0.77"/>
    <n v="4"/>
    <n v="15"/>
    <n v="0.26666666666666666"/>
    <n v="14"/>
    <n v="0"/>
    <n v="0.26666666666666666"/>
    <x v="0"/>
  </r>
  <r>
    <s v="18St Kilda"/>
    <n v="2020"/>
    <x v="0"/>
    <x v="112"/>
    <x v="9"/>
    <n v="49"/>
    <n v="0.8"/>
    <n v="4"/>
    <n v="19"/>
    <n v="0.21052631578947367"/>
    <n v="66"/>
    <n v="0"/>
    <n v="0.21052631578947367"/>
    <x v="0"/>
  </r>
  <r>
    <s v="18Carlton"/>
    <n v="2020"/>
    <x v="0"/>
    <x v="113"/>
    <x v="0"/>
    <n v="24"/>
    <n v="0.74"/>
    <n v="4"/>
    <n v="24"/>
    <n v="0.16666666666666666"/>
    <n v="78"/>
    <n v="6.4935064935064939E-3"/>
    <n v="0.16017316017316016"/>
    <x v="0"/>
  </r>
  <r>
    <s v="18Essendon"/>
    <n v="2020"/>
    <x v="0"/>
    <x v="114"/>
    <x v="10"/>
    <n v="45"/>
    <n v="0.88"/>
    <n v="4"/>
    <n v="19"/>
    <n v="0.21052631578947367"/>
    <n v="4"/>
    <n v="0.14751552795031056"/>
    <n v="6.3010787839163113E-2"/>
    <x v="0"/>
  </r>
  <r>
    <s v="18Geelong Cats"/>
    <n v="2020"/>
    <x v="0"/>
    <x v="115"/>
    <x v="11"/>
    <n v="66"/>
    <n v="0.87"/>
    <n v="4"/>
    <n v="23"/>
    <n v="0.17391304347826086"/>
    <n v="93"/>
    <n v="3.8690476190476192E-2"/>
    <n v="0.13522256728778467"/>
    <x v="0"/>
  </r>
  <r>
    <s v="18Carlton"/>
    <n v="2020"/>
    <x v="0"/>
    <x v="116"/>
    <x v="0"/>
    <n v="62"/>
    <n v="0.81"/>
    <n v="4"/>
    <n v="24"/>
    <n v="0.16666666666666666"/>
    <n v="86"/>
    <n v="6.1919504643962843E-3"/>
    <n v="0.16047471620227038"/>
    <x v="0"/>
  </r>
  <r>
    <s v="18GWS Giants"/>
    <n v="2020"/>
    <x v="0"/>
    <x v="117"/>
    <x v="13"/>
    <n v="51"/>
    <n v="0.72"/>
    <n v="4"/>
    <n v="19"/>
    <n v="0.21052631578947367"/>
    <n v="15"/>
    <n v="0.37333402676652105"/>
    <n v="-0.16280771097704738"/>
    <x v="0"/>
  </r>
  <r>
    <s v="18Port Adelaide"/>
    <n v="2020"/>
    <x v="0"/>
    <x v="118"/>
    <x v="15"/>
    <n v="37"/>
    <n v="0.74"/>
    <n v="4"/>
    <n v="20"/>
    <n v="0.2"/>
    <n v="54"/>
    <n v="0.17346938775510204"/>
    <n v="2.6530612244897972E-2"/>
    <x v="0"/>
  </r>
  <r>
    <s v="18Hawthorn"/>
    <n v="2020"/>
    <x v="0"/>
    <x v="119"/>
    <x v="7"/>
    <n v="57"/>
    <n v="0.8"/>
    <n v="4"/>
    <n v="28"/>
    <n v="0.14285714285714285"/>
    <n v="36"/>
    <n v="0.1089616402116402"/>
    <n v="3.3895502645502645E-2"/>
    <x v="0"/>
  </r>
  <r>
    <s v="18Gold Coast Suns"/>
    <n v="2020"/>
    <x v="0"/>
    <x v="120"/>
    <x v="1"/>
    <n v="43"/>
    <n v="0.88"/>
    <n v="4"/>
    <n v="28"/>
    <n v="0.14285714285714285"/>
    <n v="4"/>
    <n v="0.31496354952237304"/>
    <n v="-0.17210640666523019"/>
    <x v="0"/>
  </r>
  <r>
    <s v="18St Kilda"/>
    <n v="2020"/>
    <x v="0"/>
    <x v="121"/>
    <x v="9"/>
    <n v="89"/>
    <n v="0.84"/>
    <n v="3"/>
    <n v="19"/>
    <n v="0.15789473684210525"/>
    <n v="177"/>
    <n v="1.8282713846696563E-2"/>
    <n v="0.1396120229954087"/>
    <x v="0"/>
  </r>
  <r>
    <s v="18North Melbourne"/>
    <n v="2020"/>
    <x v="0"/>
    <x v="122"/>
    <x v="17"/>
    <n v="43"/>
    <n v="0.82"/>
    <n v="3"/>
    <n v="15"/>
    <n v="0.2"/>
    <n v="22"/>
    <n v="5.2884615384615384E-2"/>
    <n v="0.14711538461538462"/>
    <x v="0"/>
  </r>
  <r>
    <s v="18Brisbane Lions"/>
    <n v="2020"/>
    <x v="0"/>
    <x v="123"/>
    <x v="3"/>
    <n v="68"/>
    <n v="0.82"/>
    <n v="3"/>
    <n v="24"/>
    <n v="0.125"/>
    <n v="8"/>
    <n v="0.18957683407811282"/>
    <n v="-6.4576834078112821E-2"/>
    <x v="0"/>
  </r>
  <r>
    <s v="18Richmond"/>
    <n v="2020"/>
    <x v="0"/>
    <x v="124"/>
    <x v="14"/>
    <n v="25"/>
    <n v="0.77"/>
    <n v="3"/>
    <n v="19"/>
    <n v="0.15789473684210525"/>
    <n v="57"/>
    <n v="0"/>
    <n v="0.15789473684210525"/>
    <x v="0"/>
  </r>
  <r>
    <s v="18Essendon"/>
    <n v="2020"/>
    <x v="0"/>
    <x v="125"/>
    <x v="10"/>
    <n v="53"/>
    <n v="0.79"/>
    <n v="3"/>
    <n v="19"/>
    <n v="0.15789473684210525"/>
    <n v="60"/>
    <n v="6.5538461538461545E-2"/>
    <n v="9.2356275303643709E-2"/>
    <x v="0"/>
  </r>
  <r>
    <s v="18Hawthorn"/>
    <n v="2020"/>
    <x v="0"/>
    <x v="126"/>
    <x v="7"/>
    <n v="65"/>
    <n v="0.79"/>
    <n v="3"/>
    <n v="28"/>
    <n v="0.10714285714285714"/>
    <n v="7"/>
    <n v="0.25745950554134694"/>
    <n v="-0.15031664839848979"/>
    <x v="0"/>
  </r>
  <r>
    <s v="18GWS Giants"/>
    <n v="2020"/>
    <x v="0"/>
    <x v="127"/>
    <x v="13"/>
    <n v="28"/>
    <n v="0.85"/>
    <n v="3"/>
    <n v="19"/>
    <n v="0.15789473684210525"/>
    <n v="41"/>
    <n v="6.6666666666666671E-3"/>
    <n v="0.1512280701754386"/>
    <x v="0"/>
  </r>
  <r>
    <s v="18Hawthorn"/>
    <n v="2020"/>
    <x v="0"/>
    <x v="128"/>
    <x v="7"/>
    <n v="37"/>
    <n v="0.72"/>
    <n v="3"/>
    <n v="28"/>
    <n v="0.10714285714285714"/>
    <n v="27"/>
    <n v="0"/>
    <n v="0.10714285714285714"/>
    <x v="0"/>
  </r>
  <r>
    <s v="18Richmond"/>
    <n v="2020"/>
    <x v="0"/>
    <x v="129"/>
    <x v="14"/>
    <n v="76"/>
    <n v="0.82"/>
    <n v="2"/>
    <n v="19"/>
    <n v="0.10526315789473684"/>
    <n v="53"/>
    <n v="0"/>
    <n v="0.10526315789473684"/>
    <x v="0"/>
  </r>
  <r>
    <s v="18Gold Coast Suns"/>
    <n v="2020"/>
    <x v="0"/>
    <x v="130"/>
    <x v="1"/>
    <n v="65"/>
    <n v="0.79"/>
    <n v="1"/>
    <n v="28"/>
    <n v="3.5714285714285712E-2"/>
    <n v="7"/>
    <n v="0.22657299808035103"/>
    <n v="-0.19085871236606533"/>
    <x v="0"/>
  </r>
  <r>
    <s v="18Collingwood"/>
    <n v="2020"/>
    <x v="0"/>
    <x v="131"/>
    <x v="4"/>
    <n v="40"/>
    <n v="0.69"/>
    <n v="1"/>
    <n v="20"/>
    <n v="0.05"/>
    <n v="15"/>
    <n v="0"/>
    <n v="0.05"/>
    <x v="0"/>
  </r>
  <r>
    <s v="18Western Bulldogs"/>
    <n v="2020"/>
    <x v="0"/>
    <x v="132"/>
    <x v="6"/>
    <n v="34"/>
    <n v="0.89"/>
    <n v="1"/>
    <n v="21"/>
    <n v="4.7619047619047616E-2"/>
    <n v="4"/>
    <n v="0.17961602500064042"/>
    <n v="-0.1319969773815928"/>
    <x v="0"/>
  </r>
  <r>
    <s v="18Western Bulldogs"/>
    <n v="2020"/>
    <x v="0"/>
    <x v="133"/>
    <x v="6"/>
    <n v="48"/>
    <n v="0.85"/>
    <n v="1"/>
    <n v="21"/>
    <n v="4.7619047619047616E-2"/>
    <n v="33"/>
    <n v="7.5520833333333343E-2"/>
    <n v="-2.7901785714285726E-2"/>
    <x v="0"/>
  </r>
  <r>
    <s v="18Adelaide Crows"/>
    <n v="2020"/>
    <x v="0"/>
    <x v="134"/>
    <x v="8"/>
    <n v="51"/>
    <n v="0.82"/>
    <n v="1"/>
    <n v="19"/>
    <n v="5.2631578947368418E-2"/>
    <n v="15"/>
    <n v="0.14897781644193128"/>
    <n v="-9.6346237494562864E-2"/>
    <x v="0"/>
  </r>
  <r>
    <s v="18Richmond"/>
    <n v="2020"/>
    <x v="0"/>
    <x v="135"/>
    <x v="14"/>
    <n v="58"/>
    <n v="0.85"/>
    <n v="1"/>
    <n v="19"/>
    <n v="5.2631578947368418E-2"/>
    <n v="37"/>
    <n v="0.22829966329966328"/>
    <n v="-0.17566808435229486"/>
    <x v="0"/>
  </r>
  <r>
    <s v="18Essendon"/>
    <n v="2020"/>
    <x v="0"/>
    <x v="136"/>
    <x v="10"/>
    <n v="58"/>
    <n v="0.76"/>
    <n v="1"/>
    <n v="19"/>
    <n v="5.2631578947368418E-2"/>
    <n v="11"/>
    <n v="0.05"/>
    <n v="2.6315789473684154E-3"/>
    <x v="0"/>
  </r>
  <r>
    <s v="18Collingwood"/>
    <n v="2020"/>
    <x v="0"/>
    <x v="137"/>
    <x v="4"/>
    <n v="31"/>
    <n v="0.91"/>
    <n v="1"/>
    <n v="20"/>
    <n v="0.05"/>
    <n v="61"/>
    <n v="4.4117647058823532E-2"/>
    <n v="5.8823529411764705E-3"/>
    <x v="0"/>
  </r>
  <r>
    <s v="18GWS Giants"/>
    <n v="2020"/>
    <x v="0"/>
    <x v="138"/>
    <x v="13"/>
    <n v="47"/>
    <n v="0.92"/>
    <n v="1"/>
    <n v="19"/>
    <n v="5.2631578947368418E-2"/>
    <n v="41"/>
    <n v="0.14265364265364264"/>
    <n v="-9.0022063706274219E-2"/>
    <x v="0"/>
  </r>
  <r>
    <s v="18Hawthorn"/>
    <n v="2020"/>
    <x v="0"/>
    <x v="139"/>
    <x v="7"/>
    <n v="65"/>
    <n v="0.89"/>
    <n v="1"/>
    <n v="28"/>
    <n v="3.5714285714285712E-2"/>
    <n v="4"/>
    <n v="0.12"/>
    <n v="-8.4285714285714283E-2"/>
    <x v="0"/>
  </r>
  <r>
    <s v="18Brisbane Lions"/>
    <n v="2020"/>
    <x v="0"/>
    <x v="140"/>
    <x v="3"/>
    <n v="49"/>
    <n v="0.78"/>
    <n v="1"/>
    <n v="24"/>
    <n v="4.1666666666666664E-2"/>
    <n v="34"/>
    <n v="1.0666666666666666E-2"/>
    <n v="3.1E-2"/>
    <x v="0"/>
  </r>
  <r>
    <s v="18Carlton"/>
    <n v="2020"/>
    <x v="0"/>
    <x v="141"/>
    <x v="0"/>
    <n v="84"/>
    <n v="0.84"/>
    <n v="1"/>
    <n v="24"/>
    <n v="4.1666666666666664E-2"/>
    <n v="23"/>
    <n v="0.19820384294068505"/>
    <n v="-0.15653717627401839"/>
    <x v="0"/>
  </r>
  <r>
    <s v="18Collingwood"/>
    <n v="2020"/>
    <x v="0"/>
    <x v="142"/>
    <x v="4"/>
    <n v="44"/>
    <n v="0.93"/>
    <n v="1"/>
    <n v="20"/>
    <n v="0.05"/>
    <n v="10"/>
    <n v="0.13562091503267976"/>
    <n v="-8.5620915032679754E-2"/>
    <x v="0"/>
  </r>
  <r>
    <s v="18Essendon"/>
    <n v="2020"/>
    <x v="0"/>
    <x v="143"/>
    <x v="10"/>
    <n v="45"/>
    <n v="0.77"/>
    <n v="0"/>
    <n v="19"/>
    <n v="0"/>
    <n v="0"/>
    <n v="0.24758950791559486"/>
    <n v="-0.24758950791559486"/>
    <x v="1"/>
  </r>
  <r>
    <s v="18Geelong Cats"/>
    <n v="2020"/>
    <x v="0"/>
    <x v="144"/>
    <x v="11"/>
    <n v="101"/>
    <n v="0.9"/>
    <n v="0"/>
    <n v="23"/>
    <n v="0"/>
    <n v="6"/>
    <n v="0.20958586759511988"/>
    <n v="-0.20958586759511988"/>
    <x v="0"/>
  </r>
  <r>
    <s v="18Gold Coast Suns"/>
    <n v="2020"/>
    <x v="0"/>
    <x v="145"/>
    <x v="1"/>
    <n v="33"/>
    <n v="0.8"/>
    <n v="0"/>
    <n v="28"/>
    <n v="0"/>
    <n v="0"/>
    <n v="0.21256451698275319"/>
    <n v="-0.21256451698275319"/>
    <x v="1"/>
  </r>
  <r>
    <s v="18GWS Giants"/>
    <n v="2020"/>
    <x v="0"/>
    <x v="146"/>
    <x v="13"/>
    <n v="113"/>
    <n v="0.83"/>
    <n v="0"/>
    <n v="19"/>
    <n v="0"/>
    <n v="0"/>
    <n v="0.13238498013584521"/>
    <n v="-0.13238498013584521"/>
    <x v="1"/>
  </r>
  <r>
    <s v="18Melbourne"/>
    <n v="2020"/>
    <x v="0"/>
    <x v="147"/>
    <x v="5"/>
    <n v="51"/>
    <n v="0.81"/>
    <n v="0"/>
    <n v="19"/>
    <n v="0"/>
    <n v="0"/>
    <n v="0.24073449521019855"/>
    <n v="-0.24073449521019855"/>
    <x v="1"/>
  </r>
  <r>
    <s v="18GWS Giants"/>
    <n v="2020"/>
    <x v="0"/>
    <x v="148"/>
    <x v="13"/>
    <n v="44"/>
    <n v="0.86"/>
    <n v="0"/>
    <n v="19"/>
    <n v="0"/>
    <n v="0"/>
    <n v="0.25085870642958125"/>
    <n v="-0.25085870642958125"/>
    <x v="1"/>
  </r>
  <r>
    <s v="18Sydney Swans"/>
    <n v="2020"/>
    <x v="0"/>
    <x v="149"/>
    <x v="2"/>
    <n v="41"/>
    <n v="0.93"/>
    <n v="0"/>
    <n v="23"/>
    <n v="0"/>
    <n v="0"/>
    <n v="0.21978038758398577"/>
    <n v="-0.21978038758398577"/>
    <x v="1"/>
  </r>
  <r>
    <s v="18Richmond"/>
    <n v="2020"/>
    <x v="0"/>
    <x v="150"/>
    <x v="14"/>
    <n v="55"/>
    <n v="0.85"/>
    <n v="0"/>
    <n v="19"/>
    <n v="0"/>
    <n v="0"/>
    <n v="0.20529443576735718"/>
    <n v="-0.20529443576735718"/>
    <x v="1"/>
  </r>
  <r>
    <s v="18Port Adelaide"/>
    <n v="2020"/>
    <x v="0"/>
    <x v="151"/>
    <x v="15"/>
    <n v="107"/>
    <n v="0.86"/>
    <n v="0"/>
    <n v="20"/>
    <n v="0"/>
    <n v="70"/>
    <n v="0.15111111111111111"/>
    <n v="-0.15111111111111111"/>
    <x v="0"/>
  </r>
  <r>
    <s v="18Western Bulldogs"/>
    <n v="2020"/>
    <x v="0"/>
    <x v="152"/>
    <x v="6"/>
    <n v="119"/>
    <n v="0.87"/>
    <n v="0"/>
    <n v="21"/>
    <n v="0"/>
    <n v="7"/>
    <n v="7.8703703703703692E-2"/>
    <n v="-7.8703703703703692E-2"/>
    <x v="0"/>
  </r>
  <r>
    <s v="18Sydney Swans"/>
    <n v="2020"/>
    <x v="0"/>
    <x v="153"/>
    <x v="2"/>
    <n v="40"/>
    <n v="0.86"/>
    <n v="0"/>
    <n v="23"/>
    <n v="0"/>
    <n v="0"/>
    <n v="0.17928033532253479"/>
    <n v="-0.17928033532253479"/>
    <x v="1"/>
  </r>
  <r>
    <s v="18Carlton"/>
    <n v="2020"/>
    <x v="0"/>
    <x v="154"/>
    <x v="0"/>
    <n v="24"/>
    <n v="0.73"/>
    <n v="0"/>
    <n v="24"/>
    <n v="0"/>
    <n v="0"/>
    <n v="0.33264320220841959"/>
    <n v="-0.33264320220841959"/>
    <x v="1"/>
  </r>
  <r>
    <s v="18Western Bulldogs"/>
    <n v="2020"/>
    <x v="0"/>
    <x v="155"/>
    <x v="6"/>
    <n v="25"/>
    <n v="0.8"/>
    <n v="0"/>
    <n v="21"/>
    <n v="0"/>
    <n v="0"/>
    <n v="0.16869418825940563"/>
    <n v="-0.16869418825940563"/>
    <x v="1"/>
  </r>
  <r>
    <s v="18Hawthorn"/>
    <n v="2020"/>
    <x v="0"/>
    <x v="156"/>
    <x v="7"/>
    <n v="96"/>
    <n v="0.83"/>
    <n v="0"/>
    <n v="28"/>
    <n v="0"/>
    <n v="0"/>
    <n v="3.7037037037037035E-2"/>
    <n v="-3.7037037037037035E-2"/>
    <x v="1"/>
  </r>
  <r>
    <s v="18North Melbourne"/>
    <n v="2020"/>
    <x v="0"/>
    <x v="157"/>
    <x v="17"/>
    <n v="52"/>
    <n v="0.9"/>
    <n v="0"/>
    <n v="15"/>
    <n v="0"/>
    <n v="19"/>
    <n v="0.10875822368421052"/>
    <n v="-0.10875822368421052"/>
    <x v="0"/>
  </r>
  <r>
    <s v="18Richmond"/>
    <n v="2020"/>
    <x v="0"/>
    <x v="158"/>
    <x v="14"/>
    <n v="79"/>
    <n v="0.81"/>
    <n v="0"/>
    <n v="19"/>
    <n v="0"/>
    <n v="0"/>
    <n v="0.24573087611450781"/>
    <n v="-0.24573087611450781"/>
    <x v="1"/>
  </r>
  <r>
    <s v="18Essendon"/>
    <n v="2020"/>
    <x v="0"/>
    <x v="159"/>
    <x v="10"/>
    <n v="54"/>
    <n v="0.98"/>
    <n v="0"/>
    <n v="19"/>
    <n v="0"/>
    <n v="0"/>
    <n v="0.21296729840208103"/>
    <n v="-0.21296729840208103"/>
    <x v="1"/>
  </r>
  <r>
    <s v="18Melbourne"/>
    <n v="2020"/>
    <x v="0"/>
    <x v="160"/>
    <x v="5"/>
    <n v="84"/>
    <n v="0.95"/>
    <n v="0"/>
    <n v="19"/>
    <n v="0"/>
    <n v="0"/>
    <n v="0.2365782897266234"/>
    <n v="-0.2365782897266234"/>
    <x v="1"/>
  </r>
  <r>
    <s v="18Collingwood"/>
    <n v="2020"/>
    <x v="0"/>
    <x v="161"/>
    <x v="4"/>
    <n v="40"/>
    <n v="0.79"/>
    <n v="0"/>
    <n v="20"/>
    <n v="0"/>
    <n v="0"/>
    <n v="0.39509803921568626"/>
    <n v="-0.39509803921568626"/>
    <x v="1"/>
  </r>
  <r>
    <s v="18North Melbourne"/>
    <n v="2020"/>
    <x v="0"/>
    <x v="162"/>
    <x v="17"/>
    <n v="44"/>
    <n v="0.9"/>
    <n v="0"/>
    <n v="15"/>
    <n v="0"/>
    <n v="0"/>
    <n v="0.34229425465838509"/>
    <n v="-0.34229425465838509"/>
    <x v="1"/>
  </r>
  <r>
    <s v="18Melbourne"/>
    <n v="2020"/>
    <x v="0"/>
    <x v="163"/>
    <x v="5"/>
    <n v="17"/>
    <n v="0.87"/>
    <n v="0"/>
    <n v="19"/>
    <n v="0"/>
    <n v="0"/>
    <n v="0.10204081632653061"/>
    <n v="-0.10204081632653061"/>
    <x v="1"/>
  </r>
  <r>
    <s v="18Sydney Swans"/>
    <n v="2020"/>
    <x v="0"/>
    <x v="164"/>
    <x v="2"/>
    <n v="3"/>
    <n v="0.13"/>
    <n v="0"/>
    <n v="23"/>
    <n v="0"/>
    <n v="0"/>
    <n v="0.31371336996336996"/>
    <n v="-0.31371336996336996"/>
    <x v="1"/>
  </r>
  <r>
    <s v="18West Coast Eagles"/>
    <n v="2020"/>
    <x v="0"/>
    <x v="165"/>
    <x v="16"/>
    <n v="51"/>
    <n v="0.75"/>
    <n v="0"/>
    <n v="15"/>
    <n v="0"/>
    <n v="3"/>
    <n v="0.26746046393643652"/>
    <n v="-0.26746046393643652"/>
    <x v="0"/>
  </r>
  <r>
    <s v="18Brisbane Lions"/>
    <n v="2020"/>
    <x v="0"/>
    <x v="166"/>
    <x v="3"/>
    <n v="46"/>
    <n v="0.82"/>
    <n v="0"/>
    <n v="24"/>
    <n v="0"/>
    <n v="0"/>
    <n v="0.12316401547170777"/>
    <n v="-0.12316401547170777"/>
    <x v="1"/>
  </r>
  <r>
    <s v="18Carlton"/>
    <n v="2020"/>
    <x v="0"/>
    <x v="167"/>
    <x v="0"/>
    <n v="50"/>
    <n v="0.93"/>
    <n v="0"/>
    <n v="24"/>
    <n v="0"/>
    <n v="0"/>
    <n v="0.14681321358952937"/>
    <n v="-0.14681321358952937"/>
    <x v="1"/>
  </r>
  <r>
    <s v="18Western Bulldogs"/>
    <n v="2020"/>
    <x v="0"/>
    <x v="168"/>
    <x v="6"/>
    <n v="15"/>
    <n v="0.41"/>
    <n v="0"/>
    <n v="21"/>
    <n v="0"/>
    <n v="1"/>
    <n v="8.5497835497835503E-2"/>
    <n v="-8.5497835497835503E-2"/>
    <x v="0"/>
  </r>
  <r>
    <s v="18Gold Coast Suns"/>
    <n v="2020"/>
    <x v="0"/>
    <x v="169"/>
    <x v="1"/>
    <n v="33"/>
    <n v="0.82"/>
    <n v="0"/>
    <n v="28"/>
    <n v="0"/>
    <n v="0"/>
    <n v="0.22514152514152516"/>
    <n v="-0.22514152514152516"/>
    <x v="1"/>
  </r>
  <r>
    <s v="18Gold Coast Suns"/>
    <n v="2020"/>
    <x v="0"/>
    <x v="170"/>
    <x v="1"/>
    <n v="32"/>
    <n v="0.91"/>
    <n v="0"/>
    <n v="28"/>
    <n v="0"/>
    <n v="0"/>
    <n v="0.35935694418833364"/>
    <n v="-0.35935694418833364"/>
    <x v="1"/>
  </r>
  <r>
    <s v="18West Coast Eagles"/>
    <n v="2020"/>
    <x v="0"/>
    <x v="171"/>
    <x v="16"/>
    <n v="13"/>
    <n v="0.41"/>
    <n v="0"/>
    <n v="15"/>
    <n v="0"/>
    <n v="0"/>
    <n v="0.15776716689814707"/>
    <n v="-0.15776716689814707"/>
    <x v="1"/>
  </r>
  <r>
    <s v="18Brisbane Lions"/>
    <n v="2020"/>
    <x v="0"/>
    <x v="172"/>
    <x v="3"/>
    <n v="36"/>
    <n v="0.97"/>
    <n v="0"/>
    <n v="24"/>
    <n v="0"/>
    <n v="0"/>
    <n v="0.3296199306294878"/>
    <n v="-0.3296199306294878"/>
    <x v="1"/>
  </r>
  <r>
    <s v="18Melbourne"/>
    <n v="2020"/>
    <x v="0"/>
    <x v="173"/>
    <x v="5"/>
    <n v="92"/>
    <n v="0.86"/>
    <n v="0"/>
    <n v="19"/>
    <n v="0"/>
    <n v="0"/>
    <n v="0.31869229274782018"/>
    <n v="-0.31869229274782018"/>
    <x v="1"/>
  </r>
  <r>
    <s v="18Port Adelaide"/>
    <n v="2020"/>
    <x v="0"/>
    <x v="174"/>
    <x v="15"/>
    <n v="36"/>
    <n v="0.73"/>
    <n v="0"/>
    <n v="20"/>
    <n v="0"/>
    <n v="0"/>
    <n v="0.16847943722943723"/>
    <n v="-0.16847943722943723"/>
    <x v="1"/>
  </r>
  <r>
    <s v="18Hawthorn"/>
    <n v="2020"/>
    <x v="0"/>
    <x v="175"/>
    <x v="7"/>
    <n v="110"/>
    <n v="0.85"/>
    <n v="0"/>
    <n v="28"/>
    <n v="0"/>
    <n v="0"/>
    <n v="0.14448313625945203"/>
    <n v="-0.14448313625945203"/>
    <x v="1"/>
  </r>
  <r>
    <s v="18North Melbourne"/>
    <n v="2020"/>
    <x v="0"/>
    <x v="176"/>
    <x v="17"/>
    <n v="53"/>
    <n v="0.83"/>
    <n v="0"/>
    <n v="15"/>
    <n v="0"/>
    <n v="0"/>
    <n v="0"/>
    <n v="0"/>
    <x v="1"/>
  </r>
  <r>
    <s v="18Essendon"/>
    <n v="2020"/>
    <x v="0"/>
    <x v="177"/>
    <x v="10"/>
    <n v="54"/>
    <n v="0.85"/>
    <n v="0"/>
    <n v="19"/>
    <n v="0"/>
    <n v="0"/>
    <n v="0.27879316929384818"/>
    <n v="-0.27879316929384818"/>
    <x v="1"/>
  </r>
  <r>
    <s v="18Essendon"/>
    <n v="2020"/>
    <x v="0"/>
    <x v="178"/>
    <x v="10"/>
    <n v="54"/>
    <n v="0.7"/>
    <n v="0"/>
    <n v="19"/>
    <n v="0"/>
    <n v="0"/>
    <n v="0.2165865898807075"/>
    <n v="-0.2165865898807075"/>
    <x v="1"/>
  </r>
  <r>
    <s v="18Melbourne"/>
    <n v="2020"/>
    <x v="0"/>
    <x v="179"/>
    <x v="5"/>
    <n v="71"/>
    <n v="0.7"/>
    <n v="0"/>
    <n v="19"/>
    <n v="0"/>
    <n v="0"/>
    <n v="0.31653997359293207"/>
    <n v="-0.31653997359293207"/>
    <x v="1"/>
  </r>
  <r>
    <s v="18Melbourne"/>
    <n v="2020"/>
    <x v="0"/>
    <x v="180"/>
    <x v="5"/>
    <n v="28"/>
    <n v="0.89"/>
    <n v="0"/>
    <n v="19"/>
    <n v="0"/>
    <n v="2"/>
    <n v="0.26886318809395732"/>
    <n v="-0.26886318809395732"/>
    <x v="0"/>
  </r>
  <r>
    <s v="18Collingwood"/>
    <n v="2020"/>
    <x v="0"/>
    <x v="181"/>
    <x v="4"/>
    <n v="19"/>
    <n v="0.64"/>
    <n v="0"/>
    <n v="20"/>
    <n v="0"/>
    <n v="0"/>
    <n v="0.31935885465297226"/>
    <n v="-0.31935885465297226"/>
    <x v="1"/>
  </r>
  <r>
    <s v="18Collingwood"/>
    <n v="2020"/>
    <x v="0"/>
    <x v="182"/>
    <x v="4"/>
    <n v="87"/>
    <n v="0.88"/>
    <n v="0"/>
    <n v="20"/>
    <n v="0"/>
    <n v="15"/>
    <n v="0.29381872977538381"/>
    <n v="-0.29381872977538381"/>
    <x v="0"/>
  </r>
  <r>
    <s v="18Fremantle"/>
    <n v="2020"/>
    <x v="0"/>
    <x v="183"/>
    <x v="12"/>
    <n v="56"/>
    <n v="0.84"/>
    <n v="0"/>
    <n v="21"/>
    <n v="0"/>
    <n v="0"/>
    <n v="0.13290581700907789"/>
    <n v="-0.13290581700907789"/>
    <x v="1"/>
  </r>
  <r>
    <s v="18Geelong Cats"/>
    <n v="2020"/>
    <x v="0"/>
    <x v="184"/>
    <x v="11"/>
    <n v="66"/>
    <n v="0.79"/>
    <n v="0"/>
    <n v="23"/>
    <n v="0"/>
    <n v="0"/>
    <n v="0.32913210927004033"/>
    <n v="-0.32913210927004033"/>
    <x v="1"/>
  </r>
  <r>
    <s v="18Geelong Cats"/>
    <n v="2020"/>
    <x v="0"/>
    <x v="185"/>
    <x v="11"/>
    <n v="28"/>
    <n v="0.64"/>
    <n v="0"/>
    <n v="23"/>
    <n v="0"/>
    <n v="0"/>
    <n v="0.29748210492393762"/>
    <n v="-0.29748210492393762"/>
    <x v="1"/>
  </r>
  <r>
    <s v="18Western Bulldogs"/>
    <n v="2020"/>
    <x v="0"/>
    <x v="186"/>
    <x v="6"/>
    <n v="62"/>
    <n v="0.84"/>
    <n v="0"/>
    <n v="21"/>
    <n v="0"/>
    <n v="0"/>
    <n v="0.2358761887668874"/>
    <n v="-0.2358761887668874"/>
    <x v="1"/>
  </r>
  <r>
    <s v="18Richmond"/>
    <n v="2020"/>
    <x v="0"/>
    <x v="187"/>
    <x v="14"/>
    <n v="49"/>
    <n v="0.86"/>
    <n v="0"/>
    <n v="19"/>
    <n v="0"/>
    <n v="5"/>
    <n v="0.16764916243177114"/>
    <n v="-0.16764916243177114"/>
    <x v="0"/>
  </r>
  <r>
    <s v="18Adelaide Crows"/>
    <n v="2020"/>
    <x v="0"/>
    <x v="188"/>
    <x v="8"/>
    <n v="49"/>
    <n v="0.84"/>
    <n v="0"/>
    <n v="19"/>
    <n v="0"/>
    <n v="2"/>
    <n v="0.19208461162242671"/>
    <n v="-0.19208461162242671"/>
    <x v="0"/>
  </r>
  <r>
    <s v="18Fremantle"/>
    <n v="2020"/>
    <x v="0"/>
    <x v="189"/>
    <x v="12"/>
    <n v="25"/>
    <n v="0.76"/>
    <n v="0"/>
    <n v="21"/>
    <n v="0"/>
    <n v="0"/>
    <n v="0.19635508524397413"/>
    <n v="-0.19635508524397413"/>
    <x v="1"/>
  </r>
  <r>
    <s v="18Port Adelaide"/>
    <n v="2020"/>
    <x v="0"/>
    <x v="190"/>
    <x v="15"/>
    <n v="68"/>
    <n v="0.86"/>
    <n v="0"/>
    <n v="20"/>
    <n v="0"/>
    <n v="4"/>
    <n v="0.22277046783625731"/>
    <n v="-0.22277046783625731"/>
    <x v="0"/>
  </r>
  <r>
    <s v="18Adelaide Crows"/>
    <n v="2020"/>
    <x v="0"/>
    <x v="191"/>
    <x v="8"/>
    <n v="50"/>
    <n v="0.78"/>
    <n v="0"/>
    <n v="19"/>
    <n v="0"/>
    <n v="0"/>
    <n v="5.5555555555555552E-2"/>
    <n v="-5.5555555555555552E-2"/>
    <x v="1"/>
  </r>
  <r>
    <s v="18St Kilda"/>
    <n v="2020"/>
    <x v="0"/>
    <x v="192"/>
    <x v="9"/>
    <n v="54"/>
    <n v="0.72"/>
    <n v="0"/>
    <n v="19"/>
    <n v="0"/>
    <n v="0"/>
    <n v="0.3265651015651016"/>
    <n v="-0.3265651015651016"/>
    <x v="1"/>
  </r>
  <r>
    <s v="18Brisbane Lions"/>
    <n v="2020"/>
    <x v="0"/>
    <x v="193"/>
    <x v="3"/>
    <n v="44"/>
    <n v="0.8"/>
    <n v="0"/>
    <n v="24"/>
    <n v="0"/>
    <n v="0"/>
    <n v="0.34591156126482214"/>
    <n v="-0.34591156126482214"/>
    <x v="1"/>
  </r>
  <r>
    <s v="18St Kilda"/>
    <n v="2020"/>
    <x v="0"/>
    <x v="194"/>
    <x v="9"/>
    <n v="32"/>
    <n v="0.78"/>
    <n v="0"/>
    <n v="19"/>
    <n v="0"/>
    <n v="4"/>
    <n v="0.18113790970933827"/>
    <n v="-0.18113790970933827"/>
    <x v="0"/>
  </r>
  <r>
    <s v="18Gold Coast Suns"/>
    <n v="2020"/>
    <x v="0"/>
    <x v="195"/>
    <x v="1"/>
    <n v="74"/>
    <n v="0.83"/>
    <n v="0"/>
    <n v="28"/>
    <n v="0"/>
    <n v="0"/>
    <n v="0.28499020820449389"/>
    <n v="-0.28499020820449389"/>
    <x v="1"/>
  </r>
  <r>
    <s v="18Adelaide Crows"/>
    <n v="2020"/>
    <x v="0"/>
    <x v="196"/>
    <x v="8"/>
    <n v="45"/>
    <n v="0.83"/>
    <n v="0"/>
    <n v="19"/>
    <n v="0"/>
    <n v="4"/>
    <n v="0.21125431331953068"/>
    <n v="-0.21125431331953068"/>
    <x v="0"/>
  </r>
  <r>
    <s v="18Essendon"/>
    <n v="2020"/>
    <x v="0"/>
    <x v="197"/>
    <x v="10"/>
    <n v="43"/>
    <n v="0.71"/>
    <n v="0"/>
    <n v="19"/>
    <n v="0"/>
    <n v="12"/>
    <n v="0.32575551402277747"/>
    <n v="-0.32575551402277747"/>
    <x v="0"/>
  </r>
  <r>
    <s v="18Melbourne"/>
    <n v="2020"/>
    <x v="0"/>
    <x v="198"/>
    <x v="5"/>
    <n v="79"/>
    <n v="0.81"/>
    <n v="0"/>
    <n v="19"/>
    <n v="0"/>
    <n v="0"/>
    <n v="0.3741593668261961"/>
    <n v="-0.3741593668261961"/>
    <x v="1"/>
  </r>
  <r>
    <s v="18Melbourne"/>
    <n v="2020"/>
    <x v="0"/>
    <x v="199"/>
    <x v="5"/>
    <n v="12"/>
    <n v="0.68"/>
    <n v="0"/>
    <n v="19"/>
    <n v="0"/>
    <n v="0"/>
    <n v="0.32316108810674027"/>
    <n v="-0.32316108810674027"/>
    <x v="1"/>
  </r>
  <r>
    <s v="18Brisbane Lions"/>
    <n v="2020"/>
    <x v="0"/>
    <x v="200"/>
    <x v="3"/>
    <n v="64"/>
    <n v="0.84"/>
    <n v="0"/>
    <n v="24"/>
    <n v="0"/>
    <n v="0"/>
    <n v="0.2233664021164021"/>
    <n v="-0.2233664021164021"/>
    <x v="1"/>
  </r>
  <r>
    <s v="18North Melbourne"/>
    <n v="2020"/>
    <x v="0"/>
    <x v="201"/>
    <x v="17"/>
    <n v="39"/>
    <n v="0.92"/>
    <n v="0"/>
    <n v="15"/>
    <n v="0"/>
    <n v="0"/>
    <n v="0.17902680652680653"/>
    <n v="-0.17902680652680653"/>
    <x v="1"/>
  </r>
  <r>
    <s v="18Geelong Cats"/>
    <n v="2020"/>
    <x v="0"/>
    <x v="202"/>
    <x v="11"/>
    <n v="40"/>
    <n v="0.73"/>
    <n v="0"/>
    <n v="23"/>
    <n v="0"/>
    <n v="8"/>
    <n v="0.29545362281935172"/>
    <n v="-0.29545362281935172"/>
    <x v="0"/>
  </r>
  <r>
    <s v="18GWS Giants"/>
    <n v="2020"/>
    <x v="0"/>
    <x v="203"/>
    <x v="13"/>
    <n v="80"/>
    <n v="0.75"/>
    <n v="0"/>
    <n v="19"/>
    <n v="0"/>
    <n v="1"/>
    <n v="0.26596445824706699"/>
    <n v="-0.26596445824706699"/>
    <x v="0"/>
  </r>
  <r>
    <s v="18Brisbane Lions"/>
    <n v="2020"/>
    <x v="0"/>
    <x v="204"/>
    <x v="3"/>
    <n v="35"/>
    <n v="0.7"/>
    <n v="0"/>
    <n v="24"/>
    <n v="0"/>
    <n v="0"/>
    <n v="0.41027171895909675"/>
    <n v="-0.41027171895909675"/>
    <x v="1"/>
  </r>
  <r>
    <s v="18Adelaide Crows"/>
    <n v="2020"/>
    <x v="0"/>
    <x v="205"/>
    <x v="8"/>
    <n v="60"/>
    <n v="0.83"/>
    <n v="0"/>
    <n v="19"/>
    <n v="0"/>
    <n v="161"/>
    <n v="5.113636363636364E-2"/>
    <n v="-5.113636363636364E-2"/>
    <x v="0"/>
  </r>
  <r>
    <s v="18Melbourne"/>
    <n v="2020"/>
    <x v="0"/>
    <x v="206"/>
    <x v="5"/>
    <n v="83"/>
    <n v="0.93"/>
    <n v="0"/>
    <n v="19"/>
    <n v="0"/>
    <n v="0"/>
    <n v="0.28415678004499234"/>
    <n v="-0.28415678004499234"/>
    <x v="1"/>
  </r>
  <r>
    <s v="18Hawthorn"/>
    <n v="2020"/>
    <x v="0"/>
    <x v="207"/>
    <x v="7"/>
    <n v="43"/>
    <n v="0.85"/>
    <n v="0"/>
    <n v="28"/>
    <n v="0"/>
    <n v="0"/>
    <n v="0.3364214890501655"/>
    <n v="-0.3364214890501655"/>
    <x v="1"/>
  </r>
  <r>
    <s v="18West Coast Eagles"/>
    <n v="2020"/>
    <x v="0"/>
    <x v="208"/>
    <x v="16"/>
    <n v="46"/>
    <n v="0.8"/>
    <n v="0"/>
    <n v="15"/>
    <n v="0"/>
    <n v="1"/>
    <n v="0.36046488770946977"/>
    <n v="-0.36046488770946977"/>
    <x v="0"/>
  </r>
  <r>
    <s v="18Essendon"/>
    <n v="2020"/>
    <x v="0"/>
    <x v="209"/>
    <x v="10"/>
    <n v="54"/>
    <n v="0.89"/>
    <n v="0"/>
    <n v="19"/>
    <n v="0"/>
    <n v="0"/>
    <n v="0.40122054618949038"/>
    <n v="-0.40122054618949038"/>
    <x v="1"/>
  </r>
  <r>
    <s v="18Fremantle"/>
    <n v="2020"/>
    <x v="0"/>
    <x v="210"/>
    <x v="12"/>
    <n v="54"/>
    <n v="0.83"/>
    <n v="0"/>
    <n v="21"/>
    <n v="0"/>
    <n v="0"/>
    <n v="0.20104006820119349"/>
    <n v="-0.20104006820119349"/>
    <x v="1"/>
  </r>
  <r>
    <s v="18Geelong Cats"/>
    <n v="2020"/>
    <x v="0"/>
    <x v="211"/>
    <x v="11"/>
    <n v="62"/>
    <n v="0.85"/>
    <n v="0"/>
    <n v="23"/>
    <n v="0"/>
    <n v="0"/>
    <n v="0.2129510627780524"/>
    <n v="-0.2129510627780524"/>
    <x v="1"/>
  </r>
  <r>
    <s v="18Port Adelaide"/>
    <n v="2020"/>
    <x v="0"/>
    <x v="212"/>
    <x v="15"/>
    <n v="57"/>
    <n v="0.78"/>
    <n v="0"/>
    <n v="20"/>
    <n v="0"/>
    <n v="0"/>
    <n v="0.11958774250440918"/>
    <n v="-0.11958774250440918"/>
    <x v="1"/>
  </r>
  <r>
    <s v="18GWS Giants"/>
    <n v="2020"/>
    <x v="0"/>
    <x v="213"/>
    <x v="13"/>
    <n v="45"/>
    <n v="0.89"/>
    <n v="0"/>
    <n v="19"/>
    <n v="0"/>
    <n v="0"/>
    <n v="0.77500000000000002"/>
    <n v="-0.77500000000000002"/>
    <x v="1"/>
  </r>
  <r>
    <s v="18Brisbane Lions"/>
    <n v="2020"/>
    <x v="0"/>
    <x v="214"/>
    <x v="3"/>
    <n v="73"/>
    <n v="0.84"/>
    <n v="0"/>
    <n v="24"/>
    <n v="0"/>
    <n v="0"/>
    <n v="0.40230309593152835"/>
    <n v="-0.40230309593152835"/>
    <x v="1"/>
  </r>
  <r>
    <s v="18Geelong Cats"/>
    <n v="2020"/>
    <x v="0"/>
    <x v="215"/>
    <x v="11"/>
    <n v="32"/>
    <n v="0.91"/>
    <n v="0"/>
    <n v="23"/>
    <n v="0"/>
    <n v="0"/>
    <n v="0.38402086400006946"/>
    <n v="-0.38402086400006946"/>
    <x v="1"/>
  </r>
  <r>
    <s v="18St Kilda"/>
    <n v="2020"/>
    <x v="0"/>
    <x v="216"/>
    <x v="9"/>
    <n v="47"/>
    <n v="0.89"/>
    <n v="0"/>
    <n v="19"/>
    <n v="0"/>
    <n v="0"/>
    <n v="0.36859053243294648"/>
    <n v="-0.36859053243294648"/>
    <x v="1"/>
  </r>
  <r>
    <s v="18GWS Giants"/>
    <n v="2020"/>
    <x v="0"/>
    <x v="217"/>
    <x v="13"/>
    <n v="40"/>
    <n v="0.83"/>
    <n v="0"/>
    <n v="19"/>
    <n v="0"/>
    <n v="0"/>
    <n v="0.47499999999999998"/>
    <n v="-0.47499999999999998"/>
    <x v="1"/>
  </r>
  <r>
    <s v="18Port Adelaide"/>
    <n v="2020"/>
    <x v="0"/>
    <x v="218"/>
    <x v="15"/>
    <n v="45"/>
    <n v="0.81"/>
    <n v="0"/>
    <n v="20"/>
    <n v="0"/>
    <n v="0"/>
    <n v="0.18849435680705032"/>
    <n v="-0.18849435680705032"/>
    <x v="1"/>
  </r>
  <r>
    <s v="18Brisbane Lions"/>
    <n v="2020"/>
    <x v="0"/>
    <x v="219"/>
    <x v="3"/>
    <n v="59"/>
    <n v="0.73"/>
    <n v="0"/>
    <n v="24"/>
    <n v="0"/>
    <n v="0"/>
    <n v="0.36176427508802567"/>
    <n v="-0.36176427508802567"/>
    <x v="1"/>
  </r>
  <r>
    <s v="18Carlton"/>
    <n v="2020"/>
    <x v="0"/>
    <x v="220"/>
    <x v="0"/>
    <n v="46"/>
    <n v="0.97"/>
    <n v="0"/>
    <n v="24"/>
    <n v="0"/>
    <n v="0"/>
    <n v="0.27024886877828053"/>
    <n v="-0.27024886877828053"/>
    <x v="1"/>
  </r>
  <r>
    <s v="18Essendon"/>
    <n v="2020"/>
    <x v="0"/>
    <x v="221"/>
    <x v="10"/>
    <n v="74"/>
    <n v="0.87"/>
    <n v="0"/>
    <n v="19"/>
    <n v="0"/>
    <n v="0"/>
    <n v="0.17370174538505323"/>
    <n v="-0.17370174538505323"/>
    <x v="1"/>
  </r>
  <r>
    <s v="18Port Adelaide"/>
    <n v="2020"/>
    <x v="0"/>
    <x v="222"/>
    <x v="15"/>
    <n v="42"/>
    <n v="0.81"/>
    <n v="0"/>
    <n v="20"/>
    <n v="0"/>
    <n v="0"/>
    <n v="0.26690235690235686"/>
    <n v="-0.26690235690235686"/>
    <x v="1"/>
  </r>
  <r>
    <s v="18Western Bulldogs"/>
    <n v="2020"/>
    <x v="0"/>
    <x v="223"/>
    <x v="6"/>
    <n v="34"/>
    <n v="0.76"/>
    <n v="0"/>
    <n v="21"/>
    <n v="0"/>
    <n v="0"/>
    <n v="0.3157367577597841"/>
    <n v="-0.3157367577597841"/>
    <x v="1"/>
  </r>
  <r>
    <s v="18Sydney Swans"/>
    <n v="2020"/>
    <x v="0"/>
    <x v="224"/>
    <x v="2"/>
    <n v="79"/>
    <n v="0.96"/>
    <n v="0"/>
    <n v="23"/>
    <n v="0"/>
    <n v="56"/>
    <n v="0.14002772769026639"/>
    <n v="-0.14002772769026639"/>
    <x v="0"/>
  </r>
  <r>
    <s v="18Essendon"/>
    <n v="2020"/>
    <x v="0"/>
    <x v="225"/>
    <x v="10"/>
    <n v="42"/>
    <n v="0.78"/>
    <n v="0"/>
    <n v="19"/>
    <n v="0"/>
    <n v="54"/>
    <n v="0.13126361655773419"/>
    <n v="-0.13126361655773419"/>
    <x v="0"/>
  </r>
  <r>
    <s v="18GWS Giants"/>
    <n v="2020"/>
    <x v="0"/>
    <x v="226"/>
    <x v="13"/>
    <n v="31"/>
    <n v="0.82"/>
    <n v="0"/>
    <n v="19"/>
    <n v="0"/>
    <n v="0"/>
    <n v="0.35763934208206649"/>
    <n v="-0.35763934208206649"/>
    <x v="1"/>
  </r>
  <r>
    <s v="18Collingwood"/>
    <n v="2020"/>
    <x v="0"/>
    <x v="227"/>
    <x v="4"/>
    <n v="31"/>
    <n v="0.89"/>
    <n v="0"/>
    <n v="20"/>
    <n v="0"/>
    <n v="0"/>
    <n v="0.13638824943172773"/>
    <n v="-0.13638824943172773"/>
    <x v="1"/>
  </r>
  <r>
    <s v="18Hawthorn"/>
    <n v="2020"/>
    <x v="0"/>
    <x v="228"/>
    <x v="7"/>
    <n v="41"/>
    <n v="0.84"/>
    <n v="0"/>
    <n v="28"/>
    <n v="0"/>
    <n v="0"/>
    <n v="0.21645264457764457"/>
    <n v="-0.21645264457764457"/>
    <x v="1"/>
  </r>
  <r>
    <s v="18West Coast Eagles"/>
    <n v="2020"/>
    <x v="0"/>
    <x v="229"/>
    <x v="16"/>
    <n v="90"/>
    <n v="0.81"/>
    <n v="0"/>
    <n v="15"/>
    <n v="0"/>
    <n v="0"/>
    <n v="0.32493802040266911"/>
    <n v="-0.32493802040266911"/>
    <x v="1"/>
  </r>
  <r>
    <s v="18GWS Giants"/>
    <n v="2020"/>
    <x v="0"/>
    <x v="230"/>
    <x v="13"/>
    <n v="68"/>
    <n v="0.82"/>
    <n v="0"/>
    <n v="19"/>
    <n v="0"/>
    <n v="0"/>
    <n v="0.19847933225215167"/>
    <n v="-0.19847933225215167"/>
    <x v="1"/>
  </r>
  <r>
    <s v="18GWS Giants"/>
    <n v="2020"/>
    <x v="0"/>
    <x v="231"/>
    <x v="13"/>
    <n v="52"/>
    <n v="0.96"/>
    <n v="0"/>
    <n v="19"/>
    <n v="0"/>
    <n v="0"/>
    <n v="0.2783062369113235"/>
    <n v="-0.2783062369113235"/>
    <x v="1"/>
  </r>
  <r>
    <s v="18Port Adelaide"/>
    <n v="2020"/>
    <x v="0"/>
    <x v="232"/>
    <x v="15"/>
    <n v="40"/>
    <n v="1"/>
    <n v="0"/>
    <n v="20"/>
    <n v="0"/>
    <n v="2"/>
    <n v="0.19499751984126984"/>
    <n v="-0.19499751984126984"/>
    <x v="0"/>
  </r>
  <r>
    <s v="18St Kilda"/>
    <n v="2020"/>
    <x v="0"/>
    <x v="233"/>
    <x v="9"/>
    <n v="53"/>
    <n v="0.89"/>
    <n v="0"/>
    <n v="19"/>
    <n v="0"/>
    <n v="0"/>
    <n v="0.24066798281664697"/>
    <n v="-0.24066798281664697"/>
    <x v="1"/>
  </r>
  <r>
    <s v="18Western Bulldogs"/>
    <n v="2020"/>
    <x v="0"/>
    <x v="234"/>
    <x v="6"/>
    <n v="75"/>
    <n v="0.91"/>
    <n v="0"/>
    <n v="21"/>
    <n v="0"/>
    <n v="0"/>
    <n v="0.3228891469150233"/>
    <n v="-0.3228891469150233"/>
    <x v="1"/>
  </r>
  <r>
    <s v="18West Coast Eagles"/>
    <n v="2020"/>
    <x v="0"/>
    <x v="235"/>
    <x v="16"/>
    <n v="92"/>
    <n v="0.86"/>
    <n v="0"/>
    <n v="15"/>
    <n v="0"/>
    <n v="0"/>
    <n v="0.22133929785555653"/>
    <n v="-0.22133929785555653"/>
    <x v="1"/>
  </r>
  <r>
    <s v="18Richmond"/>
    <n v="2020"/>
    <x v="0"/>
    <x v="236"/>
    <x v="14"/>
    <n v="47"/>
    <n v="0.74"/>
    <n v="0"/>
    <n v="19"/>
    <n v="0"/>
    <n v="0"/>
    <n v="0.26555393500473595"/>
    <n v="-0.26555393500473595"/>
    <x v="1"/>
  </r>
  <r>
    <s v="18Fremantle"/>
    <n v="2020"/>
    <x v="0"/>
    <x v="237"/>
    <x v="12"/>
    <n v="32"/>
    <n v="0.73"/>
    <n v="0"/>
    <n v="21"/>
    <n v="0"/>
    <n v="0"/>
    <n v="0.15"/>
    <n v="-0.15"/>
    <x v="1"/>
  </r>
  <r>
    <s v="18St Kilda"/>
    <n v="2020"/>
    <x v="0"/>
    <x v="238"/>
    <x v="9"/>
    <n v="35"/>
    <n v="0.81"/>
    <n v="0"/>
    <n v="19"/>
    <n v="0"/>
    <n v="0"/>
    <n v="0.30690096526093968"/>
    <n v="-0.30690096526093968"/>
    <x v="1"/>
  </r>
  <r>
    <s v="18Geelong Cats"/>
    <n v="2020"/>
    <x v="0"/>
    <x v="239"/>
    <x v="11"/>
    <n v="39"/>
    <n v="0.97"/>
    <n v="0"/>
    <n v="23"/>
    <n v="0"/>
    <n v="0"/>
    <n v="0.25217391304347825"/>
    <n v="-0.25217391304347825"/>
    <x v="1"/>
  </r>
  <r>
    <s v="18Gold Coast Suns"/>
    <n v="2020"/>
    <x v="0"/>
    <x v="240"/>
    <x v="1"/>
    <n v="36"/>
    <n v="0.95"/>
    <n v="0"/>
    <n v="28"/>
    <n v="0"/>
    <n v="0"/>
    <n v="0.16758598580097003"/>
    <n v="-0.16758598580097003"/>
    <x v="1"/>
  </r>
  <r>
    <s v="18Collingwood"/>
    <n v="2020"/>
    <x v="0"/>
    <x v="241"/>
    <x v="4"/>
    <n v="38"/>
    <n v="0.84"/>
    <n v="0"/>
    <n v="20"/>
    <n v="0"/>
    <n v="0"/>
    <n v="0.26574685473920073"/>
    <n v="-0.26574685473920073"/>
    <x v="1"/>
  </r>
  <r>
    <s v="18Collingwood"/>
    <n v="2020"/>
    <x v="0"/>
    <x v="242"/>
    <x v="4"/>
    <n v="76"/>
    <n v="0.85"/>
    <n v="0"/>
    <n v="20"/>
    <n v="0"/>
    <n v="0"/>
    <n v="0.23940577651515152"/>
    <n v="-0.23940577651515152"/>
    <x v="1"/>
  </r>
  <r>
    <s v="18West Coast Eagles"/>
    <n v="2020"/>
    <x v="0"/>
    <x v="243"/>
    <x v="16"/>
    <n v="31"/>
    <n v="0.8"/>
    <n v="0"/>
    <n v="15"/>
    <n v="0"/>
    <n v="0"/>
    <n v="0.16666666666666666"/>
    <n v="-0.16666666666666666"/>
    <x v="1"/>
  </r>
  <r>
    <s v="18Adelaide Crows"/>
    <n v="2020"/>
    <x v="0"/>
    <x v="244"/>
    <x v="8"/>
    <n v="24"/>
    <n v="0.87"/>
    <n v="0"/>
    <n v="19"/>
    <n v="0"/>
    <n v="0"/>
    <n v="0.14656605116963176"/>
    <n v="-0.14656605116963176"/>
    <x v="1"/>
  </r>
  <r>
    <s v="18Fremantle"/>
    <n v="2020"/>
    <x v="0"/>
    <x v="245"/>
    <x v="12"/>
    <n v="52"/>
    <n v="0.82"/>
    <n v="0"/>
    <n v="21"/>
    <n v="0"/>
    <n v="0"/>
    <n v="0.30898861200718786"/>
    <n v="-0.30898861200718786"/>
    <x v="1"/>
  </r>
  <r>
    <s v="18GWS Giants"/>
    <n v="2020"/>
    <x v="0"/>
    <x v="246"/>
    <x v="13"/>
    <n v="43"/>
    <n v="0.82"/>
    <n v="0"/>
    <n v="19"/>
    <n v="0"/>
    <n v="20"/>
    <n v="0.22004232378418351"/>
    <n v="-0.22004232378418351"/>
    <x v="0"/>
  </r>
  <r>
    <s v="18West Coast Eagles"/>
    <n v="2020"/>
    <x v="0"/>
    <x v="247"/>
    <x v="16"/>
    <n v="33"/>
    <n v="0.87"/>
    <n v="0"/>
    <n v="15"/>
    <n v="0"/>
    <n v="0"/>
    <n v="0.1380351966873706"/>
    <n v="-0.1380351966873706"/>
    <x v="1"/>
  </r>
  <r>
    <s v="18Carlton"/>
    <n v="2020"/>
    <x v="0"/>
    <x v="248"/>
    <x v="0"/>
    <n v="68"/>
    <n v="0.82"/>
    <n v="0"/>
    <n v="24"/>
    <n v="0"/>
    <n v="0"/>
    <n v="0.13095354937460199"/>
    <n v="-0.13095354937460199"/>
    <x v="1"/>
  </r>
  <r>
    <s v="18Port Adelaide"/>
    <n v="2020"/>
    <x v="0"/>
    <x v="249"/>
    <x v="15"/>
    <n v="44"/>
    <n v="0.7"/>
    <n v="0"/>
    <n v="20"/>
    <n v="0"/>
    <n v="2"/>
    <n v="0.19047619047619047"/>
    <n v="-0.19047619047619047"/>
    <x v="0"/>
  </r>
  <r>
    <s v="18St Kilda"/>
    <n v="2020"/>
    <x v="0"/>
    <x v="250"/>
    <x v="9"/>
    <n v="52"/>
    <n v="0.81"/>
    <n v="0"/>
    <n v="19"/>
    <n v="0"/>
    <n v="2"/>
    <n v="0.19682859929761362"/>
    <n v="-0.19682859929761362"/>
    <x v="0"/>
  </r>
  <r>
    <s v="18Sydney Swans"/>
    <n v="2020"/>
    <x v="0"/>
    <x v="251"/>
    <x v="2"/>
    <n v="36"/>
    <n v="0.91"/>
    <n v="0"/>
    <n v="23"/>
    <n v="0"/>
    <n v="1"/>
    <n v="0.23222039852090043"/>
    <n v="-0.23222039852090043"/>
    <x v="0"/>
  </r>
  <r>
    <s v="18Brisbane Lions"/>
    <n v="2020"/>
    <x v="0"/>
    <x v="252"/>
    <x v="3"/>
    <n v="84"/>
    <n v="0.87"/>
    <n v="0"/>
    <n v="24"/>
    <n v="0"/>
    <n v="0"/>
    <n v="0.18774430502119285"/>
    <n v="-0.18774430502119285"/>
    <x v="1"/>
  </r>
  <r>
    <s v="18Carlton"/>
    <n v="2020"/>
    <x v="0"/>
    <x v="253"/>
    <x v="0"/>
    <n v="32"/>
    <n v="1"/>
    <n v="0"/>
    <n v="24"/>
    <n v="0"/>
    <n v="0"/>
    <n v="0.17645986624314802"/>
    <n v="-0.17645986624314802"/>
    <x v="1"/>
  </r>
  <r>
    <s v="18Essendon"/>
    <n v="2020"/>
    <x v="0"/>
    <x v="254"/>
    <x v="10"/>
    <n v="60"/>
    <n v="0.88"/>
    <n v="0"/>
    <n v="19"/>
    <n v="0"/>
    <n v="86"/>
    <n v="6.6666666666666666E-2"/>
    <n v="-6.6666666666666666E-2"/>
    <x v="0"/>
  </r>
  <r>
    <s v="18Essendon"/>
    <n v="2020"/>
    <x v="0"/>
    <x v="255"/>
    <x v="10"/>
    <n v="74"/>
    <n v="0.89"/>
    <n v="0"/>
    <n v="19"/>
    <n v="0"/>
    <n v="0"/>
    <n v="0.13474025974025974"/>
    <n v="-0.13474025974025974"/>
    <x v="1"/>
  </r>
  <r>
    <s v="18St Kilda"/>
    <n v="2020"/>
    <x v="0"/>
    <x v="256"/>
    <x v="9"/>
    <n v="19"/>
    <n v="0.91"/>
    <n v="0"/>
    <n v="19"/>
    <n v="0"/>
    <n v="0"/>
    <n v="0.18715254354444241"/>
    <n v="-0.18715254354444241"/>
    <x v="1"/>
  </r>
  <r>
    <s v="18St Kilda"/>
    <n v="2020"/>
    <x v="0"/>
    <x v="257"/>
    <x v="9"/>
    <n v="51"/>
    <n v="0.86"/>
    <n v="0"/>
    <n v="19"/>
    <n v="0"/>
    <n v="0"/>
    <n v="0.21240175946058301"/>
    <n v="-0.21240175946058301"/>
    <x v="1"/>
  </r>
  <r>
    <s v="18Gold Coast Suns"/>
    <n v="2020"/>
    <x v="0"/>
    <x v="258"/>
    <x v="1"/>
    <n v="31"/>
    <n v="0.6"/>
    <n v="0"/>
    <n v="28"/>
    <n v="0"/>
    <n v="0"/>
    <n v="9.5238095238095233E-2"/>
    <n v="-9.5238095238095233E-2"/>
    <x v="1"/>
  </r>
  <r>
    <s v="18GWS Giants"/>
    <n v="2020"/>
    <x v="0"/>
    <x v="259"/>
    <x v="13"/>
    <n v="67"/>
    <n v="0.86"/>
    <n v="0"/>
    <n v="19"/>
    <n v="0"/>
    <n v="0"/>
    <n v="3.3333333333333333E-2"/>
    <n v="-3.3333333333333333E-2"/>
    <x v="1"/>
  </r>
  <r>
    <s v="18Carlton"/>
    <n v="2020"/>
    <x v="0"/>
    <x v="260"/>
    <x v="0"/>
    <n v="75"/>
    <n v="0.9"/>
    <n v="0"/>
    <n v="24"/>
    <n v="0"/>
    <n v="0"/>
    <n v="0.2273033126293996"/>
    <n v="-0.2273033126293996"/>
    <x v="1"/>
  </r>
  <r>
    <s v="18North Melbourne"/>
    <n v="2020"/>
    <x v="0"/>
    <x v="261"/>
    <x v="17"/>
    <n v="40"/>
    <n v="0.82"/>
    <n v="0"/>
    <n v="15"/>
    <n v="0"/>
    <n v="2"/>
    <n v="0.41124875124875121"/>
    <n v="-0.41124875124875121"/>
    <x v="0"/>
  </r>
  <r>
    <s v="18Port Adelaide"/>
    <n v="2020"/>
    <x v="0"/>
    <x v="262"/>
    <x v="15"/>
    <n v="54"/>
    <n v="0.81"/>
    <n v="0"/>
    <n v="20"/>
    <n v="0"/>
    <n v="17"/>
    <n v="0.25064270152505447"/>
    <n v="-0.25064270152505447"/>
    <x v="0"/>
  </r>
  <r>
    <s v="18Port Adelaide"/>
    <n v="2020"/>
    <x v="0"/>
    <x v="263"/>
    <x v="15"/>
    <n v="70"/>
    <n v="0.85"/>
    <n v="0"/>
    <n v="20"/>
    <n v="0"/>
    <n v="0"/>
    <n v="0.11233260666459047"/>
    <n v="-0.11233260666459047"/>
    <x v="1"/>
  </r>
  <r>
    <s v="18Gold Coast Suns"/>
    <n v="2020"/>
    <x v="0"/>
    <x v="264"/>
    <x v="1"/>
    <n v="39"/>
    <n v="0.9"/>
    <n v="0"/>
    <n v="28"/>
    <n v="0"/>
    <n v="0"/>
    <n v="0.23730347613292432"/>
    <n v="-0.23730347613292432"/>
    <x v="1"/>
  </r>
  <r>
    <s v="18Collingwood"/>
    <n v="2020"/>
    <x v="0"/>
    <x v="265"/>
    <x v="4"/>
    <n v="73"/>
    <n v="0.83"/>
    <n v="0"/>
    <n v="20"/>
    <n v="0"/>
    <n v="0"/>
    <n v="0.31210465175332586"/>
    <n v="-0.31210465175332586"/>
    <x v="1"/>
  </r>
  <r>
    <s v="18Sydney Swans"/>
    <n v="2020"/>
    <x v="0"/>
    <x v="266"/>
    <x v="2"/>
    <n v="41"/>
    <n v="0.87"/>
    <n v="0"/>
    <n v="23"/>
    <n v="0"/>
    <n v="11"/>
    <n v="0.24201938412464727"/>
    <n v="-0.24201938412464727"/>
    <x v="0"/>
  </r>
  <r>
    <s v="18Sydney Swans"/>
    <n v="2020"/>
    <x v="0"/>
    <x v="267"/>
    <x v="2"/>
    <n v="65"/>
    <n v="0.85"/>
    <n v="0"/>
    <n v="23"/>
    <n v="0"/>
    <n v="0"/>
    <n v="0.16205397191556359"/>
    <n v="-0.16205397191556359"/>
    <x v="1"/>
  </r>
  <r>
    <s v="18Sydney Swans"/>
    <n v="2020"/>
    <x v="0"/>
    <x v="268"/>
    <x v="2"/>
    <n v="36"/>
    <n v="0.69"/>
    <n v="0"/>
    <n v="23"/>
    <n v="0"/>
    <n v="0"/>
    <n v="9.6455627705627711E-2"/>
    <n v="-9.6455627705627711E-2"/>
    <x v="1"/>
  </r>
  <r>
    <s v="18West Coast Eagles"/>
    <n v="2020"/>
    <x v="0"/>
    <x v="269"/>
    <x v="16"/>
    <n v="19"/>
    <n v="0.86"/>
    <n v="0"/>
    <n v="15"/>
    <n v="0"/>
    <n v="0"/>
    <n v="9.6553884711779461E-2"/>
    <n v="-9.6553884711779461E-2"/>
    <x v="1"/>
  </r>
  <r>
    <s v="18North Melbourne"/>
    <n v="2020"/>
    <x v="0"/>
    <x v="270"/>
    <x v="17"/>
    <n v="88"/>
    <n v="0.86"/>
    <n v="0"/>
    <n v="15"/>
    <n v="0"/>
    <n v="35"/>
    <n v="0.31009503317195625"/>
    <n v="-0.31009503317195625"/>
    <x v="0"/>
  </r>
  <r>
    <s v="18Richmond"/>
    <n v="2020"/>
    <x v="0"/>
    <x v="271"/>
    <x v="14"/>
    <n v="62"/>
    <n v="0.85"/>
    <n v="0"/>
    <n v="19"/>
    <n v="0"/>
    <n v="0"/>
    <n v="0.23671956925062515"/>
    <n v="-0.23671956925062515"/>
    <x v="1"/>
  </r>
  <r>
    <s v="18Geelong Cats"/>
    <n v="2020"/>
    <x v="0"/>
    <x v="272"/>
    <x v="11"/>
    <n v="18"/>
    <n v="0.86"/>
    <n v="0"/>
    <n v="23"/>
    <n v="0"/>
    <n v="0"/>
    <n v="0.21870754326894679"/>
    <n v="-0.21870754326894679"/>
    <x v="1"/>
  </r>
  <r>
    <s v="18GWS Giants"/>
    <n v="2020"/>
    <x v="0"/>
    <x v="273"/>
    <x v="13"/>
    <n v="19"/>
    <n v="0.56000000000000005"/>
    <n v="0"/>
    <n v="19"/>
    <n v="0"/>
    <n v="0"/>
    <n v="0.25396825396825395"/>
    <n v="-0.25396825396825395"/>
    <x v="1"/>
  </r>
  <r>
    <s v="18GWS Giants"/>
    <n v="2020"/>
    <x v="0"/>
    <x v="274"/>
    <x v="13"/>
    <n v="90"/>
    <n v="0.81"/>
    <n v="0"/>
    <n v="19"/>
    <n v="0"/>
    <n v="0"/>
    <n v="0.21861368282130667"/>
    <n v="-0.21861368282130667"/>
    <x v="1"/>
  </r>
  <r>
    <s v="18Richmond"/>
    <n v="2020"/>
    <x v="0"/>
    <x v="275"/>
    <x v="14"/>
    <n v="90"/>
    <n v="0.87"/>
    <n v="0"/>
    <n v="19"/>
    <n v="0"/>
    <n v="51"/>
    <n v="0.4032827759114524"/>
    <n v="-0.4032827759114524"/>
    <x v="0"/>
  </r>
  <r>
    <s v="18Richmond"/>
    <n v="2020"/>
    <x v="0"/>
    <x v="276"/>
    <x v="14"/>
    <n v="40"/>
    <n v="0.92"/>
    <n v="0"/>
    <n v="19"/>
    <n v="0"/>
    <n v="0"/>
    <n v="0.16254079254079251"/>
    <n v="-0.16254079254079251"/>
    <x v="1"/>
  </r>
  <r>
    <s v="18Geelong Cats"/>
    <n v="2020"/>
    <x v="0"/>
    <x v="277"/>
    <x v="11"/>
    <n v="33"/>
    <n v="0.79"/>
    <n v="0"/>
    <n v="23"/>
    <n v="0"/>
    <n v="0"/>
    <n v="0.1542281608999875"/>
    <n v="-0.1542281608999875"/>
    <x v="1"/>
  </r>
  <r>
    <s v="18Geelong Cats"/>
    <n v="2020"/>
    <x v="0"/>
    <x v="278"/>
    <x v="11"/>
    <n v="80"/>
    <n v="0.86"/>
    <n v="0"/>
    <n v="23"/>
    <n v="0"/>
    <n v="0"/>
    <n v="0.16790260934829518"/>
    <n v="-0.16790260934829518"/>
    <x v="1"/>
  </r>
  <r>
    <s v="18West Coast Eagles"/>
    <n v="2020"/>
    <x v="0"/>
    <x v="279"/>
    <x v="16"/>
    <n v="71"/>
    <n v="0.79"/>
    <n v="0"/>
    <n v="15"/>
    <n v="0"/>
    <n v="0"/>
    <n v="0.14177921079305164"/>
    <n v="-0.14177921079305164"/>
    <x v="1"/>
  </r>
  <r>
    <s v="18Adelaide Crows"/>
    <n v="2020"/>
    <x v="0"/>
    <x v="280"/>
    <x v="8"/>
    <n v="45"/>
    <n v="0.8"/>
    <n v="0"/>
    <n v="19"/>
    <n v="0"/>
    <n v="0"/>
    <n v="0.11598793363499246"/>
    <n v="-0.11598793363499246"/>
    <x v="1"/>
  </r>
  <r>
    <s v="18Fremantle"/>
    <n v="2020"/>
    <x v="0"/>
    <x v="281"/>
    <x v="12"/>
    <n v="38"/>
    <n v="0.88"/>
    <n v="0"/>
    <n v="21"/>
    <n v="0"/>
    <n v="7"/>
    <n v="8.1798941798941802E-2"/>
    <n v="-8.1798941798941802E-2"/>
    <x v="0"/>
  </r>
  <r>
    <s v="18St Kilda"/>
    <n v="2020"/>
    <x v="0"/>
    <x v="282"/>
    <x v="9"/>
    <n v="47"/>
    <n v="0.82"/>
    <n v="0"/>
    <n v="19"/>
    <n v="0"/>
    <n v="1"/>
    <n v="9.0751748251748254E-2"/>
    <n v="-9.0751748251748254E-2"/>
    <x v="0"/>
  </r>
  <r>
    <s v="18St Kilda"/>
    <n v="2020"/>
    <x v="0"/>
    <x v="283"/>
    <x v="9"/>
    <n v="52"/>
    <n v="0.86"/>
    <n v="0"/>
    <n v="19"/>
    <n v="0"/>
    <n v="0"/>
    <n v="0.25908098845598848"/>
    <n v="-0.25908098845598848"/>
    <x v="1"/>
  </r>
  <r>
    <s v="18Essendon"/>
    <n v="2020"/>
    <x v="0"/>
    <x v="284"/>
    <x v="10"/>
    <n v="36"/>
    <n v="0.75"/>
    <n v="0"/>
    <n v="19"/>
    <n v="0"/>
    <n v="0"/>
    <n v="9.9127997508564297E-2"/>
    <n v="-9.9127997508564297E-2"/>
    <x v="1"/>
  </r>
  <r>
    <s v="18Sydney Swans"/>
    <n v="2020"/>
    <x v="0"/>
    <x v="285"/>
    <x v="2"/>
    <n v="98"/>
    <n v="0.86"/>
    <n v="0"/>
    <n v="23"/>
    <n v="0"/>
    <n v="0"/>
    <n v="8.5102575240983552E-2"/>
    <n v="-8.5102575240983552E-2"/>
    <x v="1"/>
  </r>
  <r>
    <s v="18Adelaide Crows"/>
    <n v="2020"/>
    <x v="0"/>
    <x v="286"/>
    <x v="8"/>
    <n v="87"/>
    <n v="0.82"/>
    <n v="0"/>
    <n v="19"/>
    <n v="0"/>
    <n v="0"/>
    <n v="7.3428924465403139E-2"/>
    <n v="-7.3428924465403139E-2"/>
    <x v="1"/>
  </r>
  <r>
    <s v="18Hawthorn"/>
    <n v="2020"/>
    <x v="0"/>
    <x v="287"/>
    <x v="7"/>
    <n v="39"/>
    <n v="0.82"/>
    <n v="0"/>
    <n v="28"/>
    <n v="0"/>
    <n v="0"/>
    <n v="0.14320901406814721"/>
    <n v="-0.14320901406814721"/>
    <x v="1"/>
  </r>
  <r>
    <s v="18North Melbourne"/>
    <n v="2020"/>
    <x v="0"/>
    <x v="288"/>
    <x v="17"/>
    <n v="35"/>
    <n v="0.67"/>
    <n v="0"/>
    <n v="15"/>
    <n v="0"/>
    <n v="0"/>
    <n v="9.166666666666666E-2"/>
    <n v="-9.166666666666666E-2"/>
    <x v="1"/>
  </r>
  <r>
    <s v="18Adelaide Crows"/>
    <n v="2020"/>
    <x v="0"/>
    <x v="289"/>
    <x v="8"/>
    <n v="49"/>
    <n v="0.85"/>
    <n v="0"/>
    <n v="19"/>
    <n v="0"/>
    <n v="0"/>
    <n v="7.8333333333333338E-2"/>
    <n v="-7.8333333333333338E-2"/>
    <x v="1"/>
  </r>
  <r>
    <s v="18Carlton"/>
    <n v="2020"/>
    <x v="0"/>
    <x v="290"/>
    <x v="0"/>
    <n v="71"/>
    <n v="0.86"/>
    <n v="0"/>
    <n v="24"/>
    <n v="0"/>
    <n v="0"/>
    <n v="0.18269213091285574"/>
    <n v="-0.18269213091285574"/>
    <x v="1"/>
  </r>
  <r>
    <s v="18Fremantle"/>
    <n v="2020"/>
    <x v="0"/>
    <x v="291"/>
    <x v="12"/>
    <n v="83"/>
    <n v="0.85"/>
    <n v="0"/>
    <n v="21"/>
    <n v="0"/>
    <n v="0"/>
    <n v="0"/>
    <n v="0"/>
    <x v="1"/>
  </r>
  <r>
    <s v="18Collingwood"/>
    <n v="2020"/>
    <x v="0"/>
    <x v="292"/>
    <x v="4"/>
    <n v="46"/>
    <n v="0.83"/>
    <n v="0"/>
    <n v="20"/>
    <n v="0"/>
    <n v="0"/>
    <n v="9.2968471904398664E-2"/>
    <n v="-9.2968471904398664E-2"/>
    <x v="1"/>
  </r>
  <r>
    <s v="18Sydney Swans"/>
    <n v="2020"/>
    <x v="0"/>
    <x v="293"/>
    <x v="2"/>
    <n v="64"/>
    <n v="0.85"/>
    <n v="0"/>
    <n v="23"/>
    <n v="0"/>
    <n v="11"/>
    <n v="0.27"/>
    <n v="-0.27"/>
    <x v="0"/>
  </r>
  <r>
    <s v="18Brisbane Lions"/>
    <n v="2020"/>
    <x v="0"/>
    <x v="294"/>
    <x v="3"/>
    <n v="9"/>
    <n v="0.93"/>
    <n v="0"/>
    <n v="24"/>
    <n v="0"/>
    <n v="0"/>
    <n v="0"/>
    <n v="0"/>
    <x v="1"/>
  </r>
  <r>
    <s v="18Adelaide Crows"/>
    <n v="2020"/>
    <x v="0"/>
    <x v="295"/>
    <x v="8"/>
    <n v="59"/>
    <n v="0.86"/>
    <n v="0"/>
    <n v="19"/>
    <n v="0"/>
    <n v="0"/>
    <n v="0.11250971250971252"/>
    <n v="-0.11250971250971252"/>
    <x v="1"/>
  </r>
  <r>
    <s v="18Adelaide Crows"/>
    <n v="2020"/>
    <x v="0"/>
    <x v="296"/>
    <x v="8"/>
    <n v="22"/>
    <n v="0.75"/>
    <n v="0"/>
    <n v="19"/>
    <n v="0"/>
    <n v="18"/>
    <n v="0.21937543133195306"/>
    <n v="-0.21937543133195306"/>
    <x v="0"/>
  </r>
  <r>
    <s v="18Essendon"/>
    <n v="2020"/>
    <x v="0"/>
    <x v="297"/>
    <x v="10"/>
    <n v="52"/>
    <n v="0.84"/>
    <n v="0"/>
    <n v="19"/>
    <n v="0"/>
    <n v="4"/>
    <n v="0.1914619028389388"/>
    <n v="-0.1914619028389388"/>
    <x v="0"/>
  </r>
  <r>
    <s v="18Melbourne"/>
    <n v="2020"/>
    <x v="0"/>
    <x v="298"/>
    <x v="5"/>
    <n v="24"/>
    <n v="0.7"/>
    <n v="0"/>
    <n v="19"/>
    <n v="0"/>
    <n v="0"/>
    <n v="0.13858894728459945"/>
    <n v="-0.13858894728459945"/>
    <x v="1"/>
  </r>
  <r>
    <s v="18Adelaide Crows"/>
    <n v="2020"/>
    <x v="0"/>
    <x v="299"/>
    <x v="8"/>
    <n v="32"/>
    <n v="0.91"/>
    <n v="0"/>
    <n v="19"/>
    <n v="0"/>
    <n v="0"/>
    <n v="8.2950431634642149E-2"/>
    <n v="-8.2950431634642149E-2"/>
    <x v="1"/>
  </r>
  <r>
    <s v="18Adelaide Crows"/>
    <n v="2020"/>
    <x v="0"/>
    <x v="300"/>
    <x v="8"/>
    <n v="72"/>
    <n v="0.86"/>
    <n v="0"/>
    <n v="19"/>
    <n v="0"/>
    <n v="50"/>
    <n v="0.16149891774891773"/>
    <n v="-0.16149891774891773"/>
    <x v="0"/>
  </r>
  <r>
    <s v="18Carlton"/>
    <n v="2020"/>
    <x v="0"/>
    <x v="301"/>
    <x v="0"/>
    <n v="29"/>
    <n v="0.8"/>
    <n v="0"/>
    <n v="24"/>
    <n v="0"/>
    <n v="0"/>
    <n v="4.8627450980392159E-2"/>
    <n v="-4.8627450980392159E-2"/>
    <x v="1"/>
  </r>
  <r>
    <s v="18Carlton"/>
    <n v="2020"/>
    <x v="0"/>
    <x v="302"/>
    <x v="0"/>
    <n v="25"/>
    <n v="0.87"/>
    <n v="0"/>
    <n v="24"/>
    <n v="0"/>
    <n v="56"/>
    <n v="0.39980674523419396"/>
    <n v="-0.39980674523419396"/>
    <x v="0"/>
  </r>
  <r>
    <s v="18Collingwood"/>
    <n v="2020"/>
    <x v="0"/>
    <x v="303"/>
    <x v="4"/>
    <n v="50"/>
    <n v="0.94"/>
    <n v="0"/>
    <n v="20"/>
    <n v="0"/>
    <n v="0"/>
    <n v="8.8538748832866471E-2"/>
    <n v="-8.8538748832866471E-2"/>
    <x v="1"/>
  </r>
  <r>
    <s v="18North Melbourne"/>
    <n v="2020"/>
    <x v="0"/>
    <x v="304"/>
    <x v="17"/>
    <n v="80"/>
    <n v="0.97"/>
    <n v="0"/>
    <n v="15"/>
    <n v="0"/>
    <n v="32"/>
    <n v="5.2631578947368418E-2"/>
    <n v="-5.2631578947368418E-2"/>
    <x v="0"/>
  </r>
  <r>
    <s v="18North Melbourne"/>
    <n v="2020"/>
    <x v="0"/>
    <x v="305"/>
    <x v="17"/>
    <n v="49"/>
    <n v="0.77"/>
    <n v="0"/>
    <n v="15"/>
    <n v="0"/>
    <n v="62"/>
    <n v="0.4348783851312587"/>
    <n v="-0.4348783851312587"/>
    <x v="0"/>
  </r>
  <r>
    <s v="18Fremantle"/>
    <n v="2020"/>
    <x v="0"/>
    <x v="306"/>
    <x v="12"/>
    <n v="65"/>
    <n v="0.88"/>
    <n v="0"/>
    <n v="21"/>
    <n v="0"/>
    <n v="0"/>
    <n v="5.0630412348005562E-2"/>
    <n v="-5.0630412348005562E-2"/>
    <x v="1"/>
  </r>
  <r>
    <s v="18Fremantle"/>
    <n v="2020"/>
    <x v="0"/>
    <x v="307"/>
    <x v="12"/>
    <n v="38"/>
    <n v="0.89"/>
    <n v="0"/>
    <n v="21"/>
    <n v="0"/>
    <n v="0"/>
    <n v="3.1468531468531472E-2"/>
    <n v="-3.1468531468531472E-2"/>
    <x v="1"/>
  </r>
  <r>
    <s v="18Port Adelaide"/>
    <n v="2020"/>
    <x v="0"/>
    <x v="308"/>
    <x v="15"/>
    <n v="29"/>
    <n v="0.75"/>
    <n v="0"/>
    <n v="20"/>
    <n v="0"/>
    <n v="0"/>
    <n v="0"/>
    <n v="0"/>
    <x v="1"/>
  </r>
  <r>
    <s v="18Collingwood"/>
    <n v="2020"/>
    <x v="0"/>
    <x v="309"/>
    <x v="4"/>
    <n v="60"/>
    <n v="0.88"/>
    <n v="0"/>
    <n v="20"/>
    <n v="0"/>
    <n v="0"/>
    <n v="0"/>
    <n v="0"/>
    <x v="1"/>
  </r>
  <r>
    <s v="18Hawthorn"/>
    <n v="2020"/>
    <x v="0"/>
    <x v="310"/>
    <x v="7"/>
    <n v="63"/>
    <n v="0.76"/>
    <n v="0"/>
    <n v="28"/>
    <n v="0"/>
    <n v="0"/>
    <n v="0.11810900769710839"/>
    <n v="-0.11810900769710839"/>
    <x v="1"/>
  </r>
  <r>
    <s v="18North Melbourne"/>
    <n v="2020"/>
    <x v="0"/>
    <x v="311"/>
    <x v="17"/>
    <n v="49"/>
    <n v="0.71"/>
    <n v="0"/>
    <n v="15"/>
    <n v="0"/>
    <n v="0"/>
    <n v="0"/>
    <n v="0"/>
    <x v="1"/>
  </r>
  <r>
    <s v="18Richmond"/>
    <n v="2020"/>
    <x v="0"/>
    <x v="312"/>
    <x v="14"/>
    <n v="65"/>
    <n v="1"/>
    <n v="0"/>
    <n v="19"/>
    <n v="0"/>
    <n v="0"/>
    <n v="5.6080411962764906E-2"/>
    <n v="-5.6080411962764906E-2"/>
    <x v="1"/>
  </r>
  <r>
    <s v="18Melbourne"/>
    <n v="2020"/>
    <x v="0"/>
    <x v="313"/>
    <x v="5"/>
    <n v="61"/>
    <n v="0.87"/>
    <n v="0"/>
    <n v="19"/>
    <n v="0"/>
    <n v="3"/>
    <n v="6.0030713388245158E-2"/>
    <n v="-6.0030713388245158E-2"/>
    <x v="0"/>
  </r>
  <r>
    <s v="18Western Bulldogs"/>
    <n v="2020"/>
    <x v="0"/>
    <x v="314"/>
    <x v="6"/>
    <n v="39"/>
    <n v="0.86"/>
    <n v="0"/>
    <n v="21"/>
    <n v="0"/>
    <n v="0"/>
    <n v="7.3041879795396419E-2"/>
    <n v="-7.3041879795396419E-2"/>
    <x v="1"/>
  </r>
  <r>
    <s v="18Hawthorn"/>
    <n v="2020"/>
    <x v="0"/>
    <x v="315"/>
    <x v="7"/>
    <n v="60"/>
    <n v="0.94"/>
    <n v="0"/>
    <n v="28"/>
    <n v="0"/>
    <n v="0"/>
    <n v="5.7698943568508784E-2"/>
    <n v="-5.7698943568508784E-2"/>
    <x v="1"/>
  </r>
  <r>
    <s v="18Adelaide Crows"/>
    <n v="2020"/>
    <x v="0"/>
    <x v="316"/>
    <x v="8"/>
    <n v="72"/>
    <n v="0.83"/>
    <n v="0"/>
    <n v="19"/>
    <n v="0"/>
    <n v="0"/>
    <n v="1.2500000000000001E-2"/>
    <n v="-1.2500000000000001E-2"/>
    <x v="1"/>
  </r>
  <r>
    <s v="18Carlton"/>
    <n v="2020"/>
    <x v="0"/>
    <x v="317"/>
    <x v="0"/>
    <n v="57"/>
    <n v="0.89"/>
    <n v="0"/>
    <n v="24"/>
    <n v="0"/>
    <n v="0"/>
    <n v="7.1618552387783155E-2"/>
    <n v="-7.1618552387783155E-2"/>
    <x v="1"/>
  </r>
  <r>
    <s v="18St Kilda"/>
    <n v="2020"/>
    <x v="0"/>
    <x v="318"/>
    <x v="9"/>
    <n v="59"/>
    <n v="0.89"/>
    <n v="0"/>
    <n v="19"/>
    <n v="0"/>
    <n v="0"/>
    <n v="2.7098997493734334E-2"/>
    <n v="-2.7098997493734334E-2"/>
    <x v="1"/>
  </r>
  <r>
    <s v="18Western Bulldogs"/>
    <n v="2020"/>
    <x v="0"/>
    <x v="319"/>
    <x v="6"/>
    <n v="38"/>
    <n v="0.85"/>
    <n v="0"/>
    <n v="21"/>
    <n v="0"/>
    <n v="0"/>
    <n v="0"/>
    <n v="0"/>
    <x v="1"/>
  </r>
  <r>
    <s v="18North Melbourne"/>
    <n v="2020"/>
    <x v="0"/>
    <x v="320"/>
    <x v="17"/>
    <n v="49"/>
    <n v="0.87"/>
    <n v="0"/>
    <n v="15"/>
    <n v="0"/>
    <n v="0"/>
    <n v="3.3414958743678461E-2"/>
    <n v="-3.3414958743678461E-2"/>
    <x v="1"/>
  </r>
  <r>
    <s v="18Adelaide Crows"/>
    <n v="2020"/>
    <x v="0"/>
    <x v="321"/>
    <x v="8"/>
    <n v="14"/>
    <n v="0.83"/>
    <n v="0"/>
    <n v="19"/>
    <n v="0"/>
    <n v="90"/>
    <n v="0.1906307519640853"/>
    <n v="-0.1906307519640853"/>
    <x v="0"/>
  </r>
  <r>
    <s v="18Carlton"/>
    <n v="2020"/>
    <x v="0"/>
    <x v="322"/>
    <x v="0"/>
    <n v="77"/>
    <n v="0.77"/>
    <n v="0"/>
    <n v="24"/>
    <n v="0"/>
    <n v="2"/>
    <n v="6.5789473684210537E-2"/>
    <n v="-6.5789473684210537E-2"/>
    <x v="0"/>
  </r>
  <r>
    <s v="18Fremantle"/>
    <n v="2020"/>
    <x v="0"/>
    <x v="323"/>
    <x v="12"/>
    <n v="49"/>
    <n v="0.75"/>
    <n v="0"/>
    <n v="21"/>
    <n v="0"/>
    <n v="0"/>
    <n v="9.9775533108866429E-2"/>
    <n v="-9.9775533108866429E-2"/>
    <x v="1"/>
  </r>
  <r>
    <s v="18Sydney Swans"/>
    <n v="2020"/>
    <x v="0"/>
    <x v="324"/>
    <x v="2"/>
    <n v="38"/>
    <n v="0.95"/>
    <n v="0"/>
    <n v="23"/>
    <n v="0"/>
    <n v="0"/>
    <n v="3.8461538461538457E-2"/>
    <n v="-3.8461538461538457E-2"/>
    <x v="1"/>
  </r>
  <r>
    <s v="18Hawthorn"/>
    <n v="2020"/>
    <x v="0"/>
    <x v="325"/>
    <x v="7"/>
    <n v="75"/>
    <n v="0.84"/>
    <n v="0"/>
    <n v="28"/>
    <n v="0"/>
    <n v="0"/>
    <n v="0"/>
    <n v="0"/>
    <x v="1"/>
  </r>
  <r>
    <s v="18Fremantle"/>
    <n v="2020"/>
    <x v="0"/>
    <x v="326"/>
    <x v="12"/>
    <n v="71"/>
    <n v="0.98"/>
    <n v="0"/>
    <n v="21"/>
    <n v="0"/>
    <n v="0"/>
    <n v="0"/>
    <n v="0"/>
    <x v="1"/>
  </r>
  <r>
    <s v="18West Coast Eagles"/>
    <n v="2020"/>
    <x v="0"/>
    <x v="327"/>
    <x v="16"/>
    <n v="77"/>
    <n v="0.91"/>
    <n v="0"/>
    <n v="15"/>
    <n v="0"/>
    <n v="0"/>
    <n v="8.496503496503495E-2"/>
    <n v="-8.496503496503495E-2"/>
    <x v="1"/>
  </r>
  <r>
    <s v="18West Coast Eagles"/>
    <n v="2020"/>
    <x v="0"/>
    <x v="328"/>
    <x v="16"/>
    <n v="12"/>
    <n v="1"/>
    <n v="0"/>
    <n v="15"/>
    <n v="0"/>
    <n v="0"/>
    <n v="4.0868717339305576E-2"/>
    <n v="-4.0868717339305576E-2"/>
    <x v="1"/>
  </r>
  <r>
    <s v="18North Melbourne"/>
    <n v="2020"/>
    <x v="0"/>
    <x v="329"/>
    <x v="17"/>
    <n v="58"/>
    <n v="0.76"/>
    <n v="0"/>
    <n v="15"/>
    <n v="0"/>
    <n v="0"/>
    <n v="0.12280701754385964"/>
    <n v="-0.12280701754385964"/>
    <x v="1"/>
  </r>
  <r>
    <s v="18Adelaide Crows"/>
    <n v="2020"/>
    <x v="0"/>
    <x v="330"/>
    <x v="8"/>
    <n v="66"/>
    <n v="0.69"/>
    <n v="0"/>
    <n v="19"/>
    <n v="0"/>
    <n v="0"/>
    <n v="0.10682604592639194"/>
    <n v="-0.10682604592639194"/>
    <x v="1"/>
  </r>
  <r>
    <s v="18Carlton"/>
    <n v="2020"/>
    <x v="0"/>
    <x v="331"/>
    <x v="0"/>
    <n v="28"/>
    <n v="0.8"/>
    <n v="0"/>
    <n v="24"/>
    <n v="0"/>
    <n v="2"/>
    <n v="0"/>
    <n v="0"/>
    <x v="0"/>
  </r>
  <r>
    <s v="18Geelong Cats"/>
    <n v="2020"/>
    <x v="0"/>
    <x v="332"/>
    <x v="11"/>
    <n v="84"/>
    <n v="0.86"/>
    <n v="0"/>
    <n v="23"/>
    <n v="0"/>
    <n v="0"/>
    <n v="4.8040538752613049E-2"/>
    <n v="-4.8040538752613049E-2"/>
    <x v="1"/>
  </r>
  <r>
    <s v="18Melbourne"/>
    <n v="2020"/>
    <x v="0"/>
    <x v="333"/>
    <x v="5"/>
    <n v="66"/>
    <n v="0.69"/>
    <n v="0"/>
    <n v="19"/>
    <n v="0"/>
    <n v="0"/>
    <n v="0.28589743589743594"/>
    <n v="-0.28589743589743594"/>
    <x v="1"/>
  </r>
  <r>
    <s v="18GWS Giants"/>
    <n v="2020"/>
    <x v="0"/>
    <x v="334"/>
    <x v="13"/>
    <n v="56"/>
    <n v="0.81"/>
    <n v="0"/>
    <n v="19"/>
    <n v="0"/>
    <n v="0"/>
    <n v="0.19496567505720824"/>
    <n v="-0.19496567505720824"/>
    <x v="1"/>
  </r>
  <r>
    <s v="18Sydney Swans"/>
    <n v="2020"/>
    <x v="0"/>
    <x v="335"/>
    <x v="2"/>
    <n v="80"/>
    <n v="0.81"/>
    <n v="0"/>
    <n v="23"/>
    <n v="0"/>
    <n v="3"/>
    <n v="4.5742753623188401E-2"/>
    <n v="-4.5742753623188401E-2"/>
    <x v="0"/>
  </r>
  <r>
    <s v="18West Coast Eagles"/>
    <n v="2020"/>
    <x v="0"/>
    <x v="336"/>
    <x v="16"/>
    <n v="40"/>
    <n v="0.95"/>
    <n v="0"/>
    <n v="15"/>
    <n v="0"/>
    <n v="0"/>
    <n v="5.0699563712953213E-2"/>
    <n v="-5.0699563712953213E-2"/>
    <x v="1"/>
  </r>
  <r>
    <s v="18West Coast Eagles"/>
    <n v="2020"/>
    <x v="0"/>
    <x v="337"/>
    <x v="16"/>
    <n v="19"/>
    <n v="0.73"/>
    <n v="0"/>
    <n v="15"/>
    <n v="0"/>
    <n v="0"/>
    <n v="0"/>
    <n v="0"/>
    <x v="1"/>
  </r>
  <r>
    <s v="18Richmond"/>
    <n v="2020"/>
    <x v="0"/>
    <x v="338"/>
    <x v="14"/>
    <n v="61"/>
    <n v="0.79"/>
    <n v="0"/>
    <n v="19"/>
    <n v="0"/>
    <n v="2"/>
    <n v="4.7181372549019607E-2"/>
    <n v="-4.7181372549019607E-2"/>
    <x v="0"/>
  </r>
  <r>
    <s v="18Melbourne"/>
    <n v="2020"/>
    <x v="0"/>
    <x v="339"/>
    <x v="5"/>
    <n v="36"/>
    <n v="0.67"/>
    <n v="0"/>
    <n v="19"/>
    <n v="0"/>
    <n v="0"/>
    <n v="1.948051948051948E-2"/>
    <n v="-1.948051948051948E-2"/>
    <x v="1"/>
  </r>
  <r>
    <s v="18Western Bulldogs"/>
    <n v="2020"/>
    <x v="0"/>
    <x v="340"/>
    <x v="6"/>
    <n v="12"/>
    <n v="0.97"/>
    <n v="0"/>
    <n v="21"/>
    <n v="0"/>
    <n v="0"/>
    <n v="9.421702404158544E-2"/>
    <n v="-9.421702404158544E-2"/>
    <x v="1"/>
  </r>
  <r>
    <s v="18Gold Coast Suns"/>
    <n v="2020"/>
    <x v="0"/>
    <x v="341"/>
    <x v="1"/>
    <n v="48"/>
    <n v="0.87"/>
    <n v="0"/>
    <n v="28"/>
    <n v="0"/>
    <n v="0"/>
    <n v="0"/>
    <n v="0"/>
    <x v="1"/>
  </r>
  <r>
    <s v="18Collingwood"/>
    <n v="2020"/>
    <x v="0"/>
    <x v="342"/>
    <x v="4"/>
    <n v="39"/>
    <n v="0.74"/>
    <n v="0"/>
    <n v="20"/>
    <n v="0"/>
    <n v="0"/>
    <n v="2.840909090909091E-3"/>
    <n v="-2.840909090909091E-3"/>
    <x v="1"/>
  </r>
  <r>
    <s v="18North Melbourne"/>
    <n v="2020"/>
    <x v="0"/>
    <x v="343"/>
    <x v="17"/>
    <n v="87"/>
    <n v="0.77"/>
    <n v="0"/>
    <n v="15"/>
    <n v="0"/>
    <n v="101"/>
    <n v="0.32572806892716744"/>
    <n v="-0.32572806892716744"/>
    <x v="0"/>
  </r>
  <r>
    <s v="18Essendon"/>
    <n v="2020"/>
    <x v="0"/>
    <x v="344"/>
    <x v="10"/>
    <n v="44"/>
    <n v="0.88"/>
    <n v="0"/>
    <n v="19"/>
    <n v="0"/>
    <n v="0"/>
    <n v="4.9358974358974357E-2"/>
    <n v="-4.9358974358974357E-2"/>
    <x v="1"/>
  </r>
  <r>
    <s v="18Gold Coast Suns"/>
    <n v="2020"/>
    <x v="0"/>
    <x v="345"/>
    <x v="1"/>
    <n v="39"/>
    <n v="0.77"/>
    <n v="0"/>
    <n v="28"/>
    <n v="0"/>
    <n v="0"/>
    <n v="6.0851926977687633E-2"/>
    <n v="-6.0851926977687633E-2"/>
    <x v="1"/>
  </r>
  <r>
    <s v="18Sydney Swans"/>
    <n v="2020"/>
    <x v="0"/>
    <x v="346"/>
    <x v="2"/>
    <n v="73"/>
    <n v="0.92"/>
    <n v="0"/>
    <n v="23"/>
    <n v="0"/>
    <n v="3"/>
    <n v="5.5194805194805185E-2"/>
    <n v="-5.5194805194805185E-2"/>
    <x v="0"/>
  </r>
  <r>
    <s v="18Fremantle"/>
    <n v="2020"/>
    <x v="0"/>
    <x v="347"/>
    <x v="12"/>
    <n v="53"/>
    <n v="0.85"/>
    <n v="0"/>
    <n v="21"/>
    <n v="0"/>
    <n v="0"/>
    <n v="2.0578231292517006E-2"/>
    <n v="-2.0578231292517006E-2"/>
    <x v="1"/>
  </r>
  <r>
    <s v="18Fremantle"/>
    <n v="2020"/>
    <x v="0"/>
    <x v="348"/>
    <x v="12"/>
    <n v="11"/>
    <n v="0.74"/>
    <n v="0"/>
    <n v="21"/>
    <n v="0"/>
    <n v="0"/>
    <n v="0.10685618729096991"/>
    <n v="-0.10685618729096991"/>
    <x v="1"/>
  </r>
  <r>
    <s v="18Port Adelaide"/>
    <n v="2020"/>
    <x v="0"/>
    <x v="349"/>
    <x v="15"/>
    <n v="37"/>
    <n v="0.97"/>
    <n v="0"/>
    <n v="20"/>
    <n v="0"/>
    <n v="0"/>
    <n v="6.3095238095238093E-2"/>
    <n v="-6.3095238095238093E-2"/>
    <x v="1"/>
  </r>
  <r>
    <s v="18Port Adelaide"/>
    <n v="2020"/>
    <x v="0"/>
    <x v="350"/>
    <x v="15"/>
    <n v="44"/>
    <n v="0.94"/>
    <n v="0"/>
    <n v="20"/>
    <n v="0"/>
    <n v="0"/>
    <n v="4.6291560102301788E-2"/>
    <n v="-4.6291560102301788E-2"/>
    <x v="1"/>
  </r>
  <r>
    <s v="18Port Adelaide"/>
    <n v="2020"/>
    <x v="0"/>
    <x v="351"/>
    <x v="15"/>
    <n v="91"/>
    <n v="0.84"/>
    <n v="0"/>
    <n v="20"/>
    <n v="0"/>
    <n v="0"/>
    <n v="5.6853086062011012E-2"/>
    <n v="-5.6853086062011012E-2"/>
    <x v="1"/>
  </r>
  <r>
    <s v="18St Kilda"/>
    <n v="2020"/>
    <x v="0"/>
    <x v="352"/>
    <x v="9"/>
    <n v="70"/>
    <n v="0.88"/>
    <n v="0"/>
    <n v="19"/>
    <n v="0"/>
    <n v="3"/>
    <n v="4.685242518059856E-2"/>
    <n v="-4.685242518059856E-2"/>
    <x v="0"/>
  </r>
  <r>
    <s v="18Geelong Cats"/>
    <n v="2020"/>
    <x v="0"/>
    <x v="353"/>
    <x v="11"/>
    <n v="61"/>
    <n v="0.75"/>
    <n v="0"/>
    <n v="23"/>
    <n v="0"/>
    <n v="11"/>
    <n v="9.375E-2"/>
    <n v="-9.375E-2"/>
    <x v="0"/>
  </r>
  <r>
    <s v="18Western Bulldogs"/>
    <n v="2020"/>
    <x v="0"/>
    <x v="354"/>
    <x v="6"/>
    <n v="69"/>
    <n v="0.77"/>
    <n v="0"/>
    <n v="21"/>
    <n v="0"/>
    <n v="0"/>
    <n v="9.9489795918367343E-3"/>
    <n v="-9.9489795918367343E-3"/>
    <x v="1"/>
  </r>
  <r>
    <s v="18Gold Coast Suns"/>
    <n v="2020"/>
    <x v="0"/>
    <x v="355"/>
    <x v="1"/>
    <n v="38"/>
    <n v="0.93"/>
    <n v="0"/>
    <n v="28"/>
    <n v="0"/>
    <n v="0"/>
    <n v="5.9523411371237456E-2"/>
    <n v="-5.9523411371237456E-2"/>
    <x v="1"/>
  </r>
  <r>
    <s v="18Hawthorn"/>
    <n v="2020"/>
    <x v="0"/>
    <x v="356"/>
    <x v="7"/>
    <n v="47"/>
    <n v="0.76"/>
    <n v="0"/>
    <n v="28"/>
    <n v="0"/>
    <n v="1"/>
    <n v="0.20105820105820105"/>
    <n v="-0.20105820105820105"/>
    <x v="0"/>
  </r>
  <r>
    <s v="18Geelong Cats"/>
    <n v="2020"/>
    <x v="0"/>
    <x v="357"/>
    <x v="11"/>
    <n v="65"/>
    <n v="0.91"/>
    <n v="0"/>
    <n v="23"/>
    <n v="0"/>
    <n v="0"/>
    <n v="4.3749999999999997E-2"/>
    <n v="-4.3749999999999997E-2"/>
    <x v="1"/>
  </r>
  <r>
    <s v="18Melbourne"/>
    <n v="2020"/>
    <x v="0"/>
    <x v="358"/>
    <x v="5"/>
    <n v="97"/>
    <n v="0.9"/>
    <n v="0"/>
    <n v="19"/>
    <n v="0"/>
    <n v="3"/>
    <n v="5.333333333333333E-2"/>
    <n v="-5.333333333333333E-2"/>
    <x v="0"/>
  </r>
  <r>
    <s v="18Western Bulldogs"/>
    <n v="2020"/>
    <x v="0"/>
    <x v="359"/>
    <x v="6"/>
    <n v="36"/>
    <n v="0.71"/>
    <n v="0"/>
    <n v="21"/>
    <n v="0"/>
    <n v="4"/>
    <n v="4.6292201090962708E-2"/>
    <n v="-4.6292201090962708E-2"/>
    <x v="0"/>
  </r>
  <r>
    <s v="18Western Bulldogs"/>
    <n v="2020"/>
    <x v="0"/>
    <x v="360"/>
    <x v="6"/>
    <n v="49"/>
    <n v="0.87"/>
    <n v="0"/>
    <n v="21"/>
    <n v="0"/>
    <n v="0"/>
    <n v="2.9411764705882353E-2"/>
    <n v="-2.9411764705882353E-2"/>
    <x v="1"/>
  </r>
  <r>
    <s v="18Gold Coast Suns"/>
    <n v="2020"/>
    <x v="0"/>
    <x v="361"/>
    <x v="1"/>
    <n v="34"/>
    <n v="0.7"/>
    <n v="0"/>
    <n v="28"/>
    <n v="0"/>
    <n v="0"/>
    <n v="0"/>
    <n v="0"/>
    <x v="1"/>
  </r>
  <r>
    <s v="18Brisbane Lions"/>
    <n v="2020"/>
    <x v="0"/>
    <x v="362"/>
    <x v="3"/>
    <n v="32"/>
    <n v="0.9"/>
    <n v="0"/>
    <n v="24"/>
    <n v="0"/>
    <n v="2"/>
    <n v="9.0370370370370361E-3"/>
    <n v="-9.0370370370370361E-3"/>
    <x v="0"/>
  </r>
  <r>
    <s v="18Richmond"/>
    <n v="2020"/>
    <x v="0"/>
    <x v="363"/>
    <x v="14"/>
    <n v="64"/>
    <n v="0.89"/>
    <n v="0"/>
    <n v="19"/>
    <n v="0"/>
    <n v="0"/>
    <n v="0"/>
    <n v="0"/>
    <x v="1"/>
  </r>
  <r>
    <s v="18Collingwood"/>
    <n v="2020"/>
    <x v="0"/>
    <x v="364"/>
    <x v="4"/>
    <n v="43"/>
    <n v="0.71"/>
    <n v="0"/>
    <n v="20"/>
    <n v="0"/>
    <n v="28"/>
    <n v="8.7009803921568624E-2"/>
    <n v="-8.7009803921568624E-2"/>
    <x v="0"/>
  </r>
  <r>
    <s v="18West Coast Eagles"/>
    <n v="2020"/>
    <x v="0"/>
    <x v="365"/>
    <x v="16"/>
    <n v="28"/>
    <n v="0.83"/>
    <n v="0"/>
    <n v="15"/>
    <n v="0"/>
    <n v="0"/>
    <n v="0.18888888888888891"/>
    <n v="-0.18888888888888891"/>
    <x v="1"/>
  </r>
  <r>
    <s v="18Brisbane Lions"/>
    <n v="2020"/>
    <x v="0"/>
    <x v="366"/>
    <x v="3"/>
    <n v="40"/>
    <n v="0.96"/>
    <n v="0"/>
    <n v="24"/>
    <n v="0"/>
    <n v="0"/>
    <n v="0.14515499979896265"/>
    <n v="-0.14515499979896265"/>
    <x v="1"/>
  </r>
  <r>
    <s v="18Richmond"/>
    <n v="2020"/>
    <x v="0"/>
    <x v="367"/>
    <x v="14"/>
    <n v="48"/>
    <n v="0.83"/>
    <n v="0"/>
    <n v="19"/>
    <n v="0"/>
    <n v="0"/>
    <n v="0.1048951048951049"/>
    <n v="-0.1048951048951049"/>
    <x v="1"/>
  </r>
  <r>
    <s v="18Western Bulldogs"/>
    <n v="2020"/>
    <x v="0"/>
    <x v="368"/>
    <x v="6"/>
    <n v="74"/>
    <n v="0.83"/>
    <n v="0"/>
    <n v="21"/>
    <n v="0"/>
    <n v="0"/>
    <n v="0"/>
    <n v="0"/>
    <x v="1"/>
  </r>
  <r>
    <s v="18Carlton"/>
    <n v="2020"/>
    <x v="0"/>
    <x v="369"/>
    <x v="0"/>
    <n v="53"/>
    <n v="0.76"/>
    <n v="0"/>
    <n v="24"/>
    <n v="0"/>
    <n v="0"/>
    <n v="3.4352548036758565E-2"/>
    <n v="-3.4352548036758565E-2"/>
    <x v="1"/>
  </r>
  <r>
    <s v="18Geelong Cats"/>
    <n v="2020"/>
    <x v="0"/>
    <x v="370"/>
    <x v="11"/>
    <n v="39"/>
    <n v="0.97"/>
    <n v="0"/>
    <n v="23"/>
    <n v="0"/>
    <n v="0"/>
    <n v="2.5575447570332479E-3"/>
    <n v="-2.5575447570332479E-3"/>
    <x v="1"/>
  </r>
  <r>
    <s v="18Collingwood"/>
    <n v="2020"/>
    <x v="0"/>
    <x v="371"/>
    <x v="4"/>
    <n v="59"/>
    <n v="0.81"/>
    <n v="0"/>
    <n v="20"/>
    <n v="0"/>
    <n v="0"/>
    <n v="0"/>
    <n v="0"/>
    <x v="1"/>
  </r>
  <r>
    <s v="18Fremantle"/>
    <n v="2020"/>
    <x v="0"/>
    <x v="372"/>
    <x v="12"/>
    <n v="91"/>
    <n v="1"/>
    <n v="0"/>
    <n v="21"/>
    <n v="0"/>
    <n v="0"/>
    <n v="2.1033868092691619E-2"/>
    <n v="-2.1033868092691619E-2"/>
    <x v="1"/>
  </r>
  <r>
    <s v="18Melbourne"/>
    <n v="2020"/>
    <x v="0"/>
    <x v="373"/>
    <x v="5"/>
    <n v="106"/>
    <n v="0.9"/>
    <n v="0"/>
    <n v="19"/>
    <n v="0"/>
    <n v="0"/>
    <n v="5.2941176470588235E-2"/>
    <n v="-5.2941176470588235E-2"/>
    <x v="1"/>
  </r>
  <r>
    <s v="18Melbourne"/>
    <n v="2020"/>
    <x v="0"/>
    <x v="374"/>
    <x v="5"/>
    <n v="54"/>
    <n v="0.76"/>
    <n v="0"/>
    <n v="19"/>
    <n v="0"/>
    <n v="0"/>
    <n v="0"/>
    <n v="0"/>
    <x v="1"/>
  </r>
  <r>
    <s v="18Collingwood"/>
    <n v="2020"/>
    <x v="0"/>
    <x v="375"/>
    <x v="4"/>
    <n v="38"/>
    <n v="0.8"/>
    <n v="0"/>
    <n v="20"/>
    <n v="0"/>
    <n v="0"/>
    <n v="5.5555555555555552E-2"/>
    <n v="-5.5555555555555552E-2"/>
    <x v="1"/>
  </r>
  <r>
    <s v="18Richmond"/>
    <n v="2020"/>
    <x v="0"/>
    <x v="376"/>
    <x v="14"/>
    <n v="62"/>
    <n v="0.89"/>
    <n v="0"/>
    <n v="19"/>
    <n v="0"/>
    <n v="2"/>
    <n v="7.7483934750370742E-2"/>
    <n v="-7.7483934750370742E-2"/>
    <x v="0"/>
  </r>
  <r>
    <s v="18Fremantle"/>
    <n v="2020"/>
    <x v="0"/>
    <x v="377"/>
    <x v="12"/>
    <n v="43"/>
    <n v="0.89"/>
    <n v="0"/>
    <n v="21"/>
    <n v="0"/>
    <n v="0"/>
    <n v="5.2672049211841598E-2"/>
    <n v="-5.2672049211841598E-2"/>
    <x v="1"/>
  </r>
  <r>
    <s v="18Hawthorn"/>
    <n v="2020"/>
    <x v="0"/>
    <x v="378"/>
    <x v="7"/>
    <n v="65"/>
    <n v="0.81"/>
    <n v="0"/>
    <n v="28"/>
    <n v="0"/>
    <n v="0"/>
    <n v="0.13333333333333333"/>
    <n v="-0.13333333333333333"/>
    <x v="1"/>
  </r>
  <r>
    <s v="18Richmond"/>
    <n v="2020"/>
    <x v="0"/>
    <x v="379"/>
    <x v="14"/>
    <n v="66"/>
    <n v="0.93"/>
    <n v="0"/>
    <n v="19"/>
    <n v="0"/>
    <n v="2"/>
    <n v="6.25E-2"/>
    <n v="-6.25E-2"/>
    <x v="0"/>
  </r>
  <r>
    <s v="18Sydney Swans"/>
    <n v="2020"/>
    <x v="0"/>
    <x v="380"/>
    <x v="2"/>
    <n v="74"/>
    <n v="0.91"/>
    <n v="0"/>
    <n v="23"/>
    <n v="0"/>
    <n v="0"/>
    <n v="8.9743589743589744E-2"/>
    <n v="-8.9743589743589744E-2"/>
    <x v="1"/>
  </r>
  <r>
    <s v="18Richmond"/>
    <n v="2020"/>
    <x v="0"/>
    <x v="381"/>
    <x v="14"/>
    <n v="43"/>
    <n v="0.66"/>
    <n v="0"/>
    <n v="19"/>
    <n v="0"/>
    <n v="12"/>
    <n v="2.5000000000000001E-2"/>
    <n v="-2.5000000000000001E-2"/>
    <x v="0"/>
  </r>
  <r>
    <s v="18Adelaide Crows"/>
    <n v="2020"/>
    <x v="0"/>
    <x v="382"/>
    <x v="8"/>
    <n v="26"/>
    <n v="0.86"/>
    <n v="0"/>
    <n v="19"/>
    <n v="0"/>
    <n v="34"/>
    <n v="0.22407691413445888"/>
    <n v="-0.22407691413445888"/>
    <x v="0"/>
  </r>
  <r>
    <s v="18St Kilda"/>
    <n v="2020"/>
    <x v="0"/>
    <x v="383"/>
    <x v="9"/>
    <n v="49"/>
    <n v="0.87"/>
    <n v="0"/>
    <n v="19"/>
    <n v="0"/>
    <n v="0"/>
    <n v="7.1287408243929984E-2"/>
    <n v="-7.1287408243929984E-2"/>
    <x v="1"/>
  </r>
  <r>
    <s v="18St Kilda"/>
    <n v="2020"/>
    <x v="0"/>
    <x v="384"/>
    <x v="9"/>
    <n v="26"/>
    <n v="0.77"/>
    <n v="0"/>
    <n v="19"/>
    <n v="0"/>
    <n v="8"/>
    <n v="7.2512760392504733E-2"/>
    <n v="-7.2512760392504733E-2"/>
    <x v="0"/>
  </r>
  <r>
    <s v="18Western Bulldogs"/>
    <n v="2020"/>
    <x v="0"/>
    <x v="385"/>
    <x v="6"/>
    <n v="65"/>
    <n v="0.79"/>
    <n v="0"/>
    <n v="21"/>
    <n v="0"/>
    <n v="14"/>
    <n v="5.4154995331465915E-2"/>
    <n v="-5.4154995331465915E-2"/>
    <x v="0"/>
  </r>
  <r>
    <s v="18Gold Coast Suns"/>
    <n v="2020"/>
    <x v="0"/>
    <x v="386"/>
    <x v="1"/>
    <n v="52"/>
    <n v="0.81"/>
    <n v="0"/>
    <n v="28"/>
    <n v="0"/>
    <n v="0"/>
    <n v="2.9411764705882353E-2"/>
    <n v="-2.9411764705882353E-2"/>
    <x v="1"/>
  </r>
  <r>
    <s v="18Gold Coast Suns"/>
    <n v="2020"/>
    <x v="0"/>
    <x v="387"/>
    <x v="1"/>
    <n v="37"/>
    <n v="0.86"/>
    <n v="0"/>
    <n v="28"/>
    <n v="0"/>
    <n v="0"/>
    <n v="7.5187969924812026E-3"/>
    <n v="-7.5187969924812026E-3"/>
    <x v="1"/>
  </r>
  <r>
    <s v="18West Coast Eagles"/>
    <n v="2020"/>
    <x v="0"/>
    <x v="388"/>
    <x v="16"/>
    <n v="37"/>
    <n v="0.83"/>
    <n v="0"/>
    <n v="15"/>
    <n v="0"/>
    <n v="0"/>
    <n v="0"/>
    <n v="0"/>
    <x v="1"/>
  </r>
  <r>
    <s v="18Brisbane Lions"/>
    <n v="2020"/>
    <x v="0"/>
    <x v="389"/>
    <x v="3"/>
    <n v="55"/>
    <n v="0.83"/>
    <n v="0"/>
    <n v="24"/>
    <n v="0"/>
    <n v="1"/>
    <n v="4.7014260249554372E-2"/>
    <n v="-4.7014260249554372E-2"/>
    <x v="0"/>
  </r>
  <r>
    <s v="18St Kilda"/>
    <n v="2020"/>
    <x v="0"/>
    <x v="390"/>
    <x v="9"/>
    <n v="53"/>
    <n v="0.83"/>
    <n v="0"/>
    <n v="19"/>
    <n v="0"/>
    <n v="31"/>
    <n v="5.6135995783828607E-2"/>
    <n v="-5.6135995783828607E-2"/>
    <x v="0"/>
  </r>
  <r>
    <s v="18Sydney Swans"/>
    <n v="2020"/>
    <x v="0"/>
    <x v="391"/>
    <x v="2"/>
    <n v="82"/>
    <n v="0.85"/>
    <n v="0"/>
    <n v="23"/>
    <n v="0"/>
    <n v="43"/>
    <n v="0.12079886585149742"/>
    <n v="-0.12079886585149742"/>
    <x v="0"/>
  </r>
  <r>
    <s v="18West Coast Eagles"/>
    <n v="2020"/>
    <x v="0"/>
    <x v="392"/>
    <x v="16"/>
    <n v="55"/>
    <n v="0.82"/>
    <n v="0"/>
    <n v="15"/>
    <n v="0"/>
    <n v="49"/>
    <n v="0.12931322559271743"/>
    <n v="-0.12931322559271743"/>
    <x v="0"/>
  </r>
  <r>
    <s v="18North Melbourne"/>
    <n v="2020"/>
    <x v="0"/>
    <x v="393"/>
    <x v="17"/>
    <n v="16"/>
    <n v="0.86"/>
    <n v="0"/>
    <n v="15"/>
    <n v="0"/>
    <n v="3"/>
    <n v="0.1077124183006536"/>
    <n v="-0.1077124183006536"/>
    <x v="0"/>
  </r>
  <r>
    <s v="18North Melbourne"/>
    <n v="2020"/>
    <x v="0"/>
    <x v="394"/>
    <x v="17"/>
    <n v="15"/>
    <n v="0.89"/>
    <n v="0"/>
    <n v="15"/>
    <n v="0"/>
    <n v="0"/>
    <n v="0.1111111111111111"/>
    <n v="-0.1111111111111111"/>
    <x v="1"/>
  </r>
  <r>
    <s v="18North Melbourne"/>
    <n v="2020"/>
    <x v="0"/>
    <x v="395"/>
    <x v="17"/>
    <n v="32"/>
    <n v="0.81"/>
    <n v="0"/>
    <n v="15"/>
    <n v="0"/>
    <n v="2"/>
    <n v="8.5081585081585087E-2"/>
    <n v="-8.5081585081585087E-2"/>
    <x v="0"/>
  </r>
  <r>
    <s v="17Melbourne"/>
    <n v="2020"/>
    <x v="1"/>
    <x v="9"/>
    <x v="5"/>
    <n v="103"/>
    <n v="0.96"/>
    <n v="25"/>
    <n v="27"/>
    <n v="0.92592592592592593"/>
    <n v="267"/>
    <n v="0.57562338891049536"/>
    <n v="0.35030253701543057"/>
    <x v="0"/>
  </r>
  <r>
    <s v="17GWS Giants"/>
    <n v="2020"/>
    <x v="1"/>
    <x v="27"/>
    <x v="13"/>
    <n v="63"/>
    <n v="0.87"/>
    <n v="25"/>
    <n v="27"/>
    <n v="0.92592592592592593"/>
    <n v="190"/>
    <n v="0.69877037455298319"/>
    <n v="0.22715555137294274"/>
    <x v="0"/>
  </r>
  <r>
    <s v="17North Melbourne"/>
    <n v="2020"/>
    <x v="1"/>
    <x v="70"/>
    <x v="17"/>
    <n v="50"/>
    <n v="0.95"/>
    <n v="24"/>
    <n v="24"/>
    <n v="1"/>
    <n v="309"/>
    <n v="0.59033824981523986"/>
    <n v="0.40966175018476014"/>
    <x v="0"/>
  </r>
  <r>
    <s v="17Melbourne"/>
    <n v="2020"/>
    <x v="1"/>
    <x v="39"/>
    <x v="5"/>
    <n v="89"/>
    <n v="0.85"/>
    <n v="23"/>
    <n v="27"/>
    <n v="0.85185185185185186"/>
    <n v="277"/>
    <n v="0.54282671184795606"/>
    <n v="0.3090251400038958"/>
    <x v="0"/>
  </r>
  <r>
    <s v="17GWS Giants"/>
    <n v="2020"/>
    <x v="1"/>
    <x v="26"/>
    <x v="13"/>
    <n v="89"/>
    <n v="0.8"/>
    <n v="23"/>
    <n v="27"/>
    <n v="0.85185185185185186"/>
    <n v="270"/>
    <n v="0.55131631178759677"/>
    <n v="0.30053554006425509"/>
    <x v="0"/>
  </r>
  <r>
    <s v="17Melbourne"/>
    <n v="2020"/>
    <x v="1"/>
    <x v="8"/>
    <x v="5"/>
    <n v="51"/>
    <n v="0.83"/>
    <n v="22"/>
    <n v="27"/>
    <n v="0.81481481481481477"/>
    <n v="259"/>
    <n v="0.55297040154734656"/>
    <n v="0.26184441326746821"/>
    <x v="0"/>
  </r>
  <r>
    <s v="17North Melbourne"/>
    <n v="2020"/>
    <x v="1"/>
    <x v="76"/>
    <x v="17"/>
    <n v="57"/>
    <n v="0.79"/>
    <n v="20"/>
    <n v="24"/>
    <n v="0.83333333333333337"/>
    <n v="171"/>
    <n v="0.30634330401669052"/>
    <n v="0.52699002931664285"/>
    <x v="0"/>
  </r>
  <r>
    <s v="17Carlton"/>
    <n v="2020"/>
    <x v="1"/>
    <x v="66"/>
    <x v="0"/>
    <n v="73"/>
    <n v="0.91"/>
    <n v="20"/>
    <n v="22"/>
    <n v="0.90909090909090906"/>
    <n v="311"/>
    <n v="0.58313405875653967"/>
    <n v="0.32595685033436939"/>
    <x v="0"/>
  </r>
  <r>
    <s v="17Gold Coast Suns"/>
    <n v="2020"/>
    <x v="1"/>
    <x v="1"/>
    <x v="1"/>
    <n v="63"/>
    <n v="0.89"/>
    <n v="20"/>
    <n v="20"/>
    <n v="1"/>
    <n v="323"/>
    <n v="0.62329360483987029"/>
    <n v="0.37670639516012971"/>
    <x v="0"/>
  </r>
  <r>
    <s v="17Carlton"/>
    <n v="2020"/>
    <x v="1"/>
    <x v="0"/>
    <x v="0"/>
    <n v="73"/>
    <n v="0.89"/>
    <n v="19"/>
    <n v="22"/>
    <n v="0.86363636363636365"/>
    <n v="326"/>
    <n v="0.56729032838219406"/>
    <n v="0.29634603525416958"/>
    <x v="0"/>
  </r>
  <r>
    <s v="17North Melbourne"/>
    <n v="2020"/>
    <x v="1"/>
    <x v="81"/>
    <x v="17"/>
    <n v="45"/>
    <n v="0.77"/>
    <n v="19"/>
    <n v="24"/>
    <n v="0.79166666666666663"/>
    <n v="257"/>
    <n v="0.52201259505013464"/>
    <n v="0.26965407161653199"/>
    <x v="0"/>
  </r>
  <r>
    <s v="17Western Bulldogs"/>
    <n v="2020"/>
    <x v="1"/>
    <x v="10"/>
    <x v="6"/>
    <n v="88"/>
    <n v="0.87"/>
    <n v="19"/>
    <n v="21"/>
    <n v="0.90476190476190477"/>
    <n v="320"/>
    <n v="0.57391986616520052"/>
    <n v="0.33084203859670425"/>
    <x v="0"/>
  </r>
  <r>
    <s v="17Adelaide Crows"/>
    <n v="2020"/>
    <x v="1"/>
    <x v="50"/>
    <x v="8"/>
    <n v="92"/>
    <n v="0.78"/>
    <n v="19"/>
    <n v="22"/>
    <n v="0.86363636363636365"/>
    <n v="137"/>
    <n v="0.2579896983040999"/>
    <n v="0.60564666533226375"/>
    <x v="0"/>
  </r>
  <r>
    <s v="17Adelaide Crows"/>
    <n v="2020"/>
    <x v="1"/>
    <x v="12"/>
    <x v="8"/>
    <n v="79"/>
    <n v="0.85"/>
    <n v="19"/>
    <n v="22"/>
    <n v="0.86363636363636365"/>
    <n v="329"/>
    <n v="0.55569585972742719"/>
    <n v="0.30794050390893646"/>
    <x v="0"/>
  </r>
  <r>
    <s v="17Collingwood"/>
    <n v="2020"/>
    <x v="1"/>
    <x v="7"/>
    <x v="4"/>
    <n v="90"/>
    <n v="0.9"/>
    <n v="19"/>
    <n v="20"/>
    <n v="0.95"/>
    <n v="299"/>
    <n v="0.49809682891255103"/>
    <n v="0.45190317108744893"/>
    <x v="0"/>
  </r>
  <r>
    <s v="17Carlton"/>
    <n v="2020"/>
    <x v="1"/>
    <x v="113"/>
    <x v="0"/>
    <n v="53"/>
    <n v="0.89"/>
    <n v="18"/>
    <n v="22"/>
    <n v="0.81818181818181823"/>
    <n v="78"/>
    <n v="0.19432994541690191"/>
    <n v="0.62385187276491627"/>
    <x v="0"/>
  </r>
  <r>
    <s v="17GWS Giants"/>
    <n v="2020"/>
    <x v="1"/>
    <x v="105"/>
    <x v="13"/>
    <n v="44"/>
    <n v="0.75"/>
    <n v="18"/>
    <n v="27"/>
    <n v="0.66666666666666663"/>
    <n v="126"/>
    <n v="0.28243692581927876"/>
    <n v="0.38422974084738787"/>
    <x v="0"/>
  </r>
  <r>
    <s v="17West Coast Eagles"/>
    <n v="2020"/>
    <x v="1"/>
    <x v="46"/>
    <x v="16"/>
    <n v="110"/>
    <n v="1"/>
    <n v="18"/>
    <n v="18"/>
    <n v="1"/>
    <n v="145"/>
    <n v="0.21383334539309987"/>
    <n v="0.78616665460690016"/>
    <x v="0"/>
  </r>
  <r>
    <s v="17Sydney Swans"/>
    <n v="2020"/>
    <x v="1"/>
    <x v="2"/>
    <x v="2"/>
    <n v="103"/>
    <n v="0.86"/>
    <n v="18"/>
    <n v="20"/>
    <n v="0.9"/>
    <n v="281"/>
    <n v="0.41521056535665418"/>
    <n v="0.48478943464334584"/>
    <x v="0"/>
  </r>
  <r>
    <s v="17Fremantle"/>
    <n v="2020"/>
    <x v="1"/>
    <x v="38"/>
    <x v="12"/>
    <n v="75"/>
    <n v="0.81"/>
    <n v="18"/>
    <n v="24"/>
    <n v="0.75"/>
    <n v="196"/>
    <n v="0.33393547096925746"/>
    <n v="0.41606452903074254"/>
    <x v="0"/>
  </r>
  <r>
    <s v="17Gold Coast Suns"/>
    <n v="2020"/>
    <x v="1"/>
    <x v="3"/>
    <x v="1"/>
    <n v="75"/>
    <n v="0.79"/>
    <n v="17"/>
    <n v="20"/>
    <n v="0.85"/>
    <n v="282"/>
    <n v="0.45452499794268542"/>
    <n v="0.39547500205731456"/>
    <x v="0"/>
  </r>
  <r>
    <s v="17Essendon"/>
    <n v="2020"/>
    <x v="1"/>
    <x v="17"/>
    <x v="10"/>
    <n v="97"/>
    <n v="0.84"/>
    <n v="17"/>
    <n v="19"/>
    <n v="0.89473684210526316"/>
    <n v="193"/>
    <n v="0.32905646544535067"/>
    <n v="0.56568037665991255"/>
    <x v="0"/>
  </r>
  <r>
    <s v="17Adelaide Crows"/>
    <n v="2020"/>
    <x v="1"/>
    <x v="64"/>
    <x v="8"/>
    <n v="78"/>
    <n v="0.73"/>
    <n v="17"/>
    <n v="22"/>
    <n v="0.77272727272727271"/>
    <n v="231"/>
    <n v="0.37205292357072967"/>
    <n v="0.40067434915654304"/>
    <x v="0"/>
  </r>
  <r>
    <s v="17West Coast Eagles"/>
    <n v="2020"/>
    <x v="1"/>
    <x v="90"/>
    <x v="16"/>
    <n v="69"/>
    <n v="0.86"/>
    <n v="17"/>
    <n v="18"/>
    <n v="0.94444444444444442"/>
    <n v="24"/>
    <n v="0.17073623680241326"/>
    <n v="0.77370820764203119"/>
    <x v="0"/>
  </r>
  <r>
    <s v="17Western Bulldogs"/>
    <n v="2020"/>
    <x v="1"/>
    <x v="33"/>
    <x v="6"/>
    <n v="124"/>
    <n v="0.9"/>
    <n v="17"/>
    <n v="21"/>
    <n v="0.80952380952380953"/>
    <n v="287"/>
    <n v="0.45612996865386152"/>
    <n v="0.35339384086994802"/>
    <x v="0"/>
  </r>
  <r>
    <s v="17Fremantle"/>
    <n v="2020"/>
    <x v="1"/>
    <x v="80"/>
    <x v="12"/>
    <n v="59"/>
    <n v="0.78"/>
    <n v="17"/>
    <n v="24"/>
    <n v="0.70833333333333337"/>
    <n v="79"/>
    <n v="0.10677169812117911"/>
    <n v="0.60156163521215422"/>
    <x v="0"/>
  </r>
  <r>
    <s v="17Fremantle"/>
    <n v="2020"/>
    <x v="1"/>
    <x v="40"/>
    <x v="12"/>
    <n v="75"/>
    <n v="0.71"/>
    <n v="16"/>
    <n v="24"/>
    <n v="0.66666666666666663"/>
    <n v="191"/>
    <n v="0.29971394572617399"/>
    <n v="0.36695272094049264"/>
    <x v="0"/>
  </r>
  <r>
    <s v="17Hawthorn"/>
    <n v="2020"/>
    <x v="1"/>
    <x v="29"/>
    <x v="7"/>
    <n v="53"/>
    <n v="0.71"/>
    <n v="16"/>
    <n v="21"/>
    <n v="0.76190476190476186"/>
    <n v="208"/>
    <n v="0.34043960016085878"/>
    <n v="0.42146516174390308"/>
    <x v="0"/>
  </r>
  <r>
    <s v="17Essendon"/>
    <n v="2020"/>
    <x v="1"/>
    <x v="47"/>
    <x v="10"/>
    <n v="96"/>
    <n v="0.76"/>
    <n v="16"/>
    <n v="19"/>
    <n v="0.84210526315789469"/>
    <n v="259"/>
    <n v="0.37267492240638023"/>
    <n v="0.46943034075151446"/>
    <x v="0"/>
  </r>
  <r>
    <s v="17Brisbane Lions"/>
    <n v="2020"/>
    <x v="1"/>
    <x v="4"/>
    <x v="3"/>
    <n v="37"/>
    <n v="0.91"/>
    <n v="16"/>
    <n v="20"/>
    <n v="0.8"/>
    <n v="327"/>
    <n v="0.48047560773689973"/>
    <n v="0.31952439226310031"/>
    <x v="0"/>
  </r>
  <r>
    <s v="17Collingwood"/>
    <n v="2020"/>
    <x v="1"/>
    <x v="56"/>
    <x v="4"/>
    <n v="69"/>
    <n v="0.66"/>
    <n v="16"/>
    <n v="20"/>
    <n v="0.8"/>
    <n v="180"/>
    <n v="0.27255251332063551"/>
    <n v="0.52744748667936459"/>
    <x v="0"/>
  </r>
  <r>
    <s v="17Collingwood"/>
    <n v="2020"/>
    <x v="1"/>
    <x v="53"/>
    <x v="4"/>
    <n v="67"/>
    <n v="0.83"/>
    <n v="16"/>
    <n v="20"/>
    <n v="0.8"/>
    <n v="188"/>
    <n v="0.39402873779392"/>
    <n v="0.40597126220608004"/>
    <x v="0"/>
  </r>
  <r>
    <s v="17Fremantle"/>
    <n v="2020"/>
    <x v="1"/>
    <x v="22"/>
    <x v="12"/>
    <n v="55"/>
    <n v="0.72"/>
    <n v="16"/>
    <n v="24"/>
    <n v="0.66666666666666663"/>
    <n v="164"/>
    <n v="0.24661636286794519"/>
    <n v="0.42005030379872144"/>
    <x v="0"/>
  </r>
  <r>
    <s v="17St Kilda"/>
    <n v="2020"/>
    <x v="1"/>
    <x v="18"/>
    <x v="9"/>
    <n v="102"/>
    <n v="0.85"/>
    <n v="16"/>
    <n v="18"/>
    <n v="0.88888888888888884"/>
    <n v="306"/>
    <n v="0.45573280179632075"/>
    <n v="0.43315608709256809"/>
    <x v="0"/>
  </r>
  <r>
    <s v="17GWS Giants"/>
    <n v="2020"/>
    <x v="1"/>
    <x v="83"/>
    <x v="13"/>
    <n v="96"/>
    <n v="0.89"/>
    <n v="15"/>
    <n v="27"/>
    <n v="0.55555555555555558"/>
    <n v="135"/>
    <n v="0.15190773224934714"/>
    <n v="0.40364782330620841"/>
    <x v="0"/>
  </r>
  <r>
    <s v="17Port Adelaide"/>
    <n v="2020"/>
    <x v="1"/>
    <x v="57"/>
    <x v="15"/>
    <n v="122"/>
    <n v="0.88"/>
    <n v="15"/>
    <n v="19"/>
    <n v="0.78947368421052633"/>
    <n v="206"/>
    <n v="0.24498705266056556"/>
    <n v="0.5444866315499608"/>
    <x v="0"/>
  </r>
  <r>
    <s v="17North Melbourne"/>
    <n v="2020"/>
    <x v="1"/>
    <x v="63"/>
    <x v="17"/>
    <n v="71"/>
    <n v="0.71"/>
    <n v="15"/>
    <n v="24"/>
    <n v="0.625"/>
    <n v="200"/>
    <n v="0.22891063948855489"/>
    <n v="0.39608936051144511"/>
    <x v="0"/>
  </r>
  <r>
    <s v="17Port Adelaide"/>
    <n v="2020"/>
    <x v="1"/>
    <x v="35"/>
    <x v="15"/>
    <n v="83"/>
    <n v="0.74"/>
    <n v="15"/>
    <n v="19"/>
    <n v="0.78947368421052633"/>
    <n v="242"/>
    <n v="0.29003424268858619"/>
    <n v="0.49943944152194014"/>
    <x v="0"/>
  </r>
  <r>
    <s v="17St Kilda"/>
    <n v="2020"/>
    <x v="1"/>
    <x v="34"/>
    <x v="9"/>
    <n v="95"/>
    <n v="0.78"/>
    <n v="15"/>
    <n v="18"/>
    <n v="0.83333333333333337"/>
    <n v="184"/>
    <n v="0.32282061605451234"/>
    <n v="0.51051271727882108"/>
    <x v="0"/>
  </r>
  <r>
    <s v="17Sydney Swans"/>
    <n v="2020"/>
    <x v="1"/>
    <x v="6"/>
    <x v="2"/>
    <n v="117"/>
    <n v="0.84"/>
    <n v="15"/>
    <n v="20"/>
    <n v="0.75"/>
    <n v="180"/>
    <n v="0.23893228349750087"/>
    <n v="0.51106771650249916"/>
    <x v="0"/>
  </r>
  <r>
    <s v="17Essendon"/>
    <n v="2020"/>
    <x v="1"/>
    <x v="82"/>
    <x v="10"/>
    <n v="65"/>
    <n v="0.75"/>
    <n v="15"/>
    <n v="19"/>
    <n v="0.78947368421052633"/>
    <n v="173"/>
    <n v="0.16594650159529054"/>
    <n v="0.62352718261523576"/>
    <x v="0"/>
  </r>
  <r>
    <s v="17Fremantle"/>
    <n v="2020"/>
    <x v="1"/>
    <x v="71"/>
    <x v="12"/>
    <n v="91"/>
    <n v="0.72"/>
    <n v="15"/>
    <n v="24"/>
    <n v="0.625"/>
    <n v="163"/>
    <n v="0.14229020979020982"/>
    <n v="0.48270979020979021"/>
    <x v="0"/>
  </r>
  <r>
    <s v="17West Coast Eagles"/>
    <n v="2020"/>
    <x v="1"/>
    <x v="77"/>
    <x v="16"/>
    <n v="119"/>
    <n v="0.87"/>
    <n v="15"/>
    <n v="18"/>
    <n v="0.83333333333333337"/>
    <n v="270"/>
    <n v="0.29205889516932093"/>
    <n v="0.54127443816401244"/>
    <x v="0"/>
  </r>
  <r>
    <s v="17West Coast Eagles"/>
    <n v="2020"/>
    <x v="1"/>
    <x v="74"/>
    <x v="16"/>
    <n v="94"/>
    <n v="0.8"/>
    <n v="15"/>
    <n v="18"/>
    <n v="0.83333333333333337"/>
    <n v="270"/>
    <n v="0.3664225149347432"/>
    <n v="0.46691081839859017"/>
    <x v="0"/>
  </r>
  <r>
    <s v="17Sydney Swans"/>
    <n v="2020"/>
    <x v="1"/>
    <x v="67"/>
    <x v="2"/>
    <n v="44"/>
    <n v="0.79"/>
    <n v="15"/>
    <n v="20"/>
    <n v="0.75"/>
    <n v="53"/>
    <n v="0.12064445970695971"/>
    <n v="0.62935554029304031"/>
    <x v="0"/>
  </r>
  <r>
    <s v="17Collingwood"/>
    <n v="2020"/>
    <x v="1"/>
    <x v="15"/>
    <x v="4"/>
    <n v="69"/>
    <n v="0.78"/>
    <n v="15"/>
    <n v="20"/>
    <n v="0.75"/>
    <n v="251"/>
    <n v="0.30809255822122728"/>
    <n v="0.44190744177877272"/>
    <x v="0"/>
  </r>
  <r>
    <s v="17Adelaide Crows"/>
    <n v="2020"/>
    <x v="1"/>
    <x v="25"/>
    <x v="8"/>
    <n v="64"/>
    <n v="0.8"/>
    <n v="15"/>
    <n v="22"/>
    <n v="0.68181818181818177"/>
    <n v="142"/>
    <n v="0.17640691053162447"/>
    <n v="0.50541127128655727"/>
    <x v="0"/>
  </r>
  <r>
    <s v="17Western Bulldogs"/>
    <n v="2020"/>
    <x v="1"/>
    <x v="24"/>
    <x v="6"/>
    <n v="90"/>
    <n v="0.84"/>
    <n v="14"/>
    <n v="21"/>
    <n v="0.66666666666666663"/>
    <n v="276"/>
    <n v="0.32872010342598579"/>
    <n v="0.33794656324068084"/>
    <x v="0"/>
  </r>
  <r>
    <s v="17Sydney Swans"/>
    <n v="2020"/>
    <x v="1"/>
    <x v="101"/>
    <x v="2"/>
    <n v="64"/>
    <n v="0.76"/>
    <n v="14"/>
    <n v="20"/>
    <n v="0.7"/>
    <n v="68"/>
    <n v="0.1519623758594347"/>
    <n v="0.54803762414056523"/>
    <x v="0"/>
  </r>
  <r>
    <s v="17Adelaide Crows"/>
    <n v="2020"/>
    <x v="1"/>
    <x v="51"/>
    <x v="8"/>
    <n v="80"/>
    <n v="0.72"/>
    <n v="14"/>
    <n v="22"/>
    <n v="0.63636363636363635"/>
    <n v="149"/>
    <n v="0.14702138558569719"/>
    <n v="0.48934225077793914"/>
    <x v="0"/>
  </r>
  <r>
    <s v="17St Kilda"/>
    <n v="2020"/>
    <x v="1"/>
    <x v="16"/>
    <x v="9"/>
    <n v="69"/>
    <n v="0.77"/>
    <n v="14"/>
    <n v="18"/>
    <n v="0.77777777777777779"/>
    <n v="193"/>
    <n v="0.20465926940707238"/>
    <n v="0.57311850837070544"/>
    <x v="0"/>
  </r>
  <r>
    <s v="17Gold Coast Suns"/>
    <n v="2020"/>
    <x v="1"/>
    <x v="13"/>
    <x v="1"/>
    <n v="71"/>
    <n v="0.78"/>
    <n v="14"/>
    <n v="20"/>
    <n v="0.7"/>
    <n v="200"/>
    <n v="0.21278025351554763"/>
    <n v="0.48721974648445232"/>
    <x v="0"/>
  </r>
  <r>
    <s v="17Carlton"/>
    <n v="2020"/>
    <x v="1"/>
    <x v="59"/>
    <x v="0"/>
    <n v="95"/>
    <n v="0.87"/>
    <n v="14"/>
    <n v="22"/>
    <n v="0.63636363636363635"/>
    <n v="44"/>
    <n v="3.708439897698209E-2"/>
    <n v="0.59927923738665423"/>
    <x v="0"/>
  </r>
  <r>
    <s v="17Western Bulldogs"/>
    <n v="2020"/>
    <x v="1"/>
    <x v="69"/>
    <x v="6"/>
    <n v="83"/>
    <n v="0.76"/>
    <n v="13"/>
    <n v="21"/>
    <n v="0.61904761904761907"/>
    <n v="231"/>
    <n v="0.239321560792149"/>
    <n v="0.37972605825547007"/>
    <x v="0"/>
  </r>
  <r>
    <s v="17Essendon"/>
    <n v="2020"/>
    <x v="1"/>
    <x v="44"/>
    <x v="10"/>
    <n v="44"/>
    <n v="0.75"/>
    <n v="13"/>
    <n v="19"/>
    <n v="0.68421052631578949"/>
    <n v="123"/>
    <n v="0.14740079365079364"/>
    <n v="0.53680973266499588"/>
    <x v="0"/>
  </r>
  <r>
    <s v="17GWS Giants"/>
    <n v="2020"/>
    <x v="1"/>
    <x v="102"/>
    <x v="13"/>
    <n v="86"/>
    <n v="0.67"/>
    <n v="13"/>
    <n v="27"/>
    <n v="0.48148148148148145"/>
    <n v="57"/>
    <n v="2.6094276094276097E-2"/>
    <n v="0.45538720538720534"/>
    <x v="0"/>
  </r>
  <r>
    <s v="17Collingwood"/>
    <n v="2020"/>
    <x v="1"/>
    <x v="43"/>
    <x v="4"/>
    <n v="85"/>
    <n v="0.7"/>
    <n v="13"/>
    <n v="20"/>
    <n v="0.65"/>
    <n v="92"/>
    <n v="0.16767358458534931"/>
    <n v="0.48232641541465071"/>
    <x v="0"/>
  </r>
  <r>
    <s v="17Port Adelaide"/>
    <n v="2020"/>
    <x v="1"/>
    <x v="41"/>
    <x v="15"/>
    <n v="68"/>
    <n v="0.8"/>
    <n v="13"/>
    <n v="19"/>
    <n v="0.68421052631578949"/>
    <n v="225"/>
    <n v="0.25733563902748541"/>
    <n v="0.42687488728830408"/>
    <x v="0"/>
  </r>
  <r>
    <s v="17Port Adelaide"/>
    <n v="2020"/>
    <x v="1"/>
    <x v="45"/>
    <x v="15"/>
    <n v="86"/>
    <n v="0.7"/>
    <n v="13"/>
    <n v="19"/>
    <n v="0.68421052631578949"/>
    <n v="203"/>
    <n v="0.12197291207817525"/>
    <n v="0.5622376142376142"/>
    <x v="0"/>
  </r>
  <r>
    <s v="17Western Bulldogs"/>
    <n v="2020"/>
    <x v="1"/>
    <x v="54"/>
    <x v="6"/>
    <n v="113"/>
    <n v="0.84"/>
    <n v="13"/>
    <n v="21"/>
    <n v="0.61904761904761907"/>
    <n v="192"/>
    <n v="0.15532692843219159"/>
    <n v="0.46372069061542748"/>
    <x v="0"/>
  </r>
  <r>
    <s v="17North Melbourne"/>
    <n v="2020"/>
    <x v="1"/>
    <x v="55"/>
    <x v="17"/>
    <n v="33"/>
    <n v="0.74"/>
    <n v="12"/>
    <n v="24"/>
    <n v="0.5"/>
    <n v="113"/>
    <n v="0.1551158181592964"/>
    <n v="0.34488418184070357"/>
    <x v="0"/>
  </r>
  <r>
    <s v="17Richmond"/>
    <n v="2020"/>
    <x v="1"/>
    <x v="31"/>
    <x v="14"/>
    <n v="79"/>
    <n v="0.77"/>
    <n v="12"/>
    <n v="14"/>
    <n v="0.8571428571428571"/>
    <n v="95"/>
    <n v="0.14786370688626324"/>
    <n v="0.70927915025659383"/>
    <x v="0"/>
  </r>
  <r>
    <s v="17Melbourne"/>
    <n v="2020"/>
    <x v="1"/>
    <x v="89"/>
    <x v="5"/>
    <n v="53"/>
    <n v="0.74"/>
    <n v="12"/>
    <n v="27"/>
    <n v="0.44444444444444442"/>
    <n v="34"/>
    <n v="0.10734037204625441"/>
    <n v="0.33710407239819001"/>
    <x v="0"/>
  </r>
  <r>
    <s v="17Brisbane Lions"/>
    <n v="2020"/>
    <x v="1"/>
    <x v="23"/>
    <x v="3"/>
    <n v="73"/>
    <n v="0.8"/>
    <n v="12"/>
    <n v="20"/>
    <n v="0.6"/>
    <n v="264"/>
    <n v="0.1782527935189801"/>
    <n v="0.42174720648101988"/>
    <x v="0"/>
  </r>
  <r>
    <s v="17Melbourne"/>
    <n v="2020"/>
    <x v="1"/>
    <x v="91"/>
    <x v="5"/>
    <n v="65"/>
    <n v="0.73"/>
    <n v="12"/>
    <n v="27"/>
    <n v="0.44444444444444442"/>
    <n v="24"/>
    <n v="0.10218253968253969"/>
    <n v="0.34226190476190471"/>
    <x v="0"/>
  </r>
  <r>
    <s v="17Melbourne"/>
    <n v="2020"/>
    <x v="1"/>
    <x v="85"/>
    <x v="5"/>
    <n v="81"/>
    <n v="0.94"/>
    <n v="12"/>
    <n v="27"/>
    <n v="0.44444444444444442"/>
    <n v="235"/>
    <n v="0.13891577333914795"/>
    <n v="0.30552867110529647"/>
    <x v="0"/>
  </r>
  <r>
    <s v="17Richmond"/>
    <n v="2020"/>
    <x v="1"/>
    <x v="28"/>
    <x v="14"/>
    <n v="76"/>
    <n v="0.89"/>
    <n v="12"/>
    <n v="14"/>
    <n v="0.8571428571428571"/>
    <n v="250"/>
    <n v="0.17822138237579413"/>
    <n v="0.67892147476706299"/>
    <x v="0"/>
  </r>
  <r>
    <s v="17GWS Giants"/>
    <n v="2020"/>
    <x v="1"/>
    <x v="117"/>
    <x v="13"/>
    <n v="90"/>
    <n v="0.61"/>
    <n v="11"/>
    <n v="27"/>
    <n v="0.40740740740740738"/>
    <n v="15"/>
    <n v="0.25890138569564408"/>
    <n v="0.1485060217117633"/>
    <x v="0"/>
  </r>
  <r>
    <s v="17Geelong Cats"/>
    <n v="2020"/>
    <x v="1"/>
    <x v="42"/>
    <x v="11"/>
    <n v="113"/>
    <n v="0.75"/>
    <n v="11"/>
    <n v="14"/>
    <n v="0.7857142857142857"/>
    <n v="208"/>
    <n v="6.1214387764416338E-2"/>
    <n v="0.72449989794986935"/>
    <x v="0"/>
  </r>
  <r>
    <s v="17Sydney Swans"/>
    <n v="2020"/>
    <x v="1"/>
    <x v="88"/>
    <x v="2"/>
    <n v="38"/>
    <n v="0.78"/>
    <n v="11"/>
    <n v="20"/>
    <n v="0.55000000000000004"/>
    <n v="180"/>
    <n v="7.2389798024472929E-2"/>
    <n v="0.47761020197552712"/>
    <x v="0"/>
  </r>
  <r>
    <s v="17Hawthorn"/>
    <n v="2020"/>
    <x v="1"/>
    <x v="396"/>
    <x v="7"/>
    <n v="39"/>
    <n v="0.77"/>
    <n v="11"/>
    <n v="21"/>
    <n v="0.52380952380952384"/>
    <n v="11"/>
    <n v="0"/>
    <n v="0.52380952380952384"/>
    <x v="0"/>
  </r>
  <r>
    <s v="17Richmond"/>
    <n v="2020"/>
    <x v="1"/>
    <x v="36"/>
    <x v="14"/>
    <n v="60"/>
    <n v="0.76"/>
    <n v="11"/>
    <n v="14"/>
    <n v="0.7857142857142857"/>
    <n v="201"/>
    <n v="0.11093025133510964"/>
    <n v="0.674784034379176"/>
    <x v="0"/>
  </r>
  <r>
    <s v="17Hawthorn"/>
    <n v="2020"/>
    <x v="1"/>
    <x v="11"/>
    <x v="7"/>
    <n v="58"/>
    <n v="0.81"/>
    <n v="11"/>
    <n v="21"/>
    <n v="0.52380952380952384"/>
    <n v="284"/>
    <n v="0.17061917738914878"/>
    <n v="0.35319034642037506"/>
    <x v="0"/>
  </r>
  <r>
    <s v="17Brisbane Lions"/>
    <n v="2020"/>
    <x v="1"/>
    <x v="48"/>
    <x v="3"/>
    <n v="83"/>
    <n v="0.78"/>
    <n v="11"/>
    <n v="20"/>
    <n v="0.55000000000000004"/>
    <n v="232"/>
    <n v="5.5463131007595617E-2"/>
    <n v="0.49453686899240445"/>
    <x v="0"/>
  </r>
  <r>
    <s v="17Brisbane Lions"/>
    <n v="2020"/>
    <x v="1"/>
    <x v="61"/>
    <x v="3"/>
    <n v="49"/>
    <n v="0.77"/>
    <n v="11"/>
    <n v="20"/>
    <n v="0.55000000000000004"/>
    <n v="153"/>
    <n v="1.0256410256410256E-2"/>
    <n v="0.53974358974358982"/>
    <x v="0"/>
  </r>
  <r>
    <s v="17Richmond"/>
    <n v="2020"/>
    <x v="1"/>
    <x v="397"/>
    <x v="14"/>
    <n v="72"/>
    <n v="0.89"/>
    <n v="10"/>
    <n v="14"/>
    <n v="0.7142857142857143"/>
    <n v="178"/>
    <n v="8.5217251883918557E-2"/>
    <n v="0.6290684624017957"/>
    <x v="0"/>
  </r>
  <r>
    <s v="17Hawthorn"/>
    <n v="2020"/>
    <x v="1"/>
    <x v="75"/>
    <x v="7"/>
    <n v="66"/>
    <n v="0.85"/>
    <n v="10"/>
    <n v="21"/>
    <n v="0.47619047619047616"/>
    <n v="68"/>
    <n v="0"/>
    <n v="0.47619047619047616"/>
    <x v="0"/>
  </r>
  <r>
    <s v="17Hawthorn"/>
    <n v="2020"/>
    <x v="1"/>
    <x v="32"/>
    <x v="7"/>
    <n v="70"/>
    <n v="0.83"/>
    <n v="10"/>
    <n v="21"/>
    <n v="0.47619047619047616"/>
    <n v="150"/>
    <n v="5.5890238194299981E-2"/>
    <n v="0.42030023799617616"/>
    <x v="0"/>
  </r>
  <r>
    <s v="17St Kilda"/>
    <n v="2020"/>
    <x v="1"/>
    <x v="398"/>
    <x v="9"/>
    <n v="51"/>
    <n v="0.84"/>
    <n v="9"/>
    <n v="18"/>
    <n v="0.5"/>
    <n v="212"/>
    <n v="8.7385881140580393E-2"/>
    <n v="0.41261411885941962"/>
    <x v="0"/>
  </r>
  <r>
    <s v="17Gold Coast Suns"/>
    <n v="2020"/>
    <x v="1"/>
    <x v="110"/>
    <x v="1"/>
    <n v="83"/>
    <n v="0.84"/>
    <n v="9"/>
    <n v="20"/>
    <n v="0.45"/>
    <n v="184"/>
    <n v="4.5474767447085791E-2"/>
    <n v="0.40452523255291423"/>
    <x v="0"/>
  </r>
  <r>
    <s v="17St Kilda"/>
    <n v="2020"/>
    <x v="1"/>
    <x v="112"/>
    <x v="9"/>
    <n v="65"/>
    <n v="0.7"/>
    <n v="9"/>
    <n v="18"/>
    <n v="0.5"/>
    <n v="66"/>
    <n v="0"/>
    <n v="0.5"/>
    <x v="0"/>
  </r>
  <r>
    <s v="17Carlton"/>
    <n v="2020"/>
    <x v="1"/>
    <x v="399"/>
    <x v="0"/>
    <n v="93"/>
    <n v="0.81"/>
    <n v="9"/>
    <n v="22"/>
    <n v="0.40909090909090912"/>
    <n v="149"/>
    <n v="1.5099035303776683E-2"/>
    <n v="0.39399187378713241"/>
    <x v="0"/>
  </r>
  <r>
    <s v="17Richmond"/>
    <n v="2020"/>
    <x v="1"/>
    <x v="65"/>
    <x v="14"/>
    <n v="58"/>
    <n v="0.71"/>
    <n v="9"/>
    <n v="14"/>
    <n v="0.6428571428571429"/>
    <n v="68"/>
    <n v="1.5037593984962405E-2"/>
    <n v="0.6278195488721805"/>
    <x v="0"/>
  </r>
  <r>
    <s v="17Brisbane Lions"/>
    <n v="2020"/>
    <x v="1"/>
    <x v="400"/>
    <x v="3"/>
    <n v="25"/>
    <n v="0.52"/>
    <n v="9"/>
    <n v="20"/>
    <n v="0.45"/>
    <n v="41"/>
    <n v="0"/>
    <n v="0.45"/>
    <x v="0"/>
  </r>
  <r>
    <s v="17Hawthorn"/>
    <n v="2020"/>
    <x v="1"/>
    <x v="68"/>
    <x v="7"/>
    <n v="60"/>
    <n v="0.79"/>
    <n v="9"/>
    <n v="21"/>
    <n v="0.42857142857142855"/>
    <n v="172"/>
    <n v="8.6071588818593794E-2"/>
    <n v="0.34249983975283477"/>
    <x v="0"/>
  </r>
  <r>
    <s v="17Brisbane Lions"/>
    <n v="2020"/>
    <x v="1"/>
    <x v="92"/>
    <x v="3"/>
    <n v="58"/>
    <n v="0.73"/>
    <n v="9"/>
    <n v="20"/>
    <n v="0.45"/>
    <n v="59"/>
    <n v="0"/>
    <n v="0.45"/>
    <x v="0"/>
  </r>
  <r>
    <s v="17Essendon"/>
    <n v="2020"/>
    <x v="1"/>
    <x v="87"/>
    <x v="10"/>
    <n v="54"/>
    <n v="0.78"/>
    <n v="8"/>
    <n v="19"/>
    <n v="0.42105263157894735"/>
    <n v="27"/>
    <n v="0.15907040352372834"/>
    <n v="0.26198222805521898"/>
    <x v="0"/>
  </r>
  <r>
    <s v="17Hawthorn"/>
    <n v="2020"/>
    <x v="1"/>
    <x v="30"/>
    <x v="7"/>
    <n v="68"/>
    <n v="0.84"/>
    <n v="8"/>
    <n v="21"/>
    <n v="0.38095238095238093"/>
    <n v="119"/>
    <n v="3.8437597261126673E-2"/>
    <n v="0.34251478369125427"/>
    <x v="0"/>
  </r>
  <r>
    <s v="17Fremantle"/>
    <n v="2020"/>
    <x v="1"/>
    <x v="79"/>
    <x v="12"/>
    <n v="65"/>
    <n v="0.69"/>
    <n v="8"/>
    <n v="24"/>
    <n v="0.33333333333333331"/>
    <n v="127"/>
    <n v="2.5575447570332479E-3"/>
    <n v="0.33077578857630008"/>
    <x v="0"/>
  </r>
  <r>
    <s v="17Gold Coast Suns"/>
    <n v="2020"/>
    <x v="1"/>
    <x v="14"/>
    <x v="1"/>
    <n v="103"/>
    <n v="0.9"/>
    <n v="7"/>
    <n v="20"/>
    <n v="0.35"/>
    <n v="238"/>
    <n v="4.2779266505363754E-2"/>
    <n v="0.30722073349463624"/>
    <x v="0"/>
  </r>
  <r>
    <s v="17Brisbane Lions"/>
    <n v="2020"/>
    <x v="1"/>
    <x v="106"/>
    <x v="3"/>
    <n v="34"/>
    <n v="0.74"/>
    <n v="7"/>
    <n v="20"/>
    <n v="0.35"/>
    <n v="76"/>
    <n v="0"/>
    <n v="0.35"/>
    <x v="0"/>
  </r>
  <r>
    <s v="17Geelong Cats"/>
    <n v="2020"/>
    <x v="1"/>
    <x v="115"/>
    <x v="11"/>
    <n v="71"/>
    <n v="0.81"/>
    <n v="7"/>
    <n v="14"/>
    <n v="0.5"/>
    <n v="93"/>
    <n v="4.5454545454545456E-2"/>
    <n v="0.45454545454545453"/>
    <x v="0"/>
  </r>
  <r>
    <s v="17Geelong Cats"/>
    <n v="2020"/>
    <x v="1"/>
    <x v="86"/>
    <x v="11"/>
    <n v="94"/>
    <n v="0.84"/>
    <n v="7"/>
    <n v="14"/>
    <n v="0.5"/>
    <n v="50"/>
    <n v="8.2057901530518174E-2"/>
    <n v="0.41794209846948183"/>
    <x v="0"/>
  </r>
  <r>
    <s v="17Gold Coast Suns"/>
    <n v="2020"/>
    <x v="1"/>
    <x v="19"/>
    <x v="1"/>
    <n v="72"/>
    <n v="0.81"/>
    <n v="7"/>
    <n v="20"/>
    <n v="0.35"/>
    <n v="65"/>
    <n v="0.1083710407239819"/>
    <n v="0.24162895927601807"/>
    <x v="0"/>
  </r>
  <r>
    <s v="17Geelong Cats"/>
    <n v="2020"/>
    <x v="1"/>
    <x v="49"/>
    <x v="11"/>
    <n v="89"/>
    <n v="0.85"/>
    <n v="7"/>
    <n v="14"/>
    <n v="0.5"/>
    <n v="92"/>
    <n v="1.5151515151515152E-2"/>
    <n v="0.48484848484848486"/>
    <x v="0"/>
  </r>
  <r>
    <s v="17Geelong Cats"/>
    <n v="2020"/>
    <x v="1"/>
    <x v="62"/>
    <x v="11"/>
    <n v="49"/>
    <n v="0.74"/>
    <n v="7"/>
    <n v="14"/>
    <n v="0.5"/>
    <n v="151"/>
    <n v="1.1804721888755502E-2"/>
    <n v="0.48819527811124452"/>
    <x v="0"/>
  </r>
  <r>
    <s v="17Port Adelaide"/>
    <n v="2020"/>
    <x v="1"/>
    <x v="95"/>
    <x v="15"/>
    <n v="46"/>
    <n v="0.74"/>
    <n v="7"/>
    <n v="19"/>
    <n v="0.36842105263157893"/>
    <n v="130"/>
    <n v="0"/>
    <n v="0.36842105263157893"/>
    <x v="0"/>
  </r>
  <r>
    <s v="17Port Adelaide"/>
    <n v="2020"/>
    <x v="1"/>
    <x v="104"/>
    <x v="15"/>
    <n v="41"/>
    <n v="0.84"/>
    <n v="6"/>
    <n v="19"/>
    <n v="0.31578947368421051"/>
    <n v="95"/>
    <n v="6.5539215686274507E-2"/>
    <n v="0.25025025799793599"/>
    <x v="0"/>
  </r>
  <r>
    <s v="17Essendon"/>
    <n v="2020"/>
    <x v="1"/>
    <x v="401"/>
    <x v="10"/>
    <n v="21"/>
    <n v="0.73"/>
    <n v="6"/>
    <n v="19"/>
    <n v="0.31578947368421051"/>
    <n v="83"/>
    <n v="9.857142857142856E-2"/>
    <n v="0.21721804511278195"/>
    <x v="0"/>
  </r>
  <r>
    <s v="17St Kilda"/>
    <n v="2020"/>
    <x v="1"/>
    <x v="72"/>
    <x v="9"/>
    <n v="82"/>
    <n v="0.84"/>
    <n v="6"/>
    <n v="18"/>
    <n v="0.33333333333333331"/>
    <n v="35"/>
    <n v="0.11887019230769232"/>
    <n v="0.21446314102564101"/>
    <x v="0"/>
  </r>
  <r>
    <s v="17Western Bulldogs"/>
    <n v="2020"/>
    <x v="1"/>
    <x v="107"/>
    <x v="6"/>
    <n v="101"/>
    <n v="0.83"/>
    <n v="6"/>
    <n v="21"/>
    <n v="0.2857142857142857"/>
    <n v="90"/>
    <n v="1.515151515151515E-2"/>
    <n v="0.27056277056277056"/>
    <x v="0"/>
  </r>
  <r>
    <s v="17Fremantle"/>
    <n v="2020"/>
    <x v="1"/>
    <x v="100"/>
    <x v="12"/>
    <n v="67"/>
    <n v="0.98"/>
    <n v="6"/>
    <n v="24"/>
    <n v="0.25"/>
    <n v="114"/>
    <n v="1.4035087719298246E-2"/>
    <n v="0.23596491228070177"/>
    <x v="0"/>
  </r>
  <r>
    <s v="17North Melbourne"/>
    <n v="2020"/>
    <x v="1"/>
    <x v="157"/>
    <x v="17"/>
    <n v="26"/>
    <n v="0.76"/>
    <n v="6"/>
    <n v="24"/>
    <n v="0.25"/>
    <n v="19"/>
    <n v="0.21054750402576489"/>
    <n v="3.9452495974235113E-2"/>
    <x v="0"/>
  </r>
  <r>
    <s v="17Geelong Cats"/>
    <n v="2020"/>
    <x v="1"/>
    <x v="96"/>
    <x v="11"/>
    <n v="66"/>
    <n v="0.84"/>
    <n v="6"/>
    <n v="14"/>
    <n v="0.42857142857142855"/>
    <n v="245"/>
    <n v="3.5951222146186949E-2"/>
    <n v="0.39262020642524159"/>
    <x v="0"/>
  </r>
  <r>
    <s v="17Port Adelaide"/>
    <n v="2020"/>
    <x v="1"/>
    <x v="97"/>
    <x v="15"/>
    <n v="55"/>
    <n v="0.89"/>
    <n v="5"/>
    <n v="19"/>
    <n v="0.26315789473684209"/>
    <n v="131"/>
    <n v="0"/>
    <n v="0.26315789473684209"/>
    <x v="0"/>
  </r>
  <r>
    <s v="17Hawthorn"/>
    <n v="2020"/>
    <x v="1"/>
    <x v="119"/>
    <x v="7"/>
    <n v="66"/>
    <n v="0.92"/>
    <n v="5"/>
    <n v="21"/>
    <n v="0.23809523809523808"/>
    <n v="36"/>
    <n v="6.9112318840579709E-2"/>
    <n v="0.16898291925465836"/>
    <x v="0"/>
  </r>
  <r>
    <s v="17Geelong Cats"/>
    <n v="2020"/>
    <x v="1"/>
    <x v="202"/>
    <x v="11"/>
    <n v="56"/>
    <n v="0.75"/>
    <n v="5"/>
    <n v="14"/>
    <n v="0.35714285714285715"/>
    <n v="8"/>
    <n v="0.17011716353821615"/>
    <n v="0.187025693604641"/>
    <x v="0"/>
  </r>
  <r>
    <s v="17Brisbane Lions"/>
    <n v="2020"/>
    <x v="1"/>
    <x v="98"/>
    <x v="3"/>
    <n v="60"/>
    <n v="0.85"/>
    <n v="5"/>
    <n v="20"/>
    <n v="0.25"/>
    <n v="58"/>
    <n v="8.3044982698961933E-2"/>
    <n v="0.16695501730103807"/>
    <x v="0"/>
  </r>
  <r>
    <s v="17Sydney Swans"/>
    <n v="2020"/>
    <x v="1"/>
    <x v="402"/>
    <x v="2"/>
    <n v="20"/>
    <n v="0.59"/>
    <n v="4"/>
    <n v="20"/>
    <n v="0.2"/>
    <n v="4"/>
    <n v="0"/>
    <n v="0.2"/>
    <x v="0"/>
  </r>
  <r>
    <s v="17West Coast Eagles"/>
    <n v="2020"/>
    <x v="1"/>
    <x v="403"/>
    <x v="16"/>
    <n v="19"/>
    <n v="0.55000000000000004"/>
    <n v="4"/>
    <n v="18"/>
    <n v="0.22222222222222221"/>
    <n v="14"/>
    <n v="0.16153846153846155"/>
    <n v="6.0683760683760662E-2"/>
    <x v="0"/>
  </r>
  <r>
    <s v="17Carlton"/>
    <n v="2020"/>
    <x v="1"/>
    <x v="302"/>
    <x v="0"/>
    <n v="75"/>
    <n v="0.93"/>
    <n v="4"/>
    <n v="22"/>
    <n v="0.18181818181818182"/>
    <n v="56"/>
    <n v="0.19160728208042788"/>
    <n v="-9.7891002622460532E-3"/>
    <x v="0"/>
  </r>
  <r>
    <s v="17Carlton"/>
    <n v="2020"/>
    <x v="1"/>
    <x v="141"/>
    <x v="0"/>
    <n v="58"/>
    <n v="0.71"/>
    <n v="4"/>
    <n v="22"/>
    <n v="0.18181818181818182"/>
    <n v="23"/>
    <n v="9.8330999066293182E-2"/>
    <n v="8.3487182751888642E-2"/>
    <x v="0"/>
  </r>
  <r>
    <s v="17Geelong Cats"/>
    <n v="2020"/>
    <x v="1"/>
    <x v="404"/>
    <x v="11"/>
    <n v="78"/>
    <n v="0.75"/>
    <n v="3"/>
    <n v="14"/>
    <n v="0.21428571428571427"/>
    <n v="35"/>
    <n v="6.4171122994652413E-2"/>
    <n v="0.15011459129106186"/>
    <x v="0"/>
  </r>
  <r>
    <s v="17Gold Coast Suns"/>
    <n v="2020"/>
    <x v="1"/>
    <x v="405"/>
    <x v="1"/>
    <n v="50"/>
    <n v="0.79"/>
    <n v="3"/>
    <n v="20"/>
    <n v="0.15"/>
    <n v="22"/>
    <n v="6.8181818181818191E-2"/>
    <n v="8.1818181818181804E-2"/>
    <x v="0"/>
  </r>
  <r>
    <s v="17West Coast Eagles"/>
    <n v="2020"/>
    <x v="1"/>
    <x v="392"/>
    <x v="16"/>
    <n v="46"/>
    <n v="0.71"/>
    <n v="3"/>
    <n v="18"/>
    <n v="0.16666666666666666"/>
    <n v="49"/>
    <n v="4.2097998619737745E-2"/>
    <n v="0.12456866804692891"/>
    <x v="0"/>
  </r>
  <r>
    <s v="17Geelong Cats"/>
    <n v="2020"/>
    <x v="1"/>
    <x v="406"/>
    <x v="11"/>
    <n v="58"/>
    <n v="0.67"/>
    <n v="3"/>
    <n v="14"/>
    <n v="0.21428571428571427"/>
    <n v="31"/>
    <n v="0.12745098039215685"/>
    <n v="8.683473389355742E-2"/>
    <x v="0"/>
  </r>
  <r>
    <s v="17St Kilda"/>
    <n v="2020"/>
    <x v="1"/>
    <x v="121"/>
    <x v="9"/>
    <n v="52"/>
    <n v="0.82"/>
    <n v="3"/>
    <n v="18"/>
    <n v="0.16666666666666666"/>
    <n v="177"/>
    <n v="1.7795432349184882E-2"/>
    <n v="0.14887123431748178"/>
    <x v="0"/>
  </r>
  <r>
    <s v="17Adelaide Crows"/>
    <n v="2020"/>
    <x v="1"/>
    <x v="134"/>
    <x v="8"/>
    <n v="57"/>
    <n v="0.85"/>
    <n v="3"/>
    <n v="22"/>
    <n v="0.13636363636363635"/>
    <n v="15"/>
    <n v="0.14485514485514486"/>
    <n v="-8.4915084915085093E-3"/>
    <x v="0"/>
  </r>
  <r>
    <s v="17GWS Giants"/>
    <n v="2020"/>
    <x v="1"/>
    <x v="407"/>
    <x v="13"/>
    <n v="24"/>
    <n v="0.88"/>
    <n v="2"/>
    <n v="27"/>
    <n v="7.407407407407407E-2"/>
    <n v="7"/>
    <n v="0.19511278195488721"/>
    <n v="-0.12103870788081314"/>
    <x v="0"/>
  </r>
  <r>
    <s v="17Western Bulldogs"/>
    <n v="2020"/>
    <x v="1"/>
    <x v="133"/>
    <x v="6"/>
    <n v="49"/>
    <n v="0.87"/>
    <n v="2"/>
    <n v="21"/>
    <n v="9.5238095238095233E-2"/>
    <n v="33"/>
    <n v="9.7110983981693363E-2"/>
    <n v="-1.8728887435981306E-3"/>
    <x v="0"/>
  </r>
  <r>
    <s v="17Port Adelaide"/>
    <n v="2020"/>
    <x v="1"/>
    <x v="118"/>
    <x v="15"/>
    <n v="78"/>
    <n v="0.75"/>
    <n v="2"/>
    <n v="19"/>
    <n v="0.10526315789473684"/>
    <n v="54"/>
    <n v="0.19522398926125634"/>
    <n v="-8.99608313665195E-2"/>
    <x v="0"/>
  </r>
  <r>
    <s v="17Hawthorn"/>
    <n v="2020"/>
    <x v="1"/>
    <x v="108"/>
    <x v="7"/>
    <n v="76"/>
    <n v="0.76"/>
    <n v="2"/>
    <n v="21"/>
    <n v="9.5238095238095233E-2"/>
    <n v="60"/>
    <n v="0"/>
    <n v="9.5238095238095233E-2"/>
    <x v="0"/>
  </r>
  <r>
    <s v="17Sydney Swans"/>
    <n v="2020"/>
    <x v="1"/>
    <x v="266"/>
    <x v="2"/>
    <n v="22"/>
    <n v="0.79"/>
    <n v="2"/>
    <n v="20"/>
    <n v="0.1"/>
    <n v="11"/>
    <n v="0.18564933219664675"/>
    <n v="-8.5649332196646749E-2"/>
    <x v="0"/>
  </r>
  <r>
    <s v="17Gold Coast Suns"/>
    <n v="2020"/>
    <x v="1"/>
    <x v="408"/>
    <x v="1"/>
    <n v="45"/>
    <n v="0.82"/>
    <n v="2"/>
    <n v="20"/>
    <n v="0.1"/>
    <n v="16"/>
    <n v="0.20277777777777781"/>
    <n v="-0.1027777777777778"/>
    <x v="0"/>
  </r>
  <r>
    <s v="17Richmond"/>
    <n v="2020"/>
    <x v="1"/>
    <x v="409"/>
    <x v="14"/>
    <n v="18"/>
    <n v="0.24"/>
    <n v="2"/>
    <n v="14"/>
    <n v="0.14285714285714285"/>
    <n v="187"/>
    <n v="3.7593984962406013E-3"/>
    <n v="0.13909774436090225"/>
    <x v="0"/>
  </r>
  <r>
    <s v="17Hawthorn"/>
    <n v="2020"/>
    <x v="1"/>
    <x v="126"/>
    <x v="7"/>
    <n v="30"/>
    <n v="0.7"/>
    <n v="2"/>
    <n v="21"/>
    <n v="9.5238095238095233E-2"/>
    <n v="7"/>
    <n v="0.2160919540229885"/>
    <n v="-0.12085385878489327"/>
    <x v="0"/>
  </r>
  <r>
    <s v="17Melbourne"/>
    <n v="2020"/>
    <x v="1"/>
    <x v="358"/>
    <x v="5"/>
    <n v="59"/>
    <n v="0.82"/>
    <n v="2"/>
    <n v="27"/>
    <n v="7.407407407407407E-2"/>
    <n v="3"/>
    <n v="0.04"/>
    <n v="3.4074074074074069E-2"/>
    <x v="0"/>
  </r>
  <r>
    <s v="17Collingwood"/>
    <n v="2020"/>
    <x v="1"/>
    <x v="142"/>
    <x v="4"/>
    <n v="60"/>
    <n v="0.85"/>
    <n v="1"/>
    <n v="20"/>
    <n v="0.05"/>
    <n v="10"/>
    <n v="0.25947396672034351"/>
    <n v="-0.20947396672034352"/>
    <x v="0"/>
  </r>
  <r>
    <s v="17Gold Coast Suns"/>
    <n v="2020"/>
    <x v="1"/>
    <x v="410"/>
    <x v="1"/>
    <n v="0"/>
    <n v="0.08"/>
    <n v="1"/>
    <n v="20"/>
    <n v="0.05"/>
    <n v="4"/>
    <n v="0.1111111111111111"/>
    <n v="-6.1111111111111102E-2"/>
    <x v="0"/>
  </r>
  <r>
    <s v="17Adelaide Crows"/>
    <n v="2020"/>
    <x v="1"/>
    <x v="205"/>
    <x v="8"/>
    <n v="73"/>
    <n v="0.84"/>
    <n v="1"/>
    <n v="22"/>
    <n v="4.5454545454545456E-2"/>
    <n v="161"/>
    <n v="1.4705882352941176E-2"/>
    <n v="3.074866310160428E-2"/>
    <x v="0"/>
  </r>
  <r>
    <s v="17GWS Giants"/>
    <n v="2020"/>
    <x v="1"/>
    <x v="138"/>
    <x v="13"/>
    <n v="68"/>
    <n v="0.91"/>
    <n v="1"/>
    <n v="27"/>
    <n v="3.7037037037037035E-2"/>
    <n v="41"/>
    <n v="0.14605512134923898"/>
    <n v="-0.10901808431220195"/>
    <x v="0"/>
  </r>
  <r>
    <s v="17Essendon"/>
    <n v="2020"/>
    <x v="1"/>
    <x v="125"/>
    <x v="10"/>
    <n v="19"/>
    <n v="0.77"/>
    <n v="1"/>
    <n v="19"/>
    <n v="5.2631578947368418E-2"/>
    <n v="60"/>
    <n v="0.18952380952380954"/>
    <n v="-0.13689223057644112"/>
    <x v="0"/>
  </r>
  <r>
    <s v="17Sydney Swans"/>
    <n v="2020"/>
    <x v="1"/>
    <x v="224"/>
    <x v="2"/>
    <n v="58"/>
    <n v="0.9"/>
    <n v="1"/>
    <n v="20"/>
    <n v="0.05"/>
    <n v="56"/>
    <n v="0.14079520697167758"/>
    <n v="-9.0795206971677575E-2"/>
    <x v="0"/>
  </r>
  <r>
    <s v="17Fremantle"/>
    <n v="2020"/>
    <x v="1"/>
    <x v="348"/>
    <x v="12"/>
    <n v="23"/>
    <n v="0.76"/>
    <n v="0"/>
    <n v="24"/>
    <n v="0"/>
    <n v="0"/>
    <n v="0.2031289733284618"/>
    <n v="-0.2031289733284618"/>
    <x v="1"/>
  </r>
  <r>
    <s v="17Geelong Cats"/>
    <n v="2020"/>
    <x v="1"/>
    <x v="357"/>
    <x v="11"/>
    <n v="43"/>
    <n v="0.75"/>
    <n v="0"/>
    <n v="14"/>
    <n v="0"/>
    <n v="0"/>
    <n v="0.25400568235047138"/>
    <n v="-0.25400568235047138"/>
    <x v="1"/>
  </r>
  <r>
    <s v="17GWS Giants"/>
    <n v="2020"/>
    <x v="1"/>
    <x v="146"/>
    <x v="13"/>
    <n v="68"/>
    <n v="0.91"/>
    <n v="0"/>
    <n v="27"/>
    <n v="0"/>
    <n v="0"/>
    <n v="8.6462206365922334E-2"/>
    <n v="-8.6462206365922334E-2"/>
    <x v="1"/>
  </r>
  <r>
    <s v="17Adelaide Crows"/>
    <n v="2020"/>
    <x v="1"/>
    <x v="296"/>
    <x v="8"/>
    <n v="42"/>
    <n v="0.86"/>
    <n v="0"/>
    <n v="22"/>
    <n v="0"/>
    <n v="18"/>
    <n v="0.14567669172932332"/>
    <n v="-0.14567669172932332"/>
    <x v="0"/>
  </r>
  <r>
    <s v="17Essendon"/>
    <n v="2020"/>
    <x v="1"/>
    <x v="136"/>
    <x v="10"/>
    <n v="52"/>
    <n v="0.83"/>
    <n v="0"/>
    <n v="19"/>
    <n v="0"/>
    <n v="11"/>
    <n v="0.21995051731893839"/>
    <n v="-0.21995051731893839"/>
    <x v="0"/>
  </r>
  <r>
    <s v="17St Kilda"/>
    <n v="2020"/>
    <x v="1"/>
    <x v="384"/>
    <x v="9"/>
    <n v="36"/>
    <n v="0.75"/>
    <n v="0"/>
    <n v="18"/>
    <n v="0"/>
    <n v="8"/>
    <n v="0.29293889472063539"/>
    <n v="-0.29293889472063539"/>
    <x v="0"/>
  </r>
  <r>
    <s v="17Western Bulldogs"/>
    <n v="2020"/>
    <x v="1"/>
    <x v="411"/>
    <x v="6"/>
    <n v="10"/>
    <n v="0.05"/>
    <n v="0"/>
    <n v="21"/>
    <n v="0"/>
    <n v="6"/>
    <n v="0.2736428613621596"/>
    <n v="-0.2736428613621596"/>
    <x v="0"/>
  </r>
  <r>
    <s v="17Hawthorn"/>
    <n v="2020"/>
    <x v="1"/>
    <x v="94"/>
    <x v="7"/>
    <n v="40"/>
    <n v="0.85"/>
    <n v="0"/>
    <n v="21"/>
    <n v="0"/>
    <n v="131"/>
    <n v="3.472222222222222E-3"/>
    <n v="-3.472222222222222E-3"/>
    <x v="0"/>
  </r>
  <r>
    <s v="17Brisbane Lions"/>
    <n v="2020"/>
    <x v="1"/>
    <x v="252"/>
    <x v="3"/>
    <n v="101"/>
    <n v="0.8"/>
    <n v="0"/>
    <n v="20"/>
    <n v="0"/>
    <n v="0"/>
    <n v="0.17077985323400899"/>
    <n v="-0.17077985323400899"/>
    <x v="1"/>
  </r>
  <r>
    <s v="17North Melbourne"/>
    <n v="2020"/>
    <x v="1"/>
    <x v="343"/>
    <x v="17"/>
    <n v="75"/>
    <n v="0.85"/>
    <n v="0"/>
    <n v="24"/>
    <n v="0"/>
    <n v="101"/>
    <n v="9.4125182901173707E-2"/>
    <n v="-9.4125182901173707E-2"/>
    <x v="0"/>
  </r>
  <r>
    <s v="17Richmond"/>
    <n v="2020"/>
    <x v="1"/>
    <x v="376"/>
    <x v="14"/>
    <n v="60"/>
    <n v="0.89"/>
    <n v="0"/>
    <n v="14"/>
    <n v="0"/>
    <n v="2"/>
    <n v="0.21617603697825882"/>
    <n v="-0.21617603697825882"/>
    <x v="0"/>
  </r>
  <r>
    <s v="17Essendon"/>
    <n v="2020"/>
    <x v="1"/>
    <x v="221"/>
    <x v="10"/>
    <n v="64"/>
    <n v="0.73"/>
    <n v="0"/>
    <n v="19"/>
    <n v="0"/>
    <n v="0"/>
    <n v="0.18866501089882434"/>
    <n v="-0.18866501089882434"/>
    <x v="1"/>
  </r>
  <r>
    <s v="17Essendon"/>
    <n v="2020"/>
    <x v="1"/>
    <x v="178"/>
    <x v="10"/>
    <n v="37"/>
    <n v="0.86"/>
    <n v="0"/>
    <n v="19"/>
    <n v="0"/>
    <n v="0"/>
    <n v="0.26200991609458429"/>
    <n v="-0.26200991609458429"/>
    <x v="1"/>
  </r>
  <r>
    <s v="17Melbourne"/>
    <n v="2020"/>
    <x v="1"/>
    <x v="198"/>
    <x v="5"/>
    <n v="44"/>
    <n v="0.89"/>
    <n v="0"/>
    <n v="27"/>
    <n v="0"/>
    <n v="0"/>
    <n v="0.1821839853653523"/>
    <n v="-0.1821839853653523"/>
    <x v="1"/>
  </r>
  <r>
    <s v="17Gold Coast Suns"/>
    <n v="2020"/>
    <x v="1"/>
    <x v="387"/>
    <x v="1"/>
    <n v="35"/>
    <n v="0.74"/>
    <n v="0"/>
    <n v="20"/>
    <n v="0"/>
    <n v="0"/>
    <n v="5.4945054945054949E-3"/>
    <n v="-5.4945054945054949E-3"/>
    <x v="1"/>
  </r>
  <r>
    <s v="17Essendon"/>
    <n v="2020"/>
    <x v="1"/>
    <x v="177"/>
    <x v="10"/>
    <n v="68"/>
    <n v="0.92"/>
    <n v="0"/>
    <n v="19"/>
    <n v="0"/>
    <n v="0"/>
    <n v="0.32205578387967754"/>
    <n v="-0.32205578387967754"/>
    <x v="1"/>
  </r>
  <r>
    <s v="17GWS Giants"/>
    <n v="2020"/>
    <x v="1"/>
    <x v="273"/>
    <x v="13"/>
    <n v="20"/>
    <n v="0.8"/>
    <n v="0"/>
    <n v="27"/>
    <n v="0"/>
    <n v="0"/>
    <n v="0.25396825396825395"/>
    <n v="-0.25396825396825395"/>
    <x v="1"/>
  </r>
  <r>
    <s v="17St Kilda"/>
    <n v="2020"/>
    <x v="1"/>
    <x v="194"/>
    <x v="9"/>
    <n v="50"/>
    <n v="0.8"/>
    <n v="0"/>
    <n v="18"/>
    <n v="0"/>
    <n v="4"/>
    <n v="0.11679647704492425"/>
    <n v="-0.11679647704492425"/>
    <x v="0"/>
  </r>
  <r>
    <s v="17West Coast Eagles"/>
    <n v="2020"/>
    <x v="1"/>
    <x v="412"/>
    <x v="16"/>
    <n v="44"/>
    <n v="0.35"/>
    <n v="0"/>
    <n v="18"/>
    <n v="0"/>
    <n v="0"/>
    <n v="0"/>
    <n v="0"/>
    <x v="1"/>
  </r>
  <r>
    <s v="17Brisbane Lions"/>
    <n v="2020"/>
    <x v="1"/>
    <x v="413"/>
    <x v="3"/>
    <n v="32"/>
    <n v="0.82"/>
    <n v="0"/>
    <n v="20"/>
    <n v="0"/>
    <n v="0"/>
    <n v="0.26602411749470573"/>
    <n v="-0.26602411749470573"/>
    <x v="1"/>
  </r>
  <r>
    <s v="17Geelong Cats"/>
    <n v="2020"/>
    <x v="1"/>
    <x v="211"/>
    <x v="11"/>
    <n v="60"/>
    <n v="0.91"/>
    <n v="0"/>
    <n v="14"/>
    <n v="0"/>
    <n v="0"/>
    <n v="0.26233203426298057"/>
    <n v="-0.26233203426298057"/>
    <x v="1"/>
  </r>
  <r>
    <s v="17Port Adelaide"/>
    <n v="2020"/>
    <x v="1"/>
    <x v="351"/>
    <x v="15"/>
    <n v="83"/>
    <n v="0.89"/>
    <n v="0"/>
    <n v="19"/>
    <n v="0"/>
    <n v="0"/>
    <n v="0.11252546473134709"/>
    <n v="-0.11252546473134709"/>
    <x v="1"/>
  </r>
  <r>
    <s v="17Sydney Swans"/>
    <n v="2020"/>
    <x v="1"/>
    <x v="267"/>
    <x v="2"/>
    <n v="68"/>
    <n v="0.82"/>
    <n v="0"/>
    <n v="20"/>
    <n v="0"/>
    <n v="0"/>
    <n v="0.3231964091406816"/>
    <n v="-0.3231964091406816"/>
    <x v="1"/>
  </r>
  <r>
    <s v="17Carlton"/>
    <n v="2020"/>
    <x v="1"/>
    <x v="369"/>
    <x v="0"/>
    <n v="72"/>
    <n v="0.9"/>
    <n v="0"/>
    <n v="22"/>
    <n v="0"/>
    <n v="0"/>
    <n v="4.5751633986928102E-2"/>
    <n v="-4.5751633986928102E-2"/>
    <x v="1"/>
  </r>
  <r>
    <s v="17Melbourne"/>
    <n v="2020"/>
    <x v="1"/>
    <x v="333"/>
    <x v="5"/>
    <n v="65"/>
    <n v="0.69"/>
    <n v="0"/>
    <n v="27"/>
    <n v="0"/>
    <n v="0"/>
    <n v="0.10256410256410257"/>
    <n v="-0.10256410256410257"/>
    <x v="1"/>
  </r>
  <r>
    <s v="17Port Adelaide"/>
    <n v="2020"/>
    <x v="1"/>
    <x v="151"/>
    <x v="15"/>
    <n v="85"/>
    <n v="0.78"/>
    <n v="0"/>
    <n v="19"/>
    <n v="0"/>
    <n v="70"/>
    <n v="0.22287581699346407"/>
    <n v="-0.22287581699346407"/>
    <x v="0"/>
  </r>
  <r>
    <s v="17Gold Coast Suns"/>
    <n v="2020"/>
    <x v="1"/>
    <x v="195"/>
    <x v="1"/>
    <n v="81"/>
    <n v="0.93"/>
    <n v="0"/>
    <n v="20"/>
    <n v="0"/>
    <n v="0"/>
    <n v="0.36102245308358416"/>
    <n v="-0.36102245308358416"/>
    <x v="1"/>
  </r>
  <r>
    <s v="17West Coast Eagles"/>
    <n v="2020"/>
    <x v="1"/>
    <x v="171"/>
    <x v="16"/>
    <n v="38"/>
    <n v="0.95"/>
    <n v="0"/>
    <n v="18"/>
    <n v="0"/>
    <n v="0"/>
    <n v="0.1233268875732111"/>
    <n v="-0.1233268875732111"/>
    <x v="1"/>
  </r>
  <r>
    <s v="17North Melbourne"/>
    <n v="2020"/>
    <x v="1"/>
    <x v="176"/>
    <x v="17"/>
    <n v="18"/>
    <n v="0.81"/>
    <n v="0"/>
    <n v="24"/>
    <n v="0"/>
    <n v="0"/>
    <n v="0"/>
    <n v="0"/>
    <x v="1"/>
  </r>
  <r>
    <s v="17Melbourne"/>
    <n v="2020"/>
    <x v="1"/>
    <x v="298"/>
    <x v="5"/>
    <n v="61"/>
    <n v="0.69"/>
    <n v="0"/>
    <n v="27"/>
    <n v="0"/>
    <n v="0"/>
    <n v="0.20885661957090526"/>
    <n v="-0.20885661957090526"/>
    <x v="1"/>
  </r>
  <r>
    <s v="17Western Bulldogs"/>
    <n v="2020"/>
    <x v="1"/>
    <x v="234"/>
    <x v="6"/>
    <n v="128"/>
    <n v="0.88"/>
    <n v="0"/>
    <n v="21"/>
    <n v="0"/>
    <n v="0"/>
    <n v="0.16583272534855564"/>
    <n v="-0.16583272534855564"/>
    <x v="1"/>
  </r>
  <r>
    <s v="17Carlton"/>
    <n v="2020"/>
    <x v="1"/>
    <x v="220"/>
    <x v="0"/>
    <n v="54"/>
    <n v="0.93"/>
    <n v="0"/>
    <n v="22"/>
    <n v="0"/>
    <n v="0"/>
    <n v="0.23518998903909394"/>
    <n v="-0.23518998903909394"/>
    <x v="1"/>
  </r>
  <r>
    <s v="17Western Bulldogs"/>
    <n v="2020"/>
    <x v="1"/>
    <x v="354"/>
    <x v="6"/>
    <n v="57"/>
    <n v="0.82"/>
    <n v="0"/>
    <n v="21"/>
    <n v="0"/>
    <n v="0"/>
    <n v="0.10868893011750155"/>
    <n v="-0.10868893011750155"/>
    <x v="1"/>
  </r>
  <r>
    <s v="17Western Bulldogs"/>
    <n v="2020"/>
    <x v="1"/>
    <x v="340"/>
    <x v="6"/>
    <n v="46"/>
    <n v="0.91"/>
    <n v="0"/>
    <n v="21"/>
    <n v="0"/>
    <n v="0"/>
    <n v="0.14964726631393296"/>
    <n v="-0.14964726631393296"/>
    <x v="1"/>
  </r>
  <r>
    <s v="17Brisbane Lions"/>
    <n v="2020"/>
    <x v="1"/>
    <x v="204"/>
    <x v="3"/>
    <n v="53"/>
    <n v="0.8"/>
    <n v="0"/>
    <n v="20"/>
    <n v="0"/>
    <n v="0"/>
    <n v="0.26043151884669985"/>
    <n v="-0.26043151884669985"/>
    <x v="1"/>
  </r>
  <r>
    <s v="17Richmond"/>
    <n v="2020"/>
    <x v="1"/>
    <x v="129"/>
    <x v="14"/>
    <n v="57"/>
    <n v="0.9"/>
    <n v="0"/>
    <n v="14"/>
    <n v="0"/>
    <n v="53"/>
    <n v="0.11805555555555554"/>
    <n v="-0.11805555555555554"/>
    <x v="0"/>
  </r>
  <r>
    <s v="17Adelaide Crows"/>
    <n v="2020"/>
    <x v="1"/>
    <x v="382"/>
    <x v="8"/>
    <n v="82"/>
    <n v="0.79"/>
    <n v="0"/>
    <n v="22"/>
    <n v="0"/>
    <n v="34"/>
    <n v="0.19008714596949891"/>
    <n v="-0.19008714596949891"/>
    <x v="0"/>
  </r>
  <r>
    <s v="17Geelong Cats"/>
    <n v="2020"/>
    <x v="1"/>
    <x v="215"/>
    <x v="11"/>
    <n v="83"/>
    <n v="0.98"/>
    <n v="0"/>
    <n v="14"/>
    <n v="0"/>
    <n v="0"/>
    <n v="0.21701684370280411"/>
    <n v="-0.21701684370280411"/>
    <x v="1"/>
  </r>
  <r>
    <s v="17GWS Giants"/>
    <n v="2020"/>
    <x v="1"/>
    <x v="148"/>
    <x v="13"/>
    <n v="46"/>
    <n v="0.82"/>
    <n v="0"/>
    <n v="27"/>
    <n v="0"/>
    <n v="0"/>
    <n v="0.23770060005354121"/>
    <n v="-0.23770060005354121"/>
    <x v="1"/>
  </r>
  <r>
    <s v="17Sydney Swans"/>
    <n v="2020"/>
    <x v="1"/>
    <x v="346"/>
    <x v="2"/>
    <n v="65"/>
    <n v="0.92"/>
    <n v="0"/>
    <n v="20"/>
    <n v="0"/>
    <n v="3"/>
    <n v="2.2256728778467908E-2"/>
    <n v="-2.2256728778467908E-2"/>
    <x v="0"/>
  </r>
  <r>
    <s v="17Brisbane Lions"/>
    <n v="2020"/>
    <x v="1"/>
    <x v="214"/>
    <x v="3"/>
    <n v="41"/>
    <n v="0.82"/>
    <n v="0"/>
    <n v="20"/>
    <n v="0"/>
    <n v="0"/>
    <n v="0.18186274509803924"/>
    <n v="-0.18186274509803924"/>
    <x v="1"/>
  </r>
  <r>
    <s v="17Collingwood"/>
    <n v="2020"/>
    <x v="1"/>
    <x v="364"/>
    <x v="4"/>
    <n v="60"/>
    <n v="0.8"/>
    <n v="0"/>
    <n v="20"/>
    <n v="0"/>
    <n v="28"/>
    <n v="0.1962962962962963"/>
    <n v="-0.1962962962962963"/>
    <x v="0"/>
  </r>
  <r>
    <s v="17Sydney Swans"/>
    <n v="2020"/>
    <x v="1"/>
    <x v="251"/>
    <x v="2"/>
    <n v="36"/>
    <n v="0.91"/>
    <n v="0"/>
    <n v="20"/>
    <n v="0"/>
    <n v="1"/>
    <n v="0.30774392102031856"/>
    <n v="-0.30774392102031856"/>
    <x v="0"/>
  </r>
  <r>
    <s v="17Sydney Swans"/>
    <n v="2020"/>
    <x v="1"/>
    <x v="391"/>
    <x v="2"/>
    <n v="71"/>
    <n v="0.87"/>
    <n v="0"/>
    <n v="20"/>
    <n v="0"/>
    <n v="43"/>
    <n v="0.17667443667443669"/>
    <n v="-0.17667443667443669"/>
    <x v="0"/>
  </r>
  <r>
    <s v="17Port Adelaide"/>
    <n v="2020"/>
    <x v="1"/>
    <x v="212"/>
    <x v="15"/>
    <n v="77"/>
    <n v="0.76"/>
    <n v="0"/>
    <n v="19"/>
    <n v="0"/>
    <n v="0"/>
    <n v="0.14542920847268676"/>
    <n v="-0.14542920847268676"/>
    <x v="1"/>
  </r>
  <r>
    <s v="17St Kilda"/>
    <n v="2020"/>
    <x v="1"/>
    <x v="352"/>
    <x v="9"/>
    <n v="60"/>
    <n v="0.75"/>
    <n v="0"/>
    <n v="18"/>
    <n v="0"/>
    <n v="3"/>
    <n v="0.29054848848894244"/>
    <n v="-0.29054848848894244"/>
    <x v="0"/>
  </r>
  <r>
    <s v="17Western Bulldogs"/>
    <n v="2020"/>
    <x v="1"/>
    <x v="359"/>
    <x v="6"/>
    <n v="47"/>
    <n v="0.89"/>
    <n v="0"/>
    <n v="21"/>
    <n v="0"/>
    <n v="4"/>
    <n v="0.18241468258769292"/>
    <n v="-0.18241468258769292"/>
    <x v="0"/>
  </r>
  <r>
    <s v="17Gold Coast Suns"/>
    <n v="2020"/>
    <x v="1"/>
    <x v="170"/>
    <x v="1"/>
    <n v="35"/>
    <n v="0.94"/>
    <n v="0"/>
    <n v="20"/>
    <n v="0"/>
    <n v="0"/>
    <n v="0.22714385601685375"/>
    <n v="-0.22714385601685375"/>
    <x v="1"/>
  </r>
  <r>
    <s v="17Collingwood"/>
    <n v="2020"/>
    <x v="1"/>
    <x v="242"/>
    <x v="4"/>
    <n v="68"/>
    <n v="0.85"/>
    <n v="0"/>
    <n v="20"/>
    <n v="0"/>
    <n v="0"/>
    <n v="0.29348051619433202"/>
    <n v="-0.29348051619433202"/>
    <x v="1"/>
  </r>
  <r>
    <s v="17Richmond"/>
    <n v="2020"/>
    <x v="1"/>
    <x v="187"/>
    <x v="14"/>
    <n v="51"/>
    <n v="0.82"/>
    <n v="0"/>
    <n v="14"/>
    <n v="0"/>
    <n v="5"/>
    <n v="0.30063825063825067"/>
    <n v="-0.30063825063825067"/>
    <x v="0"/>
  </r>
  <r>
    <s v="17Adelaide Crows"/>
    <n v="2020"/>
    <x v="1"/>
    <x v="321"/>
    <x v="8"/>
    <n v="30"/>
    <n v="0.81"/>
    <n v="0"/>
    <n v="22"/>
    <n v="0"/>
    <n v="90"/>
    <n v="7.1206349206349204E-2"/>
    <n v="-7.1206349206349204E-2"/>
    <x v="0"/>
  </r>
  <r>
    <s v="17St Kilda"/>
    <n v="2020"/>
    <x v="1"/>
    <x v="390"/>
    <x v="9"/>
    <n v="59"/>
    <n v="0.9"/>
    <n v="0"/>
    <n v="18"/>
    <n v="0"/>
    <n v="31"/>
    <n v="0.11601307189542484"/>
    <n v="-0.11601307189542484"/>
    <x v="0"/>
  </r>
  <r>
    <s v="17North Melbourne"/>
    <n v="2020"/>
    <x v="1"/>
    <x v="261"/>
    <x v="17"/>
    <n v="37"/>
    <n v="0.81"/>
    <n v="0"/>
    <n v="24"/>
    <n v="0"/>
    <n v="2"/>
    <n v="0.33053116298993362"/>
    <n v="-0.33053116298993362"/>
    <x v="0"/>
  </r>
  <r>
    <s v="17Richmond"/>
    <n v="2020"/>
    <x v="1"/>
    <x v="338"/>
    <x v="14"/>
    <n v="51"/>
    <n v="0.83"/>
    <n v="0"/>
    <n v="14"/>
    <n v="0"/>
    <n v="2"/>
    <n v="0.30568898013750956"/>
    <n v="-0.30568898013750956"/>
    <x v="0"/>
  </r>
  <r>
    <s v="17Adelaide Crows"/>
    <n v="2020"/>
    <x v="1"/>
    <x v="316"/>
    <x v="8"/>
    <n v="89"/>
    <n v="0.79"/>
    <n v="0"/>
    <n v="22"/>
    <n v="0"/>
    <n v="0"/>
    <n v="0.26875000000000004"/>
    <n v="-0.26875000000000004"/>
    <x v="1"/>
  </r>
  <r>
    <s v="17Geelong Cats"/>
    <n v="2020"/>
    <x v="1"/>
    <x v="239"/>
    <x v="11"/>
    <n v="35"/>
    <n v="0.99"/>
    <n v="0"/>
    <n v="14"/>
    <n v="0"/>
    <n v="0"/>
    <n v="0.22972408286986293"/>
    <n v="-0.22972408286986293"/>
    <x v="1"/>
  </r>
  <r>
    <s v="17Port Adelaide"/>
    <n v="2020"/>
    <x v="1"/>
    <x v="414"/>
    <x v="15"/>
    <n v="21"/>
    <n v="0.69"/>
    <n v="0"/>
    <n v="19"/>
    <n v="0"/>
    <n v="0"/>
    <n v="0.37855433897314272"/>
    <n v="-0.37855433897314272"/>
    <x v="1"/>
  </r>
  <r>
    <s v="17Carlton"/>
    <n v="2020"/>
    <x v="1"/>
    <x v="317"/>
    <x v="0"/>
    <n v="70"/>
    <n v="0.94"/>
    <n v="0"/>
    <n v="22"/>
    <n v="0"/>
    <n v="0"/>
    <n v="0.21298374827786593"/>
    <n v="-0.21298374827786593"/>
    <x v="1"/>
  </r>
  <r>
    <s v="17Essendon"/>
    <n v="2020"/>
    <x v="1"/>
    <x v="114"/>
    <x v="10"/>
    <n v="20"/>
    <n v="0.87"/>
    <n v="0"/>
    <n v="19"/>
    <n v="0"/>
    <n v="4"/>
    <n v="0.2"/>
    <n v="-0.2"/>
    <x v="0"/>
  </r>
  <r>
    <s v="17Fremantle"/>
    <n v="2020"/>
    <x v="1"/>
    <x v="415"/>
    <x v="12"/>
    <n v="85"/>
    <n v="0.85"/>
    <n v="0"/>
    <n v="24"/>
    <n v="0"/>
    <n v="106"/>
    <n v="9.327731092436975E-2"/>
    <n v="-9.327731092436975E-2"/>
    <x v="0"/>
  </r>
  <r>
    <s v="17Melbourne"/>
    <n v="2020"/>
    <x v="1"/>
    <x v="339"/>
    <x v="5"/>
    <n v="40"/>
    <n v="0.64"/>
    <n v="0"/>
    <n v="27"/>
    <n v="0"/>
    <n v="0"/>
    <n v="0.1761904761904762"/>
    <n v="-0.1761904761904762"/>
    <x v="1"/>
  </r>
  <r>
    <s v="17St Kilda"/>
    <n v="2020"/>
    <x v="1"/>
    <x v="238"/>
    <x v="9"/>
    <n v="56"/>
    <n v="1"/>
    <n v="0"/>
    <n v="18"/>
    <n v="0"/>
    <n v="0"/>
    <n v="0.27463438378230759"/>
    <n v="-0.27463438378230759"/>
    <x v="1"/>
  </r>
  <r>
    <s v="17GWS Giants"/>
    <n v="2020"/>
    <x v="1"/>
    <x v="230"/>
    <x v="13"/>
    <n v="25"/>
    <n v="0.91"/>
    <n v="0"/>
    <n v="27"/>
    <n v="0"/>
    <n v="0"/>
    <n v="0.2620677449928136"/>
    <n v="-0.2620677449928136"/>
    <x v="1"/>
  </r>
  <r>
    <s v="17GWS Giants"/>
    <n v="2020"/>
    <x v="1"/>
    <x v="226"/>
    <x v="13"/>
    <n v="47"/>
    <n v="0.88"/>
    <n v="0"/>
    <n v="27"/>
    <n v="0"/>
    <n v="0"/>
    <n v="0.37142091024443963"/>
    <n v="-0.37142091024443963"/>
    <x v="1"/>
  </r>
  <r>
    <s v="17Collingwood"/>
    <n v="2020"/>
    <x v="1"/>
    <x v="371"/>
    <x v="4"/>
    <n v="53"/>
    <n v="0.8"/>
    <n v="0"/>
    <n v="20"/>
    <n v="0"/>
    <n v="0"/>
    <n v="0.16556195044467353"/>
    <n v="-0.16556195044467353"/>
    <x v="1"/>
  </r>
  <r>
    <s v="17Collingwood"/>
    <n v="2020"/>
    <x v="1"/>
    <x v="137"/>
    <x v="4"/>
    <n v="63"/>
    <n v="0.86"/>
    <n v="0"/>
    <n v="20"/>
    <n v="0"/>
    <n v="61"/>
    <n v="8.3333333333333329E-2"/>
    <n v="-8.3333333333333329E-2"/>
    <x v="0"/>
  </r>
  <r>
    <s v="17West Coast Eagles"/>
    <n v="2020"/>
    <x v="1"/>
    <x v="328"/>
    <x v="16"/>
    <n v="61"/>
    <n v="0.96"/>
    <n v="0"/>
    <n v="18"/>
    <n v="0"/>
    <n v="0"/>
    <n v="0.12294117647058822"/>
    <n v="-0.12294117647058822"/>
    <x v="1"/>
  </r>
  <r>
    <s v="17Richmond"/>
    <n v="2020"/>
    <x v="1"/>
    <x v="275"/>
    <x v="14"/>
    <n v="35"/>
    <n v="0.89"/>
    <n v="0"/>
    <n v="14"/>
    <n v="0"/>
    <n v="51"/>
    <n v="8.4687499999999999E-2"/>
    <n v="-8.4687499999999999E-2"/>
    <x v="0"/>
  </r>
  <r>
    <s v="17Adelaide Crows"/>
    <n v="2020"/>
    <x v="1"/>
    <x v="416"/>
    <x v="8"/>
    <n v="27"/>
    <n v="0.93"/>
    <n v="0"/>
    <n v="22"/>
    <n v="0"/>
    <n v="0"/>
    <n v="0.62857142857142856"/>
    <n v="-0.62857142857142856"/>
    <x v="1"/>
  </r>
  <r>
    <s v="17St Kilda"/>
    <n v="2020"/>
    <x v="1"/>
    <x v="257"/>
    <x v="9"/>
    <n v="50"/>
    <n v="0.83"/>
    <n v="0"/>
    <n v="18"/>
    <n v="0"/>
    <n v="0"/>
    <n v="0.27769436392592839"/>
    <n v="-0.27769436392592839"/>
    <x v="1"/>
  </r>
  <r>
    <s v="17GWS Giants"/>
    <n v="2020"/>
    <x v="1"/>
    <x v="127"/>
    <x v="13"/>
    <n v="61"/>
    <n v="0.77"/>
    <n v="0"/>
    <n v="27"/>
    <n v="0"/>
    <n v="41"/>
    <n v="9.4836601307189544E-2"/>
    <n v="-9.4836601307189544E-2"/>
    <x v="0"/>
  </r>
  <r>
    <s v="17Collingwood"/>
    <n v="2020"/>
    <x v="1"/>
    <x v="292"/>
    <x v="4"/>
    <n v="72"/>
    <n v="0.78"/>
    <n v="0"/>
    <n v="20"/>
    <n v="0"/>
    <n v="0"/>
    <n v="0.18911515752095462"/>
    <n v="-0.18911515752095462"/>
    <x v="1"/>
  </r>
  <r>
    <s v="17Sydney Swans"/>
    <n v="2020"/>
    <x v="1"/>
    <x v="293"/>
    <x v="2"/>
    <n v="45"/>
    <n v="0.94"/>
    <n v="0"/>
    <n v="20"/>
    <n v="0"/>
    <n v="11"/>
    <n v="7.088235294117648E-2"/>
    <n v="-7.088235294117648E-2"/>
    <x v="0"/>
  </r>
  <r>
    <s v="17Brisbane Lions"/>
    <n v="2020"/>
    <x v="1"/>
    <x v="362"/>
    <x v="3"/>
    <n v="63"/>
    <n v="0.86"/>
    <n v="0"/>
    <n v="20"/>
    <n v="0"/>
    <n v="2"/>
    <n v="0.14209773318468971"/>
    <n v="-0.14209773318468971"/>
    <x v="0"/>
  </r>
  <r>
    <s v="17North Melbourne"/>
    <n v="2020"/>
    <x v="1"/>
    <x v="122"/>
    <x v="17"/>
    <n v="60"/>
    <n v="0.83"/>
    <n v="0"/>
    <n v="24"/>
    <n v="0"/>
    <n v="22"/>
    <n v="0.27120778867102396"/>
    <n v="-0.27120778867102396"/>
    <x v="0"/>
  </r>
  <r>
    <s v="17St Kilda"/>
    <n v="2020"/>
    <x v="1"/>
    <x v="318"/>
    <x v="9"/>
    <n v="44"/>
    <n v="0.83"/>
    <n v="0"/>
    <n v="18"/>
    <n v="0"/>
    <n v="0"/>
    <n v="0.17773391812865499"/>
    <n v="-0.17773391812865499"/>
    <x v="1"/>
  </r>
  <r>
    <s v="17Sydney Swans"/>
    <n v="2020"/>
    <x v="1"/>
    <x v="285"/>
    <x v="2"/>
    <n v="92"/>
    <n v="0.94"/>
    <n v="0"/>
    <n v="20"/>
    <n v="0"/>
    <n v="0"/>
    <n v="0.25495282296234761"/>
    <n v="-0.25495282296234761"/>
    <x v="1"/>
  </r>
  <r>
    <s v="17West Coast Eagles"/>
    <n v="2020"/>
    <x v="1"/>
    <x v="417"/>
    <x v="16"/>
    <n v="22"/>
    <n v="0.57999999999999996"/>
    <n v="0"/>
    <n v="18"/>
    <n v="0"/>
    <n v="0"/>
    <n v="0.13636363636363635"/>
    <n v="-0.13636363636363635"/>
    <x v="1"/>
  </r>
  <r>
    <s v="17Fremantle"/>
    <n v="2020"/>
    <x v="1"/>
    <x v="183"/>
    <x v="12"/>
    <n v="86"/>
    <n v="0.79"/>
    <n v="0"/>
    <n v="24"/>
    <n v="0"/>
    <n v="0"/>
    <n v="0.1516462810420611"/>
    <n v="-0.1516462810420611"/>
    <x v="1"/>
  </r>
  <r>
    <s v="17Port Adelaide"/>
    <n v="2020"/>
    <x v="1"/>
    <x v="174"/>
    <x v="15"/>
    <n v="40"/>
    <n v="0.77"/>
    <n v="0"/>
    <n v="19"/>
    <n v="0"/>
    <n v="0"/>
    <n v="0.19733063392546155"/>
    <n v="-0.19733063392546155"/>
    <x v="1"/>
  </r>
  <r>
    <s v="17Western Bulldogs"/>
    <n v="2020"/>
    <x v="1"/>
    <x v="186"/>
    <x v="6"/>
    <n v="42"/>
    <n v="0.83"/>
    <n v="0"/>
    <n v="21"/>
    <n v="0"/>
    <n v="0"/>
    <n v="0.23202084218708263"/>
    <n v="-0.23202084218708263"/>
    <x v="1"/>
  </r>
  <r>
    <s v="17North Melbourne"/>
    <n v="2020"/>
    <x v="1"/>
    <x v="311"/>
    <x v="17"/>
    <n v="34"/>
    <n v="0.78"/>
    <n v="0"/>
    <n v="24"/>
    <n v="0"/>
    <n v="0"/>
    <n v="0.05"/>
    <n v="-0.05"/>
    <x v="1"/>
  </r>
  <r>
    <s v="17Adelaide Crows"/>
    <n v="2020"/>
    <x v="1"/>
    <x v="286"/>
    <x v="8"/>
    <n v="85"/>
    <n v="0.74"/>
    <n v="0"/>
    <n v="22"/>
    <n v="0"/>
    <n v="0"/>
    <n v="0.20807326967334008"/>
    <n v="-0.20807326967334008"/>
    <x v="1"/>
  </r>
  <r>
    <s v="17Fremantle"/>
    <n v="2020"/>
    <x v="1"/>
    <x v="306"/>
    <x v="12"/>
    <n v="90"/>
    <n v="0.86"/>
    <n v="0"/>
    <n v="24"/>
    <n v="0"/>
    <n v="0"/>
    <n v="0.25557389293003102"/>
    <n v="-0.25557389293003102"/>
    <x v="1"/>
  </r>
  <r>
    <s v="17Gold Coast Suns"/>
    <n v="2020"/>
    <x v="1"/>
    <x v="169"/>
    <x v="1"/>
    <n v="31"/>
    <n v="0.78"/>
    <n v="0"/>
    <n v="20"/>
    <n v="0"/>
    <n v="0"/>
    <n v="0.12456140350877194"/>
    <n v="-0.12456140350877194"/>
    <x v="1"/>
  </r>
  <r>
    <s v="17Collingwood"/>
    <n v="2020"/>
    <x v="1"/>
    <x v="241"/>
    <x v="4"/>
    <n v="75"/>
    <n v="0.8"/>
    <n v="0"/>
    <n v="20"/>
    <n v="0"/>
    <n v="0"/>
    <n v="0.24322532113480388"/>
    <n v="-0.24322532113480388"/>
    <x v="1"/>
  </r>
  <r>
    <s v="17West Coast Eagles"/>
    <n v="2020"/>
    <x v="1"/>
    <x v="247"/>
    <x v="16"/>
    <n v="33"/>
    <n v="0.78"/>
    <n v="0"/>
    <n v="18"/>
    <n v="0"/>
    <n v="0"/>
    <n v="0.1565740438051651"/>
    <n v="-0.1565740438051651"/>
    <x v="1"/>
  </r>
  <r>
    <s v="17Carlton"/>
    <n v="2020"/>
    <x v="1"/>
    <x v="116"/>
    <x v="0"/>
    <n v="73"/>
    <n v="0.72"/>
    <n v="0"/>
    <n v="22"/>
    <n v="0"/>
    <n v="86"/>
    <n v="0.16123812750110328"/>
    <n v="-0.16123812750110328"/>
    <x v="0"/>
  </r>
  <r>
    <s v="17Melbourne"/>
    <n v="2020"/>
    <x v="1"/>
    <x v="374"/>
    <x v="5"/>
    <n v="27"/>
    <n v="0.71"/>
    <n v="0"/>
    <n v="27"/>
    <n v="0"/>
    <n v="0"/>
    <n v="8.5648148148148154E-2"/>
    <n v="-8.5648148148148154E-2"/>
    <x v="1"/>
  </r>
  <r>
    <s v="17Hawthorn"/>
    <n v="2020"/>
    <x v="1"/>
    <x v="128"/>
    <x v="7"/>
    <n v="60"/>
    <n v="0.87"/>
    <n v="0"/>
    <n v="21"/>
    <n v="0"/>
    <n v="27"/>
    <n v="9.1908091908091905E-2"/>
    <n v="-9.1908091908091905E-2"/>
    <x v="0"/>
  </r>
  <r>
    <s v="17Geelong Cats"/>
    <n v="2020"/>
    <x v="1"/>
    <x v="272"/>
    <x v="11"/>
    <n v="49"/>
    <n v="0.81"/>
    <n v="0"/>
    <n v="14"/>
    <n v="0"/>
    <n v="0"/>
    <n v="0.12239413364413364"/>
    <n v="-0.12239413364413364"/>
    <x v="1"/>
  </r>
  <r>
    <s v="17St Kilda"/>
    <n v="2020"/>
    <x v="1"/>
    <x v="418"/>
    <x v="9"/>
    <n v="32"/>
    <n v="0.64"/>
    <n v="0"/>
    <n v="18"/>
    <n v="0"/>
    <n v="0"/>
    <n v="0.16560606060606062"/>
    <n v="-0.16560606060606062"/>
    <x v="1"/>
  </r>
  <r>
    <s v="17St Kilda"/>
    <n v="2020"/>
    <x v="1"/>
    <x v="192"/>
    <x v="9"/>
    <n v="52"/>
    <n v="0.85"/>
    <n v="0"/>
    <n v="18"/>
    <n v="0"/>
    <n v="0"/>
    <n v="0.22460609565872725"/>
    <n v="-0.22460609565872725"/>
    <x v="1"/>
  </r>
  <r>
    <s v="17Western Bulldogs"/>
    <n v="2020"/>
    <x v="1"/>
    <x v="132"/>
    <x v="6"/>
    <n v="33"/>
    <n v="0.92"/>
    <n v="0"/>
    <n v="21"/>
    <n v="0"/>
    <n v="4"/>
    <n v="0.10250044073573486"/>
    <n v="-0.10250044073573486"/>
    <x v="0"/>
  </r>
  <r>
    <s v="17West Coast Eagles"/>
    <n v="2020"/>
    <x v="1"/>
    <x v="235"/>
    <x v="16"/>
    <n v="57"/>
    <n v="0.85"/>
    <n v="0"/>
    <n v="18"/>
    <n v="0"/>
    <n v="0"/>
    <n v="0.13467572799870936"/>
    <n v="-0.13467572799870936"/>
    <x v="1"/>
  </r>
  <r>
    <s v="17North Melbourne"/>
    <n v="2020"/>
    <x v="1"/>
    <x v="419"/>
    <x v="17"/>
    <n v="42"/>
    <n v="0.84"/>
    <n v="0"/>
    <n v="24"/>
    <n v="0"/>
    <n v="0"/>
    <n v="0.31869646897220427"/>
    <n v="-0.31869646897220427"/>
    <x v="1"/>
  </r>
  <r>
    <s v="17Carlton"/>
    <n v="2020"/>
    <x v="1"/>
    <x v="420"/>
    <x v="0"/>
    <n v="23"/>
    <n v="0.61"/>
    <n v="0"/>
    <n v="22"/>
    <n v="0"/>
    <n v="10"/>
    <n v="9.7159090909090917E-2"/>
    <n v="-9.7159090909090917E-2"/>
    <x v="0"/>
  </r>
  <r>
    <s v="17Port Adelaide"/>
    <n v="2020"/>
    <x v="1"/>
    <x v="262"/>
    <x v="15"/>
    <n v="72"/>
    <n v="0.81"/>
    <n v="0"/>
    <n v="19"/>
    <n v="0"/>
    <n v="17"/>
    <n v="0.18512110726643596"/>
    <n v="-0.18512110726643596"/>
    <x v="0"/>
  </r>
  <r>
    <s v="17Collingwood"/>
    <n v="2020"/>
    <x v="1"/>
    <x v="303"/>
    <x v="4"/>
    <n v="58"/>
    <n v="0.92"/>
    <n v="0"/>
    <n v="20"/>
    <n v="0"/>
    <n v="0"/>
    <n v="0.26698721621515742"/>
    <n v="-0.26698721621515742"/>
    <x v="1"/>
  </r>
  <r>
    <s v="17Adelaide Crows"/>
    <n v="2020"/>
    <x v="1"/>
    <x v="300"/>
    <x v="8"/>
    <n v="46"/>
    <n v="0.81"/>
    <n v="0"/>
    <n v="22"/>
    <n v="0"/>
    <n v="50"/>
    <n v="0.10249884978145847"/>
    <n v="-0.10249884978145847"/>
    <x v="0"/>
  </r>
  <r>
    <s v="17GWS Giants"/>
    <n v="2020"/>
    <x v="1"/>
    <x v="213"/>
    <x v="13"/>
    <n v="16"/>
    <n v="0.78"/>
    <n v="0"/>
    <n v="27"/>
    <n v="0"/>
    <n v="0"/>
    <n v="0.375"/>
    <n v="-0.375"/>
    <x v="1"/>
  </r>
  <r>
    <s v="17North Melbourne"/>
    <n v="2020"/>
    <x v="1"/>
    <x v="304"/>
    <x v="17"/>
    <n v="70"/>
    <n v="0.91"/>
    <n v="0"/>
    <n v="24"/>
    <n v="0"/>
    <n v="32"/>
    <n v="6.0388460644215117E-2"/>
    <n v="-6.0388460644215117E-2"/>
    <x v="0"/>
  </r>
  <r>
    <s v="17St Kilda"/>
    <n v="2020"/>
    <x v="1"/>
    <x v="283"/>
    <x v="9"/>
    <n v="36"/>
    <n v="0.86"/>
    <n v="0"/>
    <n v="18"/>
    <n v="0"/>
    <n v="0"/>
    <n v="0.38570685874168176"/>
    <n v="-0.38570685874168176"/>
    <x v="1"/>
  </r>
  <r>
    <s v="17Collingwood"/>
    <n v="2020"/>
    <x v="1"/>
    <x v="342"/>
    <x v="4"/>
    <n v="44"/>
    <n v="0.86"/>
    <n v="0"/>
    <n v="20"/>
    <n v="0"/>
    <n v="0"/>
    <n v="0.10695187165775401"/>
    <n v="-0.10695187165775401"/>
    <x v="1"/>
  </r>
  <r>
    <s v="17North Melbourne"/>
    <n v="2020"/>
    <x v="1"/>
    <x v="162"/>
    <x v="17"/>
    <n v="45"/>
    <n v="0.98"/>
    <n v="0"/>
    <n v="24"/>
    <n v="0"/>
    <n v="0"/>
    <n v="0.13678153820816866"/>
    <n v="-0.13678153820816866"/>
    <x v="1"/>
  </r>
  <r>
    <s v="17Fremantle"/>
    <n v="2020"/>
    <x v="1"/>
    <x v="377"/>
    <x v="12"/>
    <n v="72"/>
    <n v="0.8"/>
    <n v="0"/>
    <n v="24"/>
    <n v="0"/>
    <n v="0"/>
    <n v="7.0047216210899071E-2"/>
    <n v="-7.0047216210899071E-2"/>
    <x v="1"/>
  </r>
  <r>
    <s v="17Port Adelaide"/>
    <n v="2020"/>
    <x v="1"/>
    <x v="190"/>
    <x v="15"/>
    <n v="77"/>
    <n v="0.87"/>
    <n v="0"/>
    <n v="19"/>
    <n v="0"/>
    <n v="4"/>
    <n v="0.10348906361837397"/>
    <n v="-0.10348906361837397"/>
    <x v="0"/>
  </r>
  <r>
    <s v="17Western Bulldogs"/>
    <n v="2020"/>
    <x v="1"/>
    <x v="152"/>
    <x v="6"/>
    <n v="81"/>
    <n v="0.96"/>
    <n v="0"/>
    <n v="21"/>
    <n v="0"/>
    <n v="7"/>
    <n v="0.19038208168642953"/>
    <n v="-0.19038208168642953"/>
    <x v="0"/>
  </r>
  <r>
    <s v="17Collingwood"/>
    <n v="2020"/>
    <x v="1"/>
    <x v="182"/>
    <x v="4"/>
    <n v="88"/>
    <n v="0.9"/>
    <n v="0"/>
    <n v="20"/>
    <n v="0"/>
    <n v="15"/>
    <n v="9.7634609399315286E-2"/>
    <n v="-9.7634609399315286E-2"/>
    <x v="0"/>
  </r>
  <r>
    <s v="17North Melbourne"/>
    <n v="2020"/>
    <x v="1"/>
    <x v="305"/>
    <x v="17"/>
    <n v="60"/>
    <n v="0.81"/>
    <n v="0"/>
    <n v="24"/>
    <n v="0"/>
    <n v="62"/>
    <n v="0.15716440422322775"/>
    <n v="-0.15716440422322775"/>
    <x v="0"/>
  </r>
  <r>
    <s v="17Geelong Cats"/>
    <n v="2020"/>
    <x v="1"/>
    <x v="332"/>
    <x v="11"/>
    <n v="54"/>
    <n v="0.88"/>
    <n v="0"/>
    <n v="14"/>
    <n v="0"/>
    <n v="0"/>
    <n v="0.21277824739363205"/>
    <n v="-0.21277824739363205"/>
    <x v="1"/>
  </r>
  <r>
    <s v="17St Kilda"/>
    <n v="2020"/>
    <x v="1"/>
    <x v="250"/>
    <x v="9"/>
    <n v="13"/>
    <n v="0.71"/>
    <n v="0"/>
    <n v="18"/>
    <n v="0"/>
    <n v="2"/>
    <n v="0.13548411826003798"/>
    <n v="-0.13548411826003798"/>
    <x v="0"/>
  </r>
  <r>
    <s v="17Western Bulldogs"/>
    <n v="2020"/>
    <x v="1"/>
    <x v="319"/>
    <x v="6"/>
    <n v="57"/>
    <n v="0.84"/>
    <n v="0"/>
    <n v="21"/>
    <n v="0"/>
    <n v="0"/>
    <n v="0"/>
    <n v="0"/>
    <x v="1"/>
  </r>
  <r>
    <s v="17Brisbane Lions"/>
    <n v="2020"/>
    <x v="1"/>
    <x v="193"/>
    <x v="3"/>
    <n v="53"/>
    <n v="0.79"/>
    <n v="0"/>
    <n v="20"/>
    <n v="0"/>
    <n v="0"/>
    <n v="0.203125"/>
    <n v="-0.203125"/>
    <x v="1"/>
  </r>
  <r>
    <s v="17Fremantle"/>
    <n v="2020"/>
    <x v="1"/>
    <x v="421"/>
    <x v="12"/>
    <n v="54"/>
    <n v="0.87"/>
    <n v="0"/>
    <n v="24"/>
    <n v="0"/>
    <n v="0"/>
    <n v="0.37874097007223945"/>
    <n v="-0.37874097007223945"/>
    <x v="1"/>
  </r>
  <r>
    <s v="17Western Bulldogs"/>
    <n v="2020"/>
    <x v="1"/>
    <x v="223"/>
    <x v="6"/>
    <n v="50"/>
    <n v="0.83"/>
    <n v="0"/>
    <n v="21"/>
    <n v="0"/>
    <n v="0"/>
    <n v="0.17729228008833273"/>
    <n v="-0.17729228008833273"/>
    <x v="1"/>
  </r>
  <r>
    <s v="17Brisbane Lions"/>
    <n v="2020"/>
    <x v="1"/>
    <x v="389"/>
    <x v="3"/>
    <n v="53"/>
    <n v="0.85"/>
    <n v="0"/>
    <n v="20"/>
    <n v="0"/>
    <n v="1"/>
    <n v="0.14739790653103343"/>
    <n v="-0.14739790653103343"/>
    <x v="0"/>
  </r>
  <r>
    <s v="17North Melbourne"/>
    <n v="2020"/>
    <x v="1"/>
    <x v="395"/>
    <x v="17"/>
    <n v="15"/>
    <n v="0.9"/>
    <n v="0"/>
    <n v="24"/>
    <n v="0"/>
    <n v="2"/>
    <n v="0.18615227510211838"/>
    <n v="-0.18615227510211838"/>
    <x v="0"/>
  </r>
  <r>
    <s v="17Carlton"/>
    <n v="2020"/>
    <x v="1"/>
    <x v="260"/>
    <x v="0"/>
    <n v="67"/>
    <n v="0.82"/>
    <n v="0"/>
    <n v="22"/>
    <n v="0"/>
    <n v="0"/>
    <n v="0.17348133033117552"/>
    <n v="-0.17348133033117552"/>
    <x v="1"/>
  </r>
  <r>
    <s v="17Melbourne"/>
    <n v="2020"/>
    <x v="1"/>
    <x v="373"/>
    <x v="5"/>
    <n v="87"/>
    <n v="0.93"/>
    <n v="0"/>
    <n v="27"/>
    <n v="0"/>
    <n v="0"/>
    <n v="0.1522663610898905"/>
    <n v="-0.1522663610898905"/>
    <x v="1"/>
  </r>
  <r>
    <s v="17Port Adelaide"/>
    <n v="2020"/>
    <x v="1"/>
    <x v="349"/>
    <x v="15"/>
    <n v="69"/>
    <n v="0.9"/>
    <n v="0"/>
    <n v="19"/>
    <n v="0"/>
    <n v="0"/>
    <n v="0.11230158730158731"/>
    <n v="-0.11230158730158731"/>
    <x v="1"/>
  </r>
  <r>
    <s v="17Collingwood"/>
    <n v="2020"/>
    <x v="1"/>
    <x v="131"/>
    <x v="4"/>
    <n v="59"/>
    <n v="0.81"/>
    <n v="0"/>
    <n v="20"/>
    <n v="0"/>
    <n v="15"/>
    <n v="0.13461538461538461"/>
    <n v="-0.13461538461538461"/>
    <x v="0"/>
  </r>
  <r>
    <s v="17Collingwood"/>
    <n v="2020"/>
    <x v="1"/>
    <x v="227"/>
    <x v="4"/>
    <n v="58"/>
    <n v="0.97"/>
    <n v="0"/>
    <n v="20"/>
    <n v="0"/>
    <n v="0"/>
    <n v="8.3974358974358967E-2"/>
    <n v="-8.3974358974358967E-2"/>
    <x v="1"/>
  </r>
  <r>
    <s v="17Hawthorn"/>
    <n v="2020"/>
    <x v="1"/>
    <x v="139"/>
    <x v="7"/>
    <n v="41"/>
    <n v="0.73"/>
    <n v="0"/>
    <n v="21"/>
    <n v="0"/>
    <n v="4"/>
    <n v="0.31212862318840578"/>
    <n v="-0.31212862318840578"/>
    <x v="0"/>
  </r>
  <r>
    <s v="17Carlton"/>
    <n v="2020"/>
    <x v="1"/>
    <x v="248"/>
    <x v="0"/>
    <n v="31"/>
    <n v="0.83"/>
    <n v="0"/>
    <n v="22"/>
    <n v="0"/>
    <n v="0"/>
    <n v="6.2177937005523216E-2"/>
    <n v="-6.2177937005523216E-2"/>
    <x v="1"/>
  </r>
  <r>
    <s v="17Fremantle"/>
    <n v="2020"/>
    <x v="1"/>
    <x v="291"/>
    <x v="12"/>
    <n v="97"/>
    <n v="0.83"/>
    <n v="0"/>
    <n v="24"/>
    <n v="0"/>
    <n v="0"/>
    <n v="6.8027210884353739E-3"/>
    <n v="-6.8027210884353739E-3"/>
    <x v="1"/>
  </r>
  <r>
    <s v="17Port Adelaide"/>
    <n v="2020"/>
    <x v="1"/>
    <x v="232"/>
    <x v="15"/>
    <n v="71"/>
    <n v="1"/>
    <n v="0"/>
    <n v="19"/>
    <n v="0"/>
    <n v="2"/>
    <n v="8.0456349206349198E-2"/>
    <n v="-8.0456349206349198E-2"/>
    <x v="0"/>
  </r>
  <r>
    <s v="17Collingwood"/>
    <n v="2020"/>
    <x v="1"/>
    <x v="309"/>
    <x v="4"/>
    <n v="76"/>
    <n v="0.76"/>
    <n v="0"/>
    <n v="20"/>
    <n v="0"/>
    <n v="0"/>
    <n v="3.5612535612535606E-2"/>
    <n v="-3.5612535612535606E-2"/>
    <x v="1"/>
  </r>
  <r>
    <s v="17Brisbane Lions"/>
    <n v="2020"/>
    <x v="1"/>
    <x v="172"/>
    <x v="3"/>
    <n v="42"/>
    <n v="0.95"/>
    <n v="0"/>
    <n v="20"/>
    <n v="0"/>
    <n v="0"/>
    <n v="0.15705537910964973"/>
    <n v="-0.15705537910964973"/>
    <x v="1"/>
  </r>
  <r>
    <s v="17Richmond"/>
    <n v="2020"/>
    <x v="1"/>
    <x v="276"/>
    <x v="14"/>
    <n v="28"/>
    <n v="1"/>
    <n v="0"/>
    <n v="14"/>
    <n v="0"/>
    <n v="0"/>
    <n v="0.18320416425679584"/>
    <n v="-0.18320416425679584"/>
    <x v="1"/>
  </r>
  <r>
    <s v="17St Kilda"/>
    <n v="2020"/>
    <x v="1"/>
    <x v="233"/>
    <x v="9"/>
    <n v="42"/>
    <n v="0.85"/>
    <n v="0"/>
    <n v="18"/>
    <n v="0"/>
    <n v="0"/>
    <n v="9.1243764685681503E-2"/>
    <n v="-9.1243764685681503E-2"/>
    <x v="1"/>
  </r>
  <r>
    <s v="17Collingwood"/>
    <n v="2020"/>
    <x v="1"/>
    <x v="181"/>
    <x v="4"/>
    <n v="38"/>
    <n v="0.79"/>
    <n v="0"/>
    <n v="20"/>
    <n v="0"/>
    <n v="0"/>
    <n v="0.21445908358951835"/>
    <n v="-0.21445908358951835"/>
    <x v="1"/>
  </r>
  <r>
    <s v="17Carlton"/>
    <n v="2020"/>
    <x v="1"/>
    <x v="301"/>
    <x v="0"/>
    <n v="43"/>
    <n v="0.88"/>
    <n v="0"/>
    <n v="22"/>
    <n v="0"/>
    <n v="0"/>
    <n v="0.12091503267973855"/>
    <n v="-0.12091503267973855"/>
    <x v="1"/>
  </r>
  <r>
    <s v="17Carlton"/>
    <n v="2020"/>
    <x v="1"/>
    <x v="422"/>
    <x v="0"/>
    <n v="11"/>
    <n v="0.17"/>
    <n v="0"/>
    <n v="22"/>
    <n v="0"/>
    <n v="0"/>
    <n v="0.18604018530489116"/>
    <n v="-0.18604018530489116"/>
    <x v="1"/>
  </r>
  <r>
    <s v="17GWS Giants"/>
    <n v="2020"/>
    <x v="1"/>
    <x v="217"/>
    <x v="13"/>
    <n v="52"/>
    <n v="0.79"/>
    <n v="0"/>
    <n v="27"/>
    <n v="0"/>
    <n v="0"/>
    <n v="0.1"/>
    <n v="-0.1"/>
    <x v="1"/>
  </r>
  <r>
    <s v="17Hawthorn"/>
    <n v="2020"/>
    <x v="1"/>
    <x v="207"/>
    <x v="7"/>
    <n v="28"/>
    <n v="0.89"/>
    <n v="0"/>
    <n v="21"/>
    <n v="0"/>
    <n v="0"/>
    <n v="0.1355464576846156"/>
    <n v="-0.1355464576846156"/>
    <x v="1"/>
  </r>
  <r>
    <s v="17West Coast Eagles"/>
    <n v="2020"/>
    <x v="1"/>
    <x v="388"/>
    <x v="16"/>
    <n v="21"/>
    <n v="0.98"/>
    <n v="0"/>
    <n v="18"/>
    <n v="0"/>
    <n v="0"/>
    <n v="0"/>
    <n v="0"/>
    <x v="1"/>
  </r>
  <r>
    <s v="17West Coast Eagles"/>
    <n v="2020"/>
    <x v="1"/>
    <x v="229"/>
    <x v="16"/>
    <n v="64"/>
    <n v="0.83"/>
    <n v="0"/>
    <n v="18"/>
    <n v="0"/>
    <n v="0"/>
    <n v="0.12928406684815485"/>
    <n v="-0.12928406684815485"/>
    <x v="1"/>
  </r>
  <r>
    <s v="17Hawthorn"/>
    <n v="2020"/>
    <x v="1"/>
    <x v="423"/>
    <x v="7"/>
    <n v="48"/>
    <n v="0.76"/>
    <n v="0"/>
    <n v="21"/>
    <n v="0"/>
    <n v="5"/>
    <n v="0.34182258715843317"/>
    <n v="-0.34182258715843317"/>
    <x v="0"/>
  </r>
  <r>
    <s v="17North Melbourne"/>
    <n v="2020"/>
    <x v="1"/>
    <x v="320"/>
    <x v="17"/>
    <n v="20"/>
    <n v="0.83"/>
    <n v="0"/>
    <n v="24"/>
    <n v="0"/>
    <n v="0"/>
    <n v="0.10830237358101136"/>
    <n v="-0.10830237358101136"/>
    <x v="1"/>
  </r>
  <r>
    <s v="17Melbourne"/>
    <n v="2020"/>
    <x v="1"/>
    <x v="173"/>
    <x v="5"/>
    <n v="90"/>
    <n v="0.93"/>
    <n v="0"/>
    <n v="27"/>
    <n v="0"/>
    <n v="0"/>
    <n v="0.1251984126984127"/>
    <n v="-0.1251984126984127"/>
    <x v="1"/>
  </r>
  <r>
    <s v="17Gold Coast Suns"/>
    <n v="2020"/>
    <x v="1"/>
    <x v="145"/>
    <x v="1"/>
    <n v="44"/>
    <n v="0.83"/>
    <n v="0"/>
    <n v="20"/>
    <n v="0"/>
    <n v="0"/>
    <n v="0.15140359259352393"/>
    <n v="-0.15140359259352393"/>
    <x v="1"/>
  </r>
  <r>
    <s v="17GWS Giants"/>
    <n v="2020"/>
    <x v="1"/>
    <x v="424"/>
    <x v="13"/>
    <n v="40"/>
    <n v="0.86"/>
    <n v="0"/>
    <n v="27"/>
    <n v="0"/>
    <n v="101"/>
    <n v="0.13560992782960746"/>
    <n v="-0.13560992782960746"/>
    <x v="0"/>
  </r>
  <r>
    <s v="17West Coast Eagles"/>
    <n v="2020"/>
    <x v="1"/>
    <x v="336"/>
    <x v="16"/>
    <n v="63"/>
    <n v="1"/>
    <n v="0"/>
    <n v="18"/>
    <n v="0"/>
    <n v="0"/>
    <n v="0.12813057040998219"/>
    <n v="-0.12813057040998219"/>
    <x v="1"/>
  </r>
  <r>
    <s v="17Brisbane Lions"/>
    <n v="2020"/>
    <x v="1"/>
    <x v="219"/>
    <x v="3"/>
    <n v="42"/>
    <n v="0.77"/>
    <n v="0"/>
    <n v="20"/>
    <n v="0"/>
    <n v="0"/>
    <n v="9.1220546189490284E-2"/>
    <n v="-9.1220546189490284E-2"/>
    <x v="1"/>
  </r>
  <r>
    <s v="17Brisbane Lions"/>
    <n v="2020"/>
    <x v="1"/>
    <x v="294"/>
    <x v="3"/>
    <n v="34"/>
    <n v="0.97"/>
    <n v="0"/>
    <n v="20"/>
    <n v="0"/>
    <n v="0"/>
    <n v="0"/>
    <n v="0"/>
    <x v="1"/>
  </r>
  <r>
    <s v="17Melbourne"/>
    <n v="2020"/>
    <x v="1"/>
    <x v="147"/>
    <x v="5"/>
    <n v="76"/>
    <n v="0.82"/>
    <n v="0"/>
    <n v="27"/>
    <n v="0"/>
    <n v="0"/>
    <n v="0.1141304347826087"/>
    <n v="-0.1141304347826087"/>
    <x v="1"/>
  </r>
  <r>
    <s v="17Port Adelaide"/>
    <n v="2020"/>
    <x v="1"/>
    <x v="425"/>
    <x v="15"/>
    <n v="23"/>
    <n v="0.75"/>
    <n v="0"/>
    <n v="19"/>
    <n v="0"/>
    <n v="0"/>
    <n v="0.18213679850508493"/>
    <n v="-0.18213679850508493"/>
    <x v="1"/>
  </r>
  <r>
    <s v="17GWS Giants"/>
    <n v="2020"/>
    <x v="1"/>
    <x v="246"/>
    <x v="13"/>
    <n v="74"/>
    <n v="0.89"/>
    <n v="0"/>
    <n v="27"/>
    <n v="0"/>
    <n v="20"/>
    <n v="0.29691642300194926"/>
    <n v="-0.29691642300194926"/>
    <x v="0"/>
  </r>
  <r>
    <s v="17Geelong Cats"/>
    <n v="2020"/>
    <x v="1"/>
    <x v="185"/>
    <x v="11"/>
    <n v="44"/>
    <n v="0.82"/>
    <n v="0"/>
    <n v="14"/>
    <n v="0"/>
    <n v="0"/>
    <n v="8.7703081232492985E-2"/>
    <n v="-8.7703081232492985E-2"/>
    <x v="1"/>
  </r>
  <r>
    <s v="17Gold Coast Suns"/>
    <n v="2020"/>
    <x v="1"/>
    <x v="341"/>
    <x v="1"/>
    <n v="84"/>
    <n v="0.81"/>
    <n v="0"/>
    <n v="20"/>
    <n v="0"/>
    <n v="0"/>
    <n v="6.5034965034965031E-2"/>
    <n v="-6.5034965034965031E-2"/>
    <x v="1"/>
  </r>
  <r>
    <s v="17West Coast Eagles"/>
    <n v="2020"/>
    <x v="1"/>
    <x v="269"/>
    <x v="16"/>
    <n v="46"/>
    <n v="0.85"/>
    <n v="0"/>
    <n v="18"/>
    <n v="0"/>
    <n v="0"/>
    <n v="8.4201680672268894E-2"/>
    <n v="-8.4201680672268894E-2"/>
    <x v="1"/>
  </r>
  <r>
    <s v="17West Coast Eagles"/>
    <n v="2020"/>
    <x v="1"/>
    <x v="426"/>
    <x v="16"/>
    <n v="30"/>
    <n v="0.84"/>
    <n v="0"/>
    <n v="18"/>
    <n v="0"/>
    <n v="0"/>
    <n v="0"/>
    <n v="0"/>
    <x v="1"/>
  </r>
  <r>
    <s v="17Carlton"/>
    <n v="2020"/>
    <x v="1"/>
    <x v="322"/>
    <x v="0"/>
    <n v="60"/>
    <n v="0.86"/>
    <n v="0"/>
    <n v="22"/>
    <n v="0"/>
    <n v="2"/>
    <n v="6.25E-2"/>
    <n v="-6.25E-2"/>
    <x v="0"/>
  </r>
  <r>
    <s v="17Fremantle"/>
    <n v="2020"/>
    <x v="1"/>
    <x v="245"/>
    <x v="12"/>
    <n v="65"/>
    <n v="0.8"/>
    <n v="0"/>
    <n v="24"/>
    <n v="0"/>
    <n v="0"/>
    <n v="0.10417085637673872"/>
    <n v="-0.10417085637673872"/>
    <x v="1"/>
  </r>
  <r>
    <s v="17Melbourne"/>
    <n v="2020"/>
    <x v="1"/>
    <x v="199"/>
    <x v="5"/>
    <n v="68"/>
    <n v="0.64"/>
    <n v="0"/>
    <n v="27"/>
    <n v="0"/>
    <n v="0"/>
    <n v="6.6018127299986379E-2"/>
    <n v="-6.6018127299986379E-2"/>
    <x v="1"/>
  </r>
  <r>
    <s v="17Western Bulldogs"/>
    <n v="2020"/>
    <x v="1"/>
    <x v="427"/>
    <x v="6"/>
    <n v="30"/>
    <n v="0.69"/>
    <n v="0"/>
    <n v="21"/>
    <n v="0"/>
    <n v="0"/>
    <n v="6.9387755102040816E-2"/>
    <n v="-6.9387755102040816E-2"/>
    <x v="1"/>
  </r>
  <r>
    <s v="17Sydney Swans"/>
    <n v="2020"/>
    <x v="1"/>
    <x v="428"/>
    <x v="2"/>
    <n v="64"/>
    <n v="0.85"/>
    <n v="0"/>
    <n v="20"/>
    <n v="0"/>
    <n v="0"/>
    <n v="6.084656084656085E-2"/>
    <n v="-6.084656084656085E-2"/>
    <x v="1"/>
  </r>
  <r>
    <s v="17Richmond"/>
    <n v="2020"/>
    <x v="1"/>
    <x v="429"/>
    <x v="14"/>
    <n v="55"/>
    <n v="0.62"/>
    <n v="0"/>
    <n v="14"/>
    <n v="0"/>
    <n v="2"/>
    <n v="8.7178186924637219E-2"/>
    <n v="-8.7178186924637219E-2"/>
    <x v="0"/>
  </r>
  <r>
    <s v="17Sydney Swans"/>
    <n v="2020"/>
    <x v="1"/>
    <x v="268"/>
    <x v="2"/>
    <n v="47"/>
    <n v="0.79"/>
    <n v="0"/>
    <n v="20"/>
    <n v="0"/>
    <n v="0"/>
    <n v="4.0738866396761136E-2"/>
    <n v="-4.0738866396761136E-2"/>
    <x v="1"/>
  </r>
  <r>
    <s v="17Sydney Swans"/>
    <n v="2020"/>
    <x v="1"/>
    <x v="380"/>
    <x v="2"/>
    <n v="50"/>
    <n v="0.91"/>
    <n v="0"/>
    <n v="20"/>
    <n v="0"/>
    <n v="0"/>
    <n v="3.3816425120772951E-2"/>
    <n v="-3.3816425120772951E-2"/>
    <x v="1"/>
  </r>
  <r>
    <s v="17Richmond"/>
    <n v="2020"/>
    <x v="1"/>
    <x v="430"/>
    <x v="14"/>
    <n v="33"/>
    <n v="0.81"/>
    <n v="0"/>
    <n v="14"/>
    <n v="0"/>
    <n v="0"/>
    <n v="0.1614035087719298"/>
    <n v="-0.1614035087719298"/>
    <x v="1"/>
  </r>
  <r>
    <s v="17Richmond"/>
    <n v="2020"/>
    <x v="1"/>
    <x v="135"/>
    <x v="14"/>
    <n v="41"/>
    <n v="0.91"/>
    <n v="0"/>
    <n v="14"/>
    <n v="0"/>
    <n v="37"/>
    <n v="0.23634264315805897"/>
    <n v="-0.23634264315805897"/>
    <x v="0"/>
  </r>
  <r>
    <s v="17Sydney Swans"/>
    <n v="2020"/>
    <x v="1"/>
    <x v="164"/>
    <x v="2"/>
    <n v="45"/>
    <n v="0.89"/>
    <n v="0"/>
    <n v="20"/>
    <n v="0"/>
    <n v="0"/>
    <n v="0.25293956043956045"/>
    <n v="-0.25293956043956045"/>
    <x v="1"/>
  </r>
  <r>
    <s v="17Hawthorn"/>
    <n v="2020"/>
    <x v="1"/>
    <x v="310"/>
    <x v="7"/>
    <n v="49"/>
    <n v="0.91"/>
    <n v="0"/>
    <n v="21"/>
    <n v="0"/>
    <n v="0"/>
    <n v="0.19787409560136834"/>
    <n v="-0.19787409560136834"/>
    <x v="1"/>
  </r>
  <r>
    <s v="17West Coast Eagles"/>
    <n v="2020"/>
    <x v="1"/>
    <x v="208"/>
    <x v="16"/>
    <n v="21"/>
    <n v="0.82"/>
    <n v="0"/>
    <n v="18"/>
    <n v="0"/>
    <n v="1"/>
    <n v="6.5076671694318758E-2"/>
    <n v="-6.5076671694318758E-2"/>
    <x v="0"/>
  </r>
  <r>
    <s v="17Adelaide Crows"/>
    <n v="2020"/>
    <x v="1"/>
    <x v="280"/>
    <x v="8"/>
    <n v="70"/>
    <n v="0.77"/>
    <n v="0"/>
    <n v="22"/>
    <n v="0"/>
    <n v="0"/>
    <n v="4.9472096530920065E-2"/>
    <n v="-4.9472096530920065E-2"/>
    <x v="1"/>
  </r>
  <r>
    <s v="17Essendon"/>
    <n v="2020"/>
    <x v="1"/>
    <x v="225"/>
    <x v="10"/>
    <n v="38"/>
    <n v="0.75"/>
    <n v="0"/>
    <n v="19"/>
    <n v="0"/>
    <n v="54"/>
    <n v="0.24811658929305991"/>
    <n v="-0.24811658929305991"/>
    <x v="0"/>
  </r>
  <r>
    <s v="17Gold Coast Suns"/>
    <n v="2020"/>
    <x v="1"/>
    <x v="240"/>
    <x v="1"/>
    <n v="24"/>
    <n v="1"/>
    <n v="0"/>
    <n v="20"/>
    <n v="0"/>
    <n v="0"/>
    <n v="5.5643694352886471E-2"/>
    <n v="-5.5643694352886471E-2"/>
    <x v="1"/>
  </r>
  <r>
    <s v="17Collingwood"/>
    <n v="2020"/>
    <x v="1"/>
    <x v="265"/>
    <x v="4"/>
    <n v="74"/>
    <n v="0.82"/>
    <n v="0"/>
    <n v="20"/>
    <n v="0"/>
    <n v="0"/>
    <n v="0.11190334815921403"/>
    <n v="-0.11190334815921403"/>
    <x v="1"/>
  </r>
  <r>
    <s v="17West Coast Eagles"/>
    <n v="2020"/>
    <x v="1"/>
    <x v="243"/>
    <x v="16"/>
    <n v="45"/>
    <n v="0.78"/>
    <n v="0"/>
    <n v="18"/>
    <n v="0"/>
    <n v="0"/>
    <n v="6.2500000000000003E-3"/>
    <n v="-6.2500000000000003E-3"/>
    <x v="1"/>
  </r>
  <r>
    <s v="17Richmond"/>
    <n v="2020"/>
    <x v="1"/>
    <x v="158"/>
    <x v="14"/>
    <n v="56"/>
    <n v="0.81"/>
    <n v="0"/>
    <n v="14"/>
    <n v="0"/>
    <n v="0"/>
    <n v="6.7302662171588007E-2"/>
    <n v="-6.7302662171588007E-2"/>
    <x v="1"/>
  </r>
  <r>
    <s v="17Richmond"/>
    <n v="2020"/>
    <x v="1"/>
    <x v="271"/>
    <x v="14"/>
    <n v="70"/>
    <n v="0.84"/>
    <n v="0"/>
    <n v="14"/>
    <n v="0"/>
    <n v="0"/>
    <n v="4.1062801932367145E-2"/>
    <n v="-4.1062801932367145E-2"/>
    <x v="1"/>
  </r>
  <r>
    <s v="17Adelaide Crows"/>
    <n v="2020"/>
    <x v="1"/>
    <x v="196"/>
    <x v="8"/>
    <n v="23"/>
    <n v="0.8"/>
    <n v="0"/>
    <n v="22"/>
    <n v="0"/>
    <n v="4"/>
    <n v="1.4285714285714285E-2"/>
    <n v="-1.4285714285714285E-2"/>
    <x v="0"/>
  </r>
  <r>
    <s v="17Carlton"/>
    <n v="2020"/>
    <x v="1"/>
    <x v="331"/>
    <x v="0"/>
    <n v="41"/>
    <n v="0.84"/>
    <n v="0"/>
    <n v="22"/>
    <n v="0"/>
    <n v="2"/>
    <n v="4.1666666666666666E-3"/>
    <n v="-4.1666666666666666E-3"/>
    <x v="0"/>
  </r>
  <r>
    <s v="17Essendon"/>
    <n v="2020"/>
    <x v="1"/>
    <x v="297"/>
    <x v="10"/>
    <n v="31"/>
    <n v="0.86"/>
    <n v="0"/>
    <n v="19"/>
    <n v="0"/>
    <n v="4"/>
    <n v="0.22826655999120032"/>
    <n v="-0.22826655999120032"/>
    <x v="0"/>
  </r>
  <r>
    <s v="17Geelong Cats"/>
    <n v="2020"/>
    <x v="1"/>
    <x v="184"/>
    <x v="11"/>
    <n v="62"/>
    <n v="0.9"/>
    <n v="0"/>
    <n v="14"/>
    <n v="0"/>
    <n v="0"/>
    <n v="9.5109254618026551E-2"/>
    <n v="-9.5109254618026551E-2"/>
    <x v="1"/>
  </r>
  <r>
    <s v="17Melbourne"/>
    <n v="2020"/>
    <x v="1"/>
    <x v="313"/>
    <x v="5"/>
    <n v="41"/>
    <n v="0.95"/>
    <n v="0"/>
    <n v="27"/>
    <n v="0"/>
    <n v="3"/>
    <n v="0.12473897340118077"/>
    <n v="-0.12473897340118077"/>
    <x v="0"/>
  </r>
  <r>
    <s v="17Gold Coast Suns"/>
    <n v="2020"/>
    <x v="1"/>
    <x v="345"/>
    <x v="1"/>
    <n v="56"/>
    <n v="0.86"/>
    <n v="0"/>
    <n v="20"/>
    <n v="0"/>
    <n v="0"/>
    <n v="0.14143610660638525"/>
    <n v="-0.14143610660638525"/>
    <x v="1"/>
  </r>
  <r>
    <s v="17Collingwood"/>
    <n v="2020"/>
    <x v="1"/>
    <x v="161"/>
    <x v="4"/>
    <n v="33"/>
    <n v="0.81"/>
    <n v="0"/>
    <n v="20"/>
    <n v="0"/>
    <n v="0"/>
    <n v="0.16032116032116031"/>
    <n v="-0.16032116032116031"/>
    <x v="1"/>
  </r>
  <r>
    <s v="17North Melbourne"/>
    <n v="2020"/>
    <x v="1"/>
    <x v="270"/>
    <x v="17"/>
    <n v="39"/>
    <n v="0.84"/>
    <n v="0"/>
    <n v="24"/>
    <n v="0"/>
    <n v="35"/>
    <n v="0.48089685325517867"/>
    <n v="-0.48089685325517867"/>
    <x v="0"/>
  </r>
  <r>
    <s v="17Essendon"/>
    <n v="2020"/>
    <x v="1"/>
    <x v="255"/>
    <x v="10"/>
    <n v="32"/>
    <n v="0.87"/>
    <n v="0"/>
    <n v="19"/>
    <n v="0"/>
    <n v="0"/>
    <n v="0.10096153846153846"/>
    <n v="-0.10096153846153846"/>
    <x v="1"/>
  </r>
  <r>
    <s v="17Essendon"/>
    <n v="2020"/>
    <x v="1"/>
    <x v="197"/>
    <x v="10"/>
    <n v="52"/>
    <n v="0.73"/>
    <n v="0"/>
    <n v="19"/>
    <n v="0"/>
    <n v="12"/>
    <n v="0.10309829059829061"/>
    <n v="-0.10309829059829061"/>
    <x v="0"/>
  </r>
  <r>
    <s v="17Melbourne"/>
    <n v="2020"/>
    <x v="1"/>
    <x v="160"/>
    <x v="5"/>
    <n v="84"/>
    <n v="0.96"/>
    <n v="0"/>
    <n v="27"/>
    <n v="0"/>
    <n v="0"/>
    <n v="0.12910741219564748"/>
    <n v="-0.12910741219564748"/>
    <x v="1"/>
  </r>
  <r>
    <s v="17GWS Giants"/>
    <n v="2020"/>
    <x v="1"/>
    <x v="431"/>
    <x v="13"/>
    <n v="46"/>
    <n v="0.83"/>
    <n v="0"/>
    <n v="27"/>
    <n v="0"/>
    <n v="0"/>
    <n v="0.12820512820512822"/>
    <n v="-0.12820512820512822"/>
    <x v="1"/>
  </r>
  <r>
    <s v="17GWS Giants"/>
    <n v="2020"/>
    <x v="1"/>
    <x v="274"/>
    <x v="13"/>
    <n v="68"/>
    <n v="0.81"/>
    <n v="0"/>
    <n v="27"/>
    <n v="0"/>
    <n v="0"/>
    <n v="0.15281855599977787"/>
    <n v="-0.15281855599977787"/>
    <x v="1"/>
  </r>
  <r>
    <s v="17West Coast Eagles"/>
    <n v="2020"/>
    <x v="1"/>
    <x v="327"/>
    <x v="16"/>
    <n v="39"/>
    <n v="0.87"/>
    <n v="0"/>
    <n v="18"/>
    <n v="0"/>
    <n v="0"/>
    <n v="0.16870981802331919"/>
    <n v="-0.16870981802331919"/>
    <x v="1"/>
  </r>
  <r>
    <s v="17Essendon"/>
    <n v="2020"/>
    <x v="1"/>
    <x v="254"/>
    <x v="10"/>
    <n v="100"/>
    <n v="0.87"/>
    <n v="0"/>
    <n v="19"/>
    <n v="0"/>
    <n v="86"/>
    <n v="0.36683524808524809"/>
    <n v="-0.36683524808524809"/>
    <x v="0"/>
  </r>
  <r>
    <s v="17Essendon"/>
    <n v="2020"/>
    <x v="1"/>
    <x v="344"/>
    <x v="10"/>
    <n v="33"/>
    <n v="0.81"/>
    <n v="0"/>
    <n v="19"/>
    <n v="0"/>
    <n v="0"/>
    <n v="0.10805032072000396"/>
    <n v="-0.10805032072000396"/>
    <x v="1"/>
  </r>
  <r>
    <s v="17Essendon"/>
    <n v="2020"/>
    <x v="1"/>
    <x v="159"/>
    <x v="10"/>
    <n v="12"/>
    <n v="1"/>
    <n v="0"/>
    <n v="19"/>
    <n v="0"/>
    <n v="0"/>
    <n v="9.5317725752508367E-2"/>
    <n v="-9.5317725752508367E-2"/>
    <x v="1"/>
  </r>
  <r>
    <s v="17West Coast Eagles"/>
    <n v="2020"/>
    <x v="1"/>
    <x v="279"/>
    <x v="16"/>
    <n v="77"/>
    <n v="0.96"/>
    <n v="0"/>
    <n v="18"/>
    <n v="0"/>
    <n v="0"/>
    <n v="6.3837663211737783E-2"/>
    <n v="-6.3837663211737783E-2"/>
    <x v="1"/>
  </r>
  <r>
    <s v="17Fremantle"/>
    <n v="2020"/>
    <x v="1"/>
    <x v="323"/>
    <x v="12"/>
    <n v="42"/>
    <n v="0.85"/>
    <n v="0"/>
    <n v="24"/>
    <n v="0"/>
    <n v="0"/>
    <n v="0.16507783145464305"/>
    <n v="-0.16507783145464305"/>
    <x v="1"/>
  </r>
  <r>
    <s v="17North Melbourne"/>
    <n v="2020"/>
    <x v="1"/>
    <x v="329"/>
    <x v="17"/>
    <n v="25"/>
    <n v="0.84"/>
    <n v="0"/>
    <n v="24"/>
    <n v="0"/>
    <n v="0"/>
    <n v="0.22071078431372548"/>
    <n v="-0.22071078431372548"/>
    <x v="1"/>
  </r>
  <r>
    <s v="17Adelaide Crows"/>
    <n v="2020"/>
    <x v="1"/>
    <x v="432"/>
    <x v="8"/>
    <n v="90"/>
    <n v="0.79"/>
    <n v="0"/>
    <n v="22"/>
    <n v="0"/>
    <n v="6"/>
    <n v="0.52063492063492067"/>
    <n v="-0.52063492063492067"/>
    <x v="0"/>
  </r>
  <r>
    <s v="17Fremantle"/>
    <n v="2020"/>
    <x v="1"/>
    <x v="210"/>
    <x v="12"/>
    <n v="40"/>
    <n v="0.85"/>
    <n v="0"/>
    <n v="24"/>
    <n v="0"/>
    <n v="0"/>
    <n v="0.11797729618163055"/>
    <n v="-0.11797729618163055"/>
    <x v="1"/>
  </r>
  <r>
    <s v="17Port Adelaide"/>
    <n v="2020"/>
    <x v="1"/>
    <x v="350"/>
    <x v="15"/>
    <n v="46"/>
    <n v="0.96"/>
    <n v="0"/>
    <n v="19"/>
    <n v="0"/>
    <n v="0"/>
    <n v="9.5885493785614936E-2"/>
    <n v="-9.5885493785614936E-2"/>
    <x v="1"/>
  </r>
  <r>
    <s v="17Western Bulldogs"/>
    <n v="2020"/>
    <x v="1"/>
    <x v="168"/>
    <x v="6"/>
    <n v="72"/>
    <n v="0.88"/>
    <n v="0"/>
    <n v="21"/>
    <n v="0"/>
    <n v="1"/>
    <n v="9.8548128533136034E-2"/>
    <n v="-9.8548128533136034E-2"/>
    <x v="0"/>
  </r>
  <r>
    <s v="17Gold Coast Suns"/>
    <n v="2020"/>
    <x v="1"/>
    <x v="103"/>
    <x v="1"/>
    <n v="47"/>
    <n v="0.81"/>
    <n v="0"/>
    <n v="20"/>
    <n v="0"/>
    <n v="42"/>
    <n v="0.40426032172162207"/>
    <n v="-0.40426032172162207"/>
    <x v="0"/>
  </r>
  <r>
    <s v="17Fremantle"/>
    <n v="2020"/>
    <x v="1"/>
    <x v="281"/>
    <x v="12"/>
    <n v="47"/>
    <n v="0.74"/>
    <n v="0"/>
    <n v="24"/>
    <n v="0"/>
    <n v="7"/>
    <n v="7.3684210526315783E-2"/>
    <n v="-7.3684210526315783E-2"/>
    <x v="0"/>
  </r>
  <r>
    <s v="17Geelong Cats"/>
    <n v="2020"/>
    <x v="1"/>
    <x v="144"/>
    <x v="11"/>
    <n v="67"/>
    <n v="0.88"/>
    <n v="0"/>
    <n v="14"/>
    <n v="0"/>
    <n v="6"/>
    <n v="0.11659754101277535"/>
    <n v="-0.11659754101277535"/>
    <x v="0"/>
  </r>
  <r>
    <s v="17Geelong Cats"/>
    <n v="2020"/>
    <x v="1"/>
    <x v="433"/>
    <x v="11"/>
    <n v="25"/>
    <n v="0.69"/>
    <n v="0"/>
    <n v="14"/>
    <n v="0"/>
    <n v="0"/>
    <n v="0.17633442265795207"/>
    <n v="-0.17633442265795207"/>
    <x v="1"/>
  </r>
  <r>
    <s v="17Western Bulldogs"/>
    <n v="2020"/>
    <x v="1"/>
    <x v="368"/>
    <x v="6"/>
    <n v="73"/>
    <n v="0.76"/>
    <n v="0"/>
    <n v="21"/>
    <n v="0"/>
    <n v="0"/>
    <n v="0.36842105263157893"/>
    <n v="-0.36842105263157893"/>
    <x v="1"/>
  </r>
  <r>
    <s v="17Sydney Swans"/>
    <n v="2020"/>
    <x v="1"/>
    <x v="149"/>
    <x v="2"/>
    <n v="28"/>
    <n v="0.91"/>
    <n v="0"/>
    <n v="20"/>
    <n v="0"/>
    <n v="0"/>
    <n v="0.18011695906432751"/>
    <n v="-0.18011695906432751"/>
    <x v="1"/>
  </r>
  <r>
    <s v="17Essendon"/>
    <n v="2020"/>
    <x v="1"/>
    <x v="434"/>
    <x v="10"/>
    <n v="31"/>
    <n v="0.83"/>
    <n v="0"/>
    <n v="19"/>
    <n v="0"/>
    <n v="1"/>
    <n v="0.11292270531400966"/>
    <n v="-0.11292270531400966"/>
    <x v="0"/>
  </r>
  <r>
    <s v="17Essendon"/>
    <n v="2020"/>
    <x v="1"/>
    <x v="143"/>
    <x v="10"/>
    <n v="63"/>
    <n v="0.83"/>
    <n v="0"/>
    <n v="19"/>
    <n v="0"/>
    <n v="0"/>
    <n v="0.13507905138339921"/>
    <n v="-0.13507905138339921"/>
    <x v="1"/>
  </r>
  <r>
    <s v="17Fremantle"/>
    <n v="2020"/>
    <x v="1"/>
    <x v="326"/>
    <x v="12"/>
    <n v="55"/>
    <n v="0.89"/>
    <n v="0"/>
    <n v="24"/>
    <n v="0"/>
    <n v="0"/>
    <n v="0.21879699248120302"/>
    <n v="-0.21879699248120302"/>
    <x v="1"/>
  </r>
  <r>
    <s v="17Port Adelaide"/>
    <n v="2020"/>
    <x v="1"/>
    <x v="249"/>
    <x v="15"/>
    <n v="56"/>
    <n v="0.79"/>
    <n v="0"/>
    <n v="19"/>
    <n v="0"/>
    <n v="2"/>
    <n v="0.15735294117647058"/>
    <n v="-0.15735294117647058"/>
    <x v="0"/>
  </r>
  <r>
    <s v="17GWS Giants"/>
    <n v="2020"/>
    <x v="1"/>
    <x v="231"/>
    <x v="13"/>
    <n v="47"/>
    <n v="0.91"/>
    <n v="0"/>
    <n v="27"/>
    <n v="0"/>
    <n v="0"/>
    <n v="4.0314386468232613E-2"/>
    <n v="-4.0314386468232613E-2"/>
    <x v="1"/>
  </r>
  <r>
    <s v="17Sydney Swans"/>
    <n v="2020"/>
    <x v="1"/>
    <x v="435"/>
    <x v="2"/>
    <n v="0"/>
    <n v="0.1"/>
    <n v="0"/>
    <n v="20"/>
    <n v="0"/>
    <n v="1"/>
    <n v="6.9896964633806735E-2"/>
    <n v="-6.9896964633806735E-2"/>
    <x v="0"/>
  </r>
  <r>
    <s v="17Sydney Swans"/>
    <n v="2020"/>
    <x v="1"/>
    <x v="324"/>
    <x v="2"/>
    <n v="15"/>
    <n v="0.93"/>
    <n v="0"/>
    <n v="20"/>
    <n v="0"/>
    <n v="0"/>
    <n v="0.11003401360544218"/>
    <n v="-0.11003401360544218"/>
    <x v="1"/>
  </r>
  <r>
    <s v="17Brisbane Lions"/>
    <n v="2020"/>
    <x v="1"/>
    <x v="123"/>
    <x v="3"/>
    <n v="59"/>
    <n v="0.85"/>
    <n v="0"/>
    <n v="20"/>
    <n v="0"/>
    <n v="8"/>
    <n v="0.12377885496744025"/>
    <n v="-0.12377885496744025"/>
    <x v="0"/>
  </r>
  <r>
    <s v="17Essendon"/>
    <n v="2020"/>
    <x v="1"/>
    <x v="436"/>
    <x v="10"/>
    <n v="60"/>
    <n v="0.86"/>
    <n v="0"/>
    <n v="19"/>
    <n v="0"/>
    <n v="5"/>
    <n v="0.28888888888888886"/>
    <n v="-0.28888888888888886"/>
    <x v="0"/>
  </r>
  <r>
    <s v="17Gold Coast Suns"/>
    <n v="2020"/>
    <x v="1"/>
    <x v="120"/>
    <x v="1"/>
    <n v="28"/>
    <n v="0.81"/>
    <n v="0"/>
    <n v="20"/>
    <n v="0"/>
    <n v="4"/>
    <n v="0.16913410663410663"/>
    <n v="-0.16913410663410663"/>
    <x v="0"/>
  </r>
  <r>
    <s v="17Geelong Cats"/>
    <n v="2020"/>
    <x v="1"/>
    <x v="370"/>
    <x v="11"/>
    <n v="41"/>
    <n v="1"/>
    <n v="0"/>
    <n v="14"/>
    <n v="0"/>
    <n v="0"/>
    <n v="9.6985149252495823E-2"/>
    <n v="-9.6985149252495823E-2"/>
    <x v="1"/>
  </r>
  <r>
    <s v="17Western Bulldogs"/>
    <n v="2020"/>
    <x v="1"/>
    <x v="360"/>
    <x v="6"/>
    <n v="53"/>
    <n v="0.96"/>
    <n v="0"/>
    <n v="21"/>
    <n v="0"/>
    <n v="0"/>
    <n v="5.798319327731092E-2"/>
    <n v="-5.798319327731092E-2"/>
    <x v="1"/>
  </r>
  <r>
    <s v="17Hawthorn"/>
    <n v="2020"/>
    <x v="1"/>
    <x v="175"/>
    <x v="7"/>
    <n v="64"/>
    <n v="0.92"/>
    <n v="0"/>
    <n v="21"/>
    <n v="0"/>
    <n v="0"/>
    <n v="8.4199376811101137E-2"/>
    <n v="-8.4199376811101137E-2"/>
    <x v="1"/>
  </r>
  <r>
    <s v="17Hawthorn"/>
    <n v="2020"/>
    <x v="1"/>
    <x v="228"/>
    <x v="7"/>
    <n v="45"/>
    <n v="0.8"/>
    <n v="0"/>
    <n v="21"/>
    <n v="0"/>
    <n v="0"/>
    <n v="8.1093110741280061E-2"/>
    <n v="-8.1093110741280061E-2"/>
    <x v="1"/>
  </r>
  <r>
    <s v="17Hawthorn"/>
    <n v="2020"/>
    <x v="1"/>
    <x v="156"/>
    <x v="7"/>
    <n v="48"/>
    <n v="0.81"/>
    <n v="0"/>
    <n v="21"/>
    <n v="0"/>
    <n v="0"/>
    <n v="0.1537037037037037"/>
    <n v="-0.1537037037037037"/>
    <x v="1"/>
  </r>
  <r>
    <s v="17Brisbane Lions"/>
    <n v="2020"/>
    <x v="1"/>
    <x v="437"/>
    <x v="3"/>
    <n v="54"/>
    <n v="0.83"/>
    <n v="0"/>
    <n v="20"/>
    <n v="0"/>
    <n v="0"/>
    <n v="0.26923076923076922"/>
    <n v="-0.26923076923076922"/>
    <x v="1"/>
  </r>
  <r>
    <s v="17Fremantle"/>
    <n v="2020"/>
    <x v="1"/>
    <x v="307"/>
    <x v="12"/>
    <n v="55"/>
    <n v="0.85"/>
    <n v="0"/>
    <n v="24"/>
    <n v="0"/>
    <n v="0"/>
    <n v="7.1005917159763315E-2"/>
    <n v="-7.1005917159763315E-2"/>
    <x v="1"/>
  </r>
  <r>
    <s v="17Sydney Swans"/>
    <n v="2020"/>
    <x v="1"/>
    <x v="153"/>
    <x v="2"/>
    <n v="66"/>
    <n v="0.91"/>
    <n v="0"/>
    <n v="20"/>
    <n v="0"/>
    <n v="0"/>
    <n v="6.5117521367521372E-2"/>
    <n v="-6.5117521367521372E-2"/>
    <x v="1"/>
  </r>
  <r>
    <s v="17West Coast Eagles"/>
    <n v="2020"/>
    <x v="1"/>
    <x v="365"/>
    <x v="16"/>
    <n v="55"/>
    <n v="0.82"/>
    <n v="0"/>
    <n v="18"/>
    <n v="0"/>
    <n v="0"/>
    <n v="8.6473429951690814E-2"/>
    <n v="-8.6473429951690814E-2"/>
    <x v="1"/>
  </r>
  <r>
    <s v="17Adelaide Crows"/>
    <n v="2020"/>
    <x v="1"/>
    <x v="299"/>
    <x v="8"/>
    <n v="42"/>
    <n v="0.92"/>
    <n v="0"/>
    <n v="22"/>
    <n v="0"/>
    <n v="0"/>
    <n v="2.8233898923554091E-2"/>
    <n v="-2.8233898923554091E-2"/>
    <x v="1"/>
  </r>
  <r>
    <s v="17Fremantle"/>
    <n v="2020"/>
    <x v="1"/>
    <x v="438"/>
    <x v="12"/>
    <n v="56"/>
    <n v="0.94"/>
    <n v="0"/>
    <n v="24"/>
    <n v="0"/>
    <n v="7"/>
    <n v="0.16446314102564102"/>
    <n v="-0.16446314102564102"/>
    <x v="0"/>
  </r>
  <r>
    <s v="17Melbourne"/>
    <n v="2020"/>
    <x v="1"/>
    <x v="439"/>
    <x v="5"/>
    <n v="25"/>
    <n v="0.6"/>
    <n v="0"/>
    <n v="27"/>
    <n v="0"/>
    <n v="0"/>
    <n v="4.1979010494752618E-2"/>
    <n v="-4.1979010494752618E-2"/>
    <x v="1"/>
  </r>
  <r>
    <s v="17Melbourne"/>
    <n v="2020"/>
    <x v="1"/>
    <x v="180"/>
    <x v="5"/>
    <n v="21"/>
    <n v="0.92"/>
    <n v="0"/>
    <n v="27"/>
    <n v="0"/>
    <n v="2"/>
    <n v="4.32924563359346E-2"/>
    <n v="-4.32924563359346E-2"/>
    <x v="0"/>
  </r>
  <r>
    <s v="17Gold Coast Suns"/>
    <n v="2020"/>
    <x v="1"/>
    <x v="386"/>
    <x v="1"/>
    <n v="73"/>
    <n v="0.88"/>
    <n v="0"/>
    <n v="20"/>
    <n v="0"/>
    <n v="0"/>
    <n v="0.10538847117794485"/>
    <n v="-0.10538847117794485"/>
    <x v="1"/>
  </r>
  <r>
    <s v="17Richmond"/>
    <n v="2020"/>
    <x v="1"/>
    <x v="312"/>
    <x v="14"/>
    <n v="66"/>
    <n v="1"/>
    <n v="0"/>
    <n v="14"/>
    <n v="0"/>
    <n v="0"/>
    <n v="5.6753812636165579E-2"/>
    <n v="-5.6753812636165579E-2"/>
    <x v="1"/>
  </r>
  <r>
    <s v="17Carlton"/>
    <n v="2020"/>
    <x v="1"/>
    <x v="290"/>
    <x v="0"/>
    <n v="71"/>
    <n v="0.86"/>
    <n v="0"/>
    <n v="22"/>
    <n v="0"/>
    <n v="0"/>
    <n v="9.661220525361848E-2"/>
    <n v="-9.661220525361848E-2"/>
    <x v="1"/>
  </r>
  <r>
    <s v="17Carlton"/>
    <n v="2020"/>
    <x v="1"/>
    <x v="167"/>
    <x v="0"/>
    <n v="58"/>
    <n v="0.94"/>
    <n v="0"/>
    <n v="22"/>
    <n v="0"/>
    <n v="0"/>
    <n v="1.2500000000000001E-2"/>
    <n v="-1.2500000000000001E-2"/>
    <x v="1"/>
  </r>
  <r>
    <s v="17St Kilda"/>
    <n v="2020"/>
    <x v="1"/>
    <x v="282"/>
    <x v="9"/>
    <n v="61"/>
    <n v="0.91"/>
    <n v="0"/>
    <n v="18"/>
    <n v="0"/>
    <n v="1"/>
    <n v="6.2695406445406443E-2"/>
    <n v="-6.2695406445406443E-2"/>
    <x v="0"/>
  </r>
  <r>
    <s v="17St Kilda"/>
    <n v="2020"/>
    <x v="1"/>
    <x v="383"/>
    <x v="9"/>
    <n v="24"/>
    <n v="0.82"/>
    <n v="0"/>
    <n v="18"/>
    <n v="0"/>
    <n v="0"/>
    <n v="8.3728036669213149E-2"/>
    <n v="-8.3728036669213149E-2"/>
    <x v="1"/>
  </r>
  <r>
    <s v="17Adelaide Crows"/>
    <n v="2020"/>
    <x v="1"/>
    <x v="330"/>
    <x v="8"/>
    <n v="58"/>
    <n v="0.89"/>
    <n v="0"/>
    <n v="22"/>
    <n v="0"/>
    <n v="0"/>
    <n v="4.3290579903155962E-2"/>
    <n v="-4.3290579903155962E-2"/>
    <x v="1"/>
  </r>
  <r>
    <s v="17Fremantle"/>
    <n v="2020"/>
    <x v="1"/>
    <x v="372"/>
    <x v="12"/>
    <n v="68"/>
    <n v="0.91"/>
    <n v="0"/>
    <n v="24"/>
    <n v="0"/>
    <n v="0"/>
    <n v="6.7873303167420816E-3"/>
    <n v="-6.7873303167420816E-3"/>
    <x v="1"/>
  </r>
  <r>
    <s v="17Geelong Cats"/>
    <n v="2020"/>
    <x v="1"/>
    <x v="440"/>
    <x v="11"/>
    <n v="27"/>
    <n v="0.62"/>
    <n v="0"/>
    <n v="14"/>
    <n v="0"/>
    <n v="0"/>
    <n v="3.7037037037037035E-2"/>
    <n v="-3.7037037037037035E-2"/>
    <x v="1"/>
  </r>
  <r>
    <s v="17Gold Coast Suns"/>
    <n v="2020"/>
    <x v="1"/>
    <x v="264"/>
    <x v="1"/>
    <n v="39"/>
    <n v="1"/>
    <n v="0"/>
    <n v="20"/>
    <n v="0"/>
    <n v="0"/>
    <n v="4.7213622291021669E-2"/>
    <n v="-4.7213622291021669E-2"/>
    <x v="1"/>
  </r>
  <r>
    <s v="17North Melbourne"/>
    <n v="2020"/>
    <x v="1"/>
    <x v="441"/>
    <x v="17"/>
    <n v="22"/>
    <n v="0.63"/>
    <n v="0"/>
    <n v="24"/>
    <n v="0"/>
    <n v="1"/>
    <n v="1.1618589743589744E-2"/>
    <n v="-1.1618589743589744E-2"/>
    <x v="0"/>
  </r>
  <r>
    <s v="17Richmond"/>
    <n v="2020"/>
    <x v="1"/>
    <x v="150"/>
    <x v="14"/>
    <n v="38"/>
    <n v="0.76"/>
    <n v="0"/>
    <n v="14"/>
    <n v="0"/>
    <n v="0"/>
    <n v="6.1728395061728392E-3"/>
    <n v="-6.1728395061728392E-3"/>
    <x v="1"/>
  </r>
  <r>
    <s v="17Richmond"/>
    <n v="2020"/>
    <x v="1"/>
    <x v="379"/>
    <x v="14"/>
    <n v="69"/>
    <n v="1"/>
    <n v="0"/>
    <n v="14"/>
    <n v="0"/>
    <n v="2"/>
    <n v="9.7916666666666666E-2"/>
    <n v="-9.7916666666666666E-2"/>
    <x v="0"/>
  </r>
  <r>
    <s v="17Adelaide Crows"/>
    <n v="2020"/>
    <x v="1"/>
    <x v="295"/>
    <x v="8"/>
    <n v="33"/>
    <n v="0.94"/>
    <n v="0"/>
    <n v="22"/>
    <n v="0"/>
    <n v="0"/>
    <n v="6.5520987914497036E-2"/>
    <n v="-6.5520987914497036E-2"/>
    <x v="1"/>
  </r>
  <r>
    <s v="17Adelaide Crows"/>
    <n v="2020"/>
    <x v="1"/>
    <x v="191"/>
    <x v="8"/>
    <n v="50"/>
    <n v="0.71"/>
    <n v="0"/>
    <n v="22"/>
    <n v="0"/>
    <n v="0"/>
    <n v="0.17569768648200024"/>
    <n v="-0.17569768648200024"/>
    <x v="1"/>
  </r>
  <r>
    <s v="17Hawthorn"/>
    <n v="2020"/>
    <x v="1"/>
    <x v="378"/>
    <x v="7"/>
    <n v="58"/>
    <n v="0.81"/>
    <n v="0"/>
    <n v="21"/>
    <n v="0"/>
    <n v="0"/>
    <n v="6.9230769230769235E-2"/>
    <n v="-6.9230769230769235E-2"/>
    <x v="1"/>
  </r>
  <r>
    <s v="17Hawthorn"/>
    <n v="2020"/>
    <x v="1"/>
    <x v="325"/>
    <x v="7"/>
    <n v="69"/>
    <n v="0.82"/>
    <n v="0"/>
    <n v="21"/>
    <n v="0"/>
    <n v="0"/>
    <n v="0.13333333333333333"/>
    <n v="-0.13333333333333333"/>
    <x v="1"/>
  </r>
  <r>
    <s v="17Carlton"/>
    <n v="2020"/>
    <x v="1"/>
    <x v="442"/>
    <x v="0"/>
    <n v="36"/>
    <n v="0.67"/>
    <n v="0"/>
    <n v="22"/>
    <n v="0"/>
    <n v="0"/>
    <n v="0"/>
    <n v="0"/>
    <x v="1"/>
  </r>
  <r>
    <s v="17Port Adelaide"/>
    <n v="2020"/>
    <x v="1"/>
    <x v="218"/>
    <x v="15"/>
    <n v="62"/>
    <n v="0.86"/>
    <n v="0"/>
    <n v="19"/>
    <n v="0"/>
    <n v="0"/>
    <n v="6.7316766278703991E-2"/>
    <n v="-6.7316766278703991E-2"/>
    <x v="1"/>
  </r>
  <r>
    <s v="17Collingwood"/>
    <n v="2020"/>
    <x v="1"/>
    <x v="443"/>
    <x v="4"/>
    <n v="37"/>
    <n v="0.75"/>
    <n v="0"/>
    <n v="20"/>
    <n v="0"/>
    <n v="8"/>
    <n v="5.6874160322436189E-2"/>
    <n v="-5.6874160322436189E-2"/>
    <x v="0"/>
  </r>
  <r>
    <s v="17Geelong Cats"/>
    <n v="2020"/>
    <x v="1"/>
    <x v="278"/>
    <x v="11"/>
    <n v="91"/>
    <n v="0.77"/>
    <n v="0"/>
    <n v="14"/>
    <n v="0"/>
    <n v="0"/>
    <n v="6.7857142857142852E-2"/>
    <n v="-6.7857142857142852E-2"/>
    <x v="1"/>
  </r>
  <r>
    <s v="17Western Bulldogs"/>
    <n v="2020"/>
    <x v="1"/>
    <x v="314"/>
    <x v="6"/>
    <n v="66"/>
    <n v="0.83"/>
    <n v="0"/>
    <n v="21"/>
    <n v="0"/>
    <n v="0"/>
    <n v="0"/>
    <n v="0"/>
    <x v="1"/>
  </r>
  <r>
    <s v="17Richmond"/>
    <n v="2020"/>
    <x v="1"/>
    <x v="367"/>
    <x v="14"/>
    <n v="55"/>
    <n v="0.85"/>
    <n v="0"/>
    <n v="14"/>
    <n v="0"/>
    <n v="0"/>
    <n v="6.931818181818182E-2"/>
    <n v="-6.931818181818182E-2"/>
    <x v="1"/>
  </r>
  <r>
    <s v="17Port Adelaide"/>
    <n v="2020"/>
    <x v="1"/>
    <x v="263"/>
    <x v="15"/>
    <n v="53"/>
    <n v="0.83"/>
    <n v="0"/>
    <n v="19"/>
    <n v="0"/>
    <n v="0"/>
    <n v="0.12536738623695148"/>
    <n v="-0.12536738623695148"/>
    <x v="1"/>
  </r>
  <r>
    <s v="17Gold Coast Suns"/>
    <n v="2020"/>
    <x v="1"/>
    <x v="355"/>
    <x v="1"/>
    <n v="76"/>
    <n v="0.91"/>
    <n v="0"/>
    <n v="20"/>
    <n v="0"/>
    <n v="0"/>
    <n v="5.7504873294346975E-2"/>
    <n v="-5.7504873294346975E-2"/>
    <x v="1"/>
  </r>
  <r>
    <s v="17Carlton"/>
    <n v="2020"/>
    <x v="1"/>
    <x v="253"/>
    <x v="0"/>
    <n v="60"/>
    <n v="1"/>
    <n v="0"/>
    <n v="22"/>
    <n v="0"/>
    <n v="0"/>
    <n v="6.5297230003112355E-2"/>
    <n v="-6.5297230003112355E-2"/>
    <x v="1"/>
  </r>
  <r>
    <s v="17GWS Giants"/>
    <n v="2020"/>
    <x v="1"/>
    <x v="203"/>
    <x v="13"/>
    <n v="50"/>
    <n v="0.64"/>
    <n v="0"/>
    <n v="27"/>
    <n v="0"/>
    <n v="1"/>
    <n v="7.0512820512820512E-2"/>
    <n v="-7.0512820512820512E-2"/>
    <x v="0"/>
  </r>
  <r>
    <s v="17North Melbourne"/>
    <n v="2020"/>
    <x v="1"/>
    <x v="393"/>
    <x v="17"/>
    <n v="36"/>
    <n v="0.85"/>
    <n v="0"/>
    <n v="24"/>
    <n v="0"/>
    <n v="3"/>
    <n v="0.10955882352941176"/>
    <n v="-0.10955882352941176"/>
    <x v="0"/>
  </r>
  <r>
    <s v="17Adelaide Crows"/>
    <n v="2020"/>
    <x v="1"/>
    <x v="444"/>
    <x v="8"/>
    <n v="36"/>
    <n v="0.87"/>
    <n v="0"/>
    <n v="22"/>
    <n v="0"/>
    <n v="7"/>
    <n v="0.01"/>
    <n v="-0.01"/>
    <x v="0"/>
  </r>
  <r>
    <s v="17Melbourne"/>
    <n v="2020"/>
    <x v="1"/>
    <x v="206"/>
    <x v="5"/>
    <n v="64"/>
    <n v="0.85"/>
    <n v="0"/>
    <n v="27"/>
    <n v="0"/>
    <n v="0"/>
    <n v="3.2352941176470591E-2"/>
    <n v="-3.2352941176470591E-2"/>
    <x v="1"/>
  </r>
  <r>
    <s v="17Melbourne"/>
    <n v="2020"/>
    <x v="1"/>
    <x v="163"/>
    <x v="5"/>
    <n v="20"/>
    <n v="0.89"/>
    <n v="0"/>
    <n v="27"/>
    <n v="0"/>
    <n v="0"/>
    <n v="0"/>
    <n v="0"/>
    <x v="1"/>
  </r>
  <r>
    <s v="17St Kilda"/>
    <n v="2020"/>
    <x v="1"/>
    <x v="216"/>
    <x v="9"/>
    <n v="40"/>
    <n v="0.88"/>
    <n v="0"/>
    <n v="18"/>
    <n v="0"/>
    <n v="0"/>
    <n v="3.7151702786377708E-2"/>
    <n v="-3.7151702786377708E-2"/>
    <x v="1"/>
  </r>
  <r>
    <s v="17Brisbane Lions"/>
    <n v="2020"/>
    <x v="1"/>
    <x v="166"/>
    <x v="3"/>
    <n v="75"/>
    <n v="0.86"/>
    <n v="0"/>
    <n v="20"/>
    <n v="0"/>
    <n v="0"/>
    <n v="0.13596414897319875"/>
    <n v="-0.13596414897319875"/>
    <x v="1"/>
  </r>
  <r>
    <s v="17Brisbane Lions"/>
    <n v="2020"/>
    <x v="1"/>
    <x v="366"/>
    <x v="3"/>
    <n v="30"/>
    <n v="0.93"/>
    <n v="0"/>
    <n v="20"/>
    <n v="0"/>
    <n v="0"/>
    <n v="0.21260249554367203"/>
    <n v="-0.21260249554367203"/>
    <x v="1"/>
  </r>
  <r>
    <s v="17North Melbourne"/>
    <n v="2020"/>
    <x v="1"/>
    <x v="201"/>
    <x v="17"/>
    <n v="34"/>
    <n v="0.78"/>
    <n v="0"/>
    <n v="24"/>
    <n v="0"/>
    <n v="0"/>
    <n v="0.14642857142857144"/>
    <n v="-0.14642857142857144"/>
    <x v="1"/>
  </r>
  <r>
    <s v="17Hawthorn"/>
    <n v="2020"/>
    <x v="1"/>
    <x v="356"/>
    <x v="7"/>
    <n v="64"/>
    <n v="0.87"/>
    <n v="0"/>
    <n v="21"/>
    <n v="0"/>
    <n v="1"/>
    <n v="0.3130718954248366"/>
    <n v="-0.3130718954248366"/>
    <x v="0"/>
  </r>
  <r>
    <s v="17Richmond"/>
    <n v="2020"/>
    <x v="1"/>
    <x v="236"/>
    <x v="14"/>
    <n v="37"/>
    <n v="0.82"/>
    <n v="0"/>
    <n v="14"/>
    <n v="0"/>
    <n v="0"/>
    <n v="8.4812623274161739E-2"/>
    <n v="-8.4812623274161739E-2"/>
    <x v="1"/>
  </r>
  <r>
    <s v="16Essendon"/>
    <n v="2020"/>
    <x v="2"/>
    <x v="47"/>
    <x v="10"/>
    <n v="63"/>
    <n v="0.86"/>
    <n v="22"/>
    <n v="25"/>
    <n v="0.88"/>
    <n v="259"/>
    <n v="0.33051245386998568"/>
    <n v="0.54948754613001438"/>
    <x v="0"/>
  </r>
  <r>
    <s v="16Brisbane Lions"/>
    <n v="2020"/>
    <x v="2"/>
    <x v="4"/>
    <x v="3"/>
    <n v="101"/>
    <n v="0.97"/>
    <n v="21"/>
    <n v="23"/>
    <n v="0.91304347826086951"/>
    <n v="327"/>
    <n v="0.4411379714686311"/>
    <n v="0.47190550679223842"/>
    <x v="0"/>
  </r>
  <r>
    <s v="16St Kilda"/>
    <n v="2020"/>
    <x v="2"/>
    <x v="398"/>
    <x v="9"/>
    <n v="88"/>
    <n v="0.87"/>
    <n v="21"/>
    <n v="23"/>
    <n v="0.91304347826086951"/>
    <n v="212"/>
    <n v="0.34946197331780865"/>
    <n v="0.56358150494306081"/>
    <x v="0"/>
  </r>
  <r>
    <s v="16Essendon"/>
    <n v="2020"/>
    <x v="2"/>
    <x v="17"/>
    <x v="10"/>
    <n v="68"/>
    <n v="0.88"/>
    <n v="21"/>
    <n v="25"/>
    <n v="0.84"/>
    <n v="193"/>
    <n v="0.2824952769949573"/>
    <n v="0.55750472300504272"/>
    <x v="0"/>
  </r>
  <r>
    <s v="16St Kilda"/>
    <n v="2020"/>
    <x v="2"/>
    <x v="18"/>
    <x v="9"/>
    <n v="98"/>
    <n v="0.85"/>
    <n v="20"/>
    <n v="23"/>
    <n v="0.86956521739130432"/>
    <n v="306"/>
    <n v="0.4439323103485508"/>
    <n v="0.42563290704275353"/>
    <x v="0"/>
  </r>
  <r>
    <s v="16Essendon"/>
    <n v="2020"/>
    <x v="2"/>
    <x v="44"/>
    <x v="10"/>
    <n v="65"/>
    <n v="0.8"/>
    <n v="20"/>
    <n v="25"/>
    <n v="0.8"/>
    <n v="123"/>
    <n v="0.30064393939393941"/>
    <n v="0.49935606060606064"/>
    <x v="0"/>
  </r>
  <r>
    <s v="16Sydney Swans"/>
    <n v="2020"/>
    <x v="2"/>
    <x v="6"/>
    <x v="2"/>
    <n v="61"/>
    <n v="0.86"/>
    <n v="20"/>
    <n v="20"/>
    <n v="1"/>
    <n v="180"/>
    <n v="0.23957172054998141"/>
    <n v="0.76042827945001856"/>
    <x v="0"/>
  </r>
  <r>
    <s v="16Gold Coast Suns"/>
    <n v="2020"/>
    <x v="2"/>
    <x v="1"/>
    <x v="1"/>
    <n v="45"/>
    <n v="0.84"/>
    <n v="20"/>
    <n v="23"/>
    <n v="0.86956521739130432"/>
    <n v="323"/>
    <n v="0.45317740682982621"/>
    <n v="0.41638781056147811"/>
    <x v="0"/>
  </r>
  <r>
    <s v="16North Melbourne"/>
    <n v="2020"/>
    <x v="2"/>
    <x v="70"/>
    <x v="17"/>
    <n v="59"/>
    <n v="0.92"/>
    <n v="20"/>
    <n v="21"/>
    <n v="0.95238095238095233"/>
    <n v="309"/>
    <n v="0.45170800356222357"/>
    <n v="0.5006729488187287"/>
    <x v="0"/>
  </r>
  <r>
    <s v="16St Kilda"/>
    <n v="2020"/>
    <x v="2"/>
    <x v="16"/>
    <x v="9"/>
    <n v="73"/>
    <n v="0.82"/>
    <n v="20"/>
    <n v="23"/>
    <n v="0.86956521739130432"/>
    <n v="193"/>
    <n v="0.34619015070142883"/>
    <n v="0.52337506668987555"/>
    <x v="0"/>
  </r>
  <r>
    <s v="16Hawthorn"/>
    <n v="2020"/>
    <x v="2"/>
    <x v="29"/>
    <x v="7"/>
    <n v="63"/>
    <n v="0.74"/>
    <n v="19"/>
    <n v="23"/>
    <n v="0.82608695652173914"/>
    <n v="208"/>
    <n v="0.29068803057967146"/>
    <n v="0.53539892594206773"/>
    <x v="0"/>
  </r>
  <r>
    <s v="16Port Adelaide"/>
    <n v="2020"/>
    <x v="2"/>
    <x v="41"/>
    <x v="15"/>
    <n v="63"/>
    <n v="0.87"/>
    <n v="19"/>
    <n v="21"/>
    <n v="0.90476190476190477"/>
    <n v="225"/>
    <n v="0.35382921055161859"/>
    <n v="0.55093269421028612"/>
    <x v="0"/>
  </r>
  <r>
    <s v="16Geelong Cats"/>
    <n v="2020"/>
    <x v="2"/>
    <x v="42"/>
    <x v="11"/>
    <n v="80"/>
    <n v="0.74"/>
    <n v="19"/>
    <n v="25"/>
    <n v="0.76"/>
    <n v="208"/>
    <n v="0.23926336124916769"/>
    <n v="0.52073663875083231"/>
    <x v="0"/>
  </r>
  <r>
    <s v="16Carlton"/>
    <n v="2020"/>
    <x v="2"/>
    <x v="66"/>
    <x v="0"/>
    <n v="91"/>
    <n v="0.87"/>
    <n v="19"/>
    <n v="20"/>
    <n v="0.95"/>
    <n v="311"/>
    <n v="0.3849940582293524"/>
    <n v="0.56500594177064756"/>
    <x v="0"/>
  </r>
  <r>
    <s v="16Essendon"/>
    <n v="2020"/>
    <x v="2"/>
    <x v="82"/>
    <x v="10"/>
    <n v="57"/>
    <n v="0.82"/>
    <n v="19"/>
    <n v="25"/>
    <n v="0.76"/>
    <n v="173"/>
    <n v="0.16134921113633316"/>
    <n v="0.59865078886366685"/>
    <x v="0"/>
  </r>
  <r>
    <s v="16Geelong Cats"/>
    <n v="2020"/>
    <x v="2"/>
    <x v="62"/>
    <x v="11"/>
    <n v="77"/>
    <n v="0.86"/>
    <n v="18"/>
    <n v="25"/>
    <n v="0.72"/>
    <n v="151"/>
    <n v="0.26673779068737058"/>
    <n v="0.45326220931262939"/>
    <x v="0"/>
  </r>
  <r>
    <s v="16Geelong Cats"/>
    <n v="2020"/>
    <x v="2"/>
    <x v="445"/>
    <x v="11"/>
    <n v="69"/>
    <n v="0.87"/>
    <n v="18"/>
    <n v="25"/>
    <n v="0.72"/>
    <n v="18"/>
    <n v="0"/>
    <n v="0.72"/>
    <x v="0"/>
  </r>
  <r>
    <s v="16Gold Coast Suns"/>
    <n v="2020"/>
    <x v="2"/>
    <x v="3"/>
    <x v="1"/>
    <n v="83"/>
    <n v="0.76"/>
    <n v="18"/>
    <n v="23"/>
    <n v="0.78260869565217395"/>
    <n v="282"/>
    <n v="0.32524401411997089"/>
    <n v="0.45736468153220305"/>
    <x v="0"/>
  </r>
  <r>
    <s v="16Brisbane Lions"/>
    <n v="2020"/>
    <x v="2"/>
    <x v="23"/>
    <x v="3"/>
    <n v="83"/>
    <n v="0.96"/>
    <n v="18"/>
    <n v="23"/>
    <n v="0.78260869565217395"/>
    <n v="264"/>
    <n v="0.32022433739054024"/>
    <n v="0.46238435826163371"/>
    <x v="0"/>
  </r>
  <r>
    <s v="16Adelaide Crows"/>
    <n v="2020"/>
    <x v="2"/>
    <x v="50"/>
    <x v="8"/>
    <n v="101"/>
    <n v="0.82"/>
    <n v="17"/>
    <n v="18"/>
    <n v="0.94444444444444442"/>
    <n v="137"/>
    <n v="0.17772748433790611"/>
    <n v="0.76671696010653834"/>
    <x v="0"/>
  </r>
  <r>
    <s v="16Gold Coast Suns"/>
    <n v="2020"/>
    <x v="2"/>
    <x v="14"/>
    <x v="1"/>
    <n v="54"/>
    <n v="0.91"/>
    <n v="17"/>
    <n v="23"/>
    <n v="0.73913043478260865"/>
    <n v="238"/>
    <n v="0.26036111392255307"/>
    <n v="0.47876932086005558"/>
    <x v="0"/>
  </r>
  <r>
    <s v="16Gold Coast Suns"/>
    <n v="2020"/>
    <x v="2"/>
    <x v="13"/>
    <x v="1"/>
    <n v="58"/>
    <n v="0.69"/>
    <n v="16"/>
    <n v="23"/>
    <n v="0.69565217391304346"/>
    <n v="200"/>
    <n v="0.2938888069847822"/>
    <n v="0.40176336692826126"/>
    <x v="0"/>
  </r>
  <r>
    <s v="16North Melbourne"/>
    <n v="2020"/>
    <x v="2"/>
    <x v="55"/>
    <x v="17"/>
    <n v="73"/>
    <n v="0.85"/>
    <n v="16"/>
    <n v="21"/>
    <n v="0.76190476190476186"/>
    <n v="113"/>
    <n v="0.22835075905251345"/>
    <n v="0.53355400285224841"/>
    <x v="0"/>
  </r>
  <r>
    <s v="16Carlton"/>
    <n v="2020"/>
    <x v="2"/>
    <x v="113"/>
    <x v="0"/>
    <n v="67"/>
    <n v="0.7"/>
    <n v="16"/>
    <n v="20"/>
    <n v="0.8"/>
    <n v="78"/>
    <n v="3.4154351395730705E-2"/>
    <n v="0.76584564860426929"/>
    <x v="0"/>
  </r>
  <r>
    <s v="16Carlton"/>
    <n v="2020"/>
    <x v="2"/>
    <x v="0"/>
    <x v="0"/>
    <n v="66"/>
    <n v="0.84"/>
    <n v="16"/>
    <n v="20"/>
    <n v="0.8"/>
    <n v="326"/>
    <n v="0.35231252064069407"/>
    <n v="0.44768747935930597"/>
    <x v="0"/>
  </r>
  <r>
    <s v="16Adelaide Crows"/>
    <n v="2020"/>
    <x v="2"/>
    <x v="12"/>
    <x v="8"/>
    <n v="101"/>
    <n v="0.85"/>
    <n v="16"/>
    <n v="18"/>
    <n v="0.88888888888888884"/>
    <n v="329"/>
    <n v="0.36674801808578028"/>
    <n v="0.52214087080310856"/>
    <x v="0"/>
  </r>
  <r>
    <s v="16Port Adelaide"/>
    <n v="2020"/>
    <x v="2"/>
    <x v="57"/>
    <x v="15"/>
    <n v="122"/>
    <n v="0.88"/>
    <n v="16"/>
    <n v="21"/>
    <n v="0.76190476190476186"/>
    <n v="206"/>
    <n v="0.14367982235629292"/>
    <n v="0.61822493954846891"/>
    <x v="0"/>
  </r>
  <r>
    <s v="16North Melbourne"/>
    <n v="2020"/>
    <x v="2"/>
    <x v="63"/>
    <x v="17"/>
    <n v="84"/>
    <n v="0.74"/>
    <n v="16"/>
    <n v="21"/>
    <n v="0.76190476190476186"/>
    <n v="200"/>
    <n v="0.15794179192455052"/>
    <n v="0.60396296998021137"/>
    <x v="0"/>
  </r>
  <r>
    <s v="16Carlton"/>
    <n v="2020"/>
    <x v="2"/>
    <x v="399"/>
    <x v="0"/>
    <n v="86"/>
    <n v="0.88"/>
    <n v="15"/>
    <n v="20"/>
    <n v="0.75"/>
    <n v="149"/>
    <n v="0.13889944998640649"/>
    <n v="0.61110055001359354"/>
    <x v="0"/>
  </r>
  <r>
    <s v="16Hawthorn"/>
    <n v="2020"/>
    <x v="2"/>
    <x v="30"/>
    <x v="7"/>
    <n v="91"/>
    <n v="0.87"/>
    <n v="15"/>
    <n v="23"/>
    <n v="0.65217391304347827"/>
    <n v="119"/>
    <n v="4.1906533364333871E-2"/>
    <n v="0.61026737967914435"/>
    <x v="0"/>
  </r>
  <r>
    <s v="16GWS Giants"/>
    <n v="2020"/>
    <x v="2"/>
    <x v="446"/>
    <x v="13"/>
    <n v="102"/>
    <n v="0.81"/>
    <n v="15"/>
    <n v="18"/>
    <n v="0.83333333333333337"/>
    <n v="122"/>
    <n v="0.21004191150144269"/>
    <n v="0.62329142183189068"/>
    <x v="0"/>
  </r>
  <r>
    <s v="16St Kilda"/>
    <n v="2020"/>
    <x v="2"/>
    <x v="34"/>
    <x v="9"/>
    <n v="61"/>
    <n v="0.73"/>
    <n v="15"/>
    <n v="23"/>
    <n v="0.65217391304347827"/>
    <n v="184"/>
    <n v="0.16988092094785459"/>
    <n v="0.48229299209562371"/>
    <x v="0"/>
  </r>
  <r>
    <s v="16Hawthorn"/>
    <n v="2020"/>
    <x v="2"/>
    <x v="32"/>
    <x v="7"/>
    <n v="69"/>
    <n v="0.85"/>
    <n v="15"/>
    <n v="23"/>
    <n v="0.65217391304347827"/>
    <n v="150"/>
    <n v="0.10983868184955142"/>
    <n v="0.5423352311939269"/>
    <x v="0"/>
  </r>
  <r>
    <s v="16West Coast Eagles"/>
    <n v="2020"/>
    <x v="2"/>
    <x v="77"/>
    <x v="16"/>
    <n v="53"/>
    <n v="0.82"/>
    <n v="15"/>
    <n v="16"/>
    <n v="0.9375"/>
    <n v="270"/>
    <n v="0.2467179869056853"/>
    <n v="0.69078201309431475"/>
    <x v="0"/>
  </r>
  <r>
    <s v="16Western Bulldogs"/>
    <n v="2020"/>
    <x v="2"/>
    <x v="10"/>
    <x v="6"/>
    <n v="66"/>
    <n v="0.83"/>
    <n v="14"/>
    <n v="16"/>
    <n v="0.875"/>
    <n v="320"/>
    <n v="0.30986278174158499"/>
    <n v="0.56513721825841501"/>
    <x v="0"/>
  </r>
  <r>
    <s v="16Sydney Swans"/>
    <n v="2020"/>
    <x v="2"/>
    <x v="20"/>
    <x v="2"/>
    <n v="36"/>
    <n v="0.8"/>
    <n v="14"/>
    <n v="20"/>
    <n v="0.7"/>
    <n v="202"/>
    <n v="0.2349826009506886"/>
    <n v="0.46501739904931139"/>
    <x v="0"/>
  </r>
  <r>
    <s v="16Sydney Swans"/>
    <n v="2020"/>
    <x v="2"/>
    <x v="2"/>
    <x v="2"/>
    <n v="54"/>
    <n v="0.83"/>
    <n v="14"/>
    <n v="20"/>
    <n v="0.7"/>
    <n v="281"/>
    <n v="0.22964682779957443"/>
    <n v="0.4703531722004255"/>
    <x v="0"/>
  </r>
  <r>
    <s v="16Port Adelaide"/>
    <n v="2020"/>
    <x v="2"/>
    <x v="35"/>
    <x v="15"/>
    <n v="105"/>
    <n v="0.76"/>
    <n v="14"/>
    <n v="21"/>
    <n v="0.66666666666666663"/>
    <n v="242"/>
    <n v="0.16888019325763304"/>
    <n v="0.49778647340903359"/>
    <x v="0"/>
  </r>
  <r>
    <s v="16GWS Giants"/>
    <n v="2020"/>
    <x v="2"/>
    <x v="26"/>
    <x v="13"/>
    <n v="64"/>
    <n v="0.78"/>
    <n v="14"/>
    <n v="18"/>
    <n v="0.77777777777777779"/>
    <n v="270"/>
    <n v="0.24763741934020569"/>
    <n v="0.53014035843757212"/>
    <x v="0"/>
  </r>
  <r>
    <s v="16Geelong Cats"/>
    <n v="2020"/>
    <x v="2"/>
    <x v="406"/>
    <x v="11"/>
    <n v="51"/>
    <n v="0.67"/>
    <n v="14"/>
    <n v="25"/>
    <n v="0.56000000000000005"/>
    <n v="31"/>
    <n v="0"/>
    <n v="0.56000000000000005"/>
    <x v="0"/>
  </r>
  <r>
    <s v="16North Melbourne"/>
    <n v="2020"/>
    <x v="2"/>
    <x v="76"/>
    <x v="17"/>
    <n v="68"/>
    <n v="0.74"/>
    <n v="14"/>
    <n v="21"/>
    <n v="0.66666666666666663"/>
    <n v="171"/>
    <n v="0.12048949704659047"/>
    <n v="0.54617716962007612"/>
    <x v="0"/>
  </r>
  <r>
    <s v="16Port Adelaide"/>
    <n v="2020"/>
    <x v="2"/>
    <x v="45"/>
    <x v="15"/>
    <n v="100"/>
    <n v="0.81"/>
    <n v="14"/>
    <n v="21"/>
    <n v="0.66666666666666663"/>
    <n v="203"/>
    <n v="0.17762551174315883"/>
    <n v="0.4890411549235078"/>
    <x v="0"/>
  </r>
  <r>
    <s v="16GWS Giants"/>
    <n v="2020"/>
    <x v="2"/>
    <x v="37"/>
    <x v="13"/>
    <n v="78"/>
    <n v="0.87"/>
    <n v="14"/>
    <n v="18"/>
    <n v="0.77777777777777779"/>
    <n v="234"/>
    <n v="0.23777274776307283"/>
    <n v="0.54000503001470501"/>
    <x v="0"/>
  </r>
  <r>
    <s v="16Melbourne"/>
    <n v="2020"/>
    <x v="2"/>
    <x v="9"/>
    <x v="5"/>
    <n v="96"/>
    <n v="0.98"/>
    <n v="13"/>
    <n v="13"/>
    <n v="1"/>
    <n v="267"/>
    <n v="0.31617446374107055"/>
    <n v="0.68382553625892939"/>
    <x v="0"/>
  </r>
  <r>
    <s v="16West Coast Eagles"/>
    <n v="2020"/>
    <x v="2"/>
    <x v="447"/>
    <x v="16"/>
    <n v="78"/>
    <n v="0.78"/>
    <n v="13"/>
    <n v="16"/>
    <n v="0.8125"/>
    <n v="63"/>
    <n v="1.9318181818181818E-2"/>
    <n v="0.79318181818181821"/>
    <x v="0"/>
  </r>
  <r>
    <s v="16Western Bulldogs"/>
    <n v="2020"/>
    <x v="2"/>
    <x v="24"/>
    <x v="6"/>
    <n v="81"/>
    <n v="0.84"/>
    <n v="13"/>
    <n v="16"/>
    <n v="0.8125"/>
    <n v="276"/>
    <n v="0.27373600492819294"/>
    <n v="0.53876399507180706"/>
    <x v="0"/>
  </r>
  <r>
    <s v="16Adelaide Crows"/>
    <n v="2020"/>
    <x v="2"/>
    <x v="25"/>
    <x v="8"/>
    <n v="78"/>
    <n v="0.72"/>
    <n v="13"/>
    <n v="18"/>
    <n v="0.72222222222222221"/>
    <n v="142"/>
    <n v="7.7970085470085479E-2"/>
    <n v="0.64425213675213677"/>
    <x v="0"/>
  </r>
  <r>
    <s v="16Western Bulldogs"/>
    <n v="2020"/>
    <x v="2"/>
    <x v="54"/>
    <x v="6"/>
    <n v="60"/>
    <n v="0.74"/>
    <n v="12"/>
    <n v="16"/>
    <n v="0.75"/>
    <n v="192"/>
    <n v="0.17972136222910215"/>
    <n v="0.57027863777089782"/>
    <x v="0"/>
  </r>
  <r>
    <s v="16Adelaide Crows"/>
    <n v="2020"/>
    <x v="2"/>
    <x v="51"/>
    <x v="8"/>
    <n v="93"/>
    <n v="0.83"/>
    <n v="12"/>
    <n v="18"/>
    <n v="0.66666666666666663"/>
    <n v="149"/>
    <n v="8.2709991158267021E-2"/>
    <n v="0.58395667550839958"/>
    <x v="0"/>
  </r>
  <r>
    <s v="16Hawthorn"/>
    <n v="2020"/>
    <x v="2"/>
    <x v="11"/>
    <x v="7"/>
    <n v="89"/>
    <n v="0.84"/>
    <n v="12"/>
    <n v="23"/>
    <n v="0.52173913043478259"/>
    <n v="284"/>
    <n v="0.2286448845272375"/>
    <n v="0.29309424590754507"/>
    <x v="0"/>
  </r>
  <r>
    <s v="16Western Bulldogs"/>
    <n v="2020"/>
    <x v="2"/>
    <x v="33"/>
    <x v="6"/>
    <n v="79"/>
    <n v="0.89"/>
    <n v="12"/>
    <n v="16"/>
    <n v="0.75"/>
    <n v="287"/>
    <n v="0.16222162497249004"/>
    <n v="0.58777837502750996"/>
    <x v="0"/>
  </r>
  <r>
    <s v="16West Coast Eagles"/>
    <n v="2020"/>
    <x v="2"/>
    <x v="52"/>
    <x v="16"/>
    <n v="68"/>
    <n v="0.8"/>
    <n v="12"/>
    <n v="16"/>
    <n v="0.75"/>
    <n v="179"/>
    <n v="9.289870531905764E-2"/>
    <n v="0.65710129468094236"/>
    <x v="0"/>
  </r>
  <r>
    <s v="16Adelaide Crows"/>
    <n v="2020"/>
    <x v="2"/>
    <x v="64"/>
    <x v="8"/>
    <n v="125"/>
    <n v="0.8"/>
    <n v="12"/>
    <n v="18"/>
    <n v="0.66666666666666663"/>
    <n v="231"/>
    <n v="9.103666557613925E-2"/>
    <n v="0.57563000109052742"/>
    <x v="0"/>
  </r>
  <r>
    <s v="16Brisbane Lions"/>
    <n v="2020"/>
    <x v="2"/>
    <x v="400"/>
    <x v="3"/>
    <n v="22"/>
    <n v="0.66"/>
    <n v="12"/>
    <n v="23"/>
    <n v="0.52173913043478259"/>
    <n v="41"/>
    <n v="0"/>
    <n v="0.52173913043478259"/>
    <x v="0"/>
  </r>
  <r>
    <s v="16West Coast Eagles"/>
    <n v="2020"/>
    <x v="2"/>
    <x v="448"/>
    <x v="16"/>
    <n v="64"/>
    <n v="0.81"/>
    <n v="12"/>
    <n v="16"/>
    <n v="0.75"/>
    <n v="20"/>
    <n v="0"/>
    <n v="0.75"/>
    <x v="0"/>
  </r>
  <r>
    <s v="16Brisbane Lions"/>
    <n v="2020"/>
    <x v="2"/>
    <x v="48"/>
    <x v="3"/>
    <n v="41"/>
    <n v="0.82"/>
    <n v="11"/>
    <n v="23"/>
    <n v="0.47826086956521741"/>
    <n v="232"/>
    <n v="7.04286697481709E-2"/>
    <n v="0.40783219981704649"/>
    <x v="0"/>
  </r>
  <r>
    <s v="16Port Adelaide"/>
    <n v="2020"/>
    <x v="2"/>
    <x v="97"/>
    <x v="15"/>
    <n v="82"/>
    <n v="0.84"/>
    <n v="11"/>
    <n v="21"/>
    <n v="0.52380952380952384"/>
    <n v="131"/>
    <n v="2.1522604985198947E-2"/>
    <n v="0.50228691882432486"/>
    <x v="0"/>
  </r>
  <r>
    <s v="16Brisbane Lions"/>
    <n v="2020"/>
    <x v="2"/>
    <x v="61"/>
    <x v="3"/>
    <n v="124"/>
    <n v="0.92"/>
    <n v="10"/>
    <n v="23"/>
    <n v="0.43478260869565216"/>
    <n v="153"/>
    <n v="2.9790030632135898E-2"/>
    <n v="0.40499257806351624"/>
    <x v="0"/>
  </r>
  <r>
    <s v="16Brisbane Lions"/>
    <n v="2020"/>
    <x v="2"/>
    <x v="98"/>
    <x v="3"/>
    <n v="97"/>
    <n v="0.87"/>
    <n v="10"/>
    <n v="23"/>
    <n v="0.43478260869565216"/>
    <n v="58"/>
    <n v="9.2497868712702463E-2"/>
    <n v="0.34228473998294973"/>
    <x v="0"/>
  </r>
  <r>
    <s v="16GWS Giants"/>
    <n v="2020"/>
    <x v="2"/>
    <x v="138"/>
    <x v="13"/>
    <n v="55"/>
    <n v="0.85"/>
    <n v="10"/>
    <n v="18"/>
    <n v="0.55555555555555558"/>
    <n v="41"/>
    <n v="7.6429980276134124E-2"/>
    <n v="0.47912557527942146"/>
    <x v="0"/>
  </r>
  <r>
    <s v="16Sydney Swans"/>
    <n v="2020"/>
    <x v="2"/>
    <x v="84"/>
    <x v="2"/>
    <n v="43"/>
    <n v="0.74"/>
    <n v="10"/>
    <n v="20"/>
    <n v="0.5"/>
    <n v="160"/>
    <n v="4.0845959595959595E-2"/>
    <n v="0.4591540404040404"/>
    <x v="0"/>
  </r>
  <r>
    <s v="16Geelong Cats"/>
    <n v="2020"/>
    <x v="2"/>
    <x v="96"/>
    <x v="11"/>
    <n v="86"/>
    <n v="0.9"/>
    <n v="10"/>
    <n v="25"/>
    <n v="0.4"/>
    <n v="245"/>
    <n v="0.11242904983131939"/>
    <n v="0.28757095016868062"/>
    <x v="0"/>
  </r>
  <r>
    <s v="16Melbourne"/>
    <n v="2020"/>
    <x v="2"/>
    <x v="39"/>
    <x v="5"/>
    <n v="80"/>
    <n v="0.86"/>
    <n v="10"/>
    <n v="13"/>
    <n v="0.76923076923076927"/>
    <n v="277"/>
    <n v="0.12834898665348493"/>
    <n v="0.64088178257728434"/>
    <x v="0"/>
  </r>
  <r>
    <s v="16Fremantle"/>
    <n v="2020"/>
    <x v="2"/>
    <x v="40"/>
    <x v="12"/>
    <n v="84"/>
    <n v="0.73"/>
    <n v="10"/>
    <n v="13"/>
    <n v="0.76923076923076927"/>
    <n v="191"/>
    <n v="7.8918875242404651E-2"/>
    <n v="0.69031189398836457"/>
    <x v="0"/>
  </r>
  <r>
    <s v="16Melbourne"/>
    <n v="2020"/>
    <x v="2"/>
    <x v="8"/>
    <x v="5"/>
    <n v="85"/>
    <n v="0.87"/>
    <n v="10"/>
    <n v="13"/>
    <n v="0.76923076923076927"/>
    <n v="259"/>
    <n v="0.14546646791212009"/>
    <n v="0.62376430131864913"/>
    <x v="0"/>
  </r>
  <r>
    <s v="16Melbourne"/>
    <n v="2020"/>
    <x v="2"/>
    <x v="85"/>
    <x v="5"/>
    <n v="89"/>
    <n v="0.95"/>
    <n v="10"/>
    <n v="13"/>
    <n v="0.76923076923076927"/>
    <n v="235"/>
    <n v="6.9392191814337145E-2"/>
    <n v="0.69983857741643218"/>
    <x v="0"/>
  </r>
  <r>
    <s v="16Sydney Swans"/>
    <n v="2020"/>
    <x v="2"/>
    <x v="67"/>
    <x v="2"/>
    <n v="55"/>
    <n v="0.59"/>
    <n v="9"/>
    <n v="20"/>
    <n v="0.45"/>
    <n v="53"/>
    <n v="3.9772727272727272E-2"/>
    <n v="0.41022727272727272"/>
    <x v="0"/>
  </r>
  <r>
    <s v="16Hawthorn"/>
    <n v="2020"/>
    <x v="2"/>
    <x v="108"/>
    <x v="7"/>
    <n v="59"/>
    <n v="0.88"/>
    <n v="9"/>
    <n v="23"/>
    <n v="0.39130434782608697"/>
    <n v="60"/>
    <n v="0"/>
    <n v="0.39130434782608697"/>
    <x v="0"/>
  </r>
  <r>
    <s v="16Gold Coast Suns"/>
    <n v="2020"/>
    <x v="2"/>
    <x v="19"/>
    <x v="1"/>
    <n v="68"/>
    <n v="0.87"/>
    <n v="9"/>
    <n v="23"/>
    <n v="0.39130434782608697"/>
    <n v="65"/>
    <n v="5.3221288515406154E-2"/>
    <n v="0.33808305931068083"/>
    <x v="0"/>
  </r>
  <r>
    <s v="16Fremantle"/>
    <n v="2020"/>
    <x v="2"/>
    <x v="22"/>
    <x v="12"/>
    <n v="83"/>
    <n v="0.66"/>
    <n v="9"/>
    <n v="13"/>
    <n v="0.69230769230769229"/>
    <n v="164"/>
    <n v="3.7436713815961163E-2"/>
    <n v="0.65487097849173115"/>
    <x v="0"/>
  </r>
  <r>
    <s v="16Fremantle"/>
    <n v="2020"/>
    <x v="2"/>
    <x v="38"/>
    <x v="12"/>
    <n v="69"/>
    <n v="0.71"/>
    <n v="9"/>
    <n v="13"/>
    <n v="0.69230769230769229"/>
    <n v="196"/>
    <n v="4.0468256889309523E-2"/>
    <n v="0.65183943541838274"/>
    <x v="0"/>
  </r>
  <r>
    <s v="16Hawthorn"/>
    <n v="2020"/>
    <x v="2"/>
    <x v="75"/>
    <x v="7"/>
    <n v="64"/>
    <n v="0.79"/>
    <n v="9"/>
    <n v="23"/>
    <n v="0.39130434782608697"/>
    <n v="68"/>
    <n v="0"/>
    <n v="0.39130434782608697"/>
    <x v="0"/>
  </r>
  <r>
    <s v="16Essendon"/>
    <n v="2020"/>
    <x v="2"/>
    <x v="197"/>
    <x v="10"/>
    <n v="45"/>
    <n v="0.71"/>
    <n v="9"/>
    <n v="25"/>
    <n v="0.36"/>
    <n v="12"/>
    <n v="0.21435185185185185"/>
    <n v="0.14564814814814814"/>
    <x v="0"/>
  </r>
  <r>
    <s v="16Fremantle"/>
    <n v="2020"/>
    <x v="2"/>
    <x v="79"/>
    <x v="12"/>
    <n v="83"/>
    <n v="0.74"/>
    <n v="8"/>
    <n v="13"/>
    <n v="0.61538461538461542"/>
    <n v="127"/>
    <n v="2.0283975659229209E-3"/>
    <n v="0.61335621781869254"/>
    <x v="0"/>
  </r>
  <r>
    <s v="16St Kilda"/>
    <n v="2020"/>
    <x v="2"/>
    <x v="112"/>
    <x v="9"/>
    <n v="63"/>
    <n v="0.76"/>
    <n v="8"/>
    <n v="23"/>
    <n v="0.34782608695652173"/>
    <n v="66"/>
    <n v="0"/>
    <n v="0.34782608695652173"/>
    <x v="0"/>
  </r>
  <r>
    <s v="16North Melbourne"/>
    <n v="2020"/>
    <x v="2"/>
    <x v="81"/>
    <x v="17"/>
    <n v="31"/>
    <n v="0.45"/>
    <n v="8"/>
    <n v="21"/>
    <n v="0.38095238095238093"/>
    <n v="257"/>
    <n v="6.4968876439464668E-2"/>
    <n v="0.31598350451291624"/>
    <x v="0"/>
  </r>
  <r>
    <s v="16Fremantle"/>
    <n v="2020"/>
    <x v="2"/>
    <x v="71"/>
    <x v="12"/>
    <n v="72"/>
    <n v="0.79"/>
    <n v="8"/>
    <n v="13"/>
    <n v="0.61538461538461542"/>
    <n v="163"/>
    <n v="4.2016806722689074E-3"/>
    <n v="0.61118293471234653"/>
    <x v="0"/>
  </r>
  <r>
    <s v="16Hawthorn"/>
    <n v="2020"/>
    <x v="2"/>
    <x v="449"/>
    <x v="7"/>
    <n v="43"/>
    <n v="0.55000000000000004"/>
    <n v="8"/>
    <n v="23"/>
    <n v="0.34782608695652173"/>
    <n v="217"/>
    <n v="6.7916541901048108E-2"/>
    <n v="0.27990954505547361"/>
    <x v="0"/>
  </r>
  <r>
    <s v="16GWS Giants"/>
    <n v="2020"/>
    <x v="2"/>
    <x v="105"/>
    <x v="13"/>
    <n v="90"/>
    <n v="0.85"/>
    <n v="7"/>
    <n v="18"/>
    <n v="0.3888888888888889"/>
    <n v="126"/>
    <n v="2.3809523809523805E-2"/>
    <n v="0.36507936507936511"/>
    <x v="0"/>
  </r>
  <r>
    <s v="16GWS Giants"/>
    <n v="2020"/>
    <x v="2"/>
    <x v="450"/>
    <x v="13"/>
    <n v="73"/>
    <n v="0.86"/>
    <n v="7"/>
    <n v="18"/>
    <n v="0.3888888888888889"/>
    <n v="44"/>
    <n v="0"/>
    <n v="0.3888888888888889"/>
    <x v="0"/>
  </r>
  <r>
    <s v="16Geelong Cats"/>
    <n v="2020"/>
    <x v="2"/>
    <x v="86"/>
    <x v="11"/>
    <n v="67"/>
    <n v="0.71"/>
    <n v="7"/>
    <n v="25"/>
    <n v="0.28000000000000003"/>
    <n v="50"/>
    <n v="5.4901960784313725E-2"/>
    <n v="0.2250980392156863"/>
    <x v="0"/>
  </r>
  <r>
    <s v="16West Coast Eagles"/>
    <n v="2020"/>
    <x v="2"/>
    <x v="46"/>
    <x v="16"/>
    <n v="44"/>
    <n v="0.95"/>
    <n v="7"/>
    <n v="16"/>
    <n v="0.4375"/>
    <n v="145"/>
    <n v="1.0473754719279015E-2"/>
    <n v="0.42702624528072097"/>
    <x v="0"/>
  </r>
  <r>
    <s v="16Western Bulldogs"/>
    <n v="2020"/>
    <x v="2"/>
    <x v="69"/>
    <x v="6"/>
    <n v="72"/>
    <n v="0.73"/>
    <n v="7"/>
    <n v="16"/>
    <n v="0.4375"/>
    <n v="231"/>
    <n v="6.9635854341736692E-2"/>
    <n v="0.36786414565826331"/>
    <x v="0"/>
  </r>
  <r>
    <s v="16Geelong Cats"/>
    <n v="2020"/>
    <x v="2"/>
    <x v="404"/>
    <x v="11"/>
    <n v="46"/>
    <n v="0.83"/>
    <n v="7"/>
    <n v="25"/>
    <n v="0.28000000000000003"/>
    <n v="35"/>
    <n v="6.5454545454545446E-2"/>
    <n v="0.21454545454545459"/>
    <x v="0"/>
  </r>
  <r>
    <s v="16Carlton"/>
    <n v="2020"/>
    <x v="2"/>
    <x v="59"/>
    <x v="0"/>
    <n v="114"/>
    <n v="0.89"/>
    <n v="6"/>
    <n v="20"/>
    <n v="0.3"/>
    <n v="44"/>
    <n v="0.14102167182662539"/>
    <n v="0.15897832817337459"/>
    <x v="0"/>
  </r>
  <r>
    <s v="16Brisbane Lions"/>
    <n v="2020"/>
    <x v="2"/>
    <x v="106"/>
    <x v="3"/>
    <n v="81"/>
    <n v="0.87"/>
    <n v="6"/>
    <n v="23"/>
    <n v="0.2608695652173913"/>
    <n v="76"/>
    <n v="0"/>
    <n v="0.2608695652173913"/>
    <x v="0"/>
  </r>
  <r>
    <s v="16Gold Coast Suns"/>
    <n v="2020"/>
    <x v="2"/>
    <x v="408"/>
    <x v="1"/>
    <n v="76"/>
    <n v="0.73"/>
    <n v="6"/>
    <n v="23"/>
    <n v="0.2608695652173913"/>
    <n v="16"/>
    <n v="3.4722222222222224E-2"/>
    <n v="0.22614734299516909"/>
    <x v="0"/>
  </r>
  <r>
    <s v="16Melbourne"/>
    <n v="2020"/>
    <x v="2"/>
    <x v="89"/>
    <x v="5"/>
    <n v="36"/>
    <n v="0.85"/>
    <n v="5"/>
    <n v="13"/>
    <n v="0.38461538461538464"/>
    <n v="34"/>
    <n v="0.26226437434877331"/>
    <n v="0.12235101026661133"/>
    <x v="0"/>
  </r>
  <r>
    <s v="16North Melbourne"/>
    <n v="2020"/>
    <x v="2"/>
    <x v="122"/>
    <x v="17"/>
    <n v="48"/>
    <n v="0.74"/>
    <n v="5"/>
    <n v="21"/>
    <n v="0.23809523809523808"/>
    <n v="22"/>
    <n v="0.19861614331723026"/>
    <n v="3.9479094778007817E-2"/>
    <x v="0"/>
  </r>
  <r>
    <s v="16Geelong Cats"/>
    <n v="2020"/>
    <x v="2"/>
    <x v="115"/>
    <x v="11"/>
    <n v="85"/>
    <n v="0.68"/>
    <n v="5"/>
    <n v="25"/>
    <n v="0.2"/>
    <n v="93"/>
    <n v="9.4696969696969696E-2"/>
    <n v="0.10530303030303031"/>
    <x v="0"/>
  </r>
  <r>
    <s v="16Essendon"/>
    <n v="2020"/>
    <x v="2"/>
    <x v="136"/>
    <x v="10"/>
    <n v="51"/>
    <n v="0.76"/>
    <n v="5"/>
    <n v="25"/>
    <n v="0.2"/>
    <n v="11"/>
    <n v="0.3583779264214047"/>
    <n v="-0.15837792642140469"/>
    <x v="0"/>
  </r>
  <r>
    <s v="16Sydney Swans"/>
    <n v="2020"/>
    <x v="2"/>
    <x v="224"/>
    <x v="2"/>
    <n v="40"/>
    <n v="0.88"/>
    <n v="5"/>
    <n v="20"/>
    <n v="0.25"/>
    <n v="56"/>
    <n v="0.15268246187363835"/>
    <n v="9.7317538126361652E-2"/>
    <x v="0"/>
  </r>
  <r>
    <s v="16St Kilda"/>
    <n v="2020"/>
    <x v="2"/>
    <x v="121"/>
    <x v="9"/>
    <n v="82"/>
    <n v="0.92"/>
    <n v="4"/>
    <n v="23"/>
    <n v="0.17391304347826086"/>
    <n v="177"/>
    <n v="9.3565565200968592E-2"/>
    <n v="8.0347478277292272E-2"/>
    <x v="0"/>
  </r>
  <r>
    <s v="16West Coast Eagles"/>
    <n v="2020"/>
    <x v="2"/>
    <x v="392"/>
    <x v="16"/>
    <n v="38"/>
    <n v="0.84"/>
    <n v="4"/>
    <n v="16"/>
    <n v="0.25"/>
    <n v="49"/>
    <n v="9.2032967032967025E-2"/>
    <n v="0.15796703296703296"/>
    <x v="0"/>
  </r>
  <r>
    <s v="16St Kilda"/>
    <n v="2020"/>
    <x v="2"/>
    <x v="451"/>
    <x v="9"/>
    <n v="22"/>
    <n v="0.54"/>
    <n v="4"/>
    <n v="23"/>
    <n v="0.17391304347826086"/>
    <n v="4"/>
    <n v="0.73913043478260865"/>
    <n v="-0.56521739130434778"/>
    <x v="0"/>
  </r>
  <r>
    <s v="16Melbourne"/>
    <n v="2020"/>
    <x v="2"/>
    <x v="91"/>
    <x v="5"/>
    <n v="60"/>
    <n v="0.75"/>
    <n v="4"/>
    <n v="13"/>
    <n v="0.30769230769230771"/>
    <n v="24"/>
    <n v="0.22549821580437848"/>
    <n v="8.2194091887929227E-2"/>
    <x v="0"/>
  </r>
  <r>
    <s v="16Sydney Swans"/>
    <n v="2020"/>
    <x v="2"/>
    <x v="101"/>
    <x v="2"/>
    <n v="39"/>
    <n v="0.76"/>
    <n v="4"/>
    <n v="20"/>
    <n v="0.2"/>
    <n v="68"/>
    <n v="8.3964719491035275E-2"/>
    <n v="0.11603528050896474"/>
    <x v="0"/>
  </r>
  <r>
    <s v="16Carlton"/>
    <n v="2020"/>
    <x v="2"/>
    <x v="302"/>
    <x v="0"/>
    <n v="88"/>
    <n v="0.9"/>
    <n v="4"/>
    <n v="20"/>
    <n v="0.2"/>
    <n v="56"/>
    <n v="0.24362745098039215"/>
    <n v="-4.3627450980392141E-2"/>
    <x v="0"/>
  </r>
  <r>
    <s v="16Essendon"/>
    <n v="2020"/>
    <x v="2"/>
    <x v="87"/>
    <x v="10"/>
    <n v="80"/>
    <n v="0.82"/>
    <n v="4"/>
    <n v="25"/>
    <n v="0.16"/>
    <n v="27"/>
    <n v="0.13997633334270163"/>
    <n v="2.0023666657298378E-2"/>
    <x v="0"/>
  </r>
  <r>
    <s v="16Fremantle"/>
    <n v="2020"/>
    <x v="2"/>
    <x v="80"/>
    <x v="12"/>
    <n v="97"/>
    <n v="0.74"/>
    <n v="4"/>
    <n v="13"/>
    <n v="0.30769230769230771"/>
    <n v="79"/>
    <n v="0.22139561707035751"/>
    <n v="8.6296690621950195E-2"/>
    <x v="0"/>
  </r>
  <r>
    <s v="16Fremantle"/>
    <n v="2020"/>
    <x v="2"/>
    <x v="100"/>
    <x v="12"/>
    <n v="47"/>
    <n v="0.96"/>
    <n v="4"/>
    <n v="13"/>
    <n v="0.30769230769230771"/>
    <n v="114"/>
    <n v="5.4883197298057976E-2"/>
    <n v="0.25280911039424975"/>
    <x v="0"/>
  </r>
  <r>
    <s v="16Hawthorn"/>
    <n v="2020"/>
    <x v="2"/>
    <x v="119"/>
    <x v="7"/>
    <n v="44"/>
    <n v="0.89"/>
    <n v="4"/>
    <n v="23"/>
    <n v="0.17391304347826086"/>
    <n v="36"/>
    <n v="0.1344309462915601"/>
    <n v="3.948209718670076E-2"/>
    <x v="0"/>
  </r>
  <r>
    <s v="16Port Adelaide"/>
    <n v="2020"/>
    <x v="2"/>
    <x v="95"/>
    <x v="15"/>
    <n v="75"/>
    <n v="0.86"/>
    <n v="4"/>
    <n v="21"/>
    <n v="0.19047619047619047"/>
    <n v="130"/>
    <n v="5.1903114186851208E-2"/>
    <n v="0.13857307628933926"/>
    <x v="0"/>
  </r>
  <r>
    <s v="16Carlton"/>
    <n v="2020"/>
    <x v="2"/>
    <x v="93"/>
    <x v="0"/>
    <n v="50"/>
    <n v="0.49"/>
    <n v="4"/>
    <n v="20"/>
    <n v="0.2"/>
    <n v="69"/>
    <n v="0.11296296296296296"/>
    <n v="8.7037037037037052E-2"/>
    <x v="0"/>
  </r>
  <r>
    <s v="16Western Bulldogs"/>
    <n v="2020"/>
    <x v="2"/>
    <x v="107"/>
    <x v="6"/>
    <n v="102"/>
    <n v="0.81"/>
    <n v="4"/>
    <n v="16"/>
    <n v="0.25"/>
    <n v="90"/>
    <n v="6.6985645933014357E-2"/>
    <n v="0.18301435406698563"/>
    <x v="0"/>
  </r>
  <r>
    <s v="16Gold Coast Suns"/>
    <n v="2020"/>
    <x v="2"/>
    <x v="103"/>
    <x v="1"/>
    <n v="41"/>
    <n v="0.78"/>
    <n v="3"/>
    <n v="23"/>
    <n v="0.13043478260869565"/>
    <n v="42"/>
    <n v="3.5805626598465479E-2"/>
    <n v="9.462915601023017E-2"/>
    <x v="0"/>
  </r>
  <r>
    <s v="16Gold Coast Suns"/>
    <n v="2020"/>
    <x v="2"/>
    <x v="110"/>
    <x v="1"/>
    <n v="65"/>
    <n v="0.79"/>
    <n v="3"/>
    <n v="23"/>
    <n v="0.13043478260869565"/>
    <n v="184"/>
    <n v="5.6846267918932269E-2"/>
    <n v="7.3588514689763379E-2"/>
    <x v="0"/>
  </r>
  <r>
    <s v="16Port Adelaide"/>
    <n v="2020"/>
    <x v="2"/>
    <x v="262"/>
    <x v="15"/>
    <n v="94"/>
    <n v="0.86"/>
    <n v="3"/>
    <n v="21"/>
    <n v="0.14285714285714285"/>
    <n v="17"/>
    <n v="0.24369010762199614"/>
    <n v="-0.10083296476485329"/>
    <x v="0"/>
  </r>
  <r>
    <s v="16Sydney Swans"/>
    <n v="2020"/>
    <x v="2"/>
    <x v="88"/>
    <x v="2"/>
    <n v="82"/>
    <n v="0.86"/>
    <n v="2"/>
    <n v="20"/>
    <n v="0.1"/>
    <n v="180"/>
    <n v="4.2726041823378968E-2"/>
    <n v="5.7273958176621037E-2"/>
    <x v="0"/>
  </r>
  <r>
    <s v="16Geelong Cats"/>
    <n v="2020"/>
    <x v="2"/>
    <x v="144"/>
    <x v="11"/>
    <n v="115"/>
    <n v="0.83"/>
    <n v="2"/>
    <n v="25"/>
    <n v="0.08"/>
    <n v="6"/>
    <n v="0.14823282254078102"/>
    <n v="-6.8232822540781016E-2"/>
    <x v="0"/>
  </r>
  <r>
    <s v="16North Melbourne"/>
    <n v="2020"/>
    <x v="2"/>
    <x v="305"/>
    <x v="17"/>
    <n v="69"/>
    <n v="0.85"/>
    <n v="2"/>
    <n v="21"/>
    <n v="9.5238095238095233E-2"/>
    <n v="62"/>
    <n v="7.7124183006535937E-2"/>
    <n v="1.8113912231559295E-2"/>
    <x v="0"/>
  </r>
  <r>
    <s v="16Adelaide Crows"/>
    <n v="2020"/>
    <x v="2"/>
    <x v="134"/>
    <x v="8"/>
    <n v="70"/>
    <n v="0.83"/>
    <n v="2"/>
    <n v="18"/>
    <n v="0.1111111111111111"/>
    <n v="15"/>
    <n v="0.22653662127346338"/>
    <n v="-0.11542551016235228"/>
    <x v="0"/>
  </r>
  <r>
    <s v="16GWS Giants"/>
    <n v="2020"/>
    <x v="2"/>
    <x v="127"/>
    <x v="13"/>
    <n v="58"/>
    <n v="0.78"/>
    <n v="2"/>
    <n v="18"/>
    <n v="0.1111111111111111"/>
    <n v="41"/>
    <n v="8.7254901960784309E-2"/>
    <n v="2.3856209150326796E-2"/>
    <x v="0"/>
  </r>
  <r>
    <s v="16Sydney Swans"/>
    <n v="2020"/>
    <x v="2"/>
    <x v="266"/>
    <x v="2"/>
    <n v="49"/>
    <n v="0.86"/>
    <n v="2"/>
    <n v="20"/>
    <n v="0.1"/>
    <n v="11"/>
    <n v="0.44502346568842732"/>
    <n v="-0.34502346568842734"/>
    <x v="0"/>
  </r>
  <r>
    <s v="16Port Adelaide"/>
    <n v="2020"/>
    <x v="2"/>
    <x v="232"/>
    <x v="15"/>
    <n v="55"/>
    <n v="0.96"/>
    <n v="2"/>
    <n v="21"/>
    <n v="9.5238095238095233E-2"/>
    <n v="2"/>
    <n v="0.25225539811066128"/>
    <n v="-0.15701730287256604"/>
    <x v="0"/>
  </r>
  <r>
    <s v="16Brisbane Lions"/>
    <n v="2020"/>
    <x v="2"/>
    <x v="452"/>
    <x v="3"/>
    <n v="31"/>
    <n v="0.32"/>
    <n v="2"/>
    <n v="23"/>
    <n v="8.6956521739130432E-2"/>
    <n v="106"/>
    <n v="3.3333333333333333E-2"/>
    <n v="5.3623188405797099E-2"/>
    <x v="0"/>
  </r>
  <r>
    <s v="16Western Bulldogs"/>
    <n v="2020"/>
    <x v="2"/>
    <x v="133"/>
    <x v="6"/>
    <n v="43"/>
    <n v="0.8"/>
    <n v="1"/>
    <n v="16"/>
    <n v="6.25E-2"/>
    <n v="33"/>
    <n v="9.8465473145780052E-2"/>
    <n v="-3.5965473145780052E-2"/>
    <x v="0"/>
  </r>
  <r>
    <s v="16GWS Giants"/>
    <n v="2020"/>
    <x v="2"/>
    <x v="203"/>
    <x v="13"/>
    <n v="37"/>
    <n v="0.75"/>
    <n v="1"/>
    <n v="18"/>
    <n v="5.5555555555555552E-2"/>
    <n v="1"/>
    <n v="0.30661178776503856"/>
    <n v="-0.25105623220948303"/>
    <x v="0"/>
  </r>
  <r>
    <s v="16Western Bulldogs"/>
    <n v="2020"/>
    <x v="2"/>
    <x v="168"/>
    <x v="6"/>
    <n v="19"/>
    <n v="0.83"/>
    <n v="1"/>
    <n v="16"/>
    <n v="6.25E-2"/>
    <n v="1"/>
    <n v="5.587495508444125E-2"/>
    <n v="6.6250449155587504E-3"/>
    <x v="0"/>
  </r>
  <r>
    <s v="16GWS Giants"/>
    <n v="2020"/>
    <x v="2"/>
    <x v="424"/>
    <x v="13"/>
    <n v="33"/>
    <n v="0.8"/>
    <n v="1"/>
    <n v="18"/>
    <n v="5.5555555555555552E-2"/>
    <n v="101"/>
    <n v="0.15390646505197589"/>
    <n v="-9.8350909496420336E-2"/>
    <x v="0"/>
  </r>
  <r>
    <s v="16Brisbane Lions"/>
    <n v="2020"/>
    <x v="2"/>
    <x v="140"/>
    <x v="3"/>
    <n v="26"/>
    <n v="0.82"/>
    <n v="1"/>
    <n v="23"/>
    <n v="4.3478260869565216E-2"/>
    <n v="34"/>
    <n v="3.4920634920634921E-2"/>
    <n v="8.5576259489302947E-3"/>
    <x v="0"/>
  </r>
  <r>
    <s v="16Hawthorn"/>
    <n v="2020"/>
    <x v="2"/>
    <x v="453"/>
    <x v="7"/>
    <n v="68"/>
    <n v="0.93"/>
    <n v="1"/>
    <n v="23"/>
    <n v="4.3478260869565216E-2"/>
    <n v="2"/>
    <n v="0.21391252857418272"/>
    <n v="-0.1704342677046175"/>
    <x v="0"/>
  </r>
  <r>
    <s v="16West Coast Eagles"/>
    <n v="2020"/>
    <x v="2"/>
    <x v="403"/>
    <x v="16"/>
    <n v="21"/>
    <n v="0.72"/>
    <n v="1"/>
    <n v="16"/>
    <n v="6.25E-2"/>
    <n v="14"/>
    <n v="0.25677655677655675"/>
    <n v="-0.19427655677655675"/>
    <x v="0"/>
  </r>
  <r>
    <s v="16North Melbourne"/>
    <n v="2020"/>
    <x v="2"/>
    <x v="157"/>
    <x v="17"/>
    <n v="41"/>
    <n v="0.85"/>
    <n v="1"/>
    <n v="21"/>
    <n v="4.7619047619047616E-2"/>
    <n v="19"/>
    <n v="0.30425569800569802"/>
    <n v="-0.2566366503866504"/>
    <x v="0"/>
  </r>
  <r>
    <s v="16Port Adelaide"/>
    <n v="2020"/>
    <x v="2"/>
    <x v="118"/>
    <x v="15"/>
    <n v="74"/>
    <n v="0.89"/>
    <n v="1"/>
    <n v="21"/>
    <n v="4.7619047619047616E-2"/>
    <n v="54"/>
    <n v="0.2399466475553432"/>
    <n v="-0.19232759993629558"/>
    <x v="0"/>
  </r>
  <r>
    <s v="16GWS Giants"/>
    <n v="2020"/>
    <x v="2"/>
    <x v="407"/>
    <x v="13"/>
    <n v="58"/>
    <n v="0.87"/>
    <n v="1"/>
    <n v="18"/>
    <n v="5.5555555555555552E-2"/>
    <n v="7"/>
    <n v="0.17905046570753808"/>
    <n v="-0.12349491015198252"/>
    <x v="0"/>
  </r>
  <r>
    <s v="16North Melbourne"/>
    <n v="2020"/>
    <x v="2"/>
    <x v="343"/>
    <x v="17"/>
    <n v="77"/>
    <n v="0.87"/>
    <n v="1"/>
    <n v="21"/>
    <n v="4.7619047619047616E-2"/>
    <n v="101"/>
    <n v="8.7008811621814716E-2"/>
    <n v="-3.93897640027671E-2"/>
    <x v="0"/>
  </r>
  <r>
    <s v="16Brisbane Lions"/>
    <n v="2020"/>
    <x v="2"/>
    <x v="123"/>
    <x v="3"/>
    <n v="80"/>
    <n v="0.86"/>
    <n v="1"/>
    <n v="23"/>
    <n v="4.3478260869565216E-2"/>
    <n v="8"/>
    <n v="0.15135330785485585"/>
    <n v="-0.10787504698529063"/>
    <x v="0"/>
  </r>
  <r>
    <s v="16North Melbourne"/>
    <n v="2020"/>
    <x v="2"/>
    <x v="393"/>
    <x v="17"/>
    <n v="60"/>
    <n v="0.88"/>
    <n v="1"/>
    <n v="21"/>
    <n v="4.7619047619047616E-2"/>
    <n v="3"/>
    <n v="0.1235810113519092"/>
    <n v="-7.5961963732861584E-2"/>
    <x v="0"/>
  </r>
  <r>
    <s v="16Adelaide Crows"/>
    <n v="2020"/>
    <x v="2"/>
    <x v="188"/>
    <x v="8"/>
    <n v="35"/>
    <n v="0.85"/>
    <n v="0"/>
    <n v="18"/>
    <n v="0"/>
    <n v="2"/>
    <n v="0.16895925036681339"/>
    <n v="-0.16895925036681339"/>
    <x v="0"/>
  </r>
  <r>
    <s v="16Fremantle"/>
    <n v="2020"/>
    <x v="2"/>
    <x v="183"/>
    <x v="12"/>
    <n v="70"/>
    <n v="0.86"/>
    <n v="0"/>
    <n v="13"/>
    <n v="0"/>
    <n v="0"/>
    <n v="7.5570798861702745E-2"/>
    <n v="-7.5570798861702745E-2"/>
    <x v="1"/>
  </r>
  <r>
    <s v="16Fremantle"/>
    <n v="2020"/>
    <x v="2"/>
    <x v="281"/>
    <x v="12"/>
    <n v="43"/>
    <n v="0.77"/>
    <n v="0"/>
    <n v="13"/>
    <n v="0"/>
    <n v="7"/>
    <n v="0.45315941941328941"/>
    <n v="-0.45315941941328941"/>
    <x v="0"/>
  </r>
  <r>
    <s v="16Western Bulldogs"/>
    <n v="2020"/>
    <x v="2"/>
    <x v="411"/>
    <x v="6"/>
    <n v="80"/>
    <n v="0.97"/>
    <n v="0"/>
    <n v="16"/>
    <n v="0"/>
    <n v="6"/>
    <n v="0.28751817116110195"/>
    <n v="-0.28751817116110195"/>
    <x v="0"/>
  </r>
  <r>
    <s v="16Brisbane Lions"/>
    <n v="2020"/>
    <x v="2"/>
    <x v="362"/>
    <x v="3"/>
    <n v="39"/>
    <n v="0.95"/>
    <n v="0"/>
    <n v="23"/>
    <n v="0"/>
    <n v="2"/>
    <n v="0.12874756150618219"/>
    <n v="-0.12874756150618219"/>
    <x v="0"/>
  </r>
  <r>
    <s v="16Essendon"/>
    <n v="2020"/>
    <x v="2"/>
    <x v="454"/>
    <x v="10"/>
    <n v="47"/>
    <n v="0.99"/>
    <n v="0"/>
    <n v="25"/>
    <n v="0"/>
    <n v="0"/>
    <n v="0.22119295634920635"/>
    <n v="-0.22119295634920635"/>
    <x v="1"/>
  </r>
  <r>
    <s v="16Sydney Swans"/>
    <n v="2020"/>
    <x v="2"/>
    <x v="335"/>
    <x v="2"/>
    <n v="71"/>
    <n v="0.84"/>
    <n v="0"/>
    <n v="20"/>
    <n v="0"/>
    <n v="3"/>
    <n v="0.20170439354432884"/>
    <n v="-0.20170439354432884"/>
    <x v="0"/>
  </r>
  <r>
    <s v="16Hawthorn"/>
    <n v="2020"/>
    <x v="2"/>
    <x v="455"/>
    <x v="7"/>
    <n v="15"/>
    <n v="0.6"/>
    <n v="0"/>
    <n v="23"/>
    <n v="0"/>
    <n v="0"/>
    <n v="0.32959870030808242"/>
    <n v="-0.32959870030808242"/>
    <x v="1"/>
  </r>
  <r>
    <s v="16Geelong Cats"/>
    <n v="2020"/>
    <x v="2"/>
    <x v="278"/>
    <x v="11"/>
    <n v="102"/>
    <n v="0.8"/>
    <n v="0"/>
    <n v="25"/>
    <n v="0"/>
    <n v="0"/>
    <n v="0.16077958643411597"/>
    <n v="-0.16077958643411597"/>
    <x v="1"/>
  </r>
  <r>
    <s v="16Sydney Swans"/>
    <n v="2020"/>
    <x v="2"/>
    <x v="251"/>
    <x v="2"/>
    <n v="38"/>
    <n v="0.9"/>
    <n v="0"/>
    <n v="20"/>
    <n v="0"/>
    <n v="1"/>
    <n v="0.36710832930570259"/>
    <n v="-0.36710832930570259"/>
    <x v="0"/>
  </r>
  <r>
    <s v="16Essendon"/>
    <n v="2020"/>
    <x v="2"/>
    <x v="434"/>
    <x v="10"/>
    <n v="43"/>
    <n v="0.79"/>
    <n v="0"/>
    <n v="25"/>
    <n v="0"/>
    <n v="1"/>
    <n v="0.14615683229813667"/>
    <n v="-0.14615683229813667"/>
    <x v="0"/>
  </r>
  <r>
    <s v="16Geelong Cats"/>
    <n v="2020"/>
    <x v="2"/>
    <x v="215"/>
    <x v="11"/>
    <n v="28"/>
    <n v="0.8"/>
    <n v="0"/>
    <n v="25"/>
    <n v="0"/>
    <n v="0"/>
    <n v="0.23137833938052477"/>
    <n v="-0.23137833938052477"/>
    <x v="1"/>
  </r>
  <r>
    <s v="16Sydney Swans"/>
    <n v="2020"/>
    <x v="2"/>
    <x v="153"/>
    <x v="2"/>
    <n v="59"/>
    <n v="0.85"/>
    <n v="0"/>
    <n v="20"/>
    <n v="0"/>
    <n v="0"/>
    <n v="0.15267027863777088"/>
    <n v="-0.15267027863777088"/>
    <x v="1"/>
  </r>
  <r>
    <s v="16Adelaide Crows"/>
    <n v="2020"/>
    <x v="2"/>
    <x v="280"/>
    <x v="8"/>
    <n v="93"/>
    <n v="0.72"/>
    <n v="0"/>
    <n v="18"/>
    <n v="0"/>
    <n v="0"/>
    <n v="0.13897687280040222"/>
    <n v="-0.13897687280040222"/>
    <x v="1"/>
  </r>
  <r>
    <s v="16GWS Giants"/>
    <n v="2020"/>
    <x v="2"/>
    <x v="231"/>
    <x v="13"/>
    <n v="38"/>
    <n v="0.96"/>
    <n v="0"/>
    <n v="18"/>
    <n v="0"/>
    <n v="0"/>
    <n v="0.35930543815159199"/>
    <n v="-0.35930543815159199"/>
    <x v="1"/>
  </r>
  <r>
    <s v="16Hawthorn"/>
    <n v="2020"/>
    <x v="2"/>
    <x v="378"/>
    <x v="7"/>
    <n v="55"/>
    <n v="0.83"/>
    <n v="0"/>
    <n v="23"/>
    <n v="0"/>
    <n v="0"/>
    <n v="0.17289896338479338"/>
    <n v="-0.17289896338479338"/>
    <x v="1"/>
  </r>
  <r>
    <s v="16Hawthorn"/>
    <n v="2020"/>
    <x v="2"/>
    <x v="456"/>
    <x v="7"/>
    <n v="37"/>
    <n v="0.76"/>
    <n v="0"/>
    <n v="23"/>
    <n v="0"/>
    <n v="0"/>
    <n v="0.2152941176470588"/>
    <n v="-0.2152941176470588"/>
    <x v="1"/>
  </r>
  <r>
    <s v="16Brisbane Lions"/>
    <n v="2020"/>
    <x v="2"/>
    <x v="252"/>
    <x v="3"/>
    <n v="86"/>
    <n v="0.81"/>
    <n v="0"/>
    <n v="23"/>
    <n v="0"/>
    <n v="0"/>
    <n v="0.19608018929285898"/>
    <n v="-0.19608018929285898"/>
    <x v="1"/>
  </r>
  <r>
    <s v="16Port Adelaide"/>
    <n v="2020"/>
    <x v="2"/>
    <x v="457"/>
    <x v="15"/>
    <n v="6"/>
    <n v="0.15"/>
    <n v="0"/>
    <n v="21"/>
    <n v="0"/>
    <n v="0"/>
    <n v="5.8333333333333327E-2"/>
    <n v="-5.8333333333333327E-2"/>
    <x v="1"/>
  </r>
  <r>
    <s v="16Gold Coast Suns"/>
    <n v="2020"/>
    <x v="2"/>
    <x v="458"/>
    <x v="1"/>
    <n v="16"/>
    <n v="0.82"/>
    <n v="0"/>
    <n v="23"/>
    <n v="0"/>
    <n v="0"/>
    <n v="0.26464278046162104"/>
    <n v="-0.26464278046162104"/>
    <x v="1"/>
  </r>
  <r>
    <s v="16Sydney Swans"/>
    <n v="2020"/>
    <x v="2"/>
    <x v="435"/>
    <x v="2"/>
    <n v="37"/>
    <n v="0.73"/>
    <n v="0"/>
    <n v="20"/>
    <n v="0"/>
    <n v="1"/>
    <n v="6.9934640522875818E-2"/>
    <n v="-6.9934640522875818E-2"/>
    <x v="0"/>
  </r>
  <r>
    <s v="16Adelaide Crows"/>
    <n v="2020"/>
    <x v="2"/>
    <x v="330"/>
    <x v="8"/>
    <n v="41"/>
    <n v="0.78"/>
    <n v="0"/>
    <n v="18"/>
    <n v="0"/>
    <n v="0"/>
    <n v="0.12230003112356054"/>
    <n v="-0.12230003112356054"/>
    <x v="1"/>
  </r>
  <r>
    <s v="16Geelong Cats"/>
    <n v="2020"/>
    <x v="2"/>
    <x v="202"/>
    <x v="11"/>
    <n v="64"/>
    <n v="0.9"/>
    <n v="0"/>
    <n v="25"/>
    <n v="0"/>
    <n v="8"/>
    <n v="0.27647012993175052"/>
    <n v="-0.27647012993175052"/>
    <x v="0"/>
  </r>
  <r>
    <s v="16St Kilda"/>
    <n v="2020"/>
    <x v="2"/>
    <x v="216"/>
    <x v="9"/>
    <n v="48"/>
    <n v="0.87"/>
    <n v="0"/>
    <n v="23"/>
    <n v="0"/>
    <n v="0"/>
    <n v="0.25398221076541083"/>
    <n v="-0.25398221076541083"/>
    <x v="1"/>
  </r>
  <r>
    <s v="16Gold Coast Suns"/>
    <n v="2020"/>
    <x v="2"/>
    <x v="341"/>
    <x v="1"/>
    <n v="50"/>
    <n v="0.83"/>
    <n v="0"/>
    <n v="23"/>
    <n v="0"/>
    <n v="0"/>
    <n v="0.1045530492898914"/>
    <n v="-0.1045530492898914"/>
    <x v="1"/>
  </r>
  <r>
    <s v="16GWS Giants"/>
    <n v="2020"/>
    <x v="2"/>
    <x v="148"/>
    <x v="13"/>
    <n v="56"/>
    <n v="0.89"/>
    <n v="0"/>
    <n v="18"/>
    <n v="0"/>
    <n v="0"/>
    <n v="0.25825031370014068"/>
    <n v="-0.25825031370014068"/>
    <x v="1"/>
  </r>
  <r>
    <s v="16Adelaide Crows"/>
    <n v="2020"/>
    <x v="2"/>
    <x v="299"/>
    <x v="8"/>
    <n v="52"/>
    <n v="0.89"/>
    <n v="0"/>
    <n v="18"/>
    <n v="0"/>
    <n v="0"/>
    <n v="0.14587530525030526"/>
    <n v="-0.14587530525030526"/>
    <x v="1"/>
  </r>
  <r>
    <s v="16Essendon"/>
    <n v="2020"/>
    <x v="2"/>
    <x v="225"/>
    <x v="10"/>
    <n v="40"/>
    <n v="0.86"/>
    <n v="0"/>
    <n v="25"/>
    <n v="0"/>
    <n v="54"/>
    <n v="0.20655929038281978"/>
    <n v="-0.20655929038281978"/>
    <x v="0"/>
  </r>
  <r>
    <s v="16Port Adelaide"/>
    <n v="2020"/>
    <x v="2"/>
    <x v="459"/>
    <x v="15"/>
    <n v="25"/>
    <n v="0.84"/>
    <n v="0"/>
    <n v="21"/>
    <n v="0"/>
    <n v="0"/>
    <n v="0.33214285714285718"/>
    <n v="-0.33214285714285718"/>
    <x v="1"/>
  </r>
  <r>
    <s v="16Essendon"/>
    <n v="2020"/>
    <x v="2"/>
    <x v="143"/>
    <x v="10"/>
    <n v="51"/>
    <n v="0.79"/>
    <n v="0"/>
    <n v="25"/>
    <n v="0"/>
    <n v="0"/>
    <n v="6.7438016528925615E-2"/>
    <n v="-6.7438016528925615E-2"/>
    <x v="1"/>
  </r>
  <r>
    <s v="16Melbourne"/>
    <n v="2020"/>
    <x v="2"/>
    <x v="460"/>
    <x v="5"/>
    <n v="25"/>
    <n v="0.61"/>
    <n v="0"/>
    <n v="13"/>
    <n v="0"/>
    <n v="39"/>
    <n v="0"/>
    <n v="0"/>
    <x v="0"/>
  </r>
  <r>
    <s v="16Western Bulldogs"/>
    <n v="2020"/>
    <x v="2"/>
    <x v="314"/>
    <x v="6"/>
    <n v="59"/>
    <n v="0.78"/>
    <n v="0"/>
    <n v="16"/>
    <n v="0"/>
    <n v="0"/>
    <n v="0.22738486842105263"/>
    <n v="-0.22738486842105263"/>
    <x v="1"/>
  </r>
  <r>
    <s v="16Carlton"/>
    <n v="2020"/>
    <x v="2"/>
    <x v="116"/>
    <x v="0"/>
    <n v="59"/>
    <n v="0.78"/>
    <n v="0"/>
    <n v="20"/>
    <n v="0"/>
    <n v="86"/>
    <n v="4.9773755656108594E-2"/>
    <n v="-4.9773755656108594E-2"/>
    <x v="0"/>
  </r>
  <r>
    <s v="16Melbourne"/>
    <n v="2020"/>
    <x v="2"/>
    <x v="180"/>
    <x v="5"/>
    <n v="29"/>
    <n v="0.81"/>
    <n v="0"/>
    <n v="13"/>
    <n v="0"/>
    <n v="2"/>
    <n v="0.29806558176123393"/>
    <n v="-0.29806558176123393"/>
    <x v="0"/>
  </r>
  <r>
    <s v="16Sydney Swans"/>
    <n v="2020"/>
    <x v="2"/>
    <x v="461"/>
    <x v="2"/>
    <n v="12"/>
    <n v="0.74"/>
    <n v="0"/>
    <n v="20"/>
    <n v="0"/>
    <n v="15"/>
    <n v="0.1388888888888889"/>
    <n v="-0.1388888888888889"/>
    <x v="0"/>
  </r>
  <r>
    <s v="16Brisbane Lions"/>
    <n v="2020"/>
    <x v="2"/>
    <x v="214"/>
    <x v="3"/>
    <n v="65"/>
    <n v="0.84"/>
    <n v="0"/>
    <n v="23"/>
    <n v="0"/>
    <n v="0"/>
    <n v="0.25070205174904664"/>
    <n v="-0.25070205174904664"/>
    <x v="1"/>
  </r>
  <r>
    <s v="16Sydney Swans"/>
    <n v="2020"/>
    <x v="2"/>
    <x v="268"/>
    <x v="2"/>
    <n v="36"/>
    <n v="0.79"/>
    <n v="0"/>
    <n v="20"/>
    <n v="0"/>
    <n v="0"/>
    <n v="1.461038961038961E-2"/>
    <n v="-1.461038961038961E-2"/>
    <x v="1"/>
  </r>
  <r>
    <s v="16Melbourne"/>
    <n v="2020"/>
    <x v="2"/>
    <x v="339"/>
    <x v="5"/>
    <n v="33"/>
    <n v="0.68"/>
    <n v="0"/>
    <n v="13"/>
    <n v="0"/>
    <n v="0"/>
    <n v="0.10084033613445378"/>
    <n v="-0.10084033613445378"/>
    <x v="1"/>
  </r>
  <r>
    <s v="16Melbourne"/>
    <n v="2020"/>
    <x v="2"/>
    <x v="163"/>
    <x v="5"/>
    <n v="20"/>
    <n v="0.76"/>
    <n v="0"/>
    <n v="13"/>
    <n v="0"/>
    <n v="0"/>
    <n v="0.15527950310559005"/>
    <n v="-0.15527950310559005"/>
    <x v="1"/>
  </r>
  <r>
    <s v="16Western Bulldogs"/>
    <n v="2020"/>
    <x v="2"/>
    <x v="132"/>
    <x v="6"/>
    <n v="41"/>
    <n v="0.9"/>
    <n v="0"/>
    <n v="16"/>
    <n v="0"/>
    <n v="4"/>
    <n v="0.12883540211475436"/>
    <n v="-0.12883540211475436"/>
    <x v="0"/>
  </r>
  <r>
    <s v="16West Coast Eagles"/>
    <n v="2020"/>
    <x v="2"/>
    <x v="336"/>
    <x v="16"/>
    <n v="50"/>
    <n v="0.96"/>
    <n v="0"/>
    <n v="16"/>
    <n v="0"/>
    <n v="0"/>
    <n v="7.1959818410122681E-2"/>
    <n v="-7.1959818410122681E-2"/>
    <x v="1"/>
  </r>
  <r>
    <s v="16West Coast Eagles"/>
    <n v="2020"/>
    <x v="2"/>
    <x v="279"/>
    <x v="16"/>
    <n v="51"/>
    <n v="0.88"/>
    <n v="0"/>
    <n v="16"/>
    <n v="0"/>
    <n v="0"/>
    <n v="0.29028306059265807"/>
    <n v="-0.29028306059265807"/>
    <x v="1"/>
  </r>
  <r>
    <s v="16GWS Giants"/>
    <n v="2020"/>
    <x v="2"/>
    <x v="230"/>
    <x v="13"/>
    <n v="78"/>
    <n v="0.85"/>
    <n v="0"/>
    <n v="18"/>
    <n v="0"/>
    <n v="0"/>
    <n v="0.19780544601648756"/>
    <n v="-0.19780544601648756"/>
    <x v="1"/>
  </r>
  <r>
    <s v="16West Coast Eagles"/>
    <n v="2020"/>
    <x v="2"/>
    <x v="208"/>
    <x v="16"/>
    <n v="37"/>
    <n v="0.93"/>
    <n v="0"/>
    <n v="16"/>
    <n v="0"/>
    <n v="1"/>
    <n v="0.29436026936026932"/>
    <n v="-0.29436026936026932"/>
    <x v="0"/>
  </r>
  <r>
    <s v="16Essendon"/>
    <n v="2020"/>
    <x v="2"/>
    <x v="462"/>
    <x v="10"/>
    <n v="27"/>
    <n v="0.86"/>
    <n v="0"/>
    <n v="25"/>
    <n v="0"/>
    <n v="0"/>
    <n v="0.10606060606060606"/>
    <n v="-0.10606060606060606"/>
    <x v="1"/>
  </r>
  <r>
    <s v="16Brisbane Lions"/>
    <n v="2020"/>
    <x v="2"/>
    <x v="389"/>
    <x v="3"/>
    <n v="98"/>
    <n v="0.98"/>
    <n v="0"/>
    <n v="23"/>
    <n v="0"/>
    <n v="1"/>
    <n v="0.14742597544068134"/>
    <n v="-0.14742597544068134"/>
    <x v="0"/>
  </r>
  <r>
    <s v="16Brisbane Lions"/>
    <n v="2020"/>
    <x v="2"/>
    <x v="413"/>
    <x v="3"/>
    <n v="53"/>
    <n v="0.9"/>
    <n v="0"/>
    <n v="23"/>
    <n v="0"/>
    <n v="0"/>
    <n v="0.21823601235365941"/>
    <n v="-0.21823601235365941"/>
    <x v="1"/>
  </r>
  <r>
    <s v="16Melbourne"/>
    <n v="2020"/>
    <x v="2"/>
    <x v="198"/>
    <x v="5"/>
    <n v="64"/>
    <n v="0.89"/>
    <n v="0"/>
    <n v="13"/>
    <n v="0"/>
    <n v="0"/>
    <n v="0.18563277000777001"/>
    <n v="-0.18563277000777001"/>
    <x v="1"/>
  </r>
  <r>
    <s v="16Western Bulldogs"/>
    <n v="2020"/>
    <x v="2"/>
    <x v="360"/>
    <x v="6"/>
    <n v="27"/>
    <n v="0.96"/>
    <n v="0"/>
    <n v="16"/>
    <n v="0"/>
    <n v="0"/>
    <n v="0.16654236514007051"/>
    <n v="-0.16654236514007051"/>
    <x v="1"/>
  </r>
  <r>
    <s v="16Sydney Swans"/>
    <n v="2020"/>
    <x v="2"/>
    <x v="267"/>
    <x v="2"/>
    <n v="58"/>
    <n v="0.84"/>
    <n v="0"/>
    <n v="20"/>
    <n v="0"/>
    <n v="0"/>
    <n v="0.20789335936394759"/>
    <n v="-0.20789335936394759"/>
    <x v="1"/>
  </r>
  <r>
    <s v="16Hawthorn"/>
    <n v="2020"/>
    <x v="2"/>
    <x v="156"/>
    <x v="7"/>
    <n v="31"/>
    <n v="0.76"/>
    <n v="0"/>
    <n v="23"/>
    <n v="0"/>
    <n v="0"/>
    <n v="0"/>
    <n v="0"/>
    <x v="1"/>
  </r>
  <r>
    <s v="16Carlton"/>
    <n v="2020"/>
    <x v="2"/>
    <x v="167"/>
    <x v="0"/>
    <n v="62"/>
    <n v="0.93"/>
    <n v="0"/>
    <n v="20"/>
    <n v="0"/>
    <n v="0"/>
    <n v="0.19424258109040718"/>
    <n v="-0.19424258109040718"/>
    <x v="1"/>
  </r>
  <r>
    <s v="16St Kilda"/>
    <n v="2020"/>
    <x v="2"/>
    <x v="383"/>
    <x v="9"/>
    <n v="73"/>
    <n v="0.9"/>
    <n v="0"/>
    <n v="23"/>
    <n v="0"/>
    <n v="0"/>
    <n v="0.1117687074829932"/>
    <n v="-0.1117687074829932"/>
    <x v="1"/>
  </r>
  <r>
    <s v="16Western Bulldogs"/>
    <n v="2020"/>
    <x v="2"/>
    <x v="463"/>
    <x v="6"/>
    <n v="25"/>
    <n v="0.53"/>
    <n v="0"/>
    <n v="16"/>
    <n v="0"/>
    <n v="0"/>
    <n v="9.5238095238095233E-2"/>
    <n v="-9.5238095238095233E-2"/>
    <x v="1"/>
  </r>
  <r>
    <s v="16GWS Giants"/>
    <n v="2020"/>
    <x v="2"/>
    <x v="464"/>
    <x v="13"/>
    <n v="62"/>
    <n v="0.83"/>
    <n v="0"/>
    <n v="18"/>
    <n v="0"/>
    <n v="0"/>
    <n v="4.1666666666666664E-2"/>
    <n v="-4.1666666666666664E-2"/>
    <x v="1"/>
  </r>
  <r>
    <s v="16Sydney Swans"/>
    <n v="2020"/>
    <x v="2"/>
    <x v="293"/>
    <x v="2"/>
    <n v="42"/>
    <n v="0.82"/>
    <n v="0"/>
    <n v="20"/>
    <n v="0"/>
    <n v="11"/>
    <n v="3.8608058608058604E-2"/>
    <n v="-3.8608058608058604E-2"/>
    <x v="0"/>
  </r>
  <r>
    <s v="16North Melbourne"/>
    <n v="2020"/>
    <x v="2"/>
    <x v="162"/>
    <x v="17"/>
    <n v="68"/>
    <n v="0.96"/>
    <n v="0"/>
    <n v="21"/>
    <n v="0"/>
    <n v="0"/>
    <n v="0.19339769599441364"/>
    <n v="-0.19339769599441364"/>
    <x v="1"/>
  </r>
  <r>
    <s v="16Adelaide Crows"/>
    <n v="2020"/>
    <x v="2"/>
    <x v="244"/>
    <x v="8"/>
    <n v="39"/>
    <n v="0.91"/>
    <n v="0"/>
    <n v="18"/>
    <n v="0"/>
    <n v="0"/>
    <n v="0.25799070200162444"/>
    <n v="-0.25799070200162444"/>
    <x v="1"/>
  </r>
  <r>
    <s v="16Sydney Swans"/>
    <n v="2020"/>
    <x v="2"/>
    <x v="324"/>
    <x v="2"/>
    <n v="50"/>
    <n v="0.89"/>
    <n v="0"/>
    <n v="20"/>
    <n v="0"/>
    <n v="0"/>
    <n v="0.17015873015873018"/>
    <n v="-0.17015873015873018"/>
    <x v="1"/>
  </r>
  <r>
    <s v="16Melbourne"/>
    <n v="2020"/>
    <x v="2"/>
    <x v="298"/>
    <x v="5"/>
    <n v="24"/>
    <n v="0.76"/>
    <n v="0"/>
    <n v="13"/>
    <n v="0"/>
    <n v="0"/>
    <n v="0.18234283832109921"/>
    <n v="-0.18234283832109921"/>
    <x v="1"/>
  </r>
  <r>
    <s v="16St Kilda"/>
    <n v="2020"/>
    <x v="2"/>
    <x v="250"/>
    <x v="9"/>
    <n v="70"/>
    <n v="0.74"/>
    <n v="0"/>
    <n v="23"/>
    <n v="0"/>
    <n v="2"/>
    <n v="0.26713671348559792"/>
    <n v="-0.26713671348559792"/>
    <x v="0"/>
  </r>
  <r>
    <s v="16Fremantle"/>
    <n v="2020"/>
    <x v="2"/>
    <x v="210"/>
    <x v="12"/>
    <n v="63"/>
    <n v="0.77"/>
    <n v="0"/>
    <n v="13"/>
    <n v="0"/>
    <n v="0"/>
    <n v="0.1582828282828283"/>
    <n v="-0.1582828282828283"/>
    <x v="1"/>
  </r>
  <r>
    <s v="16St Kilda"/>
    <n v="2020"/>
    <x v="2"/>
    <x v="465"/>
    <x v="9"/>
    <n v="33"/>
    <n v="0.69"/>
    <n v="0"/>
    <n v="23"/>
    <n v="0"/>
    <n v="0"/>
    <n v="0.26157407407407407"/>
    <n v="-0.26157407407407407"/>
    <x v="1"/>
  </r>
  <r>
    <s v="16West Coast Eagles"/>
    <n v="2020"/>
    <x v="2"/>
    <x v="269"/>
    <x v="16"/>
    <n v="61"/>
    <n v="0.83"/>
    <n v="0"/>
    <n v="16"/>
    <n v="0"/>
    <n v="0"/>
    <n v="8.9427437641723354E-2"/>
    <n v="-8.9427437641723354E-2"/>
    <x v="1"/>
  </r>
  <r>
    <s v="16Brisbane Lions"/>
    <n v="2020"/>
    <x v="2"/>
    <x v="366"/>
    <x v="3"/>
    <n v="72"/>
    <n v="0.97"/>
    <n v="0"/>
    <n v="23"/>
    <n v="0"/>
    <n v="0"/>
    <n v="0.11961774608833432"/>
    <n v="-0.11961774608833432"/>
    <x v="1"/>
  </r>
  <r>
    <s v="16Melbourne"/>
    <n v="2020"/>
    <x v="2"/>
    <x v="374"/>
    <x v="5"/>
    <n v="30"/>
    <n v="0.73"/>
    <n v="0"/>
    <n v="13"/>
    <n v="0"/>
    <n v="0"/>
    <n v="9.0544871794871806E-2"/>
    <n v="-9.0544871794871806E-2"/>
    <x v="1"/>
  </r>
  <r>
    <s v="16Gold Coast Suns"/>
    <n v="2020"/>
    <x v="2"/>
    <x v="387"/>
    <x v="1"/>
    <n v="32"/>
    <n v="0.77"/>
    <n v="0"/>
    <n v="23"/>
    <n v="0"/>
    <n v="0"/>
    <n v="3.406593406593407E-2"/>
    <n v="-3.406593406593407E-2"/>
    <x v="1"/>
  </r>
  <r>
    <s v="16Essendon"/>
    <n v="2020"/>
    <x v="2"/>
    <x v="221"/>
    <x v="10"/>
    <n v="56"/>
    <n v="0.82"/>
    <n v="0"/>
    <n v="25"/>
    <n v="0"/>
    <n v="0"/>
    <n v="0.13814206140285176"/>
    <n v="-0.13814206140285176"/>
    <x v="1"/>
  </r>
  <r>
    <s v="16Fremantle"/>
    <n v="2020"/>
    <x v="2"/>
    <x v="438"/>
    <x v="12"/>
    <n v="62"/>
    <n v="0.95"/>
    <n v="0"/>
    <n v="13"/>
    <n v="0"/>
    <n v="7"/>
    <n v="2.695617335562988E-2"/>
    <n v="-2.695617335562988E-2"/>
    <x v="0"/>
  </r>
  <r>
    <s v="16Melbourne"/>
    <n v="2020"/>
    <x v="2"/>
    <x v="466"/>
    <x v="5"/>
    <n v="29"/>
    <n v="0.63"/>
    <n v="0"/>
    <n v="13"/>
    <n v="0"/>
    <n v="0"/>
    <n v="0"/>
    <n v="0"/>
    <x v="1"/>
  </r>
  <r>
    <s v="16Melbourne"/>
    <n v="2020"/>
    <x v="2"/>
    <x v="147"/>
    <x v="5"/>
    <n v="50"/>
    <n v="0.82"/>
    <n v="0"/>
    <n v="13"/>
    <n v="0"/>
    <n v="0"/>
    <n v="0.13113275613275613"/>
    <n v="-0.13113275613275613"/>
    <x v="1"/>
  </r>
  <r>
    <s v="16Gold Coast Suns"/>
    <n v="2020"/>
    <x v="2"/>
    <x v="195"/>
    <x v="1"/>
    <n v="27"/>
    <n v="0.79"/>
    <n v="0"/>
    <n v="23"/>
    <n v="0"/>
    <n v="0"/>
    <n v="0.19454736440030557"/>
    <n v="-0.19454736440030557"/>
    <x v="1"/>
  </r>
  <r>
    <s v="16West Coast Eagles"/>
    <n v="2020"/>
    <x v="2"/>
    <x v="467"/>
    <x v="16"/>
    <n v="21"/>
    <n v="0.28000000000000003"/>
    <n v="0"/>
    <n v="16"/>
    <n v="0"/>
    <n v="0"/>
    <n v="0.30555555555555552"/>
    <n v="-0.30555555555555552"/>
    <x v="1"/>
  </r>
  <r>
    <s v="16Sydney Swans"/>
    <n v="2020"/>
    <x v="2"/>
    <x v="285"/>
    <x v="2"/>
    <n v="83"/>
    <n v="0.87"/>
    <n v="0"/>
    <n v="20"/>
    <n v="0"/>
    <n v="0"/>
    <n v="0.24954357958921858"/>
    <n v="-0.24954357958921858"/>
    <x v="1"/>
  </r>
  <r>
    <s v="16Geelong Cats"/>
    <n v="2020"/>
    <x v="2"/>
    <x v="332"/>
    <x v="11"/>
    <n v="42"/>
    <n v="0.96"/>
    <n v="0"/>
    <n v="25"/>
    <n v="0"/>
    <n v="0"/>
    <n v="0.16264457307316443"/>
    <n v="-0.16264457307316443"/>
    <x v="1"/>
  </r>
  <r>
    <s v="16St Kilda"/>
    <n v="2020"/>
    <x v="2"/>
    <x v="233"/>
    <x v="9"/>
    <n v="66"/>
    <n v="0.92"/>
    <n v="0"/>
    <n v="23"/>
    <n v="0"/>
    <n v="0"/>
    <n v="0.17962385418563709"/>
    <n v="-0.17962385418563709"/>
    <x v="1"/>
  </r>
  <r>
    <s v="16North Melbourne"/>
    <n v="2020"/>
    <x v="2"/>
    <x v="320"/>
    <x v="17"/>
    <n v="39"/>
    <n v="0.87"/>
    <n v="0"/>
    <n v="21"/>
    <n v="0"/>
    <n v="0"/>
    <n v="0.14580765639589169"/>
    <n v="-0.14580765639589169"/>
    <x v="1"/>
  </r>
  <r>
    <s v="16North Melbourne"/>
    <n v="2020"/>
    <x v="2"/>
    <x v="201"/>
    <x v="17"/>
    <n v="23"/>
    <n v="0.92"/>
    <n v="0"/>
    <n v="21"/>
    <n v="0"/>
    <n v="0"/>
    <n v="0.19161375661375663"/>
    <n v="-0.19161375661375663"/>
    <x v="1"/>
  </r>
  <r>
    <s v="16Essendon"/>
    <n v="2020"/>
    <x v="2"/>
    <x v="284"/>
    <x v="10"/>
    <n v="53"/>
    <n v="0.77"/>
    <n v="0"/>
    <n v="25"/>
    <n v="0"/>
    <n v="0"/>
    <n v="0.15039731435612441"/>
    <n v="-0.15039731435612441"/>
    <x v="1"/>
  </r>
  <r>
    <s v="16Melbourne"/>
    <n v="2020"/>
    <x v="2"/>
    <x v="160"/>
    <x v="5"/>
    <n v="37"/>
    <n v="0.95"/>
    <n v="0"/>
    <n v="13"/>
    <n v="0"/>
    <n v="0"/>
    <n v="0.28051602983309415"/>
    <n v="-0.28051602983309415"/>
    <x v="1"/>
  </r>
  <r>
    <s v="16Adelaide Crows"/>
    <n v="2020"/>
    <x v="2"/>
    <x v="196"/>
    <x v="8"/>
    <n v="31"/>
    <n v="0.82"/>
    <n v="0"/>
    <n v="18"/>
    <n v="0"/>
    <n v="4"/>
    <n v="0.16333333333333333"/>
    <n v="-0.16333333333333333"/>
    <x v="0"/>
  </r>
  <r>
    <s v="16Carlton"/>
    <n v="2020"/>
    <x v="2"/>
    <x v="468"/>
    <x v="0"/>
    <n v="37"/>
    <n v="0.75"/>
    <n v="0"/>
    <n v="20"/>
    <n v="0"/>
    <n v="0"/>
    <n v="0.19210526315789472"/>
    <n v="-0.19210526315789472"/>
    <x v="1"/>
  </r>
  <r>
    <s v="16Melbourne"/>
    <n v="2020"/>
    <x v="2"/>
    <x v="313"/>
    <x v="5"/>
    <n v="33"/>
    <n v="0.91"/>
    <n v="0"/>
    <n v="13"/>
    <n v="0"/>
    <n v="3"/>
    <n v="0.10393528040586864"/>
    <n v="-0.10393528040586864"/>
    <x v="0"/>
  </r>
  <r>
    <s v="16Melbourne"/>
    <n v="2020"/>
    <x v="2"/>
    <x v="373"/>
    <x v="5"/>
    <n v="46"/>
    <n v="0.92"/>
    <n v="0"/>
    <n v="13"/>
    <n v="0"/>
    <n v="0"/>
    <n v="0.1267312834224599"/>
    <n v="-0.1267312834224599"/>
    <x v="1"/>
  </r>
  <r>
    <s v="16Gold Coast Suns"/>
    <n v="2020"/>
    <x v="2"/>
    <x v="264"/>
    <x v="1"/>
    <n v="40"/>
    <n v="0.97"/>
    <n v="0"/>
    <n v="23"/>
    <n v="0"/>
    <n v="0"/>
    <n v="0.28534698892834337"/>
    <n v="-0.28534698892834337"/>
    <x v="1"/>
  </r>
  <r>
    <s v="16GWS Giants"/>
    <n v="2020"/>
    <x v="2"/>
    <x v="469"/>
    <x v="13"/>
    <n v="46"/>
    <n v="0.71"/>
    <n v="0"/>
    <n v="18"/>
    <n v="0"/>
    <n v="0"/>
    <n v="0.15789473684210525"/>
    <n v="-0.15789473684210525"/>
    <x v="1"/>
  </r>
  <r>
    <s v="16Carlton"/>
    <n v="2020"/>
    <x v="2"/>
    <x v="260"/>
    <x v="0"/>
    <n v="72"/>
    <n v="0.83"/>
    <n v="0"/>
    <n v="20"/>
    <n v="0"/>
    <n v="0"/>
    <n v="0.12736810479025015"/>
    <n v="-0.12736810479025015"/>
    <x v="1"/>
  </r>
  <r>
    <s v="16Fremantle"/>
    <n v="2020"/>
    <x v="2"/>
    <x v="415"/>
    <x v="12"/>
    <n v="56"/>
    <n v="0.91"/>
    <n v="0"/>
    <n v="13"/>
    <n v="0"/>
    <n v="106"/>
    <n v="2.7950310559006212E-2"/>
    <n v="-2.7950310559006212E-2"/>
    <x v="0"/>
  </r>
  <r>
    <s v="16Melbourne"/>
    <n v="2020"/>
    <x v="2"/>
    <x v="173"/>
    <x v="5"/>
    <n v="53"/>
    <n v="0.91"/>
    <n v="0"/>
    <n v="13"/>
    <n v="0"/>
    <n v="0"/>
    <n v="0.26248090145148967"/>
    <n v="-0.26248090145148967"/>
    <x v="1"/>
  </r>
  <r>
    <s v="16Gold Coast Suns"/>
    <n v="2020"/>
    <x v="2"/>
    <x v="386"/>
    <x v="1"/>
    <n v="39"/>
    <n v="0.78"/>
    <n v="0"/>
    <n v="23"/>
    <n v="0"/>
    <n v="0"/>
    <n v="0.17295952863904182"/>
    <n v="-0.17295952863904182"/>
    <x v="1"/>
  </r>
  <r>
    <s v="16Gold Coast Suns"/>
    <n v="2020"/>
    <x v="2"/>
    <x v="169"/>
    <x v="1"/>
    <n v="54"/>
    <n v="0.69"/>
    <n v="0"/>
    <n v="23"/>
    <n v="0"/>
    <n v="0"/>
    <n v="0.13583797155225727"/>
    <n v="-0.13583797155225727"/>
    <x v="1"/>
  </r>
  <r>
    <s v="16Hawthorn"/>
    <n v="2020"/>
    <x v="2"/>
    <x v="356"/>
    <x v="7"/>
    <n v="47"/>
    <n v="0.76"/>
    <n v="0"/>
    <n v="23"/>
    <n v="0"/>
    <n v="1"/>
    <n v="0.13828622358034123"/>
    <n v="-0.13828622358034123"/>
    <x v="0"/>
  </r>
  <r>
    <s v="16West Coast Eagles"/>
    <n v="2020"/>
    <x v="2"/>
    <x v="328"/>
    <x v="16"/>
    <n v="59"/>
    <n v="0.91"/>
    <n v="0"/>
    <n v="16"/>
    <n v="0"/>
    <n v="0"/>
    <n v="0.10060597322708051"/>
    <n v="-0.10060597322708051"/>
    <x v="1"/>
  </r>
  <r>
    <s v="16Fremantle"/>
    <n v="2020"/>
    <x v="2"/>
    <x v="347"/>
    <x v="12"/>
    <n v="51"/>
    <n v="0.84"/>
    <n v="0"/>
    <n v="13"/>
    <n v="0"/>
    <n v="0"/>
    <n v="0.15268065268065265"/>
    <n v="-0.15268065268065265"/>
    <x v="1"/>
  </r>
  <r>
    <s v="16Fremantle"/>
    <n v="2020"/>
    <x v="2"/>
    <x v="291"/>
    <x v="12"/>
    <n v="79"/>
    <n v="0.85"/>
    <n v="0"/>
    <n v="13"/>
    <n v="0"/>
    <n v="0"/>
    <n v="3.842940685045948E-2"/>
    <n v="-3.842940685045948E-2"/>
    <x v="1"/>
  </r>
  <r>
    <s v="16Geelong Cats"/>
    <n v="2020"/>
    <x v="2"/>
    <x v="277"/>
    <x v="11"/>
    <n v="30"/>
    <n v="0.54"/>
    <n v="0"/>
    <n v="25"/>
    <n v="0"/>
    <n v="0"/>
    <n v="9.8159614723082225E-2"/>
    <n v="-9.8159614723082225E-2"/>
    <x v="1"/>
  </r>
  <r>
    <s v="16Port Adelaide"/>
    <n v="2020"/>
    <x v="2"/>
    <x v="151"/>
    <x v="15"/>
    <n v="81"/>
    <n v="0.86"/>
    <n v="0"/>
    <n v="21"/>
    <n v="0"/>
    <n v="70"/>
    <n v="0.12382716049382717"/>
    <n v="-0.12382716049382717"/>
    <x v="0"/>
  </r>
  <r>
    <s v="16Gold Coast Suns"/>
    <n v="2020"/>
    <x v="2"/>
    <x v="170"/>
    <x v="1"/>
    <n v="27"/>
    <n v="0.88"/>
    <n v="0"/>
    <n v="23"/>
    <n v="0"/>
    <n v="0"/>
    <n v="0.14983766233766233"/>
    <n v="-0.14983766233766233"/>
    <x v="1"/>
  </r>
  <r>
    <s v="16Brisbane Lions"/>
    <n v="2020"/>
    <x v="2"/>
    <x v="193"/>
    <x v="3"/>
    <n v="49"/>
    <n v="0.85"/>
    <n v="0"/>
    <n v="23"/>
    <n v="0"/>
    <n v="0"/>
    <n v="3.4090909090909088E-2"/>
    <n v="-3.4090909090909088E-2"/>
    <x v="1"/>
  </r>
  <r>
    <s v="16Adelaide Crows"/>
    <n v="2020"/>
    <x v="2"/>
    <x v="300"/>
    <x v="8"/>
    <n v="57"/>
    <n v="0.82"/>
    <n v="0"/>
    <n v="18"/>
    <n v="0"/>
    <n v="50"/>
    <n v="0.12931818181818183"/>
    <n v="-0.12931818181818183"/>
    <x v="0"/>
  </r>
  <r>
    <s v="16Carlton"/>
    <n v="2020"/>
    <x v="2"/>
    <x v="331"/>
    <x v="0"/>
    <n v="19"/>
    <n v="0.73"/>
    <n v="0"/>
    <n v="20"/>
    <n v="0"/>
    <n v="2"/>
    <n v="5.5223285486443376E-2"/>
    <n v="-5.5223285486443376E-2"/>
    <x v="0"/>
  </r>
  <r>
    <s v="16Carlton"/>
    <n v="2020"/>
    <x v="2"/>
    <x v="322"/>
    <x v="0"/>
    <n v="90"/>
    <n v="0.78"/>
    <n v="0"/>
    <n v="20"/>
    <n v="0"/>
    <n v="2"/>
    <n v="0.11523482000455684"/>
    <n v="-0.11523482000455684"/>
    <x v="0"/>
  </r>
  <r>
    <s v="16Geelong Cats"/>
    <n v="2020"/>
    <x v="2"/>
    <x v="470"/>
    <x v="11"/>
    <n v="51"/>
    <n v="0.83"/>
    <n v="0"/>
    <n v="25"/>
    <n v="0"/>
    <n v="0"/>
    <n v="0.33333333333333331"/>
    <n v="-0.33333333333333331"/>
    <x v="1"/>
  </r>
  <r>
    <s v="16Carlton"/>
    <n v="2020"/>
    <x v="2"/>
    <x v="141"/>
    <x v="0"/>
    <n v="33"/>
    <n v="0.77"/>
    <n v="0"/>
    <n v="20"/>
    <n v="0"/>
    <n v="23"/>
    <n v="0.14810966810966811"/>
    <n v="-0.14810966810966811"/>
    <x v="0"/>
  </r>
  <r>
    <s v="16Fremantle"/>
    <n v="2020"/>
    <x v="2"/>
    <x v="306"/>
    <x v="12"/>
    <n v="54"/>
    <n v="0.84"/>
    <n v="0"/>
    <n v="13"/>
    <n v="0"/>
    <n v="0"/>
    <n v="8.6842105263157901E-2"/>
    <n v="-8.6842105263157901E-2"/>
    <x v="1"/>
  </r>
  <r>
    <s v="16St Kilda"/>
    <n v="2020"/>
    <x v="2"/>
    <x v="352"/>
    <x v="9"/>
    <n v="79"/>
    <n v="0.83"/>
    <n v="0"/>
    <n v="23"/>
    <n v="0"/>
    <n v="3"/>
    <n v="0.14388746803069055"/>
    <n v="-0.14388746803069055"/>
    <x v="0"/>
  </r>
  <r>
    <s v="16St Kilda"/>
    <n v="2020"/>
    <x v="2"/>
    <x v="192"/>
    <x v="9"/>
    <n v="58"/>
    <n v="0.81"/>
    <n v="0"/>
    <n v="23"/>
    <n v="0"/>
    <n v="0"/>
    <n v="6.9522144522144516E-2"/>
    <n v="-6.9522144522144516E-2"/>
    <x v="1"/>
  </r>
  <r>
    <s v="16GWS Giants"/>
    <n v="2020"/>
    <x v="2"/>
    <x v="431"/>
    <x v="13"/>
    <n v="35"/>
    <n v="0.78"/>
    <n v="0"/>
    <n v="18"/>
    <n v="0"/>
    <n v="0"/>
    <n v="2.9411764705882356E-2"/>
    <n v="-2.9411764705882356E-2"/>
    <x v="1"/>
  </r>
  <r>
    <s v="16West Coast Eagles"/>
    <n v="2020"/>
    <x v="2"/>
    <x v="412"/>
    <x v="16"/>
    <n v="34"/>
    <n v="0.82"/>
    <n v="0"/>
    <n v="16"/>
    <n v="0"/>
    <n v="0"/>
    <n v="0.22087912087912087"/>
    <n v="-0.22087912087912087"/>
    <x v="1"/>
  </r>
  <r>
    <s v="16St Kilda"/>
    <n v="2020"/>
    <x v="2"/>
    <x v="194"/>
    <x v="9"/>
    <n v="60"/>
    <n v="0.84"/>
    <n v="0"/>
    <n v="23"/>
    <n v="0"/>
    <n v="4"/>
    <n v="0.1192701191148396"/>
    <n v="-0.1192701191148396"/>
    <x v="0"/>
  </r>
  <r>
    <s v="16North Melbourne"/>
    <n v="2020"/>
    <x v="2"/>
    <x v="395"/>
    <x v="17"/>
    <n v="35"/>
    <n v="1"/>
    <n v="0"/>
    <n v="21"/>
    <n v="0"/>
    <n v="2"/>
    <n v="0.23964671691944417"/>
    <n v="-0.23964671691944417"/>
    <x v="0"/>
  </r>
  <r>
    <s v="16Geelong Cats"/>
    <n v="2020"/>
    <x v="2"/>
    <x v="433"/>
    <x v="11"/>
    <n v="41"/>
    <n v="0.77"/>
    <n v="0"/>
    <n v="25"/>
    <n v="0"/>
    <n v="0"/>
    <n v="0.18541666666666667"/>
    <n v="-0.18541666666666667"/>
    <x v="1"/>
  </r>
  <r>
    <s v="16Fremantle"/>
    <n v="2020"/>
    <x v="2"/>
    <x v="326"/>
    <x v="12"/>
    <n v="28"/>
    <n v="0.93"/>
    <n v="0"/>
    <n v="13"/>
    <n v="0"/>
    <n v="0"/>
    <n v="0.12857142857142859"/>
    <n v="-0.12857142857142859"/>
    <x v="1"/>
  </r>
  <r>
    <s v="16Geelong Cats"/>
    <n v="2020"/>
    <x v="2"/>
    <x v="370"/>
    <x v="11"/>
    <n v="98"/>
    <n v="0.96"/>
    <n v="0"/>
    <n v="25"/>
    <n v="0"/>
    <n v="0"/>
    <n v="0.17777744557930319"/>
    <n v="-0.17777744557930319"/>
    <x v="1"/>
  </r>
  <r>
    <s v="16Geelong Cats"/>
    <n v="2020"/>
    <x v="2"/>
    <x v="185"/>
    <x v="11"/>
    <n v="49"/>
    <n v="0.76"/>
    <n v="0"/>
    <n v="25"/>
    <n v="0"/>
    <n v="0"/>
    <n v="6.2401636890800978E-2"/>
    <n v="-6.2401636890800978E-2"/>
    <x v="1"/>
  </r>
  <r>
    <s v="16Western Bulldogs"/>
    <n v="2020"/>
    <x v="2"/>
    <x v="354"/>
    <x v="6"/>
    <n v="41"/>
    <n v="0.77"/>
    <n v="0"/>
    <n v="16"/>
    <n v="0"/>
    <n v="0"/>
    <n v="0.19192949907235618"/>
    <n v="-0.19192949907235618"/>
    <x v="1"/>
  </r>
  <r>
    <s v="16GWS Giants"/>
    <n v="2020"/>
    <x v="2"/>
    <x v="273"/>
    <x v="13"/>
    <n v="33"/>
    <n v="0.83"/>
    <n v="0"/>
    <n v="18"/>
    <n v="0"/>
    <n v="0"/>
    <n v="0"/>
    <n v="0"/>
    <x v="1"/>
  </r>
  <r>
    <s v="16West Coast Eagles"/>
    <n v="2020"/>
    <x v="2"/>
    <x v="247"/>
    <x v="16"/>
    <n v="46"/>
    <n v="0.82"/>
    <n v="0"/>
    <n v="16"/>
    <n v="0"/>
    <n v="0"/>
    <n v="4.6666666666666669E-2"/>
    <n v="-4.6666666666666669E-2"/>
    <x v="1"/>
  </r>
  <r>
    <s v="16Essendon"/>
    <n v="2020"/>
    <x v="2"/>
    <x v="159"/>
    <x v="10"/>
    <n v="26"/>
    <n v="0.79"/>
    <n v="0"/>
    <n v="25"/>
    <n v="0"/>
    <n v="0"/>
    <n v="4.6666666666666669E-2"/>
    <n v="-4.6666666666666669E-2"/>
    <x v="1"/>
  </r>
  <r>
    <s v="16Sydney Swans"/>
    <n v="2020"/>
    <x v="2"/>
    <x v="380"/>
    <x v="2"/>
    <n v="50"/>
    <n v="0.9"/>
    <n v="0"/>
    <n v="20"/>
    <n v="0"/>
    <n v="0"/>
    <n v="0.22431149097815764"/>
    <n v="-0.22431149097815764"/>
    <x v="1"/>
  </r>
  <r>
    <s v="16Fremantle"/>
    <n v="2020"/>
    <x v="2"/>
    <x v="377"/>
    <x v="12"/>
    <n v="67"/>
    <n v="0.83"/>
    <n v="0"/>
    <n v="13"/>
    <n v="0"/>
    <n v="0"/>
    <n v="0.1070325937392501"/>
    <n v="-0.1070325937392501"/>
    <x v="1"/>
  </r>
  <r>
    <s v="16Port Adelaide"/>
    <n v="2020"/>
    <x v="2"/>
    <x v="263"/>
    <x v="15"/>
    <n v="52"/>
    <n v="0.85"/>
    <n v="0"/>
    <n v="21"/>
    <n v="0"/>
    <n v="0"/>
    <n v="0.13078357146820652"/>
    <n v="-0.13078357146820652"/>
    <x v="1"/>
  </r>
  <r>
    <s v="16St Kilda"/>
    <n v="2020"/>
    <x v="2"/>
    <x v="257"/>
    <x v="9"/>
    <n v="63"/>
    <n v="0.83"/>
    <n v="0"/>
    <n v="23"/>
    <n v="0"/>
    <n v="0"/>
    <n v="6.2440659275004806E-2"/>
    <n v="-6.2440659275004806E-2"/>
    <x v="1"/>
  </r>
  <r>
    <s v="16Western Bulldogs"/>
    <n v="2020"/>
    <x v="2"/>
    <x v="234"/>
    <x v="6"/>
    <n v="85"/>
    <n v="0.87"/>
    <n v="0"/>
    <n v="16"/>
    <n v="0"/>
    <n v="0"/>
    <n v="0.202326397372837"/>
    <n v="-0.202326397372837"/>
    <x v="1"/>
  </r>
  <r>
    <s v="16Gold Coast Suns"/>
    <n v="2020"/>
    <x v="2"/>
    <x v="130"/>
    <x v="1"/>
    <n v="70"/>
    <n v="0.82"/>
    <n v="0"/>
    <n v="23"/>
    <n v="0"/>
    <n v="7"/>
    <n v="0.20844010156510157"/>
    <n v="-0.20844010156510157"/>
    <x v="0"/>
  </r>
  <r>
    <s v="16North Melbourne"/>
    <n v="2020"/>
    <x v="2"/>
    <x v="304"/>
    <x v="17"/>
    <n v="56"/>
    <n v="0.98"/>
    <n v="0"/>
    <n v="21"/>
    <n v="0"/>
    <n v="32"/>
    <n v="5.7168321874204231E-2"/>
    <n v="-5.7168321874204231E-2"/>
    <x v="0"/>
  </r>
  <r>
    <s v="16Adelaide Crows"/>
    <n v="2020"/>
    <x v="2"/>
    <x v="191"/>
    <x v="8"/>
    <n v="39"/>
    <n v="0.72"/>
    <n v="0"/>
    <n v="18"/>
    <n v="0"/>
    <n v="0"/>
    <n v="0.36545341483421978"/>
    <n v="-0.36545341483421978"/>
    <x v="1"/>
  </r>
  <r>
    <s v="16St Kilda"/>
    <n v="2020"/>
    <x v="2"/>
    <x v="471"/>
    <x v="9"/>
    <n v="25"/>
    <n v="0.73"/>
    <n v="0"/>
    <n v="23"/>
    <n v="0"/>
    <n v="15"/>
    <n v="0.30093167701863355"/>
    <n v="-0.30093167701863355"/>
    <x v="0"/>
  </r>
  <r>
    <s v="16Gold Coast Suns"/>
    <n v="2020"/>
    <x v="2"/>
    <x v="120"/>
    <x v="1"/>
    <n v="43"/>
    <n v="0.87"/>
    <n v="0"/>
    <n v="23"/>
    <n v="0"/>
    <n v="4"/>
    <n v="0.28882316084328469"/>
    <n v="-0.28882316084328469"/>
    <x v="0"/>
  </r>
  <r>
    <s v="16Port Adelaide"/>
    <n v="2020"/>
    <x v="2"/>
    <x v="351"/>
    <x v="15"/>
    <n v="66"/>
    <n v="0.76"/>
    <n v="0"/>
    <n v="21"/>
    <n v="0"/>
    <n v="0"/>
    <n v="5.4987212276214831E-3"/>
    <n v="-5.4987212276214831E-3"/>
    <x v="1"/>
  </r>
  <r>
    <s v="16Adelaide Crows"/>
    <n v="2020"/>
    <x v="2"/>
    <x v="316"/>
    <x v="8"/>
    <n v="39"/>
    <n v="0.87"/>
    <n v="0"/>
    <n v="18"/>
    <n v="0"/>
    <n v="0"/>
    <n v="0"/>
    <n v="0"/>
    <x v="1"/>
  </r>
  <r>
    <s v="16Melbourne"/>
    <n v="2020"/>
    <x v="2"/>
    <x v="179"/>
    <x v="5"/>
    <n v="21"/>
    <n v="0.77"/>
    <n v="0"/>
    <n v="13"/>
    <n v="0"/>
    <n v="0"/>
    <n v="2.6327623525899384E-2"/>
    <n v="-2.6327623525899384E-2"/>
    <x v="1"/>
  </r>
  <r>
    <s v="16Port Adelaide"/>
    <n v="2020"/>
    <x v="2"/>
    <x v="174"/>
    <x v="15"/>
    <n v="57"/>
    <n v="0.74"/>
    <n v="0"/>
    <n v="21"/>
    <n v="0"/>
    <n v="0"/>
    <n v="6.1234790114100456E-2"/>
    <n v="-6.1234790114100456E-2"/>
    <x v="1"/>
  </r>
  <r>
    <s v="16Western Bulldogs"/>
    <n v="2020"/>
    <x v="2"/>
    <x v="223"/>
    <x v="6"/>
    <n v="17"/>
    <n v="0.78"/>
    <n v="0"/>
    <n v="16"/>
    <n v="0"/>
    <n v="0"/>
    <n v="6.4081101190476192E-2"/>
    <n v="-6.4081101190476192E-2"/>
    <x v="1"/>
  </r>
  <r>
    <s v="16GWS Giants"/>
    <n v="2020"/>
    <x v="2"/>
    <x v="146"/>
    <x v="13"/>
    <n v="122"/>
    <n v="0.81"/>
    <n v="0"/>
    <n v="18"/>
    <n v="0"/>
    <n v="0"/>
    <n v="0.14594016234883106"/>
    <n v="-0.14594016234883106"/>
    <x v="1"/>
  </r>
  <r>
    <s v="16West Coast Eagles"/>
    <n v="2020"/>
    <x v="2"/>
    <x v="165"/>
    <x v="16"/>
    <n v="41"/>
    <n v="0.76"/>
    <n v="0"/>
    <n v="16"/>
    <n v="0"/>
    <n v="3"/>
    <n v="5.6986531986531995E-2"/>
    <n v="-5.6986531986531995E-2"/>
    <x v="0"/>
  </r>
  <r>
    <s v="16Geelong Cats"/>
    <n v="2020"/>
    <x v="2"/>
    <x v="239"/>
    <x v="11"/>
    <n v="72"/>
    <n v="0.93"/>
    <n v="0"/>
    <n v="25"/>
    <n v="0"/>
    <n v="0"/>
    <n v="0.11293579216583657"/>
    <n v="-0.11293579216583657"/>
    <x v="1"/>
  </r>
  <r>
    <s v="16Western Bulldogs"/>
    <n v="2020"/>
    <x v="2"/>
    <x v="319"/>
    <x v="6"/>
    <n v="42"/>
    <n v="0.74"/>
    <n v="0"/>
    <n v="16"/>
    <n v="0"/>
    <n v="0"/>
    <n v="0"/>
    <n v="0"/>
    <x v="1"/>
  </r>
  <r>
    <s v="16Brisbane Lions"/>
    <n v="2020"/>
    <x v="2"/>
    <x v="166"/>
    <x v="3"/>
    <n v="63"/>
    <n v="0.78"/>
    <n v="0"/>
    <n v="23"/>
    <n v="0"/>
    <n v="0"/>
    <n v="7.4273275743863984E-2"/>
    <n v="-7.4273275743863984E-2"/>
    <x v="1"/>
  </r>
  <r>
    <s v="16Brisbane Lions"/>
    <n v="2020"/>
    <x v="2"/>
    <x v="172"/>
    <x v="3"/>
    <n v="31"/>
    <n v="0.92"/>
    <n v="0"/>
    <n v="23"/>
    <n v="0"/>
    <n v="0"/>
    <n v="3.9088362617774382E-2"/>
    <n v="-3.9088362617774382E-2"/>
    <x v="1"/>
  </r>
  <r>
    <s v="16Carlton"/>
    <n v="2020"/>
    <x v="2"/>
    <x v="420"/>
    <x v="0"/>
    <n v="56"/>
    <n v="0.81"/>
    <n v="0"/>
    <n v="20"/>
    <n v="0"/>
    <n v="10"/>
    <n v="5.8823529411764705E-2"/>
    <n v="-5.8823529411764705E-2"/>
    <x v="0"/>
  </r>
  <r>
    <s v="16Geelong Cats"/>
    <n v="2020"/>
    <x v="2"/>
    <x v="272"/>
    <x v="11"/>
    <n v="50"/>
    <n v="0.95"/>
    <n v="0"/>
    <n v="25"/>
    <n v="0"/>
    <n v="0"/>
    <n v="7.6111111111111102E-2"/>
    <n v="-7.6111111111111102E-2"/>
    <x v="1"/>
  </r>
  <r>
    <s v="16Gold Coast Suns"/>
    <n v="2020"/>
    <x v="2"/>
    <x v="345"/>
    <x v="1"/>
    <n v="54"/>
    <n v="0.82"/>
    <n v="0"/>
    <n v="23"/>
    <n v="0"/>
    <n v="0"/>
    <n v="0.16440762865712155"/>
    <n v="-0.16440762865712155"/>
    <x v="1"/>
  </r>
  <r>
    <s v="16Brisbane Lions"/>
    <n v="2020"/>
    <x v="2"/>
    <x v="204"/>
    <x v="3"/>
    <n v="75"/>
    <n v="0.81"/>
    <n v="0"/>
    <n v="23"/>
    <n v="0"/>
    <n v="0"/>
    <n v="7.5227591036414548E-2"/>
    <n v="-7.5227591036414548E-2"/>
    <x v="1"/>
  </r>
  <r>
    <s v="16Port Adelaide"/>
    <n v="2020"/>
    <x v="2"/>
    <x v="425"/>
    <x v="15"/>
    <n v="34"/>
    <n v="0.83"/>
    <n v="0"/>
    <n v="21"/>
    <n v="0"/>
    <n v="0"/>
    <n v="0.19282296650717701"/>
    <n v="-0.19282296650717701"/>
    <x v="1"/>
  </r>
  <r>
    <s v="16GWS Giants"/>
    <n v="2020"/>
    <x v="2"/>
    <x v="472"/>
    <x v="13"/>
    <n v="43"/>
    <n v="0.65"/>
    <n v="0"/>
    <n v="18"/>
    <n v="0"/>
    <n v="0"/>
    <n v="7.0679012345679013E-2"/>
    <n v="-7.0679012345679013E-2"/>
    <x v="1"/>
  </r>
  <r>
    <s v="16Sydney Swans"/>
    <n v="2020"/>
    <x v="2"/>
    <x v="149"/>
    <x v="2"/>
    <n v="51"/>
    <n v="0.93"/>
    <n v="0"/>
    <n v="20"/>
    <n v="0"/>
    <n v="0"/>
    <n v="0.10409356725146199"/>
    <n v="-0.10409356725146199"/>
    <x v="1"/>
  </r>
  <r>
    <s v="16Hawthorn"/>
    <n v="2020"/>
    <x v="2"/>
    <x v="207"/>
    <x v="7"/>
    <n v="32"/>
    <n v="0.91"/>
    <n v="0"/>
    <n v="23"/>
    <n v="0"/>
    <n v="0"/>
    <n v="7.610844122473176E-2"/>
    <n v="-7.610844122473176E-2"/>
    <x v="1"/>
  </r>
  <r>
    <s v="16Hawthorn"/>
    <n v="2020"/>
    <x v="2"/>
    <x v="325"/>
    <x v="7"/>
    <n v="67"/>
    <n v="0.81"/>
    <n v="0"/>
    <n v="23"/>
    <n v="0"/>
    <n v="0"/>
    <n v="0.13333333333333333"/>
    <n v="-0.13333333333333333"/>
    <x v="1"/>
  </r>
  <r>
    <s v="16West Coast Eagles"/>
    <n v="2020"/>
    <x v="2"/>
    <x v="365"/>
    <x v="16"/>
    <n v="67"/>
    <n v="0.82"/>
    <n v="0"/>
    <n v="16"/>
    <n v="0"/>
    <n v="0"/>
    <n v="0.15314009661835748"/>
    <n v="-0.15314009661835748"/>
    <x v="1"/>
  </r>
  <r>
    <s v="16Fremantle"/>
    <n v="2020"/>
    <x v="2"/>
    <x v="348"/>
    <x v="12"/>
    <n v="31"/>
    <n v="0.71"/>
    <n v="0"/>
    <n v="13"/>
    <n v="0"/>
    <n v="0"/>
    <n v="0.19558404558404557"/>
    <n v="-0.19558404558404557"/>
    <x v="1"/>
  </r>
  <r>
    <s v="16Sydney Swans"/>
    <n v="2020"/>
    <x v="2"/>
    <x v="428"/>
    <x v="2"/>
    <n v="29"/>
    <n v="0.74"/>
    <n v="0"/>
    <n v="20"/>
    <n v="0"/>
    <n v="0"/>
    <n v="8.761904761904761E-2"/>
    <n v="-8.761904761904761E-2"/>
    <x v="1"/>
  </r>
  <r>
    <s v="16Carlton"/>
    <n v="2020"/>
    <x v="2"/>
    <x v="317"/>
    <x v="0"/>
    <n v="54"/>
    <n v="0.9"/>
    <n v="0"/>
    <n v="20"/>
    <n v="0"/>
    <n v="0"/>
    <n v="5.7021251353235151E-2"/>
    <n v="-5.7021251353235151E-2"/>
    <x v="1"/>
  </r>
  <r>
    <s v="16Western Bulldogs"/>
    <n v="2020"/>
    <x v="2"/>
    <x v="473"/>
    <x v="6"/>
    <n v="51"/>
    <n v="0.75"/>
    <n v="0"/>
    <n v="16"/>
    <n v="0"/>
    <n v="0"/>
    <n v="0.10052910052910052"/>
    <n v="-0.10052910052910052"/>
    <x v="1"/>
  </r>
  <r>
    <s v="16West Coast Eagles"/>
    <n v="2020"/>
    <x v="2"/>
    <x v="90"/>
    <x v="16"/>
    <n v="74"/>
    <n v="0.79"/>
    <n v="0"/>
    <n v="16"/>
    <n v="0"/>
    <n v="24"/>
    <n v="7.8136446886446886E-2"/>
    <n v="-7.8136446886446886E-2"/>
    <x v="0"/>
  </r>
  <r>
    <s v="16Carlton"/>
    <n v="2020"/>
    <x v="2"/>
    <x v="220"/>
    <x v="0"/>
    <n v="36"/>
    <n v="0.93"/>
    <n v="0"/>
    <n v="20"/>
    <n v="0"/>
    <n v="0"/>
    <n v="2.1568627450980395E-2"/>
    <n v="-2.1568627450980395E-2"/>
    <x v="1"/>
  </r>
  <r>
    <s v="16Essendon"/>
    <n v="2020"/>
    <x v="2"/>
    <x v="209"/>
    <x v="10"/>
    <n v="26"/>
    <n v="0.88"/>
    <n v="0"/>
    <n v="25"/>
    <n v="0"/>
    <n v="0"/>
    <n v="0.15096765979118923"/>
    <n v="-0.15096765979118923"/>
    <x v="1"/>
  </r>
  <r>
    <s v="16Port Adelaide"/>
    <n v="2020"/>
    <x v="2"/>
    <x v="349"/>
    <x v="15"/>
    <n v="57"/>
    <n v="0.97"/>
    <n v="0"/>
    <n v="21"/>
    <n v="0"/>
    <n v="0"/>
    <n v="0.12452107279693488"/>
    <n v="-0.12452107279693488"/>
    <x v="1"/>
  </r>
  <r>
    <s v="16Brisbane Lions"/>
    <n v="2020"/>
    <x v="2"/>
    <x v="294"/>
    <x v="3"/>
    <n v="46"/>
    <n v="0.94"/>
    <n v="0"/>
    <n v="23"/>
    <n v="0"/>
    <n v="0"/>
    <n v="0.20535714285714285"/>
    <n v="-0.20535714285714285"/>
    <x v="1"/>
  </r>
  <r>
    <s v="16North Melbourne"/>
    <n v="2020"/>
    <x v="2"/>
    <x v="474"/>
    <x v="17"/>
    <n v="25"/>
    <n v="0.62"/>
    <n v="0"/>
    <n v="21"/>
    <n v="0"/>
    <n v="0"/>
    <n v="0.15993303571428572"/>
    <n v="-0.15993303571428572"/>
    <x v="1"/>
  </r>
  <r>
    <s v="16Adelaide Crows"/>
    <n v="2020"/>
    <x v="2"/>
    <x v="321"/>
    <x v="8"/>
    <n v="36"/>
    <n v="0.76"/>
    <n v="0"/>
    <n v="18"/>
    <n v="0"/>
    <n v="90"/>
    <n v="0.15669856459330145"/>
    <n v="-0.15669856459330145"/>
    <x v="0"/>
  </r>
  <r>
    <s v="16Adelaide Crows"/>
    <n v="2020"/>
    <x v="2"/>
    <x v="382"/>
    <x v="8"/>
    <n v="30"/>
    <n v="0.74"/>
    <n v="0"/>
    <n v="18"/>
    <n v="0"/>
    <n v="34"/>
    <n v="0.37448283589873976"/>
    <n v="-0.37448283589873976"/>
    <x v="0"/>
  </r>
  <r>
    <s v="16Carlton"/>
    <n v="2020"/>
    <x v="2"/>
    <x v="248"/>
    <x v="0"/>
    <n v="47"/>
    <n v="0.77"/>
    <n v="0"/>
    <n v="20"/>
    <n v="0"/>
    <n v="0"/>
    <n v="7.5384615384615383E-2"/>
    <n v="-7.5384615384615383E-2"/>
    <x v="1"/>
  </r>
  <r>
    <s v="16Essendon"/>
    <n v="2020"/>
    <x v="2"/>
    <x v="475"/>
    <x v="10"/>
    <n v="16"/>
    <n v="0.52"/>
    <n v="0"/>
    <n v="25"/>
    <n v="0"/>
    <n v="0"/>
    <n v="0.37179487179487181"/>
    <n v="-0.37179487179487181"/>
    <x v="1"/>
  </r>
  <r>
    <s v="16Fremantle"/>
    <n v="2020"/>
    <x v="2"/>
    <x v="307"/>
    <x v="12"/>
    <n v="49"/>
    <n v="0.96"/>
    <n v="0"/>
    <n v="13"/>
    <n v="0"/>
    <n v="0"/>
    <n v="0.17679756141294603"/>
    <n v="-0.17679756141294603"/>
    <x v="1"/>
  </r>
  <r>
    <s v="16Port Adelaide"/>
    <n v="2020"/>
    <x v="2"/>
    <x v="414"/>
    <x v="15"/>
    <n v="18"/>
    <n v="0.87"/>
    <n v="0"/>
    <n v="21"/>
    <n v="0"/>
    <n v="0"/>
    <n v="7.9383043227190225E-2"/>
    <n v="-7.9383043227190225E-2"/>
    <x v="1"/>
  </r>
  <r>
    <s v="16St Kilda"/>
    <n v="2020"/>
    <x v="2"/>
    <x v="318"/>
    <x v="9"/>
    <n v="97"/>
    <n v="0.86"/>
    <n v="0"/>
    <n v="23"/>
    <n v="0"/>
    <n v="0"/>
    <n v="9.5000055007921136E-2"/>
    <n v="-9.5000055007921136E-2"/>
    <x v="1"/>
  </r>
  <r>
    <s v="16GWS Giants"/>
    <n v="2020"/>
    <x v="2"/>
    <x v="226"/>
    <x v="13"/>
    <n v="72"/>
    <n v="0.91"/>
    <n v="0"/>
    <n v="18"/>
    <n v="0"/>
    <n v="0"/>
    <n v="0.11085802742149491"/>
    <n v="-0.11085802742149491"/>
    <x v="1"/>
  </r>
  <r>
    <s v="16GWS Giants"/>
    <n v="2020"/>
    <x v="2"/>
    <x v="334"/>
    <x v="13"/>
    <n v="17"/>
    <n v="0.85"/>
    <n v="0"/>
    <n v="18"/>
    <n v="0"/>
    <n v="0"/>
    <n v="0.29698996655518395"/>
    <n v="-0.29698996655518395"/>
    <x v="1"/>
  </r>
  <r>
    <s v="16Fremantle"/>
    <n v="2020"/>
    <x v="2"/>
    <x v="323"/>
    <x v="12"/>
    <n v="66"/>
    <n v="0.6"/>
    <n v="0"/>
    <n v="13"/>
    <n v="0"/>
    <n v="0"/>
    <n v="0.27472059779077329"/>
    <n v="-0.27472059779077329"/>
    <x v="1"/>
  </r>
  <r>
    <s v="16Port Adelaide"/>
    <n v="2020"/>
    <x v="2"/>
    <x v="218"/>
    <x v="15"/>
    <n v="78"/>
    <n v="0.81"/>
    <n v="0"/>
    <n v="21"/>
    <n v="0"/>
    <n v="0"/>
    <n v="5.6866040533860608E-2"/>
    <n v="-5.6866040533860608E-2"/>
    <x v="1"/>
  </r>
  <r>
    <s v="16Port Adelaide"/>
    <n v="2020"/>
    <x v="2"/>
    <x v="249"/>
    <x v="15"/>
    <n v="29"/>
    <n v="0.81"/>
    <n v="0"/>
    <n v="21"/>
    <n v="0"/>
    <n v="2"/>
    <n v="0.2726307189542484"/>
    <n v="-0.2726307189542484"/>
    <x v="0"/>
  </r>
  <r>
    <s v="16St Kilda"/>
    <n v="2020"/>
    <x v="2"/>
    <x v="384"/>
    <x v="9"/>
    <n v="50"/>
    <n v="0.9"/>
    <n v="0"/>
    <n v="23"/>
    <n v="0"/>
    <n v="8"/>
    <n v="0.27777690531240229"/>
    <n v="-0.27777690531240229"/>
    <x v="0"/>
  </r>
  <r>
    <s v="16North Melbourne"/>
    <n v="2020"/>
    <x v="2"/>
    <x v="270"/>
    <x v="17"/>
    <n v="49"/>
    <n v="0.86"/>
    <n v="0"/>
    <n v="21"/>
    <n v="0"/>
    <n v="35"/>
    <n v="0.29664694825298538"/>
    <n v="-0.29664694825298538"/>
    <x v="0"/>
  </r>
  <r>
    <s v="16North Melbourne"/>
    <n v="2020"/>
    <x v="2"/>
    <x v="176"/>
    <x v="17"/>
    <n v="48"/>
    <n v="0.72"/>
    <n v="0"/>
    <n v="21"/>
    <n v="0"/>
    <n v="0"/>
    <n v="0.17857142857142858"/>
    <n v="-0.17857142857142858"/>
    <x v="1"/>
  </r>
  <r>
    <s v="16Adelaide Crows"/>
    <n v="2020"/>
    <x v="2"/>
    <x v="289"/>
    <x v="8"/>
    <n v="60"/>
    <n v="0.85"/>
    <n v="0"/>
    <n v="18"/>
    <n v="0"/>
    <n v="0"/>
    <n v="0.19850361197110422"/>
    <n v="-0.19850361197110422"/>
    <x v="1"/>
  </r>
  <r>
    <s v="16Port Adelaide"/>
    <n v="2020"/>
    <x v="2"/>
    <x v="476"/>
    <x v="15"/>
    <n v="73"/>
    <n v="0.86"/>
    <n v="0"/>
    <n v="21"/>
    <n v="0"/>
    <n v="8"/>
    <n v="0.16689626277861572"/>
    <n v="-0.16689626277861572"/>
    <x v="0"/>
  </r>
  <r>
    <s v="16Adelaide Crows"/>
    <n v="2020"/>
    <x v="2"/>
    <x v="205"/>
    <x v="8"/>
    <n v="71"/>
    <n v="0.85"/>
    <n v="0"/>
    <n v="18"/>
    <n v="0"/>
    <n v="161"/>
    <n v="0.22149281274281274"/>
    <n v="-0.22149281274281274"/>
    <x v="0"/>
  </r>
  <r>
    <s v="16Adelaide Crows"/>
    <n v="2020"/>
    <x v="2"/>
    <x v="296"/>
    <x v="8"/>
    <n v="71"/>
    <n v="0.77"/>
    <n v="0"/>
    <n v="18"/>
    <n v="0"/>
    <n v="18"/>
    <n v="0.22332418613378366"/>
    <n v="-0.22332418613378366"/>
    <x v="0"/>
  </r>
  <r>
    <s v="16St Kilda"/>
    <n v="2020"/>
    <x v="2"/>
    <x v="238"/>
    <x v="9"/>
    <n v="62"/>
    <n v="0.92"/>
    <n v="0"/>
    <n v="23"/>
    <n v="0"/>
    <n v="0"/>
    <n v="0.10792703790995667"/>
    <n v="-0.10792703790995667"/>
    <x v="1"/>
  </r>
  <r>
    <s v="16Western Bulldogs"/>
    <n v="2020"/>
    <x v="2"/>
    <x v="186"/>
    <x v="6"/>
    <n v="49"/>
    <n v="0.76"/>
    <n v="0"/>
    <n v="16"/>
    <n v="0"/>
    <n v="0"/>
    <n v="9.845569806870115E-2"/>
    <n v="-9.845569806870115E-2"/>
    <x v="1"/>
  </r>
  <r>
    <s v="16Gold Coast Suns"/>
    <n v="2020"/>
    <x v="2"/>
    <x v="355"/>
    <x v="1"/>
    <n v="90"/>
    <n v="0.93"/>
    <n v="0"/>
    <n v="23"/>
    <n v="0"/>
    <n v="0"/>
    <n v="0.15071655431682654"/>
    <n v="-0.15071655431682654"/>
    <x v="1"/>
  </r>
  <r>
    <s v="16Carlton"/>
    <n v="2020"/>
    <x v="2"/>
    <x v="422"/>
    <x v="0"/>
    <n v="55"/>
    <n v="0.9"/>
    <n v="0"/>
    <n v="20"/>
    <n v="0"/>
    <n v="0"/>
    <n v="0.1626860119047619"/>
    <n v="-0.1626860119047619"/>
    <x v="1"/>
  </r>
  <r>
    <s v="16Carlton"/>
    <n v="2020"/>
    <x v="2"/>
    <x v="253"/>
    <x v="0"/>
    <n v="89"/>
    <n v="0.95"/>
    <n v="0"/>
    <n v="20"/>
    <n v="0"/>
    <n v="0"/>
    <n v="0.16123677478621934"/>
    <n v="-0.16123677478621934"/>
    <x v="1"/>
  </r>
  <r>
    <s v="16Adelaide Crows"/>
    <n v="2020"/>
    <x v="2"/>
    <x v="295"/>
    <x v="8"/>
    <n v="43"/>
    <n v="1"/>
    <n v="0"/>
    <n v="18"/>
    <n v="0"/>
    <n v="0"/>
    <n v="9.9349476578803081E-2"/>
    <n v="-9.9349476578803081E-2"/>
    <x v="1"/>
  </r>
  <r>
    <s v="16Carlton"/>
    <n v="2020"/>
    <x v="2"/>
    <x v="477"/>
    <x v="0"/>
    <n v="14"/>
    <n v="0.68"/>
    <n v="0"/>
    <n v="20"/>
    <n v="0"/>
    <n v="0"/>
    <n v="0.72222222222222221"/>
    <n v="-0.72222222222222221"/>
    <x v="1"/>
  </r>
  <r>
    <s v="16Port Adelaide"/>
    <n v="2020"/>
    <x v="2"/>
    <x v="350"/>
    <x v="15"/>
    <n v="28"/>
    <n v="0.92"/>
    <n v="0"/>
    <n v="21"/>
    <n v="0"/>
    <n v="0"/>
    <n v="0.1332244008714597"/>
    <n v="-0.1332244008714597"/>
    <x v="1"/>
  </r>
  <r>
    <s v="16Essendon"/>
    <n v="2020"/>
    <x v="2"/>
    <x v="297"/>
    <x v="10"/>
    <n v="43"/>
    <n v="0.83"/>
    <n v="0"/>
    <n v="25"/>
    <n v="0"/>
    <n v="4"/>
    <n v="0.15348321407802135"/>
    <n v="-0.15348321407802135"/>
    <x v="0"/>
  </r>
  <r>
    <s v="16Essendon"/>
    <n v="2020"/>
    <x v="2"/>
    <x v="177"/>
    <x v="10"/>
    <n v="49"/>
    <n v="0.96"/>
    <n v="0"/>
    <n v="25"/>
    <n v="0"/>
    <n v="0"/>
    <n v="4.1522491349480974E-2"/>
    <n v="-4.1522491349480974E-2"/>
    <x v="1"/>
  </r>
  <r>
    <s v="16St Kilda"/>
    <n v="2020"/>
    <x v="2"/>
    <x v="390"/>
    <x v="9"/>
    <n v="70"/>
    <n v="0.87"/>
    <n v="0"/>
    <n v="23"/>
    <n v="0"/>
    <n v="31"/>
    <n v="0.20643974761621819"/>
    <n v="-0.20643974761621819"/>
    <x v="0"/>
  </r>
  <r>
    <s v="16West Coast Eagles"/>
    <n v="2020"/>
    <x v="2"/>
    <x v="235"/>
    <x v="16"/>
    <n v="41"/>
    <n v="0.75"/>
    <n v="0"/>
    <n v="16"/>
    <n v="0"/>
    <n v="0"/>
    <n v="0.12093397745571657"/>
    <n v="-0.12093397745571657"/>
    <x v="1"/>
  </r>
  <r>
    <s v="16North Melbourne"/>
    <n v="2020"/>
    <x v="2"/>
    <x v="419"/>
    <x v="17"/>
    <n v="44"/>
    <n v="0.83"/>
    <n v="0"/>
    <n v="21"/>
    <n v="0"/>
    <n v="0"/>
    <n v="8.1818181818181818E-2"/>
    <n v="-8.1818181818181818E-2"/>
    <x v="1"/>
  </r>
  <r>
    <s v="16Essendon"/>
    <n v="2020"/>
    <x v="2"/>
    <x v="125"/>
    <x v="10"/>
    <n v="43"/>
    <n v="0.82"/>
    <n v="0"/>
    <n v="25"/>
    <n v="0"/>
    <n v="60"/>
    <n v="0.23696448479057172"/>
    <n v="-0.23696448479057172"/>
    <x v="0"/>
  </r>
  <r>
    <s v="16St Kilda"/>
    <n v="2020"/>
    <x v="2"/>
    <x v="72"/>
    <x v="9"/>
    <n v="59"/>
    <n v="0.77"/>
    <n v="0"/>
    <n v="23"/>
    <n v="0"/>
    <n v="35"/>
    <n v="0.14897136854373697"/>
    <n v="-0.14897136854373697"/>
    <x v="0"/>
  </r>
  <r>
    <s v="16Western Bulldogs"/>
    <n v="2020"/>
    <x v="2"/>
    <x v="359"/>
    <x v="6"/>
    <n v="43"/>
    <n v="0.89"/>
    <n v="0"/>
    <n v="16"/>
    <n v="0"/>
    <n v="4"/>
    <n v="0.11521209791105985"/>
    <n v="-0.11521209791105985"/>
    <x v="0"/>
  </r>
  <r>
    <s v="16Western Bulldogs"/>
    <n v="2020"/>
    <x v="2"/>
    <x v="340"/>
    <x v="6"/>
    <n v="21"/>
    <n v="0.97"/>
    <n v="0"/>
    <n v="16"/>
    <n v="0"/>
    <n v="0"/>
    <n v="0.27316153631943102"/>
    <n v="-0.27316153631943102"/>
    <x v="1"/>
  </r>
  <r>
    <s v="16Hawthorn"/>
    <n v="2020"/>
    <x v="2"/>
    <x v="423"/>
    <x v="7"/>
    <n v="30"/>
    <n v="0.83"/>
    <n v="0"/>
    <n v="23"/>
    <n v="0"/>
    <n v="5"/>
    <n v="0.32335535018868272"/>
    <n v="-0.32335535018868272"/>
    <x v="0"/>
  </r>
  <r>
    <s v="16Brisbane Lions"/>
    <n v="2020"/>
    <x v="2"/>
    <x v="200"/>
    <x v="3"/>
    <n v="0"/>
    <n v="0.19"/>
    <n v="0"/>
    <n v="23"/>
    <n v="0"/>
    <n v="0"/>
    <n v="5.4061784897025171E-2"/>
    <n v="-5.4061784897025171E-2"/>
    <x v="1"/>
  </r>
  <r>
    <s v="16Gold Coast Suns"/>
    <n v="2020"/>
    <x v="2"/>
    <x v="478"/>
    <x v="1"/>
    <n v="27"/>
    <n v="0.66"/>
    <n v="0"/>
    <n v="23"/>
    <n v="0"/>
    <n v="1"/>
    <n v="0.34274486688279793"/>
    <n v="-0.34274486688279793"/>
    <x v="0"/>
  </r>
  <r>
    <s v="16West Coast Eagles"/>
    <n v="2020"/>
    <x v="2"/>
    <x v="171"/>
    <x v="16"/>
    <n v="51"/>
    <n v="0.92"/>
    <n v="0"/>
    <n v="16"/>
    <n v="0"/>
    <n v="0"/>
    <n v="3.6743295019157088E-2"/>
    <n v="-3.6743295019157088E-2"/>
    <x v="1"/>
  </r>
  <r>
    <s v="16West Coast Eagles"/>
    <n v="2020"/>
    <x v="2"/>
    <x v="479"/>
    <x v="16"/>
    <n v="65"/>
    <n v="0.87"/>
    <n v="0"/>
    <n v="16"/>
    <n v="0"/>
    <n v="0"/>
    <n v="5.3030303030303032E-2"/>
    <n v="-5.3030303030303032E-2"/>
    <x v="1"/>
  </r>
  <r>
    <s v="16Essendon"/>
    <n v="2020"/>
    <x v="2"/>
    <x v="344"/>
    <x v="10"/>
    <n v="23"/>
    <n v="0.75"/>
    <n v="0"/>
    <n v="25"/>
    <n v="0"/>
    <n v="0"/>
    <n v="0.17139210713871347"/>
    <n v="-0.17139210713871347"/>
    <x v="1"/>
  </r>
  <r>
    <s v="16Geelong Cats"/>
    <n v="2020"/>
    <x v="2"/>
    <x v="357"/>
    <x v="11"/>
    <n v="72"/>
    <n v="0.88"/>
    <n v="0"/>
    <n v="25"/>
    <n v="0"/>
    <n v="0"/>
    <n v="5.4276315789473686E-2"/>
    <n v="-5.4276315789473686E-2"/>
    <x v="1"/>
  </r>
  <r>
    <s v="16Geelong Cats"/>
    <n v="2020"/>
    <x v="2"/>
    <x v="211"/>
    <x v="11"/>
    <n v="87"/>
    <n v="0.85"/>
    <n v="0"/>
    <n v="25"/>
    <n v="0"/>
    <n v="0"/>
    <n v="8.7401762324362933E-2"/>
    <n v="-8.7401762324362933E-2"/>
    <x v="1"/>
  </r>
  <r>
    <s v="16North Melbourne"/>
    <n v="2020"/>
    <x v="2"/>
    <x v="329"/>
    <x v="17"/>
    <n v="56"/>
    <n v="0.85"/>
    <n v="0"/>
    <n v="21"/>
    <n v="0"/>
    <n v="0"/>
    <n v="0.39561917270895597"/>
    <n v="-0.39561917270895597"/>
    <x v="1"/>
  </r>
  <r>
    <s v="16North Melbourne"/>
    <n v="2020"/>
    <x v="2"/>
    <x v="480"/>
    <x v="17"/>
    <n v="17"/>
    <n v="0.68"/>
    <n v="0"/>
    <n v="21"/>
    <n v="0"/>
    <n v="0"/>
    <n v="0.29230769230769232"/>
    <n v="-0.29230769230769232"/>
    <x v="1"/>
  </r>
  <r>
    <s v="16Melbourne"/>
    <n v="2020"/>
    <x v="2"/>
    <x v="206"/>
    <x v="5"/>
    <n v="13"/>
    <n v="0.92"/>
    <n v="0"/>
    <n v="13"/>
    <n v="0"/>
    <n v="0"/>
    <n v="0.10459206306957171"/>
    <n v="-0.10459206306957171"/>
    <x v="1"/>
  </r>
  <r>
    <s v="16Western Bulldogs"/>
    <n v="2020"/>
    <x v="2"/>
    <x v="152"/>
    <x v="6"/>
    <n v="86"/>
    <n v="0.88"/>
    <n v="0"/>
    <n v="16"/>
    <n v="0"/>
    <n v="7"/>
    <n v="0.30242320907282544"/>
    <n v="-0.30242320907282544"/>
    <x v="0"/>
  </r>
  <r>
    <s v="16Adelaide Crows"/>
    <n v="2020"/>
    <x v="2"/>
    <x v="481"/>
    <x v="8"/>
    <n v="26"/>
    <n v="0.8"/>
    <n v="0"/>
    <n v="18"/>
    <n v="0"/>
    <n v="0"/>
    <n v="8.5056390977443608E-2"/>
    <n v="-8.5056390977443608E-2"/>
    <x v="1"/>
  </r>
  <r>
    <s v="16Gold Coast Suns"/>
    <n v="2020"/>
    <x v="2"/>
    <x v="240"/>
    <x v="1"/>
    <n v="44"/>
    <n v="0.98"/>
    <n v="0"/>
    <n v="23"/>
    <n v="0"/>
    <n v="0"/>
    <n v="8.2396193771626311E-2"/>
    <n v="-8.2396193771626311E-2"/>
    <x v="1"/>
  </r>
  <r>
    <s v="16GWS Giants"/>
    <n v="2020"/>
    <x v="2"/>
    <x v="482"/>
    <x v="13"/>
    <n v="67"/>
    <n v="0.7"/>
    <n v="0"/>
    <n v="18"/>
    <n v="0"/>
    <n v="0"/>
    <n v="4.6296296296296301E-2"/>
    <n v="-4.6296296296296301E-2"/>
    <x v="1"/>
  </r>
  <r>
    <s v="16Hawthorn"/>
    <n v="2020"/>
    <x v="2"/>
    <x v="175"/>
    <x v="7"/>
    <n v="46"/>
    <n v="0.91"/>
    <n v="0"/>
    <n v="23"/>
    <n v="0"/>
    <n v="0"/>
    <n v="8.6854628214922333E-2"/>
    <n v="-8.6854628214922333E-2"/>
    <x v="1"/>
  </r>
  <r>
    <s v="16Hawthorn"/>
    <n v="2020"/>
    <x v="2"/>
    <x v="228"/>
    <x v="7"/>
    <n v="34"/>
    <n v="0.84"/>
    <n v="0"/>
    <n v="23"/>
    <n v="0"/>
    <n v="0"/>
    <n v="9.2473370927318291E-2"/>
    <n v="-9.2473370927318291E-2"/>
    <x v="1"/>
  </r>
  <r>
    <s v="16North Melbourne"/>
    <n v="2020"/>
    <x v="2"/>
    <x v="261"/>
    <x v="17"/>
    <n v="51"/>
    <n v="0.82"/>
    <n v="0"/>
    <n v="21"/>
    <n v="0"/>
    <n v="2"/>
    <n v="2.9914529914529912E-2"/>
    <n v="-2.9914529914529912E-2"/>
    <x v="0"/>
  </r>
  <r>
    <s v="16Carlton"/>
    <n v="2020"/>
    <x v="2"/>
    <x v="290"/>
    <x v="0"/>
    <n v="56"/>
    <n v="0.93"/>
    <n v="0"/>
    <n v="20"/>
    <n v="0"/>
    <n v="0"/>
    <n v="0.10186415660464104"/>
    <n v="-0.10186415660464104"/>
    <x v="1"/>
  </r>
  <r>
    <s v="16Essendon"/>
    <n v="2020"/>
    <x v="2"/>
    <x v="254"/>
    <x v="10"/>
    <n v="69"/>
    <n v="0.9"/>
    <n v="0"/>
    <n v="25"/>
    <n v="0"/>
    <n v="86"/>
    <n v="0.27047367860187554"/>
    <n v="-0.27047367860187554"/>
    <x v="0"/>
  </r>
  <r>
    <s v="16Fremantle"/>
    <n v="2020"/>
    <x v="2"/>
    <x v="372"/>
    <x v="12"/>
    <n v="79"/>
    <n v="0.96"/>
    <n v="0"/>
    <n v="13"/>
    <n v="0"/>
    <n v="0"/>
    <n v="4.1214494847712842E-2"/>
    <n v="-4.1214494847712842E-2"/>
    <x v="1"/>
  </r>
  <r>
    <s v="16Melbourne"/>
    <n v="2020"/>
    <x v="2"/>
    <x v="333"/>
    <x v="5"/>
    <n v="31"/>
    <n v="0.68"/>
    <n v="0"/>
    <n v="13"/>
    <n v="0"/>
    <n v="0"/>
    <n v="0.2388888888888889"/>
    <n v="-0.2388888888888889"/>
    <x v="1"/>
  </r>
  <r>
    <s v="16West Coast Eagles"/>
    <n v="2020"/>
    <x v="2"/>
    <x v="327"/>
    <x v="16"/>
    <n v="63"/>
    <n v="0.96"/>
    <n v="0"/>
    <n v="16"/>
    <n v="0"/>
    <n v="0"/>
    <n v="0.1132077137999873"/>
    <n v="-0.1132077137999873"/>
    <x v="1"/>
  </r>
  <r>
    <s v="16Fremantle"/>
    <n v="2020"/>
    <x v="2"/>
    <x v="245"/>
    <x v="12"/>
    <n v="69"/>
    <n v="0.9"/>
    <n v="0"/>
    <n v="13"/>
    <n v="0"/>
    <n v="0"/>
    <n v="9.4778121775025786E-2"/>
    <n v="-9.4778121775025786E-2"/>
    <x v="1"/>
  </r>
  <r>
    <s v="16Hawthorn"/>
    <n v="2020"/>
    <x v="2"/>
    <x v="287"/>
    <x v="7"/>
    <n v="33"/>
    <n v="0.95"/>
    <n v="0"/>
    <n v="23"/>
    <n v="0"/>
    <n v="0"/>
    <n v="7.6260504201680665E-2"/>
    <n v="-7.6260504201680665E-2"/>
    <x v="1"/>
  </r>
  <r>
    <s v="16Hawthorn"/>
    <n v="2020"/>
    <x v="2"/>
    <x v="139"/>
    <x v="7"/>
    <n v="33"/>
    <n v="0.79"/>
    <n v="0"/>
    <n v="23"/>
    <n v="0"/>
    <n v="4"/>
    <n v="0.14692028985507249"/>
    <n v="-0.14692028985507249"/>
    <x v="0"/>
  </r>
  <r>
    <s v="16Hawthorn"/>
    <n v="2020"/>
    <x v="2"/>
    <x v="310"/>
    <x v="7"/>
    <n v="77"/>
    <n v="0.92"/>
    <n v="0"/>
    <n v="23"/>
    <n v="0"/>
    <n v="0"/>
    <n v="0.18135811556864187"/>
    <n v="-0.18135811556864187"/>
    <x v="1"/>
  </r>
  <r>
    <s v="15Adelaide Crows"/>
    <n v="2020"/>
    <x v="3"/>
    <x v="12"/>
    <x v="8"/>
    <n v="102"/>
    <n v="0.85"/>
    <n v="21"/>
    <n v="22"/>
    <n v="0.95454545454545459"/>
    <n v="329"/>
    <n v="0.25658804584635792"/>
    <n v="0.69795740869909673"/>
    <x v="0"/>
  </r>
  <r>
    <s v="15Hawthorn"/>
    <n v="2020"/>
    <x v="3"/>
    <x v="11"/>
    <x v="7"/>
    <n v="84"/>
    <n v="0.91"/>
    <n v="20"/>
    <n v="22"/>
    <n v="0.90909090909090906"/>
    <n v="284"/>
    <n v="0.3127676786072342"/>
    <n v="0.59632323048367486"/>
    <x v="0"/>
  </r>
  <r>
    <s v="15Adelaide Crows"/>
    <n v="2020"/>
    <x v="3"/>
    <x v="25"/>
    <x v="8"/>
    <n v="66"/>
    <n v="0.84"/>
    <n v="19"/>
    <n v="22"/>
    <n v="0.86363636363636365"/>
    <n v="142"/>
    <n v="0.24570129209717315"/>
    <n v="0.61793507153919047"/>
    <x v="0"/>
  </r>
  <r>
    <s v="15Sydney Swans"/>
    <n v="2020"/>
    <x v="3"/>
    <x v="2"/>
    <x v="2"/>
    <n v="100"/>
    <n v="0.89"/>
    <n v="18"/>
    <n v="20"/>
    <n v="0.9"/>
    <n v="281"/>
    <n v="0.36503352079338081"/>
    <n v="0.53496647920661922"/>
    <x v="0"/>
  </r>
  <r>
    <s v="15Essendon"/>
    <n v="2020"/>
    <x v="3"/>
    <x v="47"/>
    <x v="10"/>
    <n v="110"/>
    <n v="0.88"/>
    <n v="18"/>
    <n v="18"/>
    <n v="1"/>
    <n v="259"/>
    <n v="0.32094079620274413"/>
    <n v="0.67905920379725582"/>
    <x v="0"/>
  </r>
  <r>
    <s v="15Melbourne"/>
    <n v="2020"/>
    <x v="3"/>
    <x v="9"/>
    <x v="5"/>
    <n v="100"/>
    <n v="0.93"/>
    <n v="18"/>
    <n v="20"/>
    <n v="0.9"/>
    <n v="267"/>
    <n v="0.26340492840492841"/>
    <n v="0.63659507159507167"/>
    <x v="0"/>
  </r>
  <r>
    <s v="15Adelaide Crows"/>
    <n v="2020"/>
    <x v="3"/>
    <x v="64"/>
    <x v="8"/>
    <n v="102"/>
    <n v="0.78"/>
    <n v="18"/>
    <n v="22"/>
    <n v="0.81818181818181823"/>
    <n v="231"/>
    <n v="0.28850423790205737"/>
    <n v="0.52967758027976086"/>
    <x v="0"/>
  </r>
  <r>
    <s v="15Essendon"/>
    <n v="2020"/>
    <x v="3"/>
    <x v="44"/>
    <x v="10"/>
    <n v="42"/>
    <n v="0.84"/>
    <n v="17"/>
    <n v="18"/>
    <n v="0.94444444444444442"/>
    <n v="123"/>
    <n v="0.35141038871689029"/>
    <n v="0.59303405572755419"/>
    <x v="0"/>
  </r>
  <r>
    <s v="15Melbourne"/>
    <n v="2020"/>
    <x v="3"/>
    <x v="8"/>
    <x v="5"/>
    <n v="58"/>
    <n v="0.81"/>
    <n v="17"/>
    <n v="20"/>
    <n v="0.85"/>
    <n v="259"/>
    <n v="0.38303452117272951"/>
    <n v="0.46696547882727046"/>
    <x v="0"/>
  </r>
  <r>
    <s v="15West Coast Eagles"/>
    <n v="2020"/>
    <x v="3"/>
    <x v="483"/>
    <x v="16"/>
    <n v="51"/>
    <n v="0.65"/>
    <n v="16"/>
    <n v="18"/>
    <n v="0.88888888888888884"/>
    <n v="179"/>
    <n v="0.30391012533629308"/>
    <n v="0.58497876355259582"/>
    <x v="0"/>
  </r>
  <r>
    <s v="15Sydney Swans"/>
    <n v="2020"/>
    <x v="3"/>
    <x v="20"/>
    <x v="2"/>
    <n v="37"/>
    <n v="0.8"/>
    <n v="16"/>
    <n v="20"/>
    <n v="0.8"/>
    <n v="202"/>
    <n v="0.16797959874882953"/>
    <n v="0.63202040125117054"/>
    <x v="0"/>
  </r>
  <r>
    <s v="15Melbourne"/>
    <n v="2020"/>
    <x v="3"/>
    <x v="85"/>
    <x v="5"/>
    <n v="67"/>
    <n v="0.9"/>
    <n v="16"/>
    <n v="20"/>
    <n v="0.8"/>
    <n v="235"/>
    <n v="0.36330044052954269"/>
    <n v="0.43669955947045735"/>
    <x v="0"/>
  </r>
  <r>
    <s v="15Sydney Swans"/>
    <n v="2020"/>
    <x v="3"/>
    <x v="6"/>
    <x v="2"/>
    <n v="85"/>
    <n v="0.72"/>
    <n v="16"/>
    <n v="20"/>
    <n v="0.8"/>
    <n v="180"/>
    <n v="0.27662630579297248"/>
    <n v="0.52337369420702751"/>
    <x v="0"/>
  </r>
  <r>
    <s v="15West Coast Eagles"/>
    <n v="2020"/>
    <x v="3"/>
    <x v="77"/>
    <x v="16"/>
    <n v="38"/>
    <n v="0.82"/>
    <n v="16"/>
    <n v="18"/>
    <n v="0.88888888888888884"/>
    <n v="270"/>
    <n v="0.30819785649507014"/>
    <n v="0.5806910323938187"/>
    <x v="0"/>
  </r>
  <r>
    <s v="15Adelaide Crows"/>
    <n v="2020"/>
    <x v="3"/>
    <x v="50"/>
    <x v="8"/>
    <n v="71"/>
    <n v="0.81"/>
    <n v="16"/>
    <n v="22"/>
    <n v="0.72727272727272729"/>
    <n v="137"/>
    <n v="0.10982403217697335"/>
    <n v="0.61744869509575395"/>
    <x v="0"/>
  </r>
  <r>
    <s v="15Melbourne"/>
    <n v="2020"/>
    <x v="3"/>
    <x v="39"/>
    <x v="5"/>
    <n v="99"/>
    <n v="0.79"/>
    <n v="15"/>
    <n v="20"/>
    <n v="0.75"/>
    <n v="277"/>
    <n v="0.30065547853346858"/>
    <n v="0.44934452146653142"/>
    <x v="0"/>
  </r>
  <r>
    <s v="15Hawthorn"/>
    <n v="2020"/>
    <x v="3"/>
    <x v="29"/>
    <x v="7"/>
    <n v="74"/>
    <n v="0.75"/>
    <n v="15"/>
    <n v="22"/>
    <n v="0.68181818181818177"/>
    <n v="208"/>
    <n v="0.31032557186403342"/>
    <n v="0.37149260995414835"/>
    <x v="0"/>
  </r>
  <r>
    <s v="15Carlton"/>
    <n v="2020"/>
    <x v="3"/>
    <x v="0"/>
    <x v="0"/>
    <n v="67"/>
    <n v="0.92"/>
    <n v="15"/>
    <n v="15"/>
    <n v="1"/>
    <n v="326"/>
    <n v="0.23850760118288802"/>
    <n v="0.76149239881711195"/>
    <x v="0"/>
  </r>
  <r>
    <s v="15Brisbane Lions"/>
    <n v="2020"/>
    <x v="3"/>
    <x v="4"/>
    <x v="3"/>
    <n v="95"/>
    <n v="0.94"/>
    <n v="15"/>
    <n v="15"/>
    <n v="1"/>
    <n v="327"/>
    <n v="0.29018821432316244"/>
    <n v="0.70981178567683756"/>
    <x v="0"/>
  </r>
  <r>
    <s v="15Essendon"/>
    <n v="2020"/>
    <x v="3"/>
    <x v="82"/>
    <x v="10"/>
    <n v="93"/>
    <n v="0.77"/>
    <n v="15"/>
    <n v="18"/>
    <n v="0.83333333333333337"/>
    <n v="173"/>
    <n v="0.23045823457588163"/>
    <n v="0.60287509875745171"/>
    <x v="0"/>
  </r>
  <r>
    <s v="15West Coast Eagles"/>
    <n v="2020"/>
    <x v="3"/>
    <x v="74"/>
    <x v="16"/>
    <n v="45"/>
    <n v="0.59"/>
    <n v="14"/>
    <n v="18"/>
    <n v="0.77777777777777779"/>
    <n v="270"/>
    <n v="0.33563074352548034"/>
    <n v="0.44214703425229746"/>
    <x v="0"/>
  </r>
  <r>
    <s v="15Carlton"/>
    <n v="2020"/>
    <x v="3"/>
    <x v="5"/>
    <x v="0"/>
    <n v="49"/>
    <n v="0.77"/>
    <n v="14"/>
    <n v="15"/>
    <n v="0.93333333333333335"/>
    <n v="217"/>
    <n v="0.242333029289551"/>
    <n v="0.69100030404378232"/>
    <x v="0"/>
  </r>
  <r>
    <s v="15Carlton"/>
    <n v="2020"/>
    <x v="3"/>
    <x v="66"/>
    <x v="0"/>
    <n v="61"/>
    <n v="0.89"/>
    <n v="14"/>
    <n v="15"/>
    <n v="0.93333333333333335"/>
    <n v="311"/>
    <n v="0.13056848915114636"/>
    <n v="0.80276484418218697"/>
    <x v="0"/>
  </r>
  <r>
    <s v="15Richmond"/>
    <n v="2020"/>
    <x v="3"/>
    <x v="28"/>
    <x v="14"/>
    <n v="28"/>
    <n v="0.92"/>
    <n v="13"/>
    <n v="15"/>
    <n v="0.8666666666666667"/>
    <n v="250"/>
    <n v="0.40346359283144179"/>
    <n v="0.46320307383522491"/>
    <x v="0"/>
  </r>
  <r>
    <s v="15GWS Giants"/>
    <n v="2020"/>
    <x v="3"/>
    <x v="105"/>
    <x v="13"/>
    <n v="68"/>
    <n v="0.83"/>
    <n v="13"/>
    <n v="15"/>
    <n v="0.8666666666666667"/>
    <n v="126"/>
    <n v="0.28021961135551399"/>
    <n v="0.58644705531115271"/>
    <x v="0"/>
  </r>
  <r>
    <s v="15Brisbane Lions"/>
    <n v="2020"/>
    <x v="3"/>
    <x v="48"/>
    <x v="3"/>
    <n v="72"/>
    <n v="0.89"/>
    <n v="13"/>
    <n v="15"/>
    <n v="0.8666666666666667"/>
    <n v="232"/>
    <n v="0.25769112082397461"/>
    <n v="0.60897554584269209"/>
    <x v="0"/>
  </r>
  <r>
    <s v="15Collingwood"/>
    <n v="2020"/>
    <x v="3"/>
    <x v="53"/>
    <x v="4"/>
    <n v="108"/>
    <n v="0.8"/>
    <n v="13"/>
    <n v="15"/>
    <n v="0.8666666666666667"/>
    <n v="188"/>
    <n v="0.25940110682746453"/>
    <n v="0.60726555983920216"/>
    <x v="0"/>
  </r>
  <r>
    <s v="15Adelaide Crows"/>
    <n v="2020"/>
    <x v="3"/>
    <x v="51"/>
    <x v="8"/>
    <n v="74"/>
    <n v="0.72"/>
    <n v="13"/>
    <n v="22"/>
    <n v="0.59090909090909094"/>
    <n v="149"/>
    <n v="0.23220947668316091"/>
    <n v="0.35869961422593"/>
    <x v="0"/>
  </r>
  <r>
    <s v="15Hawthorn"/>
    <n v="2020"/>
    <x v="3"/>
    <x v="449"/>
    <x v="7"/>
    <n v="62"/>
    <n v="0.75"/>
    <n v="13"/>
    <n v="22"/>
    <n v="0.59090909090909094"/>
    <n v="217"/>
    <n v="0.34408681961313542"/>
    <n v="0.24682227129595552"/>
    <x v="0"/>
  </r>
  <r>
    <s v="15Collingwood"/>
    <n v="2020"/>
    <x v="3"/>
    <x v="7"/>
    <x v="4"/>
    <n v="76"/>
    <n v="0.83"/>
    <n v="13"/>
    <n v="15"/>
    <n v="0.8666666666666667"/>
    <n v="299"/>
    <n v="0.40902299000095388"/>
    <n v="0.45764367666571282"/>
    <x v="0"/>
  </r>
  <r>
    <s v="15GWS Giants"/>
    <n v="2020"/>
    <x v="3"/>
    <x v="27"/>
    <x v="13"/>
    <n v="48"/>
    <n v="0.79"/>
    <n v="12"/>
    <n v="15"/>
    <n v="0.8"/>
    <n v="190"/>
    <n v="0.50707153647118663"/>
    <n v="0.29292846352881341"/>
    <x v="0"/>
  </r>
  <r>
    <s v="15Richmond"/>
    <n v="2020"/>
    <x v="3"/>
    <x v="36"/>
    <x v="14"/>
    <n v="52"/>
    <n v="0.74"/>
    <n v="12"/>
    <n v="15"/>
    <n v="0.8"/>
    <n v="201"/>
    <n v="0.24986603140449296"/>
    <n v="0.55013396859550712"/>
    <x v="0"/>
  </r>
  <r>
    <s v="15Richmond"/>
    <n v="2020"/>
    <x v="3"/>
    <x v="397"/>
    <x v="14"/>
    <n v="53"/>
    <n v="0.85"/>
    <n v="12"/>
    <n v="15"/>
    <n v="0.8"/>
    <n v="178"/>
    <n v="0.28638207471540805"/>
    <n v="0.51361792528459205"/>
    <x v="0"/>
  </r>
  <r>
    <s v="15Melbourne"/>
    <n v="2020"/>
    <x v="3"/>
    <x v="484"/>
    <x v="5"/>
    <n v="56"/>
    <n v="0.68"/>
    <n v="12"/>
    <n v="20"/>
    <n v="0.6"/>
    <n v="177"/>
    <n v="0.27445635255376999"/>
    <n v="0.32554364744622999"/>
    <x v="0"/>
  </r>
  <r>
    <s v="15GWS Giants"/>
    <n v="2020"/>
    <x v="3"/>
    <x v="37"/>
    <x v="13"/>
    <n v="66"/>
    <n v="0.76"/>
    <n v="12"/>
    <n v="15"/>
    <n v="0.8"/>
    <n v="234"/>
    <n v="0.30426811002178644"/>
    <n v="0.4957318899782136"/>
    <x v="0"/>
  </r>
  <r>
    <s v="15Fremantle"/>
    <n v="2020"/>
    <x v="3"/>
    <x v="40"/>
    <x v="12"/>
    <n v="54"/>
    <n v="0.65"/>
    <n v="11"/>
    <n v="15"/>
    <n v="0.73333333333333328"/>
    <n v="191"/>
    <n v="0.19071085164835164"/>
    <n v="0.54262248168498162"/>
    <x v="0"/>
  </r>
  <r>
    <s v="15Collingwood"/>
    <n v="2020"/>
    <x v="3"/>
    <x v="56"/>
    <x v="4"/>
    <n v="60"/>
    <n v="0.75"/>
    <n v="11"/>
    <n v="15"/>
    <n v="0.73333333333333328"/>
    <n v="180"/>
    <n v="0.23712823478857159"/>
    <n v="0.49620509854476169"/>
    <x v="0"/>
  </r>
  <r>
    <s v="15Fremantle"/>
    <n v="2020"/>
    <x v="3"/>
    <x v="38"/>
    <x v="12"/>
    <n v="39"/>
    <n v="0.85"/>
    <n v="11"/>
    <n v="15"/>
    <n v="0.73333333333333328"/>
    <n v="196"/>
    <n v="0.22846322260115365"/>
    <n v="0.50487011073217958"/>
    <x v="0"/>
  </r>
  <r>
    <s v="15Hawthorn"/>
    <n v="2020"/>
    <x v="3"/>
    <x v="30"/>
    <x v="7"/>
    <n v="66"/>
    <n v="0.89"/>
    <n v="11"/>
    <n v="22"/>
    <n v="0.5"/>
    <n v="119"/>
    <n v="5.0789509767837943E-2"/>
    <n v="0.44921049023216209"/>
    <x v="0"/>
  </r>
  <r>
    <s v="15Collingwood"/>
    <n v="2020"/>
    <x v="3"/>
    <x v="15"/>
    <x v="4"/>
    <n v="92"/>
    <n v="0.82"/>
    <n v="11"/>
    <n v="15"/>
    <n v="0.73333333333333328"/>
    <n v="251"/>
    <n v="0.25808182772123761"/>
    <n v="0.47525150561209567"/>
    <x v="0"/>
  </r>
  <r>
    <s v="15Essendon"/>
    <n v="2020"/>
    <x v="3"/>
    <x v="17"/>
    <x v="10"/>
    <n v="106"/>
    <n v="0.86"/>
    <n v="11"/>
    <n v="18"/>
    <n v="0.61111111111111116"/>
    <n v="193"/>
    <n v="0.26009150873281311"/>
    <n v="0.35101960237829805"/>
    <x v="0"/>
  </r>
  <r>
    <s v="15West Coast Eagles"/>
    <n v="2020"/>
    <x v="3"/>
    <x v="447"/>
    <x v="16"/>
    <n v="80"/>
    <n v="0.77"/>
    <n v="10"/>
    <n v="18"/>
    <n v="0.55555555555555558"/>
    <n v="63"/>
    <n v="0.10992267516840708"/>
    <n v="0.44563288038714849"/>
    <x v="0"/>
  </r>
  <r>
    <s v="15Fremantle"/>
    <n v="2020"/>
    <x v="3"/>
    <x v="22"/>
    <x v="12"/>
    <n v="94"/>
    <n v="0.66"/>
    <n v="10"/>
    <n v="15"/>
    <n v="0.66666666666666663"/>
    <n v="164"/>
    <n v="0.2412494484973477"/>
    <n v="0.42541721816931893"/>
    <x v="0"/>
  </r>
  <r>
    <s v="15GWS Giants"/>
    <n v="2020"/>
    <x v="3"/>
    <x v="138"/>
    <x v="13"/>
    <n v="85"/>
    <n v="0.88"/>
    <n v="10"/>
    <n v="15"/>
    <n v="0.66666666666666663"/>
    <n v="41"/>
    <n v="5.780677655677656E-2"/>
    <n v="0.60885989010989006"/>
    <x v="0"/>
  </r>
  <r>
    <s v="15Hawthorn"/>
    <n v="2020"/>
    <x v="3"/>
    <x v="75"/>
    <x v="7"/>
    <n v="66"/>
    <n v="0.76"/>
    <n v="10"/>
    <n v="22"/>
    <n v="0.45454545454545453"/>
    <n v="68"/>
    <n v="9.9999999999999992E-2"/>
    <n v="0.35454545454545455"/>
    <x v="0"/>
  </r>
  <r>
    <s v="15Brisbane Lions"/>
    <n v="2020"/>
    <x v="3"/>
    <x v="23"/>
    <x v="3"/>
    <n v="94"/>
    <n v="0.82"/>
    <n v="10"/>
    <n v="15"/>
    <n v="0.66666666666666663"/>
    <n v="264"/>
    <n v="0.27848471264060409"/>
    <n v="0.38818195402606254"/>
    <x v="0"/>
  </r>
  <r>
    <s v="15Brisbane Lions"/>
    <n v="2020"/>
    <x v="3"/>
    <x v="61"/>
    <x v="3"/>
    <n v="56"/>
    <n v="0.81"/>
    <n v="10"/>
    <n v="15"/>
    <n v="0.66666666666666663"/>
    <n v="153"/>
    <n v="0.11175240839619176"/>
    <n v="0.55491425827047491"/>
    <x v="0"/>
  </r>
  <r>
    <s v="15Sydney Swans"/>
    <n v="2020"/>
    <x v="3"/>
    <x v="84"/>
    <x v="2"/>
    <n v="46"/>
    <n v="0.72"/>
    <n v="10"/>
    <n v="20"/>
    <n v="0.5"/>
    <n v="160"/>
    <n v="0.14860347985347985"/>
    <n v="0.35139652014652012"/>
    <x v="0"/>
  </r>
  <r>
    <s v="15Fremantle"/>
    <n v="2020"/>
    <x v="3"/>
    <x v="71"/>
    <x v="12"/>
    <n v="83"/>
    <n v="0.81"/>
    <n v="9"/>
    <n v="15"/>
    <n v="0.6"/>
    <n v="163"/>
    <n v="8.5244360902255636E-2"/>
    <n v="0.51475563909774436"/>
    <x v="0"/>
  </r>
  <r>
    <s v="15Richmond"/>
    <n v="2020"/>
    <x v="3"/>
    <x v="409"/>
    <x v="14"/>
    <n v="32"/>
    <n v="0.59"/>
    <n v="8"/>
    <n v="15"/>
    <n v="0.53333333333333333"/>
    <n v="187"/>
    <n v="0.20176906426906424"/>
    <n v="0.33156426906426906"/>
    <x v="0"/>
  </r>
  <r>
    <s v="15Collingwood"/>
    <n v="2020"/>
    <x v="3"/>
    <x v="131"/>
    <x v="4"/>
    <n v="38"/>
    <n v="0.68"/>
    <n v="8"/>
    <n v="15"/>
    <n v="0.53333333333333333"/>
    <n v="15"/>
    <n v="0.13461538461538461"/>
    <n v="0.39871794871794874"/>
    <x v="0"/>
  </r>
  <r>
    <s v="15Sydney Swans"/>
    <n v="2020"/>
    <x v="3"/>
    <x v="67"/>
    <x v="2"/>
    <n v="51"/>
    <n v="0.71"/>
    <n v="8"/>
    <n v="20"/>
    <n v="0.4"/>
    <n v="53"/>
    <n v="2.976190476190476E-3"/>
    <n v="0.39702380952380956"/>
    <x v="0"/>
  </r>
  <r>
    <s v="15GWS Giants"/>
    <n v="2020"/>
    <x v="3"/>
    <x v="26"/>
    <x v="13"/>
    <n v="58"/>
    <n v="0.74"/>
    <n v="8"/>
    <n v="15"/>
    <n v="0.53333333333333333"/>
    <n v="270"/>
    <n v="0.25312215304475361"/>
    <n v="0.28021118028857972"/>
    <x v="0"/>
  </r>
  <r>
    <s v="15Hawthorn"/>
    <n v="2020"/>
    <x v="3"/>
    <x v="108"/>
    <x v="7"/>
    <n v="49"/>
    <n v="0.84"/>
    <n v="7"/>
    <n v="22"/>
    <n v="0.31818181818181818"/>
    <n v="60"/>
    <n v="1.3986013986013986E-2"/>
    <n v="0.30419580419580416"/>
    <x v="0"/>
  </r>
  <r>
    <s v="15Fremantle"/>
    <n v="2020"/>
    <x v="3"/>
    <x v="80"/>
    <x v="12"/>
    <n v="58"/>
    <n v="0.66"/>
    <n v="7"/>
    <n v="15"/>
    <n v="0.46666666666666667"/>
    <n v="79"/>
    <n v="7.459893048128341E-2"/>
    <n v="0.39206773618538326"/>
    <x v="0"/>
  </r>
  <r>
    <s v="15Fremantle"/>
    <n v="2020"/>
    <x v="3"/>
    <x v="79"/>
    <x v="12"/>
    <n v="68"/>
    <n v="0.68"/>
    <n v="7"/>
    <n v="15"/>
    <n v="0.46666666666666667"/>
    <n v="127"/>
    <n v="5.4831932773109236E-2"/>
    <n v="0.41183473389355746"/>
    <x v="0"/>
  </r>
  <r>
    <s v="15Sydney Swans"/>
    <n v="2020"/>
    <x v="3"/>
    <x v="224"/>
    <x v="2"/>
    <n v="55"/>
    <n v="0.79"/>
    <n v="7"/>
    <n v="20"/>
    <n v="0.35"/>
    <n v="56"/>
    <n v="5.0747590005902031E-2"/>
    <n v="0.29925240999409797"/>
    <x v="0"/>
  </r>
  <r>
    <s v="15Richmond"/>
    <n v="2020"/>
    <x v="3"/>
    <x v="31"/>
    <x v="14"/>
    <n v="32"/>
    <n v="0.63"/>
    <n v="7"/>
    <n v="15"/>
    <n v="0.46666666666666667"/>
    <n v="95"/>
    <n v="0.14236890928620252"/>
    <n v="0.32429775738046418"/>
    <x v="0"/>
  </r>
  <r>
    <s v="15Essendon"/>
    <n v="2020"/>
    <x v="3"/>
    <x v="485"/>
    <x v="10"/>
    <n v="25"/>
    <n v="0.36"/>
    <n v="7"/>
    <n v="18"/>
    <n v="0.3888888888888889"/>
    <n v="217"/>
    <n v="0.32163754561343361"/>
    <n v="6.7251343275455289E-2"/>
    <x v="0"/>
  </r>
  <r>
    <s v="15Carlton"/>
    <n v="2020"/>
    <x v="3"/>
    <x v="399"/>
    <x v="0"/>
    <n v="54"/>
    <n v="0.78"/>
    <n v="6"/>
    <n v="15"/>
    <n v="0.4"/>
    <n v="149"/>
    <n v="0.11697094923997098"/>
    <n v="0.28302905076002904"/>
    <x v="0"/>
  </r>
  <r>
    <s v="15West Coast Eagles"/>
    <n v="2020"/>
    <x v="3"/>
    <x v="52"/>
    <x v="16"/>
    <n v="40"/>
    <n v="0.81"/>
    <n v="6"/>
    <n v="18"/>
    <n v="0.33333333333333331"/>
    <n v="179"/>
    <n v="0.15414460991906648"/>
    <n v="0.17918872341426684"/>
    <x v="0"/>
  </r>
  <r>
    <s v="15Richmond"/>
    <n v="2020"/>
    <x v="3"/>
    <x v="486"/>
    <x v="14"/>
    <n v="16"/>
    <n v="0.67"/>
    <n v="6"/>
    <n v="15"/>
    <n v="0.4"/>
    <n v="9"/>
    <n v="0"/>
    <n v="0.4"/>
    <x v="0"/>
  </r>
  <r>
    <s v="15Carlton"/>
    <n v="2020"/>
    <x v="3"/>
    <x v="116"/>
    <x v="0"/>
    <n v="73"/>
    <n v="0.87"/>
    <n v="6"/>
    <n v="15"/>
    <n v="0.4"/>
    <n v="86"/>
    <n v="0.10582970150444199"/>
    <n v="0.29417029849555804"/>
    <x v="0"/>
  </r>
  <r>
    <s v="15Brisbane Lions"/>
    <n v="2020"/>
    <x v="3"/>
    <x v="452"/>
    <x v="3"/>
    <n v="95"/>
    <n v="0.8"/>
    <n v="5"/>
    <n v="15"/>
    <n v="0.33333333333333331"/>
    <n v="106"/>
    <n v="0.10716432992295061"/>
    <n v="0.22616900341038271"/>
    <x v="0"/>
  </r>
  <r>
    <s v="15Brisbane Lions"/>
    <n v="2020"/>
    <x v="3"/>
    <x v="106"/>
    <x v="3"/>
    <n v="56"/>
    <n v="0.87"/>
    <n v="5"/>
    <n v="15"/>
    <n v="0.33333333333333331"/>
    <n v="76"/>
    <n v="3.0519480519480516E-2"/>
    <n v="0.30281385281385281"/>
    <x v="0"/>
  </r>
  <r>
    <s v="15West Coast Eagles"/>
    <n v="2020"/>
    <x v="3"/>
    <x v="46"/>
    <x v="16"/>
    <n v="90"/>
    <n v="1"/>
    <n v="5"/>
    <n v="18"/>
    <n v="0.27777777777777779"/>
    <n v="145"/>
    <n v="8.0905695611577955E-2"/>
    <n v="0.19687208216619984"/>
    <x v="0"/>
  </r>
  <r>
    <s v="15West Coast Eagles"/>
    <n v="2020"/>
    <x v="3"/>
    <x v="111"/>
    <x v="16"/>
    <n v="38"/>
    <n v="0.54"/>
    <n v="4"/>
    <n v="18"/>
    <n v="0.22222222222222221"/>
    <n v="14"/>
    <n v="0"/>
    <n v="0.22222222222222221"/>
    <x v="0"/>
  </r>
  <r>
    <s v="15Hawthorn"/>
    <n v="2020"/>
    <x v="3"/>
    <x v="119"/>
    <x v="7"/>
    <n v="43"/>
    <n v="0.87"/>
    <n v="4"/>
    <n v="22"/>
    <n v="0.18181818181818182"/>
    <n v="36"/>
    <n v="0"/>
    <n v="0.18181818181818182"/>
    <x v="0"/>
  </r>
  <r>
    <s v="15Fremantle"/>
    <n v="2020"/>
    <x v="3"/>
    <x v="100"/>
    <x v="12"/>
    <n v="61"/>
    <n v="1"/>
    <n v="4"/>
    <n v="15"/>
    <n v="0.26666666666666666"/>
    <n v="114"/>
    <n v="7.130124777183601E-2"/>
    <n v="0.19536541889483067"/>
    <x v="0"/>
  </r>
  <r>
    <s v="15Hawthorn"/>
    <n v="2020"/>
    <x v="3"/>
    <x v="94"/>
    <x v="7"/>
    <n v="35"/>
    <n v="0.82"/>
    <n v="3"/>
    <n v="22"/>
    <n v="0.13636363636363635"/>
    <n v="131"/>
    <n v="0.13938338493292055"/>
    <n v="-3.0197485692841919E-3"/>
    <x v="0"/>
  </r>
  <r>
    <s v="15Sydney Swans"/>
    <n v="2020"/>
    <x v="3"/>
    <x v="266"/>
    <x v="2"/>
    <n v="50"/>
    <n v="0.78"/>
    <n v="3"/>
    <n v="20"/>
    <n v="0.15"/>
    <n v="11"/>
    <n v="0.23389694041867956"/>
    <n v="-8.3896940418679566E-2"/>
    <x v="0"/>
  </r>
  <r>
    <s v="15Essendon"/>
    <n v="2020"/>
    <x v="3"/>
    <x v="197"/>
    <x v="10"/>
    <n v="41"/>
    <n v="0.77"/>
    <n v="3"/>
    <n v="18"/>
    <n v="0.16666666666666666"/>
    <n v="12"/>
    <n v="0.22250639386189258"/>
    <n v="-5.5839727195225924E-2"/>
    <x v="0"/>
  </r>
  <r>
    <s v="15GWS Giants"/>
    <n v="2020"/>
    <x v="3"/>
    <x v="127"/>
    <x v="13"/>
    <n v="58"/>
    <n v="0.71"/>
    <n v="3"/>
    <n v="15"/>
    <n v="0.2"/>
    <n v="41"/>
    <n v="0.10981474715490062"/>
    <n v="9.0185252845099387E-2"/>
    <x v="0"/>
  </r>
  <r>
    <s v="15Carlton"/>
    <n v="2020"/>
    <x v="3"/>
    <x v="487"/>
    <x v="0"/>
    <n v="27"/>
    <n v="0.62"/>
    <n v="3"/>
    <n v="15"/>
    <n v="0.2"/>
    <n v="14"/>
    <n v="0"/>
    <n v="0.2"/>
    <x v="0"/>
  </r>
  <r>
    <s v="15Brisbane Lions"/>
    <n v="2020"/>
    <x v="3"/>
    <x v="362"/>
    <x v="3"/>
    <n v="26"/>
    <n v="0.96"/>
    <n v="2"/>
    <n v="15"/>
    <n v="0.13333333333333333"/>
    <n v="2"/>
    <n v="0.22631890858659828"/>
    <n v="-9.2985575253264952E-2"/>
    <x v="0"/>
  </r>
  <r>
    <s v="15Richmond"/>
    <n v="2020"/>
    <x v="3"/>
    <x v="129"/>
    <x v="14"/>
    <n v="71"/>
    <n v="0.82"/>
    <n v="2"/>
    <n v="15"/>
    <n v="0.13333333333333333"/>
    <n v="53"/>
    <n v="0.10120772946859903"/>
    <n v="3.2125603864734301E-2"/>
    <x v="0"/>
  </r>
  <r>
    <s v="15Collingwood"/>
    <n v="2020"/>
    <x v="3"/>
    <x v="488"/>
    <x v="4"/>
    <n v="24"/>
    <n v="0.57999999999999996"/>
    <n v="2"/>
    <n v="15"/>
    <n v="0.13333333333333333"/>
    <n v="2"/>
    <n v="0"/>
    <n v="0.13333333333333333"/>
    <x v="0"/>
  </r>
  <r>
    <s v="15Melbourne"/>
    <n v="2020"/>
    <x v="3"/>
    <x v="489"/>
    <x v="5"/>
    <n v="26"/>
    <n v="0.98"/>
    <n v="2"/>
    <n v="20"/>
    <n v="0.1"/>
    <n v="2"/>
    <n v="0.16904761904761906"/>
    <n v="-6.9047619047619052E-2"/>
    <x v="0"/>
  </r>
  <r>
    <s v="15Hawthorn"/>
    <n v="2020"/>
    <x v="3"/>
    <x v="490"/>
    <x v="7"/>
    <n v="28"/>
    <n v="0.79"/>
    <n v="2"/>
    <n v="22"/>
    <n v="9.0909090909090912E-2"/>
    <n v="2"/>
    <n v="0.2583333333333333"/>
    <n v="-0.16742424242424239"/>
    <x v="0"/>
  </r>
  <r>
    <s v="15GWS Giants"/>
    <n v="2020"/>
    <x v="3"/>
    <x v="246"/>
    <x v="13"/>
    <n v="50"/>
    <n v="0.71"/>
    <n v="2"/>
    <n v="15"/>
    <n v="0.13333333333333333"/>
    <n v="20"/>
    <n v="8.9114010989010992E-2"/>
    <n v="4.421932234432234E-2"/>
    <x v="0"/>
  </r>
  <r>
    <s v="15Collingwood"/>
    <n v="2020"/>
    <x v="3"/>
    <x v="443"/>
    <x v="4"/>
    <n v="73"/>
    <n v="0.7"/>
    <n v="1"/>
    <n v="15"/>
    <n v="6.6666666666666666E-2"/>
    <n v="8"/>
    <n v="0.1888333198892205"/>
    <n v="-0.12216665322255384"/>
    <x v="0"/>
  </r>
  <r>
    <s v="15Hawthorn"/>
    <n v="2020"/>
    <x v="3"/>
    <x v="453"/>
    <x v="7"/>
    <n v="61"/>
    <n v="0.87"/>
    <n v="1"/>
    <n v="22"/>
    <n v="4.5454545454545456E-2"/>
    <n v="2"/>
    <n v="7.1853741496598636E-2"/>
    <n v="-2.639919604205318E-2"/>
    <x v="0"/>
  </r>
  <r>
    <s v="15Hawthorn"/>
    <n v="2020"/>
    <x v="3"/>
    <x v="423"/>
    <x v="7"/>
    <n v="44"/>
    <n v="0.76"/>
    <n v="1"/>
    <n v="22"/>
    <n v="4.5454545454545456E-2"/>
    <n v="5"/>
    <n v="8.6956521739130436E-3"/>
    <n v="3.6758893280632414E-2"/>
    <x v="0"/>
  </r>
  <r>
    <s v="15Carlton"/>
    <n v="2020"/>
    <x v="3"/>
    <x v="302"/>
    <x v="0"/>
    <n v="31"/>
    <n v="0.85"/>
    <n v="1"/>
    <n v="15"/>
    <n v="6.6666666666666666E-2"/>
    <n v="56"/>
    <n v="0.15287840037200651"/>
    <n v="-8.6211733705339841E-2"/>
    <x v="0"/>
  </r>
  <r>
    <s v="15Fremantle"/>
    <n v="2020"/>
    <x v="3"/>
    <x v="415"/>
    <x v="12"/>
    <n v="51"/>
    <n v="0.84"/>
    <n v="1"/>
    <n v="15"/>
    <n v="6.6666666666666666E-2"/>
    <n v="106"/>
    <n v="0.20422001576550355"/>
    <n v="-0.13755334909883687"/>
    <x v="0"/>
  </r>
  <r>
    <s v="15Sydney Swans"/>
    <n v="2020"/>
    <x v="3"/>
    <x v="88"/>
    <x v="2"/>
    <n v="29"/>
    <n v="0.86"/>
    <n v="1"/>
    <n v="20"/>
    <n v="0.05"/>
    <n v="180"/>
    <n v="7.0560016496717254E-2"/>
    <n v="-2.0560016496717251E-2"/>
    <x v="0"/>
  </r>
  <r>
    <s v="15Carlton"/>
    <n v="2020"/>
    <x v="3"/>
    <x v="59"/>
    <x v="0"/>
    <n v="96"/>
    <n v="0.95"/>
    <n v="1"/>
    <n v="15"/>
    <n v="6.6666666666666666E-2"/>
    <n v="44"/>
    <n v="9.9708614095793124E-2"/>
    <n v="-3.3041947429126459E-2"/>
    <x v="0"/>
  </r>
  <r>
    <s v="15Collingwood"/>
    <n v="2020"/>
    <x v="3"/>
    <x v="364"/>
    <x v="4"/>
    <n v="39"/>
    <n v="0.81"/>
    <n v="1"/>
    <n v="15"/>
    <n v="6.6666666666666666E-2"/>
    <n v="28"/>
    <n v="0.1671957671957672"/>
    <n v="-0.10052910052910054"/>
    <x v="0"/>
  </r>
  <r>
    <s v="15Hawthorn"/>
    <n v="2020"/>
    <x v="3"/>
    <x v="128"/>
    <x v="7"/>
    <n v="29"/>
    <n v="0.82"/>
    <n v="1"/>
    <n v="22"/>
    <n v="4.5454545454545456E-2"/>
    <n v="27"/>
    <n v="2.1978021978021976E-2"/>
    <n v="2.347652347652348E-2"/>
    <x v="0"/>
  </r>
  <r>
    <s v="15Adelaide Crows"/>
    <n v="2020"/>
    <x v="3"/>
    <x v="134"/>
    <x v="8"/>
    <n v="62"/>
    <n v="0.81"/>
    <n v="1"/>
    <n v="22"/>
    <n v="4.5454545454545456E-2"/>
    <n v="15"/>
    <n v="0"/>
    <n v="4.5454545454545456E-2"/>
    <x v="0"/>
  </r>
  <r>
    <s v="15Sydney Swans"/>
    <n v="2020"/>
    <x v="3"/>
    <x v="461"/>
    <x v="2"/>
    <n v="33"/>
    <n v="0.82"/>
    <n v="1"/>
    <n v="20"/>
    <n v="0.05"/>
    <n v="15"/>
    <n v="0.14646464646464646"/>
    <n v="-9.6464646464646461E-2"/>
    <x v="0"/>
  </r>
  <r>
    <s v="15Essendon"/>
    <n v="2020"/>
    <x v="3"/>
    <x v="136"/>
    <x v="10"/>
    <n v="33"/>
    <n v="0.77"/>
    <n v="1"/>
    <n v="18"/>
    <n v="5.5555555555555552E-2"/>
    <n v="11"/>
    <n v="0.11854636591478696"/>
    <n v="-6.2990810359231403E-2"/>
    <x v="0"/>
  </r>
  <r>
    <s v="15West Coast Eagles"/>
    <n v="2020"/>
    <x v="3"/>
    <x v="403"/>
    <x v="16"/>
    <n v="41"/>
    <n v="0.69"/>
    <n v="1"/>
    <n v="18"/>
    <n v="5.5555555555555552E-2"/>
    <n v="14"/>
    <n v="0"/>
    <n v="5.5555555555555552E-2"/>
    <x v="0"/>
  </r>
  <r>
    <s v="15Collingwood"/>
    <n v="2020"/>
    <x v="3"/>
    <x v="142"/>
    <x v="4"/>
    <n v="48"/>
    <n v="0.8"/>
    <n v="0"/>
    <n v="15"/>
    <n v="0"/>
    <n v="10"/>
    <n v="0.22922705314009661"/>
    <n v="-0.22922705314009661"/>
    <x v="0"/>
  </r>
  <r>
    <s v="15Richmond"/>
    <n v="2020"/>
    <x v="3"/>
    <x v="271"/>
    <x v="14"/>
    <n v="39"/>
    <n v="0.86"/>
    <n v="0"/>
    <n v="15"/>
    <n v="0"/>
    <n v="0"/>
    <n v="0.11071428571428572"/>
    <n v="-0.11071428571428572"/>
    <x v="1"/>
  </r>
  <r>
    <s v="15Fremantle"/>
    <n v="2020"/>
    <x v="3"/>
    <x v="245"/>
    <x v="12"/>
    <n v="54"/>
    <n v="0.85"/>
    <n v="0"/>
    <n v="15"/>
    <n v="0"/>
    <n v="0"/>
    <n v="0.1726556088238842"/>
    <n v="-0.1726556088238842"/>
    <x v="1"/>
  </r>
  <r>
    <s v="15Fremantle"/>
    <n v="2020"/>
    <x v="3"/>
    <x v="307"/>
    <x v="12"/>
    <n v="34"/>
    <n v="0.97"/>
    <n v="0"/>
    <n v="15"/>
    <n v="0"/>
    <n v="0"/>
    <n v="3.6199095022624431E-2"/>
    <n v="-3.6199095022624431E-2"/>
    <x v="1"/>
  </r>
  <r>
    <s v="15Fremantle"/>
    <n v="2020"/>
    <x v="3"/>
    <x v="281"/>
    <x v="12"/>
    <n v="48"/>
    <n v="0.78"/>
    <n v="0"/>
    <n v="15"/>
    <n v="0"/>
    <n v="7"/>
    <n v="0.28874967624967629"/>
    <n v="-0.28874967624967629"/>
    <x v="0"/>
  </r>
  <r>
    <s v="15Melbourne"/>
    <n v="2020"/>
    <x v="3"/>
    <x v="206"/>
    <x v="5"/>
    <n v="53"/>
    <n v="0.98"/>
    <n v="0"/>
    <n v="20"/>
    <n v="0"/>
    <n v="0"/>
    <n v="0.19212422710874724"/>
    <n v="-0.19212422710874724"/>
    <x v="1"/>
  </r>
  <r>
    <s v="15GWS Giants"/>
    <n v="2020"/>
    <x v="3"/>
    <x v="274"/>
    <x v="13"/>
    <n v="53"/>
    <n v="0.73"/>
    <n v="0"/>
    <n v="15"/>
    <n v="0"/>
    <n v="0"/>
    <n v="1.8750000000000003E-2"/>
    <n v="-1.8750000000000003E-2"/>
    <x v="1"/>
  </r>
  <r>
    <s v="15Adelaide Crows"/>
    <n v="2020"/>
    <x v="3"/>
    <x v="196"/>
    <x v="8"/>
    <n v="45"/>
    <n v="0.84"/>
    <n v="0"/>
    <n v="22"/>
    <n v="0"/>
    <n v="4"/>
    <n v="0.23224637681159419"/>
    <n v="-0.23224637681159419"/>
    <x v="0"/>
  </r>
  <r>
    <s v="15Richmond"/>
    <n v="2020"/>
    <x v="3"/>
    <x v="376"/>
    <x v="14"/>
    <n v="63"/>
    <n v="0.85"/>
    <n v="0"/>
    <n v="15"/>
    <n v="0"/>
    <n v="2"/>
    <n v="9.054995268799676E-2"/>
    <n v="-9.054995268799676E-2"/>
    <x v="0"/>
  </r>
  <r>
    <s v="15Adelaide Crows"/>
    <n v="2020"/>
    <x v="3"/>
    <x v="296"/>
    <x v="8"/>
    <n v="50"/>
    <n v="0.8"/>
    <n v="0"/>
    <n v="22"/>
    <n v="0"/>
    <n v="18"/>
    <n v="0.22055137844611528"/>
    <n v="-0.22055137844611528"/>
    <x v="0"/>
  </r>
  <r>
    <s v="15West Coast Eagles"/>
    <n v="2020"/>
    <x v="3"/>
    <x v="328"/>
    <x v="16"/>
    <n v="52"/>
    <n v="0.93"/>
    <n v="0"/>
    <n v="18"/>
    <n v="0"/>
    <n v="0"/>
    <n v="0.21343564476744858"/>
    <n v="-0.21343564476744858"/>
    <x v="1"/>
  </r>
  <r>
    <s v="15Brisbane Lions"/>
    <n v="2020"/>
    <x v="3"/>
    <x v="413"/>
    <x v="3"/>
    <n v="57"/>
    <n v="0.84"/>
    <n v="0"/>
    <n v="15"/>
    <n v="0"/>
    <n v="0"/>
    <n v="0.309640522875817"/>
    <n v="-0.309640522875817"/>
    <x v="1"/>
  </r>
  <r>
    <s v="15Brisbane Lions"/>
    <n v="2020"/>
    <x v="3"/>
    <x v="200"/>
    <x v="3"/>
    <n v="50"/>
    <n v="0.92"/>
    <n v="0"/>
    <n v="15"/>
    <n v="0"/>
    <n v="0"/>
    <n v="0.26090718841983257"/>
    <n v="-0.26090718841983257"/>
    <x v="1"/>
  </r>
  <r>
    <s v="15Adelaide Crows"/>
    <n v="2020"/>
    <x v="3"/>
    <x v="382"/>
    <x v="8"/>
    <n v="50"/>
    <n v="0.77"/>
    <n v="0"/>
    <n v="22"/>
    <n v="0"/>
    <n v="34"/>
    <n v="8.8235294117647065E-2"/>
    <n v="-8.8235294117647065E-2"/>
    <x v="0"/>
  </r>
  <r>
    <s v="15GWS Giants"/>
    <n v="2020"/>
    <x v="3"/>
    <x v="431"/>
    <x v="13"/>
    <n v="35"/>
    <n v="0.83"/>
    <n v="0"/>
    <n v="15"/>
    <n v="0"/>
    <n v="0"/>
    <n v="0.19910873440285204"/>
    <n v="-0.19910873440285204"/>
    <x v="1"/>
  </r>
  <r>
    <s v="15Sydney Swans"/>
    <n v="2020"/>
    <x v="3"/>
    <x v="428"/>
    <x v="2"/>
    <n v="56"/>
    <n v="0.8"/>
    <n v="0"/>
    <n v="20"/>
    <n v="0"/>
    <n v="0"/>
    <n v="0.16876750700280113"/>
    <n v="-0.16876750700280113"/>
    <x v="1"/>
  </r>
  <r>
    <s v="15Brisbane Lions"/>
    <n v="2020"/>
    <x v="3"/>
    <x v="389"/>
    <x v="3"/>
    <n v="47"/>
    <n v="0.86"/>
    <n v="0"/>
    <n v="15"/>
    <n v="0"/>
    <n v="1"/>
    <n v="0.18816158042164235"/>
    <n v="-0.18816158042164235"/>
    <x v="0"/>
  </r>
  <r>
    <s v="15Hawthorn"/>
    <n v="2020"/>
    <x v="3"/>
    <x v="287"/>
    <x v="7"/>
    <n v="32"/>
    <n v="0.93"/>
    <n v="0"/>
    <n v="22"/>
    <n v="0"/>
    <n v="0"/>
    <n v="0.15348444658789484"/>
    <n v="-0.15348444658789484"/>
    <x v="1"/>
  </r>
  <r>
    <s v="15Richmond"/>
    <n v="2020"/>
    <x v="3"/>
    <x v="135"/>
    <x v="14"/>
    <n v="70"/>
    <n v="0.82"/>
    <n v="0"/>
    <n v="15"/>
    <n v="0"/>
    <n v="37"/>
    <n v="0.1457124183006536"/>
    <n v="-0.1457124183006536"/>
    <x v="0"/>
  </r>
  <r>
    <s v="15Essendon"/>
    <n v="2020"/>
    <x v="3"/>
    <x v="125"/>
    <x v="10"/>
    <n v="5"/>
    <n v="0.77"/>
    <n v="0"/>
    <n v="18"/>
    <n v="0"/>
    <n v="60"/>
    <n v="7.0512820512820512E-2"/>
    <n v="-7.0512820512820512E-2"/>
    <x v="0"/>
  </r>
  <r>
    <s v="15GWS Giants"/>
    <n v="2020"/>
    <x v="3"/>
    <x v="230"/>
    <x v="13"/>
    <n v="38"/>
    <n v="0.77"/>
    <n v="0"/>
    <n v="15"/>
    <n v="0"/>
    <n v="0"/>
    <n v="0.29444973670979863"/>
    <n v="-0.29444973670979863"/>
    <x v="1"/>
  </r>
  <r>
    <s v="15Brisbane Lions"/>
    <n v="2020"/>
    <x v="3"/>
    <x v="219"/>
    <x v="3"/>
    <n v="67"/>
    <n v="0.72"/>
    <n v="0"/>
    <n v="15"/>
    <n v="0"/>
    <n v="0"/>
    <n v="0.17950143215180808"/>
    <n v="-0.17950143215180808"/>
    <x v="1"/>
  </r>
  <r>
    <s v="15Richmond"/>
    <n v="2020"/>
    <x v="3"/>
    <x v="276"/>
    <x v="14"/>
    <n v="55"/>
    <n v="1"/>
    <n v="0"/>
    <n v="15"/>
    <n v="0"/>
    <n v="0"/>
    <n v="7.2603866721513782E-2"/>
    <n v="-7.2603866721513782E-2"/>
    <x v="1"/>
  </r>
  <r>
    <s v="15Carlton"/>
    <n v="2020"/>
    <x v="3"/>
    <x v="248"/>
    <x v="0"/>
    <n v="56"/>
    <n v="0.93"/>
    <n v="0"/>
    <n v="15"/>
    <n v="0"/>
    <n v="0"/>
    <n v="0.20259002151585268"/>
    <n v="-0.20259002151585268"/>
    <x v="1"/>
  </r>
  <r>
    <s v="15Essendon"/>
    <n v="2020"/>
    <x v="3"/>
    <x v="225"/>
    <x v="10"/>
    <n v="60"/>
    <n v="0.92"/>
    <n v="0"/>
    <n v="18"/>
    <n v="0"/>
    <n v="54"/>
    <n v="0.1241013071895425"/>
    <n v="-0.1241013071895425"/>
    <x v="0"/>
  </r>
  <r>
    <s v="15Hawthorn"/>
    <n v="2020"/>
    <x v="3"/>
    <x v="139"/>
    <x v="7"/>
    <n v="23"/>
    <n v="0.86"/>
    <n v="0"/>
    <n v="22"/>
    <n v="0"/>
    <n v="4"/>
    <n v="7.1428571428571425E-2"/>
    <n v="-7.1428571428571425E-2"/>
    <x v="0"/>
  </r>
  <r>
    <s v="15GWS Giants"/>
    <n v="2020"/>
    <x v="3"/>
    <x v="203"/>
    <x v="13"/>
    <n v="28"/>
    <n v="0.85"/>
    <n v="0"/>
    <n v="15"/>
    <n v="0"/>
    <n v="1"/>
    <n v="0.24985380116959066"/>
    <n v="-0.24985380116959066"/>
    <x v="0"/>
  </r>
  <r>
    <s v="15GWS Giants"/>
    <n v="2020"/>
    <x v="3"/>
    <x v="334"/>
    <x v="13"/>
    <n v="52"/>
    <n v="0.88"/>
    <n v="0"/>
    <n v="15"/>
    <n v="0"/>
    <n v="0"/>
    <n v="1.5384615384615385E-2"/>
    <n v="-1.5384615384615385E-2"/>
    <x v="1"/>
  </r>
  <r>
    <s v="15Collingwood"/>
    <n v="2020"/>
    <x v="3"/>
    <x v="303"/>
    <x v="4"/>
    <n v="35"/>
    <n v="0.96"/>
    <n v="0"/>
    <n v="15"/>
    <n v="0"/>
    <n v="0"/>
    <n v="5.3155637254901959E-2"/>
    <n v="-5.3155637254901959E-2"/>
    <x v="1"/>
  </r>
  <r>
    <s v="15Sydney Swans"/>
    <n v="2020"/>
    <x v="3"/>
    <x v="335"/>
    <x v="2"/>
    <n v="64"/>
    <n v="0.83"/>
    <n v="0"/>
    <n v="20"/>
    <n v="0"/>
    <n v="3"/>
    <n v="0.14067725752508359"/>
    <n v="-0.14067725752508359"/>
    <x v="0"/>
  </r>
  <r>
    <s v="15Richmond"/>
    <n v="2020"/>
    <x v="3"/>
    <x v="491"/>
    <x v="14"/>
    <n v="45"/>
    <n v="0.92"/>
    <n v="0"/>
    <n v="15"/>
    <n v="0"/>
    <n v="3"/>
    <n v="0.28700253206832155"/>
    <n v="-0.28700253206832155"/>
    <x v="0"/>
  </r>
  <r>
    <s v="15Fremantle"/>
    <n v="2020"/>
    <x v="3"/>
    <x v="291"/>
    <x v="12"/>
    <n v="108"/>
    <n v="0.8"/>
    <n v="0"/>
    <n v="15"/>
    <n v="0"/>
    <n v="0"/>
    <n v="0.37355292994390737"/>
    <n v="-0.37355292994390737"/>
    <x v="1"/>
  </r>
  <r>
    <s v="15Fremantle"/>
    <n v="2020"/>
    <x v="3"/>
    <x v="323"/>
    <x v="12"/>
    <n v="44"/>
    <n v="0.72"/>
    <n v="0"/>
    <n v="15"/>
    <n v="0"/>
    <n v="0"/>
    <n v="0.13937254901960786"/>
    <n v="-0.13937254901960786"/>
    <x v="1"/>
  </r>
  <r>
    <s v="15GWS Giants"/>
    <n v="2020"/>
    <x v="3"/>
    <x v="148"/>
    <x v="13"/>
    <n v="20"/>
    <n v="0.91"/>
    <n v="0"/>
    <n v="15"/>
    <n v="0"/>
    <n v="0"/>
    <n v="0.35813267854790348"/>
    <n v="-0.35813267854790348"/>
    <x v="1"/>
  </r>
  <r>
    <s v="15West Coast Eagles"/>
    <n v="2020"/>
    <x v="3"/>
    <x v="327"/>
    <x v="16"/>
    <n v="81"/>
    <n v="0.96"/>
    <n v="0"/>
    <n v="18"/>
    <n v="0"/>
    <n v="0"/>
    <n v="8.2429834678969624E-2"/>
    <n v="-8.2429834678969624E-2"/>
    <x v="1"/>
  </r>
  <r>
    <s v="15Adelaide Crows"/>
    <n v="2020"/>
    <x v="3"/>
    <x v="316"/>
    <x v="8"/>
    <n v="47"/>
    <n v="0.78"/>
    <n v="0"/>
    <n v="22"/>
    <n v="0"/>
    <n v="0"/>
    <n v="0.30119047619047618"/>
    <n v="-0.30119047619047618"/>
    <x v="1"/>
  </r>
  <r>
    <s v="15Melbourne"/>
    <n v="2020"/>
    <x v="3"/>
    <x v="89"/>
    <x v="5"/>
    <n v="25"/>
    <n v="0.82"/>
    <n v="0"/>
    <n v="20"/>
    <n v="0"/>
    <n v="34"/>
    <n v="0.17564149768131779"/>
    <n v="-0.17564149768131779"/>
    <x v="0"/>
  </r>
  <r>
    <s v="15Melbourne"/>
    <n v="2020"/>
    <x v="3"/>
    <x v="313"/>
    <x v="5"/>
    <n v="76"/>
    <n v="0.92"/>
    <n v="0"/>
    <n v="20"/>
    <n v="0"/>
    <n v="3"/>
    <n v="0.11220043572984749"/>
    <n v="-0.11220043572984749"/>
    <x v="0"/>
  </r>
  <r>
    <s v="15Hawthorn"/>
    <n v="2020"/>
    <x v="3"/>
    <x v="492"/>
    <x v="7"/>
    <n v="30"/>
    <n v="0.75"/>
    <n v="0"/>
    <n v="22"/>
    <n v="0"/>
    <n v="0"/>
    <n v="0.14814814814814814"/>
    <n v="-0.14814814814814814"/>
    <x v="1"/>
  </r>
  <r>
    <s v="15Brisbane Lions"/>
    <n v="2020"/>
    <x v="3"/>
    <x v="214"/>
    <x v="3"/>
    <n v="45"/>
    <n v="0.83"/>
    <n v="0"/>
    <n v="15"/>
    <n v="0"/>
    <n v="0"/>
    <n v="0.27554581849934173"/>
    <n v="-0.27554581849934173"/>
    <x v="1"/>
  </r>
  <r>
    <s v="15Adelaide Crows"/>
    <n v="2020"/>
    <x v="3"/>
    <x v="321"/>
    <x v="8"/>
    <n v="51"/>
    <n v="0.83"/>
    <n v="0"/>
    <n v="22"/>
    <n v="0"/>
    <n v="90"/>
    <n v="0.19915189110591408"/>
    <n v="-0.19915189110591408"/>
    <x v="0"/>
  </r>
  <r>
    <s v="15Essendon"/>
    <n v="2020"/>
    <x v="3"/>
    <x v="344"/>
    <x v="10"/>
    <n v="27"/>
    <n v="0.79"/>
    <n v="0"/>
    <n v="18"/>
    <n v="0"/>
    <n v="0"/>
    <n v="0.15859236410336428"/>
    <n v="-0.15859236410336428"/>
    <x v="1"/>
  </r>
  <r>
    <s v="15Fremantle"/>
    <n v="2020"/>
    <x v="3"/>
    <x v="348"/>
    <x v="12"/>
    <n v="38"/>
    <n v="0.69"/>
    <n v="0"/>
    <n v="15"/>
    <n v="0"/>
    <n v="0"/>
    <n v="0.28683058680743662"/>
    <n v="-0.28683058680743662"/>
    <x v="1"/>
  </r>
  <r>
    <s v="15Carlton"/>
    <n v="2020"/>
    <x v="3"/>
    <x v="301"/>
    <x v="0"/>
    <n v="26"/>
    <n v="0.75"/>
    <n v="0"/>
    <n v="15"/>
    <n v="0"/>
    <n v="0"/>
    <n v="0.26040381187440015"/>
    <n v="-0.26040381187440015"/>
    <x v="1"/>
  </r>
  <r>
    <s v="15Adelaide Crows"/>
    <n v="2020"/>
    <x v="3"/>
    <x v="493"/>
    <x v="8"/>
    <n v="13"/>
    <n v="0.8"/>
    <n v="0"/>
    <n v="22"/>
    <n v="0"/>
    <n v="25"/>
    <n v="0.15"/>
    <n v="-0.15"/>
    <x v="0"/>
  </r>
  <r>
    <s v="15Essendon"/>
    <n v="2020"/>
    <x v="3"/>
    <x v="462"/>
    <x v="10"/>
    <n v="45"/>
    <n v="0.76"/>
    <n v="0"/>
    <n v="18"/>
    <n v="0"/>
    <n v="0"/>
    <n v="0.34415584415584416"/>
    <n v="-0.34415584415584416"/>
    <x v="1"/>
  </r>
  <r>
    <s v="15Fremantle"/>
    <n v="2020"/>
    <x v="3"/>
    <x v="372"/>
    <x v="12"/>
    <n v="63"/>
    <n v="1"/>
    <n v="0"/>
    <n v="15"/>
    <n v="0"/>
    <n v="0"/>
    <n v="0.28726922342989736"/>
    <n v="-0.28726922342989736"/>
    <x v="1"/>
  </r>
  <r>
    <s v="15Melbourne"/>
    <n v="2020"/>
    <x v="3"/>
    <x v="163"/>
    <x v="5"/>
    <n v="14"/>
    <n v="0.71"/>
    <n v="0"/>
    <n v="20"/>
    <n v="0"/>
    <n v="0"/>
    <n v="0.24245785270629994"/>
    <n v="-0.24245785270629994"/>
    <x v="1"/>
  </r>
  <r>
    <s v="15GWS Giants"/>
    <n v="2020"/>
    <x v="3"/>
    <x v="117"/>
    <x v="13"/>
    <n v="52"/>
    <n v="0.8"/>
    <n v="0"/>
    <n v="15"/>
    <n v="0"/>
    <n v="15"/>
    <n v="0.13370720188902008"/>
    <n v="-0.13370720188902008"/>
    <x v="0"/>
  </r>
  <r>
    <s v="15Brisbane Lions"/>
    <n v="2020"/>
    <x v="3"/>
    <x v="193"/>
    <x v="3"/>
    <n v="59"/>
    <n v="0.85"/>
    <n v="0"/>
    <n v="15"/>
    <n v="0"/>
    <n v="0"/>
    <n v="0.32460474308300397"/>
    <n v="-0.32460474308300397"/>
    <x v="1"/>
  </r>
  <r>
    <s v="15Brisbane Lions"/>
    <n v="2020"/>
    <x v="3"/>
    <x v="494"/>
    <x v="3"/>
    <n v="4"/>
    <n v="0.13"/>
    <n v="0"/>
    <n v="15"/>
    <n v="0"/>
    <n v="6"/>
    <n v="0.45"/>
    <n v="-0.45"/>
    <x v="0"/>
  </r>
  <r>
    <s v="15Carlton"/>
    <n v="2020"/>
    <x v="3"/>
    <x v="93"/>
    <x v="0"/>
    <n v="79"/>
    <n v="0.79"/>
    <n v="0"/>
    <n v="15"/>
    <n v="0"/>
    <n v="69"/>
    <n v="0.10925925925925925"/>
    <n v="-0.10925925925925925"/>
    <x v="0"/>
  </r>
  <r>
    <s v="15GWS Giants"/>
    <n v="2020"/>
    <x v="3"/>
    <x v="146"/>
    <x v="13"/>
    <n v="52"/>
    <n v="0.9"/>
    <n v="0"/>
    <n v="15"/>
    <n v="0"/>
    <n v="0"/>
    <n v="0.2184846885614149"/>
    <n v="-0.2184846885614149"/>
    <x v="1"/>
  </r>
  <r>
    <s v="15Collingwood"/>
    <n v="2020"/>
    <x v="3"/>
    <x v="227"/>
    <x v="4"/>
    <n v="57"/>
    <n v="0.93"/>
    <n v="0"/>
    <n v="15"/>
    <n v="0"/>
    <n v="0"/>
    <n v="0.29296184154623356"/>
    <n v="-0.29296184154623356"/>
    <x v="1"/>
  </r>
  <r>
    <s v="15Sydney Swans"/>
    <n v="2020"/>
    <x v="3"/>
    <x v="293"/>
    <x v="2"/>
    <n v="100"/>
    <n v="0.84"/>
    <n v="0"/>
    <n v="20"/>
    <n v="0"/>
    <n v="11"/>
    <n v="0.2716045751633987"/>
    <n v="-0.2716045751633987"/>
    <x v="0"/>
  </r>
  <r>
    <s v="15Carlton"/>
    <n v="2020"/>
    <x v="3"/>
    <x v="422"/>
    <x v="0"/>
    <n v="76"/>
    <n v="0.88"/>
    <n v="0"/>
    <n v="15"/>
    <n v="0"/>
    <n v="0"/>
    <n v="0.24868731146304676"/>
    <n v="-0.24868731146304676"/>
    <x v="1"/>
  </r>
  <r>
    <s v="15GWS Giants"/>
    <n v="2020"/>
    <x v="3"/>
    <x v="424"/>
    <x v="13"/>
    <n v="31"/>
    <n v="0.8"/>
    <n v="0"/>
    <n v="15"/>
    <n v="0"/>
    <n v="101"/>
    <n v="0.16057626583942375"/>
    <n v="-0.16057626583942375"/>
    <x v="0"/>
  </r>
  <r>
    <s v="15Collingwood"/>
    <n v="2020"/>
    <x v="3"/>
    <x v="342"/>
    <x v="4"/>
    <n v="75"/>
    <n v="0.83"/>
    <n v="0"/>
    <n v="15"/>
    <n v="0"/>
    <n v="0"/>
    <n v="0.12666135034556089"/>
    <n v="-0.12666135034556089"/>
    <x v="1"/>
  </r>
  <r>
    <s v="15Carlton"/>
    <n v="2020"/>
    <x v="3"/>
    <x v="253"/>
    <x v="0"/>
    <n v="51"/>
    <n v="0.93"/>
    <n v="0"/>
    <n v="15"/>
    <n v="0"/>
    <n v="0"/>
    <n v="0.13006535947712419"/>
    <n v="-0.13006535947712419"/>
    <x v="1"/>
  </r>
  <r>
    <s v="15West Coast Eagles"/>
    <n v="2020"/>
    <x v="3"/>
    <x v="165"/>
    <x v="16"/>
    <n v="28"/>
    <n v="0.82"/>
    <n v="0"/>
    <n v="18"/>
    <n v="0"/>
    <n v="3"/>
    <n v="0.29027528408535275"/>
    <n v="-0.29027528408535275"/>
    <x v="0"/>
  </r>
  <r>
    <s v="15Richmond"/>
    <n v="2020"/>
    <x v="3"/>
    <x v="379"/>
    <x v="14"/>
    <n v="80"/>
    <n v="0.97"/>
    <n v="0"/>
    <n v="15"/>
    <n v="0"/>
    <n v="2"/>
    <n v="0.17198322510822511"/>
    <n v="-0.17198322510822511"/>
    <x v="0"/>
  </r>
  <r>
    <s v="15Carlton"/>
    <n v="2020"/>
    <x v="3"/>
    <x v="468"/>
    <x v="0"/>
    <n v="40"/>
    <n v="0.8"/>
    <n v="0"/>
    <n v="15"/>
    <n v="0"/>
    <n v="0"/>
    <n v="0.47800000000000004"/>
    <n v="-0.47800000000000004"/>
    <x v="1"/>
  </r>
  <r>
    <s v="15Essendon"/>
    <n v="2020"/>
    <x v="3"/>
    <x v="209"/>
    <x v="10"/>
    <n v="63"/>
    <n v="0.94"/>
    <n v="0"/>
    <n v="18"/>
    <n v="0"/>
    <n v="0"/>
    <n v="0.25643498922348218"/>
    <n v="-0.25643498922348218"/>
    <x v="1"/>
  </r>
  <r>
    <s v="15Collingwood"/>
    <n v="2020"/>
    <x v="3"/>
    <x v="371"/>
    <x v="4"/>
    <n v="37"/>
    <n v="0.84"/>
    <n v="0"/>
    <n v="15"/>
    <n v="0"/>
    <n v="0"/>
    <n v="0.20682325777900523"/>
    <n v="-0.20682325777900523"/>
    <x v="1"/>
  </r>
  <r>
    <s v="15Collingwood"/>
    <n v="2020"/>
    <x v="3"/>
    <x v="309"/>
    <x v="4"/>
    <n v="48"/>
    <n v="0.89"/>
    <n v="0"/>
    <n v="15"/>
    <n v="0"/>
    <n v="0"/>
    <n v="0.35338368965819944"/>
    <n v="-0.35338368965819944"/>
    <x v="1"/>
  </r>
  <r>
    <s v="15Sydney Swans"/>
    <n v="2020"/>
    <x v="3"/>
    <x v="285"/>
    <x v="2"/>
    <n v="84"/>
    <n v="1"/>
    <n v="0"/>
    <n v="20"/>
    <n v="0"/>
    <n v="0"/>
    <n v="0.14030107917239429"/>
    <n v="-0.14030107917239429"/>
    <x v="1"/>
  </r>
  <r>
    <s v="15Carlton"/>
    <n v="2020"/>
    <x v="3"/>
    <x v="317"/>
    <x v="0"/>
    <n v="58"/>
    <n v="0.85"/>
    <n v="0"/>
    <n v="15"/>
    <n v="0"/>
    <n v="0"/>
    <n v="0.20092592592592592"/>
    <n v="-0.20092592592592592"/>
    <x v="1"/>
  </r>
  <r>
    <s v="15Sydney Swans"/>
    <n v="2020"/>
    <x v="3"/>
    <x v="251"/>
    <x v="2"/>
    <n v="40"/>
    <n v="0.94"/>
    <n v="0"/>
    <n v="20"/>
    <n v="0"/>
    <n v="1"/>
    <n v="0.34532390576511368"/>
    <n v="-0.34532390576511368"/>
    <x v="0"/>
  </r>
  <r>
    <s v="15West Coast Eagles"/>
    <n v="2020"/>
    <x v="3"/>
    <x v="279"/>
    <x v="16"/>
    <n v="94"/>
    <n v="0.96"/>
    <n v="0"/>
    <n v="18"/>
    <n v="0"/>
    <n v="0"/>
    <n v="0.15460994114244886"/>
    <n v="-0.15460994114244886"/>
    <x v="1"/>
  </r>
  <r>
    <s v="15Richmond"/>
    <n v="2020"/>
    <x v="3"/>
    <x v="312"/>
    <x v="14"/>
    <n v="52"/>
    <n v="0.86"/>
    <n v="0"/>
    <n v="15"/>
    <n v="0"/>
    <n v="0"/>
    <n v="0.28206326024673045"/>
    <n v="-0.28206326024673045"/>
    <x v="1"/>
  </r>
  <r>
    <s v="15Essendon"/>
    <n v="2020"/>
    <x v="3"/>
    <x v="475"/>
    <x v="10"/>
    <n v="49"/>
    <n v="0.82"/>
    <n v="0"/>
    <n v="18"/>
    <n v="0"/>
    <n v="0"/>
    <n v="0.18154761904761904"/>
    <n v="-0.18154761904761904"/>
    <x v="1"/>
  </r>
  <r>
    <s v="15Sydney Swans"/>
    <n v="2020"/>
    <x v="3"/>
    <x v="153"/>
    <x v="2"/>
    <n v="45"/>
    <n v="0.84"/>
    <n v="0"/>
    <n v="20"/>
    <n v="0"/>
    <n v="0"/>
    <n v="0.16098922227643916"/>
    <n v="-0.16098922227643916"/>
    <x v="1"/>
  </r>
  <r>
    <s v="15Hawthorn"/>
    <n v="2020"/>
    <x v="3"/>
    <x v="378"/>
    <x v="7"/>
    <n v="86"/>
    <n v="0.77"/>
    <n v="0"/>
    <n v="22"/>
    <n v="0"/>
    <n v="0"/>
    <n v="0.20452151429133528"/>
    <n v="-0.20452151429133528"/>
    <x v="1"/>
  </r>
  <r>
    <s v="15West Coast Eagles"/>
    <n v="2020"/>
    <x v="3"/>
    <x v="392"/>
    <x v="16"/>
    <n v="29"/>
    <n v="0.83"/>
    <n v="0"/>
    <n v="18"/>
    <n v="0"/>
    <n v="49"/>
    <n v="0.11548017200191112"/>
    <n v="-0.11548017200191112"/>
    <x v="0"/>
  </r>
  <r>
    <s v="15Adelaide Crows"/>
    <n v="2020"/>
    <x v="3"/>
    <x v="481"/>
    <x v="8"/>
    <n v="50"/>
    <n v="0.67"/>
    <n v="0"/>
    <n v="22"/>
    <n v="0"/>
    <n v="0"/>
    <n v="0.16682761682761682"/>
    <n v="-0.16682761682761682"/>
    <x v="1"/>
  </r>
  <r>
    <s v="15Collingwood"/>
    <n v="2020"/>
    <x v="3"/>
    <x v="375"/>
    <x v="4"/>
    <n v="22"/>
    <n v="0.83"/>
    <n v="0"/>
    <n v="15"/>
    <n v="0"/>
    <n v="0"/>
    <n v="0.25175532775351289"/>
    <n v="-0.25175532775351289"/>
    <x v="1"/>
  </r>
  <r>
    <s v="15Adelaide Crows"/>
    <n v="2020"/>
    <x v="3"/>
    <x v="299"/>
    <x v="8"/>
    <n v="35"/>
    <n v="0.86"/>
    <n v="0"/>
    <n v="22"/>
    <n v="0"/>
    <n v="0"/>
    <n v="0.27013523391812866"/>
    <n v="-0.27013523391812866"/>
    <x v="1"/>
  </r>
  <r>
    <s v="15Collingwood"/>
    <n v="2020"/>
    <x v="3"/>
    <x v="241"/>
    <x v="4"/>
    <n v="63"/>
    <n v="0.91"/>
    <n v="0"/>
    <n v="15"/>
    <n v="0"/>
    <n v="0"/>
    <n v="0.18532315637578795"/>
    <n v="-0.18532315637578795"/>
    <x v="1"/>
  </r>
  <r>
    <s v="15Richmond"/>
    <n v="2020"/>
    <x v="3"/>
    <x v="429"/>
    <x v="14"/>
    <n v="59"/>
    <n v="0.9"/>
    <n v="0"/>
    <n v="15"/>
    <n v="0"/>
    <n v="2"/>
    <n v="0.21466817496229262"/>
    <n v="-0.21466817496229262"/>
    <x v="0"/>
  </r>
  <r>
    <s v="15Adelaide Crows"/>
    <n v="2020"/>
    <x v="3"/>
    <x v="244"/>
    <x v="8"/>
    <n v="30"/>
    <n v="0.93"/>
    <n v="0"/>
    <n v="22"/>
    <n v="0"/>
    <n v="0"/>
    <n v="0.20025918834352963"/>
    <n v="-0.20025918834352963"/>
    <x v="1"/>
  </r>
  <r>
    <s v="15GWS Giants"/>
    <n v="2020"/>
    <x v="3"/>
    <x v="231"/>
    <x v="13"/>
    <n v="10"/>
    <n v="0.94"/>
    <n v="0"/>
    <n v="15"/>
    <n v="0"/>
    <n v="0"/>
    <n v="0.29709139068406804"/>
    <n v="-0.29709139068406804"/>
    <x v="1"/>
  </r>
  <r>
    <s v="15Brisbane Lions"/>
    <n v="2020"/>
    <x v="3"/>
    <x v="252"/>
    <x v="3"/>
    <n v="73"/>
    <n v="0.88"/>
    <n v="0"/>
    <n v="15"/>
    <n v="0"/>
    <n v="0"/>
    <n v="0.10151247220212738"/>
    <n v="-0.10151247220212738"/>
    <x v="1"/>
  </r>
  <r>
    <s v="15Richmond"/>
    <n v="2020"/>
    <x v="3"/>
    <x v="187"/>
    <x v="14"/>
    <n v="74"/>
    <n v="0.92"/>
    <n v="0"/>
    <n v="15"/>
    <n v="0"/>
    <n v="5"/>
    <n v="0.24803370809956804"/>
    <n v="-0.24803370809956804"/>
    <x v="0"/>
  </r>
  <r>
    <s v="15Carlton"/>
    <n v="2020"/>
    <x v="3"/>
    <x v="220"/>
    <x v="0"/>
    <n v="23"/>
    <n v="0.99"/>
    <n v="0"/>
    <n v="15"/>
    <n v="0"/>
    <n v="0"/>
    <n v="0.20471768747024499"/>
    <n v="-0.20471768747024499"/>
    <x v="1"/>
  </r>
  <r>
    <s v="15Fremantle"/>
    <n v="2020"/>
    <x v="3"/>
    <x v="377"/>
    <x v="12"/>
    <n v="41"/>
    <n v="0.8"/>
    <n v="0"/>
    <n v="15"/>
    <n v="0"/>
    <n v="0"/>
    <n v="0.17879462041226746"/>
    <n v="-0.17879462041226746"/>
    <x v="1"/>
  </r>
  <r>
    <s v="15Collingwood"/>
    <n v="2020"/>
    <x v="3"/>
    <x v="182"/>
    <x v="4"/>
    <n v="121"/>
    <n v="0.87"/>
    <n v="0"/>
    <n v="15"/>
    <n v="0"/>
    <n v="15"/>
    <n v="0.16117018733651595"/>
    <n v="-0.16117018733651595"/>
    <x v="0"/>
  </r>
  <r>
    <s v="15West Coast Eagles"/>
    <n v="2020"/>
    <x v="3"/>
    <x v="479"/>
    <x v="16"/>
    <n v="41"/>
    <n v="0.88"/>
    <n v="0"/>
    <n v="18"/>
    <n v="0"/>
    <n v="0"/>
    <n v="3.968253968253968E-2"/>
    <n v="-3.968253968253968E-2"/>
    <x v="1"/>
  </r>
  <r>
    <s v="15Brisbane Lions"/>
    <n v="2020"/>
    <x v="3"/>
    <x v="98"/>
    <x v="3"/>
    <n v="76"/>
    <n v="0.94"/>
    <n v="0"/>
    <n v="15"/>
    <n v="0"/>
    <n v="58"/>
    <n v="0.17038802930182503"/>
    <n v="-0.17038802930182503"/>
    <x v="0"/>
  </r>
  <r>
    <s v="15Fremantle"/>
    <n v="2020"/>
    <x v="3"/>
    <x v="438"/>
    <x v="12"/>
    <n v="43"/>
    <n v="1"/>
    <n v="0"/>
    <n v="15"/>
    <n v="0"/>
    <n v="7"/>
    <n v="0.11148082294293726"/>
    <n v="-0.11148082294293726"/>
    <x v="0"/>
  </r>
  <r>
    <s v="15Sydney Swans"/>
    <n v="2020"/>
    <x v="3"/>
    <x v="324"/>
    <x v="2"/>
    <n v="27"/>
    <n v="0.77"/>
    <n v="0"/>
    <n v="20"/>
    <n v="0"/>
    <n v="0"/>
    <n v="0.23408317872603585"/>
    <n v="-0.23408317872603585"/>
    <x v="1"/>
  </r>
  <r>
    <s v="15Sydney Swans"/>
    <n v="2020"/>
    <x v="3"/>
    <x v="268"/>
    <x v="2"/>
    <n v="64"/>
    <n v="0.79"/>
    <n v="0"/>
    <n v="20"/>
    <n v="0"/>
    <n v="0"/>
    <n v="0.13008241758241759"/>
    <n v="-0.13008241758241759"/>
    <x v="1"/>
  </r>
  <r>
    <s v="15Carlton"/>
    <n v="2020"/>
    <x v="3"/>
    <x v="154"/>
    <x v="0"/>
    <n v="30"/>
    <n v="0.76"/>
    <n v="0"/>
    <n v="15"/>
    <n v="0"/>
    <n v="0"/>
    <n v="0.27350427350427348"/>
    <n v="-0.27350427350427348"/>
    <x v="1"/>
  </r>
  <r>
    <s v="15Essendon"/>
    <n v="2020"/>
    <x v="3"/>
    <x v="159"/>
    <x v="10"/>
    <n v="22"/>
    <n v="0.91"/>
    <n v="0"/>
    <n v="18"/>
    <n v="0"/>
    <n v="0"/>
    <n v="0.1268494312704839"/>
    <n v="-0.1268494312704839"/>
    <x v="1"/>
  </r>
  <r>
    <s v="15Collingwood"/>
    <n v="2020"/>
    <x v="3"/>
    <x v="292"/>
    <x v="4"/>
    <n v="72"/>
    <n v="0.88"/>
    <n v="0"/>
    <n v="15"/>
    <n v="0"/>
    <n v="0"/>
    <n v="0.18252379715228012"/>
    <n v="-0.18252379715228012"/>
    <x v="1"/>
  </r>
  <r>
    <s v="15Hawthorn"/>
    <n v="2020"/>
    <x v="3"/>
    <x v="495"/>
    <x v="7"/>
    <n v="36"/>
    <n v="0.77"/>
    <n v="0"/>
    <n v="22"/>
    <n v="0"/>
    <n v="0"/>
    <n v="0.21885995777621395"/>
    <n v="-0.21885995777621395"/>
    <x v="1"/>
  </r>
  <r>
    <s v="15Hawthorn"/>
    <n v="2020"/>
    <x v="3"/>
    <x v="175"/>
    <x v="7"/>
    <n v="71"/>
    <n v="0.9"/>
    <n v="0"/>
    <n v="22"/>
    <n v="0"/>
    <n v="0"/>
    <n v="0.10318783068783069"/>
    <n v="-0.10318783068783069"/>
    <x v="1"/>
  </r>
  <r>
    <s v="15Fremantle"/>
    <n v="2020"/>
    <x v="3"/>
    <x v="210"/>
    <x v="12"/>
    <n v="32"/>
    <n v="0.78"/>
    <n v="0"/>
    <n v="15"/>
    <n v="0"/>
    <n v="0"/>
    <n v="0.17923762912927002"/>
    <n v="-0.17923762912927002"/>
    <x v="1"/>
  </r>
  <r>
    <s v="15Hawthorn"/>
    <n v="2020"/>
    <x v="3"/>
    <x v="228"/>
    <x v="7"/>
    <n v="54"/>
    <n v="0.76"/>
    <n v="0"/>
    <n v="22"/>
    <n v="0"/>
    <n v="0"/>
    <n v="6.9009687208216625E-2"/>
    <n v="-6.9009687208216625E-2"/>
    <x v="1"/>
  </r>
  <r>
    <s v="15West Coast Eagles"/>
    <n v="2020"/>
    <x v="3"/>
    <x v="467"/>
    <x v="16"/>
    <n v="37"/>
    <n v="0.74"/>
    <n v="0"/>
    <n v="18"/>
    <n v="0"/>
    <n v="0"/>
    <n v="1.3888888888888888E-2"/>
    <n v="-1.3888888888888888E-2"/>
    <x v="1"/>
  </r>
  <r>
    <s v="15Carlton"/>
    <n v="2020"/>
    <x v="3"/>
    <x v="322"/>
    <x v="0"/>
    <n v="20"/>
    <n v="0.72"/>
    <n v="0"/>
    <n v="15"/>
    <n v="0"/>
    <n v="2"/>
    <n v="0.13556985294117646"/>
    <n v="-0.13556985294117646"/>
    <x v="0"/>
  </r>
  <r>
    <s v="15Melbourne"/>
    <n v="2020"/>
    <x v="3"/>
    <x v="173"/>
    <x v="5"/>
    <n v="52"/>
    <n v="0.84"/>
    <n v="0"/>
    <n v="20"/>
    <n v="0"/>
    <n v="0"/>
    <n v="0.17988015381591232"/>
    <n v="-0.17988015381591232"/>
    <x v="1"/>
  </r>
  <r>
    <s v="15GWS Giants"/>
    <n v="2020"/>
    <x v="3"/>
    <x v="407"/>
    <x v="13"/>
    <n v="55"/>
    <n v="0.93"/>
    <n v="0"/>
    <n v="15"/>
    <n v="0"/>
    <n v="7"/>
    <n v="0.17557446145808214"/>
    <n v="-0.17557446145808214"/>
    <x v="0"/>
  </r>
  <r>
    <s v="15Adelaide Crows"/>
    <n v="2020"/>
    <x v="3"/>
    <x v="205"/>
    <x v="8"/>
    <n v="70"/>
    <n v="0.87"/>
    <n v="0"/>
    <n v="22"/>
    <n v="0"/>
    <n v="161"/>
    <n v="5.71301247771836E-2"/>
    <n v="-5.71301247771836E-2"/>
    <x v="0"/>
  </r>
  <r>
    <s v="15Fremantle"/>
    <n v="2020"/>
    <x v="3"/>
    <x v="326"/>
    <x v="12"/>
    <n v="58"/>
    <n v="0.91"/>
    <n v="0"/>
    <n v="15"/>
    <n v="0"/>
    <n v="0"/>
    <n v="7.2736787022501304E-2"/>
    <n v="-7.2736787022501304E-2"/>
    <x v="1"/>
  </r>
  <r>
    <s v="15Collingwood"/>
    <n v="2020"/>
    <x v="3"/>
    <x v="242"/>
    <x v="4"/>
    <n v="81"/>
    <n v="0.91"/>
    <n v="0"/>
    <n v="15"/>
    <n v="0"/>
    <n v="0"/>
    <n v="0.22533902984270635"/>
    <n v="-0.22533902984270635"/>
    <x v="1"/>
  </r>
  <r>
    <s v="15Melbourne"/>
    <n v="2020"/>
    <x v="3"/>
    <x v="160"/>
    <x v="5"/>
    <n v="63"/>
    <n v="0.97"/>
    <n v="0"/>
    <n v="20"/>
    <n v="0"/>
    <n v="0"/>
    <n v="0.21463429295910116"/>
    <n v="-0.21463429295910116"/>
    <x v="1"/>
  </r>
  <r>
    <s v="15Melbourne"/>
    <n v="2020"/>
    <x v="3"/>
    <x v="180"/>
    <x v="5"/>
    <n v="7"/>
    <n v="0.89"/>
    <n v="0"/>
    <n v="20"/>
    <n v="0"/>
    <n v="2"/>
    <n v="0.24186042028147289"/>
    <n v="-0.24186042028147289"/>
    <x v="0"/>
  </r>
  <r>
    <s v="15Collingwood"/>
    <n v="2020"/>
    <x v="3"/>
    <x v="496"/>
    <x v="4"/>
    <n v="66"/>
    <n v="0.74"/>
    <n v="0"/>
    <n v="15"/>
    <n v="0"/>
    <n v="0"/>
    <n v="0.13310083289030658"/>
    <n v="-0.13310083289030658"/>
    <x v="1"/>
  </r>
  <r>
    <s v="15Brisbane Lions"/>
    <n v="2020"/>
    <x v="3"/>
    <x v="166"/>
    <x v="3"/>
    <n v="59"/>
    <n v="0.94"/>
    <n v="0"/>
    <n v="15"/>
    <n v="0"/>
    <n v="0"/>
    <n v="0.15171331517485365"/>
    <n v="-0.15171331517485365"/>
    <x v="1"/>
  </r>
  <r>
    <s v="15Brisbane Lions"/>
    <n v="2020"/>
    <x v="3"/>
    <x v="172"/>
    <x v="3"/>
    <n v="47"/>
    <n v="0.9"/>
    <n v="0"/>
    <n v="15"/>
    <n v="0"/>
    <n v="0"/>
    <n v="0.16887652244837523"/>
    <n v="-0.16887652244837523"/>
    <x v="1"/>
  </r>
  <r>
    <s v="15Melbourne"/>
    <n v="2020"/>
    <x v="3"/>
    <x v="339"/>
    <x v="5"/>
    <n v="63"/>
    <n v="0.75"/>
    <n v="0"/>
    <n v="20"/>
    <n v="0"/>
    <n v="0"/>
    <n v="5.4945054945054951E-2"/>
    <n v="-5.4945054945054951E-2"/>
    <x v="1"/>
  </r>
  <r>
    <s v="15West Coast Eagles"/>
    <n v="2020"/>
    <x v="3"/>
    <x v="336"/>
    <x v="16"/>
    <n v="58"/>
    <n v="0.97"/>
    <n v="0"/>
    <n v="18"/>
    <n v="0"/>
    <n v="0"/>
    <n v="0.14250617894216511"/>
    <n v="-0.14250617894216511"/>
    <x v="1"/>
  </r>
  <r>
    <s v="15Richmond"/>
    <n v="2020"/>
    <x v="3"/>
    <x v="236"/>
    <x v="14"/>
    <n v="53"/>
    <n v="0.77"/>
    <n v="0"/>
    <n v="15"/>
    <n v="0"/>
    <n v="0"/>
    <n v="0.1810679893259079"/>
    <n v="-0.1810679893259079"/>
    <x v="1"/>
  </r>
  <r>
    <s v="15Melbourne"/>
    <n v="2020"/>
    <x v="3"/>
    <x v="497"/>
    <x v="5"/>
    <n v="34"/>
    <n v="0.65"/>
    <n v="0"/>
    <n v="20"/>
    <n v="0"/>
    <n v="0"/>
    <n v="0"/>
    <n v="0"/>
    <x v="1"/>
  </r>
  <r>
    <s v="15West Coast Eagles"/>
    <n v="2020"/>
    <x v="3"/>
    <x v="229"/>
    <x v="16"/>
    <n v="98"/>
    <n v="0.83"/>
    <n v="0"/>
    <n v="18"/>
    <n v="0"/>
    <n v="0"/>
    <n v="0.29572172310142042"/>
    <n v="-0.29572172310142042"/>
    <x v="1"/>
  </r>
  <r>
    <s v="15Essendon"/>
    <n v="2020"/>
    <x v="3"/>
    <x v="177"/>
    <x v="10"/>
    <n v="108"/>
    <n v="0.94"/>
    <n v="0"/>
    <n v="18"/>
    <n v="0"/>
    <n v="0"/>
    <n v="0.17421267739832505"/>
    <n v="-0.17421267739832505"/>
    <x v="1"/>
  </r>
  <r>
    <s v="15Richmond"/>
    <n v="2020"/>
    <x v="3"/>
    <x v="430"/>
    <x v="14"/>
    <n v="46"/>
    <n v="0.83"/>
    <n v="0"/>
    <n v="15"/>
    <n v="0"/>
    <n v="0"/>
    <n v="0.12820512820512822"/>
    <n v="-0.12820512820512822"/>
    <x v="1"/>
  </r>
  <r>
    <s v="15Adelaide Crows"/>
    <n v="2020"/>
    <x v="3"/>
    <x v="300"/>
    <x v="8"/>
    <n v="67"/>
    <n v="0.79"/>
    <n v="0"/>
    <n v="22"/>
    <n v="0"/>
    <n v="50"/>
    <n v="5.7959401709401712E-2"/>
    <n v="-5.7959401709401712E-2"/>
    <x v="0"/>
  </r>
  <r>
    <s v="15Adelaide Crows"/>
    <n v="2020"/>
    <x v="3"/>
    <x v="289"/>
    <x v="8"/>
    <n v="56"/>
    <n v="0.81"/>
    <n v="0"/>
    <n v="22"/>
    <n v="0"/>
    <n v="0"/>
    <n v="0.30355422647527919"/>
    <n v="-0.30355422647527919"/>
    <x v="1"/>
  </r>
  <r>
    <s v="15Adelaide Crows"/>
    <n v="2020"/>
    <x v="3"/>
    <x v="280"/>
    <x v="8"/>
    <n v="63"/>
    <n v="0.78"/>
    <n v="0"/>
    <n v="22"/>
    <n v="0"/>
    <n v="0"/>
    <n v="7.2398190045248861E-2"/>
    <n v="-7.2398190045248861E-2"/>
    <x v="1"/>
  </r>
  <r>
    <s v="15Sydney Swans"/>
    <n v="2020"/>
    <x v="3"/>
    <x v="149"/>
    <x v="2"/>
    <n v="18"/>
    <n v="0.81"/>
    <n v="0"/>
    <n v="20"/>
    <n v="0"/>
    <n v="0"/>
    <n v="0.17719871300433962"/>
    <n v="-0.17719871300433962"/>
    <x v="1"/>
  </r>
  <r>
    <s v="15Melbourne"/>
    <n v="2020"/>
    <x v="3"/>
    <x v="147"/>
    <x v="5"/>
    <n v="55"/>
    <n v="0.89"/>
    <n v="0"/>
    <n v="20"/>
    <n v="0"/>
    <n v="0"/>
    <n v="9.567092694027679E-2"/>
    <n v="-9.567092694027679E-2"/>
    <x v="1"/>
  </r>
  <r>
    <s v="15Collingwood"/>
    <n v="2020"/>
    <x v="3"/>
    <x v="265"/>
    <x v="4"/>
    <n v="56"/>
    <n v="0.87"/>
    <n v="0"/>
    <n v="15"/>
    <n v="0"/>
    <n v="0"/>
    <n v="0.19542069759698608"/>
    <n v="-0.19542069759698608"/>
    <x v="1"/>
  </r>
  <r>
    <s v="15West Coast Eagles"/>
    <n v="2020"/>
    <x v="3"/>
    <x v="412"/>
    <x v="16"/>
    <n v="69"/>
    <n v="0.83"/>
    <n v="0"/>
    <n v="18"/>
    <n v="0"/>
    <n v="0"/>
    <n v="0.28331561226298069"/>
    <n v="-0.28331561226298069"/>
    <x v="1"/>
  </r>
  <r>
    <s v="15Adelaide Crows"/>
    <n v="2020"/>
    <x v="3"/>
    <x v="295"/>
    <x v="8"/>
    <n v="23"/>
    <n v="0.98"/>
    <n v="0"/>
    <n v="22"/>
    <n v="0"/>
    <n v="0"/>
    <n v="0.11471306471306472"/>
    <n v="-0.11471306471306472"/>
    <x v="1"/>
  </r>
  <r>
    <s v="15Essendon"/>
    <n v="2020"/>
    <x v="3"/>
    <x v="221"/>
    <x v="10"/>
    <n v="67"/>
    <n v="0.84"/>
    <n v="0"/>
    <n v="18"/>
    <n v="0"/>
    <n v="0"/>
    <n v="0.11488127766900146"/>
    <n v="-0.11488127766900146"/>
    <x v="1"/>
  </r>
  <r>
    <s v="15Melbourne"/>
    <n v="2020"/>
    <x v="3"/>
    <x v="198"/>
    <x v="5"/>
    <n v="56"/>
    <n v="0.87"/>
    <n v="0"/>
    <n v="20"/>
    <n v="0"/>
    <n v="0"/>
    <n v="7.5055831849310112E-2"/>
    <n v="-7.5055831849310112E-2"/>
    <x v="1"/>
  </r>
  <r>
    <s v="15GWS Giants"/>
    <n v="2020"/>
    <x v="3"/>
    <x v="472"/>
    <x v="13"/>
    <n v="60"/>
    <n v="0.81"/>
    <n v="0"/>
    <n v="15"/>
    <n v="0"/>
    <n v="0"/>
    <n v="0.12906339923883783"/>
    <n v="-0.12906339923883783"/>
    <x v="1"/>
  </r>
  <r>
    <s v="15Essendon"/>
    <n v="2020"/>
    <x v="3"/>
    <x v="297"/>
    <x v="10"/>
    <n v="68"/>
    <n v="0.9"/>
    <n v="0"/>
    <n v="18"/>
    <n v="0"/>
    <n v="4"/>
    <n v="0.13850267379679143"/>
    <n v="-0.13850267379679143"/>
    <x v="0"/>
  </r>
  <r>
    <s v="15Fremantle"/>
    <n v="2020"/>
    <x v="3"/>
    <x v="347"/>
    <x v="12"/>
    <n v="36"/>
    <n v="0.91"/>
    <n v="0"/>
    <n v="15"/>
    <n v="0"/>
    <n v="0"/>
    <n v="0.12857142857142856"/>
    <n v="-0.12857142857142856"/>
    <x v="1"/>
  </r>
  <r>
    <s v="15Sydney Swans"/>
    <n v="2020"/>
    <x v="3"/>
    <x v="101"/>
    <x v="2"/>
    <n v="32"/>
    <n v="0.9"/>
    <n v="0"/>
    <n v="20"/>
    <n v="0"/>
    <n v="68"/>
    <n v="0.11201646650563059"/>
    <n v="-0.11201646650563059"/>
    <x v="0"/>
  </r>
  <r>
    <s v="15Melbourne"/>
    <n v="2020"/>
    <x v="3"/>
    <x v="498"/>
    <x v="5"/>
    <n v="77"/>
    <n v="0.69"/>
    <n v="0"/>
    <n v="20"/>
    <n v="0"/>
    <n v="30"/>
    <n v="5.8741258741258746E-2"/>
    <n v="-5.8741258741258746E-2"/>
    <x v="0"/>
  </r>
  <r>
    <s v="15West Coast Eagles"/>
    <n v="2020"/>
    <x v="3"/>
    <x v="247"/>
    <x v="16"/>
    <n v="72"/>
    <n v="0.8"/>
    <n v="0"/>
    <n v="18"/>
    <n v="0"/>
    <n v="0"/>
    <n v="7.3913043478260859E-2"/>
    <n v="-7.3913043478260859E-2"/>
    <x v="1"/>
  </r>
  <r>
    <s v="15GWS Giants"/>
    <n v="2020"/>
    <x v="3"/>
    <x v="469"/>
    <x v="13"/>
    <n v="67"/>
    <n v="0.69"/>
    <n v="0"/>
    <n v="15"/>
    <n v="0"/>
    <n v="0"/>
    <n v="0.14814814814814814"/>
    <n v="-0.14814814814814814"/>
    <x v="1"/>
  </r>
  <r>
    <s v="15Collingwood"/>
    <n v="2020"/>
    <x v="3"/>
    <x v="161"/>
    <x v="4"/>
    <n v="36"/>
    <n v="0.79"/>
    <n v="0"/>
    <n v="15"/>
    <n v="0"/>
    <n v="0"/>
    <n v="0.13969017094017094"/>
    <n v="-0.13969017094017094"/>
    <x v="1"/>
  </r>
  <r>
    <s v="15Sydney Swans"/>
    <n v="2020"/>
    <x v="3"/>
    <x v="267"/>
    <x v="2"/>
    <n v="44"/>
    <n v="0.83"/>
    <n v="0"/>
    <n v="20"/>
    <n v="0"/>
    <n v="0"/>
    <n v="0.1628048695067453"/>
    <n v="-0.1628048695067453"/>
    <x v="1"/>
  </r>
  <r>
    <s v="15Sydney Swans"/>
    <n v="2020"/>
    <x v="3"/>
    <x v="380"/>
    <x v="2"/>
    <n v="64"/>
    <n v="0.8"/>
    <n v="0"/>
    <n v="20"/>
    <n v="0"/>
    <n v="0"/>
    <n v="0.10404040404040404"/>
    <n v="-0.10404040404040404"/>
    <x v="1"/>
  </r>
  <r>
    <s v="15Hawthorn"/>
    <n v="2020"/>
    <x v="3"/>
    <x v="315"/>
    <x v="7"/>
    <n v="39"/>
    <n v="0.96"/>
    <n v="0"/>
    <n v="22"/>
    <n v="0"/>
    <n v="0"/>
    <n v="5.5944055944055944E-2"/>
    <n v="-5.5944055944055944E-2"/>
    <x v="1"/>
  </r>
  <r>
    <s v="15Carlton"/>
    <n v="2020"/>
    <x v="3"/>
    <x v="420"/>
    <x v="0"/>
    <n v="19"/>
    <n v="0.71"/>
    <n v="0"/>
    <n v="15"/>
    <n v="0"/>
    <n v="10"/>
    <n v="9.3518518518518529E-2"/>
    <n v="-9.3518518518518529E-2"/>
    <x v="0"/>
  </r>
  <r>
    <s v="15Essendon"/>
    <n v="2020"/>
    <x v="3"/>
    <x v="114"/>
    <x v="10"/>
    <n v="42"/>
    <n v="0.81"/>
    <n v="0"/>
    <n v="18"/>
    <n v="0"/>
    <n v="4"/>
    <n v="7.6086956521739135E-2"/>
    <n v="-7.6086956521739135E-2"/>
    <x v="0"/>
  </r>
  <r>
    <s v="15Fremantle"/>
    <n v="2020"/>
    <x v="3"/>
    <x v="183"/>
    <x v="12"/>
    <n v="37"/>
    <n v="0.84"/>
    <n v="0"/>
    <n v="15"/>
    <n v="0"/>
    <n v="0"/>
    <n v="3.7499999999999999E-2"/>
    <n v="-3.7499999999999999E-2"/>
    <x v="1"/>
  </r>
  <r>
    <s v="15Brisbane Lions"/>
    <n v="2020"/>
    <x v="3"/>
    <x v="123"/>
    <x v="3"/>
    <n v="51"/>
    <n v="0.84"/>
    <n v="0"/>
    <n v="15"/>
    <n v="0"/>
    <n v="8"/>
    <n v="0.13083778966131906"/>
    <n v="-0.13083778966131906"/>
    <x v="0"/>
  </r>
  <r>
    <s v="15Fremantle"/>
    <n v="2020"/>
    <x v="3"/>
    <x v="306"/>
    <x v="12"/>
    <n v="49"/>
    <n v="0.78"/>
    <n v="0"/>
    <n v="15"/>
    <n v="0"/>
    <n v="0"/>
    <n v="0.10372674710910006"/>
    <n v="-0.10372674710910006"/>
    <x v="1"/>
  </r>
  <r>
    <s v="15GWS Giants"/>
    <n v="2020"/>
    <x v="3"/>
    <x v="226"/>
    <x v="13"/>
    <n v="84"/>
    <n v="0.85"/>
    <n v="0"/>
    <n v="15"/>
    <n v="0"/>
    <n v="0"/>
    <n v="0.23043217016901227"/>
    <n v="-0.23043217016901227"/>
    <x v="1"/>
  </r>
  <r>
    <s v="15Richmond"/>
    <n v="2020"/>
    <x v="3"/>
    <x v="150"/>
    <x v="14"/>
    <n v="54"/>
    <n v="0.81"/>
    <n v="0"/>
    <n v="15"/>
    <n v="0"/>
    <n v="0"/>
    <n v="8.1314397103870784E-2"/>
    <n v="-8.1314397103870784E-2"/>
    <x v="1"/>
  </r>
  <r>
    <s v="15Melbourne"/>
    <n v="2020"/>
    <x v="3"/>
    <x v="499"/>
    <x v="5"/>
    <n v="36"/>
    <n v="0.39"/>
    <n v="0"/>
    <n v="20"/>
    <n v="0"/>
    <n v="5"/>
    <n v="0.25641118516372063"/>
    <n v="-0.25641118516372063"/>
    <x v="0"/>
  </r>
  <r>
    <s v="15West Coast Eagles"/>
    <n v="2020"/>
    <x v="3"/>
    <x v="269"/>
    <x v="16"/>
    <n v="54"/>
    <n v="0.82"/>
    <n v="0"/>
    <n v="18"/>
    <n v="0"/>
    <n v="0"/>
    <n v="0.16540581749941355"/>
    <n v="-0.16540581749941355"/>
    <x v="1"/>
  </r>
  <r>
    <s v="15Carlton"/>
    <n v="2020"/>
    <x v="3"/>
    <x v="331"/>
    <x v="0"/>
    <n v="48"/>
    <n v="0.79"/>
    <n v="0"/>
    <n v="15"/>
    <n v="0"/>
    <n v="2"/>
    <n v="5.4166666666666669E-2"/>
    <n v="-5.4166666666666669E-2"/>
    <x v="0"/>
  </r>
  <r>
    <s v="15Essendon"/>
    <n v="2020"/>
    <x v="3"/>
    <x v="254"/>
    <x v="10"/>
    <n v="67"/>
    <n v="0.88"/>
    <n v="0"/>
    <n v="18"/>
    <n v="0"/>
    <n v="86"/>
    <n v="4.4117647058823532E-2"/>
    <n v="-4.4117647058823532E-2"/>
    <x v="0"/>
  </r>
  <r>
    <s v="15Sydney Swans"/>
    <n v="2020"/>
    <x v="3"/>
    <x v="435"/>
    <x v="2"/>
    <n v="55"/>
    <n v="0.74"/>
    <n v="0"/>
    <n v="20"/>
    <n v="0"/>
    <n v="1"/>
    <n v="0.11265432098765432"/>
    <n v="-0.11265432098765432"/>
    <x v="0"/>
  </r>
  <r>
    <s v="15Adelaide Crows"/>
    <n v="2020"/>
    <x v="3"/>
    <x v="330"/>
    <x v="8"/>
    <n v="40"/>
    <n v="0.85"/>
    <n v="0"/>
    <n v="22"/>
    <n v="0"/>
    <n v="0"/>
    <n v="0.11980826813484013"/>
    <n v="-0.11980826813484013"/>
    <x v="1"/>
  </r>
  <r>
    <s v="15Carlton"/>
    <n v="2020"/>
    <x v="3"/>
    <x v="290"/>
    <x v="0"/>
    <n v="49"/>
    <n v="0.68"/>
    <n v="0"/>
    <n v="15"/>
    <n v="0"/>
    <n v="0"/>
    <n v="0.1159782966895198"/>
    <n v="-0.1159782966895198"/>
    <x v="1"/>
  </r>
  <r>
    <s v="15GWS Giants"/>
    <n v="2020"/>
    <x v="3"/>
    <x v="464"/>
    <x v="13"/>
    <n v="55"/>
    <n v="0.86"/>
    <n v="0"/>
    <n v="15"/>
    <n v="0"/>
    <n v="0"/>
    <n v="7.4679487179487178E-2"/>
    <n v="-7.4679487179487178E-2"/>
    <x v="1"/>
  </r>
  <r>
    <s v="15Essendon"/>
    <n v="2020"/>
    <x v="3"/>
    <x v="143"/>
    <x v="10"/>
    <n v="45"/>
    <n v="0.69"/>
    <n v="0"/>
    <n v="18"/>
    <n v="0"/>
    <n v="0"/>
    <n v="0"/>
    <n v="0"/>
    <x v="1"/>
  </r>
  <r>
    <s v="15Hawthorn"/>
    <n v="2020"/>
    <x v="3"/>
    <x v="500"/>
    <x v="7"/>
    <n v="42"/>
    <n v="0.68"/>
    <n v="0"/>
    <n v="22"/>
    <n v="0"/>
    <n v="3"/>
    <n v="0.23589341692789967"/>
    <n v="-0.23589341692789967"/>
    <x v="0"/>
  </r>
  <r>
    <s v="15Essendon"/>
    <n v="2020"/>
    <x v="3"/>
    <x v="454"/>
    <x v="10"/>
    <n v="15"/>
    <n v="0.9"/>
    <n v="0"/>
    <n v="18"/>
    <n v="0"/>
    <n v="0"/>
    <n v="9.4494047619047616E-2"/>
    <n v="-9.4494047619047616E-2"/>
    <x v="1"/>
  </r>
  <r>
    <s v="15Melbourne"/>
    <n v="2020"/>
    <x v="3"/>
    <x v="358"/>
    <x v="5"/>
    <n v="41"/>
    <n v="0.84"/>
    <n v="0"/>
    <n v="20"/>
    <n v="0"/>
    <n v="3"/>
    <n v="0.2"/>
    <n v="-0.2"/>
    <x v="0"/>
  </r>
  <r>
    <s v="15Melbourne"/>
    <n v="2020"/>
    <x v="3"/>
    <x v="373"/>
    <x v="5"/>
    <n v="106"/>
    <n v="0.96"/>
    <n v="0"/>
    <n v="20"/>
    <n v="0"/>
    <n v="0"/>
    <n v="0.14103856927386338"/>
    <n v="-0.14103856927386338"/>
    <x v="1"/>
  </r>
  <r>
    <s v="15Melbourne"/>
    <n v="2020"/>
    <x v="3"/>
    <x v="199"/>
    <x v="5"/>
    <n v="46"/>
    <n v="0.72"/>
    <n v="0"/>
    <n v="20"/>
    <n v="0"/>
    <n v="0"/>
    <n v="0.125"/>
    <n v="-0.125"/>
    <x v="1"/>
  </r>
  <r>
    <s v="15West Coast Eagles"/>
    <n v="2020"/>
    <x v="3"/>
    <x v="90"/>
    <x v="16"/>
    <n v="74"/>
    <n v="0.83"/>
    <n v="0"/>
    <n v="18"/>
    <n v="0"/>
    <n v="24"/>
    <n v="0.12024989343563512"/>
    <n v="-0.12024989343563512"/>
    <x v="0"/>
  </r>
  <r>
    <s v="15Brisbane Lions"/>
    <n v="2020"/>
    <x v="3"/>
    <x v="204"/>
    <x v="3"/>
    <n v="41"/>
    <n v="0.79"/>
    <n v="0"/>
    <n v="15"/>
    <n v="0"/>
    <n v="0"/>
    <n v="0.13260934044944242"/>
    <n v="-0.13260934044944242"/>
    <x v="1"/>
  </r>
  <r>
    <s v="15Essendon"/>
    <n v="2020"/>
    <x v="3"/>
    <x v="87"/>
    <x v="10"/>
    <n v="113"/>
    <n v="0.88"/>
    <n v="0"/>
    <n v="18"/>
    <n v="0"/>
    <n v="27"/>
    <n v="0.15792531743618701"/>
    <n v="-0.15792531743618701"/>
    <x v="0"/>
  </r>
  <r>
    <s v="15Adelaide Crows"/>
    <n v="2020"/>
    <x v="3"/>
    <x v="188"/>
    <x v="8"/>
    <n v="55"/>
    <n v="0.82"/>
    <n v="0"/>
    <n v="22"/>
    <n v="0"/>
    <n v="2"/>
    <n v="7.2187336473050756E-2"/>
    <n v="-7.2187336473050756E-2"/>
    <x v="0"/>
  </r>
  <r>
    <s v="15Richmond"/>
    <n v="2020"/>
    <x v="3"/>
    <x v="338"/>
    <x v="14"/>
    <n v="51"/>
    <n v="0.78"/>
    <n v="0"/>
    <n v="15"/>
    <n v="0"/>
    <n v="2"/>
    <n v="5.2758699633699641E-2"/>
    <n v="-5.2758699633699641E-2"/>
    <x v="0"/>
  </r>
  <r>
    <s v="15West Coast Eagles"/>
    <n v="2020"/>
    <x v="3"/>
    <x v="235"/>
    <x v="16"/>
    <n v="45"/>
    <n v="0.89"/>
    <n v="0"/>
    <n v="18"/>
    <n v="0"/>
    <n v="0"/>
    <n v="0.16203672104293224"/>
    <n v="-0.16203672104293224"/>
    <x v="1"/>
  </r>
  <r>
    <s v="15Richmond"/>
    <n v="2020"/>
    <x v="3"/>
    <x v="158"/>
    <x v="14"/>
    <n v="87"/>
    <n v="0.69"/>
    <n v="0"/>
    <n v="15"/>
    <n v="0"/>
    <n v="0"/>
    <n v="9.9519026472222605E-2"/>
    <n v="-9.9519026472222605E-2"/>
    <x v="1"/>
  </r>
  <r>
    <s v="15Brisbane Lions"/>
    <n v="2020"/>
    <x v="3"/>
    <x v="501"/>
    <x v="3"/>
    <n v="19"/>
    <n v="0.52"/>
    <n v="0"/>
    <n v="15"/>
    <n v="0"/>
    <n v="0"/>
    <n v="0.23461657390228816"/>
    <n v="-0.23461657390228816"/>
    <x v="1"/>
  </r>
  <r>
    <s v="15Hawthorn"/>
    <n v="2020"/>
    <x v="3"/>
    <x v="456"/>
    <x v="7"/>
    <n v="30"/>
    <n v="0.82"/>
    <n v="0"/>
    <n v="22"/>
    <n v="0"/>
    <n v="0"/>
    <n v="0.12"/>
    <n v="-0.12"/>
    <x v="1"/>
  </r>
  <r>
    <s v="15Brisbane Lions"/>
    <n v="2020"/>
    <x v="3"/>
    <x v="366"/>
    <x v="3"/>
    <n v="58"/>
    <n v="0.92"/>
    <n v="0"/>
    <n v="15"/>
    <n v="0"/>
    <n v="0"/>
    <n v="0.15938308337689144"/>
    <n v="-0.15938308337689144"/>
    <x v="1"/>
  </r>
  <r>
    <s v="15Richmond"/>
    <n v="2020"/>
    <x v="3"/>
    <x v="502"/>
    <x v="14"/>
    <n v="53"/>
    <n v="0.78"/>
    <n v="0"/>
    <n v="15"/>
    <n v="0"/>
    <n v="0"/>
    <n v="0.15168866221497801"/>
    <n v="-0.15168866221497801"/>
    <x v="1"/>
  </r>
  <r>
    <s v="15Carlton"/>
    <n v="2020"/>
    <x v="3"/>
    <x v="260"/>
    <x v="0"/>
    <n v="50"/>
    <n v="0.8"/>
    <n v="0"/>
    <n v="15"/>
    <n v="0"/>
    <n v="0"/>
    <n v="0.14574569221628048"/>
    <n v="-0.14574569221628048"/>
    <x v="1"/>
  </r>
  <r>
    <s v="14GWS Giants"/>
    <n v="2020"/>
    <x v="4"/>
    <x v="27"/>
    <x v="13"/>
    <n v="62"/>
    <n v="0.84"/>
    <n v="25"/>
    <n v="26"/>
    <n v="0.96153846153846156"/>
    <n v="190"/>
    <n v="0.24079365079365078"/>
    <n v="0.72074481074481078"/>
    <x v="0"/>
  </r>
  <r>
    <s v="14West Coast Eagles"/>
    <n v="2020"/>
    <x v="4"/>
    <x v="77"/>
    <x v="16"/>
    <n v="93"/>
    <n v="0.87"/>
    <n v="24"/>
    <n v="26"/>
    <n v="0.92307692307692313"/>
    <n v="270"/>
    <n v="0.12511874314943369"/>
    <n v="0.79795817992748941"/>
    <x v="0"/>
  </r>
  <r>
    <s v="14Essendon"/>
    <n v="2020"/>
    <x v="4"/>
    <x v="47"/>
    <x v="10"/>
    <n v="93"/>
    <n v="0.81"/>
    <n v="23"/>
    <n v="27"/>
    <n v="0.85185185185185186"/>
    <n v="259"/>
    <n v="0.23452208106473077"/>
    <n v="0.61732977078712103"/>
    <x v="0"/>
  </r>
  <r>
    <s v="14Essendon"/>
    <n v="2020"/>
    <x v="4"/>
    <x v="401"/>
    <x v="10"/>
    <n v="42"/>
    <n v="0.84"/>
    <n v="23"/>
    <n v="27"/>
    <n v="0.85185185185185186"/>
    <n v="83"/>
    <n v="0"/>
    <n v="0.85185185185185186"/>
    <x v="0"/>
  </r>
  <r>
    <s v="14Essendon"/>
    <n v="2020"/>
    <x v="4"/>
    <x v="17"/>
    <x v="10"/>
    <n v="122"/>
    <n v="0.79"/>
    <n v="23"/>
    <n v="27"/>
    <n v="0.85185185185185186"/>
    <n v="193"/>
    <n v="0.34038032723210743"/>
    <n v="0.51147152461974443"/>
    <x v="0"/>
  </r>
  <r>
    <s v="14Western Bulldogs"/>
    <n v="2020"/>
    <x v="4"/>
    <x v="10"/>
    <x v="6"/>
    <n v="49"/>
    <n v="0.89"/>
    <n v="22"/>
    <n v="23"/>
    <n v="0.95652173913043481"/>
    <n v="320"/>
    <n v="0.16842415896124338"/>
    <n v="0.7880975801691914"/>
    <x v="0"/>
  </r>
  <r>
    <s v="14Hawthorn"/>
    <n v="2020"/>
    <x v="4"/>
    <x v="449"/>
    <x v="7"/>
    <n v="107"/>
    <n v="0.87"/>
    <n v="22"/>
    <n v="27"/>
    <n v="0.81481481481481477"/>
    <n v="217"/>
    <n v="0.15969312169312169"/>
    <n v="0.6551216931216931"/>
    <x v="0"/>
  </r>
  <r>
    <s v="14Hawthorn"/>
    <n v="2020"/>
    <x v="4"/>
    <x v="11"/>
    <x v="7"/>
    <n v="96"/>
    <n v="0.92"/>
    <n v="22"/>
    <n v="27"/>
    <n v="0.81481481481481477"/>
    <n v="284"/>
    <n v="0.22214817508115631"/>
    <n v="0.59266663973365841"/>
    <x v="0"/>
  </r>
  <r>
    <s v="14Fremantle"/>
    <n v="2020"/>
    <x v="4"/>
    <x v="40"/>
    <x v="12"/>
    <n v="99"/>
    <n v="0.78"/>
    <n v="21"/>
    <n v="26"/>
    <n v="0.80769230769230771"/>
    <n v="191"/>
    <n v="0.2889070810510439"/>
    <n v="0.51878522664126381"/>
    <x v="0"/>
  </r>
  <r>
    <s v="14GWS Giants"/>
    <n v="2020"/>
    <x v="4"/>
    <x v="37"/>
    <x v="13"/>
    <n v="81"/>
    <n v="0.86"/>
    <n v="21"/>
    <n v="26"/>
    <n v="0.80769230769230771"/>
    <n v="234"/>
    <n v="0.16602812177502579"/>
    <n v="0.64166418591728192"/>
    <x v="0"/>
  </r>
  <r>
    <s v="14Western Bulldogs"/>
    <n v="2020"/>
    <x v="4"/>
    <x v="33"/>
    <x v="6"/>
    <n v="90"/>
    <n v="0.89"/>
    <n v="21"/>
    <n v="23"/>
    <n v="0.91304347826086951"/>
    <n v="287"/>
    <n v="8.8351393188854502E-2"/>
    <n v="0.82469208507201497"/>
    <x v="0"/>
  </r>
  <r>
    <s v="14Hawthorn"/>
    <n v="2020"/>
    <x v="4"/>
    <x v="29"/>
    <x v="7"/>
    <n v="57"/>
    <n v="0.83"/>
    <n v="21"/>
    <n v="27"/>
    <n v="0.77777777777777779"/>
    <n v="208"/>
    <n v="0.24077035222546056"/>
    <n v="0.53700742555231717"/>
    <x v="0"/>
  </r>
  <r>
    <s v="14Richmond"/>
    <n v="2020"/>
    <x v="4"/>
    <x v="28"/>
    <x v="14"/>
    <n v="83"/>
    <n v="0.85"/>
    <n v="21"/>
    <n v="26"/>
    <n v="0.80769230769230771"/>
    <n v="250"/>
    <n v="0.10767543859649123"/>
    <n v="0.70001686909581651"/>
    <x v="0"/>
  </r>
  <r>
    <s v="14Richmond"/>
    <n v="2020"/>
    <x v="4"/>
    <x v="397"/>
    <x v="14"/>
    <n v="71"/>
    <n v="0.87"/>
    <n v="21"/>
    <n v="26"/>
    <n v="0.80769230769230771"/>
    <n v="178"/>
    <n v="9.9681802545579637E-2"/>
    <n v="0.70801050514672803"/>
    <x v="0"/>
  </r>
  <r>
    <s v="14Essendon"/>
    <n v="2020"/>
    <x v="4"/>
    <x v="485"/>
    <x v="10"/>
    <n v="95"/>
    <n v="0.82"/>
    <n v="20"/>
    <n v="27"/>
    <n v="0.7407407407407407"/>
    <n v="217"/>
    <n v="8.385579937304076E-2"/>
    <n v="0.65688494136769993"/>
    <x v="0"/>
  </r>
  <r>
    <s v="14Richmond"/>
    <n v="2020"/>
    <x v="4"/>
    <x v="36"/>
    <x v="14"/>
    <n v="77"/>
    <n v="0.7"/>
    <n v="20"/>
    <n v="26"/>
    <n v="0.76923076923076927"/>
    <n v="201"/>
    <n v="0.16604010025062654"/>
    <n v="0.60319066898014273"/>
    <x v="0"/>
  </r>
  <r>
    <s v="14Western Bulldogs"/>
    <n v="2020"/>
    <x v="4"/>
    <x v="24"/>
    <x v="6"/>
    <n v="86"/>
    <n v="0.92"/>
    <n v="20"/>
    <n v="23"/>
    <n v="0.86956521739130432"/>
    <n v="276"/>
    <n v="7.7908159951503603E-2"/>
    <n v="0.79165705743980075"/>
    <x v="0"/>
  </r>
  <r>
    <s v="14West Coast Eagles"/>
    <n v="2020"/>
    <x v="4"/>
    <x v="74"/>
    <x v="16"/>
    <n v="57"/>
    <n v="0.71"/>
    <n v="20"/>
    <n v="26"/>
    <n v="0.76923076923076927"/>
    <n v="270"/>
    <n v="8.5539215686274511E-2"/>
    <n v="0.68369155354449473"/>
    <x v="0"/>
  </r>
  <r>
    <s v="14West Coast Eagles"/>
    <n v="2020"/>
    <x v="4"/>
    <x v="52"/>
    <x v="16"/>
    <n v="80"/>
    <n v="0.82"/>
    <n v="20"/>
    <n v="26"/>
    <n v="0.76923076923076927"/>
    <n v="179"/>
    <n v="0.16772718702865763"/>
    <n v="0.60150358220211164"/>
    <x v="0"/>
  </r>
  <r>
    <s v="14GWS Giants"/>
    <n v="2020"/>
    <x v="4"/>
    <x v="26"/>
    <x v="13"/>
    <n v="91"/>
    <n v="0.77"/>
    <n v="20"/>
    <n v="26"/>
    <n v="0.76923076923076927"/>
    <n v="270"/>
    <n v="0.2094773098233306"/>
    <n v="0.5597534594074387"/>
    <x v="0"/>
  </r>
  <r>
    <s v="14Collingwood"/>
    <n v="2020"/>
    <x v="4"/>
    <x v="56"/>
    <x v="4"/>
    <n v="103"/>
    <n v="0.7"/>
    <n v="19"/>
    <n v="21"/>
    <n v="0.90476190476190477"/>
    <n v="180"/>
    <n v="0.13567244048254512"/>
    <n v="0.76908946427935965"/>
    <x v="0"/>
  </r>
  <r>
    <s v="14Port Adelaide"/>
    <n v="2020"/>
    <x v="4"/>
    <x v="41"/>
    <x v="15"/>
    <n v="55"/>
    <n v="0.87"/>
    <n v="19"/>
    <n v="20"/>
    <n v="0.95"/>
    <n v="225"/>
    <n v="0.16429980276134121"/>
    <n v="0.7857001972386588"/>
    <x v="0"/>
  </r>
  <r>
    <s v="14Collingwood"/>
    <n v="2020"/>
    <x v="4"/>
    <x v="7"/>
    <x v="4"/>
    <n v="90"/>
    <n v="0.88"/>
    <n v="19"/>
    <n v="21"/>
    <n v="0.90476190476190477"/>
    <n v="299"/>
    <n v="0.18345864661654135"/>
    <n v="0.72130325814536345"/>
    <x v="0"/>
  </r>
  <r>
    <s v="14Geelong Cats"/>
    <n v="2020"/>
    <x v="4"/>
    <x v="503"/>
    <x v="11"/>
    <n v="70"/>
    <n v="0.78"/>
    <n v="19"/>
    <n v="23"/>
    <n v="0.82608695652173914"/>
    <n v="132"/>
    <n v="0.24244897959183673"/>
    <n v="0.58363797692990238"/>
    <x v="0"/>
  </r>
  <r>
    <s v="14Carlton"/>
    <n v="2020"/>
    <x v="4"/>
    <x v="0"/>
    <x v="0"/>
    <n v="119"/>
    <n v="0.87"/>
    <n v="19"/>
    <n v="21"/>
    <n v="0.90476190476190477"/>
    <n v="326"/>
    <n v="0.2320375702728644"/>
    <n v="0.67272433448904034"/>
    <x v="0"/>
  </r>
  <r>
    <s v="14West Coast Eagles"/>
    <n v="2020"/>
    <x v="4"/>
    <x v="483"/>
    <x v="16"/>
    <n v="100"/>
    <n v="0.81"/>
    <n v="18"/>
    <n v="26"/>
    <n v="0.69230769230769229"/>
    <n v="179"/>
    <n v="0.26477072310405642"/>
    <n v="0.42753696920363587"/>
    <x v="0"/>
  </r>
  <r>
    <s v="14Hawthorn"/>
    <n v="2020"/>
    <x v="4"/>
    <x v="75"/>
    <x v="7"/>
    <n v="71"/>
    <n v="0.78"/>
    <n v="18"/>
    <n v="27"/>
    <n v="0.66666666666666663"/>
    <n v="68"/>
    <n v="0.21666666666666667"/>
    <n v="0.44999999999999996"/>
    <x v="0"/>
  </r>
  <r>
    <s v="14Collingwood"/>
    <n v="2020"/>
    <x v="4"/>
    <x v="53"/>
    <x v="4"/>
    <n v="77"/>
    <n v="0.89"/>
    <n v="18"/>
    <n v="21"/>
    <n v="0.8571428571428571"/>
    <n v="188"/>
    <n v="0.16020710059171595"/>
    <n v="0.69693575655114115"/>
    <x v="0"/>
  </r>
  <r>
    <s v="14North Melbourne"/>
    <n v="2020"/>
    <x v="4"/>
    <x v="70"/>
    <x v="17"/>
    <n v="63"/>
    <n v="0.89"/>
    <n v="18"/>
    <n v="20"/>
    <n v="0.9"/>
    <n v="309"/>
    <n v="0.20731520118853541"/>
    <n v="0.69268479881146461"/>
    <x v="0"/>
  </r>
  <r>
    <s v="14Fremantle"/>
    <n v="2020"/>
    <x v="4"/>
    <x v="38"/>
    <x v="12"/>
    <n v="43"/>
    <n v="0.81"/>
    <n v="18"/>
    <n v="26"/>
    <n v="0.69230769230769229"/>
    <n v="196"/>
    <n v="0.21133134839017192"/>
    <n v="0.48097634391752037"/>
    <x v="0"/>
  </r>
  <r>
    <s v="14Melbourne"/>
    <n v="2020"/>
    <x v="4"/>
    <x v="9"/>
    <x v="5"/>
    <n v="83"/>
    <n v="0.94"/>
    <n v="18"/>
    <n v="19"/>
    <n v="0.94736842105263153"/>
    <n v="267"/>
    <n v="0.15072278911564627"/>
    <n v="0.79664563193698523"/>
    <x v="0"/>
  </r>
  <r>
    <s v="14Geelong Cats"/>
    <n v="2020"/>
    <x v="4"/>
    <x v="96"/>
    <x v="11"/>
    <n v="101"/>
    <n v="0.82"/>
    <n v="18"/>
    <n v="23"/>
    <n v="0.78260869565217395"/>
    <n v="245"/>
    <n v="0.17610053058969469"/>
    <n v="0.60650816506247929"/>
    <x v="0"/>
  </r>
  <r>
    <s v="14Richmond"/>
    <n v="2020"/>
    <x v="4"/>
    <x v="409"/>
    <x v="14"/>
    <n v="65"/>
    <n v="0.69"/>
    <n v="17"/>
    <n v="26"/>
    <n v="0.65384615384615385"/>
    <n v="187"/>
    <n v="0.19550264550264548"/>
    <n v="0.45834350834350834"/>
    <x v="0"/>
  </r>
  <r>
    <s v="14Geelong Cats"/>
    <n v="2020"/>
    <x v="4"/>
    <x v="42"/>
    <x v="11"/>
    <n v="83"/>
    <n v="0.68"/>
    <n v="17"/>
    <n v="23"/>
    <n v="0.73913043478260865"/>
    <n v="208"/>
    <n v="0.14878787878787877"/>
    <n v="0.59034255599472985"/>
    <x v="0"/>
  </r>
  <r>
    <s v="14Carlton"/>
    <n v="2020"/>
    <x v="4"/>
    <x v="66"/>
    <x v="0"/>
    <n v="80"/>
    <n v="0.85"/>
    <n v="17"/>
    <n v="21"/>
    <n v="0.80952380952380953"/>
    <n v="311"/>
    <n v="0.20312986195397156"/>
    <n v="0.606393947569838"/>
    <x v="0"/>
  </r>
  <r>
    <s v="14Gold Coast Suns"/>
    <n v="2020"/>
    <x v="4"/>
    <x v="3"/>
    <x v="1"/>
    <n v="89"/>
    <n v="0.72"/>
    <n v="17"/>
    <n v="20"/>
    <n v="0.85"/>
    <n v="282"/>
    <n v="0.23233139409609999"/>
    <n v="0.61766860590390005"/>
    <x v="0"/>
  </r>
  <r>
    <s v="14Gold Coast Suns"/>
    <n v="2020"/>
    <x v="4"/>
    <x v="1"/>
    <x v="1"/>
    <n v="75"/>
    <n v="0.85"/>
    <n v="17"/>
    <n v="20"/>
    <n v="0.85"/>
    <n v="323"/>
    <n v="0.22903934332121167"/>
    <n v="0.6209606566787883"/>
    <x v="0"/>
  </r>
  <r>
    <s v="14Sydney Swans"/>
    <n v="2020"/>
    <x v="4"/>
    <x v="6"/>
    <x v="2"/>
    <n v="97"/>
    <n v="0.86"/>
    <n v="16"/>
    <n v="20"/>
    <n v="0.8"/>
    <n v="180"/>
    <n v="0.25097753441574949"/>
    <n v="0.54902246558425061"/>
    <x v="0"/>
  </r>
  <r>
    <s v="14St Kilda"/>
    <n v="2020"/>
    <x v="4"/>
    <x v="16"/>
    <x v="9"/>
    <n v="53"/>
    <n v="0.84"/>
    <n v="16"/>
    <n v="19"/>
    <n v="0.84210526315789469"/>
    <n v="193"/>
    <n v="0.19484875289828851"/>
    <n v="0.64725651025960618"/>
    <x v="0"/>
  </r>
  <r>
    <s v="14Sydney Swans"/>
    <n v="2020"/>
    <x v="4"/>
    <x v="2"/>
    <x v="2"/>
    <n v="58"/>
    <n v="0.9"/>
    <n v="16"/>
    <n v="20"/>
    <n v="0.8"/>
    <n v="281"/>
    <n v="0.26858195528747342"/>
    <n v="0.53141804471252663"/>
    <x v="0"/>
  </r>
  <r>
    <s v="14Collingwood"/>
    <n v="2020"/>
    <x v="4"/>
    <x v="15"/>
    <x v="4"/>
    <n v="76"/>
    <n v="0.67"/>
    <n v="15"/>
    <n v="21"/>
    <n v="0.7142857142857143"/>
    <n v="251"/>
    <n v="0.21149732620320855"/>
    <n v="0.5027883880825057"/>
    <x v="0"/>
  </r>
  <r>
    <s v="14Melbourne"/>
    <n v="2020"/>
    <x v="4"/>
    <x v="484"/>
    <x v="5"/>
    <n v="50"/>
    <n v="0.76"/>
    <n v="15"/>
    <n v="19"/>
    <n v="0.78947368421052633"/>
    <n v="177"/>
    <n v="0.20726654298082869"/>
    <n v="0.58220714122969763"/>
    <x v="0"/>
  </r>
  <r>
    <s v="14North Melbourne"/>
    <n v="2020"/>
    <x v="4"/>
    <x v="55"/>
    <x v="17"/>
    <n v="47"/>
    <n v="0.65"/>
    <n v="15"/>
    <n v="20"/>
    <n v="0.75"/>
    <n v="113"/>
    <n v="0.2674943671675698"/>
    <n v="0.4825056328324302"/>
    <x v="0"/>
  </r>
  <r>
    <s v="14Western Bulldogs"/>
    <n v="2020"/>
    <x v="4"/>
    <x v="54"/>
    <x v="6"/>
    <n v="50"/>
    <n v="0.8"/>
    <n v="15"/>
    <n v="23"/>
    <n v="0.65217391304347827"/>
    <n v="192"/>
    <n v="0.23638583638583638"/>
    <n v="0.41578807665764189"/>
    <x v="0"/>
  </r>
  <r>
    <s v="14St Kilda"/>
    <n v="2020"/>
    <x v="4"/>
    <x v="18"/>
    <x v="9"/>
    <n v="90"/>
    <n v="0.82"/>
    <n v="15"/>
    <n v="19"/>
    <n v="0.78947368421052633"/>
    <n v="306"/>
    <n v="0.24496855512335389"/>
    <n v="0.54450512908717241"/>
    <x v="0"/>
  </r>
  <r>
    <s v="14Fremantle"/>
    <n v="2020"/>
    <x v="4"/>
    <x v="22"/>
    <x v="12"/>
    <n v="47"/>
    <n v="0.73"/>
    <n v="15"/>
    <n v="26"/>
    <n v="0.57692307692307687"/>
    <n v="164"/>
    <n v="0.30672394913880979"/>
    <n v="0.27019912778426708"/>
    <x v="0"/>
  </r>
  <r>
    <s v="14North Melbourne"/>
    <n v="2020"/>
    <x v="4"/>
    <x v="63"/>
    <x v="17"/>
    <n v="72"/>
    <n v="0.77"/>
    <n v="15"/>
    <n v="20"/>
    <n v="0.75"/>
    <n v="200"/>
    <n v="0.20626103657837405"/>
    <n v="0.54373896342162598"/>
    <x v="0"/>
  </r>
  <r>
    <s v="14Melbourne"/>
    <n v="2020"/>
    <x v="4"/>
    <x v="8"/>
    <x v="5"/>
    <n v="46"/>
    <n v="0.8"/>
    <n v="14"/>
    <n v="19"/>
    <n v="0.73684210526315785"/>
    <n v="259"/>
    <n v="0.28076495263995266"/>
    <n v="0.4560771526232052"/>
    <x v="0"/>
  </r>
  <r>
    <s v="14North Melbourne"/>
    <n v="2020"/>
    <x v="4"/>
    <x v="81"/>
    <x v="17"/>
    <n v="61"/>
    <n v="0.77"/>
    <n v="14"/>
    <n v="20"/>
    <n v="0.7"/>
    <n v="257"/>
    <n v="0.19843330832950212"/>
    <n v="0.50156669167049783"/>
    <x v="0"/>
  </r>
  <r>
    <s v="14Melbourne"/>
    <n v="2020"/>
    <x v="4"/>
    <x v="85"/>
    <x v="5"/>
    <n v="78"/>
    <n v="0.86"/>
    <n v="14"/>
    <n v="19"/>
    <n v="0.73684210526315785"/>
    <n v="235"/>
    <n v="0.22195974920888417"/>
    <n v="0.51488235605427368"/>
    <x v="0"/>
  </r>
  <r>
    <s v="14Port Adelaide"/>
    <n v="2020"/>
    <x v="4"/>
    <x v="57"/>
    <x v="15"/>
    <n v="78"/>
    <n v="0.78"/>
    <n v="14"/>
    <n v="20"/>
    <n v="0.7"/>
    <n v="206"/>
    <n v="0.37127085877085875"/>
    <n v="0.32872914122914121"/>
    <x v="0"/>
  </r>
  <r>
    <s v="14Essendon"/>
    <n v="2020"/>
    <x v="4"/>
    <x v="82"/>
    <x v="10"/>
    <n v="83"/>
    <n v="0.79"/>
    <n v="14"/>
    <n v="27"/>
    <n v="0.51851851851851849"/>
    <n v="173"/>
    <n v="0.27360187799816282"/>
    <n v="0.24491664052035567"/>
    <x v="0"/>
  </r>
  <r>
    <s v="14St Kilda"/>
    <n v="2020"/>
    <x v="4"/>
    <x v="398"/>
    <x v="9"/>
    <n v="88"/>
    <n v="0.79"/>
    <n v="14"/>
    <n v="19"/>
    <n v="0.73684210526315785"/>
    <n v="212"/>
    <n v="0.15947385947385945"/>
    <n v="0.57736824578929835"/>
    <x v="0"/>
  </r>
  <r>
    <s v="14Melbourne"/>
    <n v="2020"/>
    <x v="4"/>
    <x v="39"/>
    <x v="5"/>
    <n v="85"/>
    <n v="0.8"/>
    <n v="14"/>
    <n v="19"/>
    <n v="0.73684210526315785"/>
    <n v="277"/>
    <n v="0.25672660157180283"/>
    <n v="0.48011550369135503"/>
    <x v="0"/>
  </r>
  <r>
    <s v="14Western Bulldogs"/>
    <n v="2020"/>
    <x v="4"/>
    <x v="69"/>
    <x v="6"/>
    <n v="57"/>
    <n v="0.88"/>
    <n v="13"/>
    <n v="23"/>
    <n v="0.56521739130434778"/>
    <n v="231"/>
    <n v="0.26423968592972419"/>
    <n v="0.30097770537462359"/>
    <x v="0"/>
  </r>
  <r>
    <s v="14St Kilda"/>
    <n v="2020"/>
    <x v="4"/>
    <x v="34"/>
    <x v="9"/>
    <n v="53"/>
    <n v="0.74"/>
    <n v="13"/>
    <n v="19"/>
    <n v="0.68421052631578949"/>
    <n v="184"/>
    <n v="0.18859649122807021"/>
    <n v="0.49561403508771928"/>
    <x v="0"/>
  </r>
  <r>
    <s v="14West Coast Eagles"/>
    <n v="2020"/>
    <x v="4"/>
    <x v="46"/>
    <x v="16"/>
    <n v="107"/>
    <n v="0.98"/>
    <n v="13"/>
    <n v="26"/>
    <n v="0.5"/>
    <n v="145"/>
    <n v="0.18331981871774258"/>
    <n v="0.31668018128225739"/>
    <x v="0"/>
  </r>
  <r>
    <s v="14Geelong Cats"/>
    <n v="2020"/>
    <x v="4"/>
    <x v="58"/>
    <x v="11"/>
    <n v="57"/>
    <n v="0.57999999999999996"/>
    <n v="12"/>
    <n v="23"/>
    <n v="0.52173913043478259"/>
    <n v="74"/>
    <n v="0.2387522568681989"/>
    <n v="0.2829868735665837"/>
    <x v="0"/>
  </r>
  <r>
    <s v="14Port Adelaide"/>
    <n v="2020"/>
    <x v="4"/>
    <x v="35"/>
    <x v="15"/>
    <n v="81"/>
    <n v="0.77"/>
    <n v="12"/>
    <n v="20"/>
    <n v="0.6"/>
    <n v="242"/>
    <n v="0.26621576565849009"/>
    <n v="0.33378423434150989"/>
    <x v="0"/>
  </r>
  <r>
    <s v="14Sydney Swans"/>
    <n v="2020"/>
    <x v="4"/>
    <x v="84"/>
    <x v="2"/>
    <n v="45"/>
    <n v="0.77"/>
    <n v="12"/>
    <n v="20"/>
    <n v="0.6"/>
    <n v="160"/>
    <n v="0.24835650917065391"/>
    <n v="0.35164349082934609"/>
    <x v="0"/>
  </r>
  <r>
    <s v="14Carlton"/>
    <n v="2020"/>
    <x v="4"/>
    <x v="399"/>
    <x v="0"/>
    <n v="89"/>
    <n v="0.74"/>
    <n v="12"/>
    <n v="21"/>
    <n v="0.5714285714285714"/>
    <n v="149"/>
    <n v="0.1313330271519883"/>
    <n v="0.44009554427658309"/>
    <x v="0"/>
  </r>
  <r>
    <s v="14St Kilda"/>
    <n v="2020"/>
    <x v="4"/>
    <x v="112"/>
    <x v="9"/>
    <n v="40"/>
    <n v="0.66"/>
    <n v="12"/>
    <n v="19"/>
    <n v="0.63157894736842102"/>
    <n v="66"/>
    <n v="0.26370320855614976"/>
    <n v="0.36787573881227126"/>
    <x v="0"/>
  </r>
  <r>
    <s v="14GWS Giants"/>
    <n v="2020"/>
    <x v="4"/>
    <x v="105"/>
    <x v="13"/>
    <n v="90"/>
    <n v="0.86"/>
    <n v="12"/>
    <n v="26"/>
    <n v="0.46153846153846156"/>
    <n v="126"/>
    <n v="0.24953221309845627"/>
    <n v="0.21200624844000529"/>
    <x v="0"/>
  </r>
  <r>
    <s v="14Sydney Swans"/>
    <n v="2020"/>
    <x v="4"/>
    <x v="20"/>
    <x v="2"/>
    <n v="81"/>
    <n v="0.82"/>
    <n v="12"/>
    <n v="20"/>
    <n v="0.6"/>
    <n v="202"/>
    <n v="0.26697149004841314"/>
    <n v="0.33302850995158684"/>
    <x v="0"/>
  </r>
  <r>
    <s v="14North Melbourne"/>
    <n v="2020"/>
    <x v="4"/>
    <x v="76"/>
    <x v="17"/>
    <n v="64"/>
    <n v="0.83"/>
    <n v="11"/>
    <n v="20"/>
    <n v="0.55000000000000004"/>
    <n v="171"/>
    <n v="0.23290947806518741"/>
    <n v="0.31709052193481263"/>
    <x v="0"/>
  </r>
  <r>
    <s v="14Fremantle"/>
    <n v="2020"/>
    <x v="4"/>
    <x v="79"/>
    <x v="12"/>
    <n v="99"/>
    <n v="0.8"/>
    <n v="11"/>
    <n v="26"/>
    <n v="0.42307692307692307"/>
    <n v="127"/>
    <n v="0.18315592014371837"/>
    <n v="0.2399210029332047"/>
    <x v="0"/>
  </r>
  <r>
    <s v="14Port Adelaide"/>
    <n v="2020"/>
    <x v="4"/>
    <x v="45"/>
    <x v="15"/>
    <n v="95"/>
    <n v="0.75"/>
    <n v="11"/>
    <n v="20"/>
    <n v="0.55000000000000004"/>
    <n v="203"/>
    <n v="0.26423288613691093"/>
    <n v="0.28576711386308912"/>
    <x v="0"/>
  </r>
  <r>
    <s v="14Collingwood"/>
    <n v="2020"/>
    <x v="4"/>
    <x v="364"/>
    <x v="4"/>
    <n v="39"/>
    <n v="0.68"/>
    <n v="11"/>
    <n v="21"/>
    <n v="0.52380952380952384"/>
    <n v="28"/>
    <n v="0.12450980392156863"/>
    <n v="0.39929971988795521"/>
    <x v="0"/>
  </r>
  <r>
    <s v="14GWS Giants"/>
    <n v="2020"/>
    <x v="4"/>
    <x v="138"/>
    <x v="13"/>
    <n v="57"/>
    <n v="0.87"/>
    <n v="11"/>
    <n v="26"/>
    <n v="0.42307692307692307"/>
    <n v="41"/>
    <n v="9.937393760923173E-2"/>
    <n v="0.32370298546769133"/>
    <x v="0"/>
  </r>
  <r>
    <s v="14Carlton"/>
    <n v="2020"/>
    <x v="4"/>
    <x v="487"/>
    <x v="0"/>
    <n v="38"/>
    <n v="0.67"/>
    <n v="11"/>
    <n v="21"/>
    <n v="0.52380952380952384"/>
    <n v="14"/>
    <n v="0.23529411764705885"/>
    <n v="0.28851540616246496"/>
    <x v="0"/>
  </r>
  <r>
    <s v="14Carlton"/>
    <n v="2020"/>
    <x v="4"/>
    <x v="5"/>
    <x v="0"/>
    <n v="43"/>
    <n v="0.82"/>
    <n v="11"/>
    <n v="21"/>
    <n v="0.52380952380952384"/>
    <n v="217"/>
    <n v="0.14890938623970296"/>
    <n v="0.37490013756982088"/>
    <x v="0"/>
  </r>
  <r>
    <s v="14Fremantle"/>
    <n v="2020"/>
    <x v="4"/>
    <x v="71"/>
    <x v="12"/>
    <n v="54"/>
    <n v="0.83"/>
    <n v="10"/>
    <n v="26"/>
    <n v="0.38461538461538464"/>
    <n v="163"/>
    <n v="0.18153840483561848"/>
    <n v="0.20307697977976616"/>
    <x v="0"/>
  </r>
  <r>
    <s v="14Geelong Cats"/>
    <n v="2020"/>
    <x v="4"/>
    <x v="62"/>
    <x v="11"/>
    <n v="65"/>
    <n v="0.72"/>
    <n v="10"/>
    <n v="23"/>
    <n v="0.43478260869565216"/>
    <n v="151"/>
    <n v="7.0685260158944371E-2"/>
    <n v="0.36409734853670778"/>
    <x v="0"/>
  </r>
  <r>
    <s v="14Port Adelaide"/>
    <n v="2020"/>
    <x v="4"/>
    <x v="95"/>
    <x v="15"/>
    <n v="61"/>
    <n v="0.77"/>
    <n v="10"/>
    <n v="20"/>
    <n v="0.5"/>
    <n v="130"/>
    <n v="0.23177037783439169"/>
    <n v="0.26822962216560831"/>
    <x v="0"/>
  </r>
  <r>
    <s v="14Gold Coast Suns"/>
    <n v="2020"/>
    <x v="4"/>
    <x v="13"/>
    <x v="1"/>
    <n v="68"/>
    <n v="0.75"/>
    <n v="10"/>
    <n v="20"/>
    <n v="0.5"/>
    <n v="200"/>
    <n v="9.6005809731299921E-2"/>
    <n v="0.40399419026870009"/>
    <x v="0"/>
  </r>
  <r>
    <s v="14Carlton"/>
    <n v="2020"/>
    <x v="4"/>
    <x v="113"/>
    <x v="0"/>
    <n v="25"/>
    <n v="0.68"/>
    <n v="10"/>
    <n v="21"/>
    <n v="0.47619047619047616"/>
    <n v="78"/>
    <n v="0.20198412698412696"/>
    <n v="0.27420634920634923"/>
    <x v="0"/>
  </r>
  <r>
    <s v="14Port Adelaide"/>
    <n v="2020"/>
    <x v="4"/>
    <x v="97"/>
    <x v="15"/>
    <n v="98"/>
    <n v="0.84"/>
    <n v="10"/>
    <n v="20"/>
    <n v="0.5"/>
    <n v="131"/>
    <n v="0.26901086226345744"/>
    <n v="0.23098913773654256"/>
    <x v="0"/>
  </r>
  <r>
    <s v="14Gold Coast Suns"/>
    <n v="2020"/>
    <x v="4"/>
    <x v="110"/>
    <x v="1"/>
    <n v="60"/>
    <n v="0.85"/>
    <n v="10"/>
    <n v="20"/>
    <n v="0.5"/>
    <n v="184"/>
    <n v="0.10740740740740741"/>
    <n v="0.3925925925925926"/>
    <x v="0"/>
  </r>
  <r>
    <s v="14Richmond"/>
    <n v="2020"/>
    <x v="4"/>
    <x v="31"/>
    <x v="14"/>
    <n v="74"/>
    <n v="0.66"/>
    <n v="9"/>
    <n v="26"/>
    <n v="0.34615384615384615"/>
    <n v="95"/>
    <n v="0.21135531135531135"/>
    <n v="0.13479853479853479"/>
    <x v="0"/>
  </r>
  <r>
    <s v="14Gold Coast Suns"/>
    <n v="2020"/>
    <x v="4"/>
    <x v="14"/>
    <x v="1"/>
    <n v="82"/>
    <n v="0.86"/>
    <n v="9"/>
    <n v="20"/>
    <n v="0.45"/>
    <n v="238"/>
    <n v="0.14413687043444831"/>
    <n v="0.30586312956555173"/>
    <x v="0"/>
  </r>
  <r>
    <s v="14Fremantle"/>
    <n v="2020"/>
    <x v="4"/>
    <x v="504"/>
    <x v="12"/>
    <n v="30"/>
    <n v="0.6"/>
    <n v="9"/>
    <n v="26"/>
    <n v="0.34615384615384615"/>
    <n v="39"/>
    <n v="0.12487925696594426"/>
    <n v="0.22127458918790188"/>
    <x v="0"/>
  </r>
  <r>
    <s v="14Fremantle"/>
    <n v="2020"/>
    <x v="4"/>
    <x v="100"/>
    <x v="12"/>
    <n v="42"/>
    <n v="1"/>
    <n v="8"/>
    <n v="26"/>
    <n v="0.30769230769230771"/>
    <n v="114"/>
    <n v="0.16870100807121269"/>
    <n v="0.13899129962109502"/>
    <x v="0"/>
  </r>
  <r>
    <s v="14Richmond"/>
    <n v="2020"/>
    <x v="4"/>
    <x v="129"/>
    <x v="14"/>
    <n v="58"/>
    <n v="0.83"/>
    <n v="8"/>
    <n v="26"/>
    <n v="0.30769230769230771"/>
    <n v="53"/>
    <n v="0.15098039215686274"/>
    <n v="0.15671191553544497"/>
    <x v="0"/>
  </r>
  <r>
    <s v="14Geelong Cats"/>
    <n v="2020"/>
    <x v="4"/>
    <x v="404"/>
    <x v="11"/>
    <n v="48"/>
    <n v="0.74"/>
    <n v="7"/>
    <n v="23"/>
    <n v="0.30434782608695654"/>
    <n v="35"/>
    <n v="3.1818181818181815E-2"/>
    <n v="0.27252964426877474"/>
    <x v="0"/>
  </r>
  <r>
    <s v="14Fremantle"/>
    <n v="2020"/>
    <x v="4"/>
    <x v="415"/>
    <x v="12"/>
    <n v="64"/>
    <n v="0.89"/>
    <n v="7"/>
    <n v="26"/>
    <n v="0.26923076923076922"/>
    <n v="106"/>
    <n v="0.13682370261317628"/>
    <n v="0.13240706661759294"/>
    <x v="0"/>
  </r>
  <r>
    <s v="14Gold Coast Suns"/>
    <n v="2020"/>
    <x v="4"/>
    <x v="19"/>
    <x v="1"/>
    <n v="80"/>
    <n v="0.76"/>
    <n v="7"/>
    <n v="20"/>
    <n v="0.35"/>
    <n v="65"/>
    <n v="0.10956221402588186"/>
    <n v="0.24043778597411813"/>
    <x v="0"/>
  </r>
  <r>
    <s v="14Hawthorn"/>
    <n v="2020"/>
    <x v="4"/>
    <x v="108"/>
    <x v="7"/>
    <n v="49"/>
    <n v="0.78"/>
    <n v="7"/>
    <n v="27"/>
    <n v="0.25925925925925924"/>
    <n v="60"/>
    <n v="7.7878731574383755E-2"/>
    <n v="0.1813805276848755"/>
    <x v="0"/>
  </r>
  <r>
    <s v="14GWS Giants"/>
    <n v="2020"/>
    <x v="4"/>
    <x v="83"/>
    <x v="13"/>
    <n v="56"/>
    <n v="0.37"/>
    <n v="7"/>
    <n v="26"/>
    <n v="0.26923076923076922"/>
    <n v="135"/>
    <n v="0.23094984150884773"/>
    <n v="3.8280927721921487E-2"/>
    <x v="0"/>
  </r>
  <r>
    <s v="14Hawthorn"/>
    <n v="2020"/>
    <x v="4"/>
    <x v="32"/>
    <x v="7"/>
    <n v="31"/>
    <n v="0.83"/>
    <n v="7"/>
    <n v="27"/>
    <n v="0.25925925925925924"/>
    <n v="150"/>
    <n v="0.15905818073968228"/>
    <n v="0.10020107851957696"/>
    <x v="0"/>
  </r>
  <r>
    <s v="14West Coast Eagles"/>
    <n v="2020"/>
    <x v="4"/>
    <x v="111"/>
    <x v="16"/>
    <n v="38"/>
    <n v="0.79"/>
    <n v="6"/>
    <n v="26"/>
    <n v="0.23076923076923078"/>
    <n v="14"/>
    <n v="6.6666666666666666E-2"/>
    <n v="0.16410256410256413"/>
    <x v="0"/>
  </r>
  <r>
    <s v="14St Kilda"/>
    <n v="2020"/>
    <x v="4"/>
    <x v="121"/>
    <x v="9"/>
    <n v="90"/>
    <n v="0.82"/>
    <n v="6"/>
    <n v="19"/>
    <n v="0.31578947368421051"/>
    <n v="177"/>
    <n v="0.19302373581011353"/>
    <n v="0.12276573787409698"/>
    <x v="0"/>
  </r>
  <r>
    <s v="14GWS Giants"/>
    <n v="2020"/>
    <x v="4"/>
    <x v="246"/>
    <x v="13"/>
    <n v="53"/>
    <n v="0.84"/>
    <n v="6"/>
    <n v="26"/>
    <n v="0.23076923076923078"/>
    <n v="20"/>
    <n v="0.1804995443153338"/>
    <n v="5.0269686453896983E-2"/>
    <x v="0"/>
  </r>
  <r>
    <s v="14Sydney Swans"/>
    <n v="2020"/>
    <x v="4"/>
    <x v="101"/>
    <x v="2"/>
    <n v="66"/>
    <n v="0.77"/>
    <n v="6"/>
    <n v="20"/>
    <n v="0.3"/>
    <n v="68"/>
    <n v="0.20829296561562011"/>
    <n v="9.1707034384379882E-2"/>
    <x v="0"/>
  </r>
  <r>
    <s v="14Gold Coast Suns"/>
    <n v="2020"/>
    <x v="4"/>
    <x v="408"/>
    <x v="1"/>
    <n v="31"/>
    <n v="0.66"/>
    <n v="6"/>
    <n v="20"/>
    <n v="0.3"/>
    <n v="16"/>
    <n v="6.1184210526315792E-2"/>
    <n v="0.2388157894736842"/>
    <x v="0"/>
  </r>
  <r>
    <s v="14Sydney Swans"/>
    <n v="2020"/>
    <x v="4"/>
    <x v="293"/>
    <x v="2"/>
    <n v="77"/>
    <n v="0.85"/>
    <n v="6"/>
    <n v="20"/>
    <n v="0.3"/>
    <n v="11"/>
    <n v="0.2298550724637681"/>
    <n v="7.0144927536231888E-2"/>
    <x v="0"/>
  </r>
  <r>
    <s v="14Hawthorn"/>
    <n v="2020"/>
    <x v="4"/>
    <x v="94"/>
    <x v="7"/>
    <n v="74"/>
    <n v="0.87"/>
    <n v="6"/>
    <n v="27"/>
    <n v="0.22222222222222221"/>
    <n v="131"/>
    <n v="0.2358171079436559"/>
    <n v="-1.3594885721433692E-2"/>
    <x v="0"/>
  </r>
  <r>
    <s v="14Sydney Swans"/>
    <n v="2020"/>
    <x v="4"/>
    <x v="88"/>
    <x v="2"/>
    <n v="62"/>
    <n v="0.8"/>
    <n v="5"/>
    <n v="20"/>
    <n v="0.25"/>
    <n v="180"/>
    <n v="0.13117647058823528"/>
    <n v="0.11882352941176472"/>
    <x v="0"/>
  </r>
  <r>
    <s v="14Fremantle"/>
    <n v="2020"/>
    <x v="4"/>
    <x v="80"/>
    <x v="12"/>
    <n v="94"/>
    <n v="0.84"/>
    <n v="5"/>
    <n v="26"/>
    <n v="0.19230769230769232"/>
    <n v="79"/>
    <n v="0.15993848519800077"/>
    <n v="3.2369207109691545E-2"/>
    <x v="0"/>
  </r>
  <r>
    <s v="14Richmond"/>
    <n v="2020"/>
    <x v="4"/>
    <x v="275"/>
    <x v="14"/>
    <n v="39"/>
    <n v="0.85"/>
    <n v="5"/>
    <n v="26"/>
    <n v="0.19230769230769232"/>
    <n v="51"/>
    <n v="0.25749602109370417"/>
    <n v="-6.5188328786011857E-2"/>
    <x v="0"/>
  </r>
  <r>
    <s v="14Geelong Cats"/>
    <n v="2020"/>
    <x v="4"/>
    <x v="115"/>
    <x v="11"/>
    <n v="80"/>
    <n v="0.92"/>
    <n v="5"/>
    <n v="23"/>
    <n v="0.21739130434782608"/>
    <n v="93"/>
    <n v="0.10358391608391608"/>
    <n v="0.11380738826391"/>
    <x v="0"/>
  </r>
  <r>
    <s v="14Essendon"/>
    <n v="2020"/>
    <x v="4"/>
    <x v="136"/>
    <x v="10"/>
    <n v="43"/>
    <n v="0.71"/>
    <n v="4"/>
    <n v="27"/>
    <n v="0.14814814814814814"/>
    <n v="11"/>
    <n v="0.04"/>
    <n v="0.10814814814814813"/>
    <x v="0"/>
  </r>
  <r>
    <s v="14Geelong Cats"/>
    <n v="2020"/>
    <x v="4"/>
    <x v="86"/>
    <x v="11"/>
    <n v="62"/>
    <n v="0.79"/>
    <n v="4"/>
    <n v="23"/>
    <n v="0.17391304347826086"/>
    <n v="50"/>
    <n v="9.7673852149555471E-2"/>
    <n v="7.6239191328705394E-2"/>
    <x v="0"/>
  </r>
  <r>
    <s v="14North Melbourne"/>
    <n v="2020"/>
    <x v="4"/>
    <x v="343"/>
    <x v="17"/>
    <n v="38"/>
    <n v="0.78"/>
    <n v="4"/>
    <n v="20"/>
    <n v="0.2"/>
    <n v="101"/>
    <n v="0.24773100793862046"/>
    <n v="-4.7731007938620451E-2"/>
    <x v="0"/>
  </r>
  <r>
    <s v="14Sydney Swans"/>
    <n v="2020"/>
    <x v="4"/>
    <x v="67"/>
    <x v="2"/>
    <n v="37"/>
    <n v="0.7"/>
    <n v="3"/>
    <n v="20"/>
    <n v="0.15"/>
    <n v="53"/>
    <n v="2.976190476190476E-2"/>
    <n v="0.12023809523809523"/>
    <x v="0"/>
  </r>
  <r>
    <s v="14Carlton"/>
    <n v="2020"/>
    <x v="4"/>
    <x v="116"/>
    <x v="0"/>
    <n v="60"/>
    <n v="0.8"/>
    <n v="3"/>
    <n v="21"/>
    <n v="0.14285714285714285"/>
    <n v="86"/>
    <n v="0.16403017347289794"/>
    <n v="-2.1173030615755095E-2"/>
    <x v="0"/>
  </r>
  <r>
    <s v="14Gold Coast Suns"/>
    <n v="2020"/>
    <x v="4"/>
    <x v="103"/>
    <x v="1"/>
    <n v="58"/>
    <n v="0.8"/>
    <n v="3"/>
    <n v="20"/>
    <n v="0.15"/>
    <n v="42"/>
    <n v="0.26539525209507908"/>
    <n v="-0.11539525209507909"/>
    <x v="0"/>
  </r>
  <r>
    <s v="14Richmond"/>
    <n v="2020"/>
    <x v="4"/>
    <x v="486"/>
    <x v="14"/>
    <n v="37"/>
    <n v="0.84"/>
    <n v="3"/>
    <n v="26"/>
    <n v="0.11538461538461539"/>
    <n v="9"/>
    <n v="0"/>
    <n v="0.11538461538461539"/>
    <x v="0"/>
  </r>
  <r>
    <s v="14Port Adelaide"/>
    <n v="2020"/>
    <x v="4"/>
    <x v="118"/>
    <x v="15"/>
    <n v="33"/>
    <n v="0.74"/>
    <n v="3"/>
    <n v="20"/>
    <n v="0.15"/>
    <n v="54"/>
    <n v="0.11819727891156463"/>
    <n v="3.1802721088435362E-2"/>
    <x v="0"/>
  </r>
  <r>
    <s v="14West Coast Eagles"/>
    <n v="2020"/>
    <x v="4"/>
    <x v="403"/>
    <x v="16"/>
    <n v="64"/>
    <n v="0.75"/>
    <n v="3"/>
    <n v="26"/>
    <n v="0.11538461538461539"/>
    <n v="14"/>
    <n v="0"/>
    <n v="0.11538461538461539"/>
    <x v="0"/>
  </r>
  <r>
    <s v="14North Melbourne"/>
    <n v="2020"/>
    <x v="4"/>
    <x v="505"/>
    <x v="17"/>
    <n v="32"/>
    <n v="0.71"/>
    <n v="2"/>
    <n v="20"/>
    <n v="0.1"/>
    <n v="26"/>
    <n v="0.25240384615384615"/>
    <n v="-0.15240384615384614"/>
    <x v="0"/>
  </r>
  <r>
    <s v="14Sydney Swans"/>
    <n v="2020"/>
    <x v="4"/>
    <x v="266"/>
    <x v="2"/>
    <n v="47"/>
    <n v="0.84"/>
    <n v="2"/>
    <n v="20"/>
    <n v="0.1"/>
    <n v="11"/>
    <n v="8.9766081871345021E-2"/>
    <n v="1.0233918128654984E-2"/>
    <x v="0"/>
  </r>
  <r>
    <s v="14Collingwood"/>
    <n v="2020"/>
    <x v="4"/>
    <x v="506"/>
    <x v="4"/>
    <n v="15"/>
    <n v="0.53"/>
    <n v="2"/>
    <n v="21"/>
    <n v="9.5238095238095233E-2"/>
    <n v="21"/>
    <n v="0.16381987577639751"/>
    <n v="-6.8581780538302273E-2"/>
    <x v="0"/>
  </r>
  <r>
    <s v="14Hawthorn"/>
    <n v="2020"/>
    <x v="4"/>
    <x v="30"/>
    <x v="7"/>
    <n v="36"/>
    <n v="0.87"/>
    <n v="2"/>
    <n v="27"/>
    <n v="7.407407407407407E-2"/>
    <n v="119"/>
    <n v="0.1141640866873065"/>
    <n v="-4.0090012613232431E-2"/>
    <x v="0"/>
  </r>
  <r>
    <s v="14Sydney Swans"/>
    <n v="2020"/>
    <x v="4"/>
    <x v="224"/>
    <x v="2"/>
    <n v="42"/>
    <n v="0.83"/>
    <n v="2"/>
    <n v="20"/>
    <n v="0.1"/>
    <n v="56"/>
    <n v="0.10086304192509604"/>
    <n v="-8.6304192509603639E-4"/>
    <x v="0"/>
  </r>
  <r>
    <s v="14Hawthorn"/>
    <n v="2020"/>
    <x v="4"/>
    <x v="500"/>
    <x v="7"/>
    <n v="30"/>
    <n v="0.76"/>
    <n v="2"/>
    <n v="27"/>
    <n v="7.407407407407407E-2"/>
    <n v="3"/>
    <n v="0.32727272727272727"/>
    <n v="-0.2531986531986532"/>
    <x v="0"/>
  </r>
  <r>
    <s v="14Essendon"/>
    <n v="2020"/>
    <x v="4"/>
    <x v="297"/>
    <x v="10"/>
    <n v="53"/>
    <n v="0.86"/>
    <n v="1"/>
    <n v="27"/>
    <n v="3.7037037037037035E-2"/>
    <n v="4"/>
    <n v="0.13521659499920369"/>
    <n v="-9.8179557962166653E-2"/>
    <x v="0"/>
  </r>
  <r>
    <s v="14Port Adelaide"/>
    <n v="2020"/>
    <x v="4"/>
    <x v="507"/>
    <x v="15"/>
    <n v="58"/>
    <n v="0.76"/>
    <n v="1"/>
    <n v="20"/>
    <n v="0.05"/>
    <n v="31"/>
    <n v="0.18356941438782873"/>
    <n v="-0.13356941438782871"/>
    <x v="0"/>
  </r>
  <r>
    <s v="14GWS Giants"/>
    <n v="2020"/>
    <x v="4"/>
    <x v="407"/>
    <x v="13"/>
    <n v="47"/>
    <n v="0.88"/>
    <n v="1"/>
    <n v="26"/>
    <n v="3.8461538461538464E-2"/>
    <n v="7"/>
    <n v="1.7008856682769725E-2"/>
    <n v="2.1452681778768738E-2"/>
    <x v="0"/>
  </r>
  <r>
    <s v="14North Melbourne"/>
    <n v="2020"/>
    <x v="4"/>
    <x v="305"/>
    <x v="17"/>
    <n v="44"/>
    <n v="0.88"/>
    <n v="1"/>
    <n v="20"/>
    <n v="0.05"/>
    <n v="62"/>
    <n v="0.31270920851683104"/>
    <n v="-0.26270920851683105"/>
    <x v="0"/>
  </r>
  <r>
    <s v="14Hawthorn"/>
    <n v="2020"/>
    <x v="4"/>
    <x v="423"/>
    <x v="7"/>
    <n v="60"/>
    <n v="0.85"/>
    <n v="1"/>
    <n v="27"/>
    <n v="3.7037037037037035E-2"/>
    <n v="5"/>
    <n v="0.20608519269776876"/>
    <n v="-0.16904815566073172"/>
    <x v="0"/>
  </r>
  <r>
    <s v="14Gold Coast Suns"/>
    <n v="2020"/>
    <x v="4"/>
    <x v="478"/>
    <x v="1"/>
    <n v="13"/>
    <n v="0.72"/>
    <n v="1"/>
    <n v="20"/>
    <n v="0.05"/>
    <n v="1"/>
    <n v="0.16781609195402297"/>
    <n v="-0.11781609195402297"/>
    <x v="0"/>
  </r>
  <r>
    <s v="14Melbourne"/>
    <n v="2020"/>
    <x v="4"/>
    <x v="358"/>
    <x v="5"/>
    <n v="52"/>
    <n v="0.85"/>
    <n v="1"/>
    <n v="19"/>
    <n v="5.2631578947368418E-2"/>
    <n v="3"/>
    <n v="0.21333333333333332"/>
    <n v="-0.1607017543859649"/>
    <x v="0"/>
  </r>
  <r>
    <s v="14Western Bulldogs"/>
    <n v="2020"/>
    <x v="4"/>
    <x v="133"/>
    <x v="6"/>
    <n v="26"/>
    <n v="0.89"/>
    <n v="1"/>
    <n v="23"/>
    <n v="4.3478260869565216E-2"/>
    <n v="33"/>
    <n v="7.9600041771094407E-2"/>
    <n v="-3.6121780901529191E-2"/>
    <x v="0"/>
  </r>
  <r>
    <s v="14GWS Giants"/>
    <n v="2020"/>
    <x v="4"/>
    <x v="424"/>
    <x v="13"/>
    <n v="53"/>
    <n v="0.83"/>
    <n v="1"/>
    <n v="26"/>
    <n v="3.8461538461538464E-2"/>
    <n v="101"/>
    <n v="0.10539811066126854"/>
    <n v="-6.6936572199730079E-2"/>
    <x v="0"/>
  </r>
  <r>
    <s v="14Carlton"/>
    <n v="2020"/>
    <x v="4"/>
    <x v="93"/>
    <x v="0"/>
    <n v="42"/>
    <n v="0.79"/>
    <n v="1"/>
    <n v="21"/>
    <n v="4.7619047619047616E-2"/>
    <n v="69"/>
    <n v="0.17155644793802691"/>
    <n v="-0.12393740031897929"/>
    <x v="0"/>
  </r>
  <r>
    <s v="14Geelong Cats"/>
    <n v="2020"/>
    <x v="4"/>
    <x v="278"/>
    <x v="11"/>
    <n v="99"/>
    <n v="0.81"/>
    <n v="0"/>
    <n v="23"/>
    <n v="0"/>
    <n v="0"/>
    <n v="5.0420168067226892E-2"/>
    <n v="-5.0420168067226892E-2"/>
    <x v="1"/>
  </r>
  <r>
    <s v="14Port Adelaide"/>
    <n v="2020"/>
    <x v="4"/>
    <x v="249"/>
    <x v="15"/>
    <n v="28"/>
    <n v="0.88"/>
    <n v="0"/>
    <n v="20"/>
    <n v="0"/>
    <n v="2"/>
    <n v="0.13748070987654318"/>
    <n v="-0.13748070987654318"/>
    <x v="0"/>
  </r>
  <r>
    <s v="14Hawthorn"/>
    <n v="2020"/>
    <x v="4"/>
    <x v="453"/>
    <x v="7"/>
    <n v="55"/>
    <n v="0.9"/>
    <n v="0"/>
    <n v="27"/>
    <n v="0"/>
    <n v="2"/>
    <n v="6.2200956937799048E-2"/>
    <n v="-6.2200956937799048E-2"/>
    <x v="0"/>
  </r>
  <r>
    <s v="14Hawthorn"/>
    <n v="2020"/>
    <x v="4"/>
    <x v="508"/>
    <x v="7"/>
    <n v="54"/>
    <n v="1"/>
    <n v="0"/>
    <n v="27"/>
    <n v="0"/>
    <n v="0"/>
    <n v="0.42499999999999999"/>
    <n v="-0.42499999999999999"/>
    <x v="1"/>
  </r>
  <r>
    <s v="14Hawthorn"/>
    <n v="2020"/>
    <x v="4"/>
    <x v="175"/>
    <x v="7"/>
    <n v="53"/>
    <n v="0.94"/>
    <n v="0"/>
    <n v="27"/>
    <n v="0"/>
    <n v="0"/>
    <n v="5.5442583732057418E-2"/>
    <n v="-5.5442583732057418E-2"/>
    <x v="1"/>
  </r>
  <r>
    <s v="14Gold Coast Suns"/>
    <n v="2020"/>
    <x v="4"/>
    <x v="387"/>
    <x v="1"/>
    <n v="12"/>
    <n v="0.86"/>
    <n v="0"/>
    <n v="20"/>
    <n v="0"/>
    <n v="0"/>
    <n v="0"/>
    <n v="0"/>
    <x v="1"/>
  </r>
  <r>
    <s v="14Collingwood"/>
    <n v="2020"/>
    <x v="4"/>
    <x v="303"/>
    <x v="4"/>
    <n v="71"/>
    <n v="0.93"/>
    <n v="0"/>
    <n v="21"/>
    <n v="0"/>
    <n v="0"/>
    <n v="0.10320984162895927"/>
    <n v="-0.10320984162895927"/>
    <x v="1"/>
  </r>
  <r>
    <s v="14Collingwood"/>
    <n v="2020"/>
    <x v="4"/>
    <x v="265"/>
    <x v="4"/>
    <n v="68"/>
    <n v="0.86"/>
    <n v="0"/>
    <n v="21"/>
    <n v="0"/>
    <n v="0"/>
    <n v="7.8805611313351245E-2"/>
    <n v="-7.8805611313351245E-2"/>
    <x v="1"/>
  </r>
  <r>
    <s v="14North Melbourne"/>
    <n v="2020"/>
    <x v="4"/>
    <x v="393"/>
    <x v="17"/>
    <n v="24"/>
    <n v="0.87"/>
    <n v="0"/>
    <n v="20"/>
    <n v="0"/>
    <n v="3"/>
    <n v="6.9969040247678013E-2"/>
    <n v="-6.9969040247678013E-2"/>
    <x v="0"/>
  </r>
  <r>
    <s v="14North Melbourne"/>
    <n v="2020"/>
    <x v="4"/>
    <x v="419"/>
    <x v="17"/>
    <n v="64"/>
    <n v="0.89"/>
    <n v="0"/>
    <n v="20"/>
    <n v="0"/>
    <n v="0"/>
    <n v="0.11634615384615385"/>
    <n v="-0.11634615384615385"/>
    <x v="1"/>
  </r>
  <r>
    <s v="14North Melbourne"/>
    <n v="2020"/>
    <x v="4"/>
    <x v="122"/>
    <x v="17"/>
    <n v="42"/>
    <n v="0.92"/>
    <n v="0"/>
    <n v="20"/>
    <n v="0"/>
    <n v="22"/>
    <n v="3.7150349650349648E-2"/>
    <n v="-3.7150349650349648E-2"/>
    <x v="0"/>
  </r>
  <r>
    <s v="14Fremantle"/>
    <n v="2020"/>
    <x v="4"/>
    <x v="377"/>
    <x v="12"/>
    <n v="54"/>
    <n v="0.84"/>
    <n v="0"/>
    <n v="26"/>
    <n v="0"/>
    <n v="0"/>
    <n v="0.14589408412937824"/>
    <n v="-0.14589408412937824"/>
    <x v="1"/>
  </r>
  <r>
    <s v="14Port Adelaide"/>
    <n v="2020"/>
    <x v="4"/>
    <x v="476"/>
    <x v="15"/>
    <n v="52"/>
    <n v="0.84"/>
    <n v="0"/>
    <n v="20"/>
    <n v="0"/>
    <n v="8"/>
    <n v="3.7192982456140347E-2"/>
    <n v="-3.7192982456140347E-2"/>
    <x v="0"/>
  </r>
  <r>
    <s v="14Sydney Swans"/>
    <n v="2020"/>
    <x v="4"/>
    <x v="153"/>
    <x v="2"/>
    <n v="45"/>
    <n v="0.8"/>
    <n v="0"/>
    <n v="20"/>
    <n v="0"/>
    <n v="0"/>
    <n v="8.5518483709273188E-2"/>
    <n v="-8.5518483709273188E-2"/>
    <x v="1"/>
  </r>
  <r>
    <s v="14St Kilda"/>
    <n v="2020"/>
    <x v="4"/>
    <x v="384"/>
    <x v="9"/>
    <n v="40"/>
    <n v="0.67"/>
    <n v="0"/>
    <n v="19"/>
    <n v="0"/>
    <n v="8"/>
    <n v="2.8106508875739646E-2"/>
    <n v="-2.8106508875739646E-2"/>
    <x v="0"/>
  </r>
  <r>
    <s v="14Gold Coast Suns"/>
    <n v="2020"/>
    <x v="4"/>
    <x v="355"/>
    <x v="1"/>
    <n v="47"/>
    <n v="0.87"/>
    <n v="0"/>
    <n v="20"/>
    <n v="0"/>
    <n v="0"/>
    <n v="1.1461598746081506E-2"/>
    <n v="-1.1461598746081506E-2"/>
    <x v="1"/>
  </r>
  <r>
    <s v="14Hawthorn"/>
    <n v="2020"/>
    <x v="4"/>
    <x v="456"/>
    <x v="7"/>
    <n v="38"/>
    <n v="0.73"/>
    <n v="0"/>
    <n v="27"/>
    <n v="0"/>
    <n v="0"/>
    <n v="0.21629629629629629"/>
    <n v="-0.21629629629629629"/>
    <x v="1"/>
  </r>
  <r>
    <s v="14West Coast Eagles"/>
    <n v="2020"/>
    <x v="4"/>
    <x v="412"/>
    <x v="16"/>
    <n v="33"/>
    <n v="0.79"/>
    <n v="0"/>
    <n v="26"/>
    <n v="0"/>
    <n v="0"/>
    <n v="0.18995670995670996"/>
    <n v="-0.18995670995670996"/>
    <x v="1"/>
  </r>
  <r>
    <s v="14Fremantle"/>
    <n v="2020"/>
    <x v="4"/>
    <x v="347"/>
    <x v="12"/>
    <n v="60"/>
    <n v="0.89"/>
    <n v="0"/>
    <n v="26"/>
    <n v="0"/>
    <n v="0"/>
    <n v="0.1923070607553366"/>
    <n v="-0.1923070607553366"/>
    <x v="1"/>
  </r>
  <r>
    <s v="14GWS Giants"/>
    <n v="2020"/>
    <x v="4"/>
    <x v="203"/>
    <x v="13"/>
    <n v="45"/>
    <n v="0.75"/>
    <n v="0"/>
    <n v="26"/>
    <n v="0"/>
    <n v="1"/>
    <n v="0"/>
    <n v="0"/>
    <x v="0"/>
  </r>
  <r>
    <s v="14Collingwood"/>
    <n v="2020"/>
    <x v="4"/>
    <x v="241"/>
    <x v="4"/>
    <n v="50"/>
    <n v="0.91"/>
    <n v="0"/>
    <n v="21"/>
    <n v="0"/>
    <n v="0"/>
    <n v="8.1312709030100336E-2"/>
    <n v="-8.1312709030100336E-2"/>
    <x v="1"/>
  </r>
  <r>
    <s v="14Sydney Swans"/>
    <n v="2020"/>
    <x v="4"/>
    <x v="380"/>
    <x v="2"/>
    <n v="40"/>
    <n v="0.67"/>
    <n v="0"/>
    <n v="20"/>
    <n v="0"/>
    <n v="0"/>
    <n v="0.22640901771336555"/>
    <n v="-0.22640901771336555"/>
    <x v="1"/>
  </r>
  <r>
    <s v="14West Coast Eagles"/>
    <n v="2020"/>
    <x v="4"/>
    <x v="229"/>
    <x v="16"/>
    <n v="40"/>
    <n v="0.8"/>
    <n v="0"/>
    <n v="26"/>
    <n v="0"/>
    <n v="0"/>
    <n v="0.19237329434697856"/>
    <n v="-0.19237329434697856"/>
    <x v="1"/>
  </r>
  <r>
    <s v="14Richmond"/>
    <n v="2020"/>
    <x v="4"/>
    <x v="430"/>
    <x v="14"/>
    <n v="42"/>
    <n v="0.95"/>
    <n v="0"/>
    <n v="26"/>
    <n v="0"/>
    <n v="0"/>
    <n v="0.24843216638882273"/>
    <n v="-0.24843216638882273"/>
    <x v="1"/>
  </r>
  <r>
    <s v="14Carlton"/>
    <n v="2020"/>
    <x v="4"/>
    <x v="253"/>
    <x v="0"/>
    <n v="36"/>
    <n v="0.93"/>
    <n v="0"/>
    <n v="21"/>
    <n v="0"/>
    <n v="0"/>
    <n v="0.1207612456747405"/>
    <n v="-0.1207612456747405"/>
    <x v="1"/>
  </r>
  <r>
    <s v="14Carlton"/>
    <n v="2020"/>
    <x v="4"/>
    <x v="59"/>
    <x v="0"/>
    <n v="88"/>
    <n v="0.91"/>
    <n v="0"/>
    <n v="21"/>
    <n v="0"/>
    <n v="44"/>
    <n v="3.6764705882352942E-2"/>
    <n v="-3.6764705882352942E-2"/>
    <x v="0"/>
  </r>
  <r>
    <s v="14Gold Coast Suns"/>
    <n v="2020"/>
    <x v="4"/>
    <x v="240"/>
    <x v="1"/>
    <n v="67"/>
    <n v="0.94"/>
    <n v="0"/>
    <n v="20"/>
    <n v="0"/>
    <n v="0"/>
    <n v="7.0846437181071725E-2"/>
    <n v="-7.0846437181071725E-2"/>
    <x v="1"/>
  </r>
  <r>
    <s v="14Western Bulldogs"/>
    <n v="2020"/>
    <x v="4"/>
    <x v="223"/>
    <x v="6"/>
    <n v="46"/>
    <n v="0.81"/>
    <n v="0"/>
    <n v="23"/>
    <n v="0"/>
    <n v="0"/>
    <n v="0.20670968286099864"/>
    <n v="-0.20670968286099864"/>
    <x v="1"/>
  </r>
  <r>
    <s v="14Gold Coast Suns"/>
    <n v="2020"/>
    <x v="4"/>
    <x v="345"/>
    <x v="1"/>
    <n v="52"/>
    <n v="0.72"/>
    <n v="0"/>
    <n v="20"/>
    <n v="0"/>
    <n v="0"/>
    <n v="3.1327473518142891E-2"/>
    <n v="-3.1327473518142891E-2"/>
    <x v="1"/>
  </r>
  <r>
    <s v="14Collingwood"/>
    <n v="2020"/>
    <x v="4"/>
    <x v="342"/>
    <x v="4"/>
    <n v="30"/>
    <n v="0.77"/>
    <n v="0"/>
    <n v="21"/>
    <n v="0"/>
    <n v="0"/>
    <n v="0.18172436438690306"/>
    <n v="-0.18172436438690306"/>
    <x v="1"/>
  </r>
  <r>
    <s v="14Western Bulldogs"/>
    <n v="2020"/>
    <x v="4"/>
    <x v="107"/>
    <x v="6"/>
    <n v="63"/>
    <n v="0.85"/>
    <n v="0"/>
    <n v="23"/>
    <n v="0"/>
    <n v="90"/>
    <n v="5.0505050505050501E-3"/>
    <n v="-5.0505050505050501E-3"/>
    <x v="0"/>
  </r>
  <r>
    <s v="14Geelong Cats"/>
    <n v="2020"/>
    <x v="4"/>
    <x v="433"/>
    <x v="11"/>
    <n v="35"/>
    <n v="0.77"/>
    <n v="0"/>
    <n v="23"/>
    <n v="0"/>
    <n v="0"/>
    <n v="0.27610294117647061"/>
    <n v="-0.27610294117647061"/>
    <x v="1"/>
  </r>
  <r>
    <s v="14Port Adelaide"/>
    <n v="2020"/>
    <x v="4"/>
    <x v="457"/>
    <x v="15"/>
    <n v="53"/>
    <n v="0.83"/>
    <n v="0"/>
    <n v="20"/>
    <n v="0"/>
    <n v="0"/>
    <n v="0"/>
    <n v="0"/>
    <x v="1"/>
  </r>
  <r>
    <s v="14West Coast Eagles"/>
    <n v="2020"/>
    <x v="4"/>
    <x v="467"/>
    <x v="16"/>
    <n v="36"/>
    <n v="0.75"/>
    <n v="0"/>
    <n v="26"/>
    <n v="0"/>
    <n v="0"/>
    <n v="0.30555555555555552"/>
    <n v="-0.30555555555555552"/>
    <x v="1"/>
  </r>
  <r>
    <s v="14West Coast Eagles"/>
    <n v="2020"/>
    <x v="4"/>
    <x v="279"/>
    <x v="16"/>
    <n v="74"/>
    <n v="0.91"/>
    <n v="0"/>
    <n v="26"/>
    <n v="0"/>
    <n v="0"/>
    <n v="8.1238997146846348E-2"/>
    <n v="-8.1238997146846348E-2"/>
    <x v="1"/>
  </r>
  <r>
    <s v="14North Melbourne"/>
    <n v="2020"/>
    <x v="4"/>
    <x v="329"/>
    <x v="17"/>
    <n v="50"/>
    <n v="0.82"/>
    <n v="0"/>
    <n v="20"/>
    <n v="0"/>
    <n v="0"/>
    <n v="0.13786764705882351"/>
    <n v="-0.13786764705882351"/>
    <x v="1"/>
  </r>
  <r>
    <s v="14Carlton"/>
    <n v="2020"/>
    <x v="4"/>
    <x v="167"/>
    <x v="0"/>
    <n v="43"/>
    <n v="1"/>
    <n v="0"/>
    <n v="21"/>
    <n v="0"/>
    <n v="0"/>
    <n v="8.8221153846153852E-2"/>
    <n v="-8.8221153846153852E-2"/>
    <x v="1"/>
  </r>
  <r>
    <s v="14Essendon"/>
    <n v="2020"/>
    <x v="4"/>
    <x v="344"/>
    <x v="10"/>
    <n v="48"/>
    <n v="0.87"/>
    <n v="0"/>
    <n v="27"/>
    <n v="0"/>
    <n v="0"/>
    <n v="7.8566732412886253E-2"/>
    <n v="-7.8566732412886253E-2"/>
    <x v="1"/>
  </r>
  <r>
    <s v="14Geelong Cats"/>
    <n v="2020"/>
    <x v="4"/>
    <x v="184"/>
    <x v="11"/>
    <n v="41"/>
    <n v="0.79"/>
    <n v="0"/>
    <n v="23"/>
    <n v="0"/>
    <n v="0"/>
    <n v="5.6444444444444443E-2"/>
    <n v="-5.6444444444444443E-2"/>
    <x v="1"/>
  </r>
  <r>
    <s v="14Melbourne"/>
    <n v="2020"/>
    <x v="4"/>
    <x v="160"/>
    <x v="5"/>
    <n v="89"/>
    <n v="0.95"/>
    <n v="0"/>
    <n v="19"/>
    <n v="0"/>
    <n v="0"/>
    <n v="0.23155221684633451"/>
    <n v="-0.23155221684633451"/>
    <x v="1"/>
  </r>
  <r>
    <s v="14St Kilda"/>
    <n v="2020"/>
    <x v="4"/>
    <x v="318"/>
    <x v="9"/>
    <n v="65"/>
    <n v="0.85"/>
    <n v="0"/>
    <n v="19"/>
    <n v="0"/>
    <n v="0"/>
    <n v="0.10649671052631579"/>
    <n v="-0.10649671052631579"/>
    <x v="1"/>
  </r>
  <r>
    <s v="14St Kilda"/>
    <n v="2020"/>
    <x v="4"/>
    <x v="283"/>
    <x v="9"/>
    <n v="24"/>
    <n v="0.84"/>
    <n v="0"/>
    <n v="19"/>
    <n v="0"/>
    <n v="0"/>
    <n v="7.03125E-2"/>
    <n v="-7.03125E-2"/>
    <x v="1"/>
  </r>
  <r>
    <s v="14Western Bulldogs"/>
    <n v="2020"/>
    <x v="4"/>
    <x v="168"/>
    <x v="6"/>
    <n v="55"/>
    <n v="0.88"/>
    <n v="0"/>
    <n v="23"/>
    <n v="0"/>
    <n v="1"/>
    <n v="0.14947797300738477"/>
    <n v="-0.14947797300738477"/>
    <x v="0"/>
  </r>
  <r>
    <s v="14Sydney Swans"/>
    <n v="2020"/>
    <x v="4"/>
    <x v="428"/>
    <x v="2"/>
    <n v="56"/>
    <n v="0.7"/>
    <n v="0"/>
    <n v="20"/>
    <n v="0"/>
    <n v="0"/>
    <n v="0.22263993316624894"/>
    <n v="-0.22263993316624894"/>
    <x v="1"/>
  </r>
  <r>
    <s v="14North Melbourne"/>
    <n v="2020"/>
    <x v="4"/>
    <x v="480"/>
    <x v="17"/>
    <n v="27"/>
    <n v="0.73"/>
    <n v="0"/>
    <n v="20"/>
    <n v="0"/>
    <n v="0"/>
    <n v="0.16470588235294117"/>
    <n v="-0.16470588235294117"/>
    <x v="1"/>
  </r>
  <r>
    <s v="14Gold Coast Suns"/>
    <n v="2020"/>
    <x v="4"/>
    <x v="341"/>
    <x v="1"/>
    <n v="54"/>
    <n v="0.91"/>
    <n v="0"/>
    <n v="20"/>
    <n v="0"/>
    <n v="0"/>
    <n v="4.4159544159544165E-2"/>
    <n v="-4.4159544159544165E-2"/>
    <x v="1"/>
  </r>
  <r>
    <s v="14Melbourne"/>
    <n v="2020"/>
    <x v="4"/>
    <x v="199"/>
    <x v="5"/>
    <n v="31"/>
    <n v="0.72"/>
    <n v="0"/>
    <n v="19"/>
    <n v="0"/>
    <n v="0"/>
    <n v="0.22685892538833718"/>
    <n v="-0.22685892538833718"/>
    <x v="1"/>
  </r>
  <r>
    <s v="14Port Adelaide"/>
    <n v="2020"/>
    <x v="4"/>
    <x v="414"/>
    <x v="15"/>
    <n v="45"/>
    <n v="0.92"/>
    <n v="0"/>
    <n v="20"/>
    <n v="0"/>
    <n v="0"/>
    <n v="0.15387434123847168"/>
    <n v="-0.15387434123847168"/>
    <x v="1"/>
  </r>
  <r>
    <s v="14Collingwood"/>
    <n v="2020"/>
    <x v="4"/>
    <x v="509"/>
    <x v="4"/>
    <n v="52"/>
    <n v="0.74"/>
    <n v="0"/>
    <n v="21"/>
    <n v="0"/>
    <n v="0"/>
    <n v="0"/>
    <n v="0"/>
    <x v="1"/>
  </r>
  <r>
    <s v="14Hawthorn"/>
    <n v="2020"/>
    <x v="4"/>
    <x v="207"/>
    <x v="7"/>
    <n v="45"/>
    <n v="0.94"/>
    <n v="0"/>
    <n v="27"/>
    <n v="0"/>
    <n v="0"/>
    <n v="0.17267264647028716"/>
    <n v="-0.17267264647028716"/>
    <x v="1"/>
  </r>
  <r>
    <s v="14Richmond"/>
    <n v="2020"/>
    <x v="4"/>
    <x v="236"/>
    <x v="14"/>
    <n v="52"/>
    <n v="0.83"/>
    <n v="0"/>
    <n v="26"/>
    <n v="0"/>
    <n v="0"/>
    <n v="0.14546143465171807"/>
    <n v="-0.14546143465171807"/>
    <x v="1"/>
  </r>
  <r>
    <s v="14Essendon"/>
    <n v="2020"/>
    <x v="4"/>
    <x v="87"/>
    <x v="10"/>
    <n v="81"/>
    <n v="0.83"/>
    <n v="0"/>
    <n v="27"/>
    <n v="0"/>
    <n v="27"/>
    <n v="0.17543995859213252"/>
    <n v="-0.17543995859213252"/>
    <x v="0"/>
  </r>
  <r>
    <s v="14Western Bulldogs"/>
    <n v="2020"/>
    <x v="4"/>
    <x v="354"/>
    <x v="6"/>
    <n v="68"/>
    <n v="0.77"/>
    <n v="0"/>
    <n v="23"/>
    <n v="0"/>
    <n v="0"/>
    <n v="4.3506493506493507E-2"/>
    <n v="-4.3506493506493507E-2"/>
    <x v="1"/>
  </r>
  <r>
    <s v="14Western Bulldogs"/>
    <n v="2020"/>
    <x v="4"/>
    <x v="152"/>
    <x v="6"/>
    <n v="104"/>
    <n v="0.91"/>
    <n v="0"/>
    <n v="23"/>
    <n v="0"/>
    <n v="7"/>
    <n v="0.1983837613357064"/>
    <n v="-0.1983837613357064"/>
    <x v="0"/>
  </r>
  <r>
    <s v="14Sydney Swans"/>
    <n v="2020"/>
    <x v="4"/>
    <x v="268"/>
    <x v="2"/>
    <n v="46"/>
    <n v="0.75"/>
    <n v="0"/>
    <n v="20"/>
    <n v="0"/>
    <n v="0"/>
    <n v="0.1932975113122172"/>
    <n v="-0.1932975113122172"/>
    <x v="1"/>
  </r>
  <r>
    <s v="14Sydney Swans"/>
    <n v="2020"/>
    <x v="4"/>
    <x v="285"/>
    <x v="2"/>
    <n v="120"/>
    <n v="0.91"/>
    <n v="0"/>
    <n v="20"/>
    <n v="0"/>
    <n v="0"/>
    <n v="0.11218692111425675"/>
    <n v="-0.11218692111425675"/>
    <x v="1"/>
  </r>
  <r>
    <s v="14Fremantle"/>
    <n v="2020"/>
    <x v="4"/>
    <x v="183"/>
    <x v="12"/>
    <n v="33"/>
    <n v="0.8"/>
    <n v="0"/>
    <n v="26"/>
    <n v="0"/>
    <n v="0"/>
    <n v="0.20810379611330698"/>
    <n v="-0.20810379611330698"/>
    <x v="1"/>
  </r>
  <r>
    <s v="14Gold Coast Suns"/>
    <n v="2020"/>
    <x v="4"/>
    <x v="264"/>
    <x v="1"/>
    <n v="36"/>
    <n v="0.95"/>
    <n v="0"/>
    <n v="20"/>
    <n v="0"/>
    <n v="0"/>
    <n v="6.9556243550051605E-2"/>
    <n v="-6.9556243550051605E-2"/>
    <x v="1"/>
  </r>
  <r>
    <s v="14Hawthorn"/>
    <n v="2020"/>
    <x v="4"/>
    <x v="495"/>
    <x v="7"/>
    <n v="35"/>
    <n v="0.77"/>
    <n v="0"/>
    <n v="27"/>
    <n v="0"/>
    <n v="0"/>
    <n v="0.14285714285714285"/>
    <n v="-0.14285714285714285"/>
    <x v="1"/>
  </r>
  <r>
    <s v="14Richmond"/>
    <n v="2020"/>
    <x v="4"/>
    <x v="379"/>
    <x v="14"/>
    <n v="69"/>
    <n v="0.96"/>
    <n v="0"/>
    <n v="26"/>
    <n v="0"/>
    <n v="2"/>
    <n v="2.0833333333333332E-2"/>
    <n v="-2.0833333333333332E-2"/>
    <x v="0"/>
  </r>
  <r>
    <s v="14Gold Coast Suns"/>
    <n v="2020"/>
    <x v="4"/>
    <x v="458"/>
    <x v="1"/>
    <n v="41"/>
    <n v="0.84"/>
    <n v="0"/>
    <n v="20"/>
    <n v="0"/>
    <n v="0"/>
    <n v="0.11372549019607844"/>
    <n v="-0.11372549019607844"/>
    <x v="1"/>
  </r>
  <r>
    <s v="14Collingwood"/>
    <n v="2020"/>
    <x v="4"/>
    <x v="161"/>
    <x v="4"/>
    <n v="63"/>
    <n v="0.84"/>
    <n v="0"/>
    <n v="21"/>
    <n v="0"/>
    <n v="0"/>
    <n v="0.17762354604459865"/>
    <n v="-0.17762354604459865"/>
    <x v="1"/>
  </r>
  <r>
    <s v="14Sydney Swans"/>
    <n v="2020"/>
    <x v="4"/>
    <x v="324"/>
    <x v="2"/>
    <n v="57"/>
    <n v="0.9"/>
    <n v="0"/>
    <n v="20"/>
    <n v="0"/>
    <n v="0"/>
    <n v="0.13650793650793652"/>
    <n v="-0.13650793650793652"/>
    <x v="1"/>
  </r>
  <r>
    <s v="14Port Adelaide"/>
    <n v="2020"/>
    <x v="4"/>
    <x v="218"/>
    <x v="15"/>
    <n v="74"/>
    <n v="0.82"/>
    <n v="0"/>
    <n v="20"/>
    <n v="0"/>
    <n v="0"/>
    <n v="7.7854671280276816E-2"/>
    <n v="-7.7854671280276816E-2"/>
    <x v="1"/>
  </r>
  <r>
    <s v="14St Kilda"/>
    <n v="2020"/>
    <x v="4"/>
    <x v="238"/>
    <x v="9"/>
    <n v="57"/>
    <n v="0.92"/>
    <n v="0"/>
    <n v="19"/>
    <n v="0"/>
    <n v="0"/>
    <n v="9.7619047619047605E-2"/>
    <n v="-9.7619047619047605E-2"/>
    <x v="1"/>
  </r>
  <r>
    <s v="14Western Bulldogs"/>
    <n v="2020"/>
    <x v="4"/>
    <x v="510"/>
    <x v="6"/>
    <n v="2"/>
    <n v="0.11"/>
    <n v="0"/>
    <n v="23"/>
    <n v="0"/>
    <n v="0"/>
    <n v="2.7777777777777776E-2"/>
    <n v="-2.7777777777777776E-2"/>
    <x v="1"/>
  </r>
  <r>
    <s v="14Gold Coast Suns"/>
    <n v="2020"/>
    <x v="4"/>
    <x v="170"/>
    <x v="1"/>
    <n v="50"/>
    <n v="0.95"/>
    <n v="0"/>
    <n v="20"/>
    <n v="0"/>
    <n v="0"/>
    <n v="0.22751606786932876"/>
    <n v="-0.22751606786932876"/>
    <x v="1"/>
  </r>
  <r>
    <s v="14GWS Giants"/>
    <n v="2020"/>
    <x v="4"/>
    <x v="226"/>
    <x v="13"/>
    <n v="69"/>
    <n v="0.91"/>
    <n v="0"/>
    <n v="26"/>
    <n v="0"/>
    <n v="0"/>
    <n v="0.1419607843137255"/>
    <n v="-0.1419607843137255"/>
    <x v="1"/>
  </r>
  <r>
    <s v="14Hawthorn"/>
    <n v="2020"/>
    <x v="4"/>
    <x v="511"/>
    <x v="7"/>
    <n v="3"/>
    <n v="0.16"/>
    <n v="0"/>
    <n v="27"/>
    <n v="0"/>
    <n v="0"/>
    <n v="8.3333333333333329E-2"/>
    <n v="-8.3333333333333329E-2"/>
    <x v="1"/>
  </r>
  <r>
    <s v="14Western Bulldogs"/>
    <n v="2020"/>
    <x v="4"/>
    <x v="360"/>
    <x v="6"/>
    <n v="50"/>
    <n v="1"/>
    <n v="0"/>
    <n v="23"/>
    <n v="0"/>
    <n v="0"/>
    <n v="8.8358872960949089E-2"/>
    <n v="-8.8358872960949089E-2"/>
    <x v="1"/>
  </r>
  <r>
    <s v="14Collingwood"/>
    <n v="2020"/>
    <x v="4"/>
    <x v="375"/>
    <x v="4"/>
    <n v="72"/>
    <n v="0.86"/>
    <n v="0"/>
    <n v="21"/>
    <n v="0"/>
    <n v="0"/>
    <n v="0.1215034965034965"/>
    <n v="-0.1215034965034965"/>
    <x v="1"/>
  </r>
  <r>
    <s v="14Hawthorn"/>
    <n v="2020"/>
    <x v="4"/>
    <x v="310"/>
    <x v="7"/>
    <n v="59"/>
    <n v="0.89"/>
    <n v="0"/>
    <n v="27"/>
    <n v="0"/>
    <n v="0"/>
    <n v="5.2188552188552187E-2"/>
    <n v="-5.2188552188552187E-2"/>
    <x v="1"/>
  </r>
  <r>
    <s v="14Carlton"/>
    <n v="2020"/>
    <x v="4"/>
    <x v="290"/>
    <x v="0"/>
    <n v="81"/>
    <n v="0.74"/>
    <n v="0"/>
    <n v="21"/>
    <n v="0"/>
    <n v="0"/>
    <n v="0.21081151289674327"/>
    <n v="-0.21081151289674327"/>
    <x v="1"/>
  </r>
  <r>
    <s v="14Fremantle"/>
    <n v="2020"/>
    <x v="4"/>
    <x v="245"/>
    <x v="12"/>
    <n v="52"/>
    <n v="0.79"/>
    <n v="0"/>
    <n v="26"/>
    <n v="0"/>
    <n v="0"/>
    <n v="0.19297355694414517"/>
    <n v="-0.19297355694414517"/>
    <x v="1"/>
  </r>
  <r>
    <s v="14Melbourne"/>
    <n v="2020"/>
    <x v="4"/>
    <x v="173"/>
    <x v="5"/>
    <n v="73"/>
    <n v="0.84"/>
    <n v="0"/>
    <n v="19"/>
    <n v="0"/>
    <n v="0"/>
    <n v="0.38303701265195073"/>
    <n v="-0.38303701265195073"/>
    <x v="1"/>
  </r>
  <r>
    <s v="14West Coast Eagles"/>
    <n v="2020"/>
    <x v="4"/>
    <x v="327"/>
    <x v="16"/>
    <n v="68"/>
    <n v="0.91"/>
    <n v="0"/>
    <n v="26"/>
    <n v="0"/>
    <n v="0"/>
    <n v="0.11085846103147141"/>
    <n v="-0.11085846103147141"/>
    <x v="1"/>
  </r>
  <r>
    <s v="14North Melbourne"/>
    <n v="2020"/>
    <x v="4"/>
    <x v="162"/>
    <x v="17"/>
    <n v="62"/>
    <n v="0.89"/>
    <n v="0"/>
    <n v="20"/>
    <n v="0"/>
    <n v="0"/>
    <n v="0.25058170995670997"/>
    <n v="-0.25058170995670997"/>
    <x v="1"/>
  </r>
  <r>
    <s v="14Geelong Cats"/>
    <n v="2020"/>
    <x v="4"/>
    <x v="215"/>
    <x v="11"/>
    <n v="41"/>
    <n v="0.82"/>
    <n v="0"/>
    <n v="23"/>
    <n v="0"/>
    <n v="0"/>
    <n v="0.2066201569934952"/>
    <n v="-0.2066201569934952"/>
    <x v="1"/>
  </r>
  <r>
    <s v="14Western Bulldogs"/>
    <n v="2020"/>
    <x v="4"/>
    <x v="359"/>
    <x v="6"/>
    <n v="27"/>
    <n v="0.86"/>
    <n v="0"/>
    <n v="23"/>
    <n v="0"/>
    <n v="4"/>
    <n v="0.23002160560255622"/>
    <n v="-0.23002160560255622"/>
    <x v="0"/>
  </r>
  <r>
    <s v="14Richmond"/>
    <n v="2020"/>
    <x v="4"/>
    <x v="338"/>
    <x v="14"/>
    <n v="64"/>
    <n v="0.79"/>
    <n v="0"/>
    <n v="26"/>
    <n v="0"/>
    <n v="2"/>
    <n v="0.1594749742002064"/>
    <n v="-0.1594749742002064"/>
    <x v="0"/>
  </r>
  <r>
    <s v="14Collingwood"/>
    <n v="2020"/>
    <x v="4"/>
    <x v="309"/>
    <x v="4"/>
    <n v="84"/>
    <n v="0.83"/>
    <n v="0"/>
    <n v="21"/>
    <n v="0"/>
    <n v="0"/>
    <n v="0.49497566760724648"/>
    <n v="-0.49497566760724648"/>
    <x v="1"/>
  </r>
  <r>
    <s v="14Carlton"/>
    <n v="2020"/>
    <x v="4"/>
    <x v="220"/>
    <x v="0"/>
    <n v="53"/>
    <n v="0.96"/>
    <n v="0"/>
    <n v="21"/>
    <n v="0"/>
    <n v="0"/>
    <n v="0.22685318659743214"/>
    <n v="-0.22685318659743214"/>
    <x v="1"/>
  </r>
  <r>
    <s v="14Geelong Cats"/>
    <n v="2020"/>
    <x v="4"/>
    <x v="370"/>
    <x v="11"/>
    <n v="74"/>
    <n v="1"/>
    <n v="0"/>
    <n v="23"/>
    <n v="0"/>
    <n v="0"/>
    <n v="0.24483430799220271"/>
    <n v="-0.24483430799220271"/>
    <x v="1"/>
  </r>
  <r>
    <s v="14Geelong Cats"/>
    <n v="2020"/>
    <x v="4"/>
    <x v="211"/>
    <x v="11"/>
    <n v="63"/>
    <n v="0.86"/>
    <n v="0"/>
    <n v="23"/>
    <n v="0"/>
    <n v="0"/>
    <n v="0.26236361552293552"/>
    <n v="-0.26236361552293552"/>
    <x v="1"/>
  </r>
  <r>
    <s v="14GWS Giants"/>
    <n v="2020"/>
    <x v="4"/>
    <x v="464"/>
    <x v="13"/>
    <n v="57"/>
    <n v="0.84"/>
    <n v="0"/>
    <n v="26"/>
    <n v="0"/>
    <n v="0"/>
    <n v="0.44009620914823494"/>
    <n v="-0.44009620914823494"/>
    <x v="1"/>
  </r>
  <r>
    <s v="14Sydney Swans"/>
    <n v="2020"/>
    <x v="4"/>
    <x v="251"/>
    <x v="2"/>
    <n v="57"/>
    <n v="0.9"/>
    <n v="0"/>
    <n v="20"/>
    <n v="0"/>
    <n v="1"/>
    <n v="0.31861445432874008"/>
    <n v="-0.31861445432874008"/>
    <x v="0"/>
  </r>
  <r>
    <s v="14West Coast Eagles"/>
    <n v="2020"/>
    <x v="4"/>
    <x v="165"/>
    <x v="16"/>
    <n v="31"/>
    <n v="0.85"/>
    <n v="0"/>
    <n v="26"/>
    <n v="0"/>
    <n v="3"/>
    <n v="0.1585620032988454"/>
    <n v="-0.1585620032988454"/>
    <x v="0"/>
  </r>
  <r>
    <s v="14Fremantle"/>
    <n v="2020"/>
    <x v="4"/>
    <x v="512"/>
    <x v="12"/>
    <n v="49"/>
    <n v="0.74"/>
    <n v="0"/>
    <n v="26"/>
    <n v="0"/>
    <n v="0"/>
    <n v="0.19307081807081805"/>
    <n v="-0.19307081807081805"/>
    <x v="1"/>
  </r>
  <r>
    <s v="14Geelong Cats"/>
    <n v="2020"/>
    <x v="4"/>
    <x v="357"/>
    <x v="11"/>
    <n v="51"/>
    <n v="0.84"/>
    <n v="0"/>
    <n v="23"/>
    <n v="0"/>
    <n v="0"/>
    <n v="0.11773989898989899"/>
    <n v="-0.11773989898989899"/>
    <x v="1"/>
  </r>
  <r>
    <s v="14Port Adelaide"/>
    <n v="2020"/>
    <x v="4"/>
    <x v="459"/>
    <x v="15"/>
    <n v="38"/>
    <n v="0.69"/>
    <n v="0"/>
    <n v="20"/>
    <n v="0"/>
    <n v="0"/>
    <n v="0.40441849816849818"/>
    <n v="-0.40441849816849818"/>
    <x v="1"/>
  </r>
  <r>
    <s v="14North Melbourne"/>
    <n v="2020"/>
    <x v="4"/>
    <x v="304"/>
    <x v="17"/>
    <n v="86"/>
    <n v="0.95"/>
    <n v="0"/>
    <n v="20"/>
    <n v="0"/>
    <n v="32"/>
    <n v="0.17028998842499984"/>
    <n v="-0.17028998842499984"/>
    <x v="0"/>
  </r>
  <r>
    <s v="14Fremantle"/>
    <n v="2020"/>
    <x v="4"/>
    <x v="307"/>
    <x v="12"/>
    <n v="24"/>
    <n v="0.95"/>
    <n v="0"/>
    <n v="26"/>
    <n v="0"/>
    <n v="0"/>
    <n v="0.16312797308272423"/>
    <n v="-0.16312797308272423"/>
    <x v="1"/>
  </r>
  <r>
    <s v="14Geelong Cats"/>
    <n v="2020"/>
    <x v="4"/>
    <x v="332"/>
    <x v="11"/>
    <n v="41"/>
    <n v="0.88"/>
    <n v="0"/>
    <n v="23"/>
    <n v="0"/>
    <n v="0"/>
    <n v="0.26932234432234431"/>
    <n v="-0.26932234432234431"/>
    <x v="1"/>
  </r>
  <r>
    <s v="14Essendon"/>
    <n v="2020"/>
    <x v="4"/>
    <x v="221"/>
    <x v="10"/>
    <n v="71"/>
    <n v="0.88"/>
    <n v="0"/>
    <n v="27"/>
    <n v="0"/>
    <n v="0"/>
    <n v="0.25188830238001608"/>
    <n v="-0.25188830238001608"/>
    <x v="1"/>
  </r>
  <r>
    <s v="14Port Adelaide"/>
    <n v="2020"/>
    <x v="4"/>
    <x v="349"/>
    <x v="15"/>
    <n v="55"/>
    <n v="0.88"/>
    <n v="0"/>
    <n v="20"/>
    <n v="0"/>
    <n v="0"/>
    <n v="0.12033670033670034"/>
    <n v="-0.12033670033670034"/>
    <x v="1"/>
  </r>
  <r>
    <s v="14Western Bulldogs"/>
    <n v="2020"/>
    <x v="4"/>
    <x v="340"/>
    <x v="6"/>
    <n v="31"/>
    <n v="1"/>
    <n v="0"/>
    <n v="23"/>
    <n v="0"/>
    <n v="0"/>
    <n v="0.31420132155426272"/>
    <n v="-0.31420132155426272"/>
    <x v="1"/>
  </r>
  <r>
    <s v="14Essendon"/>
    <n v="2020"/>
    <x v="4"/>
    <x v="125"/>
    <x v="10"/>
    <n v="38"/>
    <n v="0.84"/>
    <n v="0"/>
    <n v="27"/>
    <n v="0"/>
    <n v="60"/>
    <n v="0.17600491613649508"/>
    <n v="-0.17600491613649508"/>
    <x v="0"/>
  </r>
  <r>
    <s v="14North Melbourne"/>
    <n v="2020"/>
    <x v="4"/>
    <x v="288"/>
    <x v="17"/>
    <n v="54"/>
    <n v="0.75"/>
    <n v="0"/>
    <n v="20"/>
    <n v="0"/>
    <n v="0"/>
    <n v="0.24078947368421053"/>
    <n v="-0.24078947368421053"/>
    <x v="1"/>
  </r>
  <r>
    <s v="14Carlton"/>
    <n v="2020"/>
    <x v="4"/>
    <x v="420"/>
    <x v="0"/>
    <n v="65"/>
    <n v="0.77"/>
    <n v="0"/>
    <n v="21"/>
    <n v="0"/>
    <n v="10"/>
    <n v="0.17252673796791446"/>
    <n v="-0.17252673796791446"/>
    <x v="0"/>
  </r>
  <r>
    <s v="14Melbourne"/>
    <n v="2020"/>
    <x v="4"/>
    <x v="298"/>
    <x v="5"/>
    <n v="21"/>
    <n v="0.7"/>
    <n v="0"/>
    <n v="19"/>
    <n v="0"/>
    <n v="0"/>
    <n v="0.22108843537414966"/>
    <n v="-0.22108843537414966"/>
    <x v="1"/>
  </r>
  <r>
    <s v="14St Kilda"/>
    <n v="2020"/>
    <x v="4"/>
    <x v="383"/>
    <x v="9"/>
    <n v="57"/>
    <n v="0.8"/>
    <n v="0"/>
    <n v="19"/>
    <n v="0"/>
    <n v="0"/>
    <n v="0.16680906812485757"/>
    <n v="-0.16680906812485757"/>
    <x v="1"/>
  </r>
  <r>
    <s v="14Western Bulldogs"/>
    <n v="2020"/>
    <x v="4"/>
    <x v="234"/>
    <x v="6"/>
    <n v="68"/>
    <n v="0.89"/>
    <n v="0"/>
    <n v="23"/>
    <n v="0"/>
    <n v="0"/>
    <n v="0.1155707998268552"/>
    <n v="-0.1155707998268552"/>
    <x v="1"/>
  </r>
  <r>
    <s v="14Western Bulldogs"/>
    <n v="2020"/>
    <x v="4"/>
    <x v="186"/>
    <x v="6"/>
    <n v="61"/>
    <n v="0.89"/>
    <n v="0"/>
    <n v="23"/>
    <n v="0"/>
    <n v="0"/>
    <n v="0.14485816951214872"/>
    <n v="-0.14485816951214872"/>
    <x v="1"/>
  </r>
  <r>
    <s v="14GWS Giants"/>
    <n v="2020"/>
    <x v="4"/>
    <x v="274"/>
    <x v="13"/>
    <n v="61"/>
    <n v="0.82"/>
    <n v="0"/>
    <n v="26"/>
    <n v="0"/>
    <n v="0"/>
    <n v="5.6907894736842102E-2"/>
    <n v="-5.6907894736842102E-2"/>
    <x v="1"/>
  </r>
  <r>
    <s v="14Hawthorn"/>
    <n v="2020"/>
    <x v="4"/>
    <x v="119"/>
    <x v="7"/>
    <n v="34"/>
    <n v="0.84"/>
    <n v="0"/>
    <n v="27"/>
    <n v="0"/>
    <n v="36"/>
    <n v="0.13071581196581197"/>
    <n v="-0.13071581196581197"/>
    <x v="0"/>
  </r>
  <r>
    <s v="14Essendon"/>
    <n v="2020"/>
    <x v="4"/>
    <x v="225"/>
    <x v="10"/>
    <n v="43"/>
    <n v="0.86"/>
    <n v="0"/>
    <n v="27"/>
    <n v="0"/>
    <n v="54"/>
    <n v="8.8585434173669472E-2"/>
    <n v="-8.8585434173669472E-2"/>
    <x v="0"/>
  </r>
  <r>
    <s v="14Geelong Cats"/>
    <n v="2020"/>
    <x v="4"/>
    <x v="185"/>
    <x v="11"/>
    <n v="66"/>
    <n v="0.88"/>
    <n v="0"/>
    <n v="23"/>
    <n v="0"/>
    <n v="0"/>
    <n v="0.15848221266177925"/>
    <n v="-0.15848221266177925"/>
    <x v="1"/>
  </r>
  <r>
    <s v="14Gold Coast Suns"/>
    <n v="2020"/>
    <x v="4"/>
    <x v="386"/>
    <x v="1"/>
    <n v="52"/>
    <n v="0.78"/>
    <n v="0"/>
    <n v="20"/>
    <n v="0"/>
    <n v="0"/>
    <n v="0.10569869804730612"/>
    <n v="-0.10569869804730612"/>
    <x v="1"/>
  </r>
  <r>
    <s v="14Essendon"/>
    <n v="2020"/>
    <x v="4"/>
    <x v="177"/>
    <x v="10"/>
    <n v="47"/>
    <n v="1"/>
    <n v="0"/>
    <n v="27"/>
    <n v="0"/>
    <n v="0"/>
    <n v="0.21174256987405776"/>
    <n v="-0.21174256987405776"/>
    <x v="1"/>
  </r>
  <r>
    <s v="14Carlton"/>
    <n v="2020"/>
    <x v="4"/>
    <x v="248"/>
    <x v="0"/>
    <n v="40"/>
    <n v="0.71"/>
    <n v="0"/>
    <n v="21"/>
    <n v="0"/>
    <n v="0"/>
    <n v="0.20998985729326286"/>
    <n v="-0.20998985729326286"/>
    <x v="1"/>
  </r>
  <r>
    <s v="14St Kilda"/>
    <n v="2020"/>
    <x v="4"/>
    <x v="250"/>
    <x v="9"/>
    <n v="33"/>
    <n v="0.79"/>
    <n v="0"/>
    <n v="19"/>
    <n v="0"/>
    <n v="2"/>
    <n v="8.5537924853561167E-2"/>
    <n v="-8.5537924853561167E-2"/>
    <x v="0"/>
  </r>
  <r>
    <s v="14St Kilda"/>
    <n v="2020"/>
    <x v="4"/>
    <x v="418"/>
    <x v="9"/>
    <n v="25"/>
    <n v="0.7"/>
    <n v="0"/>
    <n v="19"/>
    <n v="0"/>
    <n v="0"/>
    <n v="0.32016425120772951"/>
    <n v="-0.32016425120772951"/>
    <x v="1"/>
  </r>
  <r>
    <s v="14GWS Giants"/>
    <n v="2020"/>
    <x v="4"/>
    <x v="148"/>
    <x v="13"/>
    <n v="94"/>
    <n v="0.94"/>
    <n v="0"/>
    <n v="26"/>
    <n v="0"/>
    <n v="0"/>
    <n v="0.31609899337999858"/>
    <n v="-0.31609899337999858"/>
    <x v="1"/>
  </r>
  <r>
    <s v="14Sydney Swans"/>
    <n v="2020"/>
    <x v="4"/>
    <x v="149"/>
    <x v="2"/>
    <n v="50"/>
    <n v="0.92"/>
    <n v="0"/>
    <n v="20"/>
    <n v="0"/>
    <n v="0"/>
    <n v="0.20533170533170531"/>
    <n v="-0.20533170533170531"/>
    <x v="1"/>
  </r>
  <r>
    <s v="14West Coast Eagles"/>
    <n v="2020"/>
    <x v="4"/>
    <x v="336"/>
    <x v="16"/>
    <n v="49"/>
    <n v="1"/>
    <n v="0"/>
    <n v="26"/>
    <n v="0"/>
    <n v="0"/>
    <n v="9.330600394315941E-2"/>
    <n v="-9.330600394315941E-2"/>
    <x v="1"/>
  </r>
  <r>
    <s v="14Fremantle"/>
    <n v="2020"/>
    <x v="4"/>
    <x v="210"/>
    <x v="12"/>
    <n v="61"/>
    <n v="0.81"/>
    <n v="0"/>
    <n v="26"/>
    <n v="0"/>
    <n v="0"/>
    <n v="0.23264889431556099"/>
    <n v="-0.23264889431556099"/>
    <x v="1"/>
  </r>
  <r>
    <s v="14Geelong Cats"/>
    <n v="2020"/>
    <x v="4"/>
    <x v="144"/>
    <x v="11"/>
    <n v="65"/>
    <n v="0.88"/>
    <n v="0"/>
    <n v="23"/>
    <n v="0"/>
    <n v="6"/>
    <n v="0.20669340463458111"/>
    <n v="-0.20669340463458111"/>
    <x v="0"/>
  </r>
  <r>
    <s v="14Melbourne"/>
    <n v="2020"/>
    <x v="4"/>
    <x v="179"/>
    <x v="5"/>
    <n v="59"/>
    <n v="0.73"/>
    <n v="0"/>
    <n v="19"/>
    <n v="0"/>
    <n v="0"/>
    <n v="0.26671272336685869"/>
    <n v="-0.26671272336685869"/>
    <x v="1"/>
  </r>
  <r>
    <s v="14St Kilda"/>
    <n v="2020"/>
    <x v="4"/>
    <x v="194"/>
    <x v="9"/>
    <n v="70"/>
    <n v="0.82"/>
    <n v="0"/>
    <n v="19"/>
    <n v="0"/>
    <n v="4"/>
    <n v="0.23396502973979275"/>
    <n v="-0.23396502973979275"/>
    <x v="0"/>
  </r>
  <r>
    <s v="14West Coast Eagles"/>
    <n v="2020"/>
    <x v="4"/>
    <x v="513"/>
    <x v="16"/>
    <n v="72"/>
    <n v="1"/>
    <n v="0"/>
    <n v="26"/>
    <n v="0"/>
    <n v="2"/>
    <n v="0.15203859321506383"/>
    <n v="-0.15203859321506383"/>
    <x v="0"/>
  </r>
  <r>
    <s v="14Carlton"/>
    <n v="2020"/>
    <x v="4"/>
    <x v="260"/>
    <x v="0"/>
    <n v="73"/>
    <n v="0.82"/>
    <n v="0"/>
    <n v="21"/>
    <n v="0"/>
    <n v="0"/>
    <n v="0.14820113565788307"/>
    <n v="-0.14820113565788307"/>
    <x v="1"/>
  </r>
  <r>
    <s v="14Essendon"/>
    <n v="2020"/>
    <x v="4"/>
    <x v="254"/>
    <x v="10"/>
    <n v="74"/>
    <n v="0.86"/>
    <n v="0"/>
    <n v="27"/>
    <n v="0"/>
    <n v="86"/>
    <n v="3.1728627123363967E-2"/>
    <n v="-3.1728627123363967E-2"/>
    <x v="0"/>
  </r>
  <r>
    <s v="14Melbourne"/>
    <n v="2020"/>
    <x v="4"/>
    <x v="91"/>
    <x v="5"/>
    <n v="30"/>
    <n v="0.62"/>
    <n v="0"/>
    <n v="19"/>
    <n v="0"/>
    <n v="24"/>
    <n v="0.19289989680082562"/>
    <n v="-0.19289989680082562"/>
    <x v="0"/>
  </r>
  <r>
    <s v="14Port Adelaide"/>
    <n v="2020"/>
    <x v="4"/>
    <x v="351"/>
    <x v="15"/>
    <n v="48"/>
    <n v="0.84"/>
    <n v="0"/>
    <n v="20"/>
    <n v="0"/>
    <n v="0"/>
    <n v="0.28133729496186244"/>
    <n v="-0.28133729496186244"/>
    <x v="1"/>
  </r>
  <r>
    <s v="14St Kilda"/>
    <n v="2020"/>
    <x v="4"/>
    <x v="352"/>
    <x v="9"/>
    <n v="85"/>
    <n v="0.93"/>
    <n v="0"/>
    <n v="19"/>
    <n v="0"/>
    <n v="3"/>
    <n v="0.13528679445634462"/>
    <n v="-0.13528679445634462"/>
    <x v="0"/>
  </r>
  <r>
    <s v="14Collingwood"/>
    <n v="2020"/>
    <x v="4"/>
    <x v="182"/>
    <x v="4"/>
    <n v="116"/>
    <n v="0.9"/>
    <n v="0"/>
    <n v="21"/>
    <n v="0"/>
    <n v="15"/>
    <n v="0.24919057677638912"/>
    <n v="-0.24919057677638912"/>
    <x v="0"/>
  </r>
  <r>
    <s v="14Carlton"/>
    <n v="2020"/>
    <x v="4"/>
    <x v="154"/>
    <x v="0"/>
    <n v="28"/>
    <n v="0.8"/>
    <n v="0"/>
    <n v="21"/>
    <n v="0"/>
    <n v="0"/>
    <n v="0.2992691688343862"/>
    <n v="-0.2992691688343862"/>
    <x v="1"/>
  </r>
  <r>
    <s v="14Essendon"/>
    <n v="2020"/>
    <x v="4"/>
    <x v="475"/>
    <x v="10"/>
    <n v="31"/>
    <n v="0.6"/>
    <n v="0"/>
    <n v="27"/>
    <n v="0"/>
    <n v="0"/>
    <n v="0.15476190476190477"/>
    <n v="-0.15476190476190477"/>
    <x v="1"/>
  </r>
  <r>
    <s v="14Carlton"/>
    <n v="2020"/>
    <x v="4"/>
    <x v="317"/>
    <x v="0"/>
    <n v="28"/>
    <n v="0.84"/>
    <n v="0"/>
    <n v="21"/>
    <n v="0"/>
    <n v="0"/>
    <n v="0.21072908572908575"/>
    <n v="-0.21072908572908575"/>
    <x v="1"/>
  </r>
  <r>
    <s v="14Essendon"/>
    <n v="2020"/>
    <x v="4"/>
    <x v="178"/>
    <x v="10"/>
    <n v="18"/>
    <n v="0.81"/>
    <n v="0"/>
    <n v="27"/>
    <n v="0"/>
    <n v="0"/>
    <n v="0.19016813214753717"/>
    <n v="-0.19016813214753717"/>
    <x v="1"/>
  </r>
  <r>
    <s v="14Richmond"/>
    <n v="2020"/>
    <x v="4"/>
    <x v="312"/>
    <x v="14"/>
    <n v="34"/>
    <n v="0.96"/>
    <n v="0"/>
    <n v="26"/>
    <n v="0"/>
    <n v="0"/>
    <n v="0.17042761160408221"/>
    <n v="-0.17042761160408221"/>
    <x v="1"/>
  </r>
  <r>
    <s v="14Melbourne"/>
    <n v="2020"/>
    <x v="4"/>
    <x v="180"/>
    <x v="5"/>
    <n v="38"/>
    <n v="0.98"/>
    <n v="0"/>
    <n v="19"/>
    <n v="0"/>
    <n v="2"/>
    <n v="0.268757693049191"/>
    <n v="-0.268757693049191"/>
    <x v="0"/>
  </r>
  <r>
    <s v="14West Coast Eagles"/>
    <n v="2020"/>
    <x v="4"/>
    <x v="247"/>
    <x v="16"/>
    <n v="39"/>
    <n v="0.86"/>
    <n v="0"/>
    <n v="26"/>
    <n v="0"/>
    <n v="0"/>
    <n v="6.2487100103199175E-2"/>
    <n v="-6.2487100103199175E-2"/>
    <x v="1"/>
  </r>
  <r>
    <s v="14Geelong Cats"/>
    <n v="2020"/>
    <x v="4"/>
    <x v="202"/>
    <x v="11"/>
    <n v="51"/>
    <n v="0.78"/>
    <n v="0"/>
    <n v="23"/>
    <n v="0"/>
    <n v="8"/>
    <n v="0.14435646053293111"/>
    <n v="-0.14435646053293111"/>
    <x v="0"/>
  </r>
  <r>
    <s v="14Port Adelaide"/>
    <n v="2020"/>
    <x v="4"/>
    <x v="262"/>
    <x v="15"/>
    <n v="41"/>
    <n v="0.86"/>
    <n v="0"/>
    <n v="20"/>
    <n v="0"/>
    <n v="17"/>
    <n v="0.12951062778052397"/>
    <n v="-0.12951062778052397"/>
    <x v="0"/>
  </r>
  <r>
    <s v="14Gold Coast Suns"/>
    <n v="2020"/>
    <x v="4"/>
    <x v="169"/>
    <x v="1"/>
    <n v="71"/>
    <n v="0.82"/>
    <n v="0"/>
    <n v="20"/>
    <n v="0"/>
    <n v="0"/>
    <n v="0.26519457985623396"/>
    <n v="-0.26519457985623396"/>
    <x v="1"/>
  </r>
  <r>
    <s v="14West Coast Eagles"/>
    <n v="2020"/>
    <x v="4"/>
    <x v="328"/>
    <x v="16"/>
    <n v="27"/>
    <n v="0.9"/>
    <n v="0"/>
    <n v="26"/>
    <n v="0"/>
    <n v="0"/>
    <n v="0.22394932209173696"/>
    <n v="-0.22394932209173696"/>
    <x v="1"/>
  </r>
  <r>
    <s v="14Essendon"/>
    <n v="2020"/>
    <x v="4"/>
    <x v="197"/>
    <x v="10"/>
    <n v="35"/>
    <n v="0.8"/>
    <n v="0"/>
    <n v="27"/>
    <n v="0"/>
    <n v="12"/>
    <n v="0.18551319538161642"/>
    <n v="-0.18551319538161642"/>
    <x v="0"/>
  </r>
  <r>
    <s v="14Melbourne"/>
    <n v="2020"/>
    <x v="4"/>
    <x v="499"/>
    <x v="5"/>
    <n v="42"/>
    <n v="0.81"/>
    <n v="0"/>
    <n v="19"/>
    <n v="0"/>
    <n v="5"/>
    <n v="0.20220588235294118"/>
    <n v="-0.20220588235294118"/>
    <x v="0"/>
  </r>
  <r>
    <s v="14Western Bulldogs"/>
    <n v="2020"/>
    <x v="4"/>
    <x v="514"/>
    <x v="6"/>
    <n v="13"/>
    <n v="0.83"/>
    <n v="0"/>
    <n v="23"/>
    <n v="0"/>
    <n v="0"/>
    <n v="9.5238095238095233E-2"/>
    <n v="-9.5238095238095233E-2"/>
    <x v="1"/>
  </r>
  <r>
    <s v="14Sydney Swans"/>
    <n v="2020"/>
    <x v="4"/>
    <x v="267"/>
    <x v="2"/>
    <n v="65"/>
    <n v="0.76"/>
    <n v="0"/>
    <n v="20"/>
    <n v="0"/>
    <n v="0"/>
    <n v="0.23517062202183309"/>
    <n v="-0.23517062202183309"/>
    <x v="1"/>
  </r>
  <r>
    <s v="14Carlton"/>
    <n v="2020"/>
    <x v="4"/>
    <x v="301"/>
    <x v="0"/>
    <n v="76"/>
    <n v="0.87"/>
    <n v="0"/>
    <n v="21"/>
    <n v="0"/>
    <n v="0"/>
    <n v="0.14621087031303751"/>
    <n v="-0.14621087031303751"/>
    <x v="1"/>
  </r>
  <r>
    <s v="14Fremantle"/>
    <n v="2020"/>
    <x v="4"/>
    <x v="372"/>
    <x v="12"/>
    <n v="33"/>
    <n v="0.81"/>
    <n v="0"/>
    <n v="26"/>
    <n v="0"/>
    <n v="0"/>
    <n v="0.20046757164404222"/>
    <n v="-0.20046757164404222"/>
    <x v="1"/>
  </r>
  <r>
    <s v="14Melbourne"/>
    <n v="2020"/>
    <x v="4"/>
    <x v="206"/>
    <x v="5"/>
    <n v="40"/>
    <n v="1"/>
    <n v="0"/>
    <n v="19"/>
    <n v="0"/>
    <n v="0"/>
    <n v="0.24662153005806259"/>
    <n v="-0.24662153005806259"/>
    <x v="1"/>
  </r>
  <r>
    <s v="14Melbourne"/>
    <n v="2020"/>
    <x v="4"/>
    <x v="515"/>
    <x v="5"/>
    <n v="27"/>
    <n v="0.71"/>
    <n v="0"/>
    <n v="19"/>
    <n v="0"/>
    <n v="0"/>
    <n v="4.6296296296296294E-3"/>
    <n v="-4.6296296296296294E-3"/>
    <x v="1"/>
  </r>
  <r>
    <s v="14GWS Giants"/>
    <n v="2020"/>
    <x v="4"/>
    <x v="469"/>
    <x v="13"/>
    <n v="55"/>
    <n v="0.62"/>
    <n v="0"/>
    <n v="26"/>
    <n v="0"/>
    <n v="0"/>
    <n v="0"/>
    <n v="0"/>
    <x v="1"/>
  </r>
  <r>
    <s v="14West Coast Eagles"/>
    <n v="2020"/>
    <x v="4"/>
    <x v="516"/>
    <x v="16"/>
    <n v="20"/>
    <n v="0.75"/>
    <n v="0"/>
    <n v="26"/>
    <n v="0"/>
    <n v="0"/>
    <n v="2.4691358024691357E-2"/>
    <n v="-2.4691358024691357E-2"/>
    <x v="1"/>
  </r>
  <r>
    <s v="14Essendon"/>
    <n v="2020"/>
    <x v="4"/>
    <x v="143"/>
    <x v="10"/>
    <n v="21"/>
    <n v="0.84"/>
    <n v="0"/>
    <n v="27"/>
    <n v="0"/>
    <n v="0"/>
    <n v="0.22056722834754872"/>
    <n v="-0.22056722834754872"/>
    <x v="1"/>
  </r>
  <r>
    <s v="14Fremantle"/>
    <n v="2020"/>
    <x v="4"/>
    <x v="438"/>
    <x v="12"/>
    <n v="39"/>
    <n v="1"/>
    <n v="0"/>
    <n v="26"/>
    <n v="0"/>
    <n v="7"/>
    <n v="8.8437500000000002E-2"/>
    <n v="-8.8437500000000002E-2"/>
    <x v="0"/>
  </r>
  <r>
    <s v="14Western Bulldogs"/>
    <n v="2020"/>
    <x v="4"/>
    <x v="463"/>
    <x v="6"/>
    <n v="49"/>
    <n v="0.88"/>
    <n v="0"/>
    <n v="23"/>
    <n v="0"/>
    <n v="0"/>
    <n v="9.5238095238095233E-2"/>
    <n v="-9.5238095238095233E-2"/>
    <x v="1"/>
  </r>
  <r>
    <s v="14GWS Giants"/>
    <n v="2020"/>
    <x v="4"/>
    <x v="231"/>
    <x v="13"/>
    <n v="55"/>
    <n v="0.86"/>
    <n v="0"/>
    <n v="26"/>
    <n v="0"/>
    <n v="0"/>
    <n v="0.21203943115707824"/>
    <n v="-0.21203943115707824"/>
    <x v="1"/>
  </r>
  <r>
    <s v="14Hawthorn"/>
    <n v="2020"/>
    <x v="4"/>
    <x v="228"/>
    <x v="7"/>
    <n v="56"/>
    <n v="0.86"/>
    <n v="0"/>
    <n v="27"/>
    <n v="0"/>
    <n v="0"/>
    <n v="4.5289855072463768E-2"/>
    <n v="-4.5289855072463768E-2"/>
    <x v="1"/>
  </r>
  <r>
    <s v="14West Coast Eagles"/>
    <n v="2020"/>
    <x v="4"/>
    <x v="90"/>
    <x v="16"/>
    <n v="96"/>
    <n v="0.92"/>
    <n v="0"/>
    <n v="26"/>
    <n v="0"/>
    <n v="24"/>
    <n v="0.1555149480740913"/>
    <n v="-0.1555149480740913"/>
    <x v="0"/>
  </r>
  <r>
    <s v="14Richmond"/>
    <n v="2020"/>
    <x v="4"/>
    <x v="135"/>
    <x v="14"/>
    <n v="35"/>
    <n v="0.9"/>
    <n v="0"/>
    <n v="26"/>
    <n v="0"/>
    <n v="37"/>
    <n v="0.11685601258047076"/>
    <n v="-0.11685601258047076"/>
    <x v="0"/>
  </r>
  <r>
    <s v="14Fremantle"/>
    <n v="2020"/>
    <x v="4"/>
    <x v="281"/>
    <x v="12"/>
    <n v="38"/>
    <n v="0.86"/>
    <n v="0"/>
    <n v="26"/>
    <n v="0"/>
    <n v="7"/>
    <n v="0.35193319752143287"/>
    <n v="-0.35193319752143287"/>
    <x v="0"/>
  </r>
  <r>
    <s v="14Collingwood"/>
    <n v="2020"/>
    <x v="4"/>
    <x v="242"/>
    <x v="4"/>
    <n v="75"/>
    <n v="0.89"/>
    <n v="0"/>
    <n v="21"/>
    <n v="0"/>
    <n v="0"/>
    <n v="0.22913636608489546"/>
    <n v="-0.22913636608489546"/>
    <x v="1"/>
  </r>
  <r>
    <s v="14West Coast Eagles"/>
    <n v="2020"/>
    <x v="4"/>
    <x v="269"/>
    <x v="16"/>
    <n v="64"/>
    <n v="0.82"/>
    <n v="0"/>
    <n v="26"/>
    <n v="0"/>
    <n v="0"/>
    <n v="3.0690943043884221E-2"/>
    <n v="-3.0690943043884221E-2"/>
    <x v="1"/>
  </r>
  <r>
    <s v="14St Kilda"/>
    <n v="2020"/>
    <x v="4"/>
    <x v="257"/>
    <x v="9"/>
    <n v="47"/>
    <n v="0.83"/>
    <n v="0"/>
    <n v="19"/>
    <n v="0"/>
    <n v="0"/>
    <n v="0.13715875366164773"/>
    <n v="-0.13715875366164773"/>
    <x v="1"/>
  </r>
  <r>
    <s v="14Collingwood"/>
    <n v="2020"/>
    <x v="4"/>
    <x v="371"/>
    <x v="4"/>
    <n v="48"/>
    <n v="0.91"/>
    <n v="0"/>
    <n v="21"/>
    <n v="0"/>
    <n v="0"/>
    <n v="0.12430694305694306"/>
    <n v="-0.12430694305694306"/>
    <x v="1"/>
  </r>
  <r>
    <s v="14North Melbourne"/>
    <n v="2020"/>
    <x v="4"/>
    <x v="517"/>
    <x v="17"/>
    <n v="52"/>
    <n v="0.7"/>
    <n v="0"/>
    <n v="20"/>
    <n v="0"/>
    <n v="5"/>
    <n v="0"/>
    <n v="0"/>
    <x v="0"/>
  </r>
  <r>
    <s v="14North Melbourne"/>
    <n v="2020"/>
    <x v="4"/>
    <x v="201"/>
    <x v="17"/>
    <n v="5"/>
    <n v="0.91"/>
    <n v="0"/>
    <n v="20"/>
    <n v="0"/>
    <n v="0"/>
    <n v="8.5798245614035082E-2"/>
    <n v="-8.5798245614035082E-2"/>
    <x v="1"/>
  </r>
  <r>
    <s v="14Richmond"/>
    <n v="2020"/>
    <x v="4"/>
    <x v="158"/>
    <x v="14"/>
    <n v="83"/>
    <n v="0.81"/>
    <n v="0"/>
    <n v="26"/>
    <n v="0"/>
    <n v="0"/>
    <n v="0.21183923861942439"/>
    <n v="-0.21183923861942439"/>
    <x v="1"/>
  </r>
  <r>
    <s v="14Carlton"/>
    <n v="2020"/>
    <x v="4"/>
    <x v="302"/>
    <x v="0"/>
    <n v="34"/>
    <n v="0.9"/>
    <n v="0"/>
    <n v="21"/>
    <n v="0"/>
    <n v="56"/>
    <n v="0.28687732402902677"/>
    <n v="-0.28687732402902677"/>
    <x v="0"/>
  </r>
  <r>
    <s v="14Collingwood"/>
    <n v="2020"/>
    <x v="4"/>
    <x v="227"/>
    <x v="4"/>
    <n v="52"/>
    <n v="0.97"/>
    <n v="0"/>
    <n v="21"/>
    <n v="0"/>
    <n v="0"/>
    <n v="0.16710751237067029"/>
    <n v="-0.16710751237067029"/>
    <x v="1"/>
  </r>
  <r>
    <s v="14Hawthorn"/>
    <n v="2020"/>
    <x v="4"/>
    <x v="378"/>
    <x v="7"/>
    <n v="84"/>
    <n v="0.87"/>
    <n v="0"/>
    <n v="27"/>
    <n v="0"/>
    <n v="0"/>
    <n v="0.15692991405262802"/>
    <n v="-0.15692991405262802"/>
    <x v="1"/>
  </r>
  <r>
    <s v="14Essendon"/>
    <n v="2020"/>
    <x v="4"/>
    <x v="284"/>
    <x v="10"/>
    <n v="20"/>
    <n v="0.75"/>
    <n v="0"/>
    <n v="27"/>
    <n v="0"/>
    <n v="0"/>
    <n v="0.15925493271031027"/>
    <n v="-0.15925493271031027"/>
    <x v="1"/>
  </r>
  <r>
    <s v="14GWS Giants"/>
    <n v="2020"/>
    <x v="4"/>
    <x v="230"/>
    <x v="13"/>
    <n v="57"/>
    <n v="0.78"/>
    <n v="0"/>
    <n v="26"/>
    <n v="0"/>
    <n v="0"/>
    <n v="0.27240912757023761"/>
    <n v="-0.27240912757023761"/>
    <x v="1"/>
  </r>
  <r>
    <s v="14Collingwood"/>
    <n v="2020"/>
    <x v="4"/>
    <x v="142"/>
    <x v="4"/>
    <n v="39"/>
    <n v="0.76"/>
    <n v="0"/>
    <n v="21"/>
    <n v="0"/>
    <n v="10"/>
    <n v="0.19734931009440812"/>
    <n v="-0.19734931009440812"/>
    <x v="0"/>
  </r>
  <r>
    <s v="14Sydney Swans"/>
    <n v="2020"/>
    <x v="4"/>
    <x v="164"/>
    <x v="2"/>
    <n v="40"/>
    <n v="0.71"/>
    <n v="0"/>
    <n v="20"/>
    <n v="0"/>
    <n v="0"/>
    <n v="0.33683473389355745"/>
    <n v="-0.33683473389355745"/>
    <x v="1"/>
  </r>
  <r>
    <s v="14West Coast Eagles"/>
    <n v="2020"/>
    <x v="4"/>
    <x v="171"/>
    <x v="16"/>
    <n v="8"/>
    <n v="0.16"/>
    <n v="0"/>
    <n v="26"/>
    <n v="0"/>
    <n v="0"/>
    <n v="0.24034533819508663"/>
    <n v="-0.24034533819508663"/>
    <x v="1"/>
  </r>
  <r>
    <s v="14Richmond"/>
    <n v="2020"/>
    <x v="4"/>
    <x v="429"/>
    <x v="14"/>
    <n v="34"/>
    <n v="0.97"/>
    <n v="0"/>
    <n v="26"/>
    <n v="0"/>
    <n v="2"/>
    <n v="0.13697277963582311"/>
    <n v="-0.13697277963582311"/>
    <x v="0"/>
  </r>
  <r>
    <s v="14Richmond"/>
    <n v="2020"/>
    <x v="4"/>
    <x v="271"/>
    <x v="14"/>
    <n v="52"/>
    <n v="0.81"/>
    <n v="0"/>
    <n v="26"/>
    <n v="0"/>
    <n v="0"/>
    <n v="0.15717070453912557"/>
    <n v="-0.15717070453912557"/>
    <x v="1"/>
  </r>
  <r>
    <s v="14Fremantle"/>
    <n v="2020"/>
    <x v="4"/>
    <x v="323"/>
    <x v="12"/>
    <n v="57"/>
    <n v="0.82"/>
    <n v="0"/>
    <n v="26"/>
    <n v="0"/>
    <n v="0"/>
    <n v="0.25003656474244706"/>
    <n v="-0.25003656474244706"/>
    <x v="1"/>
  </r>
  <r>
    <s v="14Melbourne"/>
    <n v="2020"/>
    <x v="4"/>
    <x v="89"/>
    <x v="5"/>
    <n v="43"/>
    <n v="0.87"/>
    <n v="0"/>
    <n v="19"/>
    <n v="0"/>
    <n v="34"/>
    <n v="0.22371868807854967"/>
    <n v="-0.22371868807854967"/>
    <x v="0"/>
  </r>
  <r>
    <s v="14Gold Coast Suns"/>
    <n v="2020"/>
    <x v="4"/>
    <x v="120"/>
    <x v="1"/>
    <n v="55"/>
    <n v="0.82"/>
    <n v="0"/>
    <n v="20"/>
    <n v="0"/>
    <n v="4"/>
    <n v="0.16197956455309395"/>
    <n v="-0.16197956455309395"/>
    <x v="0"/>
  </r>
  <r>
    <s v="14Port Adelaide"/>
    <n v="2020"/>
    <x v="4"/>
    <x v="263"/>
    <x v="15"/>
    <n v="71"/>
    <n v="0.84"/>
    <n v="0"/>
    <n v="20"/>
    <n v="0"/>
    <n v="0"/>
    <n v="0.12598619329388561"/>
    <n v="-0.12598619329388561"/>
    <x v="1"/>
  </r>
  <r>
    <s v="14Collingwood"/>
    <n v="2020"/>
    <x v="4"/>
    <x v="496"/>
    <x v="4"/>
    <n v="78"/>
    <n v="0.94"/>
    <n v="0"/>
    <n v="21"/>
    <n v="0"/>
    <n v="0"/>
    <n v="0.1920133876416911"/>
    <n v="-0.1920133876416911"/>
    <x v="1"/>
  </r>
  <r>
    <s v="14Carlton"/>
    <n v="2020"/>
    <x v="4"/>
    <x v="422"/>
    <x v="0"/>
    <n v="82"/>
    <n v="0.78"/>
    <n v="0"/>
    <n v="21"/>
    <n v="0"/>
    <n v="0"/>
    <n v="0.10774574303405572"/>
    <n v="-0.10774574303405572"/>
    <x v="1"/>
  </r>
  <r>
    <s v="14Western Bulldogs"/>
    <n v="2020"/>
    <x v="4"/>
    <x v="411"/>
    <x v="6"/>
    <n v="58"/>
    <n v="0.86"/>
    <n v="0"/>
    <n v="23"/>
    <n v="0"/>
    <n v="6"/>
    <n v="0.17060074428495478"/>
    <n v="-0.17060074428495478"/>
    <x v="0"/>
  </r>
  <r>
    <s v="14Geelong Cats"/>
    <n v="2020"/>
    <x v="4"/>
    <x v="239"/>
    <x v="11"/>
    <n v="68"/>
    <n v="0.98"/>
    <n v="0"/>
    <n v="23"/>
    <n v="0"/>
    <n v="0"/>
    <n v="0.24402116402116403"/>
    <n v="-0.24402116402116403"/>
    <x v="1"/>
  </r>
  <r>
    <s v="14Melbourne"/>
    <n v="2020"/>
    <x v="4"/>
    <x v="497"/>
    <x v="5"/>
    <n v="55"/>
    <n v="0.64"/>
    <n v="0"/>
    <n v="19"/>
    <n v="0"/>
    <n v="0"/>
    <n v="0"/>
    <n v="0"/>
    <x v="1"/>
  </r>
  <r>
    <s v="14St Kilda"/>
    <n v="2020"/>
    <x v="4"/>
    <x v="216"/>
    <x v="9"/>
    <n v="49"/>
    <n v="0.92"/>
    <n v="0"/>
    <n v="19"/>
    <n v="0"/>
    <n v="0"/>
    <n v="0.17090123128185408"/>
    <n v="-0.17090123128185408"/>
    <x v="1"/>
  </r>
  <r>
    <s v="14Gold Coast Suns"/>
    <n v="2020"/>
    <x v="4"/>
    <x v="195"/>
    <x v="1"/>
    <n v="54"/>
    <n v="0.79"/>
    <n v="0"/>
    <n v="20"/>
    <n v="0"/>
    <n v="0"/>
    <n v="0.13142218193705607"/>
    <n v="-0.13142218193705607"/>
    <x v="1"/>
  </r>
  <r>
    <s v="14Gold Coast Suns"/>
    <n v="2020"/>
    <x v="4"/>
    <x v="130"/>
    <x v="1"/>
    <n v="107"/>
    <n v="0.79"/>
    <n v="0"/>
    <n v="20"/>
    <n v="0"/>
    <n v="7"/>
    <n v="4.6196603641456578E-2"/>
    <n v="-4.6196603641456578E-2"/>
    <x v="0"/>
  </r>
  <r>
    <s v="14Carlton"/>
    <n v="2020"/>
    <x v="4"/>
    <x v="369"/>
    <x v="0"/>
    <n v="68"/>
    <n v="0.75"/>
    <n v="0"/>
    <n v="21"/>
    <n v="0"/>
    <n v="0"/>
    <n v="0.20451178451178453"/>
    <n v="-0.20451178451178453"/>
    <x v="1"/>
  </r>
  <r>
    <s v="14Geelong Cats"/>
    <n v="2020"/>
    <x v="4"/>
    <x v="277"/>
    <x v="11"/>
    <n v="60"/>
    <n v="0.87"/>
    <n v="0"/>
    <n v="23"/>
    <n v="0"/>
    <n v="0"/>
    <n v="0.16602453847035889"/>
    <n v="-0.16602453847035889"/>
    <x v="1"/>
  </r>
  <r>
    <s v="14Collingwood"/>
    <n v="2020"/>
    <x v="4"/>
    <x v="443"/>
    <x v="4"/>
    <n v="29"/>
    <n v="0.66"/>
    <n v="0"/>
    <n v="21"/>
    <n v="0"/>
    <n v="8"/>
    <n v="9.3886250152234813E-2"/>
    <n v="-9.3886250152234813E-2"/>
    <x v="0"/>
  </r>
  <r>
    <s v="14Richmond"/>
    <n v="2020"/>
    <x v="4"/>
    <x v="276"/>
    <x v="14"/>
    <n v="71"/>
    <n v="1"/>
    <n v="0"/>
    <n v="26"/>
    <n v="0"/>
    <n v="0"/>
    <n v="6.1337355455002518E-2"/>
    <n v="-6.1337355455002518E-2"/>
    <x v="1"/>
  </r>
  <r>
    <s v="14Port Adelaide"/>
    <n v="2020"/>
    <x v="4"/>
    <x v="212"/>
    <x v="15"/>
    <n v="27"/>
    <n v="0.77"/>
    <n v="0"/>
    <n v="20"/>
    <n v="0"/>
    <n v="0"/>
    <n v="1.6526824307144673E-2"/>
    <n v="-1.6526824307144673E-2"/>
    <x v="1"/>
  </r>
  <r>
    <s v="14North Melbourne"/>
    <n v="2020"/>
    <x v="4"/>
    <x v="474"/>
    <x v="17"/>
    <n v="52"/>
    <n v="0.7"/>
    <n v="0"/>
    <n v="20"/>
    <n v="0"/>
    <n v="0"/>
    <n v="5.0000000000000001E-3"/>
    <n v="-5.0000000000000001E-3"/>
    <x v="1"/>
  </r>
  <r>
    <s v="14Richmond"/>
    <n v="2020"/>
    <x v="4"/>
    <x v="367"/>
    <x v="14"/>
    <n v="8"/>
    <n v="0.35"/>
    <n v="0"/>
    <n v="26"/>
    <n v="0"/>
    <n v="0"/>
    <n v="0.10833333333333334"/>
    <n v="-0.10833333333333334"/>
    <x v="1"/>
  </r>
  <r>
    <s v="14Geelong Cats"/>
    <n v="2020"/>
    <x v="4"/>
    <x v="272"/>
    <x v="11"/>
    <n v="27"/>
    <n v="0.81"/>
    <n v="0"/>
    <n v="23"/>
    <n v="0"/>
    <n v="0"/>
    <n v="0.16834757834757835"/>
    <n v="-0.16834757834757835"/>
    <x v="1"/>
  </r>
  <r>
    <s v="14Port Adelaide"/>
    <n v="2020"/>
    <x v="4"/>
    <x v="190"/>
    <x v="15"/>
    <n v="28"/>
    <n v="0.68"/>
    <n v="0"/>
    <n v="20"/>
    <n v="0"/>
    <n v="4"/>
    <n v="8.8554720133667497E-2"/>
    <n v="-8.8554720133667497E-2"/>
    <x v="0"/>
  </r>
  <r>
    <s v="14GWS Giants"/>
    <n v="2020"/>
    <x v="4"/>
    <x v="431"/>
    <x v="13"/>
    <n v="54"/>
    <n v="0.88"/>
    <n v="0"/>
    <n v="26"/>
    <n v="0"/>
    <n v="0"/>
    <n v="5.3030303030303032E-2"/>
    <n v="-5.3030303030303032E-2"/>
    <x v="1"/>
  </r>
  <r>
    <s v="14GWS Giants"/>
    <n v="2020"/>
    <x v="4"/>
    <x v="146"/>
    <x v="13"/>
    <n v="111"/>
    <n v="0.9"/>
    <n v="0"/>
    <n v="26"/>
    <n v="0"/>
    <n v="0"/>
    <n v="0.14891429717667118"/>
    <n v="-0.14891429717667118"/>
    <x v="1"/>
  </r>
  <r>
    <s v="14GWS Giants"/>
    <n v="2020"/>
    <x v="4"/>
    <x v="117"/>
    <x v="13"/>
    <n v="69"/>
    <n v="0.88"/>
    <n v="0"/>
    <n v="26"/>
    <n v="0"/>
    <n v="15"/>
    <n v="0.12934609250398724"/>
    <n v="-0.12934609250398724"/>
    <x v="0"/>
  </r>
  <r>
    <s v="14North Melbourne"/>
    <n v="2020"/>
    <x v="4"/>
    <x v="320"/>
    <x v="17"/>
    <n v="64"/>
    <n v="0.89"/>
    <n v="0"/>
    <n v="20"/>
    <n v="0"/>
    <n v="0"/>
    <n v="0.1730646804176216"/>
    <n v="-0.1730646804176216"/>
    <x v="1"/>
  </r>
  <r>
    <s v="14Richmond"/>
    <n v="2020"/>
    <x v="4"/>
    <x v="150"/>
    <x v="14"/>
    <n v="98"/>
    <n v="0.77"/>
    <n v="0"/>
    <n v="26"/>
    <n v="0"/>
    <n v="0"/>
    <n v="9.6618357487922701E-3"/>
    <n v="-9.6618357487922701E-3"/>
    <x v="1"/>
  </r>
  <r>
    <s v="14Fremantle"/>
    <n v="2020"/>
    <x v="4"/>
    <x v="306"/>
    <x v="12"/>
    <n v="20"/>
    <n v="0.75"/>
    <n v="0"/>
    <n v="26"/>
    <n v="0"/>
    <n v="0"/>
    <n v="0.15505368814192344"/>
    <n v="-0.15505368814192344"/>
    <x v="1"/>
  </r>
  <r>
    <s v="14Melbourne"/>
    <n v="2020"/>
    <x v="4"/>
    <x v="373"/>
    <x v="5"/>
    <n v="97"/>
    <n v="0.87"/>
    <n v="0"/>
    <n v="19"/>
    <n v="0"/>
    <n v="0"/>
    <n v="0.15946350783293997"/>
    <n v="-0.15946350783293997"/>
    <x v="1"/>
  </r>
  <r>
    <s v="14St Kilda"/>
    <n v="2020"/>
    <x v="4"/>
    <x v="465"/>
    <x v="9"/>
    <n v="52"/>
    <n v="0.86"/>
    <n v="0"/>
    <n v="19"/>
    <n v="0"/>
    <n v="0"/>
    <n v="0.19642857142857142"/>
    <n v="-0.19642857142857142"/>
    <x v="1"/>
  </r>
  <r>
    <s v="14Collingwood"/>
    <n v="2020"/>
    <x v="4"/>
    <x v="292"/>
    <x v="4"/>
    <n v="78"/>
    <n v="0.87"/>
    <n v="0"/>
    <n v="21"/>
    <n v="0"/>
    <n v="0"/>
    <n v="0.12153846153846154"/>
    <n v="-0.12153846153846154"/>
    <x v="1"/>
  </r>
  <r>
    <s v="14Sydney Swans"/>
    <n v="2020"/>
    <x v="4"/>
    <x v="335"/>
    <x v="2"/>
    <n v="88"/>
    <n v="0.88"/>
    <n v="0"/>
    <n v="20"/>
    <n v="0"/>
    <n v="3"/>
    <n v="0.15344981474492572"/>
    <n v="-0.15344981474492572"/>
    <x v="0"/>
  </r>
  <r>
    <s v="14Essendon"/>
    <n v="2020"/>
    <x v="4"/>
    <x v="114"/>
    <x v="10"/>
    <n v="85"/>
    <n v="0.8"/>
    <n v="0"/>
    <n v="27"/>
    <n v="0"/>
    <n v="4"/>
    <n v="7.1428571428571425E-2"/>
    <n v="-7.1428571428571425E-2"/>
    <x v="0"/>
  </r>
  <r>
    <s v="14GWS Giants"/>
    <n v="2020"/>
    <x v="4"/>
    <x v="334"/>
    <x v="13"/>
    <n v="83"/>
    <n v="0.93"/>
    <n v="0"/>
    <n v="26"/>
    <n v="0"/>
    <n v="0"/>
    <n v="9.7202797202797203E-2"/>
    <n v="-9.7202797202797203E-2"/>
    <x v="1"/>
  </r>
  <r>
    <s v="14North Melbourne"/>
    <n v="2020"/>
    <x v="4"/>
    <x v="261"/>
    <x v="17"/>
    <n v="38"/>
    <n v="0.82"/>
    <n v="0"/>
    <n v="20"/>
    <n v="0"/>
    <n v="2"/>
    <n v="0.27406221627375471"/>
    <n v="-0.27406221627375471"/>
    <x v="0"/>
  </r>
  <r>
    <s v="14Essendon"/>
    <n v="2020"/>
    <x v="4"/>
    <x v="159"/>
    <x v="10"/>
    <n v="28"/>
    <n v="0.76"/>
    <n v="0"/>
    <n v="27"/>
    <n v="0"/>
    <n v="0"/>
    <n v="4.6031746031746028E-2"/>
    <n v="-4.6031746031746028E-2"/>
    <x v="1"/>
  </r>
  <r>
    <s v="14GWS Giants"/>
    <n v="2020"/>
    <x v="4"/>
    <x v="472"/>
    <x v="13"/>
    <n v="27"/>
    <n v="0.8"/>
    <n v="0"/>
    <n v="26"/>
    <n v="0"/>
    <n v="0"/>
    <n v="0.11065934065934066"/>
    <n v="-0.11065934065934066"/>
    <x v="1"/>
  </r>
  <r>
    <s v="14Melbourne"/>
    <n v="2020"/>
    <x v="4"/>
    <x v="313"/>
    <x v="5"/>
    <n v="47"/>
    <n v="0.75"/>
    <n v="0"/>
    <n v="19"/>
    <n v="0"/>
    <n v="3"/>
    <n v="1.7649017649017648E-2"/>
    <n v="-1.7649017649017648E-2"/>
    <x v="0"/>
  </r>
  <r>
    <s v="14Port Adelaide"/>
    <n v="2020"/>
    <x v="4"/>
    <x v="232"/>
    <x v="15"/>
    <n v="88"/>
    <n v="0.94"/>
    <n v="0"/>
    <n v="20"/>
    <n v="0"/>
    <n v="2"/>
    <n v="0.1299025917575268"/>
    <n v="-0.1299025917575268"/>
    <x v="0"/>
  </r>
  <r>
    <s v="14St Kilda"/>
    <n v="2020"/>
    <x v="4"/>
    <x v="390"/>
    <x v="9"/>
    <n v="64"/>
    <n v="0.82"/>
    <n v="0"/>
    <n v="19"/>
    <n v="0"/>
    <n v="31"/>
    <n v="5.6372549019607844E-2"/>
    <n v="-5.6372549019607844E-2"/>
    <x v="0"/>
  </r>
  <r>
    <s v="14Hawthorn"/>
    <n v="2020"/>
    <x v="4"/>
    <x v="492"/>
    <x v="7"/>
    <n v="56"/>
    <n v="0.74"/>
    <n v="0"/>
    <n v="27"/>
    <n v="0"/>
    <n v="0"/>
    <n v="7.3529411764705885E-2"/>
    <n v="-7.3529411764705885E-2"/>
    <x v="1"/>
  </r>
  <r>
    <s v="14Fremantle"/>
    <n v="2020"/>
    <x v="4"/>
    <x v="237"/>
    <x v="12"/>
    <n v="34"/>
    <n v="0.67"/>
    <n v="0"/>
    <n v="26"/>
    <n v="0"/>
    <n v="0"/>
    <n v="0"/>
    <n v="0"/>
    <x v="1"/>
  </r>
  <r>
    <s v="14Melbourne"/>
    <n v="2020"/>
    <x v="4"/>
    <x v="489"/>
    <x v="5"/>
    <n v="36"/>
    <n v="0.94"/>
    <n v="0"/>
    <n v="19"/>
    <n v="0"/>
    <n v="2"/>
    <n v="0.10793650793650793"/>
    <n v="-0.10793650793650793"/>
    <x v="0"/>
  </r>
  <r>
    <s v="14Port Adelaide"/>
    <n v="2020"/>
    <x v="4"/>
    <x v="350"/>
    <x v="15"/>
    <n v="18"/>
    <n v="0.94"/>
    <n v="0"/>
    <n v="20"/>
    <n v="0"/>
    <n v="0"/>
    <n v="3.3549783549783552E-2"/>
    <n v="-3.3549783549783552E-2"/>
    <x v="1"/>
  </r>
  <r>
    <s v="14Melbourne"/>
    <n v="2020"/>
    <x v="4"/>
    <x v="147"/>
    <x v="5"/>
    <n v="66"/>
    <n v="0.85"/>
    <n v="0"/>
    <n v="19"/>
    <n v="0"/>
    <n v="0"/>
    <n v="4.6226677805625171E-2"/>
    <n v="-4.6226677805625171E-2"/>
    <x v="1"/>
  </r>
  <r>
    <s v="14St Kilda"/>
    <n v="2020"/>
    <x v="4"/>
    <x v="282"/>
    <x v="9"/>
    <n v="40"/>
    <n v="0.93"/>
    <n v="0"/>
    <n v="19"/>
    <n v="0"/>
    <n v="1"/>
    <n v="0.10602723071884257"/>
    <n v="-0.10602723071884257"/>
    <x v="0"/>
  </r>
  <r>
    <s v="14St Kilda"/>
    <n v="2020"/>
    <x v="4"/>
    <x v="233"/>
    <x v="9"/>
    <n v="42"/>
    <n v="0.79"/>
    <n v="0"/>
    <n v="19"/>
    <n v="0"/>
    <n v="0"/>
    <n v="8.4087481146304682E-2"/>
    <n v="-8.4087481146304682E-2"/>
    <x v="1"/>
  </r>
  <r>
    <s v="14Western Bulldogs"/>
    <n v="2020"/>
    <x v="4"/>
    <x v="314"/>
    <x v="6"/>
    <n v="75"/>
    <n v="0.79"/>
    <n v="0"/>
    <n v="23"/>
    <n v="0"/>
    <n v="0"/>
    <n v="0.2868737841106262"/>
    <n v="-0.2868737841106262"/>
    <x v="1"/>
  </r>
  <r>
    <s v="14North Melbourne"/>
    <n v="2020"/>
    <x v="4"/>
    <x v="395"/>
    <x v="17"/>
    <n v="14"/>
    <n v="0.88"/>
    <n v="0"/>
    <n v="20"/>
    <n v="0"/>
    <n v="2"/>
    <n v="0.12190082644628099"/>
    <n v="-0.12190082644628099"/>
    <x v="0"/>
  </r>
  <r>
    <s v="14St Kilda"/>
    <n v="2020"/>
    <x v="4"/>
    <x v="72"/>
    <x v="9"/>
    <n v="39"/>
    <n v="0.85"/>
    <n v="0"/>
    <n v="19"/>
    <n v="0"/>
    <n v="35"/>
    <n v="0.20401247037276446"/>
    <n v="-0.20401247037276446"/>
    <x v="0"/>
  </r>
  <r>
    <s v="14Western Bulldogs"/>
    <n v="2020"/>
    <x v="4"/>
    <x v="155"/>
    <x v="6"/>
    <n v="15"/>
    <n v="0.39"/>
    <n v="0"/>
    <n v="23"/>
    <n v="0"/>
    <n v="0"/>
    <n v="0.15716374269005848"/>
    <n v="-0.15716374269005848"/>
    <x v="1"/>
  </r>
  <r>
    <s v="14Richmond"/>
    <n v="2020"/>
    <x v="4"/>
    <x v="187"/>
    <x v="14"/>
    <n v="21"/>
    <n v="0.72"/>
    <n v="0"/>
    <n v="26"/>
    <n v="0"/>
    <n v="5"/>
    <n v="0.15461622807017544"/>
    <n v="-0.15461622807017544"/>
    <x v="0"/>
  </r>
  <r>
    <s v="14Richmond"/>
    <n v="2020"/>
    <x v="4"/>
    <x v="376"/>
    <x v="14"/>
    <n v="78"/>
    <n v="0.88"/>
    <n v="0"/>
    <n v="26"/>
    <n v="0"/>
    <n v="2"/>
    <n v="0.14246761337554176"/>
    <n v="-0.14246761337554176"/>
    <x v="0"/>
  </r>
  <r>
    <s v="14Essendon"/>
    <n v="2020"/>
    <x v="4"/>
    <x v="454"/>
    <x v="10"/>
    <n v="65"/>
    <n v="0.88"/>
    <n v="0"/>
    <n v="27"/>
    <n v="0"/>
    <n v="0"/>
    <n v="7.2115384615384609E-2"/>
    <n v="-7.2115384615384609E-2"/>
    <x v="1"/>
  </r>
  <r>
    <s v="14Sydney Swans"/>
    <n v="2020"/>
    <x v="4"/>
    <x v="391"/>
    <x v="2"/>
    <n v="80"/>
    <n v="0.94"/>
    <n v="0"/>
    <n v="20"/>
    <n v="0"/>
    <n v="43"/>
    <n v="6.6176470588235295E-2"/>
    <n v="-6.6176470588235295E-2"/>
    <x v="0"/>
  </r>
  <r>
    <s v="14West Coast Eagles"/>
    <n v="2020"/>
    <x v="4"/>
    <x v="426"/>
    <x v="16"/>
    <n v="27"/>
    <n v="0.86"/>
    <n v="0"/>
    <n v="26"/>
    <n v="0"/>
    <n v="0"/>
    <n v="0"/>
    <n v="0"/>
    <x v="1"/>
  </r>
  <r>
    <s v="13Richmond"/>
    <n v="2020"/>
    <x v="5"/>
    <x v="397"/>
    <x v="14"/>
    <n v="96"/>
    <n v="0.9"/>
    <n v="21"/>
    <n v="24"/>
    <n v="0.875"/>
    <n v="178"/>
    <n v="8.4670231729055259E-2"/>
    <n v="0.7903297682709447"/>
    <x v="0"/>
  </r>
  <r>
    <s v="13Melbourne"/>
    <n v="2020"/>
    <x v="5"/>
    <x v="8"/>
    <x v="5"/>
    <n v="85"/>
    <n v="0.86"/>
    <n v="21"/>
    <n v="23"/>
    <n v="0.91304347826086951"/>
    <n v="259"/>
    <n v="0.22481060606060607"/>
    <n v="0.68823287220026341"/>
    <x v="0"/>
  </r>
  <r>
    <s v="13Essendon"/>
    <n v="2020"/>
    <x v="5"/>
    <x v="47"/>
    <x v="10"/>
    <n v="61"/>
    <n v="0.83"/>
    <n v="20"/>
    <n v="24"/>
    <n v="0.83333333333333337"/>
    <n v="259"/>
    <n v="0.23004532592091753"/>
    <n v="0.60328800741241584"/>
    <x v="0"/>
  </r>
  <r>
    <s v="13Richmond"/>
    <n v="2020"/>
    <x v="5"/>
    <x v="28"/>
    <x v="14"/>
    <n v="105"/>
    <n v="0.87"/>
    <n v="20"/>
    <n v="24"/>
    <n v="0.83333333333333337"/>
    <n v="250"/>
    <n v="0.14040646853146854"/>
    <n v="0.69292686480186483"/>
    <x v="0"/>
  </r>
  <r>
    <s v="13Melbourne"/>
    <n v="2020"/>
    <x v="5"/>
    <x v="85"/>
    <x v="5"/>
    <n v="73"/>
    <n v="0.92"/>
    <n v="19"/>
    <n v="23"/>
    <n v="0.82608695652173914"/>
    <n v="235"/>
    <n v="0.18661909275720021"/>
    <n v="0.6394678637645389"/>
    <x v="0"/>
  </r>
  <r>
    <s v="13Western Bulldogs"/>
    <n v="2020"/>
    <x v="5"/>
    <x v="33"/>
    <x v="6"/>
    <n v="101"/>
    <n v="0.8"/>
    <n v="19"/>
    <n v="23"/>
    <n v="0.82608695652173914"/>
    <n v="287"/>
    <n v="0.1182099634112018"/>
    <n v="0.70787699311053731"/>
    <x v="0"/>
  </r>
  <r>
    <s v="13Hawthorn"/>
    <n v="2020"/>
    <x v="5"/>
    <x v="94"/>
    <x v="7"/>
    <n v="84"/>
    <n v="0.76"/>
    <n v="19"/>
    <n v="21"/>
    <n v="0.90476190476190477"/>
    <n v="131"/>
    <n v="9.7567873303167421E-2"/>
    <n v="0.80719403145873736"/>
    <x v="0"/>
  </r>
  <r>
    <s v="13West Coast Eagles"/>
    <n v="2020"/>
    <x v="5"/>
    <x v="74"/>
    <x v="16"/>
    <n v="87"/>
    <n v="0.78"/>
    <n v="18"/>
    <n v="20"/>
    <n v="0.9"/>
    <n v="270"/>
    <n v="0.1295691287878788"/>
    <n v="0.77043087121212128"/>
    <x v="0"/>
  </r>
  <r>
    <s v="13GWS Giants"/>
    <n v="2020"/>
    <x v="5"/>
    <x v="27"/>
    <x v="13"/>
    <n v="52"/>
    <n v="0.82"/>
    <n v="18"/>
    <n v="20"/>
    <n v="0.9"/>
    <n v="190"/>
    <n v="0.24695652173913044"/>
    <n v="0.65304347826086961"/>
    <x v="0"/>
  </r>
  <r>
    <s v="13Collingwood"/>
    <n v="2020"/>
    <x v="5"/>
    <x v="7"/>
    <x v="4"/>
    <n v="71"/>
    <n v="0.8"/>
    <n v="18"/>
    <n v="19"/>
    <n v="0.94736842105263153"/>
    <n v="299"/>
    <n v="0.14845425584421412"/>
    <n v="0.7989141652084174"/>
    <x v="0"/>
  </r>
  <r>
    <s v="13Essendon"/>
    <n v="2020"/>
    <x v="5"/>
    <x v="485"/>
    <x v="10"/>
    <n v="63"/>
    <n v="0.83"/>
    <n v="18"/>
    <n v="24"/>
    <n v="0.75"/>
    <n v="217"/>
    <n v="3.8095238095238092E-2"/>
    <n v="0.71190476190476193"/>
    <x v="0"/>
  </r>
  <r>
    <s v="13Richmond"/>
    <n v="2020"/>
    <x v="5"/>
    <x v="36"/>
    <x v="14"/>
    <n v="51"/>
    <n v="0.69"/>
    <n v="18"/>
    <n v="24"/>
    <n v="0.75"/>
    <n v="201"/>
    <n v="0.13843039551541575"/>
    <n v="0.61156960448458419"/>
    <x v="0"/>
  </r>
  <r>
    <s v="13Richmond"/>
    <n v="2020"/>
    <x v="5"/>
    <x v="409"/>
    <x v="14"/>
    <n v="83"/>
    <n v="0.73"/>
    <n v="18"/>
    <n v="24"/>
    <n v="0.75"/>
    <n v="187"/>
    <n v="9.7369492106334207E-2"/>
    <n v="0.65263050789366583"/>
    <x v="0"/>
  </r>
  <r>
    <s v="13Melbourne"/>
    <n v="2020"/>
    <x v="5"/>
    <x v="460"/>
    <x v="5"/>
    <n v="60"/>
    <n v="0.77"/>
    <n v="17"/>
    <n v="23"/>
    <n v="0.73913043478260865"/>
    <n v="39"/>
    <n v="0"/>
    <n v="0.73913043478260865"/>
    <x v="0"/>
  </r>
  <r>
    <s v="13West Coast Eagles"/>
    <n v="2020"/>
    <x v="5"/>
    <x v="52"/>
    <x v="16"/>
    <n v="67"/>
    <n v="0.82"/>
    <n v="17"/>
    <n v="20"/>
    <n v="0.85"/>
    <n v="179"/>
    <n v="7.8409090909090914E-2"/>
    <n v="0.77159090909090911"/>
    <x v="0"/>
  </r>
  <r>
    <s v="13Western Bulldogs"/>
    <n v="2020"/>
    <x v="5"/>
    <x v="69"/>
    <x v="6"/>
    <n v="76"/>
    <n v="0.76"/>
    <n v="17"/>
    <n v="23"/>
    <n v="0.73913043478260865"/>
    <n v="231"/>
    <n v="0.16363375186904597"/>
    <n v="0.57549668291356271"/>
    <x v="0"/>
  </r>
  <r>
    <s v="13Western Bulldogs"/>
    <n v="2020"/>
    <x v="5"/>
    <x v="24"/>
    <x v="6"/>
    <n v="104"/>
    <n v="0.8"/>
    <n v="17"/>
    <n v="23"/>
    <n v="0.73913043478260865"/>
    <n v="276"/>
    <n v="0.1068840579710145"/>
    <n v="0.63224637681159412"/>
    <x v="0"/>
  </r>
  <r>
    <s v="13North Melbourne"/>
    <n v="2020"/>
    <x v="5"/>
    <x v="70"/>
    <x v="17"/>
    <n v="58"/>
    <n v="0.86"/>
    <n v="17"/>
    <n v="19"/>
    <n v="0.89473684210526316"/>
    <n v="309"/>
    <n v="0.16797250301086619"/>
    <n v="0.72676433909439697"/>
    <x v="0"/>
  </r>
  <r>
    <s v="13Hawthorn"/>
    <n v="2020"/>
    <x v="5"/>
    <x v="449"/>
    <x v="7"/>
    <n v="99"/>
    <n v="0.84"/>
    <n v="17"/>
    <n v="21"/>
    <n v="0.80952380952380953"/>
    <n v="217"/>
    <n v="5.4827586206896553E-2"/>
    <n v="0.754696223316913"/>
    <x v="0"/>
  </r>
  <r>
    <s v="13Port Adelaide"/>
    <n v="2020"/>
    <x v="5"/>
    <x v="41"/>
    <x v="15"/>
    <n v="73"/>
    <n v="0.81"/>
    <n v="17"/>
    <n v="21"/>
    <n v="0.80952380952380953"/>
    <n v="225"/>
    <n v="0.16433696366806733"/>
    <n v="0.64518684585574215"/>
    <x v="0"/>
  </r>
  <r>
    <s v="13North Melbourne"/>
    <n v="2020"/>
    <x v="5"/>
    <x v="76"/>
    <x v="17"/>
    <n v="82"/>
    <n v="0.77"/>
    <n v="17"/>
    <n v="19"/>
    <n v="0.89473684210526316"/>
    <n v="171"/>
    <n v="0.17328680698285504"/>
    <n v="0.72145003512240813"/>
    <x v="0"/>
  </r>
  <r>
    <s v="13Hawthorn"/>
    <n v="2020"/>
    <x v="5"/>
    <x v="11"/>
    <x v="7"/>
    <n v="108"/>
    <n v="0.91"/>
    <n v="16"/>
    <n v="21"/>
    <n v="0.76190476190476186"/>
    <n v="284"/>
    <n v="0.14153369849964276"/>
    <n v="0.62037106340511916"/>
    <x v="0"/>
  </r>
  <r>
    <s v="13GWS Giants"/>
    <n v="2020"/>
    <x v="5"/>
    <x v="37"/>
    <x v="13"/>
    <n v="52"/>
    <n v="0.85"/>
    <n v="16"/>
    <n v="20"/>
    <n v="0.8"/>
    <n v="234"/>
    <n v="0.1533138401559454"/>
    <n v="0.64668615984405464"/>
    <x v="0"/>
  </r>
  <r>
    <s v="13Geelong Cats"/>
    <n v="2020"/>
    <x v="5"/>
    <x v="96"/>
    <x v="11"/>
    <n v="86"/>
    <n v="0.75"/>
    <n v="16"/>
    <n v="17"/>
    <n v="0.94117647058823528"/>
    <n v="245"/>
    <n v="7.7981943284413158E-2"/>
    <n v="0.86319452730382218"/>
    <x v="0"/>
  </r>
  <r>
    <s v="13Essendon"/>
    <n v="2020"/>
    <x v="5"/>
    <x v="17"/>
    <x v="10"/>
    <n v="125"/>
    <n v="0.81"/>
    <n v="16"/>
    <n v="24"/>
    <n v="0.66666666666666663"/>
    <n v="193"/>
    <n v="0.28173840048840049"/>
    <n v="0.38492826617826614"/>
    <x v="0"/>
  </r>
  <r>
    <s v="13Collingwood"/>
    <n v="2020"/>
    <x v="5"/>
    <x v="15"/>
    <x v="4"/>
    <n v="107"/>
    <n v="0.82"/>
    <n v="16"/>
    <n v="19"/>
    <n v="0.84210526315789469"/>
    <n v="251"/>
    <n v="0.16830939733753034"/>
    <n v="0.67379586582036433"/>
    <x v="0"/>
  </r>
  <r>
    <s v="13GWS Giants"/>
    <n v="2020"/>
    <x v="5"/>
    <x v="26"/>
    <x v="13"/>
    <n v="68"/>
    <n v="0.72"/>
    <n v="16"/>
    <n v="20"/>
    <n v="0.8"/>
    <n v="270"/>
    <n v="0.25385972883696428"/>
    <n v="0.54614027116303576"/>
    <x v="0"/>
  </r>
  <r>
    <s v="13Adelaide Crows"/>
    <n v="2020"/>
    <x v="5"/>
    <x v="64"/>
    <x v="8"/>
    <n v="122"/>
    <n v="0.81"/>
    <n v="15"/>
    <n v="17"/>
    <n v="0.88235294117647056"/>
    <n v="231"/>
    <n v="0.15052083333333333"/>
    <n v="0.73183210784313724"/>
    <x v="0"/>
  </r>
  <r>
    <s v="13Port Adelaide"/>
    <n v="2020"/>
    <x v="5"/>
    <x v="57"/>
    <x v="15"/>
    <n v="100"/>
    <n v="0.82"/>
    <n v="15"/>
    <n v="21"/>
    <n v="0.7142857142857143"/>
    <n v="206"/>
    <n v="0.18511904761904763"/>
    <n v="0.52916666666666667"/>
    <x v="0"/>
  </r>
  <r>
    <s v="13St Kilda"/>
    <n v="2020"/>
    <x v="5"/>
    <x v="398"/>
    <x v="9"/>
    <n v="74"/>
    <n v="0.85"/>
    <n v="15"/>
    <n v="17"/>
    <n v="0.88235294117647056"/>
    <n v="212"/>
    <n v="0.10303030303030303"/>
    <n v="0.77932263814616753"/>
    <x v="0"/>
  </r>
  <r>
    <s v="13Essendon"/>
    <n v="2020"/>
    <x v="5"/>
    <x v="44"/>
    <x v="10"/>
    <n v="79"/>
    <n v="0.77"/>
    <n v="15"/>
    <n v="24"/>
    <n v="0.625"/>
    <n v="123"/>
    <n v="0.30953839869281041"/>
    <n v="0.31546160130718959"/>
    <x v="0"/>
  </r>
  <r>
    <s v="13West Coast Eagles"/>
    <n v="2020"/>
    <x v="5"/>
    <x v="483"/>
    <x v="16"/>
    <n v="54"/>
    <n v="0.74"/>
    <n v="15"/>
    <n v="20"/>
    <n v="0.75"/>
    <n v="179"/>
    <n v="0.13807189542483658"/>
    <n v="0.61192810457516345"/>
    <x v="0"/>
  </r>
  <r>
    <s v="13West Coast Eagles"/>
    <n v="2020"/>
    <x v="5"/>
    <x v="77"/>
    <x v="16"/>
    <n v="55"/>
    <n v="0.83"/>
    <n v="15"/>
    <n v="20"/>
    <n v="0.75"/>
    <n v="270"/>
    <n v="0.11419894983908824"/>
    <n v="0.63580105016091171"/>
    <x v="0"/>
  </r>
  <r>
    <s v="13North Melbourne"/>
    <n v="2020"/>
    <x v="5"/>
    <x v="55"/>
    <x v="17"/>
    <n v="66"/>
    <n v="0.73"/>
    <n v="14"/>
    <n v="19"/>
    <n v="0.73684210526315785"/>
    <n v="113"/>
    <n v="0.42833092833092834"/>
    <n v="0.30851117693222951"/>
    <x v="0"/>
  </r>
  <r>
    <s v="13Carlton"/>
    <n v="2020"/>
    <x v="5"/>
    <x v="0"/>
    <x v="0"/>
    <n v="95"/>
    <n v="0.81"/>
    <n v="14"/>
    <n v="15"/>
    <n v="0.93333333333333335"/>
    <n v="326"/>
    <n v="0.23840272961079342"/>
    <n v="0.6949306037225399"/>
    <x v="0"/>
  </r>
  <r>
    <s v="13Melbourne"/>
    <n v="2020"/>
    <x v="5"/>
    <x v="39"/>
    <x v="5"/>
    <n v="82"/>
    <n v="0.83"/>
    <n v="14"/>
    <n v="23"/>
    <n v="0.60869565217391308"/>
    <n v="277"/>
    <n v="0.16512879661668589"/>
    <n v="0.44356685555722719"/>
    <x v="0"/>
  </r>
  <r>
    <s v="13Port Adelaide"/>
    <n v="2020"/>
    <x v="5"/>
    <x v="45"/>
    <x v="15"/>
    <n v="81"/>
    <n v="0.67"/>
    <n v="14"/>
    <n v="21"/>
    <n v="0.66666666666666663"/>
    <n v="203"/>
    <n v="0.17862914862914864"/>
    <n v="0.48803751803751799"/>
    <x v="0"/>
  </r>
  <r>
    <s v="13Adelaide Crows"/>
    <n v="2020"/>
    <x v="5"/>
    <x v="25"/>
    <x v="8"/>
    <n v="66"/>
    <n v="0.83"/>
    <n v="14"/>
    <n v="17"/>
    <n v="0.82352941176470584"/>
    <n v="142"/>
    <n v="0.25396905200826769"/>
    <n v="0.56956035975643815"/>
    <x v="0"/>
  </r>
  <r>
    <s v="13Adelaide Crows"/>
    <n v="2020"/>
    <x v="5"/>
    <x v="12"/>
    <x v="8"/>
    <n v="77"/>
    <n v="0.86"/>
    <n v="14"/>
    <n v="17"/>
    <n v="0.82352941176470584"/>
    <n v="329"/>
    <n v="0.17187345526445874"/>
    <n v="0.6516559565002471"/>
    <x v="0"/>
  </r>
  <r>
    <s v="13Collingwood"/>
    <n v="2020"/>
    <x v="5"/>
    <x v="53"/>
    <x v="4"/>
    <n v="99"/>
    <n v="0.82"/>
    <n v="14"/>
    <n v="19"/>
    <n v="0.73684210526315785"/>
    <n v="188"/>
    <n v="0.18284023668639054"/>
    <n v="0.55400186857676736"/>
    <x v="0"/>
  </r>
  <r>
    <s v="13Melbourne"/>
    <n v="2020"/>
    <x v="5"/>
    <x v="484"/>
    <x v="5"/>
    <n v="79"/>
    <n v="0.79"/>
    <n v="14"/>
    <n v="23"/>
    <n v="0.60869565217391308"/>
    <n v="177"/>
    <n v="6.0822510822510827E-2"/>
    <n v="0.5478731413514023"/>
    <x v="0"/>
  </r>
  <r>
    <s v="13Western Bulldogs"/>
    <n v="2020"/>
    <x v="5"/>
    <x v="54"/>
    <x v="6"/>
    <n v="65"/>
    <n v="0.8"/>
    <n v="14"/>
    <n v="23"/>
    <n v="0.60869565217391308"/>
    <n v="192"/>
    <n v="0.11122994652406418"/>
    <n v="0.49746570564984893"/>
    <x v="0"/>
  </r>
  <r>
    <s v="13Carlton"/>
    <n v="2020"/>
    <x v="5"/>
    <x v="66"/>
    <x v="0"/>
    <n v="95"/>
    <n v="0.87"/>
    <n v="14"/>
    <n v="15"/>
    <n v="0.93333333333333335"/>
    <n v="311"/>
    <n v="0.21278913704519239"/>
    <n v="0.72054419628814093"/>
    <x v="0"/>
  </r>
  <r>
    <s v="13St Kilda"/>
    <n v="2020"/>
    <x v="5"/>
    <x v="18"/>
    <x v="9"/>
    <n v="110"/>
    <n v="0.86"/>
    <n v="14"/>
    <n v="17"/>
    <n v="0.82352941176470584"/>
    <n v="306"/>
    <n v="0.20332076420311715"/>
    <n v="0.62020864756158867"/>
    <x v="0"/>
  </r>
  <r>
    <s v="13Brisbane Lions"/>
    <n v="2020"/>
    <x v="5"/>
    <x v="4"/>
    <x v="3"/>
    <n v="71"/>
    <n v="0.92"/>
    <n v="14"/>
    <n v="17"/>
    <n v="0.82352941176470584"/>
    <n v="327"/>
    <n v="0.19102959725341803"/>
    <n v="0.63249981451128778"/>
    <x v="0"/>
  </r>
  <r>
    <s v="13St Kilda"/>
    <n v="2020"/>
    <x v="5"/>
    <x v="34"/>
    <x v="9"/>
    <n v="46"/>
    <n v="0.68"/>
    <n v="14"/>
    <n v="17"/>
    <n v="0.82352941176470584"/>
    <n v="184"/>
    <n v="0.22570161529437549"/>
    <n v="0.59782779647033035"/>
    <x v="0"/>
  </r>
  <r>
    <s v="13Port Adelaide"/>
    <n v="2020"/>
    <x v="5"/>
    <x v="35"/>
    <x v="15"/>
    <n v="119"/>
    <n v="0.76"/>
    <n v="13"/>
    <n v="21"/>
    <n v="0.61904761904761907"/>
    <n v="242"/>
    <n v="0.18183189359659946"/>
    <n v="0.43721572545101961"/>
    <x v="0"/>
  </r>
  <r>
    <s v="13Sydney Swans"/>
    <n v="2020"/>
    <x v="5"/>
    <x v="20"/>
    <x v="2"/>
    <n v="68"/>
    <n v="0.88"/>
    <n v="13"/>
    <n v="13"/>
    <n v="1"/>
    <n v="202"/>
    <n v="0.23224520577461755"/>
    <n v="0.7677547942253824"/>
    <x v="0"/>
  </r>
  <r>
    <s v="13North Melbourne"/>
    <n v="2020"/>
    <x v="5"/>
    <x v="63"/>
    <x v="17"/>
    <n v="113"/>
    <n v="0.7"/>
    <n v="13"/>
    <n v="19"/>
    <n v="0.68421052631578949"/>
    <n v="200"/>
    <n v="0.27218075666351527"/>
    <n v="0.41202976965227422"/>
    <x v="0"/>
  </r>
  <r>
    <s v="13Geelong Cats"/>
    <n v="2020"/>
    <x v="5"/>
    <x v="503"/>
    <x v="11"/>
    <n v="77"/>
    <n v="0.8"/>
    <n v="13"/>
    <n v="17"/>
    <n v="0.76470588235294112"/>
    <n v="132"/>
    <n v="0.23933209647495363"/>
    <n v="0.52537378587798744"/>
    <x v="0"/>
  </r>
  <r>
    <s v="13Sydney Swans"/>
    <n v="2020"/>
    <x v="5"/>
    <x v="2"/>
    <x v="2"/>
    <n v="65"/>
    <n v="0.86"/>
    <n v="13"/>
    <n v="13"/>
    <n v="1"/>
    <n v="281"/>
    <n v="0.22206604469869123"/>
    <n v="0.77793395530130871"/>
    <x v="0"/>
  </r>
  <r>
    <s v="13Gold Coast Suns"/>
    <n v="2020"/>
    <x v="5"/>
    <x v="1"/>
    <x v="1"/>
    <n v="54"/>
    <n v="0.81"/>
    <n v="13"/>
    <n v="15"/>
    <n v="0.8666666666666667"/>
    <n v="323"/>
    <n v="0.19122830668997123"/>
    <n v="0.67543835997669543"/>
    <x v="0"/>
  </r>
  <r>
    <s v="13Brisbane Lions"/>
    <n v="2020"/>
    <x v="5"/>
    <x v="23"/>
    <x v="3"/>
    <n v="41"/>
    <n v="0.72"/>
    <n v="12"/>
    <n v="17"/>
    <n v="0.70588235294117652"/>
    <n v="264"/>
    <n v="0.18574660633484161"/>
    <n v="0.52013574660633488"/>
    <x v="0"/>
  </r>
  <r>
    <s v="13North Melbourne"/>
    <n v="2020"/>
    <x v="5"/>
    <x v="81"/>
    <x v="17"/>
    <n v="63"/>
    <n v="0.79"/>
    <n v="12"/>
    <n v="19"/>
    <n v="0.63157894736842102"/>
    <n v="257"/>
    <n v="0.15044423342092256"/>
    <n v="0.48113471394749846"/>
    <x v="0"/>
  </r>
  <r>
    <s v="13Western Bulldogs"/>
    <n v="2020"/>
    <x v="5"/>
    <x v="133"/>
    <x v="6"/>
    <n v="38"/>
    <n v="0.87"/>
    <n v="12"/>
    <n v="23"/>
    <n v="0.52173913043478259"/>
    <n v="33"/>
    <n v="0.18903277087656925"/>
    <n v="0.33270635955821337"/>
    <x v="0"/>
  </r>
  <r>
    <s v="13Essendon"/>
    <n v="2020"/>
    <x v="5"/>
    <x v="82"/>
    <x v="10"/>
    <n v="59"/>
    <n v="0.87"/>
    <n v="12"/>
    <n v="24"/>
    <n v="0.5"/>
    <n v="173"/>
    <n v="0.28078008624721429"/>
    <n v="0.21921991375278571"/>
    <x v="0"/>
  </r>
  <r>
    <s v="13St Kilda"/>
    <n v="2020"/>
    <x v="5"/>
    <x v="16"/>
    <x v="9"/>
    <n v="46"/>
    <n v="0.79"/>
    <n v="12"/>
    <n v="17"/>
    <n v="0.70588235294117652"/>
    <n v="193"/>
    <n v="0.26827195680136856"/>
    <n v="0.43761039613980796"/>
    <x v="0"/>
  </r>
  <r>
    <s v="13Adelaide Crows"/>
    <n v="2020"/>
    <x v="5"/>
    <x v="50"/>
    <x v="8"/>
    <n v="105"/>
    <n v="0.82"/>
    <n v="12"/>
    <n v="17"/>
    <n v="0.70588235294117652"/>
    <n v="137"/>
    <n v="0.23810487757856175"/>
    <n v="0.46777747536261477"/>
    <x v="0"/>
  </r>
  <r>
    <s v="13Gold Coast Suns"/>
    <n v="2020"/>
    <x v="5"/>
    <x v="3"/>
    <x v="1"/>
    <n v="72"/>
    <n v="0.79"/>
    <n v="12"/>
    <n v="15"/>
    <n v="0.8"/>
    <n v="282"/>
    <n v="0.20934537633144212"/>
    <n v="0.59065462366855792"/>
    <x v="0"/>
  </r>
  <r>
    <s v="13Geelong Cats"/>
    <n v="2020"/>
    <x v="5"/>
    <x v="58"/>
    <x v="11"/>
    <n v="110"/>
    <n v="0.69"/>
    <n v="11"/>
    <n v="17"/>
    <n v="0.6470588235294118"/>
    <n v="74"/>
    <n v="0.18439326347823076"/>
    <n v="0.46266556005118104"/>
    <x v="0"/>
  </r>
  <r>
    <s v="13Collingwood"/>
    <n v="2020"/>
    <x v="5"/>
    <x v="56"/>
    <x v="4"/>
    <n v="50"/>
    <n v="0.8"/>
    <n v="11"/>
    <n v="19"/>
    <n v="0.57894736842105265"/>
    <n v="180"/>
    <n v="0.14458380242048974"/>
    <n v="0.43436356600056292"/>
    <x v="0"/>
  </r>
  <r>
    <s v="13Western Bulldogs"/>
    <n v="2020"/>
    <x v="5"/>
    <x v="10"/>
    <x v="6"/>
    <n v="33"/>
    <n v="0.84"/>
    <n v="11"/>
    <n v="23"/>
    <n v="0.47826086956521741"/>
    <n v="320"/>
    <n v="0.1822782107398313"/>
    <n v="0.2959826588253861"/>
    <x v="0"/>
  </r>
  <r>
    <s v="13Richmond"/>
    <n v="2020"/>
    <x v="5"/>
    <x v="129"/>
    <x v="14"/>
    <n v="61"/>
    <n v="0.75"/>
    <n v="11"/>
    <n v="24"/>
    <n v="0.45833333333333331"/>
    <n v="53"/>
    <n v="9.1131907308377891E-2"/>
    <n v="0.36720142602495542"/>
    <x v="0"/>
  </r>
  <r>
    <s v="13Brisbane Lions"/>
    <n v="2020"/>
    <x v="5"/>
    <x v="48"/>
    <x v="3"/>
    <n v="50"/>
    <n v="0.75"/>
    <n v="11"/>
    <n v="17"/>
    <n v="0.6470588235294118"/>
    <n v="232"/>
    <n v="0.10645378300177061"/>
    <n v="0.54060504052764125"/>
    <x v="0"/>
  </r>
  <r>
    <s v="13Gold Coast Suns"/>
    <n v="2020"/>
    <x v="5"/>
    <x v="14"/>
    <x v="1"/>
    <n v="74"/>
    <n v="0.78"/>
    <n v="11"/>
    <n v="15"/>
    <n v="0.73333333333333328"/>
    <n v="238"/>
    <n v="0.2105749743048709"/>
    <n v="0.52275835902846235"/>
    <x v="0"/>
  </r>
  <r>
    <s v="13Port Adelaide"/>
    <n v="2020"/>
    <x v="5"/>
    <x v="95"/>
    <x v="15"/>
    <n v="87"/>
    <n v="0.77"/>
    <n v="11"/>
    <n v="21"/>
    <n v="0.52380952380952384"/>
    <n v="130"/>
    <n v="0.20570526662677455"/>
    <n v="0.31810425718274926"/>
    <x v="0"/>
  </r>
  <r>
    <s v="13Brisbane Lions"/>
    <n v="2020"/>
    <x v="5"/>
    <x v="61"/>
    <x v="3"/>
    <n v="81"/>
    <n v="0.85"/>
    <n v="11"/>
    <n v="17"/>
    <n v="0.6470588235294118"/>
    <n v="153"/>
    <n v="0.17742919389978212"/>
    <n v="0.46962962962962967"/>
    <x v="0"/>
  </r>
  <r>
    <s v="13GWS Giants"/>
    <n v="2020"/>
    <x v="5"/>
    <x v="105"/>
    <x v="13"/>
    <n v="58"/>
    <n v="0.82"/>
    <n v="10"/>
    <n v="20"/>
    <n v="0.5"/>
    <n v="126"/>
    <n v="0.2385495223730518"/>
    <n v="0.26145047762694817"/>
    <x v="0"/>
  </r>
  <r>
    <s v="13St Kilda"/>
    <n v="2020"/>
    <x v="5"/>
    <x v="518"/>
    <x v="9"/>
    <n v="40"/>
    <n v="0.56999999999999995"/>
    <n v="10"/>
    <n v="17"/>
    <n v="0.58823529411764708"/>
    <n v="37"/>
    <n v="0.77050091291577372"/>
    <n v="-0.18226561879812664"/>
    <x v="0"/>
  </r>
  <r>
    <s v="13Hawthorn"/>
    <n v="2020"/>
    <x v="5"/>
    <x v="75"/>
    <x v="7"/>
    <n v="53"/>
    <n v="0.71"/>
    <n v="10"/>
    <n v="21"/>
    <n v="0.47619047619047616"/>
    <n v="68"/>
    <n v="0.1818181818181818"/>
    <n v="0.2943722943722944"/>
    <x v="0"/>
  </r>
  <r>
    <s v="13Collingwood"/>
    <n v="2020"/>
    <x v="5"/>
    <x v="519"/>
    <x v="4"/>
    <n v="89"/>
    <n v="0.89"/>
    <n v="10"/>
    <n v="19"/>
    <n v="0.52631578947368418"/>
    <n v="41"/>
    <n v="0.27761090761090762"/>
    <n v="0.24870488186277656"/>
    <x v="0"/>
  </r>
  <r>
    <s v="13Fremantle"/>
    <n v="2020"/>
    <x v="5"/>
    <x v="38"/>
    <x v="12"/>
    <n v="40"/>
    <n v="0.82"/>
    <n v="10"/>
    <n v="13"/>
    <n v="0.76923076923076927"/>
    <n v="196"/>
    <n v="0.23755788415231144"/>
    <n v="0.53167288507845778"/>
    <x v="0"/>
  </r>
  <r>
    <s v="13Carlton"/>
    <n v="2020"/>
    <x v="5"/>
    <x v="113"/>
    <x v="0"/>
    <n v="47"/>
    <n v="0.75"/>
    <n v="10"/>
    <n v="15"/>
    <n v="0.66666666666666663"/>
    <n v="78"/>
    <n v="0.4238977850010569"/>
    <n v="0.24276888166560973"/>
    <x v="0"/>
  </r>
  <r>
    <s v="13Fremantle"/>
    <n v="2020"/>
    <x v="5"/>
    <x v="79"/>
    <x v="12"/>
    <n v="97"/>
    <n v="0.79"/>
    <n v="9"/>
    <n v="13"/>
    <n v="0.69230769230769229"/>
    <n v="127"/>
    <n v="0.1753525682718908"/>
    <n v="0.51695512403580146"/>
    <x v="0"/>
  </r>
  <r>
    <s v="13Fremantle"/>
    <n v="2020"/>
    <x v="5"/>
    <x v="71"/>
    <x v="12"/>
    <n v="55"/>
    <n v="0.78"/>
    <n v="9"/>
    <n v="13"/>
    <n v="0.69230769230769229"/>
    <n v="163"/>
    <n v="0.16182639047521841"/>
    <n v="0.53048130183247388"/>
    <x v="0"/>
  </r>
  <r>
    <s v="13Essendon"/>
    <n v="2020"/>
    <x v="5"/>
    <x v="520"/>
    <x v="10"/>
    <n v="15"/>
    <n v="0.76"/>
    <n v="9"/>
    <n v="24"/>
    <n v="0.375"/>
    <n v="121"/>
    <n v="9.5238095238095233E-2"/>
    <n v="0.27976190476190477"/>
    <x v="0"/>
  </r>
  <r>
    <s v="13Carlton"/>
    <n v="2020"/>
    <x v="5"/>
    <x v="399"/>
    <x v="0"/>
    <n v="92"/>
    <n v="0.81"/>
    <n v="9"/>
    <n v="15"/>
    <n v="0.6"/>
    <n v="149"/>
    <n v="0.16862468671679198"/>
    <n v="0.431375313283208"/>
    <x v="0"/>
  </r>
  <r>
    <s v="13Fremantle"/>
    <n v="2020"/>
    <x v="5"/>
    <x v="22"/>
    <x v="12"/>
    <n v="75"/>
    <n v="0.73"/>
    <n v="9"/>
    <n v="13"/>
    <n v="0.69230769230769229"/>
    <n v="164"/>
    <n v="0.21483539164653717"/>
    <n v="0.47747230066115509"/>
    <x v="0"/>
  </r>
  <r>
    <s v="13Fremantle"/>
    <n v="2020"/>
    <x v="5"/>
    <x v="40"/>
    <x v="12"/>
    <n v="81"/>
    <n v="0.7"/>
    <n v="8"/>
    <n v="13"/>
    <n v="0.61538461538461542"/>
    <n v="191"/>
    <n v="0.18134847689075628"/>
    <n v="0.43403613849385914"/>
    <x v="0"/>
  </r>
  <r>
    <s v="13GWS Giants"/>
    <n v="2020"/>
    <x v="5"/>
    <x v="83"/>
    <x v="13"/>
    <n v="97"/>
    <n v="0.9"/>
    <n v="8"/>
    <n v="20"/>
    <n v="0.4"/>
    <n v="135"/>
    <n v="0.17914665866346538"/>
    <n v="0.22085334133653464"/>
    <x v="0"/>
  </r>
  <r>
    <s v="13Adelaide Crows"/>
    <n v="2020"/>
    <x v="5"/>
    <x v="493"/>
    <x v="8"/>
    <n v="46"/>
    <n v="0.71"/>
    <n v="8"/>
    <n v="17"/>
    <n v="0.47058823529411764"/>
    <n v="25"/>
    <n v="0.17407407407407408"/>
    <n v="0.29651416122004359"/>
    <x v="0"/>
  </r>
  <r>
    <s v="13West Coast Eagles"/>
    <n v="2020"/>
    <x v="5"/>
    <x v="46"/>
    <x v="16"/>
    <n v="84"/>
    <n v="1"/>
    <n v="8"/>
    <n v="20"/>
    <n v="0.4"/>
    <n v="145"/>
    <n v="0.19926581492325438"/>
    <n v="0.20073418507674565"/>
    <x v="0"/>
  </r>
  <r>
    <s v="13Gold Coast Suns"/>
    <n v="2020"/>
    <x v="5"/>
    <x v="13"/>
    <x v="1"/>
    <n v="76"/>
    <n v="0.79"/>
    <n v="8"/>
    <n v="15"/>
    <n v="0.53333333333333333"/>
    <n v="200"/>
    <n v="0.13116471734892787"/>
    <n v="0.40216861598440545"/>
    <x v="0"/>
  </r>
  <r>
    <s v="13Geelong Cats"/>
    <n v="2020"/>
    <x v="5"/>
    <x v="42"/>
    <x v="11"/>
    <n v="120"/>
    <n v="0.72"/>
    <n v="8"/>
    <n v="17"/>
    <n v="0.47058823529411764"/>
    <n v="208"/>
    <n v="0.12798512508451654"/>
    <n v="0.3426031102096011"/>
    <x v="0"/>
  </r>
  <r>
    <s v="13Gold Coast Suns"/>
    <n v="2020"/>
    <x v="5"/>
    <x v="110"/>
    <x v="1"/>
    <n v="46"/>
    <n v="0.82"/>
    <n v="7"/>
    <n v="15"/>
    <n v="0.46666666666666667"/>
    <n v="184"/>
    <n v="0.15710770582742903"/>
    <n v="0.30955896083923762"/>
    <x v="0"/>
  </r>
  <r>
    <s v="13Sydney Swans"/>
    <n v="2020"/>
    <x v="5"/>
    <x v="224"/>
    <x v="2"/>
    <n v="48"/>
    <n v="0.87"/>
    <n v="7"/>
    <n v="13"/>
    <n v="0.53846153846153844"/>
    <n v="56"/>
    <n v="0.28950974054780282"/>
    <n v="0.24895179791373562"/>
    <x v="0"/>
  </r>
  <r>
    <s v="13Carlton"/>
    <n v="2020"/>
    <x v="5"/>
    <x v="116"/>
    <x v="0"/>
    <n v="90"/>
    <n v="0.83"/>
    <n v="7"/>
    <n v="15"/>
    <n v="0.46666666666666667"/>
    <n v="86"/>
    <n v="0.10938732547729089"/>
    <n v="0.35727934118937577"/>
    <x v="0"/>
  </r>
  <r>
    <s v="13Geelong Cats"/>
    <n v="2020"/>
    <x v="5"/>
    <x v="62"/>
    <x v="11"/>
    <n v="77"/>
    <n v="0.75"/>
    <n v="7"/>
    <n v="17"/>
    <n v="0.41176470588235292"/>
    <n v="151"/>
    <n v="0.12683526999316472"/>
    <n v="0.28492943588918818"/>
    <x v="0"/>
  </r>
  <r>
    <s v="13Port Adelaide"/>
    <n v="2020"/>
    <x v="5"/>
    <x v="97"/>
    <x v="15"/>
    <n v="66"/>
    <n v="0.88"/>
    <n v="7"/>
    <n v="21"/>
    <n v="0.33333333333333331"/>
    <n v="131"/>
    <n v="0.21388329087291025"/>
    <n v="0.11945004246042307"/>
    <x v="0"/>
  </r>
  <r>
    <s v="13Sydney Swans"/>
    <n v="2020"/>
    <x v="5"/>
    <x v="84"/>
    <x v="2"/>
    <n v="79"/>
    <n v="0.82"/>
    <n v="7"/>
    <n v="13"/>
    <n v="0.53846153846153844"/>
    <n v="160"/>
    <n v="0.17031010043877692"/>
    <n v="0.36815143802276151"/>
    <x v="0"/>
  </r>
  <r>
    <s v="13Melbourne"/>
    <n v="2020"/>
    <x v="5"/>
    <x v="521"/>
    <x v="5"/>
    <n v="62"/>
    <n v="0.89"/>
    <n v="6"/>
    <n v="23"/>
    <n v="0.2608695652173913"/>
    <n v="17"/>
    <n v="0.19288121489494486"/>
    <n v="6.7988350322446434E-2"/>
    <x v="0"/>
  </r>
  <r>
    <s v="13Hawthorn"/>
    <n v="2020"/>
    <x v="5"/>
    <x v="32"/>
    <x v="7"/>
    <n v="58"/>
    <n v="0.74"/>
    <n v="6"/>
    <n v="21"/>
    <n v="0.2857142857142857"/>
    <n v="150"/>
    <n v="0.15084813062754238"/>
    <n v="0.13486615508674332"/>
    <x v="0"/>
  </r>
  <r>
    <s v="13Richmond"/>
    <n v="2020"/>
    <x v="5"/>
    <x v="124"/>
    <x v="14"/>
    <n v="33"/>
    <n v="0.65"/>
    <n v="6"/>
    <n v="24"/>
    <n v="0.25"/>
    <n v="57"/>
    <n v="0.33498343685300208"/>
    <n v="-8.4983436853002081E-2"/>
    <x v="0"/>
  </r>
  <r>
    <s v="13Gold Coast Suns"/>
    <n v="2020"/>
    <x v="5"/>
    <x v="19"/>
    <x v="1"/>
    <n v="25"/>
    <n v="0.83"/>
    <n v="6"/>
    <n v="15"/>
    <n v="0.4"/>
    <n v="65"/>
    <n v="0.10516379301846429"/>
    <n v="0.29483620698153573"/>
    <x v="0"/>
  </r>
  <r>
    <s v="13Brisbane Lions"/>
    <n v="2020"/>
    <x v="5"/>
    <x v="494"/>
    <x v="3"/>
    <n v="40"/>
    <n v="0.67"/>
    <n v="6"/>
    <n v="17"/>
    <n v="0.35294117647058826"/>
    <n v="6"/>
    <n v="9.0909090909090912E-2"/>
    <n v="0.26203208556149737"/>
    <x v="0"/>
  </r>
  <r>
    <s v="13Collingwood"/>
    <n v="2020"/>
    <x v="5"/>
    <x v="131"/>
    <x v="4"/>
    <n v="54"/>
    <n v="0.68"/>
    <n v="6"/>
    <n v="19"/>
    <n v="0.31578947368421051"/>
    <n v="15"/>
    <n v="5.2631578947368418E-2"/>
    <n v="0.26315789473684209"/>
    <x v="0"/>
  </r>
  <r>
    <s v="13West Coast Eagles"/>
    <n v="2020"/>
    <x v="5"/>
    <x v="403"/>
    <x v="16"/>
    <n v="46"/>
    <n v="0.61"/>
    <n v="5"/>
    <n v="20"/>
    <n v="0.25"/>
    <n v="14"/>
    <n v="4.2105263157894736E-2"/>
    <n v="0.20789473684210527"/>
    <x v="0"/>
  </r>
  <r>
    <s v="13Hawthorn"/>
    <n v="2020"/>
    <x v="5"/>
    <x v="30"/>
    <x v="7"/>
    <n v="54"/>
    <n v="0.81"/>
    <n v="5"/>
    <n v="21"/>
    <n v="0.23809523809523808"/>
    <n v="119"/>
    <n v="0.13921369955243565"/>
    <n v="9.8881538542802433E-2"/>
    <x v="0"/>
  </r>
  <r>
    <s v="13GWS Giants"/>
    <n v="2020"/>
    <x v="5"/>
    <x v="450"/>
    <x v="13"/>
    <n v="52"/>
    <n v="0.64"/>
    <n v="5"/>
    <n v="20"/>
    <n v="0.25"/>
    <n v="44"/>
    <n v="0.14915966386554622"/>
    <n v="0.10084033613445378"/>
    <x v="0"/>
  </r>
  <r>
    <s v="13Essendon"/>
    <n v="2020"/>
    <x v="5"/>
    <x v="225"/>
    <x v="10"/>
    <n v="46"/>
    <n v="0.91"/>
    <n v="5"/>
    <n v="24"/>
    <n v="0.20833333333333334"/>
    <n v="54"/>
    <n v="0.25086959035420148"/>
    <n v="-4.2536257020868135E-2"/>
    <x v="0"/>
  </r>
  <r>
    <s v="13Hawthorn"/>
    <n v="2020"/>
    <x v="5"/>
    <x v="108"/>
    <x v="7"/>
    <n v="59"/>
    <n v="0.86"/>
    <n v="5"/>
    <n v="21"/>
    <n v="0.23809523809523808"/>
    <n v="60"/>
    <n v="5.6318681318681313E-2"/>
    <n v="0.18177655677655677"/>
    <x v="0"/>
  </r>
  <r>
    <s v="13Sydney Swans"/>
    <n v="2020"/>
    <x v="5"/>
    <x v="6"/>
    <x v="2"/>
    <n v="65"/>
    <n v="0.65"/>
    <n v="5"/>
    <n v="13"/>
    <n v="0.38461538461538464"/>
    <n v="180"/>
    <n v="0.1446391550224502"/>
    <n v="0.23997622959293444"/>
    <x v="0"/>
  </r>
  <r>
    <s v="13Brisbane Lions"/>
    <n v="2020"/>
    <x v="5"/>
    <x v="106"/>
    <x v="3"/>
    <n v="41"/>
    <n v="0.81"/>
    <n v="5"/>
    <n v="17"/>
    <n v="0.29411764705882354"/>
    <n v="76"/>
    <n v="0.19887206965246892"/>
    <n v="9.5245577406354615E-2"/>
    <x v="0"/>
  </r>
  <r>
    <s v="13Carlton"/>
    <n v="2020"/>
    <x v="5"/>
    <x v="5"/>
    <x v="0"/>
    <n v="29"/>
    <n v="0.69"/>
    <n v="5"/>
    <n v="15"/>
    <n v="0.33333333333333331"/>
    <n v="217"/>
    <n v="8.0953360365125071E-2"/>
    <n v="0.25237997296820824"/>
    <x v="0"/>
  </r>
  <r>
    <s v="13GWS Giants"/>
    <n v="2020"/>
    <x v="5"/>
    <x v="138"/>
    <x v="13"/>
    <n v="71"/>
    <n v="0.86"/>
    <n v="5"/>
    <n v="20"/>
    <n v="0.25"/>
    <n v="41"/>
    <n v="4.2641325536062376E-2"/>
    <n v="0.20735867446393763"/>
    <x v="0"/>
  </r>
  <r>
    <s v="13Geelong Cats"/>
    <n v="2020"/>
    <x v="5"/>
    <x v="404"/>
    <x v="11"/>
    <n v="51"/>
    <n v="0.74"/>
    <n v="4"/>
    <n v="17"/>
    <n v="0.23529411764705882"/>
    <n v="35"/>
    <n v="2.6306420851875401E-2"/>
    <n v="0.20898769679518342"/>
    <x v="0"/>
  </r>
  <r>
    <s v="13Port Adelaide"/>
    <n v="2020"/>
    <x v="5"/>
    <x v="507"/>
    <x v="15"/>
    <n v="48"/>
    <n v="0.81"/>
    <n v="4"/>
    <n v="21"/>
    <n v="0.19047619047619047"/>
    <n v="31"/>
    <n v="0.30242555545282468"/>
    <n v="-0.11194936497663421"/>
    <x v="0"/>
  </r>
  <r>
    <s v="13Geelong Cats"/>
    <n v="2020"/>
    <x v="5"/>
    <x v="49"/>
    <x v="11"/>
    <n v="45"/>
    <n v="0.67"/>
    <n v="4"/>
    <n v="17"/>
    <n v="0.23529411764705882"/>
    <n v="92"/>
    <n v="0.14101030548398971"/>
    <n v="9.4283812163069108E-2"/>
    <x v="0"/>
  </r>
  <r>
    <s v="13Fremantle"/>
    <n v="2020"/>
    <x v="5"/>
    <x v="504"/>
    <x v="12"/>
    <n v="37"/>
    <n v="0.54"/>
    <n v="4"/>
    <n v="13"/>
    <n v="0.30769230769230771"/>
    <n v="39"/>
    <n v="0.14040404040404039"/>
    <n v="0.16728826728826732"/>
    <x v="0"/>
  </r>
  <r>
    <s v="13Brisbane Lions"/>
    <n v="2020"/>
    <x v="5"/>
    <x v="140"/>
    <x v="3"/>
    <n v="52"/>
    <n v="0.75"/>
    <n v="4"/>
    <n v="17"/>
    <n v="0.23529411764705882"/>
    <n v="34"/>
    <n v="0.24390572390572393"/>
    <n v="-8.611606258665111E-3"/>
    <x v="0"/>
  </r>
  <r>
    <s v="13Sydney Swans"/>
    <n v="2020"/>
    <x v="5"/>
    <x v="88"/>
    <x v="2"/>
    <n v="62"/>
    <n v="0.85"/>
    <n v="4"/>
    <n v="13"/>
    <n v="0.30769230769230771"/>
    <n v="180"/>
    <n v="0.14419326030007146"/>
    <n v="0.16349904739223625"/>
    <x v="0"/>
  </r>
  <r>
    <s v="13Fremantle"/>
    <n v="2020"/>
    <x v="5"/>
    <x v="100"/>
    <x v="12"/>
    <n v="47"/>
    <n v="0.93"/>
    <n v="3"/>
    <n v="13"/>
    <n v="0.23076923076923078"/>
    <n v="114"/>
    <n v="0.1461907363564621"/>
    <n v="8.4578494412768684E-2"/>
    <x v="0"/>
  </r>
  <r>
    <s v="13Port Adelaide"/>
    <n v="2020"/>
    <x v="5"/>
    <x v="476"/>
    <x v="15"/>
    <n v="60"/>
    <n v="0.76"/>
    <n v="3"/>
    <n v="21"/>
    <n v="0.14285714285714285"/>
    <n v="8"/>
    <n v="5.2101055806938162E-2"/>
    <n v="9.0756087050204687E-2"/>
    <x v="0"/>
  </r>
  <r>
    <s v="13Sydney Swans"/>
    <n v="2020"/>
    <x v="5"/>
    <x v="67"/>
    <x v="2"/>
    <n v="62"/>
    <n v="0.75"/>
    <n v="3"/>
    <n v="13"/>
    <n v="0.23076923076923078"/>
    <n v="53"/>
    <n v="4.2272727272727274E-2"/>
    <n v="0.18849650349650351"/>
    <x v="0"/>
  </r>
  <r>
    <s v="13Brisbane Lions"/>
    <n v="2020"/>
    <x v="5"/>
    <x v="452"/>
    <x v="3"/>
    <n v="79"/>
    <n v="0.81"/>
    <n v="3"/>
    <n v="17"/>
    <n v="0.17647058823529413"/>
    <n v="106"/>
    <n v="6.8511198945981552E-2"/>
    <n v="0.10795938928931258"/>
    <x v="0"/>
  </r>
  <r>
    <s v="13Adelaide Crows"/>
    <n v="2020"/>
    <x v="5"/>
    <x v="134"/>
    <x v="8"/>
    <n v="37"/>
    <n v="0.78"/>
    <n v="3"/>
    <n v="17"/>
    <n v="0.17647058823529413"/>
    <n v="15"/>
    <n v="5.8300395256916993E-2"/>
    <n v="0.11817019297837714"/>
    <x v="0"/>
  </r>
  <r>
    <s v="13Hawthorn"/>
    <n v="2020"/>
    <x v="5"/>
    <x v="423"/>
    <x v="7"/>
    <n v="40"/>
    <n v="0.81"/>
    <n v="3"/>
    <n v="21"/>
    <n v="0.14285714285714285"/>
    <n v="5"/>
    <n v="3.5294117647058823E-2"/>
    <n v="0.10756302521008403"/>
    <x v="0"/>
  </r>
  <r>
    <s v="13St Kilda"/>
    <n v="2020"/>
    <x v="5"/>
    <x v="121"/>
    <x v="9"/>
    <n v="79"/>
    <n v="0.81"/>
    <n v="3"/>
    <n v="17"/>
    <n v="0.17647058823529413"/>
    <n v="177"/>
    <n v="0.12207105698653133"/>
    <n v="5.4399531248762803E-2"/>
    <x v="0"/>
  </r>
  <r>
    <s v="13Geelong Cats"/>
    <n v="2020"/>
    <x v="5"/>
    <x v="115"/>
    <x v="11"/>
    <n v="108"/>
    <n v="0.88"/>
    <n v="3"/>
    <n v="17"/>
    <n v="0.17647058823529413"/>
    <n v="93"/>
    <n v="0.11097307104660045"/>
    <n v="6.5497517188693677E-2"/>
    <x v="0"/>
  </r>
  <r>
    <s v="13GWS Giants"/>
    <n v="2020"/>
    <x v="5"/>
    <x v="407"/>
    <x v="13"/>
    <n v="55"/>
    <n v="0.87"/>
    <n v="2"/>
    <n v="20"/>
    <n v="0.1"/>
    <n v="7"/>
    <n v="0.10742092694681367"/>
    <n v="-7.4209269468136635E-3"/>
    <x v="0"/>
  </r>
  <r>
    <s v="13Gold Coast Suns"/>
    <n v="2020"/>
    <x v="5"/>
    <x v="103"/>
    <x v="1"/>
    <n v="23"/>
    <n v="0.78"/>
    <n v="2"/>
    <n v="15"/>
    <n v="0.13333333333333333"/>
    <n v="42"/>
    <n v="0.22848230201171377"/>
    <n v="-9.5148968678380436E-2"/>
    <x v="0"/>
  </r>
  <r>
    <s v="13Western Bulldogs"/>
    <n v="2020"/>
    <x v="5"/>
    <x v="107"/>
    <x v="6"/>
    <n v="77"/>
    <n v="0.79"/>
    <n v="2"/>
    <n v="23"/>
    <n v="8.6956521739130432E-2"/>
    <n v="90"/>
    <n v="8.9381207028265852E-2"/>
    <n v="-2.4246852891354198E-3"/>
    <x v="0"/>
  </r>
  <r>
    <s v="13North Melbourne"/>
    <n v="2020"/>
    <x v="5"/>
    <x v="522"/>
    <x v="17"/>
    <n v="27"/>
    <n v="0.8"/>
    <n v="2"/>
    <n v="19"/>
    <n v="0.10526315789473684"/>
    <n v="9"/>
    <n v="0"/>
    <n v="0.10526315789473684"/>
    <x v="0"/>
  </r>
  <r>
    <s v="13West Coast Eagles"/>
    <n v="2020"/>
    <x v="5"/>
    <x v="392"/>
    <x v="16"/>
    <n v="37"/>
    <n v="0.68"/>
    <n v="2"/>
    <n v="20"/>
    <n v="0.1"/>
    <n v="49"/>
    <n v="0.19202404308552029"/>
    <n v="-9.2024043085520285E-2"/>
    <x v="0"/>
  </r>
  <r>
    <s v="13Brisbane Lions"/>
    <n v="2020"/>
    <x v="5"/>
    <x v="98"/>
    <x v="3"/>
    <n v="64"/>
    <n v="0.86"/>
    <n v="2"/>
    <n v="17"/>
    <n v="0.11764705882352941"/>
    <n v="58"/>
    <n v="5.5139204284445908E-2"/>
    <n v="6.2507854539083502E-2"/>
    <x v="0"/>
  </r>
  <r>
    <s v="13Hawthorn"/>
    <n v="2020"/>
    <x v="5"/>
    <x v="119"/>
    <x v="7"/>
    <n v="30"/>
    <n v="0.83"/>
    <n v="2"/>
    <n v="21"/>
    <n v="9.5238095238095233E-2"/>
    <n v="36"/>
    <n v="3.4965034965034961E-2"/>
    <n v="6.0273060273060272E-2"/>
    <x v="0"/>
  </r>
  <r>
    <s v="13Richmond"/>
    <n v="2020"/>
    <x v="5"/>
    <x v="275"/>
    <x v="14"/>
    <n v="78"/>
    <n v="0.86"/>
    <n v="2"/>
    <n v="24"/>
    <n v="8.3333333333333329E-2"/>
    <n v="51"/>
    <n v="0.22121506211180123"/>
    <n v="-0.13788172877846788"/>
    <x v="0"/>
  </r>
  <r>
    <s v="13Geelong Cats"/>
    <n v="2020"/>
    <x v="5"/>
    <x v="202"/>
    <x v="11"/>
    <n v="52"/>
    <n v="0.78"/>
    <n v="2"/>
    <n v="17"/>
    <n v="0.11764705882352941"/>
    <n v="8"/>
    <n v="0"/>
    <n v="0.11764705882352941"/>
    <x v="0"/>
  </r>
  <r>
    <s v="13Gold Coast Suns"/>
    <n v="2020"/>
    <x v="5"/>
    <x v="410"/>
    <x v="1"/>
    <n v="37"/>
    <n v="0.69"/>
    <n v="1"/>
    <n v="15"/>
    <n v="6.6666666666666666E-2"/>
    <n v="4"/>
    <n v="0"/>
    <n v="6.6666666666666666E-2"/>
    <x v="0"/>
  </r>
  <r>
    <s v="13Adelaide Crows"/>
    <n v="2020"/>
    <x v="5"/>
    <x v="382"/>
    <x v="8"/>
    <n v="43"/>
    <n v="0.83"/>
    <n v="1"/>
    <n v="17"/>
    <n v="5.8823529411764705E-2"/>
    <n v="34"/>
    <n v="0.19765742835595779"/>
    <n v="-0.13883389894419307"/>
    <x v="0"/>
  </r>
  <r>
    <s v="13Carlton"/>
    <n v="2020"/>
    <x v="5"/>
    <x v="93"/>
    <x v="0"/>
    <n v="90"/>
    <n v="0.74"/>
    <n v="1"/>
    <n v="15"/>
    <n v="6.6666666666666666E-2"/>
    <n v="69"/>
    <n v="0.18066064370412196"/>
    <n v="-0.1139939770374553"/>
    <x v="0"/>
  </r>
  <r>
    <s v="13Collingwood"/>
    <n v="2020"/>
    <x v="5"/>
    <x v="506"/>
    <x v="4"/>
    <n v="39"/>
    <n v="0.79"/>
    <n v="1"/>
    <n v="19"/>
    <n v="5.2631578947368418E-2"/>
    <n v="21"/>
    <n v="0.18502554278416347"/>
    <n v="-0.13239396383679505"/>
    <x v="0"/>
  </r>
  <r>
    <s v="13North Melbourne"/>
    <n v="2020"/>
    <x v="5"/>
    <x v="517"/>
    <x v="17"/>
    <n v="34"/>
    <n v="0.63"/>
    <n v="1"/>
    <n v="19"/>
    <n v="5.2631578947368418E-2"/>
    <n v="5"/>
    <n v="0.1111111111111111"/>
    <n v="-5.8479532163742687E-2"/>
    <x v="0"/>
  </r>
  <r>
    <s v="13Adelaide Crows"/>
    <n v="2020"/>
    <x v="5"/>
    <x v="205"/>
    <x v="8"/>
    <n v="68"/>
    <n v="0.88"/>
    <n v="1"/>
    <n v="17"/>
    <n v="5.8823529411764705E-2"/>
    <n v="161"/>
    <n v="0.16951165477632699"/>
    <n v="-0.11068812536456228"/>
    <x v="0"/>
  </r>
  <r>
    <s v="13Melbourne"/>
    <n v="2020"/>
    <x v="5"/>
    <x v="523"/>
    <x v="5"/>
    <n v="18"/>
    <n v="0.36"/>
    <n v="1"/>
    <n v="23"/>
    <n v="4.3478260869565216E-2"/>
    <n v="33"/>
    <n v="0.1035294117647059"/>
    <n v="-6.0051150895140681E-2"/>
    <x v="0"/>
  </r>
  <r>
    <s v="13Essendon"/>
    <n v="2020"/>
    <x v="5"/>
    <x v="254"/>
    <x v="10"/>
    <n v="84"/>
    <n v="0.88"/>
    <n v="1"/>
    <n v="24"/>
    <n v="4.1666666666666664E-2"/>
    <n v="86"/>
    <n v="0.29210403567021215"/>
    <n v="-0.25043736900354546"/>
    <x v="0"/>
  </r>
  <r>
    <s v="13Hawthorn"/>
    <n v="2020"/>
    <x v="5"/>
    <x v="128"/>
    <x v="7"/>
    <n v="56"/>
    <n v="0.82"/>
    <n v="1"/>
    <n v="21"/>
    <n v="4.7619047619047616E-2"/>
    <n v="27"/>
    <n v="0.14919028340080973"/>
    <n v="-0.10157123578176211"/>
    <x v="0"/>
  </r>
  <r>
    <s v="13Carlton"/>
    <n v="2020"/>
    <x v="5"/>
    <x v="369"/>
    <x v="0"/>
    <n v="95"/>
    <n v="0.79"/>
    <n v="0"/>
    <n v="15"/>
    <n v="0"/>
    <n v="0"/>
    <n v="0.10730994152046783"/>
    <n v="-0.10730994152046783"/>
    <x v="1"/>
  </r>
  <r>
    <s v="13St Kilda"/>
    <n v="2020"/>
    <x v="5"/>
    <x v="238"/>
    <x v="9"/>
    <n v="23"/>
    <n v="0.96"/>
    <n v="0"/>
    <n v="17"/>
    <n v="0"/>
    <n v="0"/>
    <n v="1.895424836601307E-2"/>
    <n v="-1.895424836601307E-2"/>
    <x v="1"/>
  </r>
  <r>
    <s v="13Gold Coast Suns"/>
    <n v="2020"/>
    <x v="5"/>
    <x v="387"/>
    <x v="1"/>
    <n v="31"/>
    <n v="0.83"/>
    <n v="0"/>
    <n v="15"/>
    <n v="0"/>
    <n v="0"/>
    <n v="7.5187969924812026E-3"/>
    <n v="-7.5187969924812026E-3"/>
    <x v="1"/>
  </r>
  <r>
    <s v="13West Coast Eagles"/>
    <n v="2020"/>
    <x v="5"/>
    <x v="336"/>
    <x v="16"/>
    <n v="54"/>
    <n v="0.92"/>
    <n v="0"/>
    <n v="20"/>
    <n v="0"/>
    <n v="0"/>
    <n v="0.15565395188533446"/>
    <n v="-0.15565395188533446"/>
    <x v="1"/>
  </r>
  <r>
    <s v="13Adelaide Crows"/>
    <n v="2020"/>
    <x v="5"/>
    <x v="295"/>
    <x v="8"/>
    <n v="12"/>
    <n v="0.89"/>
    <n v="0"/>
    <n v="17"/>
    <n v="0"/>
    <n v="0"/>
    <n v="0.11781329781329782"/>
    <n v="-0.11781329781329782"/>
    <x v="1"/>
  </r>
  <r>
    <s v="13Western Bulldogs"/>
    <n v="2020"/>
    <x v="5"/>
    <x v="360"/>
    <x v="6"/>
    <n v="52"/>
    <n v="0.98"/>
    <n v="0"/>
    <n v="23"/>
    <n v="0"/>
    <n v="0"/>
    <n v="3.9449112978524749E-2"/>
    <n v="-3.9449112978524749E-2"/>
    <x v="1"/>
  </r>
  <r>
    <s v="13Collingwood"/>
    <n v="2020"/>
    <x v="5"/>
    <x v="242"/>
    <x v="4"/>
    <n v="71"/>
    <n v="0.87"/>
    <n v="0"/>
    <n v="19"/>
    <n v="0"/>
    <n v="0"/>
    <n v="5.0520833333333334E-2"/>
    <n v="-5.0520833333333334E-2"/>
    <x v="1"/>
  </r>
  <r>
    <s v="13Hawthorn"/>
    <n v="2020"/>
    <x v="5"/>
    <x v="207"/>
    <x v="7"/>
    <n v="22"/>
    <n v="0.91"/>
    <n v="0"/>
    <n v="21"/>
    <n v="0"/>
    <n v="0"/>
    <n v="7.5744047619047628E-2"/>
    <n v="-7.5744047619047628E-2"/>
    <x v="1"/>
  </r>
  <r>
    <s v="13North Melbourne"/>
    <n v="2020"/>
    <x v="5"/>
    <x v="201"/>
    <x v="17"/>
    <n v="35"/>
    <n v="0.92"/>
    <n v="0"/>
    <n v="19"/>
    <n v="0"/>
    <n v="0"/>
    <n v="9.8821548821548824E-2"/>
    <n v="-9.8821548821548824E-2"/>
    <x v="1"/>
  </r>
  <r>
    <s v="13North Melbourne"/>
    <n v="2020"/>
    <x v="5"/>
    <x v="395"/>
    <x v="17"/>
    <n v="48"/>
    <n v="0.87"/>
    <n v="0"/>
    <n v="19"/>
    <n v="0"/>
    <n v="2"/>
    <n v="0.25812197207181531"/>
    <n v="-0.25812197207181531"/>
    <x v="0"/>
  </r>
  <r>
    <s v="13Adelaide Crows"/>
    <n v="2020"/>
    <x v="5"/>
    <x v="296"/>
    <x v="8"/>
    <n v="28"/>
    <n v="0.81"/>
    <n v="0"/>
    <n v="17"/>
    <n v="0"/>
    <n v="18"/>
    <n v="0.12567121887774063"/>
    <n v="-0.12567121887774063"/>
    <x v="0"/>
  </r>
  <r>
    <s v="13Essendon"/>
    <n v="2020"/>
    <x v="5"/>
    <x v="136"/>
    <x v="10"/>
    <n v="42"/>
    <n v="0.89"/>
    <n v="0"/>
    <n v="24"/>
    <n v="0"/>
    <n v="11"/>
    <n v="5.2941176470588235E-2"/>
    <n v="-5.2941176470588235E-2"/>
    <x v="0"/>
  </r>
  <r>
    <s v="13Collingwood"/>
    <n v="2020"/>
    <x v="5"/>
    <x v="227"/>
    <x v="4"/>
    <n v="47"/>
    <n v="0.95"/>
    <n v="0"/>
    <n v="19"/>
    <n v="0"/>
    <n v="0"/>
    <n v="0.12182539682539682"/>
    <n v="-0.12182539682539682"/>
    <x v="1"/>
  </r>
  <r>
    <s v="13Sydney Swans"/>
    <n v="2020"/>
    <x v="5"/>
    <x v="346"/>
    <x v="2"/>
    <n v="55"/>
    <n v="0.81"/>
    <n v="0"/>
    <n v="13"/>
    <n v="0"/>
    <n v="3"/>
    <n v="0.11503189792663476"/>
    <n v="-0.11503189792663476"/>
    <x v="0"/>
  </r>
  <r>
    <s v="13Adelaide Crows"/>
    <n v="2020"/>
    <x v="5"/>
    <x v="330"/>
    <x v="8"/>
    <n v="21"/>
    <n v="0.85"/>
    <n v="0"/>
    <n v="17"/>
    <n v="0"/>
    <n v="0"/>
    <n v="0.10695904426679394"/>
    <n v="-0.10695904426679394"/>
    <x v="1"/>
  </r>
  <r>
    <s v="13Carlton"/>
    <n v="2020"/>
    <x v="5"/>
    <x v="420"/>
    <x v="0"/>
    <n v="83"/>
    <n v="0.8"/>
    <n v="0"/>
    <n v="15"/>
    <n v="0"/>
    <n v="10"/>
    <n v="0.1275735294117647"/>
    <n v="-0.1275735294117647"/>
    <x v="0"/>
  </r>
  <r>
    <s v="13Western Bulldogs"/>
    <n v="2020"/>
    <x v="5"/>
    <x v="168"/>
    <x v="6"/>
    <n v="35"/>
    <n v="0.86"/>
    <n v="0"/>
    <n v="23"/>
    <n v="0"/>
    <n v="1"/>
    <n v="2.1943573667711599E-2"/>
    <n v="-2.1943573667711599E-2"/>
    <x v="0"/>
  </r>
  <r>
    <s v="13Western Bulldogs"/>
    <n v="2020"/>
    <x v="5"/>
    <x v="385"/>
    <x v="6"/>
    <n v="59"/>
    <n v="0.78"/>
    <n v="0"/>
    <n v="23"/>
    <n v="0"/>
    <n v="14"/>
    <n v="1.3888888888888888E-2"/>
    <n v="-1.3888888888888888E-2"/>
    <x v="0"/>
  </r>
  <r>
    <s v="13North Melbourne"/>
    <n v="2020"/>
    <x v="5"/>
    <x v="261"/>
    <x v="17"/>
    <n v="76"/>
    <n v="0.82"/>
    <n v="0"/>
    <n v="19"/>
    <n v="0"/>
    <n v="2"/>
    <n v="0.1303043934622882"/>
    <n v="-0.1303043934622882"/>
    <x v="0"/>
  </r>
  <r>
    <s v="13Western Bulldogs"/>
    <n v="2020"/>
    <x v="5"/>
    <x v="314"/>
    <x v="6"/>
    <n v="70"/>
    <n v="0.82"/>
    <n v="0"/>
    <n v="23"/>
    <n v="0"/>
    <n v="0"/>
    <n v="7.6238390092879249E-2"/>
    <n v="-7.6238390092879249E-2"/>
    <x v="1"/>
  </r>
  <r>
    <s v="13GWS Giants"/>
    <n v="2020"/>
    <x v="5"/>
    <x v="226"/>
    <x v="13"/>
    <n v="80"/>
    <n v="0.95"/>
    <n v="0"/>
    <n v="20"/>
    <n v="0"/>
    <n v="0"/>
    <n v="2.8460207612456746E-2"/>
    <n v="-2.8460207612456746E-2"/>
    <x v="1"/>
  </r>
  <r>
    <s v="13Collingwood"/>
    <n v="2020"/>
    <x v="5"/>
    <x v="524"/>
    <x v="4"/>
    <n v="40"/>
    <n v="0.8"/>
    <n v="0"/>
    <n v="19"/>
    <n v="0"/>
    <n v="0"/>
    <n v="0"/>
    <n v="0"/>
    <x v="1"/>
  </r>
  <r>
    <s v="13Sydney Swans"/>
    <n v="2020"/>
    <x v="5"/>
    <x v="164"/>
    <x v="2"/>
    <n v="31"/>
    <n v="0.78"/>
    <n v="0"/>
    <n v="13"/>
    <n v="0"/>
    <n v="0"/>
    <n v="0.20892857142857144"/>
    <n v="-0.20892857142857144"/>
    <x v="1"/>
  </r>
  <r>
    <s v="13Sydney Swans"/>
    <n v="2020"/>
    <x v="5"/>
    <x v="324"/>
    <x v="2"/>
    <n v="35"/>
    <n v="0.83"/>
    <n v="0"/>
    <n v="13"/>
    <n v="0"/>
    <n v="0"/>
    <n v="0.14381868131868131"/>
    <n v="-0.14381868131868131"/>
    <x v="1"/>
  </r>
  <r>
    <s v="13Richmond"/>
    <n v="2020"/>
    <x v="5"/>
    <x v="376"/>
    <x v="14"/>
    <n v="35"/>
    <n v="0.87"/>
    <n v="0"/>
    <n v="24"/>
    <n v="0"/>
    <n v="2"/>
    <n v="0.11512806079369546"/>
    <n v="-0.11512806079369546"/>
    <x v="0"/>
  </r>
  <r>
    <s v="13Adelaide Crows"/>
    <n v="2020"/>
    <x v="5"/>
    <x v="188"/>
    <x v="8"/>
    <n v="28"/>
    <n v="0.88"/>
    <n v="0"/>
    <n v="17"/>
    <n v="0"/>
    <n v="2"/>
    <n v="2.7131564088085831E-2"/>
    <n v="-2.7131564088085831E-2"/>
    <x v="0"/>
  </r>
  <r>
    <s v="13Port Adelaide"/>
    <n v="2020"/>
    <x v="5"/>
    <x v="232"/>
    <x v="15"/>
    <n v="41"/>
    <n v="0.96"/>
    <n v="0"/>
    <n v="21"/>
    <n v="0"/>
    <n v="2"/>
    <n v="0.1611811391223156"/>
    <n v="-0.1611811391223156"/>
    <x v="0"/>
  </r>
  <r>
    <s v="13Hawthorn"/>
    <n v="2020"/>
    <x v="5"/>
    <x v="310"/>
    <x v="7"/>
    <n v="58"/>
    <n v="0.78"/>
    <n v="0"/>
    <n v="21"/>
    <n v="0"/>
    <n v="0"/>
    <n v="0.11186047154426601"/>
    <n v="-0.11186047154426601"/>
    <x v="1"/>
  </r>
  <r>
    <s v="13Richmond"/>
    <n v="2020"/>
    <x v="5"/>
    <x v="158"/>
    <x v="14"/>
    <n v="56"/>
    <n v="0.84"/>
    <n v="0"/>
    <n v="24"/>
    <n v="0"/>
    <n v="0"/>
    <n v="9.4357551633093437E-2"/>
    <n v="-9.4357551633093437E-2"/>
    <x v="1"/>
  </r>
  <r>
    <s v="13Geelong Cats"/>
    <n v="2020"/>
    <x v="5"/>
    <x v="239"/>
    <x v="11"/>
    <n v="59"/>
    <n v="0.95"/>
    <n v="0"/>
    <n v="17"/>
    <n v="0"/>
    <n v="0"/>
    <n v="0.19062754570427204"/>
    <n v="-0.19062754570427204"/>
    <x v="1"/>
  </r>
  <r>
    <s v="13Melbourne"/>
    <n v="2020"/>
    <x v="5"/>
    <x v="373"/>
    <x v="5"/>
    <n v="57"/>
    <n v="0.98"/>
    <n v="0"/>
    <n v="23"/>
    <n v="0"/>
    <n v="0"/>
    <n v="0.14292147481001971"/>
    <n v="-0.14292147481001971"/>
    <x v="1"/>
  </r>
  <r>
    <s v="13West Coast Eagles"/>
    <n v="2020"/>
    <x v="5"/>
    <x v="327"/>
    <x v="16"/>
    <n v="80"/>
    <n v="0.99"/>
    <n v="0"/>
    <n v="20"/>
    <n v="0"/>
    <n v="0"/>
    <n v="0.10160355640231801"/>
    <n v="-0.10160355640231801"/>
    <x v="1"/>
  </r>
  <r>
    <s v="13North Melbourne"/>
    <n v="2020"/>
    <x v="5"/>
    <x v="320"/>
    <x v="17"/>
    <n v="62"/>
    <n v="0.87"/>
    <n v="0"/>
    <n v="19"/>
    <n v="0"/>
    <n v="0"/>
    <n v="0.17153483771130831"/>
    <n v="-0.17153483771130831"/>
    <x v="1"/>
  </r>
  <r>
    <s v="13Richmond"/>
    <n v="2020"/>
    <x v="5"/>
    <x v="379"/>
    <x v="14"/>
    <n v="64"/>
    <n v="0.92"/>
    <n v="0"/>
    <n v="24"/>
    <n v="0"/>
    <n v="2"/>
    <n v="0.10714285714285715"/>
    <n v="-0.10714285714285715"/>
    <x v="0"/>
  </r>
  <r>
    <s v="13Essendon"/>
    <n v="2020"/>
    <x v="5"/>
    <x v="297"/>
    <x v="10"/>
    <n v="67"/>
    <n v="0.89"/>
    <n v="0"/>
    <n v="24"/>
    <n v="0"/>
    <n v="4"/>
    <n v="9.4685242518059862E-2"/>
    <n v="-9.4685242518059862E-2"/>
    <x v="0"/>
  </r>
  <r>
    <s v="13Melbourne"/>
    <n v="2020"/>
    <x v="5"/>
    <x v="91"/>
    <x v="5"/>
    <n v="38"/>
    <n v="0.88"/>
    <n v="0"/>
    <n v="23"/>
    <n v="0"/>
    <n v="24"/>
    <n v="0"/>
    <n v="0"/>
    <x v="0"/>
  </r>
  <r>
    <s v="13Gold Coast Suns"/>
    <n v="2020"/>
    <x v="5"/>
    <x v="355"/>
    <x v="1"/>
    <n v="72"/>
    <n v="0.87"/>
    <n v="0"/>
    <n v="15"/>
    <n v="0"/>
    <n v="0"/>
    <n v="5.8423913043478262E-3"/>
    <n v="-5.8423913043478262E-3"/>
    <x v="1"/>
  </r>
  <r>
    <s v="13Brisbane Lions"/>
    <n v="2020"/>
    <x v="5"/>
    <x v="214"/>
    <x v="3"/>
    <n v="47"/>
    <n v="0.75"/>
    <n v="0"/>
    <n v="17"/>
    <n v="0"/>
    <n v="0"/>
    <n v="0"/>
    <n v="0"/>
    <x v="1"/>
  </r>
  <r>
    <s v="13Adelaide Crows"/>
    <n v="2020"/>
    <x v="5"/>
    <x v="321"/>
    <x v="8"/>
    <n v="43"/>
    <n v="0.84"/>
    <n v="0"/>
    <n v="17"/>
    <n v="0"/>
    <n v="90"/>
    <n v="0.1665263748597082"/>
    <n v="-0.1665263748597082"/>
    <x v="0"/>
  </r>
  <r>
    <s v="13Carlton"/>
    <n v="2020"/>
    <x v="5"/>
    <x v="468"/>
    <x v="0"/>
    <n v="41"/>
    <n v="0.76"/>
    <n v="0"/>
    <n v="15"/>
    <n v="0"/>
    <n v="0"/>
    <n v="0.45499999999999996"/>
    <n v="-0.45499999999999996"/>
    <x v="1"/>
  </r>
  <r>
    <s v="13GWS Giants"/>
    <n v="2020"/>
    <x v="5"/>
    <x v="231"/>
    <x v="13"/>
    <n v="47"/>
    <n v="0.9"/>
    <n v="0"/>
    <n v="20"/>
    <n v="0"/>
    <n v="0"/>
    <n v="0.19623602892833661"/>
    <n v="-0.19623602892833661"/>
    <x v="1"/>
  </r>
  <r>
    <s v="13Port Adelaide"/>
    <n v="2020"/>
    <x v="5"/>
    <x v="218"/>
    <x v="15"/>
    <n v="46"/>
    <n v="0.9"/>
    <n v="0"/>
    <n v="21"/>
    <n v="0"/>
    <n v="0"/>
    <n v="5.4621848739495799E-2"/>
    <n v="-5.4621848739495799E-2"/>
    <x v="1"/>
  </r>
  <r>
    <s v="13St Kilda"/>
    <n v="2020"/>
    <x v="5"/>
    <x v="216"/>
    <x v="9"/>
    <n v="45"/>
    <n v="0.92"/>
    <n v="0"/>
    <n v="17"/>
    <n v="0"/>
    <n v="0"/>
    <n v="0.12512293806411454"/>
    <n v="-0.12512293806411454"/>
    <x v="1"/>
  </r>
  <r>
    <s v="13Sydney Swans"/>
    <n v="2020"/>
    <x v="5"/>
    <x v="267"/>
    <x v="2"/>
    <n v="76"/>
    <n v="0.83"/>
    <n v="0"/>
    <n v="13"/>
    <n v="0"/>
    <n v="0"/>
    <n v="0.16437151212237716"/>
    <n v="-0.16437151212237716"/>
    <x v="1"/>
  </r>
  <r>
    <s v="13Sydney Swans"/>
    <n v="2020"/>
    <x v="5"/>
    <x v="335"/>
    <x v="2"/>
    <n v="78"/>
    <n v="0.88"/>
    <n v="0"/>
    <n v="13"/>
    <n v="0"/>
    <n v="3"/>
    <n v="5.3040747549019607E-2"/>
    <n v="-5.3040747549019607E-2"/>
    <x v="0"/>
  </r>
  <r>
    <s v="13West Coast Eagles"/>
    <n v="2020"/>
    <x v="5"/>
    <x v="328"/>
    <x v="16"/>
    <n v="33"/>
    <n v="0.85"/>
    <n v="0"/>
    <n v="20"/>
    <n v="0"/>
    <n v="0"/>
    <n v="0.10825115910116663"/>
    <n v="-0.10825115910116663"/>
    <x v="1"/>
  </r>
  <r>
    <s v="13Brisbane Lions"/>
    <n v="2020"/>
    <x v="5"/>
    <x v="366"/>
    <x v="3"/>
    <n v="78"/>
    <n v="0.9"/>
    <n v="0"/>
    <n v="17"/>
    <n v="0"/>
    <n v="0"/>
    <n v="8.8794654960101638E-2"/>
    <n v="-8.8794654960101638E-2"/>
    <x v="1"/>
  </r>
  <r>
    <s v="13North Melbourne"/>
    <n v="2020"/>
    <x v="5"/>
    <x v="480"/>
    <x v="17"/>
    <n v="55"/>
    <n v="0.74"/>
    <n v="0"/>
    <n v="19"/>
    <n v="0"/>
    <n v="0"/>
    <n v="0.16666666666666669"/>
    <n v="-0.16666666666666669"/>
    <x v="1"/>
  </r>
  <r>
    <s v="13Melbourne"/>
    <n v="2020"/>
    <x v="5"/>
    <x v="298"/>
    <x v="5"/>
    <n v="37"/>
    <n v="0.7"/>
    <n v="0"/>
    <n v="23"/>
    <n v="0"/>
    <n v="0"/>
    <n v="0.12888198757763975"/>
    <n v="-0.12888198757763975"/>
    <x v="1"/>
  </r>
  <r>
    <s v="13GWS Giants"/>
    <n v="2020"/>
    <x v="5"/>
    <x v="334"/>
    <x v="13"/>
    <n v="87"/>
    <n v="0.9"/>
    <n v="0"/>
    <n v="20"/>
    <n v="0"/>
    <n v="0"/>
    <n v="0.10287081339712918"/>
    <n v="-0.10287081339712918"/>
    <x v="1"/>
  </r>
  <r>
    <s v="13Carlton"/>
    <n v="2020"/>
    <x v="5"/>
    <x v="317"/>
    <x v="0"/>
    <n v="79"/>
    <n v="0.9"/>
    <n v="0"/>
    <n v="15"/>
    <n v="0"/>
    <n v="0"/>
    <n v="0.20754985754985755"/>
    <n v="-0.20754985754985755"/>
    <x v="1"/>
  </r>
  <r>
    <s v="13Port Adelaide"/>
    <n v="2020"/>
    <x v="5"/>
    <x v="525"/>
    <x v="15"/>
    <n v="43"/>
    <n v="0.71"/>
    <n v="0"/>
    <n v="21"/>
    <n v="0"/>
    <n v="0"/>
    <n v="1.4285714285714287E-2"/>
    <n v="-1.4285714285714287E-2"/>
    <x v="1"/>
  </r>
  <r>
    <s v="13St Kilda"/>
    <n v="2020"/>
    <x v="5"/>
    <x v="256"/>
    <x v="9"/>
    <n v="74"/>
    <n v="0.79"/>
    <n v="0"/>
    <n v="17"/>
    <n v="0"/>
    <n v="0"/>
    <n v="0.15228174603174602"/>
    <n v="-0.15228174603174602"/>
    <x v="1"/>
  </r>
  <r>
    <s v="13GWS Giants"/>
    <n v="2020"/>
    <x v="5"/>
    <x v="472"/>
    <x v="13"/>
    <n v="38"/>
    <n v="0.89"/>
    <n v="0"/>
    <n v="20"/>
    <n v="0"/>
    <n v="0"/>
    <n v="9.7022512708787215E-2"/>
    <n v="-9.7022512708787215E-2"/>
    <x v="1"/>
  </r>
  <r>
    <s v="13Collingwood"/>
    <n v="2020"/>
    <x v="5"/>
    <x v="509"/>
    <x v="4"/>
    <n v="78"/>
    <n v="0.82"/>
    <n v="0"/>
    <n v="19"/>
    <n v="0"/>
    <n v="0"/>
    <n v="0"/>
    <n v="0"/>
    <x v="1"/>
  </r>
  <r>
    <s v="13Collingwood"/>
    <n v="2020"/>
    <x v="5"/>
    <x v="526"/>
    <x v="4"/>
    <n v="28"/>
    <n v="0.68"/>
    <n v="0"/>
    <n v="19"/>
    <n v="0"/>
    <n v="0"/>
    <n v="9.6153846153846159E-2"/>
    <n v="-9.6153846153846159E-2"/>
    <x v="1"/>
  </r>
  <r>
    <s v="13Brisbane Lions"/>
    <n v="2020"/>
    <x v="5"/>
    <x v="389"/>
    <x v="3"/>
    <n v="27"/>
    <n v="0.8"/>
    <n v="0"/>
    <n v="17"/>
    <n v="0"/>
    <n v="1"/>
    <n v="0.14257703081232492"/>
    <n v="-0.14257703081232492"/>
    <x v="0"/>
  </r>
  <r>
    <s v="13Brisbane Lions"/>
    <n v="2020"/>
    <x v="5"/>
    <x v="527"/>
    <x v="3"/>
    <n v="59"/>
    <n v="0.81"/>
    <n v="0"/>
    <n v="17"/>
    <n v="0"/>
    <n v="0"/>
    <n v="0"/>
    <n v="0"/>
    <x v="1"/>
  </r>
  <r>
    <s v="13GWS Giants"/>
    <n v="2020"/>
    <x v="5"/>
    <x v="230"/>
    <x v="13"/>
    <n v="57"/>
    <n v="0.84"/>
    <n v="0"/>
    <n v="20"/>
    <n v="0"/>
    <n v="0"/>
    <n v="0.25231233907704498"/>
    <n v="-0.25231233907704498"/>
    <x v="1"/>
  </r>
  <r>
    <s v="13Adelaide Crows"/>
    <n v="2020"/>
    <x v="5"/>
    <x v="416"/>
    <x v="8"/>
    <n v="30"/>
    <n v="0.83"/>
    <n v="0"/>
    <n v="17"/>
    <n v="0"/>
    <n v="0"/>
    <n v="0.42857142857142855"/>
    <n v="-0.42857142857142855"/>
    <x v="1"/>
  </r>
  <r>
    <s v="13Geelong Cats"/>
    <n v="2020"/>
    <x v="5"/>
    <x v="215"/>
    <x v="11"/>
    <n v="55"/>
    <n v="0.89"/>
    <n v="0"/>
    <n v="17"/>
    <n v="0"/>
    <n v="0"/>
    <n v="9.9690402476780182E-2"/>
    <n v="-9.9690402476780182E-2"/>
    <x v="1"/>
  </r>
  <r>
    <s v="13GWS Giants"/>
    <n v="2020"/>
    <x v="5"/>
    <x v="146"/>
    <x v="13"/>
    <n v="94"/>
    <n v="0.92"/>
    <n v="0"/>
    <n v="20"/>
    <n v="0"/>
    <n v="0"/>
    <n v="9.8455722158144313E-2"/>
    <n v="-9.8455722158144313E-2"/>
    <x v="1"/>
  </r>
  <r>
    <s v="13West Coast Eagles"/>
    <n v="2020"/>
    <x v="5"/>
    <x v="171"/>
    <x v="16"/>
    <n v="33"/>
    <n v="0.91"/>
    <n v="0"/>
    <n v="20"/>
    <n v="0"/>
    <n v="0"/>
    <n v="8.6255656108597284E-2"/>
    <n v="-8.6255656108597284E-2"/>
    <x v="1"/>
  </r>
  <r>
    <s v="13North Melbourne"/>
    <n v="2020"/>
    <x v="5"/>
    <x v="419"/>
    <x v="17"/>
    <n v="26"/>
    <n v="0.96"/>
    <n v="0"/>
    <n v="19"/>
    <n v="0"/>
    <n v="0"/>
    <n v="9.5238095238095233E-2"/>
    <n v="-9.5238095238095233E-2"/>
    <x v="1"/>
  </r>
  <r>
    <s v="13Port Adelaide"/>
    <n v="2020"/>
    <x v="5"/>
    <x v="349"/>
    <x v="15"/>
    <n v="61"/>
    <n v="0.99"/>
    <n v="0"/>
    <n v="21"/>
    <n v="0"/>
    <n v="0"/>
    <n v="0.11309523809523808"/>
    <n v="-0.11309523809523808"/>
    <x v="1"/>
  </r>
  <r>
    <s v="13Western Bulldogs"/>
    <n v="2020"/>
    <x v="5"/>
    <x v="155"/>
    <x v="6"/>
    <n v="44"/>
    <n v="0.81"/>
    <n v="0"/>
    <n v="23"/>
    <n v="0"/>
    <n v="0"/>
    <n v="0.1201923076923077"/>
    <n v="-0.1201923076923077"/>
    <x v="1"/>
  </r>
  <r>
    <s v="13Melbourne"/>
    <n v="2020"/>
    <x v="5"/>
    <x v="199"/>
    <x v="5"/>
    <n v="23"/>
    <n v="0.78"/>
    <n v="0"/>
    <n v="23"/>
    <n v="0"/>
    <n v="0"/>
    <n v="0.15376326259946949"/>
    <n v="-0.15376326259946949"/>
    <x v="1"/>
  </r>
  <r>
    <s v="13Collingwood"/>
    <n v="2020"/>
    <x v="5"/>
    <x v="265"/>
    <x v="4"/>
    <n v="117"/>
    <n v="0.89"/>
    <n v="0"/>
    <n v="19"/>
    <n v="0"/>
    <n v="0"/>
    <n v="5.0116840444586787E-2"/>
    <n v="-5.0116840444586787E-2"/>
    <x v="1"/>
  </r>
  <r>
    <s v="13Fremantle"/>
    <n v="2020"/>
    <x v="5"/>
    <x v="210"/>
    <x v="12"/>
    <n v="61"/>
    <n v="0.89"/>
    <n v="0"/>
    <n v="13"/>
    <n v="0"/>
    <n v="0"/>
    <n v="0.16971868442882937"/>
    <n v="-0.16971868442882937"/>
    <x v="1"/>
  </r>
  <r>
    <s v="13Fremantle"/>
    <n v="2020"/>
    <x v="5"/>
    <x v="245"/>
    <x v="12"/>
    <n v="37"/>
    <n v="0.82"/>
    <n v="0"/>
    <n v="13"/>
    <n v="0"/>
    <n v="0"/>
    <n v="0.10702614379084965"/>
    <n v="-0.10702614379084965"/>
    <x v="1"/>
  </r>
  <r>
    <s v="13Geelong Cats"/>
    <n v="2020"/>
    <x v="5"/>
    <x v="144"/>
    <x v="11"/>
    <n v="90"/>
    <n v="0.91"/>
    <n v="0"/>
    <n v="17"/>
    <n v="0"/>
    <n v="6"/>
    <n v="0.20624138773887429"/>
    <n v="-0.20624138773887429"/>
    <x v="0"/>
  </r>
  <r>
    <s v="13Western Bulldogs"/>
    <n v="2020"/>
    <x v="5"/>
    <x v="223"/>
    <x v="6"/>
    <n v="25"/>
    <n v="0.76"/>
    <n v="0"/>
    <n v="23"/>
    <n v="0"/>
    <n v="0"/>
    <n v="0.28145348346828614"/>
    <n v="-0.28145348346828614"/>
    <x v="1"/>
  </r>
  <r>
    <s v="13Hawthorn"/>
    <n v="2020"/>
    <x v="5"/>
    <x v="495"/>
    <x v="7"/>
    <n v="34"/>
    <n v="0.73"/>
    <n v="0"/>
    <n v="21"/>
    <n v="0"/>
    <n v="0"/>
    <n v="6.1224489795918366E-2"/>
    <n v="-6.1224489795918366E-2"/>
    <x v="1"/>
  </r>
  <r>
    <s v="13Richmond"/>
    <n v="2020"/>
    <x v="5"/>
    <x v="367"/>
    <x v="14"/>
    <n v="47"/>
    <n v="0.94"/>
    <n v="0"/>
    <n v="24"/>
    <n v="0"/>
    <n v="0"/>
    <n v="5.0347222222222224E-2"/>
    <n v="-5.0347222222222224E-2"/>
    <x v="1"/>
  </r>
  <r>
    <s v="13Essendon"/>
    <n v="2020"/>
    <x v="5"/>
    <x v="284"/>
    <x v="10"/>
    <n v="69"/>
    <n v="0.86"/>
    <n v="0"/>
    <n v="24"/>
    <n v="0"/>
    <n v="0"/>
    <n v="9.7103706010588597E-2"/>
    <n v="-9.7103706010588597E-2"/>
    <x v="1"/>
  </r>
  <r>
    <s v="13Fremantle"/>
    <n v="2020"/>
    <x v="5"/>
    <x v="323"/>
    <x v="12"/>
    <n v="56"/>
    <n v="0.83"/>
    <n v="0"/>
    <n v="13"/>
    <n v="0"/>
    <n v="0"/>
    <n v="0.11165945165945165"/>
    <n v="-0.11165945165945165"/>
    <x v="1"/>
  </r>
  <r>
    <s v="13Melbourne"/>
    <n v="2020"/>
    <x v="5"/>
    <x v="313"/>
    <x v="5"/>
    <n v="51"/>
    <n v="0.95"/>
    <n v="0"/>
    <n v="23"/>
    <n v="0"/>
    <n v="3"/>
    <n v="0.20050687983788001"/>
    <n v="-0.20050687983788001"/>
    <x v="0"/>
  </r>
  <r>
    <s v="13Melbourne"/>
    <n v="2020"/>
    <x v="5"/>
    <x v="206"/>
    <x v="5"/>
    <n v="69"/>
    <n v="0.87"/>
    <n v="0"/>
    <n v="23"/>
    <n v="0"/>
    <n v="0"/>
    <n v="0.16572927416580668"/>
    <n v="-0.16572927416580668"/>
    <x v="1"/>
  </r>
  <r>
    <s v="13St Kilda"/>
    <n v="2020"/>
    <x v="5"/>
    <x v="194"/>
    <x v="9"/>
    <n v="62"/>
    <n v="0.8"/>
    <n v="0"/>
    <n v="17"/>
    <n v="0"/>
    <n v="4"/>
    <n v="0.17916838800297447"/>
    <n v="-0.17916838800297447"/>
    <x v="0"/>
  </r>
  <r>
    <s v="13Gold Coast Suns"/>
    <n v="2020"/>
    <x v="5"/>
    <x v="120"/>
    <x v="1"/>
    <n v="44"/>
    <n v="0.8"/>
    <n v="0"/>
    <n v="15"/>
    <n v="0"/>
    <n v="4"/>
    <n v="8.8578088578088576E-2"/>
    <n v="-8.8578088578088576E-2"/>
    <x v="0"/>
  </r>
  <r>
    <s v="13Sydney Swans"/>
    <n v="2020"/>
    <x v="5"/>
    <x v="149"/>
    <x v="2"/>
    <n v="57"/>
    <n v="0.89"/>
    <n v="0"/>
    <n v="13"/>
    <n v="0"/>
    <n v="0"/>
    <n v="8.9947089947089942E-2"/>
    <n v="-8.9947089947089942E-2"/>
    <x v="1"/>
  </r>
  <r>
    <s v="13West Coast Eagles"/>
    <n v="2020"/>
    <x v="5"/>
    <x v="165"/>
    <x v="16"/>
    <n v="58"/>
    <n v="0.82"/>
    <n v="0"/>
    <n v="20"/>
    <n v="0"/>
    <n v="3"/>
    <n v="4.0653594771241836E-2"/>
    <n v="-4.0653594771241836E-2"/>
    <x v="0"/>
  </r>
  <r>
    <s v="13Melbourne"/>
    <n v="2020"/>
    <x v="5"/>
    <x v="180"/>
    <x v="5"/>
    <n v="58"/>
    <n v="0.97"/>
    <n v="0"/>
    <n v="23"/>
    <n v="0"/>
    <n v="2"/>
    <n v="0.20355029585798817"/>
    <n v="-0.20355029585798817"/>
    <x v="0"/>
  </r>
  <r>
    <s v="13Port Adelaide"/>
    <n v="2020"/>
    <x v="5"/>
    <x v="351"/>
    <x v="15"/>
    <n v="51"/>
    <n v="0.86"/>
    <n v="0"/>
    <n v="21"/>
    <n v="0"/>
    <n v="0"/>
    <n v="0.17879662253063788"/>
    <n v="-0.17879662253063788"/>
    <x v="1"/>
  </r>
  <r>
    <s v="13St Kilda"/>
    <n v="2020"/>
    <x v="5"/>
    <x v="282"/>
    <x v="9"/>
    <n v="73"/>
    <n v="0.91"/>
    <n v="0"/>
    <n v="17"/>
    <n v="0"/>
    <n v="1"/>
    <n v="0.1164044289044289"/>
    <n v="-0.1164044289044289"/>
    <x v="0"/>
  </r>
  <r>
    <s v="13St Kilda"/>
    <n v="2020"/>
    <x v="5"/>
    <x v="257"/>
    <x v="9"/>
    <n v="51"/>
    <n v="0.92"/>
    <n v="0"/>
    <n v="17"/>
    <n v="0"/>
    <n v="0"/>
    <n v="0.14279986493451788"/>
    <n v="-0.14279986493451788"/>
    <x v="1"/>
  </r>
  <r>
    <s v="13St Kilda"/>
    <n v="2020"/>
    <x v="5"/>
    <x v="318"/>
    <x v="9"/>
    <n v="51"/>
    <n v="0.8"/>
    <n v="0"/>
    <n v="17"/>
    <n v="0"/>
    <n v="0"/>
    <n v="0.13361378205128205"/>
    <n v="-0.13361378205128205"/>
    <x v="1"/>
  </r>
  <r>
    <s v="13Hawthorn"/>
    <n v="2020"/>
    <x v="5"/>
    <x v="456"/>
    <x v="7"/>
    <n v="46"/>
    <n v="0.74"/>
    <n v="0"/>
    <n v="21"/>
    <n v="0"/>
    <n v="0"/>
    <n v="0.22615384615384615"/>
    <n v="-0.22615384615384615"/>
    <x v="1"/>
  </r>
  <r>
    <s v="13Melbourne"/>
    <n v="2020"/>
    <x v="5"/>
    <x v="173"/>
    <x v="5"/>
    <n v="74"/>
    <n v="0.89"/>
    <n v="0"/>
    <n v="23"/>
    <n v="0"/>
    <n v="0"/>
    <n v="0.26066184482946497"/>
    <n v="-0.26066184482946497"/>
    <x v="1"/>
  </r>
  <r>
    <s v="13Gold Coast Suns"/>
    <n v="2020"/>
    <x v="5"/>
    <x v="264"/>
    <x v="1"/>
    <n v="51"/>
    <n v="0.95"/>
    <n v="0"/>
    <n v="15"/>
    <n v="0"/>
    <n v="0"/>
    <n v="2.7807486631016041E-2"/>
    <n v="-2.7807486631016041E-2"/>
    <x v="1"/>
  </r>
  <r>
    <s v="13Brisbane Lions"/>
    <n v="2020"/>
    <x v="5"/>
    <x v="200"/>
    <x v="3"/>
    <n v="41"/>
    <n v="0.8"/>
    <n v="0"/>
    <n v="17"/>
    <n v="0"/>
    <n v="0"/>
    <n v="0.14092261904761905"/>
    <n v="-0.14092261904761905"/>
    <x v="1"/>
  </r>
  <r>
    <s v="13North Melbourne"/>
    <n v="2020"/>
    <x v="5"/>
    <x v="162"/>
    <x v="17"/>
    <n v="77"/>
    <n v="0.84"/>
    <n v="0"/>
    <n v="19"/>
    <n v="0"/>
    <n v="0"/>
    <n v="0.15898164335664336"/>
    <n v="-0.15898164335664336"/>
    <x v="1"/>
  </r>
  <r>
    <s v="13St Kilda"/>
    <n v="2020"/>
    <x v="5"/>
    <x v="112"/>
    <x v="9"/>
    <n v="47"/>
    <n v="0.84"/>
    <n v="0"/>
    <n v="17"/>
    <n v="0"/>
    <n v="66"/>
    <n v="5.8796992481203E-2"/>
    <n v="-5.8796992481203E-2"/>
    <x v="0"/>
  </r>
  <r>
    <s v="13Sydney Swans"/>
    <n v="2020"/>
    <x v="5"/>
    <x v="251"/>
    <x v="2"/>
    <n v="59"/>
    <n v="0.9"/>
    <n v="0"/>
    <n v="13"/>
    <n v="0"/>
    <n v="1"/>
    <n v="0.22757457683928276"/>
    <n v="-0.22757457683928276"/>
    <x v="0"/>
  </r>
  <r>
    <s v="13Hawthorn"/>
    <n v="2020"/>
    <x v="5"/>
    <x v="511"/>
    <x v="7"/>
    <n v="35"/>
    <n v="0.88"/>
    <n v="0"/>
    <n v="21"/>
    <n v="0"/>
    <n v="0"/>
    <n v="0"/>
    <n v="0"/>
    <x v="1"/>
  </r>
  <r>
    <s v="13Melbourne"/>
    <n v="2020"/>
    <x v="5"/>
    <x v="198"/>
    <x v="5"/>
    <n v="74"/>
    <n v="0.71"/>
    <n v="0"/>
    <n v="23"/>
    <n v="0"/>
    <n v="0"/>
    <n v="6.552405318852686E-2"/>
    <n v="-6.552405318852686E-2"/>
    <x v="1"/>
  </r>
  <r>
    <s v="13St Kilda"/>
    <n v="2020"/>
    <x v="5"/>
    <x v="283"/>
    <x v="9"/>
    <n v="51"/>
    <n v="0.85"/>
    <n v="0"/>
    <n v="17"/>
    <n v="0"/>
    <n v="0"/>
    <n v="2.9813218390804599E-2"/>
    <n v="-2.9813218390804599E-2"/>
    <x v="1"/>
  </r>
  <r>
    <s v="13GWS Giants"/>
    <n v="2020"/>
    <x v="5"/>
    <x v="246"/>
    <x v="13"/>
    <n v="49"/>
    <n v="0.76"/>
    <n v="0"/>
    <n v="20"/>
    <n v="0"/>
    <n v="20"/>
    <n v="9.0514520202020193E-2"/>
    <n v="-9.0514520202020193E-2"/>
    <x v="0"/>
  </r>
  <r>
    <s v="13Brisbane Lions"/>
    <n v="2020"/>
    <x v="5"/>
    <x v="166"/>
    <x v="3"/>
    <n v="71"/>
    <n v="0.89"/>
    <n v="0"/>
    <n v="17"/>
    <n v="0"/>
    <n v="0"/>
    <n v="0.24830155599386369"/>
    <n v="-0.24830155599386369"/>
    <x v="1"/>
  </r>
  <r>
    <s v="13Richmond"/>
    <n v="2020"/>
    <x v="5"/>
    <x v="429"/>
    <x v="14"/>
    <n v="51"/>
    <n v="0.89"/>
    <n v="0"/>
    <n v="24"/>
    <n v="0"/>
    <n v="2"/>
    <n v="9.2755781799899448E-2"/>
    <n v="-9.2755781799899448E-2"/>
    <x v="0"/>
  </r>
  <r>
    <s v="13Fremantle"/>
    <n v="2020"/>
    <x v="5"/>
    <x v="348"/>
    <x v="12"/>
    <n v="43"/>
    <n v="0.75"/>
    <n v="0"/>
    <n v="13"/>
    <n v="0"/>
    <n v="0"/>
    <n v="0.21496520146520143"/>
    <n v="-0.21496520146520143"/>
    <x v="1"/>
  </r>
  <r>
    <s v="13Gold Coast Suns"/>
    <n v="2020"/>
    <x v="5"/>
    <x v="345"/>
    <x v="1"/>
    <n v="87"/>
    <n v="0.81"/>
    <n v="0"/>
    <n v="15"/>
    <n v="0"/>
    <n v="0"/>
    <n v="9.5798319327731085E-2"/>
    <n v="-9.5798319327731085E-2"/>
    <x v="1"/>
  </r>
  <r>
    <s v="13Sydney Swans"/>
    <n v="2020"/>
    <x v="5"/>
    <x v="266"/>
    <x v="2"/>
    <n v="58"/>
    <n v="0.87"/>
    <n v="0"/>
    <n v="13"/>
    <n v="0"/>
    <n v="11"/>
    <n v="0.1931623931623932"/>
    <n v="-0.1931623931623932"/>
    <x v="0"/>
  </r>
  <r>
    <s v="13Carlton"/>
    <n v="2020"/>
    <x v="5"/>
    <x v="301"/>
    <x v="0"/>
    <n v="45"/>
    <n v="0.83"/>
    <n v="0"/>
    <n v="15"/>
    <n v="0"/>
    <n v="0"/>
    <n v="0.15586288496505216"/>
    <n v="-0.15586288496505216"/>
    <x v="1"/>
  </r>
  <r>
    <s v="13West Coast Eagles"/>
    <n v="2020"/>
    <x v="5"/>
    <x v="513"/>
    <x v="16"/>
    <n v="47"/>
    <n v="0.89"/>
    <n v="0"/>
    <n v="20"/>
    <n v="0"/>
    <n v="2"/>
    <n v="9.5830095830095816E-2"/>
    <n v="-9.5830095830095816E-2"/>
    <x v="0"/>
  </r>
  <r>
    <s v="13Brisbane Lions"/>
    <n v="2020"/>
    <x v="5"/>
    <x v="219"/>
    <x v="3"/>
    <n v="18"/>
    <n v="0.7"/>
    <n v="0"/>
    <n v="17"/>
    <n v="0"/>
    <n v="0"/>
    <n v="0.15366005826532142"/>
    <n v="-0.15366005826532142"/>
    <x v="1"/>
  </r>
  <r>
    <s v="13Fremantle"/>
    <n v="2020"/>
    <x v="5"/>
    <x v="372"/>
    <x v="12"/>
    <n v="88"/>
    <n v="0.94"/>
    <n v="0"/>
    <n v="13"/>
    <n v="0"/>
    <n v="0"/>
    <n v="0.158902619871478"/>
    <n v="-0.158902619871478"/>
    <x v="1"/>
  </r>
  <r>
    <s v="13Geelong Cats"/>
    <n v="2020"/>
    <x v="5"/>
    <x v="370"/>
    <x v="11"/>
    <n v="73"/>
    <n v="0.97"/>
    <n v="0"/>
    <n v="17"/>
    <n v="0"/>
    <n v="0"/>
    <n v="0.24045253508101805"/>
    <n v="-0.24045253508101805"/>
    <x v="1"/>
  </r>
  <r>
    <s v="13GWS Giants"/>
    <n v="2020"/>
    <x v="5"/>
    <x v="148"/>
    <x v="13"/>
    <n v="39"/>
    <n v="0.91"/>
    <n v="0"/>
    <n v="20"/>
    <n v="0"/>
    <n v="0"/>
    <n v="0.29962306011841611"/>
    <n v="-0.29962306011841611"/>
    <x v="1"/>
  </r>
  <r>
    <s v="13Hawthorn"/>
    <n v="2020"/>
    <x v="5"/>
    <x v="490"/>
    <x v="7"/>
    <n v="39"/>
    <n v="0.7"/>
    <n v="0"/>
    <n v="21"/>
    <n v="0"/>
    <n v="2"/>
    <n v="0.47178787878787876"/>
    <n v="-0.47178787878787876"/>
    <x v="0"/>
  </r>
  <r>
    <s v="13Richmond"/>
    <n v="2020"/>
    <x v="5"/>
    <x v="312"/>
    <x v="14"/>
    <n v="49"/>
    <n v="0.85"/>
    <n v="0"/>
    <n v="24"/>
    <n v="0"/>
    <n v="0"/>
    <n v="0.14215686274509803"/>
    <n v="-0.14215686274509803"/>
    <x v="1"/>
  </r>
  <r>
    <s v="13Carlton"/>
    <n v="2020"/>
    <x v="5"/>
    <x v="302"/>
    <x v="0"/>
    <n v="32"/>
    <n v="0.86"/>
    <n v="0"/>
    <n v="15"/>
    <n v="0"/>
    <n v="56"/>
    <n v="0.15460628695922812"/>
    <n v="-0.15460628695922812"/>
    <x v="0"/>
  </r>
  <r>
    <s v="13Carlton"/>
    <n v="2020"/>
    <x v="5"/>
    <x v="248"/>
    <x v="0"/>
    <n v="39"/>
    <n v="0.79"/>
    <n v="0"/>
    <n v="15"/>
    <n v="0"/>
    <n v="0"/>
    <n v="0.32930942379645273"/>
    <n v="-0.32930942379645273"/>
    <x v="1"/>
  </r>
  <r>
    <s v="13Geelong Cats"/>
    <n v="2020"/>
    <x v="5"/>
    <x v="278"/>
    <x v="11"/>
    <n v="84"/>
    <n v="0.81"/>
    <n v="0"/>
    <n v="17"/>
    <n v="0"/>
    <n v="0"/>
    <n v="0.2175550061922002"/>
    <n v="-0.2175550061922002"/>
    <x v="1"/>
  </r>
  <r>
    <s v="13GWS Giants"/>
    <n v="2020"/>
    <x v="5"/>
    <x v="203"/>
    <x v="13"/>
    <n v="67"/>
    <n v="0.91"/>
    <n v="0"/>
    <n v="20"/>
    <n v="0"/>
    <n v="1"/>
    <n v="0.21963675213675216"/>
    <n v="-0.21963675213675216"/>
    <x v="0"/>
  </r>
  <r>
    <s v="13Richmond"/>
    <n v="2020"/>
    <x v="5"/>
    <x v="187"/>
    <x v="14"/>
    <n v="70"/>
    <n v="0.82"/>
    <n v="0"/>
    <n v="24"/>
    <n v="0"/>
    <n v="5"/>
    <n v="0.16819264069264067"/>
    <n v="-0.16819264069264067"/>
    <x v="0"/>
  </r>
  <r>
    <s v="13Adelaide Crows"/>
    <n v="2020"/>
    <x v="5"/>
    <x v="196"/>
    <x v="8"/>
    <n v="45"/>
    <n v="0.74"/>
    <n v="0"/>
    <n v="17"/>
    <n v="0"/>
    <n v="4"/>
    <n v="0.29746897546897549"/>
    <n v="-0.29746897546897549"/>
    <x v="0"/>
  </r>
  <r>
    <s v="13Carlton"/>
    <n v="2020"/>
    <x v="5"/>
    <x v="290"/>
    <x v="0"/>
    <n v="73"/>
    <n v="0.77"/>
    <n v="0"/>
    <n v="15"/>
    <n v="0"/>
    <n v="0"/>
    <n v="0.17112552364403222"/>
    <n v="-0.17112552364403222"/>
    <x v="1"/>
  </r>
  <r>
    <s v="13Port Adelaide"/>
    <n v="2020"/>
    <x v="5"/>
    <x v="190"/>
    <x v="15"/>
    <n v="77"/>
    <n v="0.83"/>
    <n v="0"/>
    <n v="21"/>
    <n v="0"/>
    <n v="4"/>
    <n v="0.20088021778584389"/>
    <n v="-0.20088021778584389"/>
    <x v="0"/>
  </r>
  <r>
    <s v="13Sydney Swans"/>
    <n v="2020"/>
    <x v="5"/>
    <x v="285"/>
    <x v="2"/>
    <n v="102"/>
    <n v="0.88"/>
    <n v="0"/>
    <n v="13"/>
    <n v="0"/>
    <n v="0"/>
    <n v="0.13095959595959594"/>
    <n v="-0.13095959595959594"/>
    <x v="1"/>
  </r>
  <r>
    <s v="13Fremantle"/>
    <n v="2020"/>
    <x v="5"/>
    <x v="281"/>
    <x v="12"/>
    <n v="46"/>
    <n v="0.78"/>
    <n v="0"/>
    <n v="13"/>
    <n v="0"/>
    <n v="7"/>
    <n v="0.37410455486542443"/>
    <n v="-0.37410455486542443"/>
    <x v="0"/>
  </r>
  <r>
    <s v="13Geelong Cats"/>
    <n v="2020"/>
    <x v="5"/>
    <x v="332"/>
    <x v="11"/>
    <n v="50"/>
    <n v="0.91"/>
    <n v="0"/>
    <n v="17"/>
    <n v="0"/>
    <n v="0"/>
    <n v="0.20553436759319113"/>
    <n v="-0.20553436759319113"/>
    <x v="1"/>
  </r>
  <r>
    <s v="13Melbourne"/>
    <n v="2020"/>
    <x v="5"/>
    <x v="498"/>
    <x v="5"/>
    <n v="31"/>
    <n v="0.78"/>
    <n v="0"/>
    <n v="23"/>
    <n v="0"/>
    <n v="30"/>
    <n v="6.3470642418010842E-2"/>
    <n v="-6.3470642418010842E-2"/>
    <x v="0"/>
  </r>
  <r>
    <s v="13Adelaide Crows"/>
    <n v="2020"/>
    <x v="5"/>
    <x v="316"/>
    <x v="8"/>
    <n v="35"/>
    <n v="0.81"/>
    <n v="0"/>
    <n v="17"/>
    <n v="0"/>
    <n v="0"/>
    <n v="0.60305900621118025"/>
    <n v="-0.60305900621118025"/>
    <x v="1"/>
  </r>
  <r>
    <s v="13Gold Coast Suns"/>
    <n v="2020"/>
    <x v="5"/>
    <x v="458"/>
    <x v="1"/>
    <n v="34"/>
    <n v="0.88"/>
    <n v="0"/>
    <n v="15"/>
    <n v="0"/>
    <n v="0"/>
    <n v="0.17317460317460315"/>
    <n v="-0.17317460317460315"/>
    <x v="1"/>
  </r>
  <r>
    <s v="13GWS Giants"/>
    <n v="2020"/>
    <x v="5"/>
    <x v="431"/>
    <x v="13"/>
    <n v="75"/>
    <n v="0.86"/>
    <n v="0"/>
    <n v="20"/>
    <n v="0"/>
    <n v="0"/>
    <n v="0.24365079365079365"/>
    <n v="-0.24365079365079365"/>
    <x v="1"/>
  </r>
  <r>
    <s v="13Fremantle"/>
    <n v="2020"/>
    <x v="5"/>
    <x v="438"/>
    <x v="12"/>
    <n v="82"/>
    <n v="1"/>
    <n v="0"/>
    <n v="13"/>
    <n v="0"/>
    <n v="7"/>
    <n v="0.17571671212344586"/>
    <n v="-0.17571671212344586"/>
    <x v="0"/>
  </r>
  <r>
    <s v="13St Kilda"/>
    <n v="2020"/>
    <x v="5"/>
    <x v="384"/>
    <x v="9"/>
    <n v="60"/>
    <n v="0.85"/>
    <n v="0"/>
    <n v="17"/>
    <n v="0"/>
    <n v="8"/>
    <n v="0.17356601893971219"/>
    <n v="-0.17356601893971219"/>
    <x v="0"/>
  </r>
  <r>
    <s v="13Collingwood"/>
    <n v="2020"/>
    <x v="5"/>
    <x v="292"/>
    <x v="4"/>
    <n v="62"/>
    <n v="0.76"/>
    <n v="0"/>
    <n v="19"/>
    <n v="0"/>
    <n v="0"/>
    <n v="0.12609625668449198"/>
    <n v="-0.12609625668449198"/>
    <x v="1"/>
  </r>
  <r>
    <s v="13Brisbane Lions"/>
    <n v="2020"/>
    <x v="5"/>
    <x v="123"/>
    <x v="3"/>
    <n v="38"/>
    <n v="0.78"/>
    <n v="0"/>
    <n v="17"/>
    <n v="0"/>
    <n v="8"/>
    <n v="9.7882682484758621E-2"/>
    <n v="-9.7882682484758621E-2"/>
    <x v="0"/>
  </r>
  <r>
    <s v="13Fremantle"/>
    <n v="2020"/>
    <x v="5"/>
    <x v="306"/>
    <x v="12"/>
    <n v="12"/>
    <n v="0.84"/>
    <n v="0"/>
    <n v="13"/>
    <n v="0"/>
    <n v="0"/>
    <n v="0.14728083262290423"/>
    <n v="-0.14728083262290423"/>
    <x v="1"/>
  </r>
  <r>
    <s v="13Fremantle"/>
    <n v="2020"/>
    <x v="5"/>
    <x v="347"/>
    <x v="12"/>
    <n v="49"/>
    <n v="0.88"/>
    <n v="0"/>
    <n v="13"/>
    <n v="0"/>
    <n v="0"/>
    <n v="0.1283367148028802"/>
    <n v="-0.1283367148028802"/>
    <x v="1"/>
  </r>
  <r>
    <s v="13Melbourne"/>
    <n v="2020"/>
    <x v="5"/>
    <x v="179"/>
    <x v="5"/>
    <n v="71"/>
    <n v="0.86"/>
    <n v="0"/>
    <n v="23"/>
    <n v="0"/>
    <n v="0"/>
    <n v="0.28902271618989878"/>
    <n v="-0.28902271618989878"/>
    <x v="1"/>
  </r>
  <r>
    <s v="13St Kilda"/>
    <n v="2020"/>
    <x v="5"/>
    <x v="352"/>
    <x v="9"/>
    <n v="54"/>
    <n v="0.81"/>
    <n v="0"/>
    <n v="17"/>
    <n v="0"/>
    <n v="3"/>
    <n v="0.1618850200165079"/>
    <n v="-0.1618850200165079"/>
    <x v="0"/>
  </r>
  <r>
    <s v="13Port Adelaide"/>
    <n v="2020"/>
    <x v="5"/>
    <x v="350"/>
    <x v="15"/>
    <n v="51"/>
    <n v="0.94"/>
    <n v="0"/>
    <n v="21"/>
    <n v="0"/>
    <n v="0"/>
    <n v="0.18472511004805228"/>
    <n v="-0.18472511004805228"/>
    <x v="1"/>
  </r>
  <r>
    <s v="13Port Adelaide"/>
    <n v="2020"/>
    <x v="5"/>
    <x v="414"/>
    <x v="15"/>
    <n v="74"/>
    <n v="1"/>
    <n v="0"/>
    <n v="21"/>
    <n v="0"/>
    <n v="0"/>
    <n v="0.20027682515694023"/>
    <n v="-0.20027682515694023"/>
    <x v="1"/>
  </r>
  <r>
    <s v="13Carlton"/>
    <n v="2020"/>
    <x v="5"/>
    <x v="422"/>
    <x v="0"/>
    <n v="72"/>
    <n v="0.91"/>
    <n v="0"/>
    <n v="15"/>
    <n v="0"/>
    <n v="0"/>
    <n v="0.10890178549856838"/>
    <n v="-0.10890178549856838"/>
    <x v="1"/>
  </r>
  <r>
    <s v="13Geelong Cats"/>
    <n v="2020"/>
    <x v="5"/>
    <x v="528"/>
    <x v="11"/>
    <n v="63"/>
    <n v="0.72"/>
    <n v="0"/>
    <n v="17"/>
    <n v="0"/>
    <n v="0"/>
    <n v="0.23529411764705885"/>
    <n v="-0.23529411764705885"/>
    <x v="1"/>
  </r>
  <r>
    <s v="13Western Bulldogs"/>
    <n v="2020"/>
    <x v="5"/>
    <x v="411"/>
    <x v="6"/>
    <n v="48"/>
    <n v="0.82"/>
    <n v="0"/>
    <n v="23"/>
    <n v="0"/>
    <n v="6"/>
    <n v="0.22600298682110717"/>
    <n v="-0.22600298682110717"/>
    <x v="0"/>
  </r>
  <r>
    <s v="13Collingwood"/>
    <n v="2020"/>
    <x v="5"/>
    <x v="241"/>
    <x v="4"/>
    <n v="86"/>
    <n v="0.83"/>
    <n v="0"/>
    <n v="19"/>
    <n v="0"/>
    <n v="0"/>
    <n v="0.20143100434048711"/>
    <n v="-0.20143100434048711"/>
    <x v="1"/>
  </r>
  <r>
    <s v="13North Melbourne"/>
    <n v="2020"/>
    <x v="5"/>
    <x v="122"/>
    <x v="17"/>
    <n v="38"/>
    <n v="0.86"/>
    <n v="0"/>
    <n v="19"/>
    <n v="0"/>
    <n v="22"/>
    <n v="0.15538461538461537"/>
    <n v="-0.15538461538461537"/>
    <x v="0"/>
  </r>
  <r>
    <s v="13Melbourne"/>
    <n v="2020"/>
    <x v="5"/>
    <x v="89"/>
    <x v="5"/>
    <n v="50"/>
    <n v="0.81"/>
    <n v="0"/>
    <n v="23"/>
    <n v="0"/>
    <n v="34"/>
    <n v="0.17064590542099192"/>
    <n v="-0.17064590542099192"/>
    <x v="0"/>
  </r>
  <r>
    <s v="13Melbourne"/>
    <n v="2020"/>
    <x v="5"/>
    <x v="529"/>
    <x v="5"/>
    <n v="41"/>
    <n v="0.77"/>
    <n v="0"/>
    <n v="23"/>
    <n v="0"/>
    <n v="0"/>
    <n v="0.20545808966861595"/>
    <n v="-0.20545808966861595"/>
    <x v="1"/>
  </r>
  <r>
    <s v="13Collingwood"/>
    <n v="2020"/>
    <x v="5"/>
    <x v="161"/>
    <x v="4"/>
    <n v="46"/>
    <n v="0.73"/>
    <n v="0"/>
    <n v="19"/>
    <n v="0"/>
    <n v="0"/>
    <n v="0.28625075761298668"/>
    <n v="-0.28625075761298668"/>
    <x v="1"/>
  </r>
  <r>
    <s v="13Collingwood"/>
    <n v="2020"/>
    <x v="5"/>
    <x v="496"/>
    <x v="4"/>
    <n v="48"/>
    <n v="0.81"/>
    <n v="0"/>
    <n v="19"/>
    <n v="0"/>
    <n v="0"/>
    <n v="0.12180470850547577"/>
    <n v="-0.12180470850547577"/>
    <x v="1"/>
  </r>
  <r>
    <s v="13North Melbourne"/>
    <n v="2020"/>
    <x v="5"/>
    <x v="288"/>
    <x v="17"/>
    <n v="50"/>
    <n v="0.83"/>
    <n v="0"/>
    <n v="19"/>
    <n v="0"/>
    <n v="0"/>
    <n v="0.22167182662538698"/>
    <n v="-0.22167182662538698"/>
    <x v="1"/>
  </r>
  <r>
    <s v="13Sydney Swans"/>
    <n v="2020"/>
    <x v="5"/>
    <x v="428"/>
    <x v="2"/>
    <n v="38"/>
    <n v="0.72"/>
    <n v="0"/>
    <n v="13"/>
    <n v="0"/>
    <n v="0"/>
    <n v="0.3629293822792275"/>
    <n v="-0.3629293822792275"/>
    <x v="1"/>
  </r>
  <r>
    <s v="13Sydney Swans"/>
    <n v="2020"/>
    <x v="5"/>
    <x v="530"/>
    <x v="2"/>
    <n v="24"/>
    <n v="0.67"/>
    <n v="0"/>
    <n v="13"/>
    <n v="0"/>
    <n v="0"/>
    <n v="0.49845201238390091"/>
    <n v="-0.49845201238390091"/>
    <x v="1"/>
  </r>
  <r>
    <s v="13Brisbane Lions"/>
    <n v="2020"/>
    <x v="5"/>
    <x v="172"/>
    <x v="3"/>
    <n v="58"/>
    <n v="0.96"/>
    <n v="0"/>
    <n v="17"/>
    <n v="0"/>
    <n v="0"/>
    <n v="0.19230731686614039"/>
    <n v="-0.19230731686614039"/>
    <x v="1"/>
  </r>
  <r>
    <s v="13Richmond"/>
    <n v="2020"/>
    <x v="5"/>
    <x v="135"/>
    <x v="14"/>
    <n v="70"/>
    <n v="0.84"/>
    <n v="0"/>
    <n v="24"/>
    <n v="0"/>
    <n v="37"/>
    <n v="0.17243049691966097"/>
    <n v="-0.17243049691966097"/>
    <x v="0"/>
  </r>
  <r>
    <s v="13Carlton"/>
    <n v="2020"/>
    <x v="5"/>
    <x v="59"/>
    <x v="0"/>
    <n v="67"/>
    <n v="0.78"/>
    <n v="0"/>
    <n v="15"/>
    <n v="0"/>
    <n v="44"/>
    <n v="0.18418338677854248"/>
    <n v="-0.18418338677854248"/>
    <x v="0"/>
  </r>
  <r>
    <s v="13West Coast Eagles"/>
    <n v="2020"/>
    <x v="5"/>
    <x v="90"/>
    <x v="16"/>
    <n v="46"/>
    <n v="0.85"/>
    <n v="0"/>
    <n v="20"/>
    <n v="0"/>
    <n v="24"/>
    <n v="0.11732954545454545"/>
    <n v="-0.11732954545454545"/>
    <x v="0"/>
  </r>
  <r>
    <s v="13Brisbane Lions"/>
    <n v="2020"/>
    <x v="5"/>
    <x v="413"/>
    <x v="3"/>
    <n v="35"/>
    <n v="0.88"/>
    <n v="0"/>
    <n v="17"/>
    <n v="0"/>
    <n v="0"/>
    <n v="0.19346036858114152"/>
    <n v="-0.19346036858114152"/>
    <x v="1"/>
  </r>
  <r>
    <s v="13Richmond"/>
    <n v="2020"/>
    <x v="5"/>
    <x v="430"/>
    <x v="14"/>
    <n v="34"/>
    <n v="0.8"/>
    <n v="0"/>
    <n v="24"/>
    <n v="0"/>
    <n v="0"/>
    <n v="0.1338235294117647"/>
    <n v="-0.1338235294117647"/>
    <x v="1"/>
  </r>
  <r>
    <s v="13Adelaide Crows"/>
    <n v="2020"/>
    <x v="5"/>
    <x v="481"/>
    <x v="8"/>
    <n v="57"/>
    <n v="0.77"/>
    <n v="0"/>
    <n v="17"/>
    <n v="0"/>
    <n v="0"/>
    <n v="5.8257918552036193E-2"/>
    <n v="-5.8257918552036193E-2"/>
    <x v="1"/>
  </r>
  <r>
    <s v="13Collingwood"/>
    <n v="2020"/>
    <x v="5"/>
    <x v="182"/>
    <x v="4"/>
    <n v="59"/>
    <n v="0.93"/>
    <n v="0"/>
    <n v="19"/>
    <n v="0"/>
    <n v="15"/>
    <n v="0.18537995356979781"/>
    <n v="-0.18537995356979781"/>
    <x v="0"/>
  </r>
  <r>
    <s v="13North Melbourne"/>
    <n v="2020"/>
    <x v="5"/>
    <x v="474"/>
    <x v="17"/>
    <n v="66"/>
    <n v="0.84"/>
    <n v="0"/>
    <n v="19"/>
    <n v="0"/>
    <n v="0"/>
    <n v="0.12375"/>
    <n v="-0.12375"/>
    <x v="1"/>
  </r>
  <r>
    <s v="13Essendon"/>
    <n v="2020"/>
    <x v="5"/>
    <x v="197"/>
    <x v="10"/>
    <n v="46"/>
    <n v="0.88"/>
    <n v="0"/>
    <n v="24"/>
    <n v="0"/>
    <n v="12"/>
    <n v="0.42318800517918836"/>
    <n v="-0.42318800517918836"/>
    <x v="0"/>
  </r>
  <r>
    <s v="13St Kilda"/>
    <n v="2020"/>
    <x v="5"/>
    <x v="418"/>
    <x v="9"/>
    <n v="34"/>
    <n v="0.74"/>
    <n v="0"/>
    <n v="17"/>
    <n v="0"/>
    <n v="0"/>
    <n v="0.35273948273948269"/>
    <n v="-0.35273948273948269"/>
    <x v="1"/>
  </r>
  <r>
    <s v="13GWS Giants"/>
    <n v="2020"/>
    <x v="5"/>
    <x v="117"/>
    <x v="13"/>
    <n v="81"/>
    <n v="0.79"/>
    <n v="0"/>
    <n v="20"/>
    <n v="0"/>
    <n v="15"/>
    <n v="0.15575576739259603"/>
    <n v="-0.15575576739259603"/>
    <x v="0"/>
  </r>
  <r>
    <s v="13Richmond"/>
    <n v="2020"/>
    <x v="5"/>
    <x v="271"/>
    <x v="14"/>
    <n v="75"/>
    <n v="0.85"/>
    <n v="0"/>
    <n v="24"/>
    <n v="0"/>
    <n v="0"/>
    <n v="0.10459183673469388"/>
    <n v="-0.10459183673469388"/>
    <x v="1"/>
  </r>
  <r>
    <s v="13Richmond"/>
    <n v="2020"/>
    <x v="5"/>
    <x v="531"/>
    <x v="14"/>
    <n v="37"/>
    <n v="0.6"/>
    <n v="0"/>
    <n v="24"/>
    <n v="0"/>
    <n v="24"/>
    <n v="1.7777777777777778E-2"/>
    <n v="-1.7777777777777778E-2"/>
    <x v="0"/>
  </r>
  <r>
    <s v="13Adelaide Crows"/>
    <n v="2020"/>
    <x v="5"/>
    <x v="280"/>
    <x v="8"/>
    <n v="49"/>
    <n v="0.62"/>
    <n v="0"/>
    <n v="17"/>
    <n v="0"/>
    <n v="0"/>
    <n v="7.0563097033685268E-2"/>
    <n v="-7.0563097033685268E-2"/>
    <x v="1"/>
  </r>
  <r>
    <s v="13Essendon"/>
    <n v="2020"/>
    <x v="5"/>
    <x v="177"/>
    <x v="10"/>
    <n v="70"/>
    <n v="1"/>
    <n v="0"/>
    <n v="24"/>
    <n v="0"/>
    <n v="0"/>
    <n v="0.27630054765454187"/>
    <n v="-0.27630054765454187"/>
    <x v="1"/>
  </r>
  <r>
    <s v="13West Coast Eagles"/>
    <n v="2020"/>
    <x v="5"/>
    <x v="269"/>
    <x v="16"/>
    <n v="41"/>
    <n v="0.81"/>
    <n v="0"/>
    <n v="20"/>
    <n v="0"/>
    <n v="0"/>
    <n v="8.9289321789321793E-2"/>
    <n v="-8.9289321789321793E-2"/>
    <x v="1"/>
  </r>
  <r>
    <s v="13Brisbane Lions"/>
    <n v="2020"/>
    <x v="5"/>
    <x v="362"/>
    <x v="3"/>
    <n v="26"/>
    <n v="0.82"/>
    <n v="0"/>
    <n v="17"/>
    <n v="0"/>
    <n v="2"/>
    <n v="0.17279015017378188"/>
    <n v="-0.17279015017378188"/>
    <x v="0"/>
  </r>
  <r>
    <s v="13Fremantle"/>
    <n v="2020"/>
    <x v="5"/>
    <x v="80"/>
    <x v="12"/>
    <n v="54"/>
    <n v="0.86"/>
    <n v="0"/>
    <n v="13"/>
    <n v="0"/>
    <n v="79"/>
    <n v="0.14061212720382271"/>
    <n v="-0.14061212720382271"/>
    <x v="0"/>
  </r>
  <r>
    <s v="13West Coast Eagles"/>
    <n v="2020"/>
    <x v="5"/>
    <x v="235"/>
    <x v="16"/>
    <n v="58"/>
    <n v="0.79"/>
    <n v="0"/>
    <n v="20"/>
    <n v="0"/>
    <n v="0"/>
    <n v="7.0930833872010352E-2"/>
    <n v="-7.0930833872010352E-2"/>
    <x v="1"/>
  </r>
  <r>
    <s v="13Carlton"/>
    <n v="2020"/>
    <x v="5"/>
    <x v="260"/>
    <x v="0"/>
    <n v="62"/>
    <n v="0.87"/>
    <n v="0"/>
    <n v="15"/>
    <n v="0"/>
    <n v="0"/>
    <n v="0.16907867219285908"/>
    <n v="-0.16907867219285908"/>
    <x v="1"/>
  </r>
  <r>
    <s v="13Fremantle"/>
    <n v="2020"/>
    <x v="5"/>
    <x v="377"/>
    <x v="12"/>
    <n v="93"/>
    <n v="0.86"/>
    <n v="0"/>
    <n v="13"/>
    <n v="0"/>
    <n v="0"/>
    <n v="0.21193114927130274"/>
    <n v="-0.21193114927130274"/>
    <x v="1"/>
  </r>
  <r>
    <s v="13Geelong Cats"/>
    <n v="2020"/>
    <x v="5"/>
    <x v="357"/>
    <x v="11"/>
    <n v="51"/>
    <n v="0.83"/>
    <n v="0"/>
    <n v="17"/>
    <n v="0"/>
    <n v="0"/>
    <n v="0.25922132345623722"/>
    <n v="-0.25922132345623722"/>
    <x v="1"/>
  </r>
  <r>
    <s v="13Port Adelaide"/>
    <n v="2020"/>
    <x v="5"/>
    <x v="174"/>
    <x v="15"/>
    <n v="27"/>
    <n v="0.67"/>
    <n v="0"/>
    <n v="21"/>
    <n v="0"/>
    <n v="0"/>
    <n v="7.9212347890508808E-2"/>
    <n v="-7.9212347890508808E-2"/>
    <x v="1"/>
  </r>
  <r>
    <s v="13Port Adelaide"/>
    <n v="2020"/>
    <x v="5"/>
    <x v="222"/>
    <x v="15"/>
    <n v="48"/>
    <n v="0.73"/>
    <n v="0"/>
    <n v="21"/>
    <n v="0"/>
    <n v="0"/>
    <n v="0.19925925925925927"/>
    <n v="-0.19925925925925927"/>
    <x v="1"/>
  </r>
  <r>
    <s v="13Geelong Cats"/>
    <n v="2020"/>
    <x v="5"/>
    <x v="86"/>
    <x v="11"/>
    <n v="68"/>
    <n v="0.8"/>
    <n v="0"/>
    <n v="17"/>
    <n v="0"/>
    <n v="50"/>
    <n v="0.15885443832705495"/>
    <n v="-0.15885443832705495"/>
    <x v="0"/>
  </r>
  <r>
    <s v="13Geelong Cats"/>
    <n v="2020"/>
    <x v="5"/>
    <x v="211"/>
    <x v="11"/>
    <n v="53"/>
    <n v="0.89"/>
    <n v="0"/>
    <n v="17"/>
    <n v="0"/>
    <n v="0"/>
    <n v="0.16676635360026365"/>
    <n v="-0.16676635360026365"/>
    <x v="1"/>
  </r>
  <r>
    <s v="13Collingwood"/>
    <n v="2020"/>
    <x v="5"/>
    <x v="142"/>
    <x v="4"/>
    <n v="26"/>
    <n v="0.88"/>
    <n v="0"/>
    <n v="19"/>
    <n v="0"/>
    <n v="10"/>
    <n v="0.23061002178649234"/>
    <n v="-0.23061002178649234"/>
    <x v="0"/>
  </r>
  <r>
    <s v="13Hawthorn"/>
    <n v="2020"/>
    <x v="5"/>
    <x v="315"/>
    <x v="7"/>
    <n v="39"/>
    <n v="0.93"/>
    <n v="0"/>
    <n v="21"/>
    <n v="0"/>
    <n v="0"/>
    <n v="0.10757085020242915"/>
    <n v="-0.10757085020242915"/>
    <x v="1"/>
  </r>
  <r>
    <s v="13Port Adelaide"/>
    <n v="2020"/>
    <x v="5"/>
    <x v="308"/>
    <x v="15"/>
    <n v="51"/>
    <n v="0.69"/>
    <n v="0"/>
    <n v="21"/>
    <n v="0"/>
    <n v="0"/>
    <n v="0.32677156659765355"/>
    <n v="-0.32677156659765355"/>
    <x v="1"/>
  </r>
  <r>
    <s v="13St Kilda"/>
    <n v="2020"/>
    <x v="5"/>
    <x v="390"/>
    <x v="9"/>
    <n v="58"/>
    <n v="0.87"/>
    <n v="0"/>
    <n v="17"/>
    <n v="0"/>
    <n v="31"/>
    <n v="1.30718954248366E-2"/>
    <n v="-1.30718954248366E-2"/>
    <x v="0"/>
  </r>
  <r>
    <s v="13GWS Giants"/>
    <n v="2020"/>
    <x v="5"/>
    <x v="274"/>
    <x v="13"/>
    <n v="81"/>
    <n v="0.77"/>
    <n v="0"/>
    <n v="20"/>
    <n v="0"/>
    <n v="0"/>
    <n v="2.5657894736842105E-2"/>
    <n v="-2.5657894736842105E-2"/>
    <x v="1"/>
  </r>
  <r>
    <s v="13Collingwood"/>
    <n v="2020"/>
    <x v="5"/>
    <x v="342"/>
    <x v="4"/>
    <n v="74"/>
    <n v="0.77"/>
    <n v="0"/>
    <n v="19"/>
    <n v="0"/>
    <n v="0"/>
    <n v="0.1622693096377307"/>
    <n v="-0.1622693096377307"/>
    <x v="1"/>
  </r>
  <r>
    <s v="13West Coast Eagles"/>
    <n v="2020"/>
    <x v="5"/>
    <x v="229"/>
    <x v="16"/>
    <n v="54"/>
    <n v="0.83"/>
    <n v="0"/>
    <n v="20"/>
    <n v="0"/>
    <n v="0"/>
    <n v="0.18509395352930824"/>
    <n v="-0.18509395352930824"/>
    <x v="1"/>
  </r>
  <r>
    <s v="13North Melbourne"/>
    <n v="2020"/>
    <x v="5"/>
    <x v="532"/>
    <x v="17"/>
    <n v="26"/>
    <n v="0.7"/>
    <n v="0"/>
    <n v="19"/>
    <n v="0"/>
    <n v="0"/>
    <n v="0.1778907496012759"/>
    <n v="-0.1778907496012759"/>
    <x v="1"/>
  </r>
  <r>
    <s v="13Adelaide Crows"/>
    <n v="2020"/>
    <x v="5"/>
    <x v="300"/>
    <x v="8"/>
    <n v="68"/>
    <n v="0.87"/>
    <n v="0"/>
    <n v="17"/>
    <n v="0"/>
    <n v="50"/>
    <n v="4.7836538461538465E-2"/>
    <n v="-4.7836538461538465E-2"/>
    <x v="0"/>
  </r>
  <r>
    <s v="13Essendon"/>
    <n v="2020"/>
    <x v="5"/>
    <x v="178"/>
    <x v="10"/>
    <n v="47"/>
    <n v="0.93"/>
    <n v="0"/>
    <n v="24"/>
    <n v="0"/>
    <n v="0"/>
    <n v="0.12592492260061919"/>
    <n v="-0.12592492260061919"/>
    <x v="1"/>
  </r>
  <r>
    <s v="13St Kilda"/>
    <n v="2020"/>
    <x v="5"/>
    <x v="383"/>
    <x v="9"/>
    <n v="49"/>
    <n v="0.82"/>
    <n v="0"/>
    <n v="17"/>
    <n v="0"/>
    <n v="0"/>
    <n v="0.12136139722346617"/>
    <n v="-0.12136139722346617"/>
    <x v="1"/>
  </r>
  <r>
    <s v="13Hawthorn"/>
    <n v="2020"/>
    <x v="5"/>
    <x v="453"/>
    <x v="7"/>
    <n v="49"/>
    <n v="0.89"/>
    <n v="0"/>
    <n v="21"/>
    <n v="0"/>
    <n v="2"/>
    <n v="0.23396071347199165"/>
    <n v="-0.23396071347199165"/>
    <x v="0"/>
  </r>
  <r>
    <s v="13Brisbane Lions"/>
    <n v="2020"/>
    <x v="5"/>
    <x v="204"/>
    <x v="3"/>
    <n v="73"/>
    <n v="0.8"/>
    <n v="0"/>
    <n v="17"/>
    <n v="0"/>
    <n v="0"/>
    <n v="0.14450251221571445"/>
    <n v="-0.14450251221571445"/>
    <x v="1"/>
  </r>
  <r>
    <s v="13Carlton"/>
    <n v="2020"/>
    <x v="5"/>
    <x v="220"/>
    <x v="0"/>
    <n v="42"/>
    <n v="0.8"/>
    <n v="0"/>
    <n v="15"/>
    <n v="0"/>
    <n v="0"/>
    <n v="0.16304447186800128"/>
    <n v="-0.16304447186800128"/>
    <x v="1"/>
  </r>
  <r>
    <s v="13Gold Coast Suns"/>
    <n v="2020"/>
    <x v="5"/>
    <x v="386"/>
    <x v="1"/>
    <n v="78"/>
    <n v="0.82"/>
    <n v="0"/>
    <n v="15"/>
    <n v="0"/>
    <n v="0"/>
    <n v="0.12156862745098038"/>
    <n v="-0.12156862745098038"/>
    <x v="1"/>
  </r>
  <r>
    <s v="13Sydney Swans"/>
    <n v="2020"/>
    <x v="5"/>
    <x v="153"/>
    <x v="2"/>
    <n v="28"/>
    <n v="0.85"/>
    <n v="0"/>
    <n v="13"/>
    <n v="0"/>
    <n v="0"/>
    <n v="8.0409356725146194E-2"/>
    <n v="-8.0409356725146194E-2"/>
    <x v="1"/>
  </r>
  <r>
    <s v="13Hawthorn"/>
    <n v="2020"/>
    <x v="5"/>
    <x v="508"/>
    <x v="7"/>
    <n v="46"/>
    <n v="0.97"/>
    <n v="0"/>
    <n v="21"/>
    <n v="0"/>
    <n v="0"/>
    <n v="0.42499999999999999"/>
    <n v="-0.42499999999999999"/>
    <x v="1"/>
  </r>
  <r>
    <s v="13North Melbourne"/>
    <n v="2020"/>
    <x v="5"/>
    <x v="343"/>
    <x v="17"/>
    <n v="100"/>
    <n v="0.89"/>
    <n v="0"/>
    <n v="19"/>
    <n v="0"/>
    <n v="101"/>
    <n v="2.3459198002808549E-2"/>
    <n v="-2.3459198002808549E-2"/>
    <x v="0"/>
  </r>
  <r>
    <s v="13Brisbane Lions"/>
    <n v="2020"/>
    <x v="5"/>
    <x v="501"/>
    <x v="3"/>
    <n v="54"/>
    <n v="0.96"/>
    <n v="0"/>
    <n v="17"/>
    <n v="0"/>
    <n v="0"/>
    <n v="6.4625850340136057E-2"/>
    <n v="-6.4625850340136057E-2"/>
    <x v="1"/>
  </r>
  <r>
    <s v="13Western Bulldogs"/>
    <n v="2020"/>
    <x v="5"/>
    <x v="234"/>
    <x v="6"/>
    <n v="52"/>
    <n v="0.73"/>
    <n v="0"/>
    <n v="23"/>
    <n v="0"/>
    <n v="0"/>
    <n v="6.4826130352190842E-2"/>
    <n v="-6.4826130352190842E-2"/>
    <x v="1"/>
  </r>
  <r>
    <s v="13Gold Coast Suns"/>
    <n v="2020"/>
    <x v="5"/>
    <x v="169"/>
    <x v="1"/>
    <n v="32"/>
    <n v="0.82"/>
    <n v="0"/>
    <n v="15"/>
    <n v="0"/>
    <n v="0"/>
    <n v="0.10765550239234449"/>
    <n v="-0.10765550239234449"/>
    <x v="1"/>
  </r>
  <r>
    <s v="13Gold Coast Suns"/>
    <n v="2020"/>
    <x v="5"/>
    <x v="478"/>
    <x v="1"/>
    <n v="41"/>
    <n v="0.78"/>
    <n v="0"/>
    <n v="15"/>
    <n v="0"/>
    <n v="1"/>
    <n v="0.55378421900161023"/>
    <n v="-0.55378421900161023"/>
    <x v="0"/>
  </r>
  <r>
    <s v="13North Melbourne"/>
    <n v="2020"/>
    <x v="5"/>
    <x v="329"/>
    <x v="17"/>
    <n v="56"/>
    <n v="0.85"/>
    <n v="0"/>
    <n v="19"/>
    <n v="0"/>
    <n v="0"/>
    <n v="0.3509959539371304"/>
    <n v="-0.3509959539371304"/>
    <x v="1"/>
  </r>
  <r>
    <s v="13Essendon"/>
    <n v="2020"/>
    <x v="5"/>
    <x v="221"/>
    <x v="10"/>
    <n v="66"/>
    <n v="0.85"/>
    <n v="0"/>
    <n v="24"/>
    <n v="0"/>
    <n v="0"/>
    <n v="0.13279951214935734"/>
    <n v="-0.13279951214935734"/>
    <x v="1"/>
  </r>
  <r>
    <s v="13Essendon"/>
    <n v="2020"/>
    <x v="5"/>
    <x v="87"/>
    <x v="10"/>
    <n v="42"/>
    <n v="0.83"/>
    <n v="0"/>
    <n v="24"/>
    <n v="0"/>
    <n v="27"/>
    <n v="0.28046624428203371"/>
    <n v="-0.28046624428203371"/>
    <x v="0"/>
  </r>
  <r>
    <s v="13Fremantle"/>
    <n v="2020"/>
    <x v="5"/>
    <x v="237"/>
    <x v="12"/>
    <n v="44"/>
    <n v="0.77"/>
    <n v="0"/>
    <n v="13"/>
    <n v="0"/>
    <n v="0"/>
    <n v="0"/>
    <n v="0"/>
    <x v="1"/>
  </r>
  <r>
    <s v="13Gold Coast Suns"/>
    <n v="2020"/>
    <x v="5"/>
    <x v="170"/>
    <x v="1"/>
    <n v="46"/>
    <n v="0.83"/>
    <n v="0"/>
    <n v="15"/>
    <n v="0"/>
    <n v="0"/>
    <n v="0.19347500465354367"/>
    <n v="-0.19347500465354367"/>
    <x v="1"/>
  </r>
  <r>
    <s v="13West Coast Eagles"/>
    <n v="2020"/>
    <x v="5"/>
    <x v="516"/>
    <x v="16"/>
    <n v="29"/>
    <n v="0.63"/>
    <n v="0"/>
    <n v="20"/>
    <n v="0"/>
    <n v="0"/>
    <n v="0"/>
    <n v="0"/>
    <x v="1"/>
  </r>
  <r>
    <s v="13Essendon"/>
    <n v="2020"/>
    <x v="5"/>
    <x v="143"/>
    <x v="10"/>
    <n v="78"/>
    <n v="0.78"/>
    <n v="0"/>
    <n v="24"/>
    <n v="0"/>
    <n v="0"/>
    <n v="0.13565696490597678"/>
    <n v="-0.13565696490597678"/>
    <x v="1"/>
  </r>
  <r>
    <s v="13Geelong Cats"/>
    <n v="2020"/>
    <x v="5"/>
    <x v="277"/>
    <x v="11"/>
    <n v="20"/>
    <n v="0.85"/>
    <n v="0"/>
    <n v="17"/>
    <n v="0"/>
    <n v="0"/>
    <n v="0.16072325741890961"/>
    <n v="-0.16072325741890961"/>
    <x v="1"/>
  </r>
  <r>
    <s v="13Geelong Cats"/>
    <n v="2020"/>
    <x v="5"/>
    <x v="433"/>
    <x v="11"/>
    <n v="38"/>
    <n v="0.79"/>
    <n v="0"/>
    <n v="17"/>
    <n v="0"/>
    <n v="0"/>
    <n v="0.21319603356216626"/>
    <n v="-0.21319603356216626"/>
    <x v="1"/>
  </r>
  <r>
    <s v="13Western Bulldogs"/>
    <n v="2020"/>
    <x v="5"/>
    <x v="340"/>
    <x v="6"/>
    <n v="31"/>
    <n v="0.95"/>
    <n v="0"/>
    <n v="23"/>
    <n v="0"/>
    <n v="0"/>
    <n v="0.2223552047081459"/>
    <n v="-0.2223552047081459"/>
    <x v="1"/>
  </r>
  <r>
    <s v="13Western Bulldogs"/>
    <n v="2020"/>
    <x v="5"/>
    <x v="510"/>
    <x v="6"/>
    <n v="40"/>
    <n v="0.76"/>
    <n v="0"/>
    <n v="23"/>
    <n v="0"/>
    <n v="0"/>
    <n v="9.6618357487922704E-2"/>
    <n v="-9.6618357487922704E-2"/>
    <x v="1"/>
  </r>
  <r>
    <s v="13West Coast Eagles"/>
    <n v="2020"/>
    <x v="5"/>
    <x v="426"/>
    <x v="16"/>
    <n v="68"/>
    <n v="0.73"/>
    <n v="0"/>
    <n v="20"/>
    <n v="0"/>
    <n v="0"/>
    <n v="5.9523809523809521E-3"/>
    <n v="-5.9523809523809521E-3"/>
    <x v="1"/>
  </r>
  <r>
    <s v="13West Coast Eagles"/>
    <n v="2020"/>
    <x v="5"/>
    <x v="279"/>
    <x v="16"/>
    <n v="16"/>
    <n v="0.85"/>
    <n v="0"/>
    <n v="20"/>
    <n v="0"/>
    <n v="0"/>
    <n v="0.18242296918767509"/>
    <n v="-0.18242296918767509"/>
    <x v="1"/>
  </r>
  <r>
    <s v="13North Melbourne"/>
    <n v="2020"/>
    <x v="5"/>
    <x v="393"/>
    <x v="17"/>
    <n v="54"/>
    <n v="0.85"/>
    <n v="0"/>
    <n v="19"/>
    <n v="0"/>
    <n v="3"/>
    <n v="8.4674922600619193E-2"/>
    <n v="-8.4674922600619193E-2"/>
    <x v="0"/>
  </r>
  <r>
    <s v="13Richmond"/>
    <n v="2020"/>
    <x v="5"/>
    <x v="150"/>
    <x v="14"/>
    <n v="42"/>
    <n v="0.7"/>
    <n v="0"/>
    <n v="24"/>
    <n v="0"/>
    <n v="0"/>
    <n v="1.984126984126984E-2"/>
    <n v="-1.984126984126984E-2"/>
    <x v="1"/>
  </r>
  <r>
    <s v="13Carlton"/>
    <n v="2020"/>
    <x v="5"/>
    <x v="253"/>
    <x v="0"/>
    <n v="49"/>
    <n v="0.95"/>
    <n v="0"/>
    <n v="15"/>
    <n v="0"/>
    <n v="0"/>
    <n v="0.21660323905814552"/>
    <n v="-0.21660323905814552"/>
    <x v="1"/>
  </r>
  <r>
    <s v="13Port Adelaide"/>
    <n v="2020"/>
    <x v="5"/>
    <x v="262"/>
    <x v="15"/>
    <n v="88"/>
    <n v="0.86"/>
    <n v="0"/>
    <n v="21"/>
    <n v="0"/>
    <n v="17"/>
    <n v="2.2624434389140274E-2"/>
    <n v="-2.2624434389140274E-2"/>
    <x v="0"/>
  </r>
  <r>
    <s v="13Hawthorn"/>
    <n v="2020"/>
    <x v="5"/>
    <x v="378"/>
    <x v="7"/>
    <n v="61"/>
    <n v="0.81"/>
    <n v="0"/>
    <n v="21"/>
    <n v="0"/>
    <n v="0"/>
    <n v="8.2677436523590359E-2"/>
    <n v="-8.2677436523590359E-2"/>
    <x v="1"/>
  </r>
  <r>
    <s v="13Richmond"/>
    <n v="2020"/>
    <x v="5"/>
    <x v="276"/>
    <x v="14"/>
    <n v="35"/>
    <n v="0.97"/>
    <n v="0"/>
    <n v="24"/>
    <n v="0"/>
    <n v="0"/>
    <n v="2.0710059171597631E-2"/>
    <n v="-2.0710059171597631E-2"/>
    <x v="1"/>
  </r>
  <r>
    <s v="13Carlton"/>
    <n v="2020"/>
    <x v="5"/>
    <x v="167"/>
    <x v="0"/>
    <n v="34"/>
    <n v="0.96"/>
    <n v="0"/>
    <n v="15"/>
    <n v="0"/>
    <n v="0"/>
    <n v="0.22203033625730995"/>
    <n v="-0.22203033625730995"/>
    <x v="1"/>
  </r>
  <r>
    <s v="13Essendon"/>
    <n v="2020"/>
    <x v="5"/>
    <x v="125"/>
    <x v="10"/>
    <n v="12"/>
    <n v="0.83"/>
    <n v="0"/>
    <n v="24"/>
    <n v="0"/>
    <n v="60"/>
    <n v="0.18727780990938886"/>
    <n v="-0.18727780990938886"/>
    <x v="0"/>
  </r>
  <r>
    <s v="13Western Bulldogs"/>
    <n v="2020"/>
    <x v="5"/>
    <x v="359"/>
    <x v="6"/>
    <n v="72"/>
    <n v="0.83"/>
    <n v="0"/>
    <n v="23"/>
    <n v="0"/>
    <n v="4"/>
    <n v="0.13309752396439703"/>
    <n v="-0.13309752396439703"/>
    <x v="0"/>
  </r>
  <r>
    <s v="13Collingwood"/>
    <n v="2020"/>
    <x v="5"/>
    <x v="181"/>
    <x v="4"/>
    <n v="52"/>
    <n v="0.84"/>
    <n v="0"/>
    <n v="19"/>
    <n v="0"/>
    <n v="0"/>
    <n v="0.19165464165464166"/>
    <n v="-0.19165464165464166"/>
    <x v="1"/>
  </r>
  <r>
    <s v="13Geelong Cats"/>
    <n v="2020"/>
    <x v="5"/>
    <x v="185"/>
    <x v="11"/>
    <n v="43"/>
    <n v="0.9"/>
    <n v="0"/>
    <n v="17"/>
    <n v="0"/>
    <n v="0"/>
    <n v="0.18492800303145132"/>
    <n v="-0.18492800303145132"/>
    <x v="1"/>
  </r>
  <r>
    <s v="13GWS Giants"/>
    <n v="2020"/>
    <x v="5"/>
    <x v="469"/>
    <x v="13"/>
    <n v="34"/>
    <n v="0.61"/>
    <n v="0"/>
    <n v="20"/>
    <n v="0"/>
    <n v="0"/>
    <n v="0.16250000000000001"/>
    <n v="-0.16250000000000001"/>
    <x v="1"/>
  </r>
  <r>
    <s v="13Hawthorn"/>
    <n v="2020"/>
    <x v="5"/>
    <x v="492"/>
    <x v="7"/>
    <n v="31"/>
    <n v="0.74"/>
    <n v="0"/>
    <n v="21"/>
    <n v="0"/>
    <n v="0"/>
    <n v="0.14285714285714285"/>
    <n v="-0.14285714285714285"/>
    <x v="1"/>
  </r>
  <r>
    <s v="13Western Bulldogs"/>
    <n v="2020"/>
    <x v="5"/>
    <x v="152"/>
    <x v="6"/>
    <n v="99"/>
    <n v="0.86"/>
    <n v="0"/>
    <n v="23"/>
    <n v="0"/>
    <n v="7"/>
    <n v="0.16938997821350765"/>
    <n v="-0.16938997821350765"/>
    <x v="0"/>
  </r>
  <r>
    <s v="13Western Bulldogs"/>
    <n v="2020"/>
    <x v="5"/>
    <x v="533"/>
    <x v="6"/>
    <n v="45"/>
    <n v="0.7"/>
    <n v="0"/>
    <n v="23"/>
    <n v="0"/>
    <n v="0"/>
    <n v="0.26315789473684209"/>
    <n v="-0.26315789473684209"/>
    <x v="1"/>
  </r>
  <r>
    <s v="13Sydney Swans"/>
    <n v="2020"/>
    <x v="5"/>
    <x v="391"/>
    <x v="2"/>
    <n v="55"/>
    <n v="0.86"/>
    <n v="0"/>
    <n v="13"/>
    <n v="0"/>
    <n v="43"/>
    <n v="1.9444444444444445E-2"/>
    <n v="-1.9444444444444445E-2"/>
    <x v="0"/>
  </r>
  <r>
    <s v="13Richmond"/>
    <n v="2020"/>
    <x v="5"/>
    <x v="236"/>
    <x v="14"/>
    <n v="34"/>
    <n v="0.82"/>
    <n v="0"/>
    <n v="24"/>
    <n v="0"/>
    <n v="0"/>
    <n v="0.1217723302338687"/>
    <n v="-0.1217723302338687"/>
    <x v="1"/>
  </r>
  <r>
    <s v="13Western Bulldogs"/>
    <n v="2020"/>
    <x v="5"/>
    <x v="354"/>
    <x v="6"/>
    <n v="70"/>
    <n v="0.8"/>
    <n v="0"/>
    <n v="23"/>
    <n v="0"/>
    <n v="0"/>
    <n v="5.5852842809364547E-2"/>
    <n v="-5.5852842809364547E-2"/>
    <x v="1"/>
  </r>
  <r>
    <s v="13Adelaide Crows"/>
    <n v="2020"/>
    <x v="5"/>
    <x v="534"/>
    <x v="8"/>
    <n v="29"/>
    <n v="0.81"/>
    <n v="0"/>
    <n v="17"/>
    <n v="0"/>
    <n v="0"/>
    <n v="0.08"/>
    <n v="-0.08"/>
    <x v="1"/>
  </r>
  <r>
    <s v="13Carlton"/>
    <n v="2020"/>
    <x v="5"/>
    <x v="322"/>
    <x v="0"/>
    <n v="50"/>
    <n v="0.72"/>
    <n v="0"/>
    <n v="15"/>
    <n v="0"/>
    <n v="2"/>
    <n v="0.13583236938500096"/>
    <n v="-0.13583236938500096"/>
    <x v="0"/>
  </r>
  <r>
    <s v="13Essendon"/>
    <n v="2020"/>
    <x v="5"/>
    <x v="475"/>
    <x v="10"/>
    <n v="49"/>
    <n v="0.67"/>
    <n v="0"/>
    <n v="24"/>
    <n v="0"/>
    <n v="0"/>
    <n v="0.20833333333333334"/>
    <n v="-0.20833333333333334"/>
    <x v="1"/>
  </r>
  <r>
    <s v="13Western Bulldogs"/>
    <n v="2020"/>
    <x v="5"/>
    <x v="186"/>
    <x v="6"/>
    <n v="84"/>
    <n v="0.88"/>
    <n v="0"/>
    <n v="23"/>
    <n v="0"/>
    <n v="0"/>
    <n v="0.1501707464362263"/>
    <n v="-0.1501707464362263"/>
    <x v="1"/>
  </r>
  <r>
    <s v="13Gold Coast Suns"/>
    <n v="2020"/>
    <x v="5"/>
    <x v="341"/>
    <x v="1"/>
    <n v="43"/>
    <n v="0.78"/>
    <n v="0"/>
    <n v="15"/>
    <n v="0"/>
    <n v="0"/>
    <n v="0.10346228265919735"/>
    <n v="-0.10346228265919735"/>
    <x v="1"/>
  </r>
  <r>
    <s v="13GWS Giants"/>
    <n v="2020"/>
    <x v="5"/>
    <x v="535"/>
    <x v="13"/>
    <n v="28"/>
    <n v="0.52"/>
    <n v="0"/>
    <n v="20"/>
    <n v="0"/>
    <n v="36"/>
    <n v="9.2436974789915971E-2"/>
    <n v="-9.2436974789915971E-2"/>
    <x v="0"/>
  </r>
  <r>
    <s v="13Richmond"/>
    <n v="2020"/>
    <x v="5"/>
    <x v="338"/>
    <x v="14"/>
    <n v="52"/>
    <n v="0.83"/>
    <n v="0"/>
    <n v="24"/>
    <n v="0"/>
    <n v="2"/>
    <n v="0.10610810113519092"/>
    <n v="-0.10610810113519092"/>
    <x v="0"/>
  </r>
  <r>
    <s v="13Melbourne"/>
    <n v="2020"/>
    <x v="5"/>
    <x v="160"/>
    <x v="5"/>
    <n v="65"/>
    <n v="0.88"/>
    <n v="0"/>
    <n v="23"/>
    <n v="0"/>
    <n v="0"/>
    <n v="0.16831785345717235"/>
    <n v="-0.16831785345717235"/>
    <x v="1"/>
  </r>
  <r>
    <s v="13St Kilda"/>
    <n v="2020"/>
    <x v="5"/>
    <x v="233"/>
    <x v="9"/>
    <n v="61"/>
    <n v="0.81"/>
    <n v="0"/>
    <n v="17"/>
    <n v="0"/>
    <n v="0"/>
    <n v="0.14485779258501255"/>
    <n v="-0.14485779258501255"/>
    <x v="1"/>
  </r>
  <r>
    <s v="13Gold Coast Suns"/>
    <n v="2020"/>
    <x v="5"/>
    <x v="130"/>
    <x v="1"/>
    <n v="62"/>
    <n v="0.87"/>
    <n v="0"/>
    <n v="15"/>
    <n v="0"/>
    <n v="7"/>
    <n v="8.36715367965368E-2"/>
    <n v="-8.36715367965368E-2"/>
    <x v="0"/>
  </r>
  <r>
    <s v="13Gold Coast Suns"/>
    <n v="2020"/>
    <x v="5"/>
    <x v="240"/>
    <x v="1"/>
    <n v="14"/>
    <n v="0.86"/>
    <n v="0"/>
    <n v="15"/>
    <n v="0"/>
    <n v="0"/>
    <n v="0.15962117303061577"/>
    <n v="-0.15962117303061577"/>
    <x v="1"/>
  </r>
  <r>
    <s v="13Sydney Swans"/>
    <n v="2020"/>
    <x v="5"/>
    <x v="536"/>
    <x v="2"/>
    <n v="50"/>
    <n v="0.77"/>
    <n v="0"/>
    <n v="13"/>
    <n v="0"/>
    <n v="0"/>
    <n v="6.9444444444444441E-3"/>
    <n v="-6.9444444444444441E-3"/>
    <x v="1"/>
  </r>
  <r>
    <s v="13Essendon"/>
    <n v="2020"/>
    <x v="5"/>
    <x v="537"/>
    <x v="10"/>
    <n v="13"/>
    <n v="0.12"/>
    <n v="0"/>
    <n v="24"/>
    <n v="0"/>
    <n v="0"/>
    <n v="0.13576599326599326"/>
    <n v="-0.13576599326599326"/>
    <x v="1"/>
  </r>
  <r>
    <s v="13Fremantle"/>
    <n v="2020"/>
    <x v="5"/>
    <x v="183"/>
    <x v="12"/>
    <n v="56"/>
    <n v="0.79"/>
    <n v="0"/>
    <n v="13"/>
    <n v="0"/>
    <n v="0"/>
    <n v="7.9427083333333329E-2"/>
    <n v="-7.9427083333333329E-2"/>
    <x v="1"/>
  </r>
  <r>
    <s v="13Fremantle"/>
    <n v="2020"/>
    <x v="5"/>
    <x v="307"/>
    <x v="12"/>
    <n v="44"/>
    <n v="0.82"/>
    <n v="0"/>
    <n v="13"/>
    <n v="0"/>
    <n v="0"/>
    <n v="0.16037134255757735"/>
    <n v="-0.16037134255757735"/>
    <x v="1"/>
  </r>
  <r>
    <s v="13St Kilda"/>
    <n v="2020"/>
    <x v="5"/>
    <x v="250"/>
    <x v="9"/>
    <n v="37"/>
    <n v="0.76"/>
    <n v="0"/>
    <n v="17"/>
    <n v="0"/>
    <n v="2"/>
    <n v="0.23798211592329241"/>
    <n v="-0.23798211592329241"/>
    <x v="0"/>
  </r>
  <r>
    <s v="13Gold Coast Suns"/>
    <n v="2020"/>
    <x v="5"/>
    <x v="145"/>
    <x v="1"/>
    <n v="39"/>
    <n v="0.83"/>
    <n v="0"/>
    <n v="15"/>
    <n v="0"/>
    <n v="0"/>
    <n v="0.14054647944079746"/>
    <n v="-0.14054647944079746"/>
    <x v="1"/>
  </r>
  <r>
    <s v="13Fremantle"/>
    <n v="2020"/>
    <x v="5"/>
    <x v="415"/>
    <x v="12"/>
    <n v="64"/>
    <n v="0.86"/>
    <n v="0"/>
    <n v="13"/>
    <n v="0"/>
    <n v="106"/>
    <n v="6.0150375939849621E-2"/>
    <n v="-6.0150375939849621E-2"/>
    <x v="0"/>
  </r>
  <r>
    <s v="13Collingwood"/>
    <n v="2020"/>
    <x v="5"/>
    <x v="303"/>
    <x v="4"/>
    <n v="59"/>
    <n v="0.85"/>
    <n v="0"/>
    <n v="19"/>
    <n v="0"/>
    <n v="0"/>
    <n v="0.138768262987013"/>
    <n v="-0.138768262987013"/>
    <x v="1"/>
  </r>
  <r>
    <s v="13Sydney Swans"/>
    <n v="2020"/>
    <x v="5"/>
    <x v="268"/>
    <x v="2"/>
    <n v="55"/>
    <n v="0.8"/>
    <n v="0"/>
    <n v="13"/>
    <n v="0"/>
    <n v="0"/>
    <n v="1.4705882352941176E-2"/>
    <n v="-1.4705882352941176E-2"/>
    <x v="1"/>
  </r>
  <r>
    <s v="13West Coast Eagles"/>
    <n v="2020"/>
    <x v="5"/>
    <x v="412"/>
    <x v="16"/>
    <n v="82"/>
    <n v="0.85"/>
    <n v="0"/>
    <n v="20"/>
    <n v="0"/>
    <n v="0"/>
    <n v="9.3816957453321095E-2"/>
    <n v="-9.3816957453321095E-2"/>
    <x v="1"/>
  </r>
  <r>
    <s v="13West Coast Eagles"/>
    <n v="2020"/>
    <x v="5"/>
    <x v="247"/>
    <x v="16"/>
    <n v="82"/>
    <n v="0.82"/>
    <n v="0"/>
    <n v="20"/>
    <n v="0"/>
    <n v="0"/>
    <n v="6.25E-2"/>
    <n v="-6.25E-2"/>
    <x v="1"/>
  </r>
  <r>
    <s v="13Adelaide Crows"/>
    <n v="2020"/>
    <x v="5"/>
    <x v="299"/>
    <x v="8"/>
    <n v="43"/>
    <n v="0.98"/>
    <n v="0"/>
    <n v="17"/>
    <n v="0"/>
    <n v="0"/>
    <n v="0.10435890863522441"/>
    <n v="-0.10435890863522441"/>
    <x v="1"/>
  </r>
  <r>
    <s v="13Essendon"/>
    <n v="2020"/>
    <x v="5"/>
    <x v="209"/>
    <x v="10"/>
    <n v="50"/>
    <n v="0.9"/>
    <n v="0"/>
    <n v="24"/>
    <n v="0"/>
    <n v="0"/>
    <n v="9.5399698340874819E-2"/>
    <n v="-9.5399698340874819E-2"/>
    <x v="1"/>
  </r>
  <r>
    <s v="13Port Adelaide"/>
    <n v="2020"/>
    <x v="5"/>
    <x v="538"/>
    <x v="15"/>
    <n v="52"/>
    <n v="0.78"/>
    <n v="0"/>
    <n v="21"/>
    <n v="0"/>
    <n v="0"/>
    <n v="0.17589285714285716"/>
    <n v="-0.17589285714285716"/>
    <x v="1"/>
  </r>
  <r>
    <s v="13Port Adelaide"/>
    <n v="2020"/>
    <x v="5"/>
    <x v="212"/>
    <x v="15"/>
    <n v="49"/>
    <n v="0.8"/>
    <n v="0"/>
    <n v="21"/>
    <n v="0"/>
    <n v="0"/>
    <n v="0"/>
    <n v="0"/>
    <x v="1"/>
  </r>
  <r>
    <s v="13North Melbourne"/>
    <n v="2020"/>
    <x v="5"/>
    <x v="304"/>
    <x v="17"/>
    <n v="121"/>
    <n v="0.89"/>
    <n v="0"/>
    <n v="19"/>
    <n v="0"/>
    <n v="32"/>
    <n v="1.8575851393188854E-2"/>
    <n v="-1.8575851393188854E-2"/>
    <x v="0"/>
  </r>
  <r>
    <s v="13Adelaide Crows"/>
    <n v="2020"/>
    <x v="5"/>
    <x v="289"/>
    <x v="8"/>
    <n v="70"/>
    <n v="0.78"/>
    <n v="0"/>
    <n v="17"/>
    <n v="0"/>
    <n v="0"/>
    <n v="0.23584178498985803"/>
    <n v="-0.23584178498985803"/>
    <x v="1"/>
  </r>
  <r>
    <s v="13Essendon"/>
    <n v="2020"/>
    <x v="5"/>
    <x v="344"/>
    <x v="10"/>
    <n v="47"/>
    <n v="0.9"/>
    <n v="0"/>
    <n v="24"/>
    <n v="0"/>
    <n v="0"/>
    <n v="0.15664452506557769"/>
    <n v="-0.15664452506557769"/>
    <x v="1"/>
  </r>
  <r>
    <s v="13Melbourne"/>
    <n v="2020"/>
    <x v="5"/>
    <x v="515"/>
    <x v="5"/>
    <n v="28"/>
    <n v="0.78"/>
    <n v="0"/>
    <n v="23"/>
    <n v="0"/>
    <n v="0"/>
    <n v="0.13333333333333336"/>
    <n v="-0.13333333333333336"/>
    <x v="1"/>
  </r>
  <r>
    <s v="13Hawthorn"/>
    <n v="2020"/>
    <x v="5"/>
    <x v="228"/>
    <x v="7"/>
    <n v="38"/>
    <n v="0.83"/>
    <n v="0"/>
    <n v="21"/>
    <n v="0"/>
    <n v="0"/>
    <n v="0.11741898148148149"/>
    <n v="-0.11741898148148149"/>
    <x v="1"/>
  </r>
  <r>
    <s v="12Western Bulldogs"/>
    <n v="2020"/>
    <x v="6"/>
    <x v="10"/>
    <x v="6"/>
    <n v="89"/>
    <n v="0.83"/>
    <n v="26"/>
    <n v="28"/>
    <n v="0.9285714285714286"/>
    <n v="320"/>
    <n v="0.11410941999177293"/>
    <n v="0.81446200857965567"/>
    <x v="0"/>
  </r>
  <r>
    <s v="12Adelaide Crows"/>
    <n v="2020"/>
    <x v="6"/>
    <x v="12"/>
    <x v="8"/>
    <n v="113"/>
    <n v="0.91"/>
    <n v="26"/>
    <n v="28"/>
    <n v="0.9285714285714286"/>
    <n v="329"/>
    <n v="0.14863619656007201"/>
    <n v="0.77993523201135662"/>
    <x v="0"/>
  </r>
  <r>
    <s v="12Collingwood"/>
    <n v="2020"/>
    <x v="6"/>
    <x v="7"/>
    <x v="4"/>
    <n v="101"/>
    <n v="0.96"/>
    <n v="23"/>
    <n v="26"/>
    <n v="0.88461538461538458"/>
    <n v="299"/>
    <n v="9.8419802703690176E-2"/>
    <n v="0.78619558191169436"/>
    <x v="0"/>
  </r>
  <r>
    <s v="12Adelaide Crows"/>
    <n v="2020"/>
    <x v="6"/>
    <x v="64"/>
    <x v="8"/>
    <n v="96"/>
    <n v="0.8"/>
    <n v="23"/>
    <n v="28"/>
    <n v="0.8214285714285714"/>
    <n v="231"/>
    <n v="0.11569749694749695"/>
    <n v="0.70573107448107442"/>
    <x v="0"/>
  </r>
  <r>
    <s v="12Collingwood"/>
    <n v="2020"/>
    <x v="6"/>
    <x v="53"/>
    <x v="4"/>
    <n v="79"/>
    <n v="0.9"/>
    <n v="22"/>
    <n v="26"/>
    <n v="0.84615384615384615"/>
    <n v="188"/>
    <n v="0.13461538461538464"/>
    <n v="0.71153846153846145"/>
    <x v="0"/>
  </r>
  <r>
    <s v="12Western Bulldogs"/>
    <n v="2020"/>
    <x v="6"/>
    <x v="33"/>
    <x v="6"/>
    <n v="145"/>
    <n v="0.85"/>
    <n v="22"/>
    <n v="28"/>
    <n v="0.7857142857142857"/>
    <n v="287"/>
    <n v="9.5523277184176844E-2"/>
    <n v="0.69019100853010884"/>
    <x v="0"/>
  </r>
  <r>
    <s v="12Melbourne"/>
    <n v="2020"/>
    <x v="6"/>
    <x v="460"/>
    <x v="5"/>
    <n v="65"/>
    <n v="0.77"/>
    <n v="22"/>
    <n v="26"/>
    <n v="0.84615384615384615"/>
    <n v="39"/>
    <n v="0"/>
    <n v="0.84615384615384615"/>
    <x v="0"/>
  </r>
  <r>
    <s v="12Western Bulldogs"/>
    <n v="2020"/>
    <x v="6"/>
    <x v="24"/>
    <x v="6"/>
    <n v="76"/>
    <n v="0.84"/>
    <n v="21"/>
    <n v="28"/>
    <n v="0.75"/>
    <n v="276"/>
    <n v="7.6610644257703087E-2"/>
    <n v="0.67338935574229697"/>
    <x v="0"/>
  </r>
  <r>
    <s v="12Western Bulldogs"/>
    <n v="2020"/>
    <x v="6"/>
    <x v="69"/>
    <x v="6"/>
    <n v="125"/>
    <n v="0.79"/>
    <n v="21"/>
    <n v="28"/>
    <n v="0.75"/>
    <n v="231"/>
    <n v="0.14731614842733431"/>
    <n v="0.60268385157266569"/>
    <x v="0"/>
  </r>
  <r>
    <s v="12Melbourne"/>
    <n v="2020"/>
    <x v="6"/>
    <x v="39"/>
    <x v="5"/>
    <n v="82"/>
    <n v="0.85"/>
    <n v="20"/>
    <n v="26"/>
    <n v="0.76923076923076927"/>
    <n v="277"/>
    <n v="0.15106393434566809"/>
    <n v="0.61816683488510116"/>
    <x v="0"/>
  </r>
  <r>
    <s v="12Hawthorn"/>
    <n v="2020"/>
    <x v="6"/>
    <x v="94"/>
    <x v="7"/>
    <n v="54"/>
    <n v="0.81"/>
    <n v="20"/>
    <n v="23"/>
    <n v="0.86956521739130432"/>
    <n v="131"/>
    <n v="5.9004934210526314E-2"/>
    <n v="0.810560283180778"/>
    <x v="0"/>
  </r>
  <r>
    <s v="12Melbourne"/>
    <n v="2020"/>
    <x v="6"/>
    <x v="484"/>
    <x v="5"/>
    <n v="100"/>
    <n v="0.81"/>
    <n v="19"/>
    <n v="26"/>
    <n v="0.73076923076923073"/>
    <n v="177"/>
    <n v="6.8491032776747063E-2"/>
    <n v="0.66227819799248366"/>
    <x v="0"/>
  </r>
  <r>
    <s v="12Collingwood"/>
    <n v="2020"/>
    <x v="6"/>
    <x v="15"/>
    <x v="4"/>
    <n v="95"/>
    <n v="0.85"/>
    <n v="18"/>
    <n v="26"/>
    <n v="0.69230769230769229"/>
    <n v="251"/>
    <n v="0.14510652745946861"/>
    <n v="0.54720116484822368"/>
    <x v="0"/>
  </r>
  <r>
    <s v="12Collingwood"/>
    <n v="2020"/>
    <x v="6"/>
    <x v="56"/>
    <x v="4"/>
    <n v="72"/>
    <n v="0.85"/>
    <n v="17"/>
    <n v="26"/>
    <n v="0.65384615384615385"/>
    <n v="180"/>
    <n v="0.10536858974358974"/>
    <n v="0.5484775641025641"/>
    <x v="0"/>
  </r>
  <r>
    <s v="12Melbourne"/>
    <n v="2020"/>
    <x v="6"/>
    <x v="8"/>
    <x v="5"/>
    <n v="69"/>
    <n v="0.82"/>
    <n v="17"/>
    <n v="26"/>
    <n v="0.65384615384615385"/>
    <n v="259"/>
    <n v="0.14962225274725274"/>
    <n v="0.50422390109890114"/>
    <x v="0"/>
  </r>
  <r>
    <s v="12Geelong Cats"/>
    <n v="2020"/>
    <x v="6"/>
    <x v="503"/>
    <x v="11"/>
    <n v="55"/>
    <n v="0.83"/>
    <n v="17"/>
    <n v="22"/>
    <n v="0.77272727272727271"/>
    <n v="132"/>
    <n v="0"/>
    <n v="0.77272727272727271"/>
    <x v="0"/>
  </r>
  <r>
    <s v="12Adelaide Crows"/>
    <n v="2020"/>
    <x v="6"/>
    <x v="50"/>
    <x v="8"/>
    <n v="67"/>
    <n v="0.75"/>
    <n v="17"/>
    <n v="28"/>
    <n v="0.6071428571428571"/>
    <n v="137"/>
    <n v="0.11703163494871449"/>
    <n v="0.4901112221941426"/>
    <x v="0"/>
  </r>
  <r>
    <s v="12Essendon"/>
    <n v="2020"/>
    <x v="6"/>
    <x v="44"/>
    <x v="10"/>
    <n v="45"/>
    <n v="0.84"/>
    <n v="17"/>
    <n v="19"/>
    <n v="0.89473684210526316"/>
    <n v="123"/>
    <n v="0.18613816738816741"/>
    <n v="0.70859867471709581"/>
    <x v="0"/>
  </r>
  <r>
    <s v="12Hawthorn"/>
    <n v="2020"/>
    <x v="6"/>
    <x v="68"/>
    <x v="7"/>
    <n v="101"/>
    <n v="0.82"/>
    <n v="17"/>
    <n v="23"/>
    <n v="0.73913043478260865"/>
    <n v="172"/>
    <n v="0.11564558629776021"/>
    <n v="0.62348484848484842"/>
    <x v="0"/>
  </r>
  <r>
    <s v="12West Coast Eagles"/>
    <n v="2020"/>
    <x v="6"/>
    <x v="483"/>
    <x v="16"/>
    <n v="76"/>
    <n v="0.69"/>
    <n v="17"/>
    <n v="23"/>
    <n v="0.73913043478260865"/>
    <n v="179"/>
    <n v="8.1790123456790112E-2"/>
    <n v="0.65734031132581849"/>
    <x v="0"/>
  </r>
  <r>
    <s v="12West Coast Eagles"/>
    <n v="2020"/>
    <x v="6"/>
    <x v="77"/>
    <x v="16"/>
    <n v="49"/>
    <n v="0.81"/>
    <n v="17"/>
    <n v="23"/>
    <n v="0.73913043478260865"/>
    <n v="270"/>
    <n v="5.138276046204434E-2"/>
    <n v="0.68774767432056427"/>
    <x v="0"/>
  </r>
  <r>
    <s v="12Essendon"/>
    <n v="2020"/>
    <x v="6"/>
    <x v="485"/>
    <x v="10"/>
    <n v="75"/>
    <n v="0.86"/>
    <n v="16"/>
    <n v="19"/>
    <n v="0.84210526315789469"/>
    <n v="217"/>
    <n v="0"/>
    <n v="0.84210526315789469"/>
    <x v="0"/>
  </r>
  <r>
    <s v="12Richmond"/>
    <n v="2020"/>
    <x v="6"/>
    <x v="28"/>
    <x v="14"/>
    <n v="69"/>
    <n v="0.92"/>
    <n v="16"/>
    <n v="16"/>
    <n v="1"/>
    <n v="250"/>
    <n v="6.9010416666666671E-2"/>
    <n v="0.93098958333333337"/>
    <x v="0"/>
  </r>
  <r>
    <s v="12Melbourne"/>
    <n v="2020"/>
    <x v="6"/>
    <x v="85"/>
    <x v="5"/>
    <n v="85"/>
    <n v="0.9"/>
    <n v="16"/>
    <n v="26"/>
    <n v="0.61538461538461542"/>
    <n v="235"/>
    <n v="9.0102707749766572E-2"/>
    <n v="0.52528190763484883"/>
    <x v="0"/>
  </r>
  <r>
    <s v="12West Coast Eagles"/>
    <n v="2020"/>
    <x v="6"/>
    <x v="74"/>
    <x v="16"/>
    <n v="78"/>
    <n v="0.7"/>
    <n v="16"/>
    <n v="23"/>
    <n v="0.69565217391304346"/>
    <n v="270"/>
    <n v="6.60485347985348E-2"/>
    <n v="0.62960363911450867"/>
    <x v="0"/>
  </r>
  <r>
    <s v="12Brisbane Lions"/>
    <n v="2020"/>
    <x v="6"/>
    <x v="4"/>
    <x v="3"/>
    <n v="104"/>
    <n v="0.89"/>
    <n v="16"/>
    <n v="18"/>
    <n v="0.88888888888888884"/>
    <n v="327"/>
    <n v="0.11556044877844188"/>
    <n v="0.77332844011044699"/>
    <x v="0"/>
  </r>
  <r>
    <s v="12Port Adelaide"/>
    <n v="2020"/>
    <x v="6"/>
    <x v="35"/>
    <x v="15"/>
    <n v="90"/>
    <n v="0.77"/>
    <n v="16"/>
    <n v="22"/>
    <n v="0.72727272727272729"/>
    <n v="242"/>
    <n v="9.9533593341642884E-2"/>
    <n v="0.62773913393108438"/>
    <x v="0"/>
  </r>
  <r>
    <s v="12Adelaide Crows"/>
    <n v="2020"/>
    <x v="6"/>
    <x v="205"/>
    <x v="8"/>
    <n v="75"/>
    <n v="0.92"/>
    <n v="16"/>
    <n v="28"/>
    <n v="0.5714285714285714"/>
    <n v="161"/>
    <n v="6.8014705882352949E-2"/>
    <n v="0.50341386554621848"/>
    <x v="0"/>
  </r>
  <r>
    <s v="12North Melbourne"/>
    <n v="2020"/>
    <x v="6"/>
    <x v="81"/>
    <x v="17"/>
    <n v="104"/>
    <n v="0.8"/>
    <n v="16"/>
    <n v="18"/>
    <n v="0.88888888888888884"/>
    <n v="257"/>
    <n v="0.10085013026189497"/>
    <n v="0.78803875862699391"/>
    <x v="0"/>
  </r>
  <r>
    <s v="12Gold Coast Suns"/>
    <n v="2020"/>
    <x v="6"/>
    <x v="1"/>
    <x v="1"/>
    <n v="76"/>
    <n v="0.92"/>
    <n v="16"/>
    <n v="16"/>
    <n v="1"/>
    <n v="323"/>
    <n v="0.15707245465030933"/>
    <n v="0.84292754534969072"/>
    <x v="0"/>
  </r>
  <r>
    <s v="12Geelong Cats"/>
    <n v="2020"/>
    <x v="6"/>
    <x v="42"/>
    <x v="11"/>
    <n v="98"/>
    <n v="0.76"/>
    <n v="16"/>
    <n v="22"/>
    <n v="0.72727272727272729"/>
    <n v="208"/>
    <n v="0.13864553509904209"/>
    <n v="0.5886271921736852"/>
    <x v="0"/>
  </r>
  <r>
    <s v="12Sydney Swans"/>
    <n v="2020"/>
    <x v="6"/>
    <x v="2"/>
    <x v="2"/>
    <n v="108"/>
    <n v="0.89"/>
    <n v="15"/>
    <n v="17"/>
    <n v="0.88235294117647056"/>
    <n v="281"/>
    <n v="0.14519386702049242"/>
    <n v="0.73715907415597814"/>
    <x v="0"/>
  </r>
  <r>
    <s v="12Adelaide Crows"/>
    <n v="2020"/>
    <x v="6"/>
    <x v="382"/>
    <x v="8"/>
    <n v="34"/>
    <n v="0.69"/>
    <n v="15"/>
    <n v="28"/>
    <n v="0.5357142857142857"/>
    <n v="34"/>
    <n v="0.30216750841750845"/>
    <n v="0.23354677729677725"/>
    <x v="0"/>
  </r>
  <r>
    <s v="12Essendon"/>
    <n v="2020"/>
    <x v="6"/>
    <x v="82"/>
    <x v="10"/>
    <n v="88"/>
    <n v="0.8"/>
    <n v="15"/>
    <n v="19"/>
    <n v="0.78947368421052633"/>
    <n v="173"/>
    <n v="0.20024403758149889"/>
    <n v="0.58922964662902744"/>
    <x v="0"/>
  </r>
  <r>
    <s v="12North Melbourne"/>
    <n v="2020"/>
    <x v="6"/>
    <x v="70"/>
    <x v="17"/>
    <n v="88"/>
    <n v="0.85"/>
    <n v="15"/>
    <n v="18"/>
    <n v="0.83333333333333337"/>
    <n v="309"/>
    <n v="0.12689628482972135"/>
    <n v="0.706437048503612"/>
    <x v="0"/>
  </r>
  <r>
    <s v="12Western Bulldogs"/>
    <n v="2020"/>
    <x v="6"/>
    <x v="54"/>
    <x v="6"/>
    <n v="86"/>
    <n v="0.69"/>
    <n v="15"/>
    <n v="28"/>
    <n v="0.5357142857142857"/>
    <n v="192"/>
    <n v="8.8095238095238088E-2"/>
    <n v="0.44761904761904758"/>
    <x v="0"/>
  </r>
  <r>
    <s v="12St Kilda"/>
    <n v="2020"/>
    <x v="6"/>
    <x v="34"/>
    <x v="9"/>
    <n v="79"/>
    <n v="0.78"/>
    <n v="15"/>
    <n v="19"/>
    <n v="0.78947368421052633"/>
    <n v="184"/>
    <n v="0.15917159763313607"/>
    <n v="0.63030208657739029"/>
    <x v="0"/>
  </r>
  <r>
    <s v="12Brisbane Lions"/>
    <n v="2020"/>
    <x v="6"/>
    <x v="48"/>
    <x v="3"/>
    <n v="78"/>
    <n v="0.86"/>
    <n v="15"/>
    <n v="18"/>
    <n v="0.83333333333333337"/>
    <n v="232"/>
    <n v="7.7339838346878076E-2"/>
    <n v="0.75599349498645529"/>
    <x v="0"/>
  </r>
  <r>
    <s v="12Port Adelaide"/>
    <n v="2020"/>
    <x v="6"/>
    <x v="41"/>
    <x v="15"/>
    <n v="64"/>
    <n v="0.82"/>
    <n v="15"/>
    <n v="22"/>
    <n v="0.68181818181818177"/>
    <n v="225"/>
    <n v="0.11296094034430748"/>
    <n v="0.56885724147387429"/>
    <x v="0"/>
  </r>
  <r>
    <s v="12Sydney Swans"/>
    <n v="2020"/>
    <x v="6"/>
    <x v="20"/>
    <x v="2"/>
    <n v="76"/>
    <n v="0.79"/>
    <n v="14"/>
    <n v="17"/>
    <n v="0.82352941176470584"/>
    <n v="202"/>
    <n v="0.10942684766214178"/>
    <n v="0.71410256410256401"/>
    <x v="0"/>
  </r>
  <r>
    <s v="12Collingwood"/>
    <n v="2020"/>
    <x v="6"/>
    <x v="539"/>
    <x v="4"/>
    <n v="50"/>
    <n v="0.63"/>
    <n v="14"/>
    <n v="26"/>
    <n v="0.53846153846153844"/>
    <n v="89"/>
    <n v="0.11904761904761904"/>
    <n v="0.41941391941391937"/>
    <x v="0"/>
  </r>
  <r>
    <s v="12Port Adelaide"/>
    <n v="2020"/>
    <x v="6"/>
    <x v="57"/>
    <x v="15"/>
    <n v="58"/>
    <n v="0.86"/>
    <n v="14"/>
    <n v="22"/>
    <n v="0.63636363636363635"/>
    <n v="206"/>
    <n v="0.11510989010989012"/>
    <n v="0.52125374625374621"/>
    <x v="0"/>
  </r>
  <r>
    <s v="12West Coast Eagles"/>
    <n v="2020"/>
    <x v="6"/>
    <x v="52"/>
    <x v="16"/>
    <n v="59"/>
    <n v="0.82"/>
    <n v="14"/>
    <n v="23"/>
    <n v="0.60869565217391308"/>
    <n v="179"/>
    <n v="0.12374188311688311"/>
    <n v="0.48495376905702997"/>
    <x v="0"/>
  </r>
  <r>
    <s v="12Geelong Cats"/>
    <n v="2020"/>
    <x v="6"/>
    <x v="96"/>
    <x v="11"/>
    <n v="95"/>
    <n v="0.83"/>
    <n v="14"/>
    <n v="22"/>
    <n v="0.63636363636363635"/>
    <n v="245"/>
    <n v="8.3451738183195984E-2"/>
    <n v="0.5529118981804404"/>
    <x v="0"/>
  </r>
  <r>
    <s v="12Geelong Cats"/>
    <n v="2020"/>
    <x v="6"/>
    <x v="21"/>
    <x v="11"/>
    <n v="47"/>
    <n v="0.7"/>
    <n v="14"/>
    <n v="22"/>
    <n v="0.63636363636363635"/>
    <n v="185"/>
    <n v="0.13654766286345235"/>
    <n v="0.49981597350018403"/>
    <x v="0"/>
  </r>
  <r>
    <s v="12Gold Coast Suns"/>
    <n v="2020"/>
    <x v="6"/>
    <x v="14"/>
    <x v="1"/>
    <n v="93"/>
    <n v="0.87"/>
    <n v="14"/>
    <n v="16"/>
    <n v="0.875"/>
    <n v="238"/>
    <n v="0.16205542247064736"/>
    <n v="0.71294457752935259"/>
    <x v="0"/>
  </r>
  <r>
    <s v="12Brisbane Lions"/>
    <n v="2020"/>
    <x v="6"/>
    <x v="23"/>
    <x v="3"/>
    <n v="81"/>
    <n v="0.85"/>
    <n v="14"/>
    <n v="18"/>
    <n v="0.77777777777777779"/>
    <n v="264"/>
    <n v="0.15414781297134239"/>
    <n v="0.6236299648064354"/>
    <x v="0"/>
  </r>
  <r>
    <s v="12St Kilda"/>
    <n v="2020"/>
    <x v="6"/>
    <x v="398"/>
    <x v="9"/>
    <n v="94"/>
    <n v="0.8"/>
    <n v="14"/>
    <n v="19"/>
    <n v="0.73684210526315785"/>
    <n v="212"/>
    <n v="0.10501720501720502"/>
    <n v="0.63182490024595284"/>
    <x v="0"/>
  </r>
  <r>
    <s v="12Hawthorn"/>
    <n v="2020"/>
    <x v="6"/>
    <x v="11"/>
    <x v="7"/>
    <n v="104"/>
    <n v="0.89"/>
    <n v="14"/>
    <n v="23"/>
    <n v="0.60869565217391308"/>
    <n v="284"/>
    <n v="0.21097553572512598"/>
    <n v="0.39772011644878713"/>
    <x v="0"/>
  </r>
  <r>
    <s v="12St Kilda"/>
    <n v="2020"/>
    <x v="6"/>
    <x v="18"/>
    <x v="9"/>
    <n v="58"/>
    <n v="0.85"/>
    <n v="14"/>
    <n v="19"/>
    <n v="0.73684210526315785"/>
    <n v="306"/>
    <n v="0.19807764131293543"/>
    <n v="0.53876446395022248"/>
    <x v="0"/>
  </r>
  <r>
    <s v="12Gold Coast Suns"/>
    <n v="2020"/>
    <x v="6"/>
    <x v="3"/>
    <x v="1"/>
    <n v="74"/>
    <n v="0.79"/>
    <n v="14"/>
    <n v="16"/>
    <n v="0.875"/>
    <n v="282"/>
    <n v="0.20664655605832075"/>
    <n v="0.66835344394167928"/>
    <x v="0"/>
  </r>
  <r>
    <s v="12Richmond"/>
    <n v="2020"/>
    <x v="6"/>
    <x v="397"/>
    <x v="14"/>
    <n v="53"/>
    <n v="0.78"/>
    <n v="13"/>
    <n v="16"/>
    <n v="0.8125"/>
    <n v="178"/>
    <n v="0.10883327199116671"/>
    <n v="0.70366672800883334"/>
    <x v="0"/>
  </r>
  <r>
    <s v="12GWS Giants"/>
    <n v="2020"/>
    <x v="6"/>
    <x v="446"/>
    <x v="13"/>
    <n v="57"/>
    <n v="0.77"/>
    <n v="13"/>
    <n v="17"/>
    <n v="0.76470588235294112"/>
    <n v="122"/>
    <n v="0.13492063492063491"/>
    <n v="0.62978524743230624"/>
    <x v="0"/>
  </r>
  <r>
    <s v="12Essendon"/>
    <n v="2020"/>
    <x v="6"/>
    <x v="47"/>
    <x v="10"/>
    <n v="105"/>
    <n v="0.71"/>
    <n v="13"/>
    <n v="19"/>
    <n v="0.68421052631578949"/>
    <n v="259"/>
    <n v="0.14924958082852818"/>
    <n v="0.53496094548726125"/>
    <x v="0"/>
  </r>
  <r>
    <s v="12North Melbourne"/>
    <n v="2020"/>
    <x v="6"/>
    <x v="76"/>
    <x v="17"/>
    <n v="75"/>
    <n v="0.8"/>
    <n v="13"/>
    <n v="18"/>
    <n v="0.72222222222222221"/>
    <n v="171"/>
    <n v="0.16030464465314376"/>
    <n v="0.56191757756907845"/>
    <x v="0"/>
  </r>
  <r>
    <s v="12Hawthorn"/>
    <n v="2020"/>
    <x v="6"/>
    <x v="449"/>
    <x v="7"/>
    <n v="92"/>
    <n v="0.83"/>
    <n v="13"/>
    <n v="23"/>
    <n v="0.56521739130434778"/>
    <n v="217"/>
    <n v="0.16412698412698415"/>
    <n v="0.40109040717736366"/>
    <x v="0"/>
  </r>
  <r>
    <s v="12Carlton"/>
    <n v="2020"/>
    <x v="6"/>
    <x v="0"/>
    <x v="0"/>
    <n v="101"/>
    <n v="0.88"/>
    <n v="13"/>
    <n v="13"/>
    <n v="1"/>
    <n v="326"/>
    <n v="0.20827594833786783"/>
    <n v="0.79172405166213222"/>
    <x v="0"/>
  </r>
  <r>
    <s v="12North Melbourne"/>
    <n v="2020"/>
    <x v="6"/>
    <x v="63"/>
    <x v="17"/>
    <n v="119"/>
    <n v="0.74"/>
    <n v="13"/>
    <n v="18"/>
    <n v="0.72222222222222221"/>
    <n v="200"/>
    <n v="0.21567058672321829"/>
    <n v="0.50655163549900395"/>
    <x v="0"/>
  </r>
  <r>
    <s v="12Gold Coast Suns"/>
    <n v="2020"/>
    <x v="6"/>
    <x v="110"/>
    <x v="1"/>
    <n v="43"/>
    <n v="0.84"/>
    <n v="12"/>
    <n v="16"/>
    <n v="0.75"/>
    <n v="184"/>
    <n v="0.15570247706925908"/>
    <n v="0.5942975229307409"/>
    <x v="0"/>
  </r>
  <r>
    <s v="12Richmond"/>
    <n v="2020"/>
    <x v="6"/>
    <x v="409"/>
    <x v="14"/>
    <n v="60"/>
    <n v="0.68"/>
    <n v="12"/>
    <n v="16"/>
    <n v="0.75"/>
    <n v="187"/>
    <n v="9.464285714285714E-2"/>
    <n v="0.65535714285714286"/>
    <x v="0"/>
  </r>
  <r>
    <s v="12GWS Giants"/>
    <n v="2020"/>
    <x v="6"/>
    <x v="83"/>
    <x v="13"/>
    <n v="103"/>
    <n v="0.92"/>
    <n v="12"/>
    <n v="17"/>
    <n v="0.70588235294117652"/>
    <n v="135"/>
    <n v="0.14943755279889734"/>
    <n v="0.55644480014227915"/>
    <x v="0"/>
  </r>
  <r>
    <s v="12Sydney Swans"/>
    <n v="2020"/>
    <x v="6"/>
    <x v="84"/>
    <x v="2"/>
    <n v="77"/>
    <n v="0.8"/>
    <n v="12"/>
    <n v="17"/>
    <n v="0.70588235294117652"/>
    <n v="160"/>
    <n v="0.16146921563543748"/>
    <n v="0.54441313730573904"/>
    <x v="0"/>
  </r>
  <r>
    <s v="12Port Adelaide"/>
    <n v="2020"/>
    <x v="6"/>
    <x v="97"/>
    <x v="15"/>
    <n v="46"/>
    <n v="0.92"/>
    <n v="12"/>
    <n v="22"/>
    <n v="0.54545454545454541"/>
    <n v="131"/>
    <n v="0.14539470385004183"/>
    <n v="0.40005984160450359"/>
    <x v="0"/>
  </r>
  <r>
    <s v="12Sydney Swans"/>
    <n v="2020"/>
    <x v="6"/>
    <x v="224"/>
    <x v="2"/>
    <n v="41"/>
    <n v="0.94"/>
    <n v="12"/>
    <n v="17"/>
    <n v="0.70588235294117652"/>
    <n v="56"/>
    <n v="0.14063922782735383"/>
    <n v="0.56524312511382269"/>
    <x v="0"/>
  </r>
  <r>
    <s v="12Richmond"/>
    <n v="2020"/>
    <x v="6"/>
    <x v="36"/>
    <x v="14"/>
    <n v="95"/>
    <n v="0.77"/>
    <n v="12"/>
    <n v="16"/>
    <n v="0.75"/>
    <n v="201"/>
    <n v="0.1227938727938728"/>
    <n v="0.62720612720612723"/>
    <x v="0"/>
  </r>
  <r>
    <s v="12Port Adelaide"/>
    <n v="2020"/>
    <x v="6"/>
    <x v="45"/>
    <x v="15"/>
    <n v="68"/>
    <n v="0.66"/>
    <n v="11"/>
    <n v="22"/>
    <n v="0.5"/>
    <n v="203"/>
    <n v="0.12896213597967984"/>
    <n v="0.37103786402032013"/>
    <x v="0"/>
  </r>
  <r>
    <s v="12St Kilda"/>
    <n v="2020"/>
    <x v="6"/>
    <x v="518"/>
    <x v="9"/>
    <n v="27"/>
    <n v="0.71"/>
    <n v="11"/>
    <n v="19"/>
    <n v="0.57894736842105265"/>
    <n v="37"/>
    <n v="0.81204289496118809"/>
    <n v="-0.23309552654013543"/>
    <x v="0"/>
  </r>
  <r>
    <s v="12West Coast Eagles"/>
    <n v="2020"/>
    <x v="6"/>
    <x v="46"/>
    <x v="16"/>
    <n v="90"/>
    <n v="0.98"/>
    <n v="11"/>
    <n v="23"/>
    <n v="0.47826086956521741"/>
    <n v="145"/>
    <n v="0.16741161608232488"/>
    <n v="0.3108492534828925"/>
    <x v="0"/>
  </r>
  <r>
    <s v="12Brisbane Lions"/>
    <n v="2020"/>
    <x v="6"/>
    <x v="61"/>
    <x v="3"/>
    <n v="107"/>
    <n v="0.88"/>
    <n v="10"/>
    <n v="18"/>
    <n v="0.55555555555555558"/>
    <n v="153"/>
    <n v="0.14582352941176471"/>
    <n v="0.4097320261437909"/>
    <x v="0"/>
  </r>
  <r>
    <s v="12Port Adelaide"/>
    <n v="2020"/>
    <x v="6"/>
    <x v="95"/>
    <x v="15"/>
    <n v="51"/>
    <n v="0.65"/>
    <n v="10"/>
    <n v="22"/>
    <n v="0.45454545454545453"/>
    <n v="130"/>
    <n v="0.20460661983153336"/>
    <n v="0.24993883471392117"/>
    <x v="0"/>
  </r>
  <r>
    <s v="12Carlton"/>
    <n v="2020"/>
    <x v="6"/>
    <x v="113"/>
    <x v="0"/>
    <n v="48"/>
    <n v="0.8"/>
    <n v="10"/>
    <n v="13"/>
    <n v="0.76923076923076927"/>
    <n v="78"/>
    <n v="0.40770308123249294"/>
    <n v="0.36152768799827634"/>
    <x v="0"/>
  </r>
  <r>
    <s v="12Carlton"/>
    <n v="2020"/>
    <x v="6"/>
    <x v="66"/>
    <x v="0"/>
    <n v="84"/>
    <n v="0.93"/>
    <n v="10"/>
    <n v="13"/>
    <n v="0.76923076923076927"/>
    <n v="311"/>
    <n v="0.18508958106576343"/>
    <n v="0.58414118816500582"/>
    <x v="0"/>
  </r>
  <r>
    <s v="12Fremantle"/>
    <n v="2020"/>
    <x v="6"/>
    <x v="22"/>
    <x v="12"/>
    <n v="45"/>
    <n v="0.71"/>
    <n v="10"/>
    <n v="13"/>
    <n v="0.76923076923076927"/>
    <n v="164"/>
    <n v="0.21858816253774235"/>
    <n v="0.55064260669302689"/>
    <x v="0"/>
  </r>
  <r>
    <s v="12St Kilda"/>
    <n v="2020"/>
    <x v="6"/>
    <x v="16"/>
    <x v="9"/>
    <n v="55"/>
    <n v="0.73"/>
    <n v="10"/>
    <n v="19"/>
    <n v="0.52631578947368418"/>
    <n v="193"/>
    <n v="0.18403628117913834"/>
    <n v="0.34227950829454584"/>
    <x v="0"/>
  </r>
  <r>
    <s v="12Essendon"/>
    <n v="2020"/>
    <x v="6"/>
    <x v="17"/>
    <x v="10"/>
    <n v="85"/>
    <n v="0.87"/>
    <n v="10"/>
    <n v="19"/>
    <n v="0.52631578947368418"/>
    <n v="193"/>
    <n v="0.26147362921410106"/>
    <n v="0.26484216025958313"/>
    <x v="0"/>
  </r>
  <r>
    <s v="12GWS Giants"/>
    <n v="2020"/>
    <x v="6"/>
    <x v="26"/>
    <x v="13"/>
    <n v="44"/>
    <n v="0.69"/>
    <n v="10"/>
    <n v="17"/>
    <n v="0.58823529411764708"/>
    <n v="270"/>
    <n v="0.18424908424908426"/>
    <n v="0.40398620986856282"/>
    <x v="0"/>
  </r>
  <r>
    <s v="12GWS Giants"/>
    <n v="2020"/>
    <x v="6"/>
    <x v="37"/>
    <x v="13"/>
    <n v="75"/>
    <n v="0.87"/>
    <n v="10"/>
    <n v="17"/>
    <n v="0.58823529411764708"/>
    <n v="234"/>
    <n v="0.12820512820512819"/>
    <n v="0.46003016591251888"/>
    <x v="0"/>
  </r>
  <r>
    <s v="12Carlton"/>
    <n v="2020"/>
    <x v="6"/>
    <x v="116"/>
    <x v="0"/>
    <n v="67"/>
    <n v="0.83"/>
    <n v="10"/>
    <n v="13"/>
    <n v="0.76923076923076927"/>
    <n v="86"/>
    <n v="0.12926917373284155"/>
    <n v="0.63996159549792775"/>
    <x v="0"/>
  </r>
  <r>
    <s v="12West Coast Eagles"/>
    <n v="2020"/>
    <x v="6"/>
    <x v="447"/>
    <x v="16"/>
    <n v="36"/>
    <n v="0.56000000000000005"/>
    <n v="9"/>
    <n v="23"/>
    <n v="0.39130434782608697"/>
    <n v="63"/>
    <n v="0.16290771116138764"/>
    <n v="0.22839663666469934"/>
    <x v="0"/>
  </r>
  <r>
    <s v="12Hawthorn"/>
    <n v="2020"/>
    <x v="6"/>
    <x v="30"/>
    <x v="7"/>
    <n v="58"/>
    <n v="0.8"/>
    <n v="9"/>
    <n v="23"/>
    <n v="0.39130434782608697"/>
    <n v="119"/>
    <n v="0.14645291522078041"/>
    <n v="0.24485143260530656"/>
    <x v="0"/>
  </r>
  <r>
    <s v="12Sydney Swans"/>
    <n v="2020"/>
    <x v="6"/>
    <x v="88"/>
    <x v="2"/>
    <n v="49"/>
    <n v="0.79"/>
    <n v="9"/>
    <n v="17"/>
    <n v="0.52941176470588236"/>
    <n v="180"/>
    <n v="9.3457966182424385E-2"/>
    <n v="0.43595379852345795"/>
    <x v="0"/>
  </r>
  <r>
    <s v="12Hawthorn"/>
    <n v="2020"/>
    <x v="6"/>
    <x v="32"/>
    <x v="7"/>
    <n v="100"/>
    <n v="0.77"/>
    <n v="9"/>
    <n v="23"/>
    <n v="0.39130434782608697"/>
    <n v="150"/>
    <n v="0.10917366946778713"/>
    <n v="0.28213067835829986"/>
    <x v="0"/>
  </r>
  <r>
    <s v="12Adelaide Crows"/>
    <n v="2020"/>
    <x v="6"/>
    <x v="493"/>
    <x v="8"/>
    <n v="64"/>
    <n v="0.85"/>
    <n v="8"/>
    <n v="28"/>
    <n v="0.2857142857142857"/>
    <n v="25"/>
    <n v="0.18835978835978834"/>
    <n v="9.735449735449736E-2"/>
    <x v="0"/>
  </r>
  <r>
    <s v="12Fremantle"/>
    <n v="2020"/>
    <x v="6"/>
    <x v="38"/>
    <x v="12"/>
    <n v="62"/>
    <n v="0.83"/>
    <n v="8"/>
    <n v="13"/>
    <n v="0.61538461538461542"/>
    <n v="196"/>
    <n v="0.20682285035226214"/>
    <n v="0.40856176503235331"/>
    <x v="0"/>
  </r>
  <r>
    <s v="12Fremantle"/>
    <n v="2020"/>
    <x v="6"/>
    <x v="79"/>
    <x v="12"/>
    <n v="67"/>
    <n v="0.71"/>
    <n v="8"/>
    <n v="13"/>
    <n v="0.61538461538461542"/>
    <n v="127"/>
    <n v="0.18717646206105581"/>
    <n v="0.4282081533235596"/>
    <x v="0"/>
  </r>
  <r>
    <s v="12North Melbourne"/>
    <n v="2020"/>
    <x v="6"/>
    <x v="55"/>
    <x v="17"/>
    <n v="55"/>
    <n v="0.68"/>
    <n v="8"/>
    <n v="18"/>
    <n v="0.44444444444444442"/>
    <n v="113"/>
    <n v="0.33780129335684894"/>
    <n v="0.10664315108759548"/>
    <x v="0"/>
  </r>
  <r>
    <s v="12GWS Giants"/>
    <n v="2020"/>
    <x v="6"/>
    <x v="105"/>
    <x v="13"/>
    <n v="62"/>
    <n v="0.88"/>
    <n v="8"/>
    <n v="17"/>
    <n v="0.47058823529411764"/>
    <n v="126"/>
    <n v="0.16760739963667068"/>
    <n v="0.30298083565744693"/>
    <x v="0"/>
  </r>
  <r>
    <s v="12Port Adelaide"/>
    <n v="2020"/>
    <x v="6"/>
    <x v="104"/>
    <x v="15"/>
    <n v="56"/>
    <n v="0.7"/>
    <n v="7"/>
    <n v="22"/>
    <n v="0.31818181818181818"/>
    <n v="95"/>
    <n v="9.6794871794871798E-2"/>
    <n v="0.22138694638694639"/>
    <x v="0"/>
  </r>
  <r>
    <s v="12West Coast Eagles"/>
    <n v="2020"/>
    <x v="6"/>
    <x v="392"/>
    <x v="16"/>
    <n v="51"/>
    <n v="0.77"/>
    <n v="7"/>
    <n v="23"/>
    <n v="0.30434782608695654"/>
    <n v="49"/>
    <n v="0.1144115294216714"/>
    <n v="0.18993629666528514"/>
    <x v="0"/>
  </r>
  <r>
    <s v="12Fremantle"/>
    <n v="2020"/>
    <x v="6"/>
    <x v="40"/>
    <x v="12"/>
    <n v="56"/>
    <n v="0.67"/>
    <n v="7"/>
    <n v="13"/>
    <n v="0.53846153846153844"/>
    <n v="191"/>
    <n v="0.13776348039215686"/>
    <n v="0.40069805806938158"/>
    <x v="0"/>
  </r>
  <r>
    <s v="12Western Bulldogs"/>
    <n v="2020"/>
    <x v="6"/>
    <x v="107"/>
    <x v="6"/>
    <n v="69"/>
    <n v="0.82"/>
    <n v="7"/>
    <n v="28"/>
    <n v="0.25"/>
    <n v="90"/>
    <n v="0.16452178263996811"/>
    <n v="8.5478217360031888E-2"/>
    <x v="0"/>
  </r>
  <r>
    <s v="12St Kilda"/>
    <n v="2020"/>
    <x v="6"/>
    <x v="390"/>
    <x v="9"/>
    <n v="81"/>
    <n v="0.91"/>
    <n v="7"/>
    <n v="19"/>
    <n v="0.36842105263157893"/>
    <n v="31"/>
    <n v="0.17270921021524777"/>
    <n v="0.19571184241633116"/>
    <x v="0"/>
  </r>
  <r>
    <s v="12Geelong Cats"/>
    <n v="2020"/>
    <x v="6"/>
    <x v="62"/>
    <x v="11"/>
    <n v="55"/>
    <n v="0.73"/>
    <n v="7"/>
    <n v="22"/>
    <n v="0.31818181818181818"/>
    <n v="151"/>
    <n v="7.5137844611528823E-2"/>
    <n v="0.24304397357028934"/>
    <x v="0"/>
  </r>
  <r>
    <s v="12Fremantle"/>
    <n v="2020"/>
    <x v="6"/>
    <x v="71"/>
    <x v="12"/>
    <n v="75"/>
    <n v="0.85"/>
    <n v="7"/>
    <n v="13"/>
    <n v="0.53846153846153844"/>
    <n v="163"/>
    <n v="0.10328210231461006"/>
    <n v="0.43517943614692839"/>
    <x v="0"/>
  </r>
  <r>
    <s v="12Collingwood"/>
    <n v="2020"/>
    <x v="6"/>
    <x v="519"/>
    <x v="4"/>
    <n v="105"/>
    <n v="0.9"/>
    <n v="7"/>
    <n v="26"/>
    <n v="0.26923076923076922"/>
    <n v="41"/>
    <n v="0.36907166907166911"/>
    <n v="-9.9840899840899888E-2"/>
    <x v="0"/>
  </r>
  <r>
    <s v="12Geelong Cats"/>
    <n v="2020"/>
    <x v="6"/>
    <x v="404"/>
    <x v="11"/>
    <n v="41"/>
    <n v="0.85"/>
    <n v="6"/>
    <n v="22"/>
    <n v="0.27272727272727271"/>
    <n v="35"/>
    <n v="8.231404958677685E-2"/>
    <n v="0.19041322314049586"/>
    <x v="0"/>
  </r>
  <r>
    <s v="12GWS Giants"/>
    <n v="2020"/>
    <x v="6"/>
    <x v="246"/>
    <x v="13"/>
    <n v="64"/>
    <n v="0.77"/>
    <n v="6"/>
    <n v="17"/>
    <n v="0.35294117647058826"/>
    <n v="20"/>
    <n v="0.17594118844118845"/>
    <n v="0.17699998802939981"/>
    <x v="0"/>
  </r>
  <r>
    <s v="12Carlton"/>
    <n v="2020"/>
    <x v="6"/>
    <x v="399"/>
    <x v="0"/>
    <n v="70"/>
    <n v="0.69"/>
    <n v="6"/>
    <n v="13"/>
    <n v="0.46153846153846156"/>
    <n v="149"/>
    <n v="9.3376824413976114E-2"/>
    <n v="0.36816163712448546"/>
    <x v="0"/>
  </r>
  <r>
    <s v="12Hawthorn"/>
    <n v="2020"/>
    <x v="6"/>
    <x v="108"/>
    <x v="7"/>
    <n v="19"/>
    <n v="0.73"/>
    <n v="6"/>
    <n v="23"/>
    <n v="0.2608695652173913"/>
    <n v="60"/>
    <n v="4.4801352493660178E-2"/>
    <n v="0.21606821272373111"/>
    <x v="0"/>
  </r>
  <r>
    <s v="12Fremantle"/>
    <n v="2020"/>
    <x v="6"/>
    <x v="504"/>
    <x v="12"/>
    <n v="70"/>
    <n v="0.55000000000000004"/>
    <n v="6"/>
    <n v="13"/>
    <n v="0.46153846153846156"/>
    <n v="39"/>
    <n v="0.13608187134502922"/>
    <n v="0.32545659019343232"/>
    <x v="0"/>
  </r>
  <r>
    <s v="12Melbourne"/>
    <n v="2020"/>
    <x v="6"/>
    <x v="523"/>
    <x v="5"/>
    <n v="41"/>
    <n v="0.55000000000000004"/>
    <n v="6"/>
    <n v="26"/>
    <n v="0.23076923076923078"/>
    <n v="33"/>
    <n v="0.28111111111111109"/>
    <n v="-5.0341880341880307E-2"/>
    <x v="0"/>
  </r>
  <r>
    <s v="12Geelong Cats"/>
    <n v="2020"/>
    <x v="6"/>
    <x v="86"/>
    <x v="11"/>
    <n v="86"/>
    <n v="0.87"/>
    <n v="5"/>
    <n v="22"/>
    <n v="0.22727272727272727"/>
    <n v="50"/>
    <n v="0.15686274509803924"/>
    <n v="7.0409982174688024E-2"/>
    <x v="0"/>
  </r>
  <r>
    <s v="12Fremantle"/>
    <n v="2020"/>
    <x v="6"/>
    <x v="100"/>
    <x v="12"/>
    <n v="46"/>
    <n v="1"/>
    <n v="5"/>
    <n v="13"/>
    <n v="0.38461538461538464"/>
    <n v="114"/>
    <n v="0.1046910432149519"/>
    <n v="0.27992434140043276"/>
    <x v="0"/>
  </r>
  <r>
    <s v="12Adelaide Crows"/>
    <n v="2020"/>
    <x v="6"/>
    <x v="25"/>
    <x v="8"/>
    <n v="49"/>
    <n v="0.8"/>
    <n v="5"/>
    <n v="28"/>
    <n v="0.17857142857142858"/>
    <n v="142"/>
    <n v="5.8777642110975442E-2"/>
    <n v="0.11979378646045313"/>
    <x v="0"/>
  </r>
  <r>
    <s v="12GWS Giants"/>
    <n v="2020"/>
    <x v="6"/>
    <x v="450"/>
    <x v="13"/>
    <n v="52"/>
    <n v="0.79"/>
    <n v="5"/>
    <n v="17"/>
    <n v="0.29411764705882354"/>
    <n v="44"/>
    <n v="0.22272498743086977"/>
    <n v="7.139265962795377E-2"/>
    <x v="0"/>
  </r>
  <r>
    <s v="12Gold Coast Suns"/>
    <n v="2020"/>
    <x v="6"/>
    <x v="130"/>
    <x v="1"/>
    <n v="30"/>
    <n v="0.71"/>
    <n v="5"/>
    <n v="16"/>
    <n v="0.3125"/>
    <n v="7"/>
    <n v="6.9763049450549453E-2"/>
    <n v="0.24273695054945055"/>
    <x v="0"/>
  </r>
  <r>
    <s v="12Geelong Cats"/>
    <n v="2020"/>
    <x v="6"/>
    <x v="115"/>
    <x v="11"/>
    <n v="95"/>
    <n v="0.81"/>
    <n v="5"/>
    <n v="22"/>
    <n v="0.22727272727272727"/>
    <n v="93"/>
    <n v="0.13121527777777778"/>
    <n v="9.6057449494949487E-2"/>
    <x v="0"/>
  </r>
  <r>
    <s v="12Brisbane Lions"/>
    <n v="2020"/>
    <x v="6"/>
    <x v="452"/>
    <x v="3"/>
    <n v="48"/>
    <n v="0.75"/>
    <n v="5"/>
    <n v="18"/>
    <n v="0.27777777777777779"/>
    <n v="106"/>
    <n v="0.13651034151034153"/>
    <n v="0.14126743626743626"/>
    <x v="0"/>
  </r>
  <r>
    <s v="12Geelong Cats"/>
    <n v="2020"/>
    <x v="6"/>
    <x v="406"/>
    <x v="11"/>
    <n v="61"/>
    <n v="0.86"/>
    <n v="4"/>
    <n v="22"/>
    <n v="0.18181818181818182"/>
    <n v="31"/>
    <n v="0.32516339869281047"/>
    <n v="-0.14334521687462864"/>
    <x v="0"/>
  </r>
  <r>
    <s v="12Richmond"/>
    <n v="2020"/>
    <x v="6"/>
    <x v="275"/>
    <x v="14"/>
    <n v="84"/>
    <n v="0.86"/>
    <n v="4"/>
    <n v="16"/>
    <n v="0.25"/>
    <n v="51"/>
    <n v="0.18048708537838973"/>
    <n v="6.9512914621610272E-2"/>
    <x v="0"/>
  </r>
  <r>
    <s v="12Melbourne"/>
    <n v="2020"/>
    <x v="6"/>
    <x v="521"/>
    <x v="5"/>
    <n v="39"/>
    <n v="0.81"/>
    <n v="4"/>
    <n v="26"/>
    <n v="0.15384615384615385"/>
    <n v="17"/>
    <n v="6.733686067019401E-2"/>
    <n v="8.6509293175959845E-2"/>
    <x v="0"/>
  </r>
  <r>
    <s v="12St Kilda"/>
    <n v="2020"/>
    <x v="6"/>
    <x v="121"/>
    <x v="9"/>
    <n v="84"/>
    <n v="0.88"/>
    <n v="4"/>
    <n v="19"/>
    <n v="0.21052631578947367"/>
    <n v="177"/>
    <n v="0.18430146070434919"/>
    <n v="2.6224855085124482E-2"/>
    <x v="0"/>
  </r>
  <r>
    <s v="12Richmond"/>
    <n v="2020"/>
    <x v="6"/>
    <x v="124"/>
    <x v="14"/>
    <n v="27"/>
    <n v="0.65"/>
    <n v="4"/>
    <n v="16"/>
    <n v="0.25"/>
    <n v="57"/>
    <n v="0.24673690344742977"/>
    <n v="3.2630965525702327E-3"/>
    <x v="0"/>
  </r>
  <r>
    <s v="12Brisbane Lions"/>
    <n v="2020"/>
    <x v="6"/>
    <x v="540"/>
    <x v="3"/>
    <n v="61"/>
    <n v="0.81"/>
    <n v="4"/>
    <n v="18"/>
    <n v="0.22222222222222221"/>
    <n v="4"/>
    <n v="5.2631578947368418E-2"/>
    <n v="0.16959064327485379"/>
    <x v="0"/>
  </r>
  <r>
    <s v="12Brisbane Lions"/>
    <n v="2020"/>
    <x v="6"/>
    <x v="98"/>
    <x v="3"/>
    <n v="45"/>
    <n v="0.78"/>
    <n v="3"/>
    <n v="18"/>
    <n v="0.16666666666666666"/>
    <n v="58"/>
    <n v="6.1256409872326827E-2"/>
    <n v="0.10541025679433982"/>
    <x v="0"/>
  </r>
  <r>
    <s v="12Port Adelaide"/>
    <n v="2020"/>
    <x v="6"/>
    <x v="476"/>
    <x v="15"/>
    <n v="49"/>
    <n v="0.85"/>
    <n v="3"/>
    <n v="22"/>
    <n v="0.13636363636363635"/>
    <n v="8"/>
    <n v="2.6277777777777778E-2"/>
    <n v="0.11008585858585858"/>
    <x v="0"/>
  </r>
  <r>
    <s v="12Carlton"/>
    <n v="2020"/>
    <x v="6"/>
    <x v="302"/>
    <x v="0"/>
    <n v="57"/>
    <n v="0.87"/>
    <n v="3"/>
    <n v="13"/>
    <n v="0.23076923076923078"/>
    <n v="56"/>
    <n v="8.5620915032679754E-2"/>
    <n v="0.14514831573655101"/>
    <x v="0"/>
  </r>
  <r>
    <s v="12North Melbourne"/>
    <n v="2020"/>
    <x v="6"/>
    <x v="122"/>
    <x v="17"/>
    <n v="60"/>
    <n v="0.9"/>
    <n v="3"/>
    <n v="18"/>
    <n v="0.16666666666666666"/>
    <n v="22"/>
    <n v="7.9166666666666663E-2"/>
    <n v="8.7499999999999994E-2"/>
    <x v="0"/>
  </r>
  <r>
    <s v="12Richmond"/>
    <n v="2020"/>
    <x v="6"/>
    <x v="531"/>
    <x v="14"/>
    <n v="45"/>
    <n v="0.63"/>
    <n v="3"/>
    <n v="16"/>
    <n v="0.1875"/>
    <n v="24"/>
    <n v="0.19498020413352218"/>
    <n v="-7.4802041335221836E-3"/>
    <x v="0"/>
  </r>
  <r>
    <s v="12Sydney Swans"/>
    <n v="2020"/>
    <x v="6"/>
    <x v="67"/>
    <x v="2"/>
    <n v="90"/>
    <n v="0.64"/>
    <n v="3"/>
    <n v="17"/>
    <n v="0.17647058823529413"/>
    <n v="53"/>
    <n v="1.9326923076923075E-2"/>
    <n v="0.15714366515837105"/>
    <x v="0"/>
  </r>
  <r>
    <s v="12Collingwood"/>
    <n v="2020"/>
    <x v="6"/>
    <x v="506"/>
    <x v="4"/>
    <n v="22"/>
    <n v="0.93"/>
    <n v="3"/>
    <n v="26"/>
    <n v="0.11538461538461539"/>
    <n v="21"/>
    <n v="0.18479853479853481"/>
    <n v="-6.9413919413919417E-2"/>
    <x v="0"/>
  </r>
  <r>
    <s v="12North Melbourne"/>
    <n v="2020"/>
    <x v="6"/>
    <x v="522"/>
    <x v="17"/>
    <n v="30"/>
    <n v="0.93"/>
    <n v="3"/>
    <n v="18"/>
    <n v="0.16666666666666666"/>
    <n v="9"/>
    <n v="0"/>
    <n v="0.16666666666666666"/>
    <x v="0"/>
  </r>
  <r>
    <s v="12Brisbane Lions"/>
    <n v="2020"/>
    <x v="6"/>
    <x v="541"/>
    <x v="3"/>
    <n v="27"/>
    <n v="0.46"/>
    <n v="3"/>
    <n v="18"/>
    <n v="0.16666666666666666"/>
    <n v="10"/>
    <n v="7.1428571428571425E-2"/>
    <n v="9.5238095238095233E-2"/>
    <x v="0"/>
  </r>
  <r>
    <s v="12Hawthorn"/>
    <n v="2020"/>
    <x v="6"/>
    <x v="119"/>
    <x v="7"/>
    <n v="60"/>
    <n v="0.84"/>
    <n v="3"/>
    <n v="23"/>
    <n v="0.13043478260869565"/>
    <n v="36"/>
    <n v="6.5789473684210523E-3"/>
    <n v="0.1238558352402746"/>
    <x v="0"/>
  </r>
  <r>
    <s v="12GWS Giants"/>
    <n v="2020"/>
    <x v="6"/>
    <x v="127"/>
    <x v="13"/>
    <n v="45"/>
    <n v="0.74"/>
    <n v="3"/>
    <n v="17"/>
    <n v="0.17647058823529413"/>
    <n v="41"/>
    <n v="0.12039072039072039"/>
    <n v="5.6079867844573736E-2"/>
    <x v="0"/>
  </r>
  <r>
    <s v="12Essendon"/>
    <n v="2020"/>
    <x v="6"/>
    <x v="297"/>
    <x v="10"/>
    <n v="35"/>
    <n v="0.85"/>
    <n v="2"/>
    <n v="19"/>
    <n v="0.10526315789473684"/>
    <n v="4"/>
    <n v="0.14310712421916336"/>
    <n v="-3.784396632442652E-2"/>
    <x v="0"/>
  </r>
  <r>
    <s v="12Essendon"/>
    <n v="2020"/>
    <x v="6"/>
    <x v="542"/>
    <x v="10"/>
    <n v="11"/>
    <n v="0.71"/>
    <n v="2"/>
    <n v="19"/>
    <n v="0.10526315789473684"/>
    <n v="20"/>
    <n v="0.16128939498504716"/>
    <n v="-5.6026237090310321E-2"/>
    <x v="0"/>
  </r>
  <r>
    <s v="12Sydney Swans"/>
    <n v="2020"/>
    <x v="6"/>
    <x v="266"/>
    <x v="2"/>
    <n v="38"/>
    <n v="0.85"/>
    <n v="2"/>
    <n v="17"/>
    <n v="0.11764705882352941"/>
    <n v="11"/>
    <n v="0"/>
    <n v="0.11764705882352941"/>
    <x v="0"/>
  </r>
  <r>
    <s v="12Brisbane Lions"/>
    <n v="2020"/>
    <x v="6"/>
    <x v="140"/>
    <x v="3"/>
    <n v="47"/>
    <n v="0.74"/>
    <n v="2"/>
    <n v="18"/>
    <n v="0.1111111111111111"/>
    <n v="34"/>
    <n v="0.1705122655122655"/>
    <n v="-5.9401154401154399E-2"/>
    <x v="0"/>
  </r>
  <r>
    <s v="12Adelaide Crows"/>
    <n v="2020"/>
    <x v="6"/>
    <x v="134"/>
    <x v="8"/>
    <n v="39"/>
    <n v="0.83"/>
    <n v="2"/>
    <n v="28"/>
    <n v="7.1428571428571425E-2"/>
    <n v="15"/>
    <n v="4.106951871657754E-2"/>
    <n v="3.0359052711993885E-2"/>
    <x v="0"/>
  </r>
  <r>
    <s v="12Gold Coast Suns"/>
    <n v="2020"/>
    <x v="6"/>
    <x v="19"/>
    <x v="1"/>
    <n v="80"/>
    <n v="0.72"/>
    <n v="2"/>
    <n v="16"/>
    <n v="0.125"/>
    <n v="65"/>
    <n v="9.2253509590970881E-2"/>
    <n v="3.2746490409029119E-2"/>
    <x v="0"/>
  </r>
  <r>
    <s v="12St Kilda"/>
    <n v="2020"/>
    <x v="6"/>
    <x v="112"/>
    <x v="9"/>
    <n v="52"/>
    <n v="0.8"/>
    <n v="1"/>
    <n v="19"/>
    <n v="5.2631578947368418E-2"/>
    <n v="66"/>
    <n v="0.13263412153572335"/>
    <n v="-8.000254258835493E-2"/>
    <x v="0"/>
  </r>
  <r>
    <s v="12Fremantle"/>
    <n v="2020"/>
    <x v="6"/>
    <x v="80"/>
    <x v="12"/>
    <n v="71"/>
    <n v="0.85"/>
    <n v="1"/>
    <n v="13"/>
    <n v="7.6923076923076927E-2"/>
    <n v="79"/>
    <n v="0.10439715083677932"/>
    <n v="-2.7474073913702393E-2"/>
    <x v="0"/>
  </r>
  <r>
    <s v="12West Coast Eagles"/>
    <n v="2020"/>
    <x v="6"/>
    <x v="208"/>
    <x v="16"/>
    <n v="50"/>
    <n v="0.78"/>
    <n v="1"/>
    <n v="23"/>
    <n v="4.3478260869565216E-2"/>
    <n v="1"/>
    <n v="0.12009803921568626"/>
    <n v="-7.6619778346121048E-2"/>
    <x v="0"/>
  </r>
  <r>
    <s v="12Gold Coast Suns"/>
    <n v="2020"/>
    <x v="6"/>
    <x v="405"/>
    <x v="1"/>
    <n v="32"/>
    <n v="0.76"/>
    <n v="1"/>
    <n v="16"/>
    <n v="6.25E-2"/>
    <n v="22"/>
    <n v="8.5416666666666655E-2"/>
    <n v="-2.2916666666666655E-2"/>
    <x v="0"/>
  </r>
  <r>
    <s v="12GWS Giants"/>
    <n v="2020"/>
    <x v="6"/>
    <x v="407"/>
    <x v="13"/>
    <n v="23"/>
    <n v="0.79"/>
    <n v="1"/>
    <n v="17"/>
    <n v="5.8823529411764705E-2"/>
    <n v="7"/>
    <n v="7.5059808612440188E-2"/>
    <n v="-1.6236279200675482E-2"/>
    <x v="0"/>
  </r>
  <r>
    <s v="12North Melbourne"/>
    <n v="2020"/>
    <x v="6"/>
    <x v="261"/>
    <x v="17"/>
    <n v="47"/>
    <n v="0.9"/>
    <n v="1"/>
    <n v="18"/>
    <n v="5.5555555555555552E-2"/>
    <n v="2"/>
    <n v="0.14439560439560439"/>
    <n v="-8.8840048840048841E-2"/>
    <x v="0"/>
  </r>
  <r>
    <s v="12Essendon"/>
    <n v="2020"/>
    <x v="6"/>
    <x v="225"/>
    <x v="10"/>
    <n v="59"/>
    <n v="0.83"/>
    <n v="1"/>
    <n v="19"/>
    <n v="5.2631578947368418E-2"/>
    <n v="54"/>
    <n v="0.21502673796791444"/>
    <n v="-0.16239515902054602"/>
    <x v="0"/>
  </r>
  <r>
    <s v="12Sydney Swans"/>
    <n v="2020"/>
    <x v="6"/>
    <x v="251"/>
    <x v="2"/>
    <n v="31"/>
    <n v="0.74"/>
    <n v="1"/>
    <n v="17"/>
    <n v="5.8823529411764705E-2"/>
    <n v="1"/>
    <n v="6.4625850340136057E-2"/>
    <n v="-5.8023209283713517E-3"/>
    <x v="0"/>
  </r>
  <r>
    <s v="12Hawthorn"/>
    <n v="2020"/>
    <x v="6"/>
    <x v="128"/>
    <x v="7"/>
    <n v="61"/>
    <n v="0.79"/>
    <n v="1"/>
    <n v="23"/>
    <n v="4.3478260869565216E-2"/>
    <n v="27"/>
    <n v="0.19916641329684809"/>
    <n v="-0.15568815242728287"/>
    <x v="0"/>
  </r>
  <r>
    <s v="12Adelaide Crows"/>
    <n v="2020"/>
    <x v="6"/>
    <x v="191"/>
    <x v="8"/>
    <n v="22"/>
    <n v="0.36"/>
    <n v="0"/>
    <n v="28"/>
    <n v="0"/>
    <n v="0"/>
    <n v="3.0536130536130537E-2"/>
    <n v="-3.0536130536130537E-2"/>
    <x v="1"/>
  </r>
  <r>
    <s v="12Carlton"/>
    <n v="2020"/>
    <x v="6"/>
    <x v="369"/>
    <x v="0"/>
    <n v="58"/>
    <n v="0.75"/>
    <n v="0"/>
    <n v="13"/>
    <n v="0"/>
    <n v="0"/>
    <n v="6.4017094017094031E-2"/>
    <n v="-6.4017094017094031E-2"/>
    <x v="1"/>
  </r>
  <r>
    <s v="12Melbourne"/>
    <n v="2020"/>
    <x v="6"/>
    <x v="499"/>
    <x v="5"/>
    <n v="51"/>
    <n v="0.79"/>
    <n v="0"/>
    <n v="26"/>
    <n v="0"/>
    <n v="5"/>
    <n v="6.25E-2"/>
    <n v="-6.25E-2"/>
    <x v="0"/>
  </r>
  <r>
    <s v="12Port Adelaide"/>
    <n v="2020"/>
    <x v="6"/>
    <x v="351"/>
    <x v="15"/>
    <n v="34"/>
    <n v="0.82"/>
    <n v="0"/>
    <n v="22"/>
    <n v="0"/>
    <n v="0"/>
    <n v="1.1054766734279919E-2"/>
    <n v="-1.1054766734279919E-2"/>
    <x v="1"/>
  </r>
  <r>
    <s v="12Brisbane Lions"/>
    <n v="2020"/>
    <x v="6"/>
    <x v="123"/>
    <x v="3"/>
    <n v="46"/>
    <n v="0.79"/>
    <n v="0"/>
    <n v="18"/>
    <n v="0"/>
    <n v="8"/>
    <n v="0.10371102866031873"/>
    <n v="-0.10371102866031873"/>
    <x v="0"/>
  </r>
  <r>
    <s v="12Brisbane Lions"/>
    <n v="2020"/>
    <x v="6"/>
    <x v="172"/>
    <x v="3"/>
    <n v="34"/>
    <n v="0.96"/>
    <n v="0"/>
    <n v="18"/>
    <n v="0"/>
    <n v="0"/>
    <n v="8.9576883384932915E-2"/>
    <n v="-8.9576883384932915E-2"/>
    <x v="1"/>
  </r>
  <r>
    <s v="12Geelong Cats"/>
    <n v="2020"/>
    <x v="6"/>
    <x v="239"/>
    <x v="11"/>
    <n v="66"/>
    <n v="0.92"/>
    <n v="0"/>
    <n v="22"/>
    <n v="0"/>
    <n v="0"/>
    <n v="9.071428571428572E-2"/>
    <n v="-9.071428571428572E-2"/>
    <x v="1"/>
  </r>
  <r>
    <s v="12Western Bulldogs"/>
    <n v="2020"/>
    <x v="6"/>
    <x v="411"/>
    <x v="6"/>
    <n v="66"/>
    <n v="0.76"/>
    <n v="0"/>
    <n v="28"/>
    <n v="0"/>
    <n v="6"/>
    <n v="0.17910052910052912"/>
    <n v="-0.17910052910052912"/>
    <x v="0"/>
  </r>
  <r>
    <s v="12Hawthorn"/>
    <n v="2020"/>
    <x v="6"/>
    <x v="543"/>
    <x v="7"/>
    <n v="51"/>
    <n v="0.96"/>
    <n v="0"/>
    <n v="23"/>
    <n v="0"/>
    <n v="0"/>
    <n v="2.3569023569023569E-2"/>
    <n v="-2.3569023569023569E-2"/>
    <x v="1"/>
  </r>
  <r>
    <s v="12West Coast Eagles"/>
    <n v="2020"/>
    <x v="6"/>
    <x v="328"/>
    <x v="16"/>
    <n v="81"/>
    <n v="0.93"/>
    <n v="0"/>
    <n v="23"/>
    <n v="0"/>
    <n v="0"/>
    <n v="4.1967664258685936E-2"/>
    <n v="-4.1967664258685936E-2"/>
    <x v="1"/>
  </r>
  <r>
    <s v="12Essendon"/>
    <n v="2020"/>
    <x v="6"/>
    <x v="197"/>
    <x v="10"/>
    <n v="29"/>
    <n v="0.79"/>
    <n v="0"/>
    <n v="19"/>
    <n v="0"/>
    <n v="12"/>
    <n v="0"/>
    <n v="0"/>
    <x v="0"/>
  </r>
  <r>
    <s v="12Fremantle"/>
    <n v="2020"/>
    <x v="6"/>
    <x v="210"/>
    <x v="12"/>
    <n v="60"/>
    <n v="0.87"/>
    <n v="0"/>
    <n v="13"/>
    <n v="0"/>
    <n v="0"/>
    <n v="0.10472416472416474"/>
    <n v="-0.10472416472416474"/>
    <x v="1"/>
  </r>
  <r>
    <s v="12Western Bulldogs"/>
    <n v="2020"/>
    <x v="6"/>
    <x v="533"/>
    <x v="6"/>
    <n v="66"/>
    <n v="0.74"/>
    <n v="0"/>
    <n v="28"/>
    <n v="0"/>
    <n v="0"/>
    <n v="0.26315789473684209"/>
    <n v="-0.26315789473684209"/>
    <x v="1"/>
  </r>
  <r>
    <s v="12North Melbourne"/>
    <n v="2020"/>
    <x v="6"/>
    <x v="394"/>
    <x v="17"/>
    <n v="37"/>
    <n v="0.75"/>
    <n v="0"/>
    <n v="18"/>
    <n v="0"/>
    <n v="0"/>
    <n v="0.27272727272727276"/>
    <n v="-0.27272727272727276"/>
    <x v="1"/>
  </r>
  <r>
    <s v="12Richmond"/>
    <n v="2020"/>
    <x v="6"/>
    <x v="187"/>
    <x v="14"/>
    <n v="81"/>
    <n v="0.86"/>
    <n v="0"/>
    <n v="16"/>
    <n v="0"/>
    <n v="5"/>
    <n v="0.10542401238053412"/>
    <n v="-0.10542401238053412"/>
    <x v="0"/>
  </r>
  <r>
    <s v="12St Kilda"/>
    <n v="2020"/>
    <x v="6"/>
    <x v="283"/>
    <x v="9"/>
    <n v="54"/>
    <n v="0.93"/>
    <n v="0"/>
    <n v="19"/>
    <n v="0"/>
    <n v="0"/>
    <n v="0.11666666666666667"/>
    <n v="-0.11666666666666667"/>
    <x v="1"/>
  </r>
  <r>
    <s v="12Richmond"/>
    <n v="2020"/>
    <x v="6"/>
    <x v="271"/>
    <x v="14"/>
    <n v="52"/>
    <n v="0.78"/>
    <n v="0"/>
    <n v="16"/>
    <n v="0"/>
    <n v="0"/>
    <n v="0.10485810485810486"/>
    <n v="-0.10485810485810486"/>
    <x v="1"/>
  </r>
  <r>
    <s v="12Gold Coast Suns"/>
    <n v="2020"/>
    <x v="6"/>
    <x v="264"/>
    <x v="1"/>
    <n v="27"/>
    <n v="1"/>
    <n v="0"/>
    <n v="16"/>
    <n v="0"/>
    <n v="0"/>
    <n v="6.3492063492063489E-2"/>
    <n v="-6.3492063492063489E-2"/>
    <x v="1"/>
  </r>
  <r>
    <s v="12GWS Giants"/>
    <n v="2020"/>
    <x v="6"/>
    <x v="148"/>
    <x v="13"/>
    <n v="21"/>
    <n v="0.89"/>
    <n v="0"/>
    <n v="17"/>
    <n v="0"/>
    <n v="0"/>
    <n v="4.0032679738562095E-2"/>
    <n v="-4.0032679738562095E-2"/>
    <x v="1"/>
  </r>
  <r>
    <s v="12Collingwood"/>
    <n v="2020"/>
    <x v="6"/>
    <x v="303"/>
    <x v="4"/>
    <n v="24"/>
    <n v="0.9"/>
    <n v="0"/>
    <n v="26"/>
    <n v="0"/>
    <n v="0"/>
    <n v="0.12529761904761905"/>
    <n v="-0.12529761904761905"/>
    <x v="1"/>
  </r>
  <r>
    <s v="12Richmond"/>
    <n v="2020"/>
    <x v="6"/>
    <x v="312"/>
    <x v="14"/>
    <n v="68"/>
    <n v="0.79"/>
    <n v="0"/>
    <n v="16"/>
    <n v="0"/>
    <n v="0"/>
    <n v="7.4598930481283424E-2"/>
    <n v="-7.4598930481283424E-2"/>
    <x v="1"/>
  </r>
  <r>
    <s v="12Essendon"/>
    <n v="2020"/>
    <x v="6"/>
    <x v="255"/>
    <x v="10"/>
    <n v="60"/>
    <n v="0.85"/>
    <n v="0"/>
    <n v="19"/>
    <n v="0"/>
    <n v="0"/>
    <n v="0.10795454545454546"/>
    <n v="-0.10795454545454546"/>
    <x v="1"/>
  </r>
  <r>
    <s v="12Fremantle"/>
    <n v="2020"/>
    <x v="6"/>
    <x v="307"/>
    <x v="12"/>
    <n v="30"/>
    <n v="0.95"/>
    <n v="0"/>
    <n v="13"/>
    <n v="0"/>
    <n v="0"/>
    <n v="6.8098568098568096E-2"/>
    <n v="-6.8098568098568096E-2"/>
    <x v="1"/>
  </r>
  <r>
    <s v="12Geelong Cats"/>
    <n v="2020"/>
    <x v="6"/>
    <x v="370"/>
    <x v="11"/>
    <n v="123"/>
    <n v="0.9"/>
    <n v="0"/>
    <n v="22"/>
    <n v="0"/>
    <n v="0"/>
    <n v="8.6834733893557427E-3"/>
    <n v="-8.6834733893557427E-3"/>
    <x v="1"/>
  </r>
  <r>
    <s v="12Port Adelaide"/>
    <n v="2020"/>
    <x v="6"/>
    <x v="218"/>
    <x v="15"/>
    <n v="37"/>
    <n v="0.82"/>
    <n v="0"/>
    <n v="22"/>
    <n v="0"/>
    <n v="0"/>
    <n v="0"/>
    <n v="0"/>
    <x v="1"/>
  </r>
  <r>
    <s v="12GWS Giants"/>
    <n v="2020"/>
    <x v="6"/>
    <x v="535"/>
    <x v="13"/>
    <n v="41"/>
    <n v="0.78"/>
    <n v="0"/>
    <n v="17"/>
    <n v="0"/>
    <n v="36"/>
    <n v="0.10721529991306868"/>
    <n v="-0.10721529991306868"/>
    <x v="0"/>
  </r>
  <r>
    <s v="12GWS Giants"/>
    <n v="2020"/>
    <x v="6"/>
    <x v="544"/>
    <x v="13"/>
    <n v="30"/>
    <n v="0.55000000000000004"/>
    <n v="0"/>
    <n v="17"/>
    <n v="0"/>
    <n v="0"/>
    <n v="0"/>
    <n v="0"/>
    <x v="1"/>
  </r>
  <r>
    <s v="12Collingwood"/>
    <n v="2020"/>
    <x v="6"/>
    <x v="265"/>
    <x v="4"/>
    <n v="34"/>
    <n v="0.89"/>
    <n v="0"/>
    <n v="26"/>
    <n v="0"/>
    <n v="0"/>
    <n v="7.3684210526315783E-2"/>
    <n v="-7.3684210526315783E-2"/>
    <x v="1"/>
  </r>
  <r>
    <s v="12West Coast Eagles"/>
    <n v="2020"/>
    <x v="6"/>
    <x v="229"/>
    <x v="16"/>
    <n v="68"/>
    <n v="0.85"/>
    <n v="0"/>
    <n v="23"/>
    <n v="0"/>
    <n v="0"/>
    <n v="0.17865155677655678"/>
    <n v="-0.17865155677655678"/>
    <x v="1"/>
  </r>
  <r>
    <s v="12North Melbourne"/>
    <n v="2020"/>
    <x v="6"/>
    <x v="288"/>
    <x v="17"/>
    <n v="47"/>
    <n v="0.56999999999999995"/>
    <n v="0"/>
    <n v="18"/>
    <n v="0"/>
    <n v="0"/>
    <n v="9.166666666666666E-2"/>
    <n v="-9.166666666666666E-2"/>
    <x v="1"/>
  </r>
  <r>
    <s v="12Essendon"/>
    <n v="2020"/>
    <x v="6"/>
    <x v="344"/>
    <x v="10"/>
    <n v="55"/>
    <n v="0.84"/>
    <n v="0"/>
    <n v="19"/>
    <n v="0"/>
    <n v="0"/>
    <n v="5.9149184149184145E-2"/>
    <n v="-5.9149184149184145E-2"/>
    <x v="1"/>
  </r>
  <r>
    <s v="12Brisbane Lions"/>
    <n v="2020"/>
    <x v="6"/>
    <x v="413"/>
    <x v="3"/>
    <n v="10"/>
    <n v="0.81"/>
    <n v="0"/>
    <n v="18"/>
    <n v="0"/>
    <n v="0"/>
    <n v="4.2884990253411304E-2"/>
    <n v="-4.2884990253411304E-2"/>
    <x v="1"/>
  </r>
  <r>
    <s v="12Melbourne"/>
    <n v="2020"/>
    <x v="6"/>
    <x v="206"/>
    <x v="5"/>
    <n v="32"/>
    <n v="0.9"/>
    <n v="0"/>
    <n v="26"/>
    <n v="0"/>
    <n v="0"/>
    <n v="9.3979005743711624E-2"/>
    <n v="-9.3979005743711624E-2"/>
    <x v="1"/>
  </r>
  <r>
    <s v="12Melbourne"/>
    <n v="2020"/>
    <x v="6"/>
    <x v="180"/>
    <x v="5"/>
    <n v="51"/>
    <n v="0.89"/>
    <n v="0"/>
    <n v="26"/>
    <n v="0"/>
    <n v="2"/>
    <n v="8.6842105263157901E-2"/>
    <n v="-8.6842105263157901E-2"/>
    <x v="0"/>
  </r>
  <r>
    <s v="12Carlton"/>
    <n v="2020"/>
    <x v="6"/>
    <x v="167"/>
    <x v="0"/>
    <n v="42"/>
    <n v="1"/>
    <n v="0"/>
    <n v="13"/>
    <n v="0"/>
    <n v="0"/>
    <n v="5.46875E-2"/>
    <n v="-5.46875E-2"/>
    <x v="1"/>
  </r>
  <r>
    <s v="12St Kilda"/>
    <n v="2020"/>
    <x v="6"/>
    <x v="72"/>
    <x v="9"/>
    <n v="81"/>
    <n v="0.9"/>
    <n v="0"/>
    <n v="19"/>
    <n v="0"/>
    <n v="35"/>
    <n v="3.6377708978328177E-2"/>
    <n v="-3.6377708978328177E-2"/>
    <x v="0"/>
  </r>
  <r>
    <s v="12Gold Coast Suns"/>
    <n v="2020"/>
    <x v="6"/>
    <x v="387"/>
    <x v="1"/>
    <n v="41"/>
    <n v="0.93"/>
    <n v="0"/>
    <n v="16"/>
    <n v="0"/>
    <n v="0"/>
    <n v="2.8571428571428574E-2"/>
    <n v="-2.8571428571428574E-2"/>
    <x v="1"/>
  </r>
  <r>
    <s v="12Sydney Swans"/>
    <n v="2020"/>
    <x v="6"/>
    <x v="149"/>
    <x v="2"/>
    <n v="52"/>
    <n v="0.88"/>
    <n v="0"/>
    <n v="17"/>
    <n v="0"/>
    <n v="0"/>
    <n v="7.407407407407407E-2"/>
    <n v="-7.407407407407407E-2"/>
    <x v="1"/>
  </r>
  <r>
    <s v="12West Coast Eagles"/>
    <n v="2020"/>
    <x v="6"/>
    <x v="279"/>
    <x v="16"/>
    <n v="71"/>
    <n v="0.88"/>
    <n v="0"/>
    <n v="23"/>
    <n v="0"/>
    <n v="0"/>
    <n v="0.14232271856110867"/>
    <n v="-0.14232271856110867"/>
    <x v="1"/>
  </r>
  <r>
    <s v="12Carlton"/>
    <n v="2020"/>
    <x v="6"/>
    <x v="260"/>
    <x v="0"/>
    <n v="37"/>
    <n v="0.68"/>
    <n v="0"/>
    <n v="13"/>
    <n v="0"/>
    <n v="0"/>
    <n v="0.13278768520983053"/>
    <n v="-0.13278768520983053"/>
    <x v="1"/>
  </r>
  <r>
    <s v="12Carlton"/>
    <n v="2020"/>
    <x v="6"/>
    <x v="420"/>
    <x v="0"/>
    <n v="50"/>
    <n v="0.77"/>
    <n v="0"/>
    <n v="13"/>
    <n v="0"/>
    <n v="10"/>
    <n v="0.19522306397306399"/>
    <n v="-0.19522306397306399"/>
    <x v="0"/>
  </r>
  <r>
    <s v="12Fremantle"/>
    <n v="2020"/>
    <x v="6"/>
    <x v="306"/>
    <x v="12"/>
    <n v="57"/>
    <n v="0.79"/>
    <n v="0"/>
    <n v="13"/>
    <n v="0"/>
    <n v="0"/>
    <n v="0.16223262032085561"/>
    <n v="-0.16223262032085561"/>
    <x v="1"/>
  </r>
  <r>
    <s v="12North Melbourne"/>
    <n v="2020"/>
    <x v="6"/>
    <x v="393"/>
    <x v="17"/>
    <n v="50"/>
    <n v="0.9"/>
    <n v="0"/>
    <n v="18"/>
    <n v="0"/>
    <n v="3"/>
    <n v="7.1778711484593846E-2"/>
    <n v="-7.1778711484593846E-2"/>
    <x v="0"/>
  </r>
  <r>
    <s v="12Adelaide Crows"/>
    <n v="2020"/>
    <x v="6"/>
    <x v="289"/>
    <x v="8"/>
    <n v="49"/>
    <n v="0.82"/>
    <n v="0"/>
    <n v="28"/>
    <n v="0"/>
    <n v="0"/>
    <n v="0.1318421052631579"/>
    <n v="-0.1318421052631579"/>
    <x v="1"/>
  </r>
  <r>
    <s v="12Carlton"/>
    <n v="2020"/>
    <x v="6"/>
    <x v="422"/>
    <x v="0"/>
    <n v="70"/>
    <n v="0.9"/>
    <n v="0"/>
    <n v="13"/>
    <n v="0"/>
    <n v="0"/>
    <n v="0.16173844537815127"/>
    <n v="-0.16173844537815127"/>
    <x v="1"/>
  </r>
  <r>
    <s v="12St Kilda"/>
    <n v="2020"/>
    <x v="6"/>
    <x v="238"/>
    <x v="9"/>
    <n v="37"/>
    <n v="0.93"/>
    <n v="0"/>
    <n v="19"/>
    <n v="0"/>
    <n v="0"/>
    <n v="0.13096774760060764"/>
    <n v="-0.13096774760060764"/>
    <x v="1"/>
  </r>
  <r>
    <s v="12Hawthorn"/>
    <n v="2020"/>
    <x v="6"/>
    <x v="378"/>
    <x v="7"/>
    <n v="70"/>
    <n v="0.78"/>
    <n v="0"/>
    <n v="23"/>
    <n v="0"/>
    <n v="0"/>
    <n v="0.19441068735186381"/>
    <n v="-0.19441068735186381"/>
    <x v="1"/>
  </r>
  <r>
    <s v="12Adelaide Crows"/>
    <n v="2020"/>
    <x v="6"/>
    <x v="300"/>
    <x v="8"/>
    <n v="68"/>
    <n v="0.84"/>
    <n v="0"/>
    <n v="28"/>
    <n v="0"/>
    <n v="50"/>
    <n v="0.18564416516719148"/>
    <n v="-0.18564416516719148"/>
    <x v="0"/>
  </r>
  <r>
    <s v="12Essendon"/>
    <n v="2020"/>
    <x v="6"/>
    <x v="545"/>
    <x v="10"/>
    <n v="73"/>
    <n v="0.78"/>
    <n v="0"/>
    <n v="19"/>
    <n v="0"/>
    <n v="0"/>
    <n v="0"/>
    <n v="0"/>
    <x v="1"/>
  </r>
  <r>
    <s v="12Richmond"/>
    <n v="2020"/>
    <x v="6"/>
    <x v="491"/>
    <x v="14"/>
    <n v="57"/>
    <n v="0.96"/>
    <n v="0"/>
    <n v="16"/>
    <n v="0"/>
    <n v="3"/>
    <n v="6.9930069930069921E-2"/>
    <n v="-6.9930069930069921E-2"/>
    <x v="0"/>
  </r>
  <r>
    <s v="12St Kilda"/>
    <n v="2020"/>
    <x v="6"/>
    <x v="194"/>
    <x v="9"/>
    <n v="61"/>
    <n v="0.9"/>
    <n v="0"/>
    <n v="19"/>
    <n v="0"/>
    <n v="4"/>
    <n v="0.13272072754831377"/>
    <n v="-0.13272072754831377"/>
    <x v="0"/>
  </r>
  <r>
    <s v="12Collingwood"/>
    <n v="2020"/>
    <x v="6"/>
    <x v="292"/>
    <x v="4"/>
    <n v="63"/>
    <n v="0.86"/>
    <n v="0"/>
    <n v="26"/>
    <n v="0"/>
    <n v="0"/>
    <n v="0.11136363636363636"/>
    <n v="-0.11136363636363636"/>
    <x v="1"/>
  </r>
  <r>
    <s v="12Fremantle"/>
    <n v="2020"/>
    <x v="6"/>
    <x v="281"/>
    <x v="12"/>
    <n v="34"/>
    <n v="0.78"/>
    <n v="0"/>
    <n v="13"/>
    <n v="0"/>
    <n v="7"/>
    <n v="0.15291005291005291"/>
    <n v="-0.15291005291005291"/>
    <x v="0"/>
  </r>
  <r>
    <s v="12Brisbane Lions"/>
    <n v="2020"/>
    <x v="6"/>
    <x v="389"/>
    <x v="3"/>
    <n v="17"/>
    <n v="0.87"/>
    <n v="0"/>
    <n v="18"/>
    <n v="0"/>
    <n v="1"/>
    <n v="8.8235294117647065E-2"/>
    <n v="-8.8235294117647065E-2"/>
    <x v="0"/>
  </r>
  <r>
    <s v="12North Melbourne"/>
    <n v="2020"/>
    <x v="6"/>
    <x v="419"/>
    <x v="17"/>
    <n v="31"/>
    <n v="0.84"/>
    <n v="0"/>
    <n v="18"/>
    <n v="0"/>
    <n v="0"/>
    <n v="5.8823529411764705E-2"/>
    <n v="-5.8823529411764705E-2"/>
    <x v="1"/>
  </r>
  <r>
    <s v="12Essendon"/>
    <n v="2020"/>
    <x v="6"/>
    <x v="136"/>
    <x v="10"/>
    <n v="21"/>
    <n v="0.82"/>
    <n v="0"/>
    <n v="19"/>
    <n v="0"/>
    <n v="11"/>
    <n v="0.17272727272727273"/>
    <n v="-0.17272727272727273"/>
    <x v="0"/>
  </r>
  <r>
    <s v="12Port Adelaide"/>
    <n v="2020"/>
    <x v="6"/>
    <x v="425"/>
    <x v="15"/>
    <n v="34"/>
    <n v="0.82"/>
    <n v="0"/>
    <n v="22"/>
    <n v="0"/>
    <n v="0"/>
    <n v="7.1770334928229665E-2"/>
    <n v="-7.1770334928229665E-2"/>
    <x v="1"/>
  </r>
  <r>
    <s v="12Gold Coast Suns"/>
    <n v="2020"/>
    <x v="6"/>
    <x v="345"/>
    <x v="1"/>
    <n v="107"/>
    <n v="0.84"/>
    <n v="0"/>
    <n v="16"/>
    <n v="0"/>
    <n v="0"/>
    <n v="0"/>
    <n v="0"/>
    <x v="1"/>
  </r>
  <r>
    <s v="12Port Adelaide"/>
    <n v="2020"/>
    <x v="6"/>
    <x v="262"/>
    <x v="15"/>
    <n v="64"/>
    <n v="0.87"/>
    <n v="0"/>
    <n v="22"/>
    <n v="0"/>
    <n v="17"/>
    <n v="0.23199768368886017"/>
    <n v="-0.23199768368886017"/>
    <x v="0"/>
  </r>
  <r>
    <s v="12St Kilda"/>
    <n v="2020"/>
    <x v="6"/>
    <x v="383"/>
    <x v="9"/>
    <n v="39"/>
    <n v="0.82"/>
    <n v="0"/>
    <n v="19"/>
    <n v="0"/>
    <n v="0"/>
    <n v="5.9523809523809521E-2"/>
    <n v="-5.9523809523809521E-2"/>
    <x v="1"/>
  </r>
  <r>
    <s v="12Gold Coast Suns"/>
    <n v="2020"/>
    <x v="6"/>
    <x v="386"/>
    <x v="1"/>
    <n v="93"/>
    <n v="0.83"/>
    <n v="0"/>
    <n v="16"/>
    <n v="0"/>
    <n v="0"/>
    <n v="7.4394463667820071E-2"/>
    <n v="-7.4394463667820071E-2"/>
    <x v="1"/>
  </r>
  <r>
    <s v="12Gold Coast Suns"/>
    <n v="2020"/>
    <x v="6"/>
    <x v="478"/>
    <x v="1"/>
    <n v="36"/>
    <n v="0.73"/>
    <n v="0"/>
    <n v="16"/>
    <n v="0"/>
    <n v="1"/>
    <n v="0.12222222222222223"/>
    <n v="-0.12222222222222223"/>
    <x v="0"/>
  </r>
  <r>
    <s v="12North Melbourne"/>
    <n v="2020"/>
    <x v="6"/>
    <x v="546"/>
    <x v="17"/>
    <n v="51"/>
    <n v="0.65"/>
    <n v="0"/>
    <n v="18"/>
    <n v="0"/>
    <n v="0"/>
    <n v="0"/>
    <n v="0"/>
    <x v="1"/>
  </r>
  <r>
    <s v="12Richmond"/>
    <n v="2020"/>
    <x v="6"/>
    <x v="338"/>
    <x v="14"/>
    <n v="69"/>
    <n v="0.68"/>
    <n v="0"/>
    <n v="16"/>
    <n v="0"/>
    <n v="2"/>
    <n v="0.12528280542986425"/>
    <n v="-0.12528280542986425"/>
    <x v="0"/>
  </r>
  <r>
    <s v="12Port Adelaide"/>
    <n v="2020"/>
    <x v="6"/>
    <x v="525"/>
    <x v="15"/>
    <n v="24"/>
    <n v="0.68"/>
    <n v="0"/>
    <n v="22"/>
    <n v="0"/>
    <n v="0"/>
    <n v="0"/>
    <n v="0"/>
    <x v="1"/>
  </r>
  <r>
    <s v="12St Kilda"/>
    <n v="2020"/>
    <x v="6"/>
    <x v="216"/>
    <x v="9"/>
    <n v="45"/>
    <n v="0.95"/>
    <n v="0"/>
    <n v="19"/>
    <n v="0"/>
    <n v="0"/>
    <n v="0.15143394819228001"/>
    <n v="-0.15143394819228001"/>
    <x v="1"/>
  </r>
  <r>
    <s v="12Hawthorn"/>
    <n v="2020"/>
    <x v="6"/>
    <x v="287"/>
    <x v="7"/>
    <n v="31"/>
    <n v="0.9"/>
    <n v="0"/>
    <n v="23"/>
    <n v="0"/>
    <n v="0"/>
    <n v="8.1529581529581535E-2"/>
    <n v="-8.1529581529581535E-2"/>
    <x v="1"/>
  </r>
  <r>
    <s v="12Hawthorn"/>
    <n v="2020"/>
    <x v="6"/>
    <x v="492"/>
    <x v="7"/>
    <n v="75"/>
    <n v="0.81"/>
    <n v="0"/>
    <n v="23"/>
    <n v="0"/>
    <n v="0"/>
    <n v="0.36453470276999689"/>
    <n v="-0.36453470276999689"/>
    <x v="1"/>
  </r>
  <r>
    <s v="12Brisbane Lions"/>
    <n v="2020"/>
    <x v="6"/>
    <x v="362"/>
    <x v="3"/>
    <n v="40"/>
    <n v="0.88"/>
    <n v="0"/>
    <n v="18"/>
    <n v="0"/>
    <n v="2"/>
    <n v="0.10547008547008546"/>
    <n v="-0.10547008547008546"/>
    <x v="0"/>
  </r>
  <r>
    <s v="12North Melbourne"/>
    <n v="2020"/>
    <x v="6"/>
    <x v="532"/>
    <x v="17"/>
    <n v="30"/>
    <n v="0.87"/>
    <n v="0"/>
    <n v="18"/>
    <n v="0"/>
    <n v="0"/>
    <n v="6.8421052631578952E-2"/>
    <n v="-6.8421052631578952E-2"/>
    <x v="1"/>
  </r>
  <r>
    <s v="12Carlton"/>
    <n v="2020"/>
    <x v="6"/>
    <x v="322"/>
    <x v="0"/>
    <n v="46"/>
    <n v="0.68"/>
    <n v="0"/>
    <n v="13"/>
    <n v="0"/>
    <n v="2"/>
    <n v="9.7431077694235591E-2"/>
    <n v="-9.7431077694235591E-2"/>
    <x v="0"/>
  </r>
  <r>
    <s v="12Geelong Cats"/>
    <n v="2020"/>
    <x v="6"/>
    <x v="357"/>
    <x v="11"/>
    <n v="57"/>
    <n v="0.87"/>
    <n v="0"/>
    <n v="22"/>
    <n v="0"/>
    <n v="0"/>
    <n v="4.4642857142857144E-2"/>
    <n v="-4.4642857142857144E-2"/>
    <x v="1"/>
  </r>
  <r>
    <s v="12Port Adelaide"/>
    <n v="2020"/>
    <x v="6"/>
    <x v="151"/>
    <x v="15"/>
    <n v="72"/>
    <n v="0.87"/>
    <n v="0"/>
    <n v="22"/>
    <n v="0"/>
    <n v="70"/>
    <n v="0.16301169590643277"/>
    <n v="-0.16301169590643277"/>
    <x v="0"/>
  </r>
  <r>
    <s v="12Gold Coast Suns"/>
    <n v="2020"/>
    <x v="6"/>
    <x v="169"/>
    <x v="1"/>
    <n v="32"/>
    <n v="0.74"/>
    <n v="0"/>
    <n v="16"/>
    <n v="0"/>
    <n v="0"/>
    <n v="0.26090225563909775"/>
    <n v="-0.26090225563909775"/>
    <x v="1"/>
  </r>
  <r>
    <s v="12Collingwood"/>
    <n v="2020"/>
    <x v="6"/>
    <x v="182"/>
    <x v="4"/>
    <n v="54"/>
    <n v="0.91"/>
    <n v="0"/>
    <n v="26"/>
    <n v="0"/>
    <n v="15"/>
    <n v="0.17418490587381374"/>
    <n v="-0.17418490587381374"/>
    <x v="0"/>
  </r>
  <r>
    <s v="12Sydney Swans"/>
    <n v="2020"/>
    <x v="6"/>
    <x v="391"/>
    <x v="2"/>
    <n v="87"/>
    <n v="0.88"/>
    <n v="0"/>
    <n v="17"/>
    <n v="0"/>
    <n v="43"/>
    <n v="0.15952744060587198"/>
    <n v="-0.15952744060587198"/>
    <x v="0"/>
  </r>
  <r>
    <s v="12Sydney Swans"/>
    <n v="2020"/>
    <x v="6"/>
    <x v="164"/>
    <x v="2"/>
    <n v="67"/>
    <n v="0.78"/>
    <n v="0"/>
    <n v="17"/>
    <n v="0"/>
    <n v="0"/>
    <n v="8.0882352941176475E-2"/>
    <n v="-8.0882352941176475E-2"/>
    <x v="1"/>
  </r>
  <r>
    <s v="12Richmond"/>
    <n v="2020"/>
    <x v="6"/>
    <x v="129"/>
    <x v="14"/>
    <n v="75"/>
    <n v="0.89"/>
    <n v="0"/>
    <n v="16"/>
    <n v="0"/>
    <n v="53"/>
    <n v="9.4618055555555566E-2"/>
    <n v="-9.4618055555555566E-2"/>
    <x v="0"/>
  </r>
  <r>
    <s v="12Adelaide Crows"/>
    <n v="2020"/>
    <x v="6"/>
    <x v="299"/>
    <x v="8"/>
    <n v="32"/>
    <n v="0.88"/>
    <n v="0"/>
    <n v="28"/>
    <n v="0"/>
    <n v="0"/>
    <n v="0.22654770197873644"/>
    <n v="-0.22654770197873644"/>
    <x v="1"/>
  </r>
  <r>
    <s v="12Essendon"/>
    <n v="2020"/>
    <x v="6"/>
    <x v="177"/>
    <x v="10"/>
    <n v="71"/>
    <n v="0.86"/>
    <n v="0"/>
    <n v="19"/>
    <n v="0"/>
    <n v="0"/>
    <n v="0.24881458176191248"/>
    <n v="-0.24881458176191248"/>
    <x v="1"/>
  </r>
  <r>
    <s v="12Fremantle"/>
    <n v="2020"/>
    <x v="6"/>
    <x v="183"/>
    <x v="12"/>
    <n v="79"/>
    <n v="0.8"/>
    <n v="0"/>
    <n v="13"/>
    <n v="0"/>
    <n v="0"/>
    <n v="0.15887029153766768"/>
    <n v="-0.15887029153766768"/>
    <x v="1"/>
  </r>
  <r>
    <s v="12Adelaide Crows"/>
    <n v="2020"/>
    <x v="6"/>
    <x v="330"/>
    <x v="8"/>
    <n v="55"/>
    <n v="0.91"/>
    <n v="0"/>
    <n v="28"/>
    <n v="0"/>
    <n v="0"/>
    <n v="3.2225063938618924E-2"/>
    <n v="-3.2225063938618924E-2"/>
    <x v="1"/>
  </r>
  <r>
    <s v="12Melbourne"/>
    <n v="2020"/>
    <x v="6"/>
    <x v="179"/>
    <x v="5"/>
    <n v="66"/>
    <n v="0.83"/>
    <n v="0"/>
    <n v="26"/>
    <n v="0"/>
    <n v="0"/>
    <n v="0.29596849266022202"/>
    <n v="-0.29596849266022202"/>
    <x v="1"/>
  </r>
  <r>
    <s v="12Port Adelaide"/>
    <n v="2020"/>
    <x v="6"/>
    <x v="308"/>
    <x v="15"/>
    <n v="55"/>
    <n v="0.82"/>
    <n v="0"/>
    <n v="22"/>
    <n v="0"/>
    <n v="0"/>
    <n v="0.10476190476190476"/>
    <n v="-0.10476190476190476"/>
    <x v="1"/>
  </r>
  <r>
    <s v="12Essendon"/>
    <n v="2020"/>
    <x v="6"/>
    <x v="209"/>
    <x v="10"/>
    <n v="74"/>
    <n v="0.97"/>
    <n v="0"/>
    <n v="19"/>
    <n v="0"/>
    <n v="0"/>
    <n v="9.7147950089126564E-2"/>
    <n v="-9.7147950089126564E-2"/>
    <x v="1"/>
  </r>
  <r>
    <s v="12Geelong Cats"/>
    <n v="2020"/>
    <x v="6"/>
    <x v="277"/>
    <x v="11"/>
    <n v="88"/>
    <n v="0.91"/>
    <n v="0"/>
    <n v="22"/>
    <n v="0"/>
    <n v="0"/>
    <n v="0.13068447891977306"/>
    <n v="-0.13068447891977306"/>
    <x v="1"/>
  </r>
  <r>
    <s v="12St Kilda"/>
    <n v="2020"/>
    <x v="6"/>
    <x v="192"/>
    <x v="9"/>
    <n v="49"/>
    <n v="0.88"/>
    <n v="0"/>
    <n v="19"/>
    <n v="0"/>
    <n v="0"/>
    <n v="8.5314685314685321E-2"/>
    <n v="-8.5314685314685321E-2"/>
    <x v="1"/>
  </r>
  <r>
    <s v="12Collingwood"/>
    <n v="2020"/>
    <x v="6"/>
    <x v="241"/>
    <x v="4"/>
    <n v="47"/>
    <n v="0.9"/>
    <n v="0"/>
    <n v="26"/>
    <n v="0"/>
    <n v="0"/>
    <n v="0.1414127299903162"/>
    <n v="-0.1414127299903162"/>
    <x v="1"/>
  </r>
  <r>
    <s v="12North Melbourne"/>
    <n v="2020"/>
    <x v="6"/>
    <x v="304"/>
    <x v="17"/>
    <n v="88"/>
    <n v="0.85"/>
    <n v="0"/>
    <n v="18"/>
    <n v="0"/>
    <n v="32"/>
    <n v="8.3608218406980017E-2"/>
    <n v="-8.3608218406980017E-2"/>
    <x v="0"/>
  </r>
  <r>
    <s v="12Adelaide Crows"/>
    <n v="2020"/>
    <x v="6"/>
    <x v="188"/>
    <x v="8"/>
    <n v="31"/>
    <n v="0.86"/>
    <n v="0"/>
    <n v="28"/>
    <n v="0"/>
    <n v="2"/>
    <n v="0.13201384001876612"/>
    <n v="-0.13201384001876612"/>
    <x v="0"/>
  </r>
  <r>
    <s v="12Melbourne"/>
    <n v="2020"/>
    <x v="6"/>
    <x v="373"/>
    <x v="5"/>
    <n v="88"/>
    <n v="0.9"/>
    <n v="0"/>
    <n v="26"/>
    <n v="0"/>
    <n v="0"/>
    <n v="5.0605536332179936E-2"/>
    <n v="-5.0605536332179936E-2"/>
    <x v="1"/>
  </r>
  <r>
    <s v="12Port Adelaide"/>
    <n v="2020"/>
    <x v="6"/>
    <x v="174"/>
    <x v="15"/>
    <n v="17"/>
    <n v="0.75"/>
    <n v="0"/>
    <n v="22"/>
    <n v="0"/>
    <n v="0"/>
    <n v="0.1290674603174603"/>
    <n v="-0.1290674603174603"/>
    <x v="1"/>
  </r>
  <r>
    <s v="12Collingwood"/>
    <n v="2020"/>
    <x v="6"/>
    <x v="443"/>
    <x v="4"/>
    <n v="32"/>
    <n v="0.82"/>
    <n v="0"/>
    <n v="26"/>
    <n v="0"/>
    <n v="8"/>
    <n v="0.14131005937728627"/>
    <n v="-0.14131005937728627"/>
    <x v="0"/>
  </r>
  <r>
    <s v="12Carlton"/>
    <n v="2020"/>
    <x v="6"/>
    <x v="60"/>
    <x v="0"/>
    <n v="43"/>
    <n v="0.63"/>
    <n v="0"/>
    <n v="13"/>
    <n v="0"/>
    <n v="67"/>
    <n v="6.8206229860365189E-2"/>
    <n v="-6.8206229860365189E-2"/>
    <x v="0"/>
  </r>
  <r>
    <s v="12Fremantle"/>
    <n v="2020"/>
    <x v="6"/>
    <x v="245"/>
    <x v="12"/>
    <n v="51"/>
    <n v="0.85"/>
    <n v="0"/>
    <n v="13"/>
    <n v="0"/>
    <n v="0"/>
    <n v="0.13237231651553905"/>
    <n v="-0.13237231651553905"/>
    <x v="1"/>
  </r>
  <r>
    <s v="12Western Bulldogs"/>
    <n v="2020"/>
    <x v="6"/>
    <x v="473"/>
    <x v="6"/>
    <n v="41"/>
    <n v="0.78"/>
    <n v="0"/>
    <n v="28"/>
    <n v="0"/>
    <n v="0"/>
    <n v="8.8888888888888892E-2"/>
    <n v="-8.8888888888888892E-2"/>
    <x v="1"/>
  </r>
  <r>
    <s v="12Gold Coast Suns"/>
    <n v="2020"/>
    <x v="6"/>
    <x v="355"/>
    <x v="1"/>
    <n v="86"/>
    <n v="0.86"/>
    <n v="0"/>
    <n v="16"/>
    <n v="0"/>
    <n v="0"/>
    <n v="5.5555555555555552E-2"/>
    <n v="-5.5555555555555552E-2"/>
    <x v="1"/>
  </r>
  <r>
    <s v="12Gold Coast Suns"/>
    <n v="2020"/>
    <x v="6"/>
    <x v="341"/>
    <x v="1"/>
    <n v="67"/>
    <n v="0.78"/>
    <n v="0"/>
    <n v="16"/>
    <n v="0"/>
    <n v="0"/>
    <n v="0.17715506715506718"/>
    <n v="-0.17715506715506718"/>
    <x v="1"/>
  </r>
  <r>
    <s v="12North Melbourne"/>
    <n v="2020"/>
    <x v="6"/>
    <x v="329"/>
    <x v="17"/>
    <n v="33"/>
    <n v="0.76"/>
    <n v="0"/>
    <n v="18"/>
    <n v="0"/>
    <n v="0"/>
    <n v="6.4814814814814811E-2"/>
    <n v="-6.4814814814814811E-2"/>
    <x v="1"/>
  </r>
  <r>
    <s v="12Melbourne"/>
    <n v="2020"/>
    <x v="6"/>
    <x v="89"/>
    <x v="5"/>
    <n v="58"/>
    <n v="0.83"/>
    <n v="0"/>
    <n v="26"/>
    <n v="0"/>
    <n v="34"/>
    <n v="0.12473340213278294"/>
    <n v="-0.12473340213278294"/>
    <x v="0"/>
  </r>
  <r>
    <s v="12Hawthorn"/>
    <n v="2020"/>
    <x v="6"/>
    <x v="207"/>
    <x v="7"/>
    <n v="31"/>
    <n v="0.84"/>
    <n v="0"/>
    <n v="23"/>
    <n v="0"/>
    <n v="0"/>
    <n v="0.10476190476190476"/>
    <n v="-0.10476190476190476"/>
    <x v="1"/>
  </r>
  <r>
    <s v="12Hawthorn"/>
    <n v="2020"/>
    <x v="6"/>
    <x v="228"/>
    <x v="7"/>
    <n v="48"/>
    <n v="0.85"/>
    <n v="0"/>
    <n v="23"/>
    <n v="0"/>
    <n v="0"/>
    <n v="5.3754456327985742E-2"/>
    <n v="-5.3754456327985742E-2"/>
    <x v="1"/>
  </r>
  <r>
    <s v="12North Melbourne"/>
    <n v="2020"/>
    <x v="6"/>
    <x v="395"/>
    <x v="17"/>
    <n v="35"/>
    <n v="0.96"/>
    <n v="0"/>
    <n v="18"/>
    <n v="0"/>
    <n v="2"/>
    <n v="0.1654689184333453"/>
    <n v="-0.1654689184333453"/>
    <x v="0"/>
  </r>
  <r>
    <s v="12Western Bulldogs"/>
    <n v="2020"/>
    <x v="6"/>
    <x v="340"/>
    <x v="6"/>
    <n v="21"/>
    <n v="0.98"/>
    <n v="0"/>
    <n v="28"/>
    <n v="0"/>
    <n v="0"/>
    <n v="0.31417748917748917"/>
    <n v="-0.31417748917748917"/>
    <x v="1"/>
  </r>
  <r>
    <s v="12Sydney Swans"/>
    <n v="2020"/>
    <x v="6"/>
    <x v="267"/>
    <x v="2"/>
    <n v="40"/>
    <n v="0.82"/>
    <n v="0"/>
    <n v="17"/>
    <n v="0"/>
    <n v="0"/>
    <n v="0.13490797853668321"/>
    <n v="-0.13490797853668321"/>
    <x v="1"/>
  </r>
  <r>
    <s v="12Brisbane Lions"/>
    <n v="2020"/>
    <x v="6"/>
    <x v="204"/>
    <x v="3"/>
    <n v="55"/>
    <n v="0.79"/>
    <n v="0"/>
    <n v="18"/>
    <n v="0"/>
    <n v="0"/>
    <n v="0.14544959397900575"/>
    <n v="-0.14544959397900575"/>
    <x v="1"/>
  </r>
  <r>
    <s v="12St Kilda"/>
    <n v="2020"/>
    <x v="6"/>
    <x v="384"/>
    <x v="9"/>
    <n v="91"/>
    <n v="0.85"/>
    <n v="0"/>
    <n v="19"/>
    <n v="0"/>
    <n v="8"/>
    <n v="0.17304490381413457"/>
    <n v="-0.17304490381413457"/>
    <x v="0"/>
  </r>
  <r>
    <s v="12Carlton"/>
    <n v="2020"/>
    <x v="6"/>
    <x v="59"/>
    <x v="0"/>
    <n v="95"/>
    <n v="0.94"/>
    <n v="0"/>
    <n v="13"/>
    <n v="0"/>
    <n v="44"/>
    <n v="0.2046636198338985"/>
    <n v="-0.2046636198338985"/>
    <x v="0"/>
  </r>
  <r>
    <s v="12Fremantle"/>
    <n v="2020"/>
    <x v="6"/>
    <x v="377"/>
    <x v="12"/>
    <n v="34"/>
    <n v="0.84"/>
    <n v="0"/>
    <n v="13"/>
    <n v="0"/>
    <n v="0"/>
    <n v="0.1503734827264239"/>
    <n v="-0.1503734827264239"/>
    <x v="1"/>
  </r>
  <r>
    <s v="12Port Adelaide"/>
    <n v="2020"/>
    <x v="6"/>
    <x v="350"/>
    <x v="15"/>
    <n v="47"/>
    <n v="0.94"/>
    <n v="0"/>
    <n v="22"/>
    <n v="0"/>
    <n v="0"/>
    <n v="0.27789582652282885"/>
    <n v="-0.27789582652282885"/>
    <x v="1"/>
  </r>
  <r>
    <s v="12Western Bulldogs"/>
    <n v="2020"/>
    <x v="6"/>
    <x v="547"/>
    <x v="6"/>
    <n v="43"/>
    <n v="0.72"/>
    <n v="0"/>
    <n v="28"/>
    <n v="0"/>
    <n v="4"/>
    <n v="0.20652173913043478"/>
    <n v="-0.20652173913043478"/>
    <x v="0"/>
  </r>
  <r>
    <s v="12GWS Giants"/>
    <n v="2020"/>
    <x v="6"/>
    <x v="548"/>
    <x v="13"/>
    <n v="42"/>
    <n v="0.86"/>
    <n v="0"/>
    <n v="17"/>
    <n v="0"/>
    <n v="0"/>
    <n v="0.39583333333333331"/>
    <n v="-0.39583333333333331"/>
    <x v="1"/>
  </r>
  <r>
    <s v="12Sydney Swans"/>
    <n v="2020"/>
    <x v="6"/>
    <x v="536"/>
    <x v="2"/>
    <n v="52"/>
    <n v="0.82"/>
    <n v="0"/>
    <n v="17"/>
    <n v="0"/>
    <n v="0"/>
    <n v="0.11408730158730158"/>
    <n v="-0.11408730158730158"/>
    <x v="1"/>
  </r>
  <r>
    <s v="12Sydney Swans"/>
    <n v="2020"/>
    <x v="6"/>
    <x v="428"/>
    <x v="2"/>
    <n v="22"/>
    <n v="0.79"/>
    <n v="0"/>
    <n v="17"/>
    <n v="0"/>
    <n v="0"/>
    <n v="0.3134819145049324"/>
    <n v="-0.3134819145049324"/>
    <x v="1"/>
  </r>
  <r>
    <s v="12Geelong Cats"/>
    <n v="2020"/>
    <x v="6"/>
    <x v="549"/>
    <x v="11"/>
    <n v="34"/>
    <n v="0.46"/>
    <n v="0"/>
    <n v="22"/>
    <n v="0"/>
    <n v="1"/>
    <n v="0.27827380952380953"/>
    <n v="-0.27827380952380953"/>
    <x v="0"/>
  </r>
  <r>
    <s v="12Western Bulldogs"/>
    <n v="2020"/>
    <x v="6"/>
    <x v="385"/>
    <x v="6"/>
    <n v="54"/>
    <n v="0.86"/>
    <n v="0"/>
    <n v="28"/>
    <n v="0"/>
    <n v="14"/>
    <n v="6.7460317460317457E-2"/>
    <n v="-6.7460317460317457E-2"/>
    <x v="0"/>
  </r>
  <r>
    <s v="12Essendon"/>
    <n v="2020"/>
    <x v="6"/>
    <x v="87"/>
    <x v="10"/>
    <n v="73"/>
    <n v="0.75"/>
    <n v="0"/>
    <n v="19"/>
    <n v="0"/>
    <n v="27"/>
    <n v="7.7259062776304149E-2"/>
    <n v="-7.7259062776304149E-2"/>
    <x v="0"/>
  </r>
  <r>
    <s v="12St Kilda"/>
    <n v="2020"/>
    <x v="6"/>
    <x v="318"/>
    <x v="9"/>
    <n v="85"/>
    <n v="0.86"/>
    <n v="0"/>
    <n v="19"/>
    <n v="0"/>
    <n v="0"/>
    <n v="0.17428185849238481"/>
    <n v="-0.17428185849238481"/>
    <x v="1"/>
  </r>
  <r>
    <s v="12Western Bulldogs"/>
    <n v="2020"/>
    <x v="6"/>
    <x v="359"/>
    <x v="6"/>
    <n v="50"/>
    <n v="0.8"/>
    <n v="0"/>
    <n v="28"/>
    <n v="0"/>
    <n v="4"/>
    <n v="0.18280313463177911"/>
    <n v="-0.18280313463177911"/>
    <x v="0"/>
  </r>
  <r>
    <s v="12Gold Coast Suns"/>
    <n v="2020"/>
    <x v="6"/>
    <x v="550"/>
    <x v="1"/>
    <n v="24"/>
    <n v="0.63"/>
    <n v="0"/>
    <n v="16"/>
    <n v="0"/>
    <n v="6"/>
    <n v="0.15152941176470588"/>
    <n v="-0.15152941176470588"/>
    <x v="0"/>
  </r>
  <r>
    <s v="12GWS Giants"/>
    <n v="2020"/>
    <x v="6"/>
    <x v="231"/>
    <x v="13"/>
    <n v="22"/>
    <n v="0.96"/>
    <n v="0"/>
    <n v="17"/>
    <n v="0"/>
    <n v="0"/>
    <n v="0.11550349582803944"/>
    <n v="-0.11550349582803944"/>
    <x v="1"/>
  </r>
  <r>
    <s v="12Sydney Swans"/>
    <n v="2020"/>
    <x v="6"/>
    <x v="530"/>
    <x v="2"/>
    <n v="46"/>
    <n v="0.76"/>
    <n v="0"/>
    <n v="17"/>
    <n v="0"/>
    <n v="0"/>
    <n v="0.61098398169336376"/>
    <n v="-0.61098398169336376"/>
    <x v="1"/>
  </r>
  <r>
    <s v="12West Coast Eagles"/>
    <n v="2020"/>
    <x v="6"/>
    <x v="269"/>
    <x v="16"/>
    <n v="55"/>
    <n v="0.8"/>
    <n v="0"/>
    <n v="23"/>
    <n v="0"/>
    <n v="0"/>
    <n v="0.15250190985485104"/>
    <n v="-0.15250190985485104"/>
    <x v="1"/>
  </r>
  <r>
    <s v="12St Kilda"/>
    <n v="2020"/>
    <x v="6"/>
    <x v="418"/>
    <x v="9"/>
    <n v="45"/>
    <n v="0.82"/>
    <n v="0"/>
    <n v="19"/>
    <n v="0"/>
    <n v="0"/>
    <n v="0.27102255639097744"/>
    <n v="-0.27102255639097744"/>
    <x v="1"/>
  </r>
  <r>
    <s v="12North Melbourne"/>
    <n v="2020"/>
    <x v="6"/>
    <x v="474"/>
    <x v="17"/>
    <n v="41"/>
    <n v="0.88"/>
    <n v="0"/>
    <n v="18"/>
    <n v="0"/>
    <n v="0"/>
    <n v="0.16125"/>
    <n v="-0.16125"/>
    <x v="1"/>
  </r>
  <r>
    <s v="12Adelaide Crows"/>
    <n v="2020"/>
    <x v="6"/>
    <x v="316"/>
    <x v="8"/>
    <n v="24"/>
    <n v="0.84"/>
    <n v="0"/>
    <n v="28"/>
    <n v="0"/>
    <n v="0"/>
    <n v="0.45208893118375876"/>
    <n v="-0.45208893118375876"/>
    <x v="1"/>
  </r>
  <r>
    <s v="12Essendon"/>
    <n v="2020"/>
    <x v="6"/>
    <x v="551"/>
    <x v="10"/>
    <n v="36"/>
    <n v="0.78"/>
    <n v="0"/>
    <n v="19"/>
    <n v="0"/>
    <n v="0"/>
    <n v="0.93333333333333335"/>
    <n v="-0.93333333333333335"/>
    <x v="1"/>
  </r>
  <r>
    <s v="12Port Adelaide"/>
    <n v="2020"/>
    <x v="6"/>
    <x v="232"/>
    <x v="15"/>
    <n v="25"/>
    <n v="0.94"/>
    <n v="0"/>
    <n v="22"/>
    <n v="0"/>
    <n v="2"/>
    <n v="0.18232142857142858"/>
    <n v="-0.18232142857142858"/>
    <x v="0"/>
  </r>
  <r>
    <s v="12Port Adelaide"/>
    <n v="2020"/>
    <x v="6"/>
    <x v="538"/>
    <x v="15"/>
    <n v="31"/>
    <n v="0.83"/>
    <n v="0"/>
    <n v="22"/>
    <n v="0"/>
    <n v="0"/>
    <n v="0.1111111111111111"/>
    <n v="-0.1111111111111111"/>
    <x v="1"/>
  </r>
  <r>
    <s v="12Gold Coast Suns"/>
    <n v="2020"/>
    <x v="6"/>
    <x v="240"/>
    <x v="1"/>
    <n v="25"/>
    <n v="0.95"/>
    <n v="0"/>
    <n v="16"/>
    <n v="0"/>
    <n v="0"/>
    <n v="0.12677281438891347"/>
    <n v="-0.12677281438891347"/>
    <x v="1"/>
  </r>
  <r>
    <s v="12Sydney Swans"/>
    <n v="2020"/>
    <x v="6"/>
    <x v="335"/>
    <x v="2"/>
    <n v="82"/>
    <n v="0.79"/>
    <n v="0"/>
    <n v="17"/>
    <n v="0"/>
    <n v="3"/>
    <n v="9.2803030303030304E-2"/>
    <n v="-9.2803030303030304E-2"/>
    <x v="0"/>
  </r>
  <r>
    <s v="12Collingwood"/>
    <n v="2020"/>
    <x v="6"/>
    <x v="161"/>
    <x v="4"/>
    <n v="45"/>
    <n v="0.85"/>
    <n v="0"/>
    <n v="26"/>
    <n v="0"/>
    <n v="0"/>
    <n v="0.30178359222476869"/>
    <n v="-0.30178359222476869"/>
    <x v="1"/>
  </r>
  <r>
    <s v="12West Coast Eagles"/>
    <n v="2020"/>
    <x v="6"/>
    <x v="426"/>
    <x v="16"/>
    <n v="53"/>
    <n v="0.81"/>
    <n v="0"/>
    <n v="23"/>
    <n v="0"/>
    <n v="0"/>
    <n v="7.3660714285714274E-2"/>
    <n v="-7.3660714285714274E-2"/>
    <x v="1"/>
  </r>
  <r>
    <s v="12Brisbane Lions"/>
    <n v="2020"/>
    <x v="6"/>
    <x v="527"/>
    <x v="3"/>
    <n v="78"/>
    <n v="0.79"/>
    <n v="0"/>
    <n v="18"/>
    <n v="0"/>
    <n v="0"/>
    <n v="0.18614718614718614"/>
    <n v="-0.18614718614718614"/>
    <x v="1"/>
  </r>
  <r>
    <s v="12Essendon"/>
    <n v="2020"/>
    <x v="6"/>
    <x v="552"/>
    <x v="10"/>
    <n v="39"/>
    <n v="0.84"/>
    <n v="0"/>
    <n v="19"/>
    <n v="0"/>
    <n v="0"/>
    <n v="0.52173913043478259"/>
    <n v="-0.52173913043478259"/>
    <x v="1"/>
  </r>
  <r>
    <s v="12Fremantle"/>
    <n v="2020"/>
    <x v="6"/>
    <x v="372"/>
    <x v="12"/>
    <n v="83"/>
    <n v="0.91"/>
    <n v="0"/>
    <n v="13"/>
    <n v="0"/>
    <n v="0"/>
    <n v="0.16366222013280837"/>
    <n v="-0.16366222013280837"/>
    <x v="1"/>
  </r>
  <r>
    <s v="12Melbourne"/>
    <n v="2020"/>
    <x v="6"/>
    <x v="91"/>
    <x v="5"/>
    <n v="52"/>
    <n v="0.75"/>
    <n v="0"/>
    <n v="26"/>
    <n v="0"/>
    <n v="24"/>
    <n v="0.11699346405228757"/>
    <n v="-0.11699346405228757"/>
    <x v="0"/>
  </r>
  <r>
    <s v="12Western Bulldogs"/>
    <n v="2020"/>
    <x v="6"/>
    <x v="319"/>
    <x v="6"/>
    <n v="24"/>
    <n v="0.73"/>
    <n v="0"/>
    <n v="28"/>
    <n v="0"/>
    <n v="0"/>
    <n v="0.24476190476190479"/>
    <n v="-0.24476190476190479"/>
    <x v="1"/>
  </r>
  <r>
    <s v="12West Coast Eagles"/>
    <n v="2020"/>
    <x v="6"/>
    <x v="247"/>
    <x v="16"/>
    <n v="66"/>
    <n v="0.83"/>
    <n v="0"/>
    <n v="23"/>
    <n v="0"/>
    <n v="0"/>
    <n v="9.3024002704530095E-2"/>
    <n v="-9.3024002704530095E-2"/>
    <x v="1"/>
  </r>
  <r>
    <s v="12Brisbane Lions"/>
    <n v="2020"/>
    <x v="6"/>
    <x v="366"/>
    <x v="3"/>
    <n v="46"/>
    <n v="0.87"/>
    <n v="0"/>
    <n v="18"/>
    <n v="0"/>
    <n v="0"/>
    <n v="0.11715686274509804"/>
    <n v="-0.11715686274509804"/>
    <x v="1"/>
  </r>
  <r>
    <s v="12Geelong Cats"/>
    <n v="2020"/>
    <x v="6"/>
    <x v="215"/>
    <x v="11"/>
    <n v="46"/>
    <n v="0.88"/>
    <n v="0"/>
    <n v="22"/>
    <n v="0"/>
    <n v="0"/>
    <n v="0.12093163468595994"/>
    <n v="-0.12093163468595994"/>
    <x v="1"/>
  </r>
  <r>
    <s v="12Western Bulldogs"/>
    <n v="2020"/>
    <x v="6"/>
    <x v="223"/>
    <x v="6"/>
    <n v="27"/>
    <n v="0.84"/>
    <n v="0"/>
    <n v="28"/>
    <n v="0"/>
    <n v="0"/>
    <n v="0.1724132525083612"/>
    <n v="-0.1724132525083612"/>
    <x v="1"/>
  </r>
  <r>
    <s v="12Gold Coast Suns"/>
    <n v="2020"/>
    <x v="6"/>
    <x v="170"/>
    <x v="1"/>
    <n v="24"/>
    <n v="0.9"/>
    <n v="0"/>
    <n v="16"/>
    <n v="0"/>
    <n v="0"/>
    <n v="0.17909575961697105"/>
    <n v="-0.17909575961697105"/>
    <x v="1"/>
  </r>
  <r>
    <s v="12GWS Giants"/>
    <n v="2020"/>
    <x v="6"/>
    <x v="226"/>
    <x v="13"/>
    <n v="25"/>
    <n v="0.91"/>
    <n v="0"/>
    <n v="17"/>
    <n v="0"/>
    <n v="0"/>
    <n v="6.8291316526610649E-2"/>
    <n v="-6.8291316526610649E-2"/>
    <x v="1"/>
  </r>
  <r>
    <s v="12Collingwood"/>
    <n v="2020"/>
    <x v="6"/>
    <x v="242"/>
    <x v="4"/>
    <n v="75"/>
    <n v="0.92"/>
    <n v="0"/>
    <n v="26"/>
    <n v="0"/>
    <n v="0"/>
    <n v="7.7168994688176284E-2"/>
    <n v="-7.7168994688176284E-2"/>
    <x v="1"/>
  </r>
  <r>
    <s v="12North Melbourne"/>
    <n v="2020"/>
    <x v="6"/>
    <x v="343"/>
    <x v="17"/>
    <n v="90"/>
    <n v="0.8"/>
    <n v="0"/>
    <n v="18"/>
    <n v="0"/>
    <n v="101"/>
    <n v="4.6645456661253262E-2"/>
    <n v="-4.6645456661253262E-2"/>
    <x v="0"/>
  </r>
  <r>
    <s v="12Gold Coast Suns"/>
    <n v="2020"/>
    <x v="6"/>
    <x v="120"/>
    <x v="1"/>
    <n v="39"/>
    <n v="0.8"/>
    <n v="0"/>
    <n v="16"/>
    <n v="0"/>
    <n v="4"/>
    <n v="0.15984432234432236"/>
    <n v="-0.15984432234432236"/>
    <x v="0"/>
  </r>
  <r>
    <s v="12GWS Giants"/>
    <n v="2020"/>
    <x v="6"/>
    <x v="464"/>
    <x v="13"/>
    <n v="25"/>
    <n v="0.81"/>
    <n v="0"/>
    <n v="17"/>
    <n v="0"/>
    <n v="0"/>
    <n v="0.17263301331928782"/>
    <n v="-0.17263301331928782"/>
    <x v="1"/>
  </r>
  <r>
    <s v="12Hawthorn"/>
    <n v="2020"/>
    <x v="6"/>
    <x v="356"/>
    <x v="7"/>
    <n v="45"/>
    <n v="0.87"/>
    <n v="0"/>
    <n v="23"/>
    <n v="0"/>
    <n v="1"/>
    <n v="0.11839080459770114"/>
    <n v="-0.11839080459770114"/>
    <x v="0"/>
  </r>
  <r>
    <s v="12Richmond"/>
    <n v="2020"/>
    <x v="6"/>
    <x v="158"/>
    <x v="14"/>
    <n v="71"/>
    <n v="0.76"/>
    <n v="0"/>
    <n v="16"/>
    <n v="0"/>
    <n v="0"/>
    <n v="8.3456630515454044E-2"/>
    <n v="-8.3456630515454044E-2"/>
    <x v="1"/>
  </r>
  <r>
    <s v="12GWS Giants"/>
    <n v="2020"/>
    <x v="6"/>
    <x v="230"/>
    <x v="13"/>
    <n v="29"/>
    <n v="0.96"/>
    <n v="0"/>
    <n v="17"/>
    <n v="0"/>
    <n v="0"/>
    <n v="0.16696798956433845"/>
    <n v="-0.16696798956433845"/>
    <x v="1"/>
  </r>
  <r>
    <s v="12Richmond"/>
    <n v="2020"/>
    <x v="6"/>
    <x v="135"/>
    <x v="14"/>
    <n v="70"/>
    <n v="0.9"/>
    <n v="0"/>
    <n v="16"/>
    <n v="0"/>
    <n v="37"/>
    <n v="0.15843317230273751"/>
    <n v="-0.15843317230273751"/>
    <x v="0"/>
  </r>
  <r>
    <s v="12Fremantle"/>
    <n v="2020"/>
    <x v="6"/>
    <x v="415"/>
    <x v="12"/>
    <n v="37"/>
    <n v="0.88"/>
    <n v="0"/>
    <n v="13"/>
    <n v="0"/>
    <n v="106"/>
    <n v="5.9023609443777506E-2"/>
    <n v="-5.9023609443777506E-2"/>
    <x v="0"/>
  </r>
  <r>
    <s v="12Collingwood"/>
    <n v="2020"/>
    <x v="6"/>
    <x v="553"/>
    <x v="4"/>
    <n v="23"/>
    <n v="0.55000000000000004"/>
    <n v="0"/>
    <n v="26"/>
    <n v="0"/>
    <n v="0"/>
    <n v="0.1"/>
    <n v="-0.1"/>
    <x v="1"/>
  </r>
  <r>
    <s v="12North Melbourne"/>
    <n v="2020"/>
    <x v="6"/>
    <x v="201"/>
    <x v="17"/>
    <n v="52"/>
    <n v="0.93"/>
    <n v="0"/>
    <n v="18"/>
    <n v="0"/>
    <n v="0"/>
    <n v="0.22141258741258746"/>
    <n v="-0.22141258741258746"/>
    <x v="1"/>
  </r>
  <r>
    <s v="12Melbourne"/>
    <n v="2020"/>
    <x v="6"/>
    <x v="173"/>
    <x v="5"/>
    <n v="98"/>
    <n v="0.95"/>
    <n v="0"/>
    <n v="26"/>
    <n v="0"/>
    <n v="0"/>
    <n v="0.20124743853195032"/>
    <n v="-0.20124743853195032"/>
    <x v="1"/>
  </r>
  <r>
    <s v="12Western Bulldogs"/>
    <n v="2020"/>
    <x v="6"/>
    <x v="360"/>
    <x v="6"/>
    <n v="50"/>
    <n v="0.97"/>
    <n v="0"/>
    <n v="28"/>
    <n v="0"/>
    <n v="0"/>
    <n v="0.15797781232413396"/>
    <n v="-0.15797781232413396"/>
    <x v="1"/>
  </r>
  <r>
    <s v="12Western Bulldogs"/>
    <n v="2020"/>
    <x v="6"/>
    <x v="152"/>
    <x v="6"/>
    <n v="99"/>
    <n v="0.84"/>
    <n v="0"/>
    <n v="28"/>
    <n v="0"/>
    <n v="7"/>
    <n v="0.15690476190476191"/>
    <n v="-0.15690476190476191"/>
    <x v="0"/>
  </r>
  <r>
    <s v="12Brisbane Lions"/>
    <n v="2020"/>
    <x v="6"/>
    <x v="214"/>
    <x v="3"/>
    <n v="40"/>
    <n v="0.78"/>
    <n v="0"/>
    <n v="18"/>
    <n v="0"/>
    <n v="0"/>
    <n v="0.10673701298701299"/>
    <n v="-0.10673701298701299"/>
    <x v="1"/>
  </r>
  <r>
    <s v="12Fremantle"/>
    <n v="2020"/>
    <x v="6"/>
    <x v="347"/>
    <x v="12"/>
    <n v="60"/>
    <n v="0.86"/>
    <n v="0"/>
    <n v="13"/>
    <n v="0"/>
    <n v="0"/>
    <n v="0.15594820384294067"/>
    <n v="-0.15594820384294067"/>
    <x v="1"/>
  </r>
  <r>
    <s v="12St Kilda"/>
    <n v="2020"/>
    <x v="6"/>
    <x v="282"/>
    <x v="9"/>
    <n v="65"/>
    <n v="0.87"/>
    <n v="0"/>
    <n v="19"/>
    <n v="0"/>
    <n v="1"/>
    <n v="0.18045746209808708"/>
    <n v="-0.18045746209808708"/>
    <x v="0"/>
  </r>
  <r>
    <s v="12Adelaide Crows"/>
    <n v="2020"/>
    <x v="6"/>
    <x v="244"/>
    <x v="8"/>
    <n v="5"/>
    <n v="0.95"/>
    <n v="0"/>
    <n v="28"/>
    <n v="0"/>
    <n v="0"/>
    <n v="0.13153817082388511"/>
    <n v="-0.13153817082388511"/>
    <x v="1"/>
  </r>
  <r>
    <s v="12Geelong Cats"/>
    <n v="2020"/>
    <x v="6"/>
    <x v="278"/>
    <x v="11"/>
    <n v="84"/>
    <n v="0.88"/>
    <n v="0"/>
    <n v="22"/>
    <n v="0"/>
    <n v="0"/>
    <n v="0.22925181436210848"/>
    <n v="-0.22925181436210848"/>
    <x v="1"/>
  </r>
  <r>
    <s v="12Western Bulldogs"/>
    <n v="2020"/>
    <x v="6"/>
    <x v="186"/>
    <x v="6"/>
    <n v="90"/>
    <n v="0.84"/>
    <n v="0"/>
    <n v="28"/>
    <n v="0"/>
    <n v="0"/>
    <n v="0.12638105838797881"/>
    <n v="-0.12638105838797881"/>
    <x v="1"/>
  </r>
  <r>
    <s v="12West Coast Eagles"/>
    <n v="2020"/>
    <x v="6"/>
    <x v="516"/>
    <x v="16"/>
    <n v="38"/>
    <n v="0.65"/>
    <n v="0"/>
    <n v="23"/>
    <n v="0"/>
    <n v="0"/>
    <n v="7.4691358024691359E-2"/>
    <n v="-7.4691358024691359E-2"/>
    <x v="1"/>
  </r>
  <r>
    <s v="12Brisbane Lions"/>
    <n v="2020"/>
    <x v="6"/>
    <x v="200"/>
    <x v="3"/>
    <n v="46"/>
    <n v="0.86"/>
    <n v="0"/>
    <n v="18"/>
    <n v="0"/>
    <n v="0"/>
    <n v="0.15122852641760806"/>
    <n v="-0.15122852641760806"/>
    <x v="1"/>
  </r>
  <r>
    <s v="12Carlton"/>
    <n v="2020"/>
    <x v="6"/>
    <x v="317"/>
    <x v="0"/>
    <n v="55"/>
    <n v="0.93"/>
    <n v="0"/>
    <n v="13"/>
    <n v="0"/>
    <n v="0"/>
    <n v="8.2905982905982903E-2"/>
    <n v="-8.2905982905982903E-2"/>
    <x v="1"/>
  </r>
  <r>
    <s v="12Richmond"/>
    <n v="2020"/>
    <x v="6"/>
    <x v="429"/>
    <x v="14"/>
    <n v="52"/>
    <n v="0.91"/>
    <n v="0"/>
    <n v="16"/>
    <n v="0"/>
    <n v="2"/>
    <n v="2.9473244147157192E-2"/>
    <n v="-2.9473244147157192E-2"/>
    <x v="0"/>
  </r>
  <r>
    <s v="12Adelaide Crows"/>
    <n v="2020"/>
    <x v="6"/>
    <x v="295"/>
    <x v="8"/>
    <n v="33"/>
    <n v="0.91"/>
    <n v="0"/>
    <n v="28"/>
    <n v="0"/>
    <n v="0"/>
    <n v="6.3403939056112968E-2"/>
    <n v="-6.3403939056112968E-2"/>
    <x v="1"/>
  </r>
  <r>
    <s v="12Fremantle"/>
    <n v="2020"/>
    <x v="6"/>
    <x v="438"/>
    <x v="12"/>
    <n v="62"/>
    <n v="1"/>
    <n v="0"/>
    <n v="13"/>
    <n v="0"/>
    <n v="7"/>
    <n v="0.16882564484126983"/>
    <n v="-0.16882564484126983"/>
    <x v="0"/>
  </r>
  <r>
    <s v="12Geelong Cats"/>
    <n v="2020"/>
    <x v="6"/>
    <x v="144"/>
    <x v="11"/>
    <n v="73"/>
    <n v="0.8"/>
    <n v="0"/>
    <n v="22"/>
    <n v="0"/>
    <n v="6"/>
    <n v="0.11010721529991307"/>
    <n v="-0.11010721529991307"/>
    <x v="0"/>
  </r>
  <r>
    <s v="12West Coast Eagles"/>
    <n v="2020"/>
    <x v="6"/>
    <x v="171"/>
    <x v="16"/>
    <n v="69"/>
    <n v="0.92"/>
    <n v="0"/>
    <n v="23"/>
    <n v="0"/>
    <n v="0"/>
    <n v="0.17943063439887397"/>
    <n v="-0.17943063439887397"/>
    <x v="1"/>
  </r>
  <r>
    <s v="12Geelong Cats"/>
    <n v="2020"/>
    <x v="6"/>
    <x v="184"/>
    <x v="11"/>
    <n v="52"/>
    <n v="0.84"/>
    <n v="0"/>
    <n v="22"/>
    <n v="0"/>
    <n v="0"/>
    <n v="7.0488733488733482E-2"/>
    <n v="-7.0488733488733482E-2"/>
    <x v="1"/>
  </r>
  <r>
    <s v="12Port Adelaide"/>
    <n v="2020"/>
    <x v="6"/>
    <x v="414"/>
    <x v="15"/>
    <n v="49"/>
    <n v="0.93"/>
    <n v="0"/>
    <n v="22"/>
    <n v="0"/>
    <n v="0"/>
    <n v="0.13017106343444818"/>
    <n v="-0.13017106343444818"/>
    <x v="1"/>
  </r>
  <r>
    <s v="12St Kilda"/>
    <n v="2020"/>
    <x v="6"/>
    <x v="257"/>
    <x v="9"/>
    <n v="2"/>
    <n v="0.1"/>
    <n v="0"/>
    <n v="19"/>
    <n v="0"/>
    <n v="0"/>
    <n v="0.18450655938778796"/>
    <n v="-0.18450655938778796"/>
    <x v="1"/>
  </r>
  <r>
    <s v="12Western Bulldogs"/>
    <n v="2020"/>
    <x v="6"/>
    <x v="168"/>
    <x v="6"/>
    <n v="86"/>
    <n v="0.87"/>
    <n v="0"/>
    <n v="28"/>
    <n v="0"/>
    <n v="1"/>
    <n v="0.12137551990493169"/>
    <n v="-0.12137551990493169"/>
    <x v="0"/>
  </r>
  <r>
    <s v="12Collingwood"/>
    <n v="2020"/>
    <x v="6"/>
    <x v="554"/>
    <x v="4"/>
    <n v="25"/>
    <n v="0.92"/>
    <n v="0"/>
    <n v="26"/>
    <n v="0"/>
    <n v="0"/>
    <n v="3.3333333333333333E-2"/>
    <n v="-3.3333333333333333E-2"/>
    <x v="1"/>
  </r>
  <r>
    <s v="12Adelaide Crows"/>
    <n v="2020"/>
    <x v="6"/>
    <x v="280"/>
    <x v="8"/>
    <n v="36"/>
    <n v="0.79"/>
    <n v="0"/>
    <n v="28"/>
    <n v="0"/>
    <n v="0"/>
    <n v="2.0082256924362187E-2"/>
    <n v="-2.0082256924362187E-2"/>
    <x v="1"/>
  </r>
  <r>
    <s v="12Adelaide Crows"/>
    <n v="2020"/>
    <x v="6"/>
    <x v="555"/>
    <x v="8"/>
    <n v="21"/>
    <n v="0.84"/>
    <n v="0"/>
    <n v="28"/>
    <n v="0"/>
    <n v="0"/>
    <n v="0.12542857142857144"/>
    <n v="-0.12542857142857144"/>
    <x v="1"/>
  </r>
  <r>
    <s v="12Gold Coast Suns"/>
    <n v="2020"/>
    <x v="6"/>
    <x v="458"/>
    <x v="1"/>
    <n v="24"/>
    <n v="0.83"/>
    <n v="0"/>
    <n v="16"/>
    <n v="0"/>
    <n v="0"/>
    <n v="0.14594771241830068"/>
    <n v="-0.14594771241830068"/>
    <x v="1"/>
  </r>
  <r>
    <s v="12GWS Giants"/>
    <n v="2020"/>
    <x v="6"/>
    <x v="556"/>
    <x v="13"/>
    <n v="48"/>
    <n v="0.84"/>
    <n v="0"/>
    <n v="17"/>
    <n v="0"/>
    <n v="0"/>
    <n v="6.4285714285714293E-2"/>
    <n v="-6.4285714285714293E-2"/>
    <x v="1"/>
  </r>
  <r>
    <s v="12Brisbane Lions"/>
    <n v="2020"/>
    <x v="6"/>
    <x v="166"/>
    <x v="3"/>
    <n v="70"/>
    <n v="0.86"/>
    <n v="0"/>
    <n v="18"/>
    <n v="0"/>
    <n v="0"/>
    <n v="0.10787721893491124"/>
    <n v="-0.10787721893491124"/>
    <x v="1"/>
  </r>
  <r>
    <s v="12Essendon"/>
    <n v="2020"/>
    <x v="6"/>
    <x v="159"/>
    <x v="10"/>
    <n v="33"/>
    <n v="0.95"/>
    <n v="0"/>
    <n v="19"/>
    <n v="0"/>
    <n v="0"/>
    <n v="0.14833333333333334"/>
    <n v="-0.14833333333333334"/>
    <x v="1"/>
  </r>
  <r>
    <s v="12Hawthorn"/>
    <n v="2020"/>
    <x v="6"/>
    <x v="490"/>
    <x v="7"/>
    <n v="37"/>
    <n v="0.8"/>
    <n v="0"/>
    <n v="23"/>
    <n v="0"/>
    <n v="2"/>
    <n v="0.37272727272727274"/>
    <n v="-0.37272727272727274"/>
    <x v="0"/>
  </r>
  <r>
    <s v="12West Coast Eagles"/>
    <n v="2020"/>
    <x v="6"/>
    <x v="513"/>
    <x v="16"/>
    <n v="65"/>
    <n v="0.83"/>
    <n v="0"/>
    <n v="23"/>
    <n v="0"/>
    <n v="2"/>
    <n v="0.17239777766093553"/>
    <n v="-0.17239777766093553"/>
    <x v="0"/>
  </r>
  <r>
    <s v="12West Coast Eagles"/>
    <n v="2020"/>
    <x v="6"/>
    <x v="336"/>
    <x v="16"/>
    <n v="89"/>
    <n v="0.98"/>
    <n v="0"/>
    <n v="23"/>
    <n v="0"/>
    <n v="0"/>
    <n v="5.0605536332179936E-2"/>
    <n v="-5.0605536332179936E-2"/>
    <x v="1"/>
  </r>
  <r>
    <s v="12Brisbane Lions"/>
    <n v="2020"/>
    <x v="6"/>
    <x v="501"/>
    <x v="3"/>
    <n v="44"/>
    <n v="1"/>
    <n v="0"/>
    <n v="18"/>
    <n v="0"/>
    <n v="0"/>
    <n v="6.7857142857142852E-2"/>
    <n v="-6.7857142857142852E-2"/>
    <x v="1"/>
  </r>
  <r>
    <s v="12North Melbourne"/>
    <n v="2020"/>
    <x v="6"/>
    <x v="480"/>
    <x v="17"/>
    <n v="28"/>
    <n v="0.75"/>
    <n v="0"/>
    <n v="18"/>
    <n v="0"/>
    <n v="0"/>
    <n v="0.53137254901960784"/>
    <n v="-0.53137254901960784"/>
    <x v="1"/>
  </r>
  <r>
    <s v="12GWS Giants"/>
    <n v="2020"/>
    <x v="6"/>
    <x v="117"/>
    <x v="13"/>
    <n v="68"/>
    <n v="0.82"/>
    <n v="0"/>
    <n v="17"/>
    <n v="0"/>
    <n v="15"/>
    <n v="0.13221448939152289"/>
    <n v="-0.13221448939152289"/>
    <x v="0"/>
  </r>
  <r>
    <s v="12Sydney Swans"/>
    <n v="2020"/>
    <x v="6"/>
    <x v="557"/>
    <x v="2"/>
    <n v="81"/>
    <n v="0.97"/>
    <n v="0"/>
    <n v="17"/>
    <n v="0"/>
    <n v="0"/>
    <n v="0"/>
    <n v="0"/>
    <x v="1"/>
  </r>
  <r>
    <s v="12Carlton"/>
    <n v="2020"/>
    <x v="6"/>
    <x v="558"/>
    <x v="0"/>
    <n v="22"/>
    <n v="0.63"/>
    <n v="0"/>
    <n v="13"/>
    <n v="0"/>
    <n v="0"/>
    <n v="0"/>
    <n v="0"/>
    <x v="1"/>
  </r>
  <r>
    <s v="12Western Bulldogs"/>
    <n v="2020"/>
    <x v="6"/>
    <x v="559"/>
    <x v="6"/>
    <n v="38"/>
    <n v="0.81"/>
    <n v="0"/>
    <n v="28"/>
    <n v="0"/>
    <n v="0"/>
    <n v="0.10555555555555556"/>
    <n v="-0.10555555555555556"/>
    <x v="1"/>
  </r>
  <r>
    <s v="12Hawthorn"/>
    <n v="2020"/>
    <x v="6"/>
    <x v="560"/>
    <x v="7"/>
    <n v="16"/>
    <n v="0.72"/>
    <n v="0"/>
    <n v="23"/>
    <n v="0"/>
    <n v="0"/>
    <n v="0.36956521739130432"/>
    <n v="-0.36956521739130432"/>
    <x v="1"/>
  </r>
  <r>
    <s v="12Richmond"/>
    <n v="2020"/>
    <x v="6"/>
    <x v="379"/>
    <x v="14"/>
    <n v="61"/>
    <n v="0.91"/>
    <n v="0"/>
    <n v="16"/>
    <n v="0"/>
    <n v="2"/>
    <n v="0.13890016233766234"/>
    <n v="-0.13890016233766234"/>
    <x v="0"/>
  </r>
  <r>
    <s v="12Richmond"/>
    <n v="2020"/>
    <x v="6"/>
    <x v="376"/>
    <x v="14"/>
    <n v="33"/>
    <n v="0.85"/>
    <n v="0"/>
    <n v="16"/>
    <n v="0"/>
    <n v="2"/>
    <n v="8.6019862490450724E-2"/>
    <n v="-8.6019862490450724E-2"/>
    <x v="0"/>
  </r>
  <r>
    <s v="12Carlton"/>
    <n v="2020"/>
    <x v="6"/>
    <x v="248"/>
    <x v="0"/>
    <n v="36"/>
    <n v="0.75"/>
    <n v="0"/>
    <n v="13"/>
    <n v="0"/>
    <n v="0"/>
    <n v="0.12178632478632477"/>
    <n v="-0.12178632478632477"/>
    <x v="1"/>
  </r>
  <r>
    <s v="12Carlton"/>
    <n v="2020"/>
    <x v="6"/>
    <x v="468"/>
    <x v="0"/>
    <n v="54"/>
    <n v="0.66"/>
    <n v="0"/>
    <n v="13"/>
    <n v="0"/>
    <n v="0"/>
    <n v="0.29772727272727273"/>
    <n v="-0.29772727272727273"/>
    <x v="1"/>
  </r>
  <r>
    <s v="12Essendon"/>
    <n v="2020"/>
    <x v="6"/>
    <x v="434"/>
    <x v="10"/>
    <n v="30"/>
    <n v="0.74"/>
    <n v="0"/>
    <n v="19"/>
    <n v="0"/>
    <n v="1"/>
    <n v="0.13452248234856931"/>
    <n v="-0.13452248234856931"/>
    <x v="0"/>
  </r>
  <r>
    <s v="12Fremantle"/>
    <n v="2020"/>
    <x v="6"/>
    <x v="512"/>
    <x v="12"/>
    <n v="36"/>
    <n v="0.77"/>
    <n v="0"/>
    <n v="13"/>
    <n v="0"/>
    <n v="0"/>
    <n v="1.5873015873015872E-2"/>
    <n v="-1.5873015873015872E-2"/>
    <x v="1"/>
  </r>
  <r>
    <s v="12Geelong Cats"/>
    <n v="2020"/>
    <x v="6"/>
    <x v="211"/>
    <x v="11"/>
    <n v="72"/>
    <n v="0.89"/>
    <n v="0"/>
    <n v="22"/>
    <n v="0"/>
    <n v="0"/>
    <n v="0.19070441941958971"/>
    <n v="-0.19070441941958971"/>
    <x v="1"/>
  </r>
  <r>
    <s v="12Port Adelaide"/>
    <n v="2020"/>
    <x v="6"/>
    <x v="349"/>
    <x v="15"/>
    <n v="56"/>
    <n v="0.8"/>
    <n v="0"/>
    <n v="22"/>
    <n v="0"/>
    <n v="0"/>
    <n v="8.2486772486772483E-2"/>
    <n v="-8.2486772486772483E-2"/>
    <x v="1"/>
  </r>
  <r>
    <s v="12West Coast Eagles"/>
    <n v="2020"/>
    <x v="6"/>
    <x v="235"/>
    <x v="16"/>
    <n v="63"/>
    <n v="0.85"/>
    <n v="0"/>
    <n v="23"/>
    <n v="0"/>
    <n v="0"/>
    <n v="0.20960852754331016"/>
    <n v="-0.20960852754331016"/>
    <x v="1"/>
  </r>
  <r>
    <s v="12Melbourne"/>
    <n v="2020"/>
    <x v="6"/>
    <x v="313"/>
    <x v="5"/>
    <n v="43"/>
    <n v="0.84"/>
    <n v="0"/>
    <n v="26"/>
    <n v="0"/>
    <n v="3"/>
    <n v="5.7997557997558E-2"/>
    <n v="-5.7997557997558E-2"/>
    <x v="0"/>
  </r>
  <r>
    <s v="12West Coast Eagles"/>
    <n v="2020"/>
    <x v="6"/>
    <x v="327"/>
    <x v="16"/>
    <n v="96"/>
    <n v="0.93"/>
    <n v="0"/>
    <n v="23"/>
    <n v="0"/>
    <n v="0"/>
    <n v="0.19721055636189494"/>
    <n v="-0.19721055636189494"/>
    <x v="1"/>
  </r>
  <r>
    <s v="12Carlton"/>
    <n v="2020"/>
    <x v="6"/>
    <x v="290"/>
    <x v="0"/>
    <n v="66"/>
    <n v="0.82"/>
    <n v="0"/>
    <n v="13"/>
    <n v="0"/>
    <n v="0"/>
    <n v="0.13417366946778711"/>
    <n v="-0.13417366946778711"/>
    <x v="1"/>
  </r>
  <r>
    <s v="12Geelong Cats"/>
    <n v="2020"/>
    <x v="6"/>
    <x v="332"/>
    <x v="11"/>
    <n v="30"/>
    <n v="0.71"/>
    <n v="0"/>
    <n v="22"/>
    <n v="0"/>
    <n v="0"/>
    <n v="6.8041932492060364E-2"/>
    <n v="-6.8041932492060364E-2"/>
    <x v="1"/>
  </r>
  <r>
    <s v="12St Kilda"/>
    <n v="2020"/>
    <x v="6"/>
    <x v="352"/>
    <x v="9"/>
    <n v="75"/>
    <n v="0.91"/>
    <n v="0"/>
    <n v="19"/>
    <n v="0"/>
    <n v="3"/>
    <n v="9.9832915622389301E-2"/>
    <n v="-9.9832915622389301E-2"/>
    <x v="0"/>
  </r>
  <r>
    <s v="12St Kilda"/>
    <n v="2020"/>
    <x v="6"/>
    <x v="233"/>
    <x v="9"/>
    <n v="52"/>
    <n v="0.85"/>
    <n v="0"/>
    <n v="19"/>
    <n v="0"/>
    <n v="0"/>
    <n v="3.6414565826330535E-2"/>
    <n v="-3.6414565826330535E-2"/>
    <x v="1"/>
  </r>
  <r>
    <s v="12Gold Coast Suns"/>
    <n v="2020"/>
    <x v="6"/>
    <x v="103"/>
    <x v="1"/>
    <n v="24"/>
    <n v="0.85"/>
    <n v="0"/>
    <n v="16"/>
    <n v="0"/>
    <n v="42"/>
    <n v="0.12695583283818579"/>
    <n v="-0.12695583283818579"/>
    <x v="0"/>
  </r>
  <r>
    <s v="12Adelaide Crows"/>
    <n v="2020"/>
    <x v="6"/>
    <x v="481"/>
    <x v="8"/>
    <n v="39"/>
    <n v="0.84"/>
    <n v="0"/>
    <n v="28"/>
    <n v="0"/>
    <n v="0"/>
    <n v="0.22311679548521657"/>
    <n v="-0.22311679548521657"/>
    <x v="1"/>
  </r>
  <r>
    <s v="12Melbourne"/>
    <n v="2020"/>
    <x v="6"/>
    <x v="160"/>
    <x v="5"/>
    <n v="72"/>
    <n v="0.94"/>
    <n v="0"/>
    <n v="26"/>
    <n v="0"/>
    <n v="0"/>
    <n v="0.1696474549415726"/>
    <n v="-0.1696474549415726"/>
    <x v="1"/>
  </r>
  <r>
    <s v="12Melbourne"/>
    <n v="2020"/>
    <x v="6"/>
    <x v="498"/>
    <x v="5"/>
    <n v="54"/>
    <n v="0.82"/>
    <n v="0"/>
    <n v="26"/>
    <n v="0"/>
    <n v="30"/>
    <n v="0.12090803932909197"/>
    <n v="-0.12090803932909197"/>
    <x v="0"/>
  </r>
  <r>
    <s v="12Collingwood"/>
    <n v="2020"/>
    <x v="6"/>
    <x v="181"/>
    <x v="4"/>
    <n v="61"/>
    <n v="0.77"/>
    <n v="0"/>
    <n v="26"/>
    <n v="0"/>
    <n v="0"/>
    <n v="0.1001031991744066"/>
    <n v="-0.1001031991744066"/>
    <x v="1"/>
  </r>
  <r>
    <s v="12Melbourne"/>
    <n v="2020"/>
    <x v="6"/>
    <x v="529"/>
    <x v="5"/>
    <n v="55"/>
    <n v="0.71"/>
    <n v="0"/>
    <n v="26"/>
    <n v="0"/>
    <n v="0"/>
    <n v="9.6666666666666679E-2"/>
    <n v="-9.6666666666666679E-2"/>
    <x v="1"/>
  </r>
  <r>
    <s v="12Western Bulldogs"/>
    <n v="2020"/>
    <x v="6"/>
    <x v="155"/>
    <x v="6"/>
    <n v="74"/>
    <n v="0.83"/>
    <n v="0"/>
    <n v="28"/>
    <n v="0"/>
    <n v="0"/>
    <n v="0.20630341880341882"/>
    <n v="-0.20630341880341882"/>
    <x v="1"/>
  </r>
  <r>
    <s v="12Collingwood"/>
    <n v="2020"/>
    <x v="6"/>
    <x v="526"/>
    <x v="4"/>
    <n v="13"/>
    <n v="0.65"/>
    <n v="0"/>
    <n v="26"/>
    <n v="0"/>
    <n v="0"/>
    <n v="0.54890504232609494"/>
    <n v="-0.54890504232609494"/>
    <x v="1"/>
  </r>
  <r>
    <s v="12Hawthorn"/>
    <n v="2020"/>
    <x v="6"/>
    <x v="175"/>
    <x v="7"/>
    <n v="41"/>
    <n v="0.83"/>
    <n v="0"/>
    <n v="23"/>
    <n v="0"/>
    <n v="0"/>
    <n v="0.15823863636363636"/>
    <n v="-0.15823863636363636"/>
    <x v="1"/>
  </r>
  <r>
    <s v="12Hawthorn"/>
    <n v="2020"/>
    <x v="6"/>
    <x v="456"/>
    <x v="7"/>
    <n v="29"/>
    <n v="0.7"/>
    <n v="0"/>
    <n v="23"/>
    <n v="0"/>
    <n v="0"/>
    <n v="0.14245014245014245"/>
    <n v="-0.14245014245014245"/>
    <x v="1"/>
  </r>
  <r>
    <s v="12Richmond"/>
    <n v="2020"/>
    <x v="6"/>
    <x v="236"/>
    <x v="14"/>
    <n v="28"/>
    <n v="0.75"/>
    <n v="0"/>
    <n v="16"/>
    <n v="0"/>
    <n v="0"/>
    <n v="8.2144522144522142E-2"/>
    <n v="-8.2144522144522142E-2"/>
    <x v="1"/>
  </r>
  <r>
    <s v="12Essendon"/>
    <n v="2020"/>
    <x v="6"/>
    <x v="221"/>
    <x v="10"/>
    <n v="67"/>
    <n v="0.78"/>
    <n v="0"/>
    <n v="19"/>
    <n v="0"/>
    <n v="0"/>
    <n v="3.6825919178860356E-2"/>
    <n v="-3.6825919178860356E-2"/>
    <x v="1"/>
  </r>
  <r>
    <s v="12Western Bulldogs"/>
    <n v="2020"/>
    <x v="6"/>
    <x v="234"/>
    <x v="6"/>
    <n v="75"/>
    <n v="0.82"/>
    <n v="0"/>
    <n v="28"/>
    <n v="0"/>
    <n v="0"/>
    <n v="3.20855614973262E-2"/>
    <n v="-3.20855614973262E-2"/>
    <x v="1"/>
  </r>
  <r>
    <s v="12GWS Giants"/>
    <n v="2020"/>
    <x v="6"/>
    <x v="472"/>
    <x v="13"/>
    <n v="39"/>
    <n v="0.75"/>
    <n v="0"/>
    <n v="17"/>
    <n v="0"/>
    <n v="0"/>
    <n v="9.9491648511256345E-2"/>
    <n v="-9.9491648511256345E-2"/>
    <x v="1"/>
  </r>
  <r>
    <s v="12Collingwood"/>
    <n v="2020"/>
    <x v="6"/>
    <x v="371"/>
    <x v="4"/>
    <n v="6"/>
    <n v="0.26"/>
    <n v="0"/>
    <n v="26"/>
    <n v="0"/>
    <n v="0"/>
    <n v="5.2467105263157898E-2"/>
    <n v="-5.2467105263157898E-2"/>
    <x v="1"/>
  </r>
  <r>
    <s v="12Collingwood"/>
    <n v="2020"/>
    <x v="6"/>
    <x v="342"/>
    <x v="4"/>
    <n v="41"/>
    <n v="0.83"/>
    <n v="0"/>
    <n v="26"/>
    <n v="0"/>
    <n v="0"/>
    <n v="9.9586776859504136E-2"/>
    <n v="-9.9586776859504136E-2"/>
    <x v="1"/>
  </r>
  <r>
    <s v="12Sydney Swans"/>
    <n v="2020"/>
    <x v="6"/>
    <x v="268"/>
    <x v="2"/>
    <n v="82"/>
    <n v="0.78"/>
    <n v="0"/>
    <n v="17"/>
    <n v="0"/>
    <n v="0"/>
    <n v="3.6764705882352942E-2"/>
    <n v="-3.6764705882352942E-2"/>
    <x v="1"/>
  </r>
  <r>
    <s v="12Adelaide Crows"/>
    <n v="2020"/>
    <x v="6"/>
    <x v="561"/>
    <x v="8"/>
    <n v="41"/>
    <n v="0.87"/>
    <n v="0"/>
    <n v="28"/>
    <n v="0"/>
    <n v="27"/>
    <n v="1.515151515151515E-2"/>
    <n v="-1.515151515151515E-2"/>
    <x v="0"/>
  </r>
  <r>
    <s v="12Carlton"/>
    <n v="2020"/>
    <x v="6"/>
    <x v="301"/>
    <x v="0"/>
    <n v="43"/>
    <n v="0.87"/>
    <n v="0"/>
    <n v="13"/>
    <n v="0"/>
    <n v="0"/>
    <n v="3.8461538461538457E-2"/>
    <n v="-3.8461538461538457E-2"/>
    <x v="1"/>
  </r>
  <r>
    <s v="12Melbourne"/>
    <n v="2020"/>
    <x v="6"/>
    <x v="199"/>
    <x v="5"/>
    <n v="47"/>
    <n v="0.72"/>
    <n v="0"/>
    <n v="26"/>
    <n v="0"/>
    <n v="0"/>
    <n v="0.18376966171083819"/>
    <n v="-0.18376966171083819"/>
    <x v="1"/>
  </r>
  <r>
    <s v="12Port Adelaide"/>
    <n v="2020"/>
    <x v="6"/>
    <x v="263"/>
    <x v="15"/>
    <n v="33"/>
    <n v="0.88"/>
    <n v="0"/>
    <n v="22"/>
    <n v="0"/>
    <n v="0"/>
    <n v="0.14358974358974358"/>
    <n v="-0.14358974358974358"/>
    <x v="1"/>
  </r>
  <r>
    <s v="12Brisbane Lions"/>
    <n v="2020"/>
    <x v="6"/>
    <x v="219"/>
    <x v="3"/>
    <n v="58"/>
    <n v="0.71"/>
    <n v="0"/>
    <n v="18"/>
    <n v="0"/>
    <n v="0"/>
    <n v="0.14200680272108843"/>
    <n v="-0.14200680272108843"/>
    <x v="1"/>
  </r>
  <r>
    <s v="12Carlton"/>
    <n v="2020"/>
    <x v="6"/>
    <x v="220"/>
    <x v="0"/>
    <n v="29"/>
    <n v="0.98"/>
    <n v="0"/>
    <n v="13"/>
    <n v="0"/>
    <n v="0"/>
    <n v="0.11139795189330792"/>
    <n v="-0.11139795189330792"/>
    <x v="1"/>
  </r>
  <r>
    <s v="12Essendon"/>
    <n v="2020"/>
    <x v="6"/>
    <x v="143"/>
    <x v="10"/>
    <n v="43"/>
    <n v="0.79"/>
    <n v="0"/>
    <n v="19"/>
    <n v="0"/>
    <n v="0"/>
    <n v="0.10101010101010101"/>
    <n v="-0.10101010101010101"/>
    <x v="1"/>
  </r>
  <r>
    <s v="12Sydney Swans"/>
    <n v="2020"/>
    <x v="6"/>
    <x v="324"/>
    <x v="2"/>
    <n v="31"/>
    <n v="0.86"/>
    <n v="0"/>
    <n v="17"/>
    <n v="0"/>
    <n v="0"/>
    <n v="0.1753940503940504"/>
    <n v="-0.1753940503940504"/>
    <x v="1"/>
  </r>
  <r>
    <s v="12North Melbourne"/>
    <n v="2020"/>
    <x v="6"/>
    <x v="320"/>
    <x v="17"/>
    <n v="84"/>
    <n v="0.9"/>
    <n v="0"/>
    <n v="18"/>
    <n v="0"/>
    <n v="0"/>
    <n v="0.13376774121019644"/>
    <n v="-0.13376774121019644"/>
    <x v="1"/>
  </r>
  <r>
    <s v="12Richmond"/>
    <n v="2020"/>
    <x v="6"/>
    <x v="276"/>
    <x v="14"/>
    <n v="38"/>
    <n v="0.96"/>
    <n v="0"/>
    <n v="16"/>
    <n v="0"/>
    <n v="0"/>
    <n v="1.183431952662722E-2"/>
    <n v="-1.183431952662722E-2"/>
    <x v="1"/>
  </r>
  <r>
    <s v="12Melbourne"/>
    <n v="2020"/>
    <x v="6"/>
    <x v="198"/>
    <x v="5"/>
    <n v="74"/>
    <n v="0.82"/>
    <n v="0"/>
    <n v="26"/>
    <n v="0"/>
    <n v="0"/>
    <n v="4.0953947368421048E-2"/>
    <n v="-4.0953947368421048E-2"/>
    <x v="1"/>
  </r>
  <r>
    <s v="12Sydney Swans"/>
    <n v="2020"/>
    <x v="6"/>
    <x v="285"/>
    <x v="2"/>
    <n v="108"/>
    <n v="0.87"/>
    <n v="0"/>
    <n v="17"/>
    <n v="0"/>
    <n v="0"/>
    <n v="9.5196078431372552E-2"/>
    <n v="-9.5196078431372552E-2"/>
    <x v="1"/>
  </r>
  <r>
    <s v="12GWS Giants"/>
    <n v="2020"/>
    <x v="6"/>
    <x v="274"/>
    <x v="13"/>
    <n v="74"/>
    <n v="0.83"/>
    <n v="0"/>
    <n v="17"/>
    <n v="0"/>
    <n v="0"/>
    <n v="0.13363603988603989"/>
    <n v="-0.13363603988603989"/>
    <x v="1"/>
  </r>
  <r>
    <s v="12Sydney Swans"/>
    <n v="2020"/>
    <x v="6"/>
    <x v="153"/>
    <x v="2"/>
    <n v="31"/>
    <n v="0.83"/>
    <n v="0"/>
    <n v="17"/>
    <n v="0"/>
    <n v="0"/>
    <n v="0.10663690476190477"/>
    <n v="-0.10663690476190477"/>
    <x v="1"/>
  </r>
  <r>
    <s v="12Hawthorn"/>
    <n v="2020"/>
    <x v="6"/>
    <x v="310"/>
    <x v="7"/>
    <n v="75"/>
    <n v="0.75"/>
    <n v="0"/>
    <n v="23"/>
    <n v="0"/>
    <n v="0"/>
    <n v="0.25352887852887851"/>
    <n v="-0.25352887852887851"/>
    <x v="1"/>
  </r>
  <r>
    <s v="12Adelaide Crows"/>
    <n v="2020"/>
    <x v="6"/>
    <x v="296"/>
    <x v="8"/>
    <n v="16"/>
    <n v="0.72"/>
    <n v="0"/>
    <n v="28"/>
    <n v="0"/>
    <n v="18"/>
    <n v="0.11064691027926322"/>
    <n v="-0.11064691027926322"/>
    <x v="0"/>
  </r>
  <r>
    <s v="12Fremantle"/>
    <n v="2020"/>
    <x v="6"/>
    <x v="348"/>
    <x v="12"/>
    <n v="27"/>
    <n v="0.75"/>
    <n v="0"/>
    <n v="13"/>
    <n v="0"/>
    <n v="0"/>
    <n v="0.11449430199430199"/>
    <n v="-0.11449430199430199"/>
    <x v="1"/>
  </r>
  <r>
    <s v="12Geelong Cats"/>
    <n v="2020"/>
    <x v="6"/>
    <x v="272"/>
    <x v="11"/>
    <n v="33"/>
    <n v="0.91"/>
    <n v="0"/>
    <n v="22"/>
    <n v="0"/>
    <n v="0"/>
    <n v="0.10382775119617225"/>
    <n v="-0.10382775119617225"/>
    <x v="1"/>
  </r>
  <r>
    <s v="12Geelong Cats"/>
    <n v="2020"/>
    <x v="6"/>
    <x v="185"/>
    <x v="11"/>
    <n v="70"/>
    <n v="0.81"/>
    <n v="0"/>
    <n v="22"/>
    <n v="0"/>
    <n v="0"/>
    <n v="0.14395466626548317"/>
    <n v="-0.14395466626548317"/>
    <x v="1"/>
  </r>
  <r>
    <s v="12Melbourne"/>
    <n v="2020"/>
    <x v="6"/>
    <x v="298"/>
    <x v="5"/>
    <n v="24"/>
    <n v="0.79"/>
    <n v="0"/>
    <n v="26"/>
    <n v="0"/>
    <n v="0"/>
    <n v="8.3003952569169953E-2"/>
    <n v="-8.3003952569169953E-2"/>
    <x v="1"/>
  </r>
  <r>
    <s v="12West Coast Eagles"/>
    <n v="2020"/>
    <x v="6"/>
    <x v="165"/>
    <x v="16"/>
    <n v="51"/>
    <n v="0.82"/>
    <n v="0"/>
    <n v="23"/>
    <n v="0"/>
    <n v="3"/>
    <n v="6.6666666666666666E-2"/>
    <n v="-6.6666666666666666E-2"/>
    <x v="0"/>
  </r>
  <r>
    <s v="12Richmond"/>
    <n v="2020"/>
    <x v="6"/>
    <x v="367"/>
    <x v="14"/>
    <n v="48"/>
    <n v="1"/>
    <n v="0"/>
    <n v="16"/>
    <n v="0"/>
    <n v="0"/>
    <n v="9.9065354299908079E-2"/>
    <n v="-9.9065354299908079E-2"/>
    <x v="1"/>
  </r>
  <r>
    <s v="12Fremantle"/>
    <n v="2020"/>
    <x v="6"/>
    <x v="323"/>
    <x v="12"/>
    <n v="36"/>
    <n v="0.79"/>
    <n v="0"/>
    <n v="13"/>
    <n v="0"/>
    <n v="0"/>
    <n v="0.12454321238350277"/>
    <n v="-0.12454321238350277"/>
    <x v="1"/>
  </r>
  <r>
    <s v="12Gold Coast Suns"/>
    <n v="2020"/>
    <x v="6"/>
    <x v="195"/>
    <x v="1"/>
    <n v="45"/>
    <n v="0.71"/>
    <n v="0"/>
    <n v="16"/>
    <n v="0"/>
    <n v="0"/>
    <n v="7.9545454545454558E-2"/>
    <n v="-7.9545454545454558E-2"/>
    <x v="1"/>
  </r>
  <r>
    <s v="12West Coast Eagles"/>
    <n v="2020"/>
    <x v="6"/>
    <x v="412"/>
    <x v="16"/>
    <n v="69"/>
    <n v="0.82"/>
    <n v="0"/>
    <n v="23"/>
    <n v="0"/>
    <n v="0"/>
    <n v="2.5454545454545455E-2"/>
    <n v="-2.5454545454545455E-2"/>
    <x v="1"/>
  </r>
  <r>
    <s v="12Richmond"/>
    <n v="2020"/>
    <x v="6"/>
    <x v="430"/>
    <x v="14"/>
    <n v="54"/>
    <n v="0.73"/>
    <n v="0"/>
    <n v="16"/>
    <n v="0"/>
    <n v="0"/>
    <n v="0.1588235294117647"/>
    <n v="-0.1588235294117647"/>
    <x v="1"/>
  </r>
  <r>
    <s v="12Carlton"/>
    <n v="2020"/>
    <x v="6"/>
    <x v="253"/>
    <x v="0"/>
    <n v="33"/>
    <n v="1"/>
    <n v="0"/>
    <n v="13"/>
    <n v="0"/>
    <n v="0"/>
    <n v="0.11056915979061308"/>
    <n v="-0.11056915979061308"/>
    <x v="1"/>
  </r>
  <r>
    <s v="12GWS Giants"/>
    <n v="2020"/>
    <x v="6"/>
    <x v="146"/>
    <x v="13"/>
    <n v="66"/>
    <n v="0.83"/>
    <n v="0"/>
    <n v="17"/>
    <n v="0"/>
    <n v="0"/>
    <n v="0.11890531613715005"/>
    <n v="-0.11890531613715005"/>
    <x v="1"/>
  </r>
  <r>
    <s v="12Collingwood"/>
    <n v="2020"/>
    <x v="6"/>
    <x v="496"/>
    <x v="4"/>
    <n v="77"/>
    <n v="0.93"/>
    <n v="0"/>
    <n v="26"/>
    <n v="0"/>
    <n v="0"/>
    <n v="8.9682539682539683E-2"/>
    <n v="-8.9682539682539683E-2"/>
    <x v="1"/>
  </r>
  <r>
    <s v="12Hawthorn"/>
    <n v="2020"/>
    <x v="6"/>
    <x v="315"/>
    <x v="7"/>
    <n v="33"/>
    <n v="0.9"/>
    <n v="0"/>
    <n v="23"/>
    <n v="0"/>
    <n v="0"/>
    <n v="7.4999999999999997E-2"/>
    <n v="-7.4999999999999997E-2"/>
    <x v="1"/>
  </r>
  <r>
    <s v="12Sydney Swans"/>
    <n v="2020"/>
    <x v="6"/>
    <x v="346"/>
    <x v="2"/>
    <n v="69"/>
    <n v="0.72"/>
    <n v="0"/>
    <n v="17"/>
    <n v="0"/>
    <n v="3"/>
    <n v="6.5789473684210523E-2"/>
    <n v="-6.5789473684210523E-2"/>
    <x v="0"/>
  </r>
  <r>
    <s v="11Brisbane Lions"/>
    <n v="2020"/>
    <x v="7"/>
    <x v="4"/>
    <x v="3"/>
    <n v="120"/>
    <n v="0.92"/>
    <n v="26"/>
    <n v="29"/>
    <n v="0.89655172413793105"/>
    <n v="327"/>
    <n v="7.8515889114266407E-2"/>
    <n v="0.81803583502366461"/>
    <x v="0"/>
  </r>
  <r>
    <s v="11Western Bulldogs"/>
    <n v="2020"/>
    <x v="7"/>
    <x v="10"/>
    <x v="6"/>
    <n v="83"/>
    <n v="0.85"/>
    <n v="25"/>
    <n v="29"/>
    <n v="0.86206896551724133"/>
    <n v="320"/>
    <n v="7.7441077441077436E-2"/>
    <n v="0.7846278880761639"/>
    <x v="0"/>
  </r>
  <r>
    <s v="11Richmond"/>
    <n v="2020"/>
    <x v="7"/>
    <x v="397"/>
    <x v="14"/>
    <n v="64"/>
    <n v="0.84"/>
    <n v="24"/>
    <n v="28"/>
    <n v="0.8571428571428571"/>
    <n v="178"/>
    <n v="6.0606060606060606E-3"/>
    <n v="0.851082251082251"/>
    <x v="0"/>
  </r>
  <r>
    <s v="11Western Bulldogs"/>
    <n v="2020"/>
    <x v="7"/>
    <x v="33"/>
    <x v="6"/>
    <n v="98"/>
    <n v="0.95"/>
    <n v="24"/>
    <n v="29"/>
    <n v="0.82758620689655171"/>
    <n v="287"/>
    <n v="5.9954751131221715E-2"/>
    <n v="0.76763145576532998"/>
    <x v="0"/>
  </r>
  <r>
    <s v="11Richmond"/>
    <n v="2020"/>
    <x v="7"/>
    <x v="28"/>
    <x v="14"/>
    <n v="75"/>
    <n v="0.89"/>
    <n v="24"/>
    <n v="28"/>
    <n v="0.8571428571428571"/>
    <n v="250"/>
    <n v="5.4563492063492064E-2"/>
    <n v="0.802579365079365"/>
    <x v="0"/>
  </r>
  <r>
    <s v="11Western Bulldogs"/>
    <n v="2020"/>
    <x v="7"/>
    <x v="24"/>
    <x v="6"/>
    <n v="128"/>
    <n v="0.88"/>
    <n v="23"/>
    <n v="29"/>
    <n v="0.7931034482758621"/>
    <n v="276"/>
    <n v="5.0700280112044811E-2"/>
    <n v="0.74240316816381724"/>
    <x v="0"/>
  </r>
  <r>
    <s v="11Port Adelaide"/>
    <n v="2020"/>
    <x v="7"/>
    <x v="57"/>
    <x v="15"/>
    <n v="82"/>
    <n v="0.79"/>
    <n v="23"/>
    <n v="28"/>
    <n v="0.8214285714285714"/>
    <n v="206"/>
    <n v="9.2705971277399851E-2"/>
    <n v="0.72872260015117152"/>
    <x v="0"/>
  </r>
  <r>
    <s v="11Brisbane Lions"/>
    <n v="2020"/>
    <x v="7"/>
    <x v="48"/>
    <x v="3"/>
    <n v="81"/>
    <n v="0.85"/>
    <n v="22"/>
    <n v="29"/>
    <n v="0.75862068965517238"/>
    <n v="232"/>
    <n v="3.8277511961722487E-2"/>
    <n v="0.72034317769344991"/>
    <x v="0"/>
  </r>
  <r>
    <s v="11Gold Coast Suns"/>
    <n v="2020"/>
    <x v="7"/>
    <x v="1"/>
    <x v="1"/>
    <n v="60"/>
    <n v="0.92"/>
    <n v="22"/>
    <n v="24"/>
    <n v="0.91666666666666663"/>
    <n v="323"/>
    <n v="0.12118736383442265"/>
    <n v="0.795479302832244"/>
    <x v="0"/>
  </r>
  <r>
    <s v="11Essendon"/>
    <n v="2020"/>
    <x v="7"/>
    <x v="520"/>
    <x v="10"/>
    <n v="62"/>
    <n v="0.85"/>
    <n v="21"/>
    <n v="24"/>
    <n v="0.875"/>
    <n v="121"/>
    <n v="0"/>
    <n v="0.875"/>
    <x v="0"/>
  </r>
  <r>
    <s v="11Gold Coast Suns"/>
    <n v="2020"/>
    <x v="7"/>
    <x v="3"/>
    <x v="1"/>
    <n v="65"/>
    <n v="0.78"/>
    <n v="21"/>
    <n v="24"/>
    <n v="0.875"/>
    <n v="282"/>
    <n v="0.12549019607843137"/>
    <n v="0.74950980392156863"/>
    <x v="0"/>
  </r>
  <r>
    <s v="11Port Adelaide"/>
    <n v="2020"/>
    <x v="7"/>
    <x v="41"/>
    <x v="15"/>
    <n v="53"/>
    <n v="0.69"/>
    <n v="21"/>
    <n v="28"/>
    <n v="0.75"/>
    <n v="225"/>
    <n v="4.5454545454545456E-2"/>
    <n v="0.70454545454545459"/>
    <x v="0"/>
  </r>
  <r>
    <s v="11West Coast Eagles"/>
    <n v="2020"/>
    <x v="7"/>
    <x v="74"/>
    <x v="16"/>
    <n v="77"/>
    <n v="0.73"/>
    <n v="20"/>
    <n v="22"/>
    <n v="0.90909090909090906"/>
    <n v="270"/>
    <n v="2.4069000418818931E-2"/>
    <n v="0.88502190867209007"/>
    <x v="0"/>
  </r>
  <r>
    <s v="11Port Adelaide"/>
    <n v="2020"/>
    <x v="7"/>
    <x v="35"/>
    <x v="15"/>
    <n v="100"/>
    <n v="0.77"/>
    <n v="20"/>
    <n v="28"/>
    <n v="0.7142857142857143"/>
    <n v="242"/>
    <n v="7.4604462474645028E-2"/>
    <n v="0.63968125181106927"/>
    <x v="0"/>
  </r>
  <r>
    <s v="11Essendon"/>
    <n v="2020"/>
    <x v="7"/>
    <x v="47"/>
    <x v="10"/>
    <n v="98"/>
    <n v="0.76"/>
    <n v="20"/>
    <n v="24"/>
    <n v="0.83333333333333337"/>
    <n v="259"/>
    <n v="5.6010101010101003E-2"/>
    <n v="0.77732323232323242"/>
    <x v="0"/>
  </r>
  <r>
    <s v="11St Kilda"/>
    <n v="2020"/>
    <x v="7"/>
    <x v="121"/>
    <x v="9"/>
    <n v="75"/>
    <n v="0.94"/>
    <n v="20"/>
    <n v="21"/>
    <n v="0.95238095238095233"/>
    <n v="177"/>
    <n v="0.11175662942522546"/>
    <n v="0.84062432295572687"/>
    <x v="0"/>
  </r>
  <r>
    <s v="11Carlton"/>
    <n v="2020"/>
    <x v="7"/>
    <x v="0"/>
    <x v="0"/>
    <n v="52"/>
    <n v="0.89"/>
    <n v="20"/>
    <n v="22"/>
    <n v="0.90909090909090906"/>
    <n v="326"/>
    <n v="7.3479980227385069E-2"/>
    <n v="0.83561092886352395"/>
    <x v="0"/>
  </r>
  <r>
    <s v="11Richmond"/>
    <n v="2020"/>
    <x v="7"/>
    <x v="409"/>
    <x v="14"/>
    <n v="56"/>
    <n v="0.72"/>
    <n v="19"/>
    <n v="28"/>
    <n v="0.6785714285714286"/>
    <n v="187"/>
    <n v="5.5555555555555559E-2"/>
    <n v="0.62301587301587302"/>
    <x v="0"/>
  </r>
  <r>
    <s v="11Western Bulldogs"/>
    <n v="2020"/>
    <x v="7"/>
    <x v="54"/>
    <x v="6"/>
    <n v="64"/>
    <n v="0.74"/>
    <n v="19"/>
    <n v="29"/>
    <n v="0.65517241379310343"/>
    <n v="192"/>
    <n v="8.1007115489874118E-2"/>
    <n v="0.57416529830322927"/>
    <x v="0"/>
  </r>
  <r>
    <s v="11West Coast Eagles"/>
    <n v="2020"/>
    <x v="7"/>
    <x v="483"/>
    <x v="16"/>
    <n v="75"/>
    <n v="0.77"/>
    <n v="19"/>
    <n v="22"/>
    <n v="0.86363636363636365"/>
    <n v="179"/>
    <n v="8.1059129304743335E-2"/>
    <n v="0.7825772343316203"/>
    <x v="0"/>
  </r>
  <r>
    <s v="11Port Adelaide"/>
    <n v="2020"/>
    <x v="7"/>
    <x v="45"/>
    <x v="15"/>
    <n v="124"/>
    <n v="0.75"/>
    <n v="19"/>
    <n v="28"/>
    <n v="0.6785714285714286"/>
    <n v="203"/>
    <n v="8.9126559714795009E-2"/>
    <n v="0.58944486885663361"/>
    <x v="0"/>
  </r>
  <r>
    <s v="11Carlton"/>
    <n v="2020"/>
    <x v="7"/>
    <x v="66"/>
    <x v="0"/>
    <n v="79"/>
    <n v="0.91"/>
    <n v="19"/>
    <n v="22"/>
    <n v="0.86363636363636365"/>
    <n v="311"/>
    <n v="0.14160091715003703"/>
    <n v="0.72203544648632656"/>
    <x v="0"/>
  </r>
  <r>
    <s v="11Melbourne"/>
    <n v="2020"/>
    <x v="7"/>
    <x v="484"/>
    <x v="5"/>
    <n v="103"/>
    <n v="0.8"/>
    <n v="19"/>
    <n v="20"/>
    <n v="0.95"/>
    <n v="177"/>
    <n v="6.4625850340136057E-2"/>
    <n v="0.88537414965986394"/>
    <x v="0"/>
  </r>
  <r>
    <s v="11North Melbourne"/>
    <n v="2020"/>
    <x v="7"/>
    <x v="81"/>
    <x v="17"/>
    <n v="72"/>
    <n v="0.83"/>
    <n v="18"/>
    <n v="20"/>
    <n v="0.9"/>
    <n v="257"/>
    <n v="7.1204481792717086E-2"/>
    <n v="0.82879551820728292"/>
    <x v="0"/>
  </r>
  <r>
    <s v="11West Coast Eagles"/>
    <n v="2020"/>
    <x v="7"/>
    <x v="77"/>
    <x v="16"/>
    <n v="72"/>
    <n v="0.87"/>
    <n v="18"/>
    <n v="22"/>
    <n v="0.81818181818181823"/>
    <n v="270"/>
    <n v="2.5490196078431372E-2"/>
    <n v="0.79269162210338684"/>
    <x v="0"/>
  </r>
  <r>
    <s v="11Gold Coast Suns"/>
    <n v="2020"/>
    <x v="7"/>
    <x v="14"/>
    <x v="1"/>
    <n v="48"/>
    <n v="0.82"/>
    <n v="18"/>
    <n v="24"/>
    <n v="0.75"/>
    <n v="238"/>
    <n v="0.14547289504036909"/>
    <n v="0.60452710495963091"/>
    <x v="0"/>
  </r>
  <r>
    <s v="11St Kilda"/>
    <n v="2020"/>
    <x v="7"/>
    <x v="562"/>
    <x v="9"/>
    <n v="43"/>
    <n v="0.81"/>
    <n v="18"/>
    <n v="21"/>
    <n v="0.8571428571428571"/>
    <n v="158"/>
    <n v="0"/>
    <n v="0.8571428571428571"/>
    <x v="0"/>
  </r>
  <r>
    <s v="11Adelaide Crows"/>
    <n v="2020"/>
    <x v="7"/>
    <x v="12"/>
    <x v="8"/>
    <n v="64"/>
    <n v="0.89"/>
    <n v="17"/>
    <n v="18"/>
    <n v="0.94444444444444442"/>
    <n v="329"/>
    <n v="5.9368191721132897E-2"/>
    <n v="0.88507625272331147"/>
    <x v="0"/>
  </r>
  <r>
    <s v="11Geelong Cats"/>
    <n v="2020"/>
    <x v="7"/>
    <x v="503"/>
    <x v="11"/>
    <n v="72"/>
    <n v="0.81"/>
    <n v="17"/>
    <n v="21"/>
    <n v="0.80952380952380953"/>
    <n v="132"/>
    <n v="0.12"/>
    <n v="0.68952380952380954"/>
    <x v="0"/>
  </r>
  <r>
    <s v="11Brisbane Lions"/>
    <n v="2020"/>
    <x v="7"/>
    <x v="23"/>
    <x v="3"/>
    <n v="94"/>
    <n v="0.81"/>
    <n v="17"/>
    <n v="29"/>
    <n v="0.58620689655172409"/>
    <n v="264"/>
    <n v="3.4759358288770054E-2"/>
    <n v="0.55144753826295401"/>
    <x v="0"/>
  </r>
  <r>
    <s v="11Geelong Cats"/>
    <n v="2020"/>
    <x v="7"/>
    <x v="21"/>
    <x v="11"/>
    <n v="53"/>
    <n v="0.69"/>
    <n v="16"/>
    <n v="21"/>
    <n v="0.76190476190476186"/>
    <n v="185"/>
    <n v="7.8787878787878796E-2"/>
    <n v="0.68311688311688301"/>
    <x v="0"/>
  </r>
  <r>
    <s v="11Collingwood"/>
    <n v="2020"/>
    <x v="7"/>
    <x v="519"/>
    <x v="4"/>
    <n v="61"/>
    <n v="0.83"/>
    <n v="16"/>
    <n v="18"/>
    <n v="0.88888888888888884"/>
    <n v="41"/>
    <n v="0.16581196581196581"/>
    <n v="0.72307692307692306"/>
    <x v="0"/>
  </r>
  <r>
    <s v="11West Coast Eagles"/>
    <n v="2020"/>
    <x v="7"/>
    <x v="563"/>
    <x v="16"/>
    <n v="68"/>
    <n v="0.81"/>
    <n v="16"/>
    <n v="22"/>
    <n v="0.72727272727272729"/>
    <n v="179"/>
    <n v="0"/>
    <n v="0.72727272727272729"/>
    <x v="0"/>
  </r>
  <r>
    <s v="11St Kilda"/>
    <n v="2020"/>
    <x v="7"/>
    <x v="518"/>
    <x v="9"/>
    <n v="52"/>
    <n v="0.73"/>
    <n v="16"/>
    <n v="21"/>
    <n v="0.76190476190476186"/>
    <n v="37"/>
    <n v="0.52062430323299891"/>
    <n v="0.24128045867176295"/>
    <x v="0"/>
  </r>
  <r>
    <s v="11North Melbourne"/>
    <n v="2020"/>
    <x v="7"/>
    <x v="76"/>
    <x v="17"/>
    <n v="109"/>
    <n v="0.81"/>
    <n v="16"/>
    <n v="20"/>
    <n v="0.8"/>
    <n v="171"/>
    <n v="0.13534578494918392"/>
    <n v="0.66465421505081612"/>
    <x v="0"/>
  </r>
  <r>
    <s v="11St Kilda"/>
    <n v="2020"/>
    <x v="7"/>
    <x v="18"/>
    <x v="9"/>
    <n v="90"/>
    <n v="0.86"/>
    <n v="15"/>
    <n v="21"/>
    <n v="0.7142857142857143"/>
    <n v="306"/>
    <n v="7.1862745098039221E-2"/>
    <n v="0.64242296918767505"/>
    <x v="0"/>
  </r>
  <r>
    <s v="11Adelaide Crows"/>
    <n v="2020"/>
    <x v="7"/>
    <x v="64"/>
    <x v="8"/>
    <n v="103"/>
    <n v="0.77"/>
    <n v="15"/>
    <n v="18"/>
    <n v="0.83333333333333337"/>
    <n v="231"/>
    <n v="1.9696969696969695E-2"/>
    <n v="0.81363636363636371"/>
    <x v="0"/>
  </r>
  <r>
    <s v="11North Melbourne"/>
    <n v="2020"/>
    <x v="7"/>
    <x v="70"/>
    <x v="17"/>
    <n v="69"/>
    <n v="0.87"/>
    <n v="15"/>
    <n v="20"/>
    <n v="0.75"/>
    <n v="309"/>
    <n v="6.02262443438914E-2"/>
    <n v="0.68977375565610854"/>
    <x v="0"/>
  </r>
  <r>
    <s v="11Adelaide Crows"/>
    <n v="2020"/>
    <x v="7"/>
    <x v="205"/>
    <x v="8"/>
    <n v="41"/>
    <n v="0.85"/>
    <n v="15"/>
    <n v="18"/>
    <n v="0.83333333333333337"/>
    <n v="161"/>
    <n v="5.4093567251461985E-2"/>
    <n v="0.7792397660818714"/>
    <x v="0"/>
  </r>
  <r>
    <s v="11Collingwood"/>
    <n v="2020"/>
    <x v="7"/>
    <x v="7"/>
    <x v="4"/>
    <n v="72"/>
    <n v="0.76"/>
    <n v="15"/>
    <n v="18"/>
    <n v="0.83333333333333337"/>
    <n v="299"/>
    <n v="9.4160741219564748E-2"/>
    <n v="0.73917259211376862"/>
    <x v="0"/>
  </r>
  <r>
    <s v="11Melbourne"/>
    <n v="2020"/>
    <x v="7"/>
    <x v="39"/>
    <x v="5"/>
    <n v="106"/>
    <n v="0.85"/>
    <n v="15"/>
    <n v="20"/>
    <n v="0.75"/>
    <n v="277"/>
    <n v="7.6078431372549021E-2"/>
    <n v="0.67392156862745101"/>
    <x v="0"/>
  </r>
  <r>
    <s v="11Richmond"/>
    <n v="2020"/>
    <x v="7"/>
    <x v="65"/>
    <x v="14"/>
    <n v="65"/>
    <n v="0.66"/>
    <n v="14"/>
    <n v="28"/>
    <n v="0.5"/>
    <n v="68"/>
    <n v="3.8095238095238092E-2"/>
    <n v="0.46190476190476193"/>
    <x v="0"/>
  </r>
  <r>
    <s v="11Gold Coast Suns"/>
    <n v="2020"/>
    <x v="7"/>
    <x v="13"/>
    <x v="1"/>
    <n v="54"/>
    <n v="0.75"/>
    <n v="14"/>
    <n v="24"/>
    <n v="0.58333333333333337"/>
    <n v="200"/>
    <n v="0.12470212965569004"/>
    <n v="0.45863120367764332"/>
    <x v="0"/>
  </r>
  <r>
    <s v="11Hawthorn"/>
    <n v="2020"/>
    <x v="7"/>
    <x v="11"/>
    <x v="7"/>
    <n v="89"/>
    <n v="0.89"/>
    <n v="14"/>
    <n v="15"/>
    <n v="0.93333333333333335"/>
    <n v="284"/>
    <n v="0.15054695562435499"/>
    <n v="0.7827863777089783"/>
    <x v="0"/>
  </r>
  <r>
    <s v="11Fremantle"/>
    <n v="2020"/>
    <x v="7"/>
    <x v="38"/>
    <x v="12"/>
    <n v="82"/>
    <n v="0.78"/>
    <n v="13"/>
    <n v="15"/>
    <n v="0.8666666666666667"/>
    <n v="196"/>
    <n v="0.24058814748469923"/>
    <n v="0.62607851918196744"/>
    <x v="0"/>
  </r>
  <r>
    <s v="11Melbourne"/>
    <n v="2020"/>
    <x v="7"/>
    <x v="85"/>
    <x v="5"/>
    <n v="109"/>
    <n v="0.83"/>
    <n v="13"/>
    <n v="20"/>
    <n v="0.65"/>
    <n v="235"/>
    <n v="9.509605059062165E-2"/>
    <n v="0.55490394940937837"/>
    <x v="0"/>
  </r>
  <r>
    <s v="11Essendon"/>
    <n v="2020"/>
    <x v="7"/>
    <x v="485"/>
    <x v="10"/>
    <n v="78"/>
    <n v="0.79"/>
    <n v="13"/>
    <n v="24"/>
    <n v="0.54166666666666663"/>
    <n v="217"/>
    <n v="0.12662337662337661"/>
    <n v="0.41504329004328999"/>
    <x v="0"/>
  </r>
  <r>
    <s v="11Geelong Cats"/>
    <n v="2020"/>
    <x v="7"/>
    <x v="42"/>
    <x v="11"/>
    <n v="46"/>
    <n v="0.74"/>
    <n v="13"/>
    <n v="21"/>
    <n v="0.61904761904761907"/>
    <n v="208"/>
    <n v="0.1252738336713996"/>
    <n v="0.49377378537621947"/>
    <x v="0"/>
  </r>
  <r>
    <s v="11Adelaide Crows"/>
    <n v="2020"/>
    <x v="7"/>
    <x v="50"/>
    <x v="8"/>
    <n v="139"/>
    <n v="0.8"/>
    <n v="13"/>
    <n v="18"/>
    <n v="0.72222222222222221"/>
    <n v="137"/>
    <n v="0.13691755203978967"/>
    <n v="0.58530467018243248"/>
    <x v="0"/>
  </r>
  <r>
    <s v="11Brisbane Lions"/>
    <n v="2020"/>
    <x v="7"/>
    <x v="61"/>
    <x v="3"/>
    <n v="115"/>
    <n v="0.87"/>
    <n v="13"/>
    <n v="29"/>
    <n v="0.44827586206896552"/>
    <n v="153"/>
    <n v="0.16536119818878439"/>
    <n v="0.28291466388018116"/>
    <x v="0"/>
  </r>
  <r>
    <s v="11Melbourne"/>
    <n v="2020"/>
    <x v="7"/>
    <x v="564"/>
    <x v="5"/>
    <n v="44"/>
    <n v="0.69"/>
    <n v="13"/>
    <n v="20"/>
    <n v="0.65"/>
    <n v="25"/>
    <n v="0.59974901641568301"/>
    <n v="5.0250983584317011E-2"/>
    <x v="0"/>
  </r>
  <r>
    <s v="11Collingwood"/>
    <n v="2020"/>
    <x v="7"/>
    <x v="15"/>
    <x v="4"/>
    <n v="98"/>
    <n v="0.77"/>
    <n v="13"/>
    <n v="18"/>
    <n v="0.72222222222222221"/>
    <n v="251"/>
    <n v="0.11699770817417876"/>
    <n v="0.60522451404804345"/>
    <x v="0"/>
  </r>
  <r>
    <s v="11Fremantle"/>
    <n v="2020"/>
    <x v="7"/>
    <x v="22"/>
    <x v="12"/>
    <n v="64"/>
    <n v="0.75"/>
    <n v="13"/>
    <n v="15"/>
    <n v="0.8666666666666667"/>
    <n v="164"/>
    <n v="0.27023070097604263"/>
    <n v="0.59643596569062407"/>
    <x v="0"/>
  </r>
  <r>
    <s v="11Carlton"/>
    <n v="2020"/>
    <x v="7"/>
    <x v="399"/>
    <x v="0"/>
    <n v="77"/>
    <n v="0.85"/>
    <n v="13"/>
    <n v="22"/>
    <n v="0.59090909090909094"/>
    <n v="149"/>
    <n v="0.17298427991886411"/>
    <n v="0.41792481099022682"/>
    <x v="0"/>
  </r>
  <r>
    <s v="11Essendon"/>
    <n v="2020"/>
    <x v="7"/>
    <x v="82"/>
    <x v="10"/>
    <n v="93"/>
    <n v="0.81"/>
    <n v="13"/>
    <n v="24"/>
    <n v="0.54166666666666663"/>
    <n v="173"/>
    <n v="0.24023588382721506"/>
    <n v="0.30143078283945157"/>
    <x v="0"/>
  </r>
  <r>
    <s v="11Collingwood"/>
    <n v="2020"/>
    <x v="7"/>
    <x v="565"/>
    <x v="4"/>
    <n v="55"/>
    <n v="0.73"/>
    <n v="12"/>
    <n v="18"/>
    <n v="0.66666666666666663"/>
    <n v="28"/>
    <n v="0.26984126984126983"/>
    <n v="0.3968253968253968"/>
    <x v="0"/>
  </r>
  <r>
    <s v="11Carlton"/>
    <n v="2020"/>
    <x v="7"/>
    <x v="5"/>
    <x v="0"/>
    <n v="55"/>
    <n v="0.63"/>
    <n v="12"/>
    <n v="22"/>
    <n v="0.54545454545454541"/>
    <n v="217"/>
    <n v="0.1908155569920276"/>
    <n v="0.35463898846251785"/>
    <x v="0"/>
  </r>
  <r>
    <s v="11Brisbane Lions"/>
    <n v="2020"/>
    <x v="7"/>
    <x v="92"/>
    <x v="3"/>
    <n v="28"/>
    <n v="0.77"/>
    <n v="12"/>
    <n v="29"/>
    <n v="0.41379310344827586"/>
    <n v="59"/>
    <n v="0.34641203703703705"/>
    <n v="6.738106641123881E-2"/>
    <x v="0"/>
  </r>
  <r>
    <s v="11Collingwood"/>
    <n v="2020"/>
    <x v="7"/>
    <x v="539"/>
    <x v="4"/>
    <n v="65"/>
    <n v="0.75"/>
    <n v="12"/>
    <n v="18"/>
    <n v="0.66666666666666663"/>
    <n v="89"/>
    <n v="0.21143892339544512"/>
    <n v="0.45522774327122151"/>
    <x v="0"/>
  </r>
  <r>
    <s v="11Port Adelaide"/>
    <n v="2020"/>
    <x v="7"/>
    <x v="95"/>
    <x v="15"/>
    <n v="62"/>
    <n v="0.78"/>
    <n v="12"/>
    <n v="28"/>
    <n v="0.42857142857142855"/>
    <n v="130"/>
    <n v="0.20872584890978627"/>
    <n v="0.21984557966164228"/>
    <x v="0"/>
  </r>
  <r>
    <s v="11Geelong Cats"/>
    <n v="2020"/>
    <x v="7"/>
    <x v="96"/>
    <x v="11"/>
    <n v="89"/>
    <n v="0.84"/>
    <n v="12"/>
    <n v="21"/>
    <n v="0.5714285714285714"/>
    <n v="245"/>
    <n v="0.18228318995582424"/>
    <n v="0.38914538147274713"/>
    <x v="0"/>
  </r>
  <r>
    <s v="11Gold Coast Suns"/>
    <n v="2020"/>
    <x v="7"/>
    <x v="110"/>
    <x v="1"/>
    <n v="75"/>
    <n v="0.83"/>
    <n v="11"/>
    <n v="24"/>
    <n v="0.45833333333333331"/>
    <n v="184"/>
    <n v="0.1336615454262513"/>
    <n v="0.32467178790708201"/>
    <x v="0"/>
  </r>
  <r>
    <s v="11Essendon"/>
    <n v="2020"/>
    <x v="7"/>
    <x v="254"/>
    <x v="10"/>
    <n v="53"/>
    <n v="0.85"/>
    <n v="11"/>
    <n v="24"/>
    <n v="0.45833333333333331"/>
    <n v="86"/>
    <n v="7.7786796536796543E-2"/>
    <n v="0.38054653679653677"/>
    <x v="0"/>
  </r>
  <r>
    <s v="11Richmond"/>
    <n v="2020"/>
    <x v="7"/>
    <x v="381"/>
    <x v="14"/>
    <n v="42"/>
    <n v="0.82"/>
    <n v="11"/>
    <n v="28"/>
    <n v="0.39285714285714285"/>
    <n v="12"/>
    <n v="8.9655172413793116E-2"/>
    <n v="0.30320197044334973"/>
    <x v="0"/>
  </r>
  <r>
    <s v="11Port Adelaide"/>
    <n v="2020"/>
    <x v="7"/>
    <x v="97"/>
    <x v="15"/>
    <n v="79"/>
    <n v="0.87"/>
    <n v="10"/>
    <n v="28"/>
    <n v="0.35714285714285715"/>
    <n v="131"/>
    <n v="0.12441334804807047"/>
    <n v="0.23272950909478668"/>
    <x v="0"/>
  </r>
  <r>
    <s v="11Hawthorn"/>
    <n v="2020"/>
    <x v="7"/>
    <x v="449"/>
    <x v="7"/>
    <n v="97"/>
    <n v="0.87"/>
    <n v="10"/>
    <n v="15"/>
    <n v="0.66666666666666663"/>
    <n v="217"/>
    <n v="0.16022222222222221"/>
    <n v="0.50644444444444447"/>
    <x v="0"/>
  </r>
  <r>
    <s v="11Carlton"/>
    <n v="2020"/>
    <x v="7"/>
    <x v="113"/>
    <x v="0"/>
    <n v="29"/>
    <n v="0.87"/>
    <n v="10"/>
    <n v="22"/>
    <n v="0.45454545454545453"/>
    <n v="78"/>
    <n v="0.34978354978354975"/>
    <n v="0.10476190476190478"/>
    <x v="0"/>
  </r>
  <r>
    <s v="11Richmond"/>
    <n v="2020"/>
    <x v="7"/>
    <x v="531"/>
    <x v="14"/>
    <n v="33"/>
    <n v="0.76"/>
    <n v="10"/>
    <n v="28"/>
    <n v="0.35714285714285715"/>
    <n v="24"/>
    <n v="0.30467532467532465"/>
    <n v="5.2467532467532496E-2"/>
    <x v="0"/>
  </r>
  <r>
    <s v="11North Melbourne"/>
    <n v="2020"/>
    <x v="7"/>
    <x v="55"/>
    <x v="17"/>
    <n v="71"/>
    <n v="0.76"/>
    <n v="10"/>
    <n v="20"/>
    <n v="0.5"/>
    <n v="113"/>
    <n v="0.4003430784519536"/>
    <n v="9.9656921548046395E-2"/>
    <x v="0"/>
  </r>
  <r>
    <s v="11Fremantle"/>
    <n v="2020"/>
    <x v="7"/>
    <x v="71"/>
    <x v="12"/>
    <n v="95"/>
    <n v="0.88"/>
    <n v="9"/>
    <n v="15"/>
    <n v="0.6"/>
    <n v="163"/>
    <n v="0.15418667466986793"/>
    <n v="0.44581332533013207"/>
    <x v="0"/>
  </r>
  <r>
    <s v="11West Coast Eagles"/>
    <n v="2020"/>
    <x v="7"/>
    <x v="52"/>
    <x v="16"/>
    <n v="103"/>
    <n v="0.76"/>
    <n v="9"/>
    <n v="22"/>
    <n v="0.40909090909090912"/>
    <n v="179"/>
    <n v="0.15196343688990746"/>
    <n v="0.25712747220100163"/>
    <x v="0"/>
  </r>
  <r>
    <s v="11Hawthorn"/>
    <n v="2020"/>
    <x v="7"/>
    <x v="94"/>
    <x v="7"/>
    <n v="58"/>
    <n v="0.75"/>
    <n v="9"/>
    <n v="15"/>
    <n v="0.6"/>
    <n v="131"/>
    <n v="4.4254658385093168E-2"/>
    <n v="0.55574534161490685"/>
    <x v="0"/>
  </r>
  <r>
    <s v="11Richmond"/>
    <n v="2020"/>
    <x v="7"/>
    <x v="124"/>
    <x v="14"/>
    <n v="44"/>
    <n v="0.56999999999999995"/>
    <n v="9"/>
    <n v="28"/>
    <n v="0.32142857142857145"/>
    <n v="57"/>
    <n v="0.33347871572871574"/>
    <n v="-1.2050144300144283E-2"/>
    <x v="0"/>
  </r>
  <r>
    <s v="11Western Bulldogs"/>
    <n v="2020"/>
    <x v="7"/>
    <x v="107"/>
    <x v="6"/>
    <n v="66"/>
    <n v="0.78"/>
    <n v="9"/>
    <n v="29"/>
    <n v="0.31034482758620691"/>
    <n v="90"/>
    <n v="0.20435889770928134"/>
    <n v="0.10598592987692557"/>
    <x v="0"/>
  </r>
  <r>
    <s v="11Carlton"/>
    <n v="2020"/>
    <x v="7"/>
    <x v="60"/>
    <x v="0"/>
    <n v="77"/>
    <n v="0.81"/>
    <n v="9"/>
    <n v="22"/>
    <n v="0.40909090909090912"/>
    <n v="67"/>
    <n v="9.7744360902255648E-2"/>
    <n v="0.31134654818865348"/>
    <x v="0"/>
  </r>
  <r>
    <s v="11Fremantle"/>
    <n v="2020"/>
    <x v="7"/>
    <x v="79"/>
    <x v="12"/>
    <n v="98"/>
    <n v="0.81"/>
    <n v="9"/>
    <n v="15"/>
    <n v="0.6"/>
    <n v="127"/>
    <n v="0.11310207216551985"/>
    <n v="0.48689792783448016"/>
    <x v="0"/>
  </r>
  <r>
    <s v="11Brisbane Lions"/>
    <n v="2020"/>
    <x v="7"/>
    <x v="452"/>
    <x v="3"/>
    <n v="60"/>
    <n v="0.76"/>
    <n v="9"/>
    <n v="29"/>
    <n v="0.31034482758620691"/>
    <n v="106"/>
    <n v="0.13834130781499204"/>
    <n v="0.17200351977121486"/>
    <x v="0"/>
  </r>
  <r>
    <s v="11North Melbourne"/>
    <n v="2020"/>
    <x v="7"/>
    <x v="63"/>
    <x v="17"/>
    <n v="60"/>
    <n v="0.48"/>
    <n v="9"/>
    <n v="20"/>
    <n v="0.45"/>
    <n v="200"/>
    <n v="0.16227824463118581"/>
    <n v="0.28772175536881417"/>
    <x v="0"/>
  </r>
  <r>
    <s v="11Geelong Cats"/>
    <n v="2020"/>
    <x v="7"/>
    <x v="62"/>
    <x v="11"/>
    <n v="69"/>
    <n v="0.75"/>
    <n v="8"/>
    <n v="21"/>
    <n v="0.38095238095238093"/>
    <n v="151"/>
    <n v="0.13966313798246571"/>
    <n v="0.24128924296991522"/>
    <x v="0"/>
  </r>
  <r>
    <s v="11Melbourne"/>
    <n v="2020"/>
    <x v="7"/>
    <x v="523"/>
    <x v="5"/>
    <n v="74"/>
    <n v="0.67"/>
    <n v="8"/>
    <n v="20"/>
    <n v="0.4"/>
    <n v="33"/>
    <n v="0.37195046439628482"/>
    <n v="2.8049535603715203E-2"/>
    <x v="0"/>
  </r>
  <r>
    <s v="11Fremantle"/>
    <n v="2020"/>
    <x v="7"/>
    <x v="504"/>
    <x v="12"/>
    <n v="45"/>
    <n v="0.63"/>
    <n v="8"/>
    <n v="15"/>
    <n v="0.53333333333333333"/>
    <n v="39"/>
    <n v="0.32220202020202021"/>
    <n v="0.21113131313131311"/>
    <x v="0"/>
  </r>
  <r>
    <s v="11Hawthorn"/>
    <n v="2020"/>
    <x v="7"/>
    <x v="68"/>
    <x v="7"/>
    <n v="63"/>
    <n v="0.89"/>
    <n v="8"/>
    <n v="15"/>
    <n v="0.53333333333333333"/>
    <n v="172"/>
    <n v="0.11214630779848171"/>
    <n v="0.4211870255348516"/>
    <x v="0"/>
  </r>
  <r>
    <s v="11Essendon"/>
    <n v="2020"/>
    <x v="7"/>
    <x v="17"/>
    <x v="10"/>
    <n v="93"/>
    <n v="0.83"/>
    <n v="8"/>
    <n v="24"/>
    <n v="0.33333333333333331"/>
    <n v="193"/>
    <n v="0.28580745235157001"/>
    <n v="4.7525880981763302E-2"/>
    <x v="0"/>
  </r>
  <r>
    <s v="11St Kilda"/>
    <n v="2020"/>
    <x v="7"/>
    <x v="112"/>
    <x v="9"/>
    <n v="57"/>
    <n v="0.85"/>
    <n v="8"/>
    <n v="21"/>
    <n v="0.38095238095238093"/>
    <n v="66"/>
    <n v="0.27255719663388123"/>
    <n v="0.1083951843184997"/>
    <x v="0"/>
  </r>
  <r>
    <s v="11Geelong Cats"/>
    <n v="2020"/>
    <x v="7"/>
    <x v="58"/>
    <x v="11"/>
    <n v="79"/>
    <n v="0.69"/>
    <n v="7"/>
    <n v="21"/>
    <n v="0.33333333333333331"/>
    <n v="74"/>
    <n v="0.14171594563751425"/>
    <n v="0.19161738769581907"/>
    <x v="0"/>
  </r>
  <r>
    <s v="11Brisbane Lions"/>
    <n v="2020"/>
    <x v="7"/>
    <x v="98"/>
    <x v="3"/>
    <n v="100"/>
    <n v="0.83"/>
    <n v="7"/>
    <n v="29"/>
    <n v="0.2413793103448276"/>
    <n v="58"/>
    <n v="0.10086626703937245"/>
    <n v="0.14051304330545517"/>
    <x v="0"/>
  </r>
  <r>
    <s v="11Port Adelaide"/>
    <n v="2020"/>
    <x v="7"/>
    <x v="104"/>
    <x v="15"/>
    <n v="90"/>
    <n v="0.74"/>
    <n v="7"/>
    <n v="28"/>
    <n v="0.25"/>
    <n v="95"/>
    <n v="0.10595238095238095"/>
    <n v="0.14404761904761904"/>
    <x v="0"/>
  </r>
  <r>
    <s v="11Brisbane Lions"/>
    <n v="2020"/>
    <x v="7"/>
    <x v="541"/>
    <x v="3"/>
    <n v="7"/>
    <n v="0.46"/>
    <n v="7"/>
    <n v="29"/>
    <n v="0.2413793103448276"/>
    <n v="10"/>
    <n v="0.27142857142857146"/>
    <n v="-3.0049261083743867E-2"/>
    <x v="0"/>
  </r>
  <r>
    <s v="11Essendon"/>
    <n v="2020"/>
    <x v="7"/>
    <x v="225"/>
    <x v="10"/>
    <n v="39"/>
    <n v="0.81"/>
    <n v="7"/>
    <n v="24"/>
    <n v="0.29166666666666669"/>
    <n v="54"/>
    <n v="0.19879872897775711"/>
    <n v="9.286793768890958E-2"/>
    <x v="0"/>
  </r>
  <r>
    <s v="11Gold Coast Suns"/>
    <n v="2020"/>
    <x v="7"/>
    <x v="19"/>
    <x v="1"/>
    <n v="53"/>
    <n v="0.73"/>
    <n v="6"/>
    <n v="24"/>
    <n v="0.25"/>
    <n v="65"/>
    <n v="0.15204827012967606"/>
    <n v="9.7951729870323939E-2"/>
    <x v="0"/>
  </r>
  <r>
    <s v="11Melbourne"/>
    <n v="2020"/>
    <x v="7"/>
    <x v="521"/>
    <x v="5"/>
    <n v="82"/>
    <n v="0.84"/>
    <n v="6"/>
    <n v="20"/>
    <n v="0.3"/>
    <n v="17"/>
    <n v="0.12308734799962869"/>
    <n v="0.17691265200037132"/>
    <x v="0"/>
  </r>
  <r>
    <s v="11Hawthorn"/>
    <n v="2020"/>
    <x v="7"/>
    <x v="29"/>
    <x v="7"/>
    <n v="33"/>
    <n v="0.59"/>
    <n v="6"/>
    <n v="15"/>
    <n v="0.4"/>
    <n v="208"/>
    <n v="6.6524216524216515E-2"/>
    <n v="0.33347578347578349"/>
    <x v="0"/>
  </r>
  <r>
    <s v="11Fremantle"/>
    <n v="2020"/>
    <x v="7"/>
    <x v="40"/>
    <x v="12"/>
    <n v="81"/>
    <n v="0.68"/>
    <n v="6"/>
    <n v="15"/>
    <n v="0.4"/>
    <n v="191"/>
    <n v="0.18161195728291316"/>
    <n v="0.21838804271708687"/>
    <x v="0"/>
  </r>
  <r>
    <s v="11Western Bulldogs"/>
    <n v="2020"/>
    <x v="7"/>
    <x v="69"/>
    <x v="6"/>
    <n v="47"/>
    <n v="0.79"/>
    <n v="6"/>
    <n v="29"/>
    <n v="0.20689655172413793"/>
    <n v="231"/>
    <n v="0.16455514618326492"/>
    <n v="4.2341405540873012E-2"/>
    <x v="0"/>
  </r>
  <r>
    <s v="11North Melbourne"/>
    <n v="2020"/>
    <x v="7"/>
    <x v="505"/>
    <x v="17"/>
    <n v="36"/>
    <n v="0.79"/>
    <n v="5"/>
    <n v="20"/>
    <n v="0.25"/>
    <n v="26"/>
    <n v="0.42061751601225283"/>
    <n v="-0.17061751601225283"/>
    <x v="0"/>
  </r>
  <r>
    <s v="11Geelong Cats"/>
    <n v="2020"/>
    <x v="7"/>
    <x v="115"/>
    <x v="11"/>
    <n v="88"/>
    <n v="0.8"/>
    <n v="5"/>
    <n v="21"/>
    <n v="0.23809523809523808"/>
    <n v="93"/>
    <n v="0.14395581198986773"/>
    <n v="9.413942610537035E-2"/>
    <x v="0"/>
  </r>
  <r>
    <s v="11Western Bulldogs"/>
    <n v="2020"/>
    <x v="7"/>
    <x v="385"/>
    <x v="6"/>
    <n v="72"/>
    <n v="0.77"/>
    <n v="5"/>
    <n v="29"/>
    <n v="0.17241379310344829"/>
    <n v="14"/>
    <n v="4.4270833333333336E-2"/>
    <n v="0.12814295977011494"/>
    <x v="0"/>
  </r>
  <r>
    <s v="11Hawthorn"/>
    <n v="2020"/>
    <x v="7"/>
    <x v="108"/>
    <x v="7"/>
    <n v="65"/>
    <n v="0.76"/>
    <n v="5"/>
    <n v="15"/>
    <n v="0.33333333333333331"/>
    <n v="60"/>
    <n v="0.14248137827085194"/>
    <n v="0.19085195506248137"/>
    <x v="0"/>
  </r>
  <r>
    <s v="11Adelaide Crows"/>
    <n v="2020"/>
    <x v="7"/>
    <x v="382"/>
    <x v="8"/>
    <n v="22"/>
    <n v="0.71"/>
    <n v="5"/>
    <n v="18"/>
    <n v="0.27777777777777779"/>
    <n v="34"/>
    <n v="0.33507913798161476"/>
    <n v="-5.7301360203836971E-2"/>
    <x v="0"/>
  </r>
  <r>
    <s v="11Western Bulldogs"/>
    <n v="2020"/>
    <x v="7"/>
    <x v="133"/>
    <x v="6"/>
    <n v="47"/>
    <n v="0.89"/>
    <n v="4"/>
    <n v="29"/>
    <n v="0.13793103448275862"/>
    <n v="33"/>
    <n v="0.14725833125012019"/>
    <n v="-9.3272967673615759E-3"/>
    <x v="0"/>
  </r>
  <r>
    <s v="11Carlton"/>
    <n v="2020"/>
    <x v="7"/>
    <x v="116"/>
    <x v="0"/>
    <n v="82"/>
    <n v="0.85"/>
    <n v="4"/>
    <n v="22"/>
    <n v="0.18181818181818182"/>
    <n v="86"/>
    <n v="0.17138183873955262"/>
    <n v="1.0436343078629201E-2"/>
    <x v="0"/>
  </r>
  <r>
    <s v="11West Coast Eagles"/>
    <n v="2020"/>
    <x v="7"/>
    <x v="46"/>
    <x v="16"/>
    <n v="81"/>
    <n v="0.92"/>
    <n v="4"/>
    <n v="22"/>
    <n v="0.18181818181818182"/>
    <n v="145"/>
    <n v="0.15791330929739233"/>
    <n v="2.3904872520789489E-2"/>
    <x v="0"/>
  </r>
  <r>
    <s v="11Hawthorn"/>
    <n v="2020"/>
    <x v="7"/>
    <x v="32"/>
    <x v="7"/>
    <n v="58"/>
    <n v="0.8"/>
    <n v="4"/>
    <n v="15"/>
    <n v="0.26666666666666666"/>
    <n v="150"/>
    <n v="5.7575757575757572E-2"/>
    <n v="0.20909090909090911"/>
    <x v="0"/>
  </r>
  <r>
    <s v="11North Melbourne"/>
    <n v="2020"/>
    <x v="7"/>
    <x v="305"/>
    <x v="17"/>
    <n v="67"/>
    <n v="0.73"/>
    <n v="4"/>
    <n v="20"/>
    <n v="0.2"/>
    <n v="62"/>
    <n v="0.23076627672002778"/>
    <n v="-3.0766276720027769E-2"/>
    <x v="0"/>
  </r>
  <r>
    <s v="11Adelaide Crows"/>
    <n v="2020"/>
    <x v="7"/>
    <x v="561"/>
    <x v="8"/>
    <n v="52"/>
    <n v="0.88"/>
    <n v="4"/>
    <n v="18"/>
    <n v="0.22222222222222221"/>
    <n v="27"/>
    <n v="0.12535612535612536"/>
    <n v="9.6866096866096846E-2"/>
    <x v="0"/>
  </r>
  <r>
    <s v="11Geelong Cats"/>
    <n v="2020"/>
    <x v="7"/>
    <x v="86"/>
    <x v="11"/>
    <n v="62"/>
    <n v="0.84"/>
    <n v="4"/>
    <n v="21"/>
    <n v="0.19047619047619047"/>
    <n v="50"/>
    <n v="0.16812392123266098"/>
    <n v="2.2352269243529482E-2"/>
    <x v="0"/>
  </r>
  <r>
    <s v="11St Kilda"/>
    <n v="2020"/>
    <x v="7"/>
    <x v="390"/>
    <x v="9"/>
    <n v="74"/>
    <n v="0.79"/>
    <n v="4"/>
    <n v="21"/>
    <n v="0.19047619047619047"/>
    <n v="31"/>
    <n v="0.24311367971606465"/>
    <n v="-5.2637489239874186E-2"/>
    <x v="0"/>
  </r>
  <r>
    <s v="11Hawthorn"/>
    <n v="2020"/>
    <x v="7"/>
    <x v="30"/>
    <x v="7"/>
    <n v="67"/>
    <n v="0.93"/>
    <n v="4"/>
    <n v="15"/>
    <n v="0.26666666666666666"/>
    <n v="119"/>
    <n v="7.2835808617878889E-2"/>
    <n v="0.19383085804878777"/>
    <x v="0"/>
  </r>
  <r>
    <s v="11Melbourne"/>
    <n v="2020"/>
    <x v="7"/>
    <x v="499"/>
    <x v="5"/>
    <n v="35"/>
    <n v="0.73"/>
    <n v="3"/>
    <n v="20"/>
    <n v="0.15"/>
    <n v="5"/>
    <n v="0.10912698412698413"/>
    <n v="4.0873015873015867E-2"/>
    <x v="0"/>
  </r>
  <r>
    <s v="11Essendon"/>
    <n v="2020"/>
    <x v="7"/>
    <x v="542"/>
    <x v="10"/>
    <n v="37"/>
    <n v="0.66"/>
    <n v="3"/>
    <n v="24"/>
    <n v="0.125"/>
    <n v="20"/>
    <n v="0.12474874053821422"/>
    <n v="2.5125946178577996E-4"/>
    <x v="0"/>
  </r>
  <r>
    <s v="11Collingwood"/>
    <n v="2020"/>
    <x v="7"/>
    <x v="506"/>
    <x v="4"/>
    <n v="87"/>
    <n v="0.8"/>
    <n v="3"/>
    <n v="18"/>
    <n v="0.16666666666666666"/>
    <n v="21"/>
    <n v="0.22840272472625411"/>
    <n v="-6.1736058059587456E-2"/>
    <x v="0"/>
  </r>
  <r>
    <s v="11Brisbane Lions"/>
    <n v="2020"/>
    <x v="7"/>
    <x v="140"/>
    <x v="3"/>
    <n v="22"/>
    <n v="0.78"/>
    <n v="3"/>
    <n v="29"/>
    <n v="0.10344827586206896"/>
    <n v="34"/>
    <n v="0.11870370370370371"/>
    <n v="-1.525542784163475E-2"/>
    <x v="0"/>
  </r>
  <r>
    <s v="11St Kilda"/>
    <n v="2020"/>
    <x v="7"/>
    <x v="72"/>
    <x v="9"/>
    <n v="53"/>
    <n v="0.82"/>
    <n v="2"/>
    <n v="21"/>
    <n v="9.5238095238095233E-2"/>
    <n v="35"/>
    <n v="6.9883515607199811E-2"/>
    <n v="2.5354579630895421E-2"/>
    <x v="0"/>
  </r>
  <r>
    <s v="11North Melbourne"/>
    <n v="2020"/>
    <x v="7"/>
    <x v="270"/>
    <x v="17"/>
    <n v="64"/>
    <n v="0.91"/>
    <n v="2"/>
    <n v="20"/>
    <n v="0.1"/>
    <n v="35"/>
    <n v="0.21267582991720924"/>
    <n v="-0.11267582991720923"/>
    <x v="0"/>
  </r>
  <r>
    <s v="11Melbourne"/>
    <n v="2020"/>
    <x v="7"/>
    <x v="89"/>
    <x v="5"/>
    <n v="45"/>
    <n v="0.85"/>
    <n v="2"/>
    <n v="20"/>
    <n v="0.1"/>
    <n v="34"/>
    <n v="2.3822198562682993E-2"/>
    <n v="7.6177801437317005E-2"/>
    <x v="0"/>
  </r>
  <r>
    <s v="11Gold Coast Suns"/>
    <n v="2020"/>
    <x v="7"/>
    <x v="103"/>
    <x v="1"/>
    <n v="60"/>
    <n v="0.8"/>
    <n v="2"/>
    <n v="24"/>
    <n v="8.3333333333333329E-2"/>
    <n v="42"/>
    <n v="9.2156862745098045E-2"/>
    <n v="-8.8235294117647162E-3"/>
    <x v="0"/>
  </r>
  <r>
    <s v="11Fremantle"/>
    <n v="2020"/>
    <x v="7"/>
    <x v="100"/>
    <x v="12"/>
    <n v="52"/>
    <n v="1"/>
    <n v="2"/>
    <n v="15"/>
    <n v="0.13333333333333333"/>
    <n v="114"/>
    <n v="7.6651570698152857E-2"/>
    <n v="5.6681762635180474E-2"/>
    <x v="0"/>
  </r>
  <r>
    <s v="11Geelong Cats"/>
    <n v="2020"/>
    <x v="7"/>
    <x v="404"/>
    <x v="11"/>
    <n v="28"/>
    <n v="0.73"/>
    <n v="2"/>
    <n v="21"/>
    <n v="9.5238095238095233E-2"/>
    <n v="35"/>
    <n v="2.0267663371111647E-2"/>
    <n v="7.4970431866983586E-2"/>
    <x v="0"/>
  </r>
  <r>
    <s v="11West Coast Eagles"/>
    <n v="2020"/>
    <x v="7"/>
    <x v="392"/>
    <x v="16"/>
    <n v="46"/>
    <n v="0.82"/>
    <n v="2"/>
    <n v="22"/>
    <n v="9.0909090909090912E-2"/>
    <n v="49"/>
    <n v="0.14318988464951196"/>
    <n v="-5.228079374042105E-2"/>
    <x v="0"/>
  </r>
  <r>
    <s v="11Gold Coast Suns"/>
    <n v="2020"/>
    <x v="7"/>
    <x v="410"/>
    <x v="1"/>
    <n v="38"/>
    <n v="0.69"/>
    <n v="1"/>
    <n v="24"/>
    <n v="4.1666666666666664E-2"/>
    <n v="4"/>
    <n v="0"/>
    <n v="4.1666666666666664E-2"/>
    <x v="0"/>
  </r>
  <r>
    <s v="11Gold Coast Suns"/>
    <n v="2020"/>
    <x v="7"/>
    <x v="130"/>
    <x v="1"/>
    <n v="36"/>
    <n v="0.82"/>
    <n v="1"/>
    <n v="24"/>
    <n v="4.1666666666666664E-2"/>
    <n v="7"/>
    <n v="8.718807234432234E-2"/>
    <n v="-4.5521405677655676E-2"/>
    <x v="0"/>
  </r>
  <r>
    <s v="11North Melbourne"/>
    <n v="2020"/>
    <x v="7"/>
    <x v="261"/>
    <x v="17"/>
    <n v="50"/>
    <n v="0.89"/>
    <n v="1"/>
    <n v="20"/>
    <n v="0.05"/>
    <n v="2"/>
    <n v="0.2062937062937063"/>
    <n v="-0.15629370629370631"/>
    <x v="0"/>
  </r>
  <r>
    <s v="11Adelaide Crows"/>
    <n v="2020"/>
    <x v="7"/>
    <x v="196"/>
    <x v="8"/>
    <n v="22"/>
    <n v="0.91"/>
    <n v="1"/>
    <n v="18"/>
    <n v="5.5555555555555552E-2"/>
    <n v="4"/>
    <n v="9.166666666666666E-2"/>
    <n v="-3.6111111111111108E-2"/>
    <x v="0"/>
  </r>
  <r>
    <s v="11Collingwood"/>
    <n v="2020"/>
    <x v="7"/>
    <x v="443"/>
    <x v="4"/>
    <n v="61"/>
    <n v="0.84"/>
    <n v="1"/>
    <n v="18"/>
    <n v="5.5555555555555552E-2"/>
    <n v="8"/>
    <n v="3.5714285714285712E-2"/>
    <n v="1.984126984126984E-2"/>
    <x v="0"/>
  </r>
  <r>
    <s v="11Adelaide Crows"/>
    <n v="2020"/>
    <x v="7"/>
    <x v="134"/>
    <x v="8"/>
    <n v="60"/>
    <n v="0.92"/>
    <n v="1"/>
    <n v="18"/>
    <n v="5.5555555555555552E-2"/>
    <n v="15"/>
    <n v="1.9675925925925927E-2"/>
    <n v="3.5879629629629622E-2"/>
    <x v="0"/>
  </r>
  <r>
    <s v="11Western Bulldogs"/>
    <n v="2020"/>
    <x v="7"/>
    <x v="411"/>
    <x v="6"/>
    <n v="36"/>
    <n v="0.79"/>
    <n v="1"/>
    <n v="29"/>
    <n v="3.4482758620689655E-2"/>
    <n v="6"/>
    <n v="0.11188271604938271"/>
    <n v="-7.7399957428693059E-2"/>
    <x v="0"/>
  </r>
  <r>
    <s v="11Adelaide Crows"/>
    <n v="2020"/>
    <x v="7"/>
    <x v="566"/>
    <x v="8"/>
    <n v="38"/>
    <n v="0.81"/>
    <n v="1"/>
    <n v="18"/>
    <n v="5.5555555555555552E-2"/>
    <n v="7"/>
    <n v="1.9736842105263157E-2"/>
    <n v="3.5818713450292396E-2"/>
    <x v="0"/>
  </r>
  <r>
    <s v="11Carlton"/>
    <n v="2020"/>
    <x v="7"/>
    <x v="93"/>
    <x v="0"/>
    <n v="19"/>
    <n v="0.28999999999999998"/>
    <n v="1"/>
    <n v="22"/>
    <n v="4.5454545454545456E-2"/>
    <n v="69"/>
    <n v="7.9619047619047631E-2"/>
    <n v="-3.4164502164502175E-2"/>
    <x v="0"/>
  </r>
  <r>
    <s v="11Richmond"/>
    <n v="2020"/>
    <x v="7"/>
    <x v="275"/>
    <x v="14"/>
    <n v="38"/>
    <n v="0.92"/>
    <n v="1"/>
    <n v="28"/>
    <n v="3.5714285714285712E-2"/>
    <n v="51"/>
    <n v="0.17461968339967565"/>
    <n v="-0.13890539768538995"/>
    <x v="0"/>
  </r>
  <r>
    <s v="11St Kilda"/>
    <n v="2020"/>
    <x v="7"/>
    <x v="384"/>
    <x v="9"/>
    <n v="42"/>
    <n v="0.78"/>
    <n v="1"/>
    <n v="21"/>
    <n v="4.7619047619047616E-2"/>
    <n v="8"/>
    <n v="6.2678062678062668E-2"/>
    <n v="-1.5059015059015052E-2"/>
    <x v="0"/>
  </r>
  <r>
    <s v="11Melbourne"/>
    <n v="2020"/>
    <x v="7"/>
    <x v="180"/>
    <x v="5"/>
    <n v="58"/>
    <n v="0.92"/>
    <n v="1"/>
    <n v="20"/>
    <n v="0.05"/>
    <n v="2"/>
    <n v="0.12376068376068375"/>
    <n v="-7.3760683760683746E-2"/>
    <x v="0"/>
  </r>
  <r>
    <s v="11St Kilda"/>
    <n v="2020"/>
    <x v="7"/>
    <x v="283"/>
    <x v="9"/>
    <n v="29"/>
    <n v="0.77"/>
    <n v="0"/>
    <n v="21"/>
    <n v="0"/>
    <n v="0"/>
    <n v="5.3703703703703698E-2"/>
    <n v="-5.3703703703703698E-2"/>
    <x v="1"/>
  </r>
  <r>
    <s v="11Hawthorn"/>
    <n v="2020"/>
    <x v="7"/>
    <x v="228"/>
    <x v="7"/>
    <n v="41"/>
    <n v="0.8"/>
    <n v="0"/>
    <n v="15"/>
    <n v="0"/>
    <n v="0"/>
    <n v="0.15450053418803419"/>
    <n v="-0.15450053418803419"/>
    <x v="1"/>
  </r>
  <r>
    <s v="11West Coast Eagles"/>
    <n v="2020"/>
    <x v="7"/>
    <x v="90"/>
    <x v="16"/>
    <n v="81"/>
    <n v="0.85"/>
    <n v="0"/>
    <n v="22"/>
    <n v="0"/>
    <n v="24"/>
    <n v="2.0833333333333332E-2"/>
    <n v="-2.0833333333333332E-2"/>
    <x v="0"/>
  </r>
  <r>
    <s v="11North Melbourne"/>
    <n v="2020"/>
    <x v="7"/>
    <x v="532"/>
    <x v="17"/>
    <n v="26"/>
    <n v="0.74"/>
    <n v="0"/>
    <n v="20"/>
    <n v="0"/>
    <n v="0"/>
    <n v="0"/>
    <n v="0"/>
    <x v="1"/>
  </r>
  <r>
    <s v="11Richmond"/>
    <n v="2020"/>
    <x v="7"/>
    <x v="271"/>
    <x v="14"/>
    <n v="76"/>
    <n v="0.79"/>
    <n v="0"/>
    <n v="28"/>
    <n v="0"/>
    <n v="0"/>
    <n v="5.2380952380952375E-2"/>
    <n v="-5.2380952380952375E-2"/>
    <x v="1"/>
  </r>
  <r>
    <s v="11Geelong Cats"/>
    <n v="2020"/>
    <x v="7"/>
    <x v="272"/>
    <x v="11"/>
    <n v="35"/>
    <n v="0.9"/>
    <n v="0"/>
    <n v="21"/>
    <n v="0"/>
    <n v="0"/>
    <n v="0.14658551325217992"/>
    <n v="-0.14658551325217992"/>
    <x v="1"/>
  </r>
  <r>
    <s v="11Richmond"/>
    <n v="2020"/>
    <x v="7"/>
    <x v="187"/>
    <x v="14"/>
    <n v="69"/>
    <n v="0.87"/>
    <n v="0"/>
    <n v="28"/>
    <n v="0"/>
    <n v="5"/>
    <n v="0.17383816684568565"/>
    <n v="-0.17383816684568565"/>
    <x v="0"/>
  </r>
  <r>
    <s v="11Adelaide Crows"/>
    <n v="2020"/>
    <x v="7"/>
    <x v="280"/>
    <x v="8"/>
    <n v="52"/>
    <n v="0.78"/>
    <n v="0"/>
    <n v="18"/>
    <n v="0"/>
    <n v="0"/>
    <n v="0.16402714932126697"/>
    <n v="-0.16402714932126697"/>
    <x v="1"/>
  </r>
  <r>
    <s v="11Melbourne"/>
    <n v="2020"/>
    <x v="7"/>
    <x v="199"/>
    <x v="5"/>
    <n v="52"/>
    <n v="0.77"/>
    <n v="0"/>
    <n v="20"/>
    <n v="0"/>
    <n v="0"/>
    <n v="0.1673669467787115"/>
    <n v="-0.1673669467787115"/>
    <x v="1"/>
  </r>
  <r>
    <s v="11Collingwood"/>
    <n v="2020"/>
    <x v="7"/>
    <x v="265"/>
    <x v="4"/>
    <n v="96"/>
    <n v="0.87"/>
    <n v="0"/>
    <n v="18"/>
    <n v="0"/>
    <n v="0"/>
    <n v="8.3244206773618531E-2"/>
    <n v="-8.3244206773618531E-2"/>
    <x v="1"/>
  </r>
  <r>
    <s v="11Essendon"/>
    <n v="2020"/>
    <x v="7"/>
    <x v="537"/>
    <x v="10"/>
    <n v="47"/>
    <n v="0.98"/>
    <n v="0"/>
    <n v="24"/>
    <n v="0"/>
    <n v="0"/>
    <n v="9.6304347826086961E-2"/>
    <n v="-9.6304347826086961E-2"/>
    <x v="1"/>
  </r>
  <r>
    <s v="11Adelaide Crows"/>
    <n v="2020"/>
    <x v="7"/>
    <x v="567"/>
    <x v="8"/>
    <n v="63"/>
    <n v="0.77"/>
    <n v="0"/>
    <n v="18"/>
    <n v="0"/>
    <n v="0"/>
    <n v="0"/>
    <n v="0"/>
    <x v="1"/>
  </r>
  <r>
    <s v="11Fremantle"/>
    <n v="2020"/>
    <x v="7"/>
    <x v="512"/>
    <x v="12"/>
    <n v="56"/>
    <n v="0.91"/>
    <n v="0"/>
    <n v="15"/>
    <n v="0"/>
    <n v="0"/>
    <n v="8.9285714285714281E-3"/>
    <n v="-8.9285714285714281E-3"/>
    <x v="1"/>
  </r>
  <r>
    <s v="11Melbourne"/>
    <n v="2020"/>
    <x v="7"/>
    <x v="179"/>
    <x v="5"/>
    <n v="67"/>
    <n v="0.85"/>
    <n v="0"/>
    <n v="20"/>
    <n v="0"/>
    <n v="0"/>
    <n v="0"/>
    <n v="0"/>
    <x v="1"/>
  </r>
  <r>
    <s v="11Gold Coast Suns"/>
    <n v="2020"/>
    <x v="7"/>
    <x v="169"/>
    <x v="1"/>
    <n v="48"/>
    <n v="0.86"/>
    <n v="0"/>
    <n v="24"/>
    <n v="0"/>
    <n v="0"/>
    <n v="8.3116883116883117E-2"/>
    <n v="-8.3116883116883117E-2"/>
    <x v="1"/>
  </r>
  <r>
    <s v="11Gold Coast Suns"/>
    <n v="2020"/>
    <x v="7"/>
    <x v="458"/>
    <x v="1"/>
    <n v="31"/>
    <n v="0.85"/>
    <n v="0"/>
    <n v="24"/>
    <n v="0"/>
    <n v="0"/>
    <n v="3.9506172839506172E-2"/>
    <n v="-3.9506172839506172E-2"/>
    <x v="1"/>
  </r>
  <r>
    <s v="11Collingwood"/>
    <n v="2020"/>
    <x v="7"/>
    <x v="554"/>
    <x v="4"/>
    <n v="54"/>
    <n v="0.93"/>
    <n v="0"/>
    <n v="18"/>
    <n v="0"/>
    <n v="0"/>
    <n v="0"/>
    <n v="0"/>
    <x v="1"/>
  </r>
  <r>
    <s v="11Collingwood"/>
    <n v="2020"/>
    <x v="7"/>
    <x v="526"/>
    <x v="4"/>
    <n v="48"/>
    <n v="0.71"/>
    <n v="0"/>
    <n v="18"/>
    <n v="0"/>
    <n v="0"/>
    <n v="0.23684210526315788"/>
    <n v="-0.23684210526315788"/>
    <x v="1"/>
  </r>
  <r>
    <s v="11West Coast Eagles"/>
    <n v="2020"/>
    <x v="7"/>
    <x v="165"/>
    <x v="16"/>
    <n v="31"/>
    <n v="0.71"/>
    <n v="0"/>
    <n v="22"/>
    <n v="0"/>
    <n v="3"/>
    <n v="5.4901960784313725E-2"/>
    <n v="-5.4901960784313725E-2"/>
    <x v="0"/>
  </r>
  <r>
    <s v="11Geelong Cats"/>
    <n v="2020"/>
    <x v="7"/>
    <x v="184"/>
    <x v="11"/>
    <n v="71"/>
    <n v="0.82"/>
    <n v="0"/>
    <n v="21"/>
    <n v="0"/>
    <n v="0"/>
    <n v="0"/>
    <n v="0"/>
    <x v="1"/>
  </r>
  <r>
    <s v="11Melbourne"/>
    <n v="2020"/>
    <x v="7"/>
    <x v="91"/>
    <x v="5"/>
    <n v="52"/>
    <n v="0.75"/>
    <n v="0"/>
    <n v="20"/>
    <n v="0"/>
    <n v="24"/>
    <n v="0"/>
    <n v="0"/>
    <x v="0"/>
  </r>
  <r>
    <s v="11St Kilda"/>
    <n v="2020"/>
    <x v="7"/>
    <x v="282"/>
    <x v="9"/>
    <n v="35"/>
    <n v="0.75"/>
    <n v="0"/>
    <n v="21"/>
    <n v="0"/>
    <n v="1"/>
    <n v="4.2353479853479856E-2"/>
    <n v="-4.2353479853479856E-2"/>
    <x v="0"/>
  </r>
  <r>
    <s v="11Gold Coast Suns"/>
    <n v="2020"/>
    <x v="7"/>
    <x v="240"/>
    <x v="1"/>
    <n v="42"/>
    <n v="0.94"/>
    <n v="0"/>
    <n v="24"/>
    <n v="0"/>
    <n v="0"/>
    <n v="8.2352941176470587E-2"/>
    <n v="-8.2352941176470587E-2"/>
    <x v="1"/>
  </r>
  <r>
    <s v="11Hawthorn"/>
    <n v="2020"/>
    <x v="7"/>
    <x v="287"/>
    <x v="7"/>
    <n v="16"/>
    <n v="0.8"/>
    <n v="0"/>
    <n v="15"/>
    <n v="0"/>
    <n v="0"/>
    <n v="1.2605042016806723E-2"/>
    <n v="-1.2605042016806723E-2"/>
    <x v="1"/>
  </r>
  <r>
    <s v="11Richmond"/>
    <n v="2020"/>
    <x v="7"/>
    <x v="158"/>
    <x v="14"/>
    <n v="64"/>
    <n v="0.74"/>
    <n v="0"/>
    <n v="28"/>
    <n v="0"/>
    <n v="0"/>
    <n v="7.3673587081891576E-2"/>
    <n v="-7.3673587081891576E-2"/>
    <x v="1"/>
  </r>
  <r>
    <s v="11Western Bulldogs"/>
    <n v="2020"/>
    <x v="7"/>
    <x v="510"/>
    <x v="6"/>
    <n v="55"/>
    <n v="0.71"/>
    <n v="0"/>
    <n v="29"/>
    <n v="0"/>
    <n v="0"/>
    <n v="8.2729468599033809E-2"/>
    <n v="-8.2729468599033809E-2"/>
    <x v="1"/>
  </r>
  <r>
    <s v="11Gold Coast Suns"/>
    <n v="2020"/>
    <x v="7"/>
    <x v="264"/>
    <x v="1"/>
    <n v="23"/>
    <n v="0.96"/>
    <n v="0"/>
    <n v="24"/>
    <n v="0"/>
    <n v="0"/>
    <n v="3.8376848065429375E-2"/>
    <n v="-3.8376848065429375E-2"/>
    <x v="1"/>
  </r>
  <r>
    <s v="11Carlton"/>
    <n v="2020"/>
    <x v="7"/>
    <x v="468"/>
    <x v="0"/>
    <n v="33"/>
    <n v="0.75"/>
    <n v="0"/>
    <n v="22"/>
    <n v="0"/>
    <n v="0"/>
    <n v="0.38283253588516752"/>
    <n v="-0.38283253588516752"/>
    <x v="1"/>
  </r>
  <r>
    <s v="11Melbourne"/>
    <n v="2020"/>
    <x v="7"/>
    <x v="498"/>
    <x v="5"/>
    <n v="21"/>
    <n v="0.78"/>
    <n v="0"/>
    <n v="20"/>
    <n v="0"/>
    <n v="30"/>
    <n v="0.128698224852071"/>
    <n v="-0.128698224852071"/>
    <x v="0"/>
  </r>
  <r>
    <s v="11Hawthorn"/>
    <n v="2020"/>
    <x v="7"/>
    <x v="310"/>
    <x v="7"/>
    <n v="59"/>
    <n v="0.81"/>
    <n v="0"/>
    <n v="15"/>
    <n v="0"/>
    <n v="0"/>
    <n v="6.5656565656565649E-2"/>
    <n v="-6.5656565656565649E-2"/>
    <x v="1"/>
  </r>
  <r>
    <s v="11West Coast Eagles"/>
    <n v="2020"/>
    <x v="7"/>
    <x v="279"/>
    <x v="16"/>
    <n v="20"/>
    <n v="0.75"/>
    <n v="0"/>
    <n v="22"/>
    <n v="0"/>
    <n v="0"/>
    <n v="0.16022408963585436"/>
    <n v="-0.16022408963585436"/>
    <x v="1"/>
  </r>
  <r>
    <s v="11Carlton"/>
    <n v="2020"/>
    <x v="7"/>
    <x v="220"/>
    <x v="0"/>
    <n v="42"/>
    <n v="0.92"/>
    <n v="0"/>
    <n v="22"/>
    <n v="0"/>
    <n v="0"/>
    <n v="0.21538337823167544"/>
    <n v="-0.21538337823167544"/>
    <x v="1"/>
  </r>
  <r>
    <s v="11West Coast Eagles"/>
    <n v="2020"/>
    <x v="7"/>
    <x v="229"/>
    <x v="16"/>
    <n v="62"/>
    <n v="0.79"/>
    <n v="0"/>
    <n v="22"/>
    <n v="0"/>
    <n v="0"/>
    <n v="9.5588235294117641E-2"/>
    <n v="-9.5588235294117641E-2"/>
    <x v="1"/>
  </r>
  <r>
    <s v="11Carlton"/>
    <n v="2020"/>
    <x v="7"/>
    <x v="167"/>
    <x v="0"/>
    <n v="49"/>
    <n v="0.95"/>
    <n v="0"/>
    <n v="22"/>
    <n v="0"/>
    <n v="0"/>
    <n v="8.0902777777777768E-2"/>
    <n v="-8.0902777777777768E-2"/>
    <x v="1"/>
  </r>
  <r>
    <s v="11North Melbourne"/>
    <n v="2020"/>
    <x v="7"/>
    <x v="162"/>
    <x v="17"/>
    <n v="91"/>
    <n v="0.86"/>
    <n v="0"/>
    <n v="20"/>
    <n v="0"/>
    <n v="0"/>
    <n v="2.6151315789473682E-2"/>
    <n v="-2.6151315789473682E-2"/>
    <x v="1"/>
  </r>
  <r>
    <s v="11Melbourne"/>
    <n v="2020"/>
    <x v="7"/>
    <x v="515"/>
    <x v="5"/>
    <n v="53"/>
    <n v="0.82"/>
    <n v="0"/>
    <n v="20"/>
    <n v="0"/>
    <n v="0"/>
    <n v="4.4444444444444446E-2"/>
    <n v="-4.4444444444444446E-2"/>
    <x v="1"/>
  </r>
  <r>
    <s v="11Western Bulldogs"/>
    <n v="2020"/>
    <x v="7"/>
    <x v="559"/>
    <x v="6"/>
    <n v="39"/>
    <n v="0.74"/>
    <n v="0"/>
    <n v="29"/>
    <n v="0"/>
    <n v="0"/>
    <n v="0.10555555555555556"/>
    <n v="-0.10555555555555556"/>
    <x v="1"/>
  </r>
  <r>
    <s v="11Brisbane Lions"/>
    <n v="2020"/>
    <x v="7"/>
    <x v="214"/>
    <x v="3"/>
    <n v="71"/>
    <n v="0.76"/>
    <n v="0"/>
    <n v="29"/>
    <n v="0"/>
    <n v="0"/>
    <n v="0.10229500891265597"/>
    <n v="-0.10229500891265597"/>
    <x v="1"/>
  </r>
  <r>
    <s v="11Adelaide Crows"/>
    <n v="2020"/>
    <x v="7"/>
    <x v="534"/>
    <x v="8"/>
    <n v="38"/>
    <n v="0.82"/>
    <n v="0"/>
    <n v="18"/>
    <n v="0"/>
    <n v="0"/>
    <n v="0.08"/>
    <n v="-0.08"/>
    <x v="1"/>
  </r>
  <r>
    <s v="11St Kilda"/>
    <n v="2020"/>
    <x v="7"/>
    <x v="250"/>
    <x v="9"/>
    <n v="53"/>
    <n v="0.78"/>
    <n v="0"/>
    <n v="21"/>
    <n v="0"/>
    <n v="2"/>
    <n v="0.11680911680911682"/>
    <n v="-0.11680911680911682"/>
    <x v="0"/>
  </r>
  <r>
    <s v="11St Kilda"/>
    <n v="2020"/>
    <x v="7"/>
    <x v="465"/>
    <x v="9"/>
    <n v="60"/>
    <n v="0.8"/>
    <n v="0"/>
    <n v="21"/>
    <n v="0"/>
    <n v="0"/>
    <n v="0.30059523809523808"/>
    <n v="-0.30059523809523808"/>
    <x v="1"/>
  </r>
  <r>
    <s v="11Gold Coast Suns"/>
    <n v="2020"/>
    <x v="7"/>
    <x v="145"/>
    <x v="1"/>
    <n v="23"/>
    <n v="0.85"/>
    <n v="0"/>
    <n v="24"/>
    <n v="0"/>
    <n v="0"/>
    <n v="4.0293040293040296E-2"/>
    <n v="-4.0293040293040296E-2"/>
    <x v="1"/>
  </r>
  <r>
    <s v="11Collingwood"/>
    <n v="2020"/>
    <x v="7"/>
    <x v="568"/>
    <x v="4"/>
    <n v="22"/>
    <n v="0.79"/>
    <n v="0"/>
    <n v="18"/>
    <n v="0"/>
    <n v="0"/>
    <n v="0"/>
    <n v="0"/>
    <x v="1"/>
  </r>
  <r>
    <s v="11Collingwood"/>
    <n v="2020"/>
    <x v="7"/>
    <x v="242"/>
    <x v="4"/>
    <n v="56"/>
    <n v="0.91"/>
    <n v="0"/>
    <n v="18"/>
    <n v="0"/>
    <n v="0"/>
    <n v="0.14415771116138765"/>
    <n v="-0.14415771116138765"/>
    <x v="1"/>
  </r>
  <r>
    <s v="11West Coast Eagles"/>
    <n v="2020"/>
    <x v="7"/>
    <x v="327"/>
    <x v="16"/>
    <n v="60"/>
    <n v="0.94"/>
    <n v="0"/>
    <n v="22"/>
    <n v="0"/>
    <n v="0"/>
    <n v="4.6982429335370508E-2"/>
    <n v="-4.6982429335370508E-2"/>
    <x v="1"/>
  </r>
  <r>
    <s v="11North Melbourne"/>
    <n v="2020"/>
    <x v="7"/>
    <x v="122"/>
    <x v="17"/>
    <n v="56"/>
    <n v="0.92"/>
    <n v="0"/>
    <n v="20"/>
    <n v="0"/>
    <n v="22"/>
    <n v="6.7261153198653195E-2"/>
    <n v="-6.7261153198653195E-2"/>
    <x v="0"/>
  </r>
  <r>
    <s v="11Fremantle"/>
    <n v="2020"/>
    <x v="7"/>
    <x v="372"/>
    <x v="12"/>
    <n v="85"/>
    <n v="0.94"/>
    <n v="0"/>
    <n v="15"/>
    <n v="0"/>
    <n v="0"/>
    <n v="0.10144796380090497"/>
    <n v="-0.10144796380090497"/>
    <x v="1"/>
  </r>
  <r>
    <s v="11Melbourne"/>
    <n v="2020"/>
    <x v="7"/>
    <x v="373"/>
    <x v="5"/>
    <n v="78"/>
    <n v="0.92"/>
    <n v="0"/>
    <n v="20"/>
    <n v="0"/>
    <n v="0"/>
    <n v="0.10773204736440031"/>
    <n v="-0.10773204736440031"/>
    <x v="1"/>
  </r>
  <r>
    <s v="11St Kilda"/>
    <n v="2020"/>
    <x v="7"/>
    <x v="257"/>
    <x v="9"/>
    <n v="40"/>
    <n v="0.86"/>
    <n v="0"/>
    <n v="21"/>
    <n v="0"/>
    <n v="0"/>
    <n v="0.11448734083005183"/>
    <n v="-0.11448734083005183"/>
    <x v="1"/>
  </r>
  <r>
    <s v="11Hawthorn"/>
    <n v="2020"/>
    <x v="7"/>
    <x v="560"/>
    <x v="7"/>
    <n v="40"/>
    <n v="0.85"/>
    <n v="0"/>
    <n v="15"/>
    <n v="0"/>
    <n v="0"/>
    <n v="0.36956521739130432"/>
    <n v="-0.36956521739130432"/>
    <x v="1"/>
  </r>
  <r>
    <s v="11Brisbane Lions"/>
    <n v="2020"/>
    <x v="7"/>
    <x v="219"/>
    <x v="3"/>
    <n v="47"/>
    <n v="0.69"/>
    <n v="0"/>
    <n v="29"/>
    <n v="0"/>
    <n v="0"/>
    <n v="9.1236494597839127E-2"/>
    <n v="-9.1236494597839127E-2"/>
    <x v="1"/>
  </r>
  <r>
    <s v="11Brisbane Lions"/>
    <n v="2020"/>
    <x v="7"/>
    <x v="204"/>
    <x v="3"/>
    <n v="97"/>
    <n v="0.77"/>
    <n v="0"/>
    <n v="29"/>
    <n v="0"/>
    <n v="0"/>
    <n v="0.11913269143974725"/>
    <n v="-0.11913269143974725"/>
    <x v="1"/>
  </r>
  <r>
    <s v="11Fremantle"/>
    <n v="2020"/>
    <x v="7"/>
    <x v="210"/>
    <x v="12"/>
    <n v="82"/>
    <n v="0.88"/>
    <n v="0"/>
    <n v="15"/>
    <n v="0"/>
    <n v="0"/>
    <n v="0.10305882352941177"/>
    <n v="-0.10305882352941177"/>
    <x v="1"/>
  </r>
  <r>
    <s v="11Port Adelaide"/>
    <n v="2020"/>
    <x v="7"/>
    <x v="151"/>
    <x v="15"/>
    <n v="70"/>
    <n v="0.84"/>
    <n v="0"/>
    <n v="28"/>
    <n v="0"/>
    <n v="70"/>
    <n v="8.2965686274509814E-2"/>
    <n v="-8.2965686274509814E-2"/>
    <x v="0"/>
  </r>
  <r>
    <s v="11Western Bulldogs"/>
    <n v="2020"/>
    <x v="7"/>
    <x v="360"/>
    <x v="6"/>
    <n v="22"/>
    <n v="0.89"/>
    <n v="0"/>
    <n v="29"/>
    <n v="0"/>
    <n v="0"/>
    <n v="2.4509803921568627E-2"/>
    <n v="-2.4509803921568627E-2"/>
    <x v="1"/>
  </r>
  <r>
    <s v="11St Kilda"/>
    <n v="2020"/>
    <x v="7"/>
    <x v="352"/>
    <x v="9"/>
    <n v="27"/>
    <n v="0.74"/>
    <n v="0"/>
    <n v="21"/>
    <n v="0"/>
    <n v="3"/>
    <n v="6.7565106537971223E-2"/>
    <n v="-6.7565106537971223E-2"/>
    <x v="0"/>
  </r>
  <r>
    <s v="11Collingwood"/>
    <n v="2020"/>
    <x v="7"/>
    <x v="292"/>
    <x v="4"/>
    <n v="65"/>
    <n v="0.82"/>
    <n v="0"/>
    <n v="18"/>
    <n v="0"/>
    <n v="0"/>
    <n v="8.5330428467683378E-2"/>
    <n v="-8.5330428467683378E-2"/>
    <x v="1"/>
  </r>
  <r>
    <s v="11Adelaide Crows"/>
    <n v="2020"/>
    <x v="7"/>
    <x v="289"/>
    <x v="8"/>
    <n v="40"/>
    <n v="0.84"/>
    <n v="0"/>
    <n v="18"/>
    <n v="0"/>
    <n v="0"/>
    <n v="5.2000000000000005E-2"/>
    <n v="-5.2000000000000005E-2"/>
    <x v="1"/>
  </r>
  <r>
    <s v="11Geelong Cats"/>
    <n v="2020"/>
    <x v="7"/>
    <x v="239"/>
    <x v="11"/>
    <n v="80"/>
    <n v="0.9"/>
    <n v="0"/>
    <n v="21"/>
    <n v="0"/>
    <n v="0"/>
    <n v="0.11619047619047618"/>
    <n v="-0.11619047619047618"/>
    <x v="1"/>
  </r>
  <r>
    <s v="11Geelong Cats"/>
    <n v="2020"/>
    <x v="7"/>
    <x v="277"/>
    <x v="11"/>
    <n v="90"/>
    <n v="0.83"/>
    <n v="0"/>
    <n v="21"/>
    <n v="0"/>
    <n v="0"/>
    <n v="9.7309941520467846E-2"/>
    <n v="-9.7309941520467846E-2"/>
    <x v="1"/>
  </r>
  <r>
    <s v="11Geelong Cats"/>
    <n v="2020"/>
    <x v="7"/>
    <x v="357"/>
    <x v="11"/>
    <n v="72"/>
    <n v="0.81"/>
    <n v="0"/>
    <n v="21"/>
    <n v="0"/>
    <n v="0"/>
    <n v="0.10029761904761905"/>
    <n v="-0.10029761904761905"/>
    <x v="1"/>
  </r>
  <r>
    <s v="11Melbourne"/>
    <n v="2020"/>
    <x v="7"/>
    <x v="147"/>
    <x v="5"/>
    <n v="52"/>
    <n v="0.74"/>
    <n v="0"/>
    <n v="20"/>
    <n v="0"/>
    <n v="0"/>
    <n v="9.0252368890139795E-2"/>
    <n v="-9.0252368890139795E-2"/>
    <x v="1"/>
  </r>
  <r>
    <s v="11North Melbourne"/>
    <n v="2020"/>
    <x v="7"/>
    <x v="320"/>
    <x v="17"/>
    <n v="56"/>
    <n v="0.91"/>
    <n v="0"/>
    <n v="20"/>
    <n v="0"/>
    <n v="0"/>
    <n v="6.3774205334307651E-2"/>
    <n v="-6.3774205334307651E-2"/>
    <x v="1"/>
  </r>
  <r>
    <s v="11Essendon"/>
    <n v="2020"/>
    <x v="7"/>
    <x v="197"/>
    <x v="10"/>
    <n v="45"/>
    <n v="0.64"/>
    <n v="0"/>
    <n v="24"/>
    <n v="0"/>
    <n v="12"/>
    <n v="0.45070450885668273"/>
    <n v="-0.45070450885668273"/>
    <x v="0"/>
  </r>
  <r>
    <s v="11St Kilda"/>
    <n v="2020"/>
    <x v="7"/>
    <x v="233"/>
    <x v="9"/>
    <n v="25"/>
    <n v="0.8"/>
    <n v="0"/>
    <n v="21"/>
    <n v="0"/>
    <n v="0"/>
    <n v="0.14486908916004351"/>
    <n v="-0.14486908916004351"/>
    <x v="1"/>
  </r>
  <r>
    <s v="11Gold Coast Suns"/>
    <n v="2020"/>
    <x v="7"/>
    <x v="120"/>
    <x v="1"/>
    <n v="52"/>
    <n v="0.85"/>
    <n v="0"/>
    <n v="24"/>
    <n v="0"/>
    <n v="4"/>
    <n v="4.3650793650793655E-2"/>
    <n v="-4.3650793650793655E-2"/>
    <x v="0"/>
  </r>
  <r>
    <s v="11West Coast Eagles"/>
    <n v="2020"/>
    <x v="7"/>
    <x v="235"/>
    <x v="16"/>
    <n v="69"/>
    <n v="0.84"/>
    <n v="0"/>
    <n v="22"/>
    <n v="0"/>
    <n v="0"/>
    <n v="0.11089215132693393"/>
    <n v="-0.11089215132693393"/>
    <x v="1"/>
  </r>
  <r>
    <s v="11Richmond"/>
    <n v="2020"/>
    <x v="7"/>
    <x v="367"/>
    <x v="14"/>
    <n v="60"/>
    <n v="1"/>
    <n v="0"/>
    <n v="28"/>
    <n v="0"/>
    <n v="0"/>
    <n v="4.7697368421052627E-2"/>
    <n v="-4.7697368421052627E-2"/>
    <x v="1"/>
  </r>
  <r>
    <s v="11Carlton"/>
    <n v="2020"/>
    <x v="7"/>
    <x v="260"/>
    <x v="0"/>
    <n v="46"/>
    <n v="0.81"/>
    <n v="0"/>
    <n v="22"/>
    <n v="0"/>
    <n v="0"/>
    <n v="0.10245636716224951"/>
    <n v="-0.10245636716224951"/>
    <x v="1"/>
  </r>
  <r>
    <s v="11Fremantle"/>
    <n v="2020"/>
    <x v="7"/>
    <x v="80"/>
    <x v="12"/>
    <n v="104"/>
    <n v="0.84"/>
    <n v="0"/>
    <n v="15"/>
    <n v="0"/>
    <n v="79"/>
    <n v="9.5211161387631971E-2"/>
    <n v="-9.5211161387631971E-2"/>
    <x v="0"/>
  </r>
  <r>
    <s v="11Geelong Cats"/>
    <n v="2020"/>
    <x v="7"/>
    <x v="332"/>
    <x v="11"/>
    <n v="60"/>
    <n v="0.82"/>
    <n v="0"/>
    <n v="21"/>
    <n v="0"/>
    <n v="0"/>
    <n v="4.3478260869565216E-2"/>
    <n v="-4.3478260869565216E-2"/>
    <x v="1"/>
  </r>
  <r>
    <s v="11Gold Coast Suns"/>
    <n v="2020"/>
    <x v="7"/>
    <x v="345"/>
    <x v="1"/>
    <n v="48"/>
    <n v="0.89"/>
    <n v="0"/>
    <n v="24"/>
    <n v="0"/>
    <n v="0"/>
    <n v="4.7058823529411764E-2"/>
    <n v="-4.7058823529411764E-2"/>
    <x v="1"/>
  </r>
  <r>
    <s v="11Collingwood"/>
    <n v="2020"/>
    <x v="7"/>
    <x v="182"/>
    <x v="4"/>
    <n v="82"/>
    <n v="0.89"/>
    <n v="0"/>
    <n v="18"/>
    <n v="0"/>
    <n v="15"/>
    <n v="0.22123516816611447"/>
    <n v="-0.22123516816611447"/>
    <x v="0"/>
  </r>
  <r>
    <s v="11West Coast Eagles"/>
    <n v="2020"/>
    <x v="7"/>
    <x v="513"/>
    <x v="16"/>
    <n v="53"/>
    <n v="0.9"/>
    <n v="0"/>
    <n v="22"/>
    <n v="0"/>
    <n v="2"/>
    <n v="0.11655011655011654"/>
    <n v="-0.11655011655011654"/>
    <x v="0"/>
  </r>
  <r>
    <s v="11Port Adelaide"/>
    <n v="2020"/>
    <x v="7"/>
    <x v="476"/>
    <x v="15"/>
    <n v="65"/>
    <n v="0.84"/>
    <n v="0"/>
    <n v="28"/>
    <n v="0"/>
    <n v="8"/>
    <n v="0"/>
    <n v="0"/>
    <x v="0"/>
  </r>
  <r>
    <s v="11Gold Coast Suns"/>
    <n v="2020"/>
    <x v="7"/>
    <x v="478"/>
    <x v="1"/>
    <n v="39"/>
    <n v="0.59"/>
    <n v="0"/>
    <n v="24"/>
    <n v="0"/>
    <n v="1"/>
    <n v="0.11304347826086955"/>
    <n v="-0.11304347826086955"/>
    <x v="0"/>
  </r>
  <r>
    <s v="11Collingwood"/>
    <n v="2020"/>
    <x v="7"/>
    <x v="496"/>
    <x v="4"/>
    <n v="83"/>
    <n v="0.87"/>
    <n v="0"/>
    <n v="18"/>
    <n v="0"/>
    <n v="0"/>
    <n v="0.12327479397556124"/>
    <n v="-0.12327479397556124"/>
    <x v="1"/>
  </r>
  <r>
    <s v="11Adelaide Crows"/>
    <n v="2020"/>
    <x v="7"/>
    <x v="555"/>
    <x v="8"/>
    <n v="32"/>
    <n v="0.92"/>
    <n v="0"/>
    <n v="18"/>
    <n v="0"/>
    <n v="0"/>
    <n v="8.3333333333333343E-2"/>
    <n v="-8.3333333333333343E-2"/>
    <x v="1"/>
  </r>
  <r>
    <s v="11Fremantle"/>
    <n v="2020"/>
    <x v="7"/>
    <x v="323"/>
    <x v="12"/>
    <n v="51"/>
    <n v="0.84"/>
    <n v="0"/>
    <n v="15"/>
    <n v="0"/>
    <n v="0"/>
    <n v="9.6411088573360379E-2"/>
    <n v="-9.6411088573360379E-2"/>
    <x v="1"/>
  </r>
  <r>
    <s v="11Collingwood"/>
    <n v="2020"/>
    <x v="7"/>
    <x v="509"/>
    <x v="4"/>
    <n v="61"/>
    <n v="0.84"/>
    <n v="0"/>
    <n v="18"/>
    <n v="0"/>
    <n v="0"/>
    <n v="0"/>
    <n v="0"/>
    <x v="1"/>
  </r>
  <r>
    <s v="11Brisbane Lions"/>
    <n v="2020"/>
    <x v="7"/>
    <x v="172"/>
    <x v="3"/>
    <n v="29"/>
    <n v="0.96"/>
    <n v="0"/>
    <n v="29"/>
    <n v="0"/>
    <n v="0"/>
    <n v="0.19097050584939859"/>
    <n v="-0.19097050584939859"/>
    <x v="1"/>
  </r>
  <r>
    <s v="11Essendon"/>
    <n v="2020"/>
    <x v="7"/>
    <x v="143"/>
    <x v="10"/>
    <n v="49"/>
    <n v="0.89"/>
    <n v="0"/>
    <n v="24"/>
    <n v="0"/>
    <n v="0"/>
    <n v="0.2497736536014048"/>
    <n v="-0.2497736536014048"/>
    <x v="1"/>
  </r>
  <r>
    <s v="11Fremantle"/>
    <n v="2020"/>
    <x v="7"/>
    <x v="306"/>
    <x v="12"/>
    <n v="47"/>
    <n v="0.77"/>
    <n v="0"/>
    <n v="15"/>
    <n v="0"/>
    <n v="0"/>
    <n v="2.8711484593837534E-2"/>
    <n v="-2.8711484593837534E-2"/>
    <x v="1"/>
  </r>
  <r>
    <s v="11Hawthorn"/>
    <n v="2020"/>
    <x v="7"/>
    <x v="490"/>
    <x v="7"/>
    <n v="29"/>
    <n v="0.86"/>
    <n v="0"/>
    <n v="15"/>
    <n v="0"/>
    <n v="2"/>
    <n v="0.12727272727272726"/>
    <n v="-0.12727272727272726"/>
    <x v="0"/>
  </r>
  <r>
    <s v="11West Coast Eagles"/>
    <n v="2020"/>
    <x v="7"/>
    <x v="328"/>
    <x v="16"/>
    <n v="48"/>
    <n v="0.97"/>
    <n v="0"/>
    <n v="22"/>
    <n v="0"/>
    <n v="0"/>
    <n v="9.0402476780185759E-2"/>
    <n v="-9.0402476780185759E-2"/>
    <x v="1"/>
  </r>
  <r>
    <s v="11North Melbourne"/>
    <n v="2020"/>
    <x v="7"/>
    <x v="201"/>
    <x v="17"/>
    <n v="63"/>
    <n v="0.95"/>
    <n v="0"/>
    <n v="20"/>
    <n v="0"/>
    <n v="0"/>
    <n v="0.24231385319486004"/>
    <n v="-0.24231385319486004"/>
    <x v="1"/>
  </r>
  <r>
    <s v="11Richmond"/>
    <n v="2020"/>
    <x v="7"/>
    <x v="236"/>
    <x v="14"/>
    <n v="32"/>
    <n v="0.86"/>
    <n v="0"/>
    <n v="28"/>
    <n v="0"/>
    <n v="0"/>
    <n v="0.11936994378170848"/>
    <n v="-0.11936994378170848"/>
    <x v="1"/>
  </r>
  <r>
    <s v="11Richmond"/>
    <n v="2020"/>
    <x v="7"/>
    <x v="338"/>
    <x v="14"/>
    <n v="55"/>
    <n v="0.79"/>
    <n v="0"/>
    <n v="28"/>
    <n v="0"/>
    <n v="2"/>
    <n v="2.3958333333333331E-2"/>
    <n v="-2.3958333333333331E-2"/>
    <x v="0"/>
  </r>
  <r>
    <s v="11Essendon"/>
    <n v="2020"/>
    <x v="7"/>
    <x v="284"/>
    <x v="10"/>
    <n v="49"/>
    <n v="0.76"/>
    <n v="0"/>
    <n v="24"/>
    <n v="0"/>
    <n v="0"/>
    <n v="9.6153846153846159E-2"/>
    <n v="-9.6153846153846159E-2"/>
    <x v="1"/>
  </r>
  <r>
    <s v="11North Melbourne"/>
    <n v="2020"/>
    <x v="7"/>
    <x v="441"/>
    <x v="17"/>
    <n v="34"/>
    <n v="0.49"/>
    <n v="0"/>
    <n v="20"/>
    <n v="0"/>
    <n v="1"/>
    <n v="0.27250000000000002"/>
    <n v="-0.27250000000000002"/>
    <x v="0"/>
  </r>
  <r>
    <s v="11Carlton"/>
    <n v="2020"/>
    <x v="7"/>
    <x v="322"/>
    <x v="0"/>
    <n v="53"/>
    <n v="0.74"/>
    <n v="0"/>
    <n v="22"/>
    <n v="0"/>
    <n v="2"/>
    <n v="8.6147920706744235E-2"/>
    <n v="-8.6147920706744235E-2"/>
    <x v="0"/>
  </r>
  <r>
    <s v="11Carlton"/>
    <n v="2020"/>
    <x v="7"/>
    <x v="248"/>
    <x v="0"/>
    <n v="74"/>
    <n v="0.83"/>
    <n v="0"/>
    <n v="22"/>
    <n v="0"/>
    <n v="0"/>
    <n v="0.14723424723424725"/>
    <n v="-0.14723424723424725"/>
    <x v="1"/>
  </r>
  <r>
    <s v="11Essendon"/>
    <n v="2020"/>
    <x v="7"/>
    <x v="569"/>
    <x v="10"/>
    <n v="64"/>
    <n v="0.79"/>
    <n v="0"/>
    <n v="24"/>
    <n v="0"/>
    <n v="0"/>
    <n v="8.8461538461538453E-2"/>
    <n v="-8.8461538461538453E-2"/>
    <x v="1"/>
  </r>
  <r>
    <s v="11Hawthorn"/>
    <n v="2020"/>
    <x v="7"/>
    <x v="453"/>
    <x v="7"/>
    <n v="38"/>
    <n v="0.88"/>
    <n v="0"/>
    <n v="15"/>
    <n v="0"/>
    <n v="2"/>
    <n v="0.15366300366300364"/>
    <n v="-0.15366300366300364"/>
    <x v="0"/>
  </r>
  <r>
    <s v="11Adelaide Crows"/>
    <n v="2020"/>
    <x v="7"/>
    <x v="316"/>
    <x v="8"/>
    <n v="57"/>
    <n v="0.9"/>
    <n v="0"/>
    <n v="18"/>
    <n v="0"/>
    <n v="0"/>
    <n v="0.36187579287279437"/>
    <n v="-0.36187579287279437"/>
    <x v="1"/>
  </r>
  <r>
    <s v="11Carlton"/>
    <n v="2020"/>
    <x v="7"/>
    <x v="369"/>
    <x v="0"/>
    <n v="24"/>
    <n v="0.78"/>
    <n v="0"/>
    <n v="22"/>
    <n v="0"/>
    <n v="0"/>
    <n v="4.7474747474747468E-2"/>
    <n v="-4.7474747474747468E-2"/>
    <x v="1"/>
  </r>
  <r>
    <s v="11Fremantle"/>
    <n v="2020"/>
    <x v="7"/>
    <x v="281"/>
    <x v="12"/>
    <n v="80"/>
    <n v="0.86"/>
    <n v="0"/>
    <n v="15"/>
    <n v="0"/>
    <n v="7"/>
    <n v="0.27417267302177784"/>
    <n v="-0.27417267302177784"/>
    <x v="0"/>
  </r>
  <r>
    <s v="11Port Adelaide"/>
    <n v="2020"/>
    <x v="7"/>
    <x v="414"/>
    <x v="15"/>
    <n v="31"/>
    <n v="0.85"/>
    <n v="0"/>
    <n v="28"/>
    <n v="0"/>
    <n v="0"/>
    <n v="7.9647676161919034E-2"/>
    <n v="-7.9647676161919034E-2"/>
    <x v="1"/>
  </r>
  <r>
    <s v="11Western Bulldogs"/>
    <n v="2020"/>
    <x v="7"/>
    <x v="155"/>
    <x v="6"/>
    <n v="32"/>
    <n v="0.84"/>
    <n v="0"/>
    <n v="29"/>
    <n v="0"/>
    <n v="0"/>
    <n v="8.8981924508240287E-2"/>
    <n v="-8.8981924508240287E-2"/>
    <x v="1"/>
  </r>
  <r>
    <s v="11Collingwood"/>
    <n v="2020"/>
    <x v="7"/>
    <x v="161"/>
    <x v="4"/>
    <n v="66"/>
    <n v="0.65"/>
    <n v="0"/>
    <n v="18"/>
    <n v="0"/>
    <n v="0"/>
    <n v="0.21341991341991343"/>
    <n v="-0.21341991341991343"/>
    <x v="1"/>
  </r>
  <r>
    <s v="11Geelong Cats"/>
    <n v="2020"/>
    <x v="7"/>
    <x v="278"/>
    <x v="11"/>
    <n v="76"/>
    <n v="0.84"/>
    <n v="0"/>
    <n v="21"/>
    <n v="0"/>
    <n v="0"/>
    <n v="6.0492139439507861E-2"/>
    <n v="-6.0492139439507861E-2"/>
    <x v="1"/>
  </r>
  <r>
    <s v="11Hawthorn"/>
    <n v="2020"/>
    <x v="7"/>
    <x v="315"/>
    <x v="7"/>
    <n v="24"/>
    <n v="0.96"/>
    <n v="0"/>
    <n v="15"/>
    <n v="0"/>
    <n v="0"/>
    <n v="6.0714285714285721E-2"/>
    <n v="-6.0714285714285721E-2"/>
    <x v="1"/>
  </r>
  <r>
    <s v="11Geelong Cats"/>
    <n v="2020"/>
    <x v="7"/>
    <x v="185"/>
    <x v="11"/>
    <n v="27"/>
    <n v="0.78"/>
    <n v="0"/>
    <n v="21"/>
    <n v="0"/>
    <n v="0"/>
    <n v="9.0530825333229259E-2"/>
    <n v="-9.0530825333229259E-2"/>
    <x v="1"/>
  </r>
  <r>
    <s v="11Port Adelaide"/>
    <n v="2020"/>
    <x v="7"/>
    <x v="222"/>
    <x v="15"/>
    <n v="47"/>
    <n v="0.83"/>
    <n v="0"/>
    <n v="28"/>
    <n v="0"/>
    <n v="0"/>
    <n v="0.18333333333333335"/>
    <n v="-0.18333333333333335"/>
    <x v="1"/>
  </r>
  <r>
    <s v="11Western Bulldogs"/>
    <n v="2020"/>
    <x v="7"/>
    <x v="340"/>
    <x v="6"/>
    <n v="10"/>
    <n v="0.81"/>
    <n v="0"/>
    <n v="29"/>
    <n v="0"/>
    <n v="0"/>
    <n v="0.11422466422466421"/>
    <n v="-0.11422466422466421"/>
    <x v="1"/>
  </r>
  <r>
    <s v="11Hawthorn"/>
    <n v="2020"/>
    <x v="7"/>
    <x v="119"/>
    <x v="7"/>
    <n v="27"/>
    <n v="0.9"/>
    <n v="0"/>
    <n v="15"/>
    <n v="0"/>
    <n v="36"/>
    <n v="0.16248638344226579"/>
    <n v="-0.16248638344226579"/>
    <x v="0"/>
  </r>
  <r>
    <s v="11West Coast Eagles"/>
    <n v="2020"/>
    <x v="7"/>
    <x v="171"/>
    <x v="16"/>
    <n v="57"/>
    <n v="0.85"/>
    <n v="0"/>
    <n v="22"/>
    <n v="0"/>
    <n v="0"/>
    <n v="0.14418928872053871"/>
    <n v="-0.14418928872053871"/>
    <x v="1"/>
  </r>
  <r>
    <s v="11North Melbourne"/>
    <n v="2020"/>
    <x v="7"/>
    <x v="570"/>
    <x v="17"/>
    <n v="47"/>
    <n v="0.86"/>
    <n v="0"/>
    <n v="20"/>
    <n v="0"/>
    <n v="0"/>
    <n v="0.12307692307692308"/>
    <n v="-0.12307692307692308"/>
    <x v="1"/>
  </r>
  <r>
    <s v="11Western Bulldogs"/>
    <n v="2020"/>
    <x v="7"/>
    <x v="132"/>
    <x v="6"/>
    <n v="47"/>
    <n v="0.93"/>
    <n v="0"/>
    <n v="29"/>
    <n v="0"/>
    <n v="4"/>
    <n v="6.5384615384615388E-2"/>
    <n v="-6.5384615384615388E-2"/>
    <x v="0"/>
  </r>
  <r>
    <s v="11Fremantle"/>
    <n v="2020"/>
    <x v="7"/>
    <x v="347"/>
    <x v="12"/>
    <n v="76"/>
    <n v="0.79"/>
    <n v="0"/>
    <n v="15"/>
    <n v="0"/>
    <n v="0"/>
    <n v="0.11281179138321995"/>
    <n v="-0.11281179138321995"/>
    <x v="1"/>
  </r>
  <r>
    <s v="11St Kilda"/>
    <n v="2020"/>
    <x v="7"/>
    <x v="418"/>
    <x v="9"/>
    <n v="27"/>
    <n v="0.69"/>
    <n v="0"/>
    <n v="21"/>
    <n v="0"/>
    <n v="0"/>
    <n v="0.31140350877192985"/>
    <n v="-0.31140350877192985"/>
    <x v="1"/>
  </r>
  <r>
    <s v="11Richmond"/>
    <n v="2020"/>
    <x v="7"/>
    <x v="379"/>
    <x v="14"/>
    <n v="72"/>
    <n v="0.88"/>
    <n v="0"/>
    <n v="28"/>
    <n v="0"/>
    <n v="2"/>
    <n v="0.10279882154882156"/>
    <n v="-0.10279882154882156"/>
    <x v="0"/>
  </r>
  <r>
    <s v="11Richmond"/>
    <n v="2020"/>
    <x v="7"/>
    <x v="491"/>
    <x v="14"/>
    <n v="42"/>
    <n v="0.93"/>
    <n v="0"/>
    <n v="28"/>
    <n v="0"/>
    <n v="3"/>
    <n v="9.6866096866096874E-2"/>
    <n v="-9.6866096866096874E-2"/>
    <x v="0"/>
  </r>
  <r>
    <s v="11Adelaide Crows"/>
    <n v="2020"/>
    <x v="7"/>
    <x v="296"/>
    <x v="8"/>
    <n v="52"/>
    <n v="0.82"/>
    <n v="0"/>
    <n v="18"/>
    <n v="0"/>
    <n v="18"/>
    <n v="0.16445883909119202"/>
    <n v="-0.16445883909119202"/>
    <x v="0"/>
  </r>
  <r>
    <s v="11Carlton"/>
    <n v="2020"/>
    <x v="7"/>
    <x v="302"/>
    <x v="0"/>
    <n v="42"/>
    <n v="0.93"/>
    <n v="0"/>
    <n v="22"/>
    <n v="0"/>
    <n v="56"/>
    <n v="0.22289031402034498"/>
    <n v="-0.22289031402034498"/>
    <x v="0"/>
  </r>
  <r>
    <s v="11Brisbane Lions"/>
    <n v="2020"/>
    <x v="7"/>
    <x v="362"/>
    <x v="3"/>
    <n v="47"/>
    <n v="0.9"/>
    <n v="0"/>
    <n v="29"/>
    <n v="0"/>
    <n v="2"/>
    <n v="0.15490606548577562"/>
    <n v="-0.15490606548577562"/>
    <x v="0"/>
  </r>
  <r>
    <s v="11Fremantle"/>
    <n v="2020"/>
    <x v="7"/>
    <x v="189"/>
    <x v="12"/>
    <n v="22"/>
    <n v="0.45"/>
    <n v="0"/>
    <n v="15"/>
    <n v="0"/>
    <n v="0"/>
    <n v="0.18724279835390945"/>
    <n v="-0.18724279835390945"/>
    <x v="1"/>
  </r>
  <r>
    <s v="11Melbourne"/>
    <n v="2020"/>
    <x v="7"/>
    <x v="198"/>
    <x v="5"/>
    <n v="73"/>
    <n v="0.72"/>
    <n v="0"/>
    <n v="20"/>
    <n v="0"/>
    <n v="0"/>
    <n v="0.10586146390374332"/>
    <n v="-0.10586146390374332"/>
    <x v="1"/>
  </r>
  <r>
    <s v="11Western Bulldogs"/>
    <n v="2020"/>
    <x v="7"/>
    <x v="314"/>
    <x v="6"/>
    <n v="68"/>
    <n v="0.85"/>
    <n v="0"/>
    <n v="29"/>
    <n v="0"/>
    <n v="0"/>
    <n v="5.6250000000000001E-2"/>
    <n v="-5.6250000000000001E-2"/>
    <x v="1"/>
  </r>
  <r>
    <s v="11Brisbane Lions"/>
    <n v="2020"/>
    <x v="7"/>
    <x v="413"/>
    <x v="3"/>
    <n v="46"/>
    <n v="0.81"/>
    <n v="0"/>
    <n v="29"/>
    <n v="0"/>
    <n v="0"/>
    <n v="0.26581190828734241"/>
    <n v="-0.26581190828734241"/>
    <x v="1"/>
  </r>
  <r>
    <s v="11St Kilda"/>
    <n v="2020"/>
    <x v="7"/>
    <x v="383"/>
    <x v="9"/>
    <n v="53"/>
    <n v="0.81"/>
    <n v="0"/>
    <n v="21"/>
    <n v="0"/>
    <n v="0"/>
    <n v="0.19759494891073839"/>
    <n v="-0.19759494891073839"/>
    <x v="1"/>
  </r>
  <r>
    <s v="11North Melbourne"/>
    <n v="2020"/>
    <x v="7"/>
    <x v="395"/>
    <x v="17"/>
    <n v="41"/>
    <n v="0.97"/>
    <n v="0"/>
    <n v="20"/>
    <n v="0"/>
    <n v="2"/>
    <n v="0.22779469334493258"/>
    <n v="-0.22779469334493258"/>
    <x v="0"/>
  </r>
  <r>
    <s v="11Essendon"/>
    <n v="2020"/>
    <x v="7"/>
    <x v="297"/>
    <x v="10"/>
    <n v="81"/>
    <n v="0.9"/>
    <n v="0"/>
    <n v="24"/>
    <n v="0"/>
    <n v="4"/>
    <n v="4.9535603715170275E-2"/>
    <n v="-4.9535603715170275E-2"/>
    <x v="0"/>
  </r>
  <r>
    <s v="11Port Adelaide"/>
    <n v="2020"/>
    <x v="7"/>
    <x v="308"/>
    <x v="15"/>
    <n v="42"/>
    <n v="0.64"/>
    <n v="0"/>
    <n v="28"/>
    <n v="0"/>
    <n v="0"/>
    <n v="0.37123188405797103"/>
    <n v="-0.37123188405797103"/>
    <x v="1"/>
  </r>
  <r>
    <s v="11Collingwood"/>
    <n v="2020"/>
    <x v="7"/>
    <x v="342"/>
    <x v="4"/>
    <n v="60"/>
    <n v="0.88"/>
    <n v="0"/>
    <n v="18"/>
    <n v="0"/>
    <n v="0"/>
    <n v="0.20233918128654971"/>
    <n v="-0.20233918128654971"/>
    <x v="1"/>
  </r>
  <r>
    <s v="11West Coast Eagles"/>
    <n v="2020"/>
    <x v="7"/>
    <x v="571"/>
    <x v="16"/>
    <n v="22"/>
    <n v="0.64"/>
    <n v="0"/>
    <n v="22"/>
    <n v="0"/>
    <n v="0"/>
    <n v="0.2"/>
    <n v="-0.2"/>
    <x v="1"/>
  </r>
  <r>
    <s v="11North Melbourne"/>
    <n v="2020"/>
    <x v="7"/>
    <x v="393"/>
    <x v="17"/>
    <n v="32"/>
    <n v="0.79"/>
    <n v="0"/>
    <n v="20"/>
    <n v="0"/>
    <n v="3"/>
    <n v="5.4812834224598928E-2"/>
    <n v="-5.4812834224598928E-2"/>
    <x v="0"/>
  </r>
  <r>
    <s v="11Richmond"/>
    <n v="2020"/>
    <x v="7"/>
    <x v="135"/>
    <x v="14"/>
    <n v="35"/>
    <n v="0.82"/>
    <n v="0"/>
    <n v="28"/>
    <n v="0"/>
    <n v="37"/>
    <n v="0.214608005521049"/>
    <n v="-0.214608005521049"/>
    <x v="0"/>
  </r>
  <r>
    <s v="11Gold Coast Suns"/>
    <n v="2020"/>
    <x v="7"/>
    <x v="341"/>
    <x v="1"/>
    <n v="47"/>
    <n v="0.66"/>
    <n v="0"/>
    <n v="24"/>
    <n v="0"/>
    <n v="0"/>
    <n v="0.21099567099567099"/>
    <n v="-0.21099567099567099"/>
    <x v="1"/>
  </r>
  <r>
    <s v="11Adelaide Crows"/>
    <n v="2020"/>
    <x v="7"/>
    <x v="286"/>
    <x v="8"/>
    <n v="22"/>
    <n v="0.21"/>
    <n v="0"/>
    <n v="18"/>
    <n v="0"/>
    <n v="0"/>
    <n v="0.11108122646584186"/>
    <n v="-0.11108122646584186"/>
    <x v="1"/>
  </r>
  <r>
    <s v="11Essendon"/>
    <n v="2020"/>
    <x v="7"/>
    <x v="159"/>
    <x v="10"/>
    <n v="11"/>
    <n v="0.88"/>
    <n v="0"/>
    <n v="24"/>
    <n v="0"/>
    <n v="0"/>
    <n v="0.30540350877192984"/>
    <n v="-0.30540350877192984"/>
    <x v="1"/>
  </r>
  <r>
    <s v="11Fremantle"/>
    <n v="2020"/>
    <x v="7"/>
    <x v="377"/>
    <x v="12"/>
    <n v="55"/>
    <n v="0.83"/>
    <n v="0"/>
    <n v="15"/>
    <n v="0"/>
    <n v="0"/>
    <n v="0.16507265752150663"/>
    <n v="-0.16507265752150663"/>
    <x v="1"/>
  </r>
  <r>
    <s v="11Geelong Cats"/>
    <n v="2020"/>
    <x v="7"/>
    <x v="370"/>
    <x v="11"/>
    <n v="85"/>
    <n v="0.91"/>
    <n v="0"/>
    <n v="21"/>
    <n v="0"/>
    <n v="0"/>
    <n v="0.12743255196815567"/>
    <n v="-0.12743255196815567"/>
    <x v="1"/>
  </r>
  <r>
    <s v="11Collingwood"/>
    <n v="2020"/>
    <x v="7"/>
    <x v="371"/>
    <x v="4"/>
    <n v="72"/>
    <n v="0.94"/>
    <n v="0"/>
    <n v="18"/>
    <n v="0"/>
    <n v="0"/>
    <n v="0.13846391547049441"/>
    <n v="-0.13846391547049441"/>
    <x v="1"/>
  </r>
  <r>
    <s v="11Port Adelaide"/>
    <n v="2020"/>
    <x v="7"/>
    <x v="525"/>
    <x v="15"/>
    <n v="34"/>
    <n v="0.75"/>
    <n v="0"/>
    <n v="28"/>
    <n v="0"/>
    <n v="0"/>
    <n v="9.285714285714286E-2"/>
    <n v="-9.285714285714286E-2"/>
    <x v="1"/>
  </r>
  <r>
    <s v="11Hawthorn"/>
    <n v="2020"/>
    <x v="7"/>
    <x v="207"/>
    <x v="7"/>
    <n v="46"/>
    <n v="0.94"/>
    <n v="0"/>
    <n v="15"/>
    <n v="0"/>
    <n v="0"/>
    <n v="0.22223682114986465"/>
    <n v="-0.22223682114986465"/>
    <x v="1"/>
  </r>
  <r>
    <s v="11Brisbane Lions"/>
    <n v="2020"/>
    <x v="7"/>
    <x v="252"/>
    <x v="3"/>
    <n v="64"/>
    <n v="0.89"/>
    <n v="0"/>
    <n v="29"/>
    <n v="0"/>
    <n v="0"/>
    <n v="5.6993006993006995E-2"/>
    <n v="-5.6993006993006995E-2"/>
    <x v="1"/>
  </r>
  <r>
    <s v="11Adelaide Crows"/>
    <n v="2020"/>
    <x v="7"/>
    <x v="299"/>
    <x v="8"/>
    <n v="21"/>
    <n v="0.87"/>
    <n v="0"/>
    <n v="18"/>
    <n v="0"/>
    <n v="0"/>
    <n v="0.1922030651340996"/>
    <n v="-0.1922030651340996"/>
    <x v="1"/>
  </r>
  <r>
    <s v="11Essendon"/>
    <n v="2020"/>
    <x v="7"/>
    <x v="221"/>
    <x v="10"/>
    <n v="51"/>
    <n v="0.86"/>
    <n v="0"/>
    <n v="24"/>
    <n v="0"/>
    <n v="0"/>
    <n v="0.1171044813459674"/>
    <n v="-0.1171044813459674"/>
    <x v="1"/>
  </r>
  <r>
    <s v="11Essendon"/>
    <n v="2020"/>
    <x v="7"/>
    <x v="255"/>
    <x v="10"/>
    <n v="41"/>
    <n v="0.78"/>
    <n v="0"/>
    <n v="24"/>
    <n v="0"/>
    <n v="0"/>
    <n v="0.28097527472527473"/>
    <n v="-0.28097527472527473"/>
    <x v="1"/>
  </r>
  <r>
    <s v="11Port Adelaide"/>
    <n v="2020"/>
    <x v="7"/>
    <x v="350"/>
    <x v="15"/>
    <n v="39"/>
    <n v="0.95"/>
    <n v="0"/>
    <n v="28"/>
    <n v="0"/>
    <n v="0"/>
    <n v="0.19166666666666668"/>
    <n v="-0.19166666666666668"/>
    <x v="1"/>
  </r>
  <r>
    <s v="11Collingwood"/>
    <n v="2020"/>
    <x v="7"/>
    <x v="181"/>
    <x v="4"/>
    <n v="51"/>
    <n v="0.85"/>
    <n v="0"/>
    <n v="18"/>
    <n v="0"/>
    <n v="0"/>
    <n v="8.1709993939096115E-2"/>
    <n v="-8.1709993939096115E-2"/>
    <x v="1"/>
  </r>
  <r>
    <s v="11Hawthorn"/>
    <n v="2020"/>
    <x v="7"/>
    <x v="543"/>
    <x v="7"/>
    <n v="61"/>
    <n v="0.97"/>
    <n v="0"/>
    <n v="15"/>
    <n v="0"/>
    <n v="0"/>
    <n v="0.05"/>
    <n v="-0.05"/>
    <x v="1"/>
  </r>
  <r>
    <s v="11Brisbane Lions"/>
    <n v="2020"/>
    <x v="7"/>
    <x v="527"/>
    <x v="3"/>
    <n v="91"/>
    <n v="0.85"/>
    <n v="0"/>
    <n v="29"/>
    <n v="0"/>
    <n v="0"/>
    <n v="0.17862838915470491"/>
    <n v="-0.17862838915470491"/>
    <x v="1"/>
  </r>
  <r>
    <s v="11Carlton"/>
    <n v="2020"/>
    <x v="7"/>
    <x v="301"/>
    <x v="0"/>
    <n v="45"/>
    <n v="0.89"/>
    <n v="0"/>
    <n v="22"/>
    <n v="0"/>
    <n v="0"/>
    <n v="0.12024276377217553"/>
    <n v="-0.12024276377217553"/>
    <x v="1"/>
  </r>
  <r>
    <s v="11Carlton"/>
    <n v="2020"/>
    <x v="7"/>
    <x v="253"/>
    <x v="0"/>
    <n v="32"/>
    <n v="0.96"/>
    <n v="0"/>
    <n v="22"/>
    <n v="0"/>
    <n v="0"/>
    <n v="0.11290612863502889"/>
    <n v="-0.11290612863502889"/>
    <x v="1"/>
  </r>
  <r>
    <s v="11Fremantle"/>
    <n v="2020"/>
    <x v="7"/>
    <x v="348"/>
    <x v="12"/>
    <n v="45"/>
    <n v="0.73"/>
    <n v="0"/>
    <n v="15"/>
    <n v="0"/>
    <n v="0"/>
    <n v="0.14567099567099567"/>
    <n v="-0.14567099567099567"/>
    <x v="1"/>
  </r>
  <r>
    <s v="11Western Bulldogs"/>
    <n v="2020"/>
    <x v="7"/>
    <x v="473"/>
    <x v="6"/>
    <n v="54"/>
    <n v="0.74"/>
    <n v="0"/>
    <n v="29"/>
    <n v="0"/>
    <n v="0"/>
    <n v="0.13567251461988306"/>
    <n v="-0.13567251461988306"/>
    <x v="1"/>
  </r>
  <r>
    <s v="11Gold Coast Suns"/>
    <n v="2020"/>
    <x v="7"/>
    <x v="355"/>
    <x v="1"/>
    <n v="66"/>
    <n v="0.82"/>
    <n v="0"/>
    <n v="24"/>
    <n v="0"/>
    <n v="0"/>
    <n v="0.18802910052910052"/>
    <n v="-0.18802910052910052"/>
    <x v="1"/>
  </r>
  <r>
    <s v="11Western Bulldogs"/>
    <n v="2020"/>
    <x v="7"/>
    <x v="359"/>
    <x v="6"/>
    <n v="55"/>
    <n v="0.83"/>
    <n v="0"/>
    <n v="29"/>
    <n v="0"/>
    <n v="4"/>
    <n v="0.17822357203751066"/>
    <n v="-0.17822357203751066"/>
    <x v="0"/>
  </r>
  <r>
    <s v="11Hawthorn"/>
    <n v="2020"/>
    <x v="7"/>
    <x v="378"/>
    <x v="7"/>
    <n v="67"/>
    <n v="0.76"/>
    <n v="0"/>
    <n v="15"/>
    <n v="0"/>
    <n v="0"/>
    <n v="0.15206547942333895"/>
    <n v="-0.15206547942333895"/>
    <x v="1"/>
  </r>
  <r>
    <s v="11Hawthorn"/>
    <n v="2020"/>
    <x v="7"/>
    <x v="175"/>
    <x v="7"/>
    <n v="55"/>
    <n v="0.93"/>
    <n v="0"/>
    <n v="15"/>
    <n v="0"/>
    <n v="0"/>
    <n v="1.8749999999999999E-2"/>
    <n v="-1.8749999999999999E-2"/>
    <x v="1"/>
  </r>
  <r>
    <s v="11West Coast Eagles"/>
    <n v="2020"/>
    <x v="7"/>
    <x v="336"/>
    <x v="16"/>
    <n v="61"/>
    <n v="0.89"/>
    <n v="0"/>
    <n v="22"/>
    <n v="0"/>
    <n v="0"/>
    <n v="0.11021711852161679"/>
    <n v="-0.11021711852161679"/>
    <x v="1"/>
  </r>
  <r>
    <s v="11Adelaide Crows"/>
    <n v="2020"/>
    <x v="7"/>
    <x v="300"/>
    <x v="8"/>
    <n v="101"/>
    <n v="0.86"/>
    <n v="0"/>
    <n v="18"/>
    <n v="0"/>
    <n v="50"/>
    <n v="2.8124999999999997E-2"/>
    <n v="-2.8124999999999997E-2"/>
    <x v="0"/>
  </r>
  <r>
    <s v="11Essendon"/>
    <n v="2020"/>
    <x v="7"/>
    <x v="344"/>
    <x v="10"/>
    <n v="53"/>
    <n v="0.85"/>
    <n v="0"/>
    <n v="24"/>
    <n v="0"/>
    <n v="0"/>
    <n v="9.564102564102564E-2"/>
    <n v="-9.564102564102564E-2"/>
    <x v="1"/>
  </r>
  <r>
    <s v="11Essendon"/>
    <n v="2020"/>
    <x v="7"/>
    <x v="545"/>
    <x v="10"/>
    <n v="28"/>
    <n v="0.84"/>
    <n v="0"/>
    <n v="24"/>
    <n v="0"/>
    <n v="0"/>
    <n v="3.0864197530864196E-2"/>
    <n v="-3.0864197530864196E-2"/>
    <x v="1"/>
  </r>
  <r>
    <s v="11Port Adelaide"/>
    <n v="2020"/>
    <x v="7"/>
    <x v="218"/>
    <x v="15"/>
    <n v="67"/>
    <n v="0.85"/>
    <n v="0"/>
    <n v="28"/>
    <n v="0"/>
    <n v="0"/>
    <n v="0.13996140985760364"/>
    <n v="-0.13996140985760364"/>
    <x v="1"/>
  </r>
  <r>
    <s v="11North Melbourne"/>
    <n v="2020"/>
    <x v="7"/>
    <x v="572"/>
    <x v="17"/>
    <n v="50"/>
    <n v="0.84"/>
    <n v="0"/>
    <n v="20"/>
    <n v="0"/>
    <n v="0"/>
    <n v="0.14895969261997968"/>
    <n v="-0.14895969261997968"/>
    <x v="1"/>
  </r>
  <r>
    <s v="11Richmond"/>
    <n v="2020"/>
    <x v="7"/>
    <x v="376"/>
    <x v="14"/>
    <n v="17"/>
    <n v="0.79"/>
    <n v="0"/>
    <n v="28"/>
    <n v="0"/>
    <n v="2"/>
    <n v="0.13885005300048098"/>
    <n v="-0.13885005300048098"/>
    <x v="0"/>
  </r>
  <r>
    <s v="11Geelong Cats"/>
    <n v="2020"/>
    <x v="7"/>
    <x v="211"/>
    <x v="11"/>
    <n v="53"/>
    <n v="0.9"/>
    <n v="0"/>
    <n v="21"/>
    <n v="0"/>
    <n v="0"/>
    <n v="0.11947147279964616"/>
    <n v="-0.11947147279964616"/>
    <x v="1"/>
  </r>
  <r>
    <s v="11Melbourne"/>
    <n v="2020"/>
    <x v="7"/>
    <x v="298"/>
    <x v="5"/>
    <n v="54"/>
    <n v="0.84"/>
    <n v="0"/>
    <n v="20"/>
    <n v="0"/>
    <n v="0"/>
    <n v="7.0368916797488232E-2"/>
    <n v="-7.0368916797488232E-2"/>
    <x v="1"/>
  </r>
  <r>
    <s v="11Port Adelaide"/>
    <n v="2020"/>
    <x v="7"/>
    <x v="263"/>
    <x v="15"/>
    <n v="45"/>
    <n v="0.82"/>
    <n v="0"/>
    <n v="28"/>
    <n v="0"/>
    <n v="0"/>
    <n v="0.14017156932136687"/>
    <n v="-0.14017156932136687"/>
    <x v="1"/>
  </r>
  <r>
    <s v="11St Kilda"/>
    <n v="2020"/>
    <x v="7"/>
    <x v="194"/>
    <x v="9"/>
    <n v="9"/>
    <n v="0.84"/>
    <n v="0"/>
    <n v="21"/>
    <n v="0"/>
    <n v="4"/>
    <n v="0.18075978122646519"/>
    <n v="-0.18075978122646519"/>
    <x v="0"/>
  </r>
  <r>
    <s v="11Western Bulldogs"/>
    <n v="2020"/>
    <x v="7"/>
    <x v="234"/>
    <x v="6"/>
    <n v="64"/>
    <n v="0.86"/>
    <n v="0"/>
    <n v="29"/>
    <n v="0"/>
    <n v="0"/>
    <n v="7.017946532013028E-2"/>
    <n v="-7.017946532013028E-2"/>
    <x v="1"/>
  </r>
  <r>
    <s v="11Western Bulldogs"/>
    <n v="2020"/>
    <x v="7"/>
    <x v="168"/>
    <x v="6"/>
    <n v="30"/>
    <n v="0.85"/>
    <n v="0"/>
    <n v="29"/>
    <n v="0"/>
    <n v="1"/>
    <n v="9.3719146350725299E-2"/>
    <n v="-9.3719146350725299E-2"/>
    <x v="0"/>
  </r>
  <r>
    <s v="11Fremantle"/>
    <n v="2020"/>
    <x v="7"/>
    <x v="307"/>
    <x v="12"/>
    <n v="70"/>
    <n v="0.9"/>
    <n v="0"/>
    <n v="15"/>
    <n v="0"/>
    <n v="0"/>
    <n v="7.436477549599721E-2"/>
    <n v="-7.436477549599721E-2"/>
    <x v="1"/>
  </r>
  <r>
    <s v="11West Coast Eagles"/>
    <n v="2020"/>
    <x v="7"/>
    <x v="365"/>
    <x v="16"/>
    <n v="50"/>
    <n v="0.7"/>
    <n v="0"/>
    <n v="22"/>
    <n v="0"/>
    <n v="0"/>
    <n v="0.15982905982905982"/>
    <n v="-0.15982905982905982"/>
    <x v="1"/>
  </r>
  <r>
    <s v="11Adelaide Crows"/>
    <n v="2020"/>
    <x v="7"/>
    <x v="188"/>
    <x v="8"/>
    <n v="30"/>
    <n v="0.94"/>
    <n v="0"/>
    <n v="18"/>
    <n v="0"/>
    <n v="2"/>
    <n v="4.4464609800362979E-2"/>
    <n v="-4.4464609800362979E-2"/>
    <x v="0"/>
  </r>
  <r>
    <s v="11Geelong Cats"/>
    <n v="2020"/>
    <x v="7"/>
    <x v="144"/>
    <x v="11"/>
    <n v="111"/>
    <n v="0.91"/>
    <n v="0"/>
    <n v="21"/>
    <n v="0"/>
    <n v="6"/>
    <n v="9.6884044608711695E-2"/>
    <n v="-9.6884044608711695E-2"/>
    <x v="0"/>
  </r>
  <r>
    <s v="11Richmond"/>
    <n v="2020"/>
    <x v="7"/>
    <x v="312"/>
    <x v="14"/>
    <n v="44"/>
    <n v="0.86"/>
    <n v="0"/>
    <n v="28"/>
    <n v="0"/>
    <n v="0"/>
    <n v="0.21079916815210933"/>
    <n v="-0.21079916815210933"/>
    <x v="1"/>
  </r>
  <r>
    <s v="11Fremantle"/>
    <n v="2020"/>
    <x v="7"/>
    <x v="183"/>
    <x v="12"/>
    <n v="69"/>
    <n v="0.85"/>
    <n v="0"/>
    <n v="15"/>
    <n v="0"/>
    <n v="0"/>
    <n v="8.7171052631578955E-2"/>
    <n v="-8.7171052631578955E-2"/>
    <x v="1"/>
  </r>
  <r>
    <s v="11Port Adelaide"/>
    <n v="2020"/>
    <x v="7"/>
    <x v="349"/>
    <x v="15"/>
    <n v="13"/>
    <n v="0.86"/>
    <n v="0"/>
    <n v="28"/>
    <n v="0"/>
    <n v="0"/>
    <n v="0.15341573631047317"/>
    <n v="-0.15341573631047317"/>
    <x v="1"/>
  </r>
  <r>
    <s v="11St Kilda"/>
    <n v="2020"/>
    <x v="7"/>
    <x v="256"/>
    <x v="9"/>
    <n v="46"/>
    <n v="0.95"/>
    <n v="0"/>
    <n v="21"/>
    <n v="0"/>
    <n v="0"/>
    <n v="0.16174249726881304"/>
    <n v="-0.16174249726881304"/>
    <x v="1"/>
  </r>
  <r>
    <s v="11St Kilda"/>
    <n v="2020"/>
    <x v="7"/>
    <x v="238"/>
    <x v="9"/>
    <n v="30"/>
    <n v="0.95"/>
    <n v="0"/>
    <n v="21"/>
    <n v="0"/>
    <n v="0"/>
    <n v="0.13841563740143861"/>
    <n v="-0.13841563740143861"/>
    <x v="1"/>
  </r>
  <r>
    <s v="11Brisbane Lions"/>
    <n v="2020"/>
    <x v="7"/>
    <x v="389"/>
    <x v="3"/>
    <n v="41"/>
    <n v="0.8"/>
    <n v="0"/>
    <n v="29"/>
    <n v="0"/>
    <n v="1"/>
    <n v="0.18481665393430102"/>
    <n v="-0.18481665393430102"/>
    <x v="0"/>
  </r>
  <r>
    <s v="11Richmond"/>
    <n v="2020"/>
    <x v="7"/>
    <x v="276"/>
    <x v="14"/>
    <n v="30"/>
    <n v="0.97"/>
    <n v="0"/>
    <n v="28"/>
    <n v="0"/>
    <n v="0"/>
    <n v="1.7482517482517484E-2"/>
    <n v="-1.7482517482517484E-2"/>
    <x v="1"/>
  </r>
  <r>
    <s v="11Port Adelaide"/>
    <n v="2020"/>
    <x v="7"/>
    <x v="262"/>
    <x v="15"/>
    <n v="86"/>
    <n v="0.81"/>
    <n v="0"/>
    <n v="28"/>
    <n v="0"/>
    <n v="17"/>
    <n v="6.1499336576735952E-2"/>
    <n v="-6.1499336576735952E-2"/>
    <x v="0"/>
  </r>
  <r>
    <s v="11Western Bulldogs"/>
    <n v="2020"/>
    <x v="7"/>
    <x v="223"/>
    <x v="6"/>
    <n v="38"/>
    <n v="0.69"/>
    <n v="0"/>
    <n v="29"/>
    <n v="0"/>
    <n v="0"/>
    <n v="0.13060897435897437"/>
    <n v="-0.13060897435897437"/>
    <x v="1"/>
  </r>
  <r>
    <s v="11Port Adelaide"/>
    <n v="2020"/>
    <x v="7"/>
    <x v="232"/>
    <x v="15"/>
    <n v="77"/>
    <n v="0.94"/>
    <n v="0"/>
    <n v="28"/>
    <n v="0"/>
    <n v="2"/>
    <n v="9.9926673567977908E-2"/>
    <n v="-9.9926673567977908E-2"/>
    <x v="0"/>
  </r>
  <r>
    <s v="11West Coast Eagles"/>
    <n v="2020"/>
    <x v="7"/>
    <x v="269"/>
    <x v="16"/>
    <n v="63"/>
    <n v="0.84"/>
    <n v="0"/>
    <n v="22"/>
    <n v="0"/>
    <n v="0"/>
    <n v="3.49025974025974E-2"/>
    <n v="-3.49025974025974E-2"/>
    <x v="1"/>
  </r>
  <r>
    <s v="11Brisbane Lions"/>
    <n v="2020"/>
    <x v="7"/>
    <x v="200"/>
    <x v="3"/>
    <n v="11"/>
    <n v="0.8"/>
    <n v="0"/>
    <n v="29"/>
    <n v="0"/>
    <n v="0"/>
    <n v="8.9524752208575739E-2"/>
    <n v="-8.9524752208575739E-2"/>
    <x v="1"/>
  </r>
  <r>
    <s v="11Melbourne"/>
    <n v="2020"/>
    <x v="7"/>
    <x v="313"/>
    <x v="5"/>
    <n v="35"/>
    <n v="0.91"/>
    <n v="0"/>
    <n v="20"/>
    <n v="0"/>
    <n v="3"/>
    <n v="6.6854240767284245E-2"/>
    <n v="-6.6854240767284245E-2"/>
    <x v="0"/>
  </r>
  <r>
    <s v="11Port Adelaide"/>
    <n v="2020"/>
    <x v="7"/>
    <x v="351"/>
    <x v="15"/>
    <n v="58"/>
    <n v="0.89"/>
    <n v="0"/>
    <n v="28"/>
    <n v="0"/>
    <n v="0"/>
    <n v="0.10218434591836126"/>
    <n v="-0.10218434591836126"/>
    <x v="1"/>
  </r>
  <r>
    <s v="11Carlton"/>
    <n v="2020"/>
    <x v="7"/>
    <x v="290"/>
    <x v="0"/>
    <n v="66"/>
    <n v="0.86"/>
    <n v="0"/>
    <n v="22"/>
    <n v="0"/>
    <n v="0"/>
    <n v="0.12690293508707831"/>
    <n v="-0.12690293508707831"/>
    <x v="1"/>
  </r>
  <r>
    <s v="11Carlton"/>
    <n v="2020"/>
    <x v="7"/>
    <x v="420"/>
    <x v="0"/>
    <n v="78"/>
    <n v="0.81"/>
    <n v="0"/>
    <n v="22"/>
    <n v="0"/>
    <n v="10"/>
    <n v="0.15207219251336898"/>
    <n v="-0.15207219251336898"/>
    <x v="0"/>
  </r>
  <r>
    <s v="11Essendon"/>
    <n v="2020"/>
    <x v="7"/>
    <x v="177"/>
    <x v="10"/>
    <n v="95"/>
    <n v="0.78"/>
    <n v="0"/>
    <n v="24"/>
    <n v="0"/>
    <n v="0"/>
    <n v="0.13621412463786942"/>
    <n v="-0.13621412463786942"/>
    <x v="1"/>
  </r>
  <r>
    <s v="11Geelong Cats"/>
    <n v="2020"/>
    <x v="7"/>
    <x v="433"/>
    <x v="11"/>
    <n v="50"/>
    <n v="0.75"/>
    <n v="0"/>
    <n v="21"/>
    <n v="0"/>
    <n v="0"/>
    <n v="0.18830128205128205"/>
    <n v="-0.18830128205128205"/>
    <x v="1"/>
  </r>
  <r>
    <s v="11Hawthorn"/>
    <n v="2020"/>
    <x v="7"/>
    <x v="573"/>
    <x v="7"/>
    <n v="8"/>
    <n v="0.32"/>
    <n v="0"/>
    <n v="15"/>
    <n v="0"/>
    <n v="3"/>
    <n v="0"/>
    <n v="0"/>
    <x v="0"/>
  </r>
  <r>
    <s v="11Hawthorn"/>
    <n v="2020"/>
    <x v="7"/>
    <x v="356"/>
    <x v="7"/>
    <n v="67"/>
    <n v="0.73"/>
    <n v="0"/>
    <n v="15"/>
    <n v="0"/>
    <n v="1"/>
    <n v="0.15803939130511135"/>
    <n v="-0.15803939130511135"/>
    <x v="0"/>
  </r>
  <r>
    <s v="11Carlton"/>
    <n v="2020"/>
    <x v="7"/>
    <x v="59"/>
    <x v="0"/>
    <n v="83"/>
    <n v="0.8"/>
    <n v="0"/>
    <n v="22"/>
    <n v="0"/>
    <n v="44"/>
    <n v="0.2054167604386144"/>
    <n v="-0.2054167604386144"/>
    <x v="0"/>
  </r>
  <r>
    <s v="11Essendon"/>
    <n v="2020"/>
    <x v="7"/>
    <x v="136"/>
    <x v="10"/>
    <n v="62"/>
    <n v="0.82"/>
    <n v="0"/>
    <n v="24"/>
    <n v="0"/>
    <n v="11"/>
    <n v="0.12345987345987346"/>
    <n v="-0.12345987345987346"/>
    <x v="0"/>
  </r>
  <r>
    <s v="11Melbourne"/>
    <n v="2020"/>
    <x v="7"/>
    <x v="173"/>
    <x v="5"/>
    <n v="56"/>
    <n v="0.84"/>
    <n v="0"/>
    <n v="20"/>
    <n v="0"/>
    <n v="0"/>
    <n v="0.14817193675889329"/>
    <n v="-0.14817193675889329"/>
    <x v="1"/>
  </r>
  <r>
    <s v="11Port Adelaide"/>
    <n v="2020"/>
    <x v="7"/>
    <x v="459"/>
    <x v="15"/>
    <n v="41"/>
    <n v="0.86"/>
    <n v="0"/>
    <n v="28"/>
    <n v="0"/>
    <n v="0"/>
    <n v="5.7692307692307696E-2"/>
    <n v="-5.7692307692307696E-2"/>
    <x v="1"/>
  </r>
  <r>
    <s v="11Geelong Cats"/>
    <n v="2020"/>
    <x v="7"/>
    <x v="215"/>
    <x v="11"/>
    <n v="84"/>
    <n v="0.95"/>
    <n v="0"/>
    <n v="21"/>
    <n v="0"/>
    <n v="0"/>
    <n v="0.1166289592760181"/>
    <n v="-0.1166289592760181"/>
    <x v="1"/>
  </r>
  <r>
    <s v="11Port Adelaide"/>
    <n v="2020"/>
    <x v="7"/>
    <x v="425"/>
    <x v="15"/>
    <n v="43"/>
    <n v="0.87"/>
    <n v="0"/>
    <n v="28"/>
    <n v="0"/>
    <n v="0"/>
    <n v="7.1770334928229665E-2"/>
    <n v="-7.1770334928229665E-2"/>
    <x v="1"/>
  </r>
  <r>
    <s v="11Collingwood"/>
    <n v="2020"/>
    <x v="7"/>
    <x v="375"/>
    <x v="4"/>
    <n v="24"/>
    <n v="0.93"/>
    <n v="0"/>
    <n v="18"/>
    <n v="0"/>
    <n v="0"/>
    <n v="0.19002525252525251"/>
    <n v="-0.19002525252525251"/>
    <x v="1"/>
  </r>
  <r>
    <s v="11West Coast Eagles"/>
    <n v="2020"/>
    <x v="7"/>
    <x v="447"/>
    <x v="16"/>
    <n v="48"/>
    <n v="0.86"/>
    <n v="0"/>
    <n v="22"/>
    <n v="0"/>
    <n v="63"/>
    <n v="7.8877005347593579E-2"/>
    <n v="-7.8877005347593579E-2"/>
    <x v="0"/>
  </r>
  <r>
    <s v="11Brisbane Lions"/>
    <n v="2020"/>
    <x v="7"/>
    <x v="123"/>
    <x v="3"/>
    <n v="25"/>
    <n v="0.78"/>
    <n v="0"/>
    <n v="29"/>
    <n v="0"/>
    <n v="8"/>
    <n v="6.9194479411197676E-2"/>
    <n v="-6.9194479411197676E-2"/>
    <x v="0"/>
  </r>
  <r>
    <s v="11Gold Coast Suns"/>
    <n v="2020"/>
    <x v="7"/>
    <x v="170"/>
    <x v="1"/>
    <n v="49"/>
    <n v="0.98"/>
    <n v="0"/>
    <n v="24"/>
    <n v="0"/>
    <n v="0"/>
    <n v="0.10536763127223654"/>
    <n v="-0.10536763127223654"/>
    <x v="1"/>
  </r>
  <r>
    <s v="11St Kilda"/>
    <n v="2020"/>
    <x v="7"/>
    <x v="216"/>
    <x v="9"/>
    <n v="43"/>
    <n v="0.79"/>
    <n v="0"/>
    <n v="21"/>
    <n v="0"/>
    <n v="0"/>
    <n v="0.12275779947606572"/>
    <n v="-0.12275779947606572"/>
    <x v="1"/>
  </r>
  <r>
    <s v="11West Coast Eagles"/>
    <n v="2020"/>
    <x v="7"/>
    <x v="247"/>
    <x v="16"/>
    <n v="63"/>
    <n v="0.76"/>
    <n v="0"/>
    <n v="22"/>
    <n v="0"/>
    <n v="0"/>
    <n v="6.8965517241379309E-3"/>
    <n v="-6.8965517241379309E-3"/>
    <x v="1"/>
  </r>
  <r>
    <s v="11Richmond"/>
    <n v="2020"/>
    <x v="7"/>
    <x v="574"/>
    <x v="14"/>
    <n v="35"/>
    <n v="0.64"/>
    <n v="0"/>
    <n v="28"/>
    <n v="0"/>
    <n v="0"/>
    <n v="0.13194444444444445"/>
    <n v="-0.13194444444444445"/>
    <x v="1"/>
  </r>
  <r>
    <s v="11Adelaide Crows"/>
    <n v="2020"/>
    <x v="7"/>
    <x v="191"/>
    <x v="8"/>
    <n v="54"/>
    <n v="0.8"/>
    <n v="0"/>
    <n v="18"/>
    <n v="0"/>
    <n v="0"/>
    <n v="0.15906932573599242"/>
    <n v="-0.15906932573599242"/>
    <x v="1"/>
  </r>
  <r>
    <s v="11Melbourne"/>
    <n v="2020"/>
    <x v="7"/>
    <x v="160"/>
    <x v="5"/>
    <n v="42"/>
    <n v="0.93"/>
    <n v="0"/>
    <n v="20"/>
    <n v="0"/>
    <n v="0"/>
    <n v="0.13610753225775435"/>
    <n v="-0.13610753225775435"/>
    <x v="1"/>
  </r>
  <r>
    <s v="11St Kilda"/>
    <n v="2020"/>
    <x v="7"/>
    <x v="318"/>
    <x v="9"/>
    <n v="53"/>
    <n v="0.89"/>
    <n v="0"/>
    <n v="21"/>
    <n v="0"/>
    <n v="0"/>
    <n v="7.9025689223057652E-2"/>
    <n v="-7.9025689223057652E-2"/>
    <x v="1"/>
  </r>
  <r>
    <s v="11Carlton"/>
    <n v="2020"/>
    <x v="7"/>
    <x v="422"/>
    <x v="0"/>
    <n v="60"/>
    <n v="0.86"/>
    <n v="0"/>
    <n v="22"/>
    <n v="0"/>
    <n v="0"/>
    <n v="5.2795031055900624E-2"/>
    <n v="-5.2795031055900624E-2"/>
    <x v="1"/>
  </r>
  <r>
    <s v="11Fremantle"/>
    <n v="2020"/>
    <x v="7"/>
    <x v="438"/>
    <x v="12"/>
    <n v="64"/>
    <n v="1"/>
    <n v="0"/>
    <n v="15"/>
    <n v="0"/>
    <n v="7"/>
    <n v="9.5248501498501503E-2"/>
    <n v="-9.5248501498501503E-2"/>
    <x v="0"/>
  </r>
  <r>
    <s v="11Fremantle"/>
    <n v="2020"/>
    <x v="7"/>
    <x v="245"/>
    <x v="12"/>
    <n v="68"/>
    <n v="0.88"/>
    <n v="0"/>
    <n v="15"/>
    <n v="0"/>
    <n v="0"/>
    <n v="0.11933319852004974"/>
    <n v="-0.11933319852004974"/>
    <x v="1"/>
  </r>
  <r>
    <s v="11Brisbane Lions"/>
    <n v="2020"/>
    <x v="7"/>
    <x v="366"/>
    <x v="3"/>
    <n v="73"/>
    <n v="0.97"/>
    <n v="0"/>
    <n v="29"/>
    <n v="0"/>
    <n v="0"/>
    <n v="0.11303884566100207"/>
    <n v="-0.11303884566100207"/>
    <x v="1"/>
  </r>
  <r>
    <s v="11North Melbourne"/>
    <n v="2020"/>
    <x v="7"/>
    <x v="343"/>
    <x v="17"/>
    <n v="77"/>
    <n v="0.9"/>
    <n v="0"/>
    <n v="20"/>
    <n v="0"/>
    <n v="101"/>
    <n v="9.9421820010055298E-2"/>
    <n v="-9.9421820010055298E-2"/>
    <x v="0"/>
  </r>
  <r>
    <s v="11Richmond"/>
    <n v="2020"/>
    <x v="7"/>
    <x v="429"/>
    <x v="14"/>
    <n v="37"/>
    <n v="0.88"/>
    <n v="0"/>
    <n v="28"/>
    <n v="0"/>
    <n v="2"/>
    <n v="6.7631578947368418E-2"/>
    <n v="-6.7631578947368418E-2"/>
    <x v="0"/>
  </r>
  <r>
    <s v="11Melbourne"/>
    <n v="2020"/>
    <x v="7"/>
    <x v="206"/>
    <x v="5"/>
    <n v="64"/>
    <n v="0.95"/>
    <n v="0"/>
    <n v="20"/>
    <n v="0"/>
    <n v="0"/>
    <n v="0.22743324213912447"/>
    <n v="-0.22743324213912447"/>
    <x v="1"/>
  </r>
  <r>
    <s v="11Gold Coast Suns"/>
    <n v="2020"/>
    <x v="7"/>
    <x v="386"/>
    <x v="1"/>
    <n v="68"/>
    <n v="0.83"/>
    <n v="0"/>
    <n v="24"/>
    <n v="0"/>
    <n v="0"/>
    <n v="0.13857641175069693"/>
    <n v="-0.13857641175069693"/>
    <x v="1"/>
  </r>
  <r>
    <s v="11Western Bulldogs"/>
    <n v="2020"/>
    <x v="7"/>
    <x v="186"/>
    <x v="6"/>
    <n v="80"/>
    <n v="0.82"/>
    <n v="0"/>
    <n v="29"/>
    <n v="0"/>
    <n v="0"/>
    <n v="3.1710119945414061E-2"/>
    <n v="-3.1710119945414061E-2"/>
    <x v="1"/>
  </r>
  <r>
    <s v="11Collingwood"/>
    <n v="2020"/>
    <x v="7"/>
    <x v="227"/>
    <x v="4"/>
    <n v="39"/>
    <n v="0.64"/>
    <n v="0"/>
    <n v="18"/>
    <n v="0"/>
    <n v="0"/>
    <n v="7.0634920634920634E-2"/>
    <n v="-7.0634920634920634E-2"/>
    <x v="1"/>
  </r>
  <r>
    <s v="11Brisbane Lions"/>
    <n v="2020"/>
    <x v="7"/>
    <x v="501"/>
    <x v="3"/>
    <n v="16"/>
    <n v="0.97"/>
    <n v="0"/>
    <n v="29"/>
    <n v="0"/>
    <n v="0"/>
    <n v="4.1353383458646621E-2"/>
    <n v="-4.1353383458646621E-2"/>
    <x v="1"/>
  </r>
  <r>
    <s v="11North Melbourne"/>
    <n v="2020"/>
    <x v="7"/>
    <x v="304"/>
    <x v="17"/>
    <n v="123"/>
    <n v="0.89"/>
    <n v="0"/>
    <n v="20"/>
    <n v="0"/>
    <n v="32"/>
    <n v="2.5594405594405595E-2"/>
    <n v="-2.5594405594405595E-2"/>
    <x v="0"/>
  </r>
  <r>
    <s v="11North Melbourne"/>
    <n v="2020"/>
    <x v="7"/>
    <x v="394"/>
    <x v="17"/>
    <n v="28"/>
    <n v="0.82"/>
    <n v="0"/>
    <n v="20"/>
    <n v="0"/>
    <n v="0"/>
    <n v="0.38383838383838387"/>
    <n v="-0.38383838383838387"/>
    <x v="1"/>
  </r>
  <r>
    <s v="11Gold Coast Suns"/>
    <n v="2020"/>
    <x v="7"/>
    <x v="550"/>
    <x v="1"/>
    <n v="62"/>
    <n v="0.8"/>
    <n v="0"/>
    <n v="24"/>
    <n v="0"/>
    <n v="6"/>
    <n v="2.3529411764705882E-2"/>
    <n v="-2.3529411764705882E-2"/>
    <x v="0"/>
  </r>
  <r>
    <s v="11Adelaide Crows"/>
    <n v="2020"/>
    <x v="7"/>
    <x v="330"/>
    <x v="8"/>
    <n v="47"/>
    <n v="0.92"/>
    <n v="0"/>
    <n v="18"/>
    <n v="0"/>
    <n v="0"/>
    <n v="0.17921258622025887"/>
    <n v="-0.17921258622025887"/>
    <x v="1"/>
  </r>
  <r>
    <s v="11Essendon"/>
    <n v="2020"/>
    <x v="7"/>
    <x v="87"/>
    <x v="10"/>
    <n v="55"/>
    <n v="0.86"/>
    <n v="0"/>
    <n v="24"/>
    <n v="0"/>
    <n v="27"/>
    <n v="7.1869868637110007E-2"/>
    <n v="-7.1869868637110007E-2"/>
    <x v="0"/>
  </r>
  <r>
    <s v="10St Kilda"/>
    <n v="2020"/>
    <x v="8"/>
    <x v="562"/>
    <x v="9"/>
    <n v="60"/>
    <n v="0.81"/>
    <n v="23"/>
    <n v="27"/>
    <n v="0.85185185185185186"/>
    <n v="158"/>
    <n v="0"/>
    <n v="0.85185185185185186"/>
    <x v="0"/>
  </r>
  <r>
    <s v="10Gold Coast Suns"/>
    <n v="2020"/>
    <x v="8"/>
    <x v="1"/>
    <x v="1"/>
    <n v="55"/>
    <n v="0.86"/>
    <n v="23"/>
    <n v="27"/>
    <n v="0.85185185185185186"/>
    <n v="323"/>
    <n v="9.5969498910675383E-2"/>
    <n v="0.75588235294117645"/>
    <x v="0"/>
  </r>
  <r>
    <s v="10Geelong Cats"/>
    <n v="2020"/>
    <x v="8"/>
    <x v="503"/>
    <x v="11"/>
    <n v="58"/>
    <n v="0.88"/>
    <n v="22"/>
    <n v="26"/>
    <n v="0.84615384615384615"/>
    <n v="132"/>
    <n v="0"/>
    <n v="0.84615384615384615"/>
    <x v="0"/>
  </r>
  <r>
    <s v="10Gold Coast Suns"/>
    <n v="2020"/>
    <x v="8"/>
    <x v="14"/>
    <x v="1"/>
    <n v="105"/>
    <n v="0.86"/>
    <n v="22"/>
    <n v="27"/>
    <n v="0.81481481481481477"/>
    <n v="238"/>
    <n v="6.7647058823529407E-2"/>
    <n v="0.74716775599128538"/>
    <x v="0"/>
  </r>
  <r>
    <s v="10St Kilda"/>
    <n v="2020"/>
    <x v="8"/>
    <x v="18"/>
    <x v="9"/>
    <n v="111"/>
    <n v="0.91"/>
    <n v="22"/>
    <n v="27"/>
    <n v="0.81481481481481477"/>
    <n v="306"/>
    <n v="7.5490196078431382E-2"/>
    <n v="0.73932461873638333"/>
    <x v="0"/>
  </r>
  <r>
    <s v="10Gold Coast Suns"/>
    <n v="2020"/>
    <x v="8"/>
    <x v="13"/>
    <x v="1"/>
    <n v="61"/>
    <n v="0.79"/>
    <n v="21"/>
    <n v="27"/>
    <n v="0.77777777777777779"/>
    <n v="200"/>
    <n v="7.7192982456140355E-2"/>
    <n v="0.70058479532163742"/>
    <x v="0"/>
  </r>
  <r>
    <s v="10North Melbourne"/>
    <n v="2020"/>
    <x v="8"/>
    <x v="63"/>
    <x v="17"/>
    <n v="78"/>
    <n v="0.73"/>
    <n v="20"/>
    <n v="26"/>
    <n v="0.76923076923076927"/>
    <n v="200"/>
    <n v="4.5882352941176471E-2"/>
    <n v="0.72334841628959279"/>
    <x v="0"/>
  </r>
  <r>
    <s v="10Gold Coast Suns"/>
    <n v="2020"/>
    <x v="8"/>
    <x v="3"/>
    <x v="1"/>
    <n v="71"/>
    <n v="0.78"/>
    <n v="20"/>
    <n v="27"/>
    <n v="0.7407407407407407"/>
    <n v="282"/>
    <n v="6.5034965034965031E-2"/>
    <n v="0.67570577570577561"/>
    <x v="0"/>
  </r>
  <r>
    <s v="10Adelaide Crows"/>
    <n v="2020"/>
    <x v="8"/>
    <x v="12"/>
    <x v="8"/>
    <n v="61"/>
    <n v="0.86"/>
    <n v="20"/>
    <n v="22"/>
    <n v="0.90909090909090906"/>
    <n v="329"/>
    <n v="9.3602693602693604E-2"/>
    <n v="0.81548821548821548"/>
    <x v="0"/>
  </r>
  <r>
    <s v="10Geelong Cats"/>
    <n v="2020"/>
    <x v="8"/>
    <x v="21"/>
    <x v="11"/>
    <n v="48"/>
    <n v="0.77"/>
    <n v="20"/>
    <n v="26"/>
    <n v="0.76923076923076927"/>
    <n v="185"/>
    <n v="6.198347107438016E-2"/>
    <n v="0.70724729815638909"/>
    <x v="0"/>
  </r>
  <r>
    <s v="10Adelaide Crows"/>
    <n v="2020"/>
    <x v="8"/>
    <x v="205"/>
    <x v="8"/>
    <n v="69"/>
    <n v="0.88"/>
    <n v="20"/>
    <n v="22"/>
    <n v="0.90909090909090906"/>
    <n v="161"/>
    <n v="0.10684782608695652"/>
    <n v="0.80224308300395253"/>
    <x v="0"/>
  </r>
  <r>
    <s v="10North Melbourne"/>
    <n v="2020"/>
    <x v="8"/>
    <x v="81"/>
    <x v="17"/>
    <n v="81"/>
    <n v="0.82"/>
    <n v="20"/>
    <n v="26"/>
    <n v="0.76923076923076927"/>
    <n v="257"/>
    <n v="2.3529411764705882E-2"/>
    <n v="0.74570135746606336"/>
    <x v="0"/>
  </r>
  <r>
    <s v="10Geelong Cats"/>
    <n v="2020"/>
    <x v="8"/>
    <x v="42"/>
    <x v="11"/>
    <n v="95"/>
    <n v="0.76"/>
    <n v="19"/>
    <n v="26"/>
    <n v="0.73076923076923073"/>
    <n v="208"/>
    <n v="5.1158645276292332E-2"/>
    <n v="0.6796105854929384"/>
    <x v="0"/>
  </r>
  <r>
    <s v="10Essendon"/>
    <n v="2020"/>
    <x v="8"/>
    <x v="44"/>
    <x v="10"/>
    <n v="52"/>
    <n v="0.83"/>
    <n v="19"/>
    <n v="20"/>
    <n v="0.95"/>
    <n v="123"/>
    <n v="0.17971256684491982"/>
    <n v="0.77028743315508019"/>
    <x v="0"/>
  </r>
  <r>
    <s v="10GWS Giants"/>
    <n v="2020"/>
    <x v="8"/>
    <x v="27"/>
    <x v="13"/>
    <n v="60"/>
    <n v="0.83"/>
    <n v="19"/>
    <n v="20"/>
    <n v="0.95"/>
    <n v="190"/>
    <n v="0.14705882352941177"/>
    <n v="0.80294117647058816"/>
    <x v="0"/>
  </r>
  <r>
    <s v="10Brisbane Lions"/>
    <n v="2020"/>
    <x v="8"/>
    <x v="48"/>
    <x v="3"/>
    <n v="74"/>
    <n v="0.86"/>
    <n v="18"/>
    <n v="20"/>
    <n v="0.9"/>
    <n v="232"/>
    <n v="4.7289504036908882E-2"/>
    <n v="0.85271049596309112"/>
    <x v="0"/>
  </r>
  <r>
    <s v="10Brisbane Lions"/>
    <n v="2020"/>
    <x v="8"/>
    <x v="4"/>
    <x v="3"/>
    <n v="88"/>
    <n v="0.92"/>
    <n v="18"/>
    <n v="20"/>
    <n v="0.9"/>
    <n v="327"/>
    <n v="9.1431295287605602E-2"/>
    <n v="0.80856870471239439"/>
    <x v="0"/>
  </r>
  <r>
    <s v="10North Melbourne"/>
    <n v="2020"/>
    <x v="8"/>
    <x v="76"/>
    <x v="17"/>
    <n v="73"/>
    <n v="0.73"/>
    <n v="18"/>
    <n v="26"/>
    <n v="0.69230769230769229"/>
    <n v="171"/>
    <n v="1.895424836601307E-2"/>
    <n v="0.67335344394167918"/>
    <x v="0"/>
  </r>
  <r>
    <s v="10Richmond"/>
    <n v="2020"/>
    <x v="8"/>
    <x v="397"/>
    <x v="14"/>
    <n v="85"/>
    <n v="0.89"/>
    <n v="18"/>
    <n v="20"/>
    <n v="0.9"/>
    <n v="178"/>
    <n v="1.7283950617283949E-2"/>
    <n v="0.88271604938271608"/>
    <x v="0"/>
  </r>
  <r>
    <s v="10Western Bulldogs"/>
    <n v="2020"/>
    <x v="8"/>
    <x v="10"/>
    <x v="6"/>
    <n v="68"/>
    <n v="0.83"/>
    <n v="17"/>
    <n v="17"/>
    <n v="1"/>
    <n v="320"/>
    <n v="5.6862745098039215E-2"/>
    <n v="0.94313725490196076"/>
    <x v="0"/>
  </r>
  <r>
    <s v="10Essendon"/>
    <n v="2020"/>
    <x v="8"/>
    <x v="47"/>
    <x v="10"/>
    <n v="50"/>
    <n v="0.81"/>
    <n v="17"/>
    <n v="20"/>
    <n v="0.85"/>
    <n v="259"/>
    <n v="7.356261022927689E-2"/>
    <n v="0.77643738977072307"/>
    <x v="0"/>
  </r>
  <r>
    <s v="10Melbourne"/>
    <n v="2020"/>
    <x v="8"/>
    <x v="9"/>
    <x v="5"/>
    <n v="73"/>
    <n v="0.79"/>
    <n v="17"/>
    <n v="22"/>
    <n v="0.77272727272727271"/>
    <n v="267"/>
    <n v="9.4415584415584411E-2"/>
    <n v="0.67831168831168831"/>
    <x v="0"/>
  </r>
  <r>
    <s v="10Adelaide Crows"/>
    <n v="2020"/>
    <x v="8"/>
    <x v="64"/>
    <x v="8"/>
    <n v="91"/>
    <n v="0.79"/>
    <n v="17"/>
    <n v="22"/>
    <n v="0.77272727272727271"/>
    <n v="231"/>
    <n v="5.5217086834733892E-2"/>
    <n v="0.71751018589253879"/>
    <x v="0"/>
  </r>
  <r>
    <s v="10GWS Giants"/>
    <n v="2020"/>
    <x v="8"/>
    <x v="26"/>
    <x v="13"/>
    <n v="81"/>
    <n v="0.66"/>
    <n v="16"/>
    <n v="20"/>
    <n v="0.8"/>
    <n v="270"/>
    <n v="5.3594771241830069E-2"/>
    <n v="0.74640522875816995"/>
    <x v="0"/>
  </r>
  <r>
    <s v="10Richmond"/>
    <n v="2020"/>
    <x v="8"/>
    <x v="36"/>
    <x v="14"/>
    <n v="60"/>
    <n v="0.72"/>
    <n v="16"/>
    <n v="20"/>
    <n v="0.8"/>
    <n v="201"/>
    <n v="4.695156695156695E-2"/>
    <n v="0.75304843304843305"/>
    <x v="0"/>
  </r>
  <r>
    <s v="10St Kilda"/>
    <n v="2020"/>
    <x v="8"/>
    <x v="398"/>
    <x v="9"/>
    <n v="55"/>
    <n v="0.76"/>
    <n v="16"/>
    <n v="27"/>
    <n v="0.59259259259259256"/>
    <n v="212"/>
    <n v="7.9365079365079361E-3"/>
    <n v="0.58465608465608465"/>
    <x v="0"/>
  </r>
  <r>
    <s v="10St Kilda"/>
    <n v="2020"/>
    <x v="8"/>
    <x v="34"/>
    <x v="9"/>
    <n v="29"/>
    <n v="0.65"/>
    <n v="16"/>
    <n v="27"/>
    <n v="0.59259259259259256"/>
    <n v="184"/>
    <n v="2.8490028490028487E-2"/>
    <n v="0.5641025641025641"/>
    <x v="0"/>
  </r>
  <r>
    <s v="10Melbourne"/>
    <n v="2020"/>
    <x v="8"/>
    <x v="39"/>
    <x v="5"/>
    <n v="131"/>
    <n v="0.84"/>
    <n v="16"/>
    <n v="22"/>
    <n v="0.72727272727272729"/>
    <n v="277"/>
    <n v="5.2156862745098044E-2"/>
    <n v="0.67511586452762928"/>
    <x v="0"/>
  </r>
  <r>
    <s v="10Adelaide Crows"/>
    <n v="2020"/>
    <x v="8"/>
    <x v="50"/>
    <x v="8"/>
    <n v="68"/>
    <n v="0.73"/>
    <n v="16"/>
    <n v="22"/>
    <n v="0.72727272727272729"/>
    <n v="137"/>
    <n v="4.3923861942437789E-2"/>
    <n v="0.68334886533028949"/>
    <x v="0"/>
  </r>
  <r>
    <s v="10Geelong Cats"/>
    <n v="2020"/>
    <x v="8"/>
    <x v="58"/>
    <x v="11"/>
    <n v="92"/>
    <n v="0.68"/>
    <n v="16"/>
    <n v="26"/>
    <n v="0.61538461538461542"/>
    <n v="74"/>
    <n v="2.2222222222222223E-2"/>
    <n v="0.59316239316239316"/>
    <x v="0"/>
  </r>
  <r>
    <s v="10GWS Giants"/>
    <n v="2020"/>
    <x v="8"/>
    <x v="105"/>
    <x v="13"/>
    <n v="109"/>
    <n v="0.84"/>
    <n v="16"/>
    <n v="20"/>
    <n v="0.8"/>
    <n v="126"/>
    <n v="0.11553544494720965"/>
    <n v="0.68446455505279036"/>
    <x v="0"/>
  </r>
  <r>
    <s v="10Melbourne"/>
    <n v="2020"/>
    <x v="8"/>
    <x v="85"/>
    <x v="5"/>
    <n v="90"/>
    <n v="0.92"/>
    <n v="15"/>
    <n v="22"/>
    <n v="0.68181818181818177"/>
    <n v="235"/>
    <n v="1.8823529411764708E-2"/>
    <n v="0.66299465240641708"/>
    <x v="0"/>
  </r>
  <r>
    <s v="10Collingwood"/>
    <n v="2020"/>
    <x v="8"/>
    <x v="7"/>
    <x v="4"/>
    <n v="96"/>
    <n v="0.89"/>
    <n v="15"/>
    <n v="15"/>
    <n v="1"/>
    <n v="299"/>
    <n v="7.4163783160322946E-2"/>
    <n v="0.9258362168396771"/>
    <x v="0"/>
  </r>
  <r>
    <s v="10Melbourne"/>
    <n v="2020"/>
    <x v="8"/>
    <x v="484"/>
    <x v="5"/>
    <n v="61"/>
    <n v="0.75"/>
    <n v="15"/>
    <n v="22"/>
    <n v="0.68181818181818177"/>
    <n v="177"/>
    <n v="1.3605442176870748E-2"/>
    <n v="0.668212739641311"/>
    <x v="0"/>
  </r>
  <r>
    <s v="10Brisbane Lions"/>
    <n v="2020"/>
    <x v="8"/>
    <x v="23"/>
    <x v="3"/>
    <n v="97"/>
    <n v="0.85"/>
    <n v="15"/>
    <n v="20"/>
    <n v="0.75"/>
    <n v="264"/>
    <n v="3.9273356401384088E-2"/>
    <n v="0.71072664359861593"/>
    <x v="0"/>
  </r>
  <r>
    <s v="10Essendon"/>
    <n v="2020"/>
    <x v="8"/>
    <x v="485"/>
    <x v="10"/>
    <n v="73"/>
    <n v="0.87"/>
    <n v="15"/>
    <n v="20"/>
    <n v="0.75"/>
    <n v="217"/>
    <n v="3.4013605442176869E-3"/>
    <n v="0.74659863945578231"/>
    <x v="0"/>
  </r>
  <r>
    <s v="10Port Adelaide"/>
    <n v="2020"/>
    <x v="8"/>
    <x v="104"/>
    <x v="15"/>
    <n v="104"/>
    <n v="0.84"/>
    <n v="14"/>
    <n v="17"/>
    <n v="0.82352941176470584"/>
    <n v="95"/>
    <n v="0"/>
    <n v="0.82352941176470584"/>
    <x v="0"/>
  </r>
  <r>
    <s v="10Collingwood"/>
    <n v="2020"/>
    <x v="8"/>
    <x v="15"/>
    <x v="4"/>
    <n v="111"/>
    <n v="0.87"/>
    <n v="14"/>
    <n v="15"/>
    <n v="0.93333333333333335"/>
    <n v="251"/>
    <n v="3.1945701357466057E-2"/>
    <n v="0.90138763197586724"/>
    <x v="0"/>
  </r>
  <r>
    <s v="10Western Bulldogs"/>
    <n v="2020"/>
    <x v="8"/>
    <x v="24"/>
    <x v="6"/>
    <n v="106"/>
    <n v="0.89"/>
    <n v="14"/>
    <n v="17"/>
    <n v="0.82352941176470584"/>
    <n v="276"/>
    <n v="3.5294117647058823E-2"/>
    <n v="0.78823529411764703"/>
    <x v="0"/>
  </r>
  <r>
    <s v="10Sydney Swans"/>
    <n v="2020"/>
    <x v="8"/>
    <x v="2"/>
    <x v="2"/>
    <n v="79"/>
    <n v="0.9"/>
    <n v="14"/>
    <n v="15"/>
    <n v="0.93333333333333335"/>
    <n v="281"/>
    <n v="5.7058823529411766E-2"/>
    <n v="0.87627450980392163"/>
    <x v="0"/>
  </r>
  <r>
    <s v="10Sydney Swans"/>
    <n v="2020"/>
    <x v="8"/>
    <x v="20"/>
    <x v="2"/>
    <n v="77"/>
    <n v="0.82"/>
    <n v="14"/>
    <n v="15"/>
    <n v="0.93333333333333335"/>
    <n v="202"/>
    <n v="0.10168748630287092"/>
    <n v="0.8316458470304624"/>
    <x v="0"/>
  </r>
  <r>
    <s v="10Western Bulldogs"/>
    <n v="2020"/>
    <x v="8"/>
    <x v="33"/>
    <x v="6"/>
    <n v="71"/>
    <n v="0.85"/>
    <n v="14"/>
    <n v="17"/>
    <n v="0.82352941176470584"/>
    <n v="287"/>
    <n v="1.7647058823529412E-2"/>
    <n v="0.80588235294117638"/>
    <x v="0"/>
  </r>
  <r>
    <s v="10Richmond"/>
    <n v="2020"/>
    <x v="8"/>
    <x v="28"/>
    <x v="14"/>
    <n v="81"/>
    <n v="0.92"/>
    <n v="13"/>
    <n v="20"/>
    <n v="0.65"/>
    <n v="250"/>
    <n v="3.9411764705882354E-2"/>
    <n v="0.61058823529411765"/>
    <x v="0"/>
  </r>
  <r>
    <s v="10North Melbourne"/>
    <n v="2020"/>
    <x v="8"/>
    <x v="505"/>
    <x v="17"/>
    <n v="49"/>
    <n v="0.78"/>
    <n v="13"/>
    <n v="26"/>
    <n v="0.5"/>
    <n v="26"/>
    <n v="0.28133903133903132"/>
    <n v="0.21866096866096868"/>
    <x v="0"/>
  </r>
  <r>
    <s v="10Melbourne"/>
    <n v="2020"/>
    <x v="8"/>
    <x v="8"/>
    <x v="5"/>
    <n v="86"/>
    <n v="0.72"/>
    <n v="13"/>
    <n v="22"/>
    <n v="0.59090909090909094"/>
    <n v="259"/>
    <n v="0.10691459276018099"/>
    <n v="0.48399449814890994"/>
    <x v="0"/>
  </r>
  <r>
    <s v="10North Melbourne"/>
    <n v="2020"/>
    <x v="8"/>
    <x v="70"/>
    <x v="17"/>
    <n v="66"/>
    <n v="0.94"/>
    <n v="13"/>
    <n v="26"/>
    <n v="0.5"/>
    <n v="309"/>
    <n v="3.4602076124567475E-3"/>
    <n v="0.49653979238754326"/>
    <x v="0"/>
  </r>
  <r>
    <s v="10Adelaide Crows"/>
    <n v="2020"/>
    <x v="8"/>
    <x v="382"/>
    <x v="8"/>
    <n v="43"/>
    <n v="0.7"/>
    <n v="13"/>
    <n v="22"/>
    <n v="0.59090909090909094"/>
    <n v="34"/>
    <n v="0.29813836898395724"/>
    <n v="0.2927707219251337"/>
    <x v="0"/>
  </r>
  <r>
    <s v="10GWS Giants"/>
    <n v="2020"/>
    <x v="8"/>
    <x v="37"/>
    <x v="13"/>
    <n v="95"/>
    <n v="0.85"/>
    <n v="13"/>
    <n v="20"/>
    <n v="0.65"/>
    <n v="234"/>
    <n v="1.6612200435729849E-2"/>
    <n v="0.63338779956427016"/>
    <x v="0"/>
  </r>
  <r>
    <s v="10Richmond"/>
    <n v="2020"/>
    <x v="8"/>
    <x v="409"/>
    <x v="14"/>
    <n v="30"/>
    <n v="0.66"/>
    <n v="12"/>
    <n v="20"/>
    <n v="0.6"/>
    <n v="187"/>
    <n v="3.246753246753247E-3"/>
    <n v="0.5967532467532467"/>
    <x v="0"/>
  </r>
  <r>
    <s v="10Port Adelaide"/>
    <n v="2020"/>
    <x v="8"/>
    <x v="57"/>
    <x v="15"/>
    <n v="123"/>
    <n v="0.82"/>
    <n v="12"/>
    <n v="17"/>
    <n v="0.70588235294117652"/>
    <n v="206"/>
    <n v="7.1428571428571425E-2"/>
    <n v="0.63445378151260512"/>
    <x v="0"/>
  </r>
  <r>
    <s v="10GWS Giants"/>
    <n v="2020"/>
    <x v="8"/>
    <x v="83"/>
    <x v="13"/>
    <n v="78"/>
    <n v="0.9"/>
    <n v="12"/>
    <n v="20"/>
    <n v="0.6"/>
    <n v="135"/>
    <n v="3.5714285714285712E-2"/>
    <n v="0.56428571428571428"/>
    <x v="0"/>
  </r>
  <r>
    <s v="10Port Adelaide"/>
    <n v="2020"/>
    <x v="8"/>
    <x v="45"/>
    <x v="15"/>
    <n v="52"/>
    <n v="0.61"/>
    <n v="12"/>
    <n v="17"/>
    <n v="0.70588235294117652"/>
    <n v="203"/>
    <n v="5.9298245614035086E-2"/>
    <n v="0.64658410732714144"/>
    <x v="0"/>
  </r>
  <r>
    <s v="10Port Adelaide"/>
    <n v="2020"/>
    <x v="8"/>
    <x v="97"/>
    <x v="15"/>
    <n v="68"/>
    <n v="0.86"/>
    <n v="12"/>
    <n v="17"/>
    <n v="0.70588235294117652"/>
    <n v="131"/>
    <n v="9.2436974789915971E-2"/>
    <n v="0.61344537815126055"/>
    <x v="0"/>
  </r>
  <r>
    <s v="10Geelong Cats"/>
    <n v="2020"/>
    <x v="8"/>
    <x v="115"/>
    <x v="11"/>
    <n v="96"/>
    <n v="0.81"/>
    <n v="11"/>
    <n v="26"/>
    <n v="0.42307692307692307"/>
    <n v="93"/>
    <n v="0.18710237131289764"/>
    <n v="0.23597455176402543"/>
    <x v="0"/>
  </r>
  <r>
    <s v="10Collingwood"/>
    <n v="2020"/>
    <x v="8"/>
    <x v="56"/>
    <x v="4"/>
    <n v="65"/>
    <n v="0.85"/>
    <n v="11"/>
    <n v="15"/>
    <n v="0.73333333333333328"/>
    <n v="180"/>
    <n v="4.6296296296296294E-3"/>
    <n v="0.72870370370370363"/>
    <x v="0"/>
  </r>
  <r>
    <s v="10Sydney Swans"/>
    <n v="2020"/>
    <x v="8"/>
    <x v="224"/>
    <x v="2"/>
    <n v="53"/>
    <n v="0.92"/>
    <n v="11"/>
    <n v="15"/>
    <n v="0.73333333333333328"/>
    <n v="56"/>
    <n v="7.4121956474897652E-2"/>
    <n v="0.65921137685843567"/>
    <x v="0"/>
  </r>
  <r>
    <s v="10St Kilda"/>
    <n v="2020"/>
    <x v="8"/>
    <x v="121"/>
    <x v="9"/>
    <n v="82"/>
    <n v="0.86"/>
    <n v="11"/>
    <n v="27"/>
    <n v="0.40740740740740738"/>
    <n v="177"/>
    <n v="0.13266755977753419"/>
    <n v="0.27473984762987319"/>
    <x v="0"/>
  </r>
  <r>
    <s v="10St Kilda"/>
    <n v="2020"/>
    <x v="8"/>
    <x v="112"/>
    <x v="9"/>
    <n v="67"/>
    <n v="0.72"/>
    <n v="11"/>
    <n v="27"/>
    <n v="0.40740740740740738"/>
    <n v="66"/>
    <n v="0.23448412698412699"/>
    <n v="0.1729232804232804"/>
    <x v="0"/>
  </r>
  <r>
    <s v="10Essendon"/>
    <n v="2020"/>
    <x v="8"/>
    <x v="225"/>
    <x v="10"/>
    <n v="54"/>
    <n v="0.87"/>
    <n v="11"/>
    <n v="20"/>
    <n v="0.55000000000000004"/>
    <n v="54"/>
    <n v="0.1597860962566845"/>
    <n v="0.39021390374331555"/>
    <x v="0"/>
  </r>
  <r>
    <s v="10Essendon"/>
    <n v="2020"/>
    <x v="8"/>
    <x v="254"/>
    <x v="10"/>
    <n v="73"/>
    <n v="0.87"/>
    <n v="11"/>
    <n v="20"/>
    <n v="0.55000000000000004"/>
    <n v="86"/>
    <n v="0.14063295772854595"/>
    <n v="0.4093670422714541"/>
    <x v="0"/>
  </r>
  <r>
    <s v="10Brisbane Lions"/>
    <n v="2020"/>
    <x v="8"/>
    <x v="61"/>
    <x v="3"/>
    <n v="94"/>
    <n v="0.78"/>
    <n v="10"/>
    <n v="20"/>
    <n v="0.5"/>
    <n v="153"/>
    <n v="0"/>
    <n v="0.5"/>
    <x v="0"/>
  </r>
  <r>
    <s v="10Gold Coast Suns"/>
    <n v="2020"/>
    <x v="8"/>
    <x v="110"/>
    <x v="1"/>
    <n v="55"/>
    <n v="0.81"/>
    <n v="10"/>
    <n v="27"/>
    <n v="0.37037037037037035"/>
    <n v="184"/>
    <n v="8.0653594771241829E-2"/>
    <n v="0.28971677559912851"/>
    <x v="0"/>
  </r>
  <r>
    <s v="10North Melbourne"/>
    <n v="2020"/>
    <x v="8"/>
    <x v="270"/>
    <x v="17"/>
    <n v="66"/>
    <n v="0.78"/>
    <n v="10"/>
    <n v="26"/>
    <n v="0.38461538461538464"/>
    <n v="35"/>
    <n v="0.24668174962292608"/>
    <n v="0.13793363499245856"/>
    <x v="0"/>
  </r>
  <r>
    <s v="10Collingwood"/>
    <n v="2020"/>
    <x v="8"/>
    <x v="565"/>
    <x v="4"/>
    <n v="65"/>
    <n v="0.85"/>
    <n v="9"/>
    <n v="15"/>
    <n v="0.6"/>
    <n v="28"/>
    <n v="0"/>
    <n v="0.6"/>
    <x v="0"/>
  </r>
  <r>
    <s v="10St Kilda"/>
    <n v="2020"/>
    <x v="8"/>
    <x v="390"/>
    <x v="9"/>
    <n v="84"/>
    <n v="0.88"/>
    <n v="9"/>
    <n v="27"/>
    <n v="0.33333333333333331"/>
    <n v="31"/>
    <n v="0.10644122383252819"/>
    <n v="0.22689210950080513"/>
    <x v="0"/>
  </r>
  <r>
    <s v="10Sydney Swans"/>
    <n v="2020"/>
    <x v="8"/>
    <x v="88"/>
    <x v="2"/>
    <n v="56"/>
    <n v="0.89"/>
    <n v="8"/>
    <n v="15"/>
    <n v="0.53333333333333333"/>
    <n v="180"/>
    <n v="0.12205882352941178"/>
    <n v="0.41127450980392155"/>
    <x v="0"/>
  </r>
  <r>
    <s v="10Geelong Cats"/>
    <n v="2020"/>
    <x v="8"/>
    <x v="406"/>
    <x v="11"/>
    <n v="87"/>
    <n v="0.7"/>
    <n v="8"/>
    <n v="26"/>
    <n v="0.30769230769230771"/>
    <n v="31"/>
    <n v="0.28174603174603174"/>
    <n v="2.5946275946275965E-2"/>
    <x v="0"/>
  </r>
  <r>
    <s v="10Richmond"/>
    <n v="2020"/>
    <x v="8"/>
    <x v="124"/>
    <x v="14"/>
    <n v="39"/>
    <n v="0.65"/>
    <n v="8"/>
    <n v="20"/>
    <n v="0.4"/>
    <n v="57"/>
    <n v="0.31622073578595317"/>
    <n v="8.3779264214046856E-2"/>
    <x v="0"/>
  </r>
  <r>
    <s v="10Gold Coast Suns"/>
    <n v="2020"/>
    <x v="8"/>
    <x v="19"/>
    <x v="1"/>
    <n v="56"/>
    <n v="0.68"/>
    <n v="8"/>
    <n v="27"/>
    <n v="0.29629629629629628"/>
    <n v="65"/>
    <n v="0.2227924048876517"/>
    <n v="7.3503891408644578E-2"/>
    <x v="0"/>
  </r>
  <r>
    <s v="10Collingwood"/>
    <n v="2020"/>
    <x v="8"/>
    <x v="43"/>
    <x v="4"/>
    <n v="76"/>
    <n v="0.49"/>
    <n v="8"/>
    <n v="15"/>
    <n v="0.53333333333333333"/>
    <n v="92"/>
    <n v="0.115"/>
    <n v="0.41833333333333333"/>
    <x v="0"/>
  </r>
  <r>
    <s v="10Western Bulldogs"/>
    <n v="2020"/>
    <x v="8"/>
    <x v="69"/>
    <x v="6"/>
    <n v="66"/>
    <n v="0.84"/>
    <n v="8"/>
    <n v="17"/>
    <n v="0.47058823529411764"/>
    <n v="231"/>
    <n v="0.1437048503611971"/>
    <n v="0.32688338493292057"/>
    <x v="0"/>
  </r>
  <r>
    <s v="10Western Bulldogs"/>
    <n v="2020"/>
    <x v="8"/>
    <x v="54"/>
    <x v="6"/>
    <n v="59"/>
    <n v="0.83"/>
    <n v="8"/>
    <n v="17"/>
    <n v="0.47058823529411764"/>
    <n v="192"/>
    <n v="9.7435897435897451E-2"/>
    <n v="0.37315233785822022"/>
    <x v="0"/>
  </r>
  <r>
    <s v="10North Melbourne"/>
    <n v="2020"/>
    <x v="8"/>
    <x v="305"/>
    <x v="17"/>
    <n v="51"/>
    <n v="0.83"/>
    <n v="7"/>
    <n v="26"/>
    <n v="0.26923076923076922"/>
    <n v="62"/>
    <n v="0.24414141414141413"/>
    <n v="2.5089355089355087E-2"/>
    <x v="0"/>
  </r>
  <r>
    <s v="10Western Bulldogs"/>
    <n v="2020"/>
    <x v="8"/>
    <x v="107"/>
    <x v="6"/>
    <n v="83"/>
    <n v="0.77"/>
    <n v="7"/>
    <n v="17"/>
    <n v="0.41176470588235292"/>
    <n v="90"/>
    <n v="0.28780663780663779"/>
    <n v="0.12395806807571513"/>
    <x v="0"/>
  </r>
  <r>
    <s v="10Melbourne"/>
    <n v="2020"/>
    <x v="8"/>
    <x v="523"/>
    <x v="5"/>
    <n v="43"/>
    <n v="0.8"/>
    <n v="7"/>
    <n v="22"/>
    <n v="0.31818181818181818"/>
    <n v="33"/>
    <n v="0.58175438596491236"/>
    <n v="-0.26357256778309418"/>
    <x v="0"/>
  </r>
  <r>
    <s v="10Brisbane Lions"/>
    <n v="2020"/>
    <x v="8"/>
    <x v="92"/>
    <x v="3"/>
    <n v="42"/>
    <n v="0.75"/>
    <n v="6"/>
    <n v="20"/>
    <n v="0.3"/>
    <n v="59"/>
    <n v="0.21652421652421652"/>
    <n v="8.3475783475783466E-2"/>
    <x v="0"/>
  </r>
  <r>
    <s v="10Port Adelaide"/>
    <n v="2020"/>
    <x v="8"/>
    <x v="35"/>
    <x v="15"/>
    <n v="46"/>
    <n v="0.7"/>
    <n v="6"/>
    <n v="17"/>
    <n v="0.35294117647058826"/>
    <n v="242"/>
    <n v="8.6171310629514955E-2"/>
    <n v="0.26676986584107332"/>
    <x v="0"/>
  </r>
  <r>
    <s v="10Sydney Swans"/>
    <n v="2020"/>
    <x v="8"/>
    <x v="84"/>
    <x v="2"/>
    <n v="47"/>
    <n v="0.74"/>
    <n v="6"/>
    <n v="15"/>
    <n v="0.4"/>
    <n v="160"/>
    <n v="0.16435344827586207"/>
    <n v="0.23564655172413795"/>
    <x v="0"/>
  </r>
  <r>
    <s v="10Richmond"/>
    <n v="2020"/>
    <x v="8"/>
    <x v="65"/>
    <x v="14"/>
    <n v="41"/>
    <n v="0.69"/>
    <n v="6"/>
    <n v="20"/>
    <n v="0.3"/>
    <n v="68"/>
    <n v="0.10857142857142857"/>
    <n v="0.19142857142857142"/>
    <x v="0"/>
  </r>
  <r>
    <s v="10Richmond"/>
    <n v="2020"/>
    <x v="8"/>
    <x v="531"/>
    <x v="14"/>
    <n v="51"/>
    <n v="0.72"/>
    <n v="6"/>
    <n v="20"/>
    <n v="0.3"/>
    <n v="24"/>
    <n v="0.24593397745571657"/>
    <n v="5.4066022544283415E-2"/>
    <x v="0"/>
  </r>
  <r>
    <s v="10Port Adelaide"/>
    <n v="2020"/>
    <x v="8"/>
    <x v="95"/>
    <x v="15"/>
    <n v="77"/>
    <n v="0.64"/>
    <n v="5"/>
    <n v="17"/>
    <n v="0.29411764705882354"/>
    <n v="130"/>
    <n v="0.21815440614748577"/>
    <n v="7.596324091133777E-2"/>
    <x v="0"/>
  </r>
  <r>
    <s v="10Melbourne"/>
    <n v="2020"/>
    <x v="8"/>
    <x v="564"/>
    <x v="5"/>
    <n v="54"/>
    <n v="0.81"/>
    <n v="5"/>
    <n v="22"/>
    <n v="0.22727272727272727"/>
    <n v="25"/>
    <n v="0.28228869895536562"/>
    <n v="-5.5015971682638359E-2"/>
    <x v="0"/>
  </r>
  <r>
    <s v="10Port Adelaide"/>
    <n v="2020"/>
    <x v="8"/>
    <x v="118"/>
    <x v="15"/>
    <n v="61"/>
    <n v="0.81"/>
    <n v="4"/>
    <n v="17"/>
    <n v="0.23529411764705882"/>
    <n v="54"/>
    <n v="7.2802197802197793E-2"/>
    <n v="0.16249191984486103"/>
    <x v="0"/>
  </r>
  <r>
    <s v="10Geelong Cats"/>
    <n v="2020"/>
    <x v="8"/>
    <x v="86"/>
    <x v="11"/>
    <n v="64"/>
    <n v="0.85"/>
    <n v="4"/>
    <n v="26"/>
    <n v="0.15384615384615385"/>
    <n v="50"/>
    <n v="0.14202268319915379"/>
    <n v="1.1823470647000067E-2"/>
    <x v="0"/>
  </r>
  <r>
    <s v="10Geelong Cats"/>
    <n v="2020"/>
    <x v="8"/>
    <x v="96"/>
    <x v="11"/>
    <n v="61"/>
    <n v="0.82"/>
    <n v="4"/>
    <n v="26"/>
    <n v="0.15384615384615385"/>
    <n v="245"/>
    <n v="0.14148841354723707"/>
    <n v="1.2357740298916786E-2"/>
    <x v="0"/>
  </r>
  <r>
    <s v="10Gold Coast Suns"/>
    <n v="2020"/>
    <x v="8"/>
    <x v="103"/>
    <x v="1"/>
    <n v="47"/>
    <n v="0.87"/>
    <n v="4"/>
    <n v="27"/>
    <n v="0.14814814814814814"/>
    <n v="42"/>
    <n v="0.19320091673032849"/>
    <n v="-4.5052768582180353E-2"/>
    <x v="0"/>
  </r>
  <r>
    <s v="10Brisbane Lions"/>
    <n v="2020"/>
    <x v="8"/>
    <x v="98"/>
    <x v="3"/>
    <n v="88"/>
    <n v="0.89"/>
    <n v="4"/>
    <n v="20"/>
    <n v="0.2"/>
    <n v="58"/>
    <n v="0.14609050646776411"/>
    <n v="5.3909493532235897E-2"/>
    <x v="0"/>
  </r>
  <r>
    <s v="10Essendon"/>
    <n v="2020"/>
    <x v="8"/>
    <x v="17"/>
    <x v="10"/>
    <n v="100"/>
    <n v="0.88"/>
    <n v="4"/>
    <n v="20"/>
    <n v="0.2"/>
    <n v="193"/>
    <n v="0.19466346153846156"/>
    <n v="5.3365384615384481E-3"/>
    <x v="0"/>
  </r>
  <r>
    <s v="10Sydney Swans"/>
    <n v="2020"/>
    <x v="8"/>
    <x v="391"/>
    <x v="2"/>
    <n v="63"/>
    <n v="0.91"/>
    <n v="3"/>
    <n v="15"/>
    <n v="0.2"/>
    <n v="43"/>
    <n v="4.7222222222222228E-2"/>
    <n v="0.15277777777777779"/>
    <x v="0"/>
  </r>
  <r>
    <s v="10GWS Giants"/>
    <n v="2020"/>
    <x v="8"/>
    <x v="535"/>
    <x v="13"/>
    <n v="53"/>
    <n v="0.75"/>
    <n v="3"/>
    <n v="20"/>
    <n v="0.15"/>
    <n v="36"/>
    <n v="0.13507907700285196"/>
    <n v="1.4920922997148034E-2"/>
    <x v="0"/>
  </r>
  <r>
    <s v="10Port Adelaide"/>
    <n v="2020"/>
    <x v="8"/>
    <x v="507"/>
    <x v="15"/>
    <n v="51"/>
    <n v="0.82"/>
    <n v="3"/>
    <n v="17"/>
    <n v="0.17647058823529413"/>
    <n v="31"/>
    <n v="0.19378190459426159"/>
    <n v="-1.731131635896746E-2"/>
    <x v="0"/>
  </r>
  <r>
    <s v="10Collingwood"/>
    <n v="2020"/>
    <x v="8"/>
    <x v="519"/>
    <x v="4"/>
    <n v="86"/>
    <n v="0.97"/>
    <n v="3"/>
    <n v="15"/>
    <n v="0.2"/>
    <n v="41"/>
    <n v="0.31862729862729861"/>
    <n v="-0.11862729862729859"/>
    <x v="0"/>
  </r>
  <r>
    <s v="10Brisbane Lions"/>
    <n v="2020"/>
    <x v="8"/>
    <x v="106"/>
    <x v="3"/>
    <n v="33"/>
    <n v="0.43"/>
    <n v="3"/>
    <n v="20"/>
    <n v="0.15"/>
    <n v="76"/>
    <n v="7.9761904761904756E-2"/>
    <n v="7.0238095238095238E-2"/>
    <x v="0"/>
  </r>
  <r>
    <s v="10Sydney Swans"/>
    <n v="2020"/>
    <x v="8"/>
    <x v="346"/>
    <x v="2"/>
    <n v="60"/>
    <n v="0.72"/>
    <n v="3"/>
    <n v="15"/>
    <n v="0.2"/>
    <n v="3"/>
    <n v="0.10833333333333334"/>
    <n v="9.1666666666666674E-2"/>
    <x v="0"/>
  </r>
  <r>
    <s v="10Essendon"/>
    <n v="2020"/>
    <x v="8"/>
    <x v="82"/>
    <x v="10"/>
    <n v="56"/>
    <n v="0.82"/>
    <n v="2"/>
    <n v="20"/>
    <n v="0.1"/>
    <n v="173"/>
    <n v="0.16869231903287632"/>
    <n v="-6.8692319032876314E-2"/>
    <x v="0"/>
  </r>
  <r>
    <s v="10Brisbane Lions"/>
    <n v="2020"/>
    <x v="8"/>
    <x v="140"/>
    <x v="3"/>
    <n v="63"/>
    <n v="0.81"/>
    <n v="2"/>
    <n v="20"/>
    <n v="0.1"/>
    <n v="34"/>
    <n v="0.19894716394716394"/>
    <n v="-9.8947163947163935E-2"/>
    <x v="0"/>
  </r>
  <r>
    <s v="10Adelaide Crows"/>
    <n v="2020"/>
    <x v="8"/>
    <x v="134"/>
    <x v="8"/>
    <n v="63"/>
    <n v="0.91"/>
    <n v="2"/>
    <n v="22"/>
    <n v="9.0909090909090912E-2"/>
    <n v="15"/>
    <n v="0.1355455901491707"/>
    <n v="-4.4636499240079786E-2"/>
    <x v="0"/>
  </r>
  <r>
    <s v="10Brisbane Lions"/>
    <n v="2020"/>
    <x v="8"/>
    <x v="452"/>
    <x v="3"/>
    <n v="76"/>
    <n v="0.85"/>
    <n v="2"/>
    <n v="20"/>
    <n v="0.1"/>
    <n v="106"/>
    <n v="0.13969040959887644"/>
    <n v="-3.969040959887643E-2"/>
    <x v="0"/>
  </r>
  <r>
    <s v="10North Melbourne"/>
    <n v="2020"/>
    <x v="8"/>
    <x v="343"/>
    <x v="17"/>
    <n v="69"/>
    <n v="0.9"/>
    <n v="2"/>
    <n v="26"/>
    <n v="7.6923076923076927E-2"/>
    <n v="101"/>
    <n v="9.1269482151835085E-2"/>
    <n v="-1.4346405228758158E-2"/>
    <x v="0"/>
  </r>
  <r>
    <s v="10Brisbane Lions"/>
    <n v="2020"/>
    <x v="8"/>
    <x v="575"/>
    <x v="3"/>
    <n v="18"/>
    <n v="0.73"/>
    <n v="1"/>
    <n v="20"/>
    <n v="0.05"/>
    <n v="2"/>
    <n v="0.84161490683229812"/>
    <n v="-0.79161490683229807"/>
    <x v="0"/>
  </r>
  <r>
    <s v="10North Melbourne"/>
    <n v="2020"/>
    <x v="8"/>
    <x v="122"/>
    <x v="17"/>
    <n v="37"/>
    <n v="0.92"/>
    <n v="1"/>
    <n v="26"/>
    <n v="3.8461538461538464E-2"/>
    <n v="22"/>
    <n v="0.12322941434783541"/>
    <n v="-8.4767875886296945E-2"/>
    <x v="0"/>
  </r>
  <r>
    <s v="10Sydney Swans"/>
    <n v="2020"/>
    <x v="8"/>
    <x v="101"/>
    <x v="2"/>
    <n v="3"/>
    <n v="0.61"/>
    <n v="1"/>
    <n v="15"/>
    <n v="6.6666666666666666E-2"/>
    <n v="68"/>
    <n v="8.8589981447124294E-2"/>
    <n v="-2.1923314780457628E-2"/>
    <x v="0"/>
  </r>
  <r>
    <s v="10GWS Giants"/>
    <n v="2020"/>
    <x v="8"/>
    <x v="127"/>
    <x v="13"/>
    <n v="42"/>
    <n v="0.8"/>
    <n v="1"/>
    <n v="20"/>
    <n v="0.05"/>
    <n v="41"/>
    <n v="6.0818713450292397E-2"/>
    <n v="-1.0818713450292394E-2"/>
    <x v="0"/>
  </r>
  <r>
    <s v="10Brisbane Lions"/>
    <n v="2020"/>
    <x v="8"/>
    <x v="576"/>
    <x v="3"/>
    <n v="38"/>
    <n v="0.81"/>
    <n v="1"/>
    <n v="20"/>
    <n v="0.05"/>
    <n v="3"/>
    <n v="0.53645833333333337"/>
    <n v="-0.48645833333333338"/>
    <x v="0"/>
  </r>
  <r>
    <s v="10Richmond"/>
    <n v="2020"/>
    <x v="8"/>
    <x v="275"/>
    <x v="14"/>
    <n v="49"/>
    <n v="0.88"/>
    <n v="1"/>
    <n v="20"/>
    <n v="0.05"/>
    <n v="51"/>
    <n v="0.17335553403023368"/>
    <n v="-0.12335553403023368"/>
    <x v="0"/>
  </r>
  <r>
    <s v="10Essendon"/>
    <n v="2020"/>
    <x v="8"/>
    <x v="542"/>
    <x v="10"/>
    <n v="35"/>
    <n v="0.87"/>
    <n v="1"/>
    <n v="20"/>
    <n v="0.05"/>
    <n v="20"/>
    <n v="0.12300194931773878"/>
    <n v="-7.3001949317738776E-2"/>
    <x v="0"/>
  </r>
  <r>
    <s v="10GWS Giants"/>
    <n v="2020"/>
    <x v="8"/>
    <x v="231"/>
    <x v="13"/>
    <n v="18"/>
    <n v="0.9"/>
    <n v="0"/>
    <n v="20"/>
    <n v="0"/>
    <n v="0"/>
    <n v="0.12872743198830155"/>
    <n v="-0.12872743198830155"/>
    <x v="1"/>
  </r>
  <r>
    <s v="10GWS Giants"/>
    <n v="2020"/>
    <x v="8"/>
    <x v="117"/>
    <x v="13"/>
    <n v="49"/>
    <n v="0.67"/>
    <n v="0"/>
    <n v="20"/>
    <n v="0"/>
    <n v="15"/>
    <n v="3.4090909090909088E-2"/>
    <n v="-3.4090909090909088E-2"/>
    <x v="0"/>
  </r>
  <r>
    <s v="10Sydney Swans"/>
    <n v="2020"/>
    <x v="8"/>
    <x v="153"/>
    <x v="2"/>
    <n v="61"/>
    <n v="0.81"/>
    <n v="0"/>
    <n v="15"/>
    <n v="0"/>
    <n v="0"/>
    <n v="2.9356060606060604E-2"/>
    <n v="-2.9356060606060604E-2"/>
    <x v="1"/>
  </r>
  <r>
    <s v="10Richmond"/>
    <n v="2020"/>
    <x v="8"/>
    <x v="367"/>
    <x v="14"/>
    <n v="33"/>
    <n v="0.82"/>
    <n v="0"/>
    <n v="20"/>
    <n v="0"/>
    <n v="0"/>
    <n v="6.3596491228070179E-2"/>
    <n v="-6.3596491228070179E-2"/>
    <x v="1"/>
  </r>
  <r>
    <s v="10Geelong Cats"/>
    <n v="2020"/>
    <x v="8"/>
    <x v="470"/>
    <x v="11"/>
    <n v="47"/>
    <n v="0.88"/>
    <n v="0"/>
    <n v="26"/>
    <n v="0"/>
    <n v="0"/>
    <n v="0.42307692307692307"/>
    <n v="-0.42307692307692307"/>
    <x v="1"/>
  </r>
  <r>
    <s v="10Port Adelaide"/>
    <n v="2020"/>
    <x v="8"/>
    <x v="425"/>
    <x v="15"/>
    <n v="37"/>
    <n v="0.74"/>
    <n v="0"/>
    <n v="17"/>
    <n v="0"/>
    <n v="0"/>
    <n v="0.1519406519406519"/>
    <n v="-0.1519406519406519"/>
    <x v="1"/>
  </r>
  <r>
    <s v="10Richmond"/>
    <n v="2020"/>
    <x v="8"/>
    <x v="158"/>
    <x v="14"/>
    <n v="71"/>
    <n v="0.81"/>
    <n v="0"/>
    <n v="20"/>
    <n v="0"/>
    <n v="0"/>
    <n v="7.3125404007756953E-2"/>
    <n v="-7.3125404007756953E-2"/>
    <x v="1"/>
  </r>
  <r>
    <s v="10Adelaide Crows"/>
    <n v="2020"/>
    <x v="8"/>
    <x v="566"/>
    <x v="8"/>
    <n v="44"/>
    <n v="0.83"/>
    <n v="0"/>
    <n v="22"/>
    <n v="0"/>
    <n v="7"/>
    <n v="5.3390688259109309E-2"/>
    <n v="-5.3390688259109309E-2"/>
    <x v="0"/>
  </r>
  <r>
    <s v="10Gold Coast Suns"/>
    <n v="2020"/>
    <x v="8"/>
    <x v="355"/>
    <x v="1"/>
    <n v="96"/>
    <n v="0.85"/>
    <n v="0"/>
    <n v="27"/>
    <n v="0"/>
    <n v="0"/>
    <n v="2.8229166666666666E-2"/>
    <n v="-2.8229166666666666E-2"/>
    <x v="1"/>
  </r>
  <r>
    <s v="10GWS Giants"/>
    <n v="2020"/>
    <x v="8"/>
    <x v="148"/>
    <x v="13"/>
    <n v="60"/>
    <n v="0.92"/>
    <n v="0"/>
    <n v="20"/>
    <n v="0"/>
    <n v="0"/>
    <n v="1.7973856209150329E-2"/>
    <n v="-1.7973856209150329E-2"/>
    <x v="1"/>
  </r>
  <r>
    <s v="10Adelaide Crows"/>
    <n v="2020"/>
    <x v="8"/>
    <x v="286"/>
    <x v="8"/>
    <n v="61"/>
    <n v="0.86"/>
    <n v="0"/>
    <n v="22"/>
    <n v="0"/>
    <n v="0"/>
    <n v="9.2639554178015712E-2"/>
    <n v="-9.2639554178015712E-2"/>
    <x v="1"/>
  </r>
  <r>
    <s v="10Adelaide Crows"/>
    <n v="2020"/>
    <x v="8"/>
    <x v="555"/>
    <x v="8"/>
    <n v="27"/>
    <n v="0.86"/>
    <n v="0"/>
    <n v="22"/>
    <n v="0"/>
    <n v="0"/>
    <n v="2.5000000000000001E-2"/>
    <n v="-2.5000000000000001E-2"/>
    <x v="1"/>
  </r>
  <r>
    <s v="10Essendon"/>
    <n v="2020"/>
    <x v="8"/>
    <x v="209"/>
    <x v="10"/>
    <n v="79"/>
    <n v="0.95"/>
    <n v="0"/>
    <n v="20"/>
    <n v="0"/>
    <n v="0"/>
    <n v="0.12159286791639733"/>
    <n v="-0.12159286791639733"/>
    <x v="1"/>
  </r>
  <r>
    <s v="10Essendon"/>
    <n v="2020"/>
    <x v="8"/>
    <x v="297"/>
    <x v="10"/>
    <n v="48"/>
    <n v="0.9"/>
    <n v="0"/>
    <n v="20"/>
    <n v="0"/>
    <n v="4"/>
    <n v="7.0239420988138332E-2"/>
    <n v="-7.0239420988138332E-2"/>
    <x v="0"/>
  </r>
  <r>
    <s v="10Sydney Swans"/>
    <n v="2020"/>
    <x v="8"/>
    <x v="268"/>
    <x v="2"/>
    <n v="80"/>
    <n v="0.81"/>
    <n v="0"/>
    <n v="15"/>
    <n v="0"/>
    <n v="0"/>
    <n v="0.1118812656641604"/>
    <n v="-0.1118812656641604"/>
    <x v="1"/>
  </r>
  <r>
    <s v="10Sydney Swans"/>
    <n v="2020"/>
    <x v="8"/>
    <x v="428"/>
    <x v="2"/>
    <n v="55"/>
    <n v="0.79"/>
    <n v="0"/>
    <n v="15"/>
    <n v="0"/>
    <n v="0"/>
    <n v="8.8636548636548643E-2"/>
    <n v="-8.8636548636548643E-2"/>
    <x v="1"/>
  </r>
  <r>
    <s v="10Brisbane Lions"/>
    <n v="2020"/>
    <x v="8"/>
    <x v="214"/>
    <x v="3"/>
    <n v="70"/>
    <n v="0.86"/>
    <n v="0"/>
    <n v="20"/>
    <n v="0"/>
    <n v="0"/>
    <n v="6.6592261904761904E-2"/>
    <n v="-6.6592261904761904E-2"/>
    <x v="1"/>
  </r>
  <r>
    <s v="10Adelaide Crows"/>
    <n v="2020"/>
    <x v="8"/>
    <x v="188"/>
    <x v="8"/>
    <n v="20"/>
    <n v="0.87"/>
    <n v="0"/>
    <n v="22"/>
    <n v="0"/>
    <n v="2"/>
    <n v="0.11546677385186702"/>
    <n v="-0.11546677385186702"/>
    <x v="0"/>
  </r>
  <r>
    <s v="10Melbourne"/>
    <n v="2020"/>
    <x v="8"/>
    <x v="173"/>
    <x v="5"/>
    <n v="76"/>
    <n v="0.82"/>
    <n v="0"/>
    <n v="22"/>
    <n v="0"/>
    <n v="0"/>
    <n v="0.1046626984126984"/>
    <n v="-0.1046626984126984"/>
    <x v="1"/>
  </r>
  <r>
    <s v="10Port Adelaide"/>
    <n v="2020"/>
    <x v="8"/>
    <x v="218"/>
    <x v="15"/>
    <n v="69"/>
    <n v="0.9"/>
    <n v="0"/>
    <n v="17"/>
    <n v="0"/>
    <n v="0"/>
    <n v="5.5498575498575502E-2"/>
    <n v="-5.5498575498575502E-2"/>
    <x v="1"/>
  </r>
  <r>
    <s v="10Brisbane Lions"/>
    <n v="2020"/>
    <x v="8"/>
    <x v="123"/>
    <x v="3"/>
    <n v="70"/>
    <n v="0.79"/>
    <n v="0"/>
    <n v="20"/>
    <n v="0"/>
    <n v="8"/>
    <n v="7.7191796258733389E-2"/>
    <n v="-7.7191796258733389E-2"/>
    <x v="0"/>
  </r>
  <r>
    <s v="10Richmond"/>
    <n v="2020"/>
    <x v="8"/>
    <x v="187"/>
    <x v="14"/>
    <n v="57"/>
    <n v="0.81"/>
    <n v="0"/>
    <n v="20"/>
    <n v="0"/>
    <n v="5"/>
    <n v="0.18933209647495361"/>
    <n v="-0.18933209647495361"/>
    <x v="0"/>
  </r>
  <r>
    <s v="10Geelong Cats"/>
    <n v="2020"/>
    <x v="8"/>
    <x v="144"/>
    <x v="11"/>
    <n v="92"/>
    <n v="0.87"/>
    <n v="0"/>
    <n v="26"/>
    <n v="0"/>
    <n v="6"/>
    <n v="5.0208641809126396E-2"/>
    <n v="-5.0208641809126396E-2"/>
    <x v="0"/>
  </r>
  <r>
    <s v="10Sydney Swans"/>
    <n v="2020"/>
    <x v="8"/>
    <x v="285"/>
    <x v="2"/>
    <n v="100"/>
    <n v="0.86"/>
    <n v="0"/>
    <n v="15"/>
    <n v="0"/>
    <n v="0"/>
    <n v="0.11095549330843447"/>
    <n v="-0.11095549330843447"/>
    <x v="1"/>
  </r>
  <r>
    <s v="10Melbourne"/>
    <n v="2020"/>
    <x v="8"/>
    <x v="198"/>
    <x v="5"/>
    <n v="63"/>
    <n v="0.85"/>
    <n v="0"/>
    <n v="22"/>
    <n v="0"/>
    <n v="0"/>
    <n v="4.9451754385964913E-2"/>
    <n v="-4.9451754385964913E-2"/>
    <x v="1"/>
  </r>
  <r>
    <s v="10Port Adelaide"/>
    <n v="2020"/>
    <x v="8"/>
    <x v="262"/>
    <x v="15"/>
    <n v="56"/>
    <n v="0.86"/>
    <n v="0"/>
    <n v="17"/>
    <n v="0"/>
    <n v="17"/>
    <n v="7.7081115251530469E-2"/>
    <n v="-7.7081115251530469E-2"/>
    <x v="0"/>
  </r>
  <r>
    <s v="10Western Bulldogs"/>
    <n v="2020"/>
    <x v="8"/>
    <x v="132"/>
    <x v="6"/>
    <n v="41"/>
    <n v="1"/>
    <n v="0"/>
    <n v="17"/>
    <n v="0"/>
    <n v="4"/>
    <n v="5.4445554445554441E-2"/>
    <n v="-5.4445554445554441E-2"/>
    <x v="0"/>
  </r>
  <r>
    <s v="10Gold Coast Suns"/>
    <n v="2020"/>
    <x v="8"/>
    <x v="120"/>
    <x v="1"/>
    <n v="59"/>
    <n v="0.78"/>
    <n v="0"/>
    <n v="27"/>
    <n v="0"/>
    <n v="4"/>
    <n v="5.0527903469079948E-2"/>
    <n v="-5.0527903469079948E-2"/>
    <x v="0"/>
  </r>
  <r>
    <s v="10Collingwood"/>
    <n v="2020"/>
    <x v="8"/>
    <x v="303"/>
    <x v="4"/>
    <n v="46"/>
    <n v="0.87"/>
    <n v="0"/>
    <n v="15"/>
    <n v="0"/>
    <n v="0"/>
    <n v="5.1558123249299724E-2"/>
    <n v="-5.1558123249299724E-2"/>
    <x v="1"/>
  </r>
  <r>
    <s v="10Adelaide Crows"/>
    <n v="2020"/>
    <x v="8"/>
    <x v="295"/>
    <x v="8"/>
    <n v="55"/>
    <n v="0.97"/>
    <n v="0"/>
    <n v="22"/>
    <n v="0"/>
    <n v="0"/>
    <n v="8.0539395245277604E-2"/>
    <n v="-8.0539395245277604E-2"/>
    <x v="1"/>
  </r>
  <r>
    <s v="10Western Bulldogs"/>
    <n v="2020"/>
    <x v="8"/>
    <x v="473"/>
    <x v="6"/>
    <n v="78"/>
    <n v="0.79"/>
    <n v="0"/>
    <n v="17"/>
    <n v="0"/>
    <n v="0"/>
    <n v="7.2221151168519584E-2"/>
    <n v="-7.2221151168519584E-2"/>
    <x v="1"/>
  </r>
  <r>
    <s v="10Western Bulldogs"/>
    <n v="2020"/>
    <x v="8"/>
    <x v="510"/>
    <x v="6"/>
    <n v="38"/>
    <n v="0.8"/>
    <n v="0"/>
    <n v="17"/>
    <n v="0"/>
    <n v="0"/>
    <n v="3.2051282051282055E-3"/>
    <n v="-3.2051282051282055E-3"/>
    <x v="1"/>
  </r>
  <r>
    <s v="10North Melbourne"/>
    <n v="2020"/>
    <x v="8"/>
    <x v="532"/>
    <x v="17"/>
    <n v="37"/>
    <n v="0.81"/>
    <n v="0"/>
    <n v="26"/>
    <n v="0"/>
    <n v="0"/>
    <n v="5.263157894736842E-3"/>
    <n v="-5.263157894736842E-3"/>
    <x v="1"/>
  </r>
  <r>
    <s v="10Melbourne"/>
    <n v="2020"/>
    <x v="8"/>
    <x v="180"/>
    <x v="5"/>
    <n v="55"/>
    <n v="0.87"/>
    <n v="0"/>
    <n v="22"/>
    <n v="0"/>
    <n v="2"/>
    <n v="6.95970695970696E-2"/>
    <n v="-6.95970695970696E-2"/>
    <x v="0"/>
  </r>
  <r>
    <s v="10Western Bulldogs"/>
    <n v="2020"/>
    <x v="8"/>
    <x v="314"/>
    <x v="6"/>
    <n v="57"/>
    <n v="0.79"/>
    <n v="0"/>
    <n v="17"/>
    <n v="0"/>
    <n v="0"/>
    <n v="6.2604166666666669E-2"/>
    <n v="-6.2604166666666669E-2"/>
    <x v="1"/>
  </r>
  <r>
    <s v="10Gold Coast Suns"/>
    <n v="2020"/>
    <x v="8"/>
    <x v="264"/>
    <x v="1"/>
    <n v="59"/>
    <n v="1"/>
    <n v="0"/>
    <n v="27"/>
    <n v="0"/>
    <n v="0"/>
    <n v="7.7694969390471116E-2"/>
    <n v="-7.7694969390471116E-2"/>
    <x v="1"/>
  </r>
  <r>
    <s v="10GWS Giants"/>
    <n v="2020"/>
    <x v="8"/>
    <x v="407"/>
    <x v="13"/>
    <n v="40"/>
    <n v="0.79"/>
    <n v="0"/>
    <n v="20"/>
    <n v="0"/>
    <n v="7"/>
    <n v="2.7077430896080779E-2"/>
    <n v="-2.7077430896080779E-2"/>
    <x v="0"/>
  </r>
  <r>
    <s v="10Brisbane Lions"/>
    <n v="2020"/>
    <x v="8"/>
    <x v="204"/>
    <x v="3"/>
    <n v="63"/>
    <n v="0.76"/>
    <n v="0"/>
    <n v="20"/>
    <n v="0"/>
    <n v="0"/>
    <n v="0.17091421363867185"/>
    <n v="-0.17091421363867185"/>
    <x v="1"/>
  </r>
  <r>
    <s v="10Adelaide Crows"/>
    <n v="2020"/>
    <x v="8"/>
    <x v="534"/>
    <x v="8"/>
    <n v="50"/>
    <n v="0.85"/>
    <n v="0"/>
    <n v="22"/>
    <n v="0"/>
    <n v="0"/>
    <n v="0"/>
    <n v="0"/>
    <x v="1"/>
  </r>
  <r>
    <s v="10Essendon"/>
    <n v="2020"/>
    <x v="8"/>
    <x v="434"/>
    <x v="10"/>
    <n v="11"/>
    <n v="7.0000000000000007E-2"/>
    <n v="0"/>
    <n v="20"/>
    <n v="0"/>
    <n v="1"/>
    <n v="0"/>
    <n v="0"/>
    <x v="0"/>
  </r>
  <r>
    <s v="10Melbourne"/>
    <n v="2020"/>
    <x v="8"/>
    <x v="91"/>
    <x v="5"/>
    <n v="25"/>
    <n v="0.64"/>
    <n v="0"/>
    <n v="22"/>
    <n v="0"/>
    <n v="24"/>
    <n v="0"/>
    <n v="0"/>
    <x v="0"/>
  </r>
  <r>
    <s v="10Port Adelaide"/>
    <n v="2020"/>
    <x v="8"/>
    <x v="414"/>
    <x v="15"/>
    <n v="40"/>
    <n v="0.88"/>
    <n v="0"/>
    <n v="17"/>
    <n v="0"/>
    <n v="0"/>
    <n v="6.1237373737373736E-2"/>
    <n v="-6.1237373737373736E-2"/>
    <x v="1"/>
  </r>
  <r>
    <s v="10Gold Coast Suns"/>
    <n v="2020"/>
    <x v="8"/>
    <x v="145"/>
    <x v="1"/>
    <n v="59"/>
    <n v="0.87"/>
    <n v="0"/>
    <n v="27"/>
    <n v="0"/>
    <n v="0"/>
    <n v="7.5806226441435143E-2"/>
    <n v="-7.5806226441435143E-2"/>
    <x v="1"/>
  </r>
  <r>
    <s v="10Essendon"/>
    <n v="2020"/>
    <x v="8"/>
    <x v="221"/>
    <x v="10"/>
    <n v="72"/>
    <n v="0.81"/>
    <n v="0"/>
    <n v="20"/>
    <n v="0"/>
    <n v="0"/>
    <n v="0.10899492664198547"/>
    <n v="-0.10899492664198547"/>
    <x v="1"/>
  </r>
  <r>
    <s v="10Richmond"/>
    <n v="2020"/>
    <x v="8"/>
    <x v="276"/>
    <x v="14"/>
    <n v="58"/>
    <n v="0.95"/>
    <n v="0"/>
    <n v="20"/>
    <n v="0"/>
    <n v="0"/>
    <n v="5.3053306342780021E-2"/>
    <n v="-5.3053306342780021E-2"/>
    <x v="1"/>
  </r>
  <r>
    <s v="10St Kilda"/>
    <n v="2020"/>
    <x v="8"/>
    <x v="465"/>
    <x v="9"/>
    <n v="61"/>
    <n v="0.7"/>
    <n v="0"/>
    <n v="27"/>
    <n v="0"/>
    <n v="0"/>
    <n v="0.15740740740740741"/>
    <n v="-0.15740740740740741"/>
    <x v="1"/>
  </r>
  <r>
    <s v="10Gold Coast Suns"/>
    <n v="2020"/>
    <x v="8"/>
    <x v="195"/>
    <x v="1"/>
    <n v="53"/>
    <n v="0.75"/>
    <n v="0"/>
    <n v="27"/>
    <n v="0"/>
    <n v="0"/>
    <n v="0.25003819709702063"/>
    <n v="-0.25003819709702063"/>
    <x v="1"/>
  </r>
  <r>
    <s v="10GWS Giants"/>
    <n v="2020"/>
    <x v="8"/>
    <x v="274"/>
    <x v="13"/>
    <n v="53"/>
    <n v="0.77"/>
    <n v="0"/>
    <n v="20"/>
    <n v="0"/>
    <n v="0"/>
    <n v="5.6423611111111112E-2"/>
    <n v="-5.6423611111111112E-2"/>
    <x v="1"/>
  </r>
  <r>
    <s v="10Richmond"/>
    <n v="2020"/>
    <x v="8"/>
    <x v="376"/>
    <x v="14"/>
    <n v="62"/>
    <n v="0.85"/>
    <n v="0"/>
    <n v="20"/>
    <n v="0"/>
    <n v="2"/>
    <n v="4.6568627450980393E-2"/>
    <n v="-4.6568627450980393E-2"/>
    <x v="0"/>
  </r>
  <r>
    <s v="10Richmond"/>
    <n v="2020"/>
    <x v="8"/>
    <x v="338"/>
    <x v="14"/>
    <n v="90"/>
    <n v="0.75"/>
    <n v="0"/>
    <n v="20"/>
    <n v="0"/>
    <n v="2"/>
    <n v="6.9493006993006992E-2"/>
    <n v="-6.9493006993006992E-2"/>
    <x v="0"/>
  </r>
  <r>
    <s v="10Essendon"/>
    <n v="2020"/>
    <x v="8"/>
    <x v="545"/>
    <x v="10"/>
    <n v="23"/>
    <n v="0.89"/>
    <n v="0"/>
    <n v="20"/>
    <n v="0"/>
    <n v="0"/>
    <n v="0"/>
    <n v="0"/>
    <x v="1"/>
  </r>
  <r>
    <s v="10St Kilda"/>
    <n v="2020"/>
    <x v="8"/>
    <x v="257"/>
    <x v="9"/>
    <n v="42"/>
    <n v="0.78"/>
    <n v="0"/>
    <n v="27"/>
    <n v="0"/>
    <n v="0"/>
    <n v="7.4080819118152938E-2"/>
    <n v="-7.4080819118152938E-2"/>
    <x v="1"/>
  </r>
  <r>
    <s v="10Adelaide Crows"/>
    <n v="2020"/>
    <x v="8"/>
    <x v="330"/>
    <x v="8"/>
    <n v="60"/>
    <n v="0.84"/>
    <n v="0"/>
    <n v="22"/>
    <n v="0"/>
    <n v="0"/>
    <n v="0.12823988074762066"/>
    <n v="-0.12823988074762066"/>
    <x v="1"/>
  </r>
  <r>
    <s v="10Sydney Swans"/>
    <n v="2020"/>
    <x v="8"/>
    <x v="267"/>
    <x v="2"/>
    <n v="45"/>
    <n v="0.87"/>
    <n v="0"/>
    <n v="15"/>
    <n v="0"/>
    <n v="0"/>
    <n v="0.18480654293803084"/>
    <n v="-0.18480654293803084"/>
    <x v="1"/>
  </r>
  <r>
    <s v="10St Kilda"/>
    <n v="2020"/>
    <x v="8"/>
    <x v="352"/>
    <x v="9"/>
    <n v="63"/>
    <n v="0.84"/>
    <n v="0"/>
    <n v="27"/>
    <n v="0"/>
    <n v="3"/>
    <n v="6.1703307585660533E-2"/>
    <n v="-6.1703307585660533E-2"/>
    <x v="0"/>
  </r>
  <r>
    <s v="10St Kilda"/>
    <n v="2020"/>
    <x v="8"/>
    <x v="233"/>
    <x v="9"/>
    <n v="83"/>
    <n v="0.92"/>
    <n v="0"/>
    <n v="27"/>
    <n v="0"/>
    <n v="0"/>
    <n v="0.16692623456983946"/>
    <n v="-0.16692623456983946"/>
    <x v="1"/>
  </r>
  <r>
    <s v="10GWS Giants"/>
    <n v="2020"/>
    <x v="8"/>
    <x v="246"/>
    <x v="13"/>
    <n v="46"/>
    <n v="0.86"/>
    <n v="0"/>
    <n v="20"/>
    <n v="0"/>
    <n v="20"/>
    <n v="3.9258685930512557E-2"/>
    <n v="-3.9258685930512557E-2"/>
    <x v="0"/>
  </r>
  <r>
    <s v="10Brisbane Lions"/>
    <n v="2020"/>
    <x v="8"/>
    <x v="413"/>
    <x v="3"/>
    <n v="41"/>
    <n v="0.84"/>
    <n v="0"/>
    <n v="20"/>
    <n v="0"/>
    <n v="0"/>
    <n v="0.20929849877218298"/>
    <n v="-0.20929849877218298"/>
    <x v="1"/>
  </r>
  <r>
    <s v="10North Melbourne"/>
    <n v="2020"/>
    <x v="8"/>
    <x v="480"/>
    <x v="17"/>
    <n v="44"/>
    <n v="0.85"/>
    <n v="0"/>
    <n v="26"/>
    <n v="0"/>
    <n v="0"/>
    <n v="0"/>
    <n v="0"/>
    <x v="1"/>
  </r>
  <r>
    <s v="10Port Adelaide"/>
    <n v="2020"/>
    <x v="8"/>
    <x v="538"/>
    <x v="15"/>
    <n v="64"/>
    <n v="0.82"/>
    <n v="0"/>
    <n v="17"/>
    <n v="0"/>
    <n v="0"/>
    <n v="0.1787037037037037"/>
    <n v="-0.1787037037037037"/>
    <x v="1"/>
  </r>
  <r>
    <s v="10GWS Giants"/>
    <n v="2020"/>
    <x v="8"/>
    <x v="472"/>
    <x v="13"/>
    <n v="35"/>
    <n v="0.8"/>
    <n v="0"/>
    <n v="20"/>
    <n v="0"/>
    <n v="0"/>
    <n v="0.17707231040564372"/>
    <n v="-0.17707231040564372"/>
    <x v="1"/>
  </r>
  <r>
    <s v="10GWS Giants"/>
    <n v="2020"/>
    <x v="8"/>
    <x v="548"/>
    <x v="13"/>
    <n v="38"/>
    <n v="0.79"/>
    <n v="0"/>
    <n v="20"/>
    <n v="0"/>
    <n v="0"/>
    <n v="0"/>
    <n v="0"/>
    <x v="1"/>
  </r>
  <r>
    <s v="10Collingwood"/>
    <n v="2020"/>
    <x v="8"/>
    <x v="161"/>
    <x v="4"/>
    <n v="49"/>
    <n v="0.82"/>
    <n v="0"/>
    <n v="15"/>
    <n v="0"/>
    <n v="0"/>
    <n v="0.12430555555555556"/>
    <n v="-0.12430555555555556"/>
    <x v="1"/>
  </r>
  <r>
    <s v="10North Melbourne"/>
    <n v="2020"/>
    <x v="8"/>
    <x v="577"/>
    <x v="17"/>
    <n v="0"/>
    <n v="0.14000000000000001"/>
    <n v="0"/>
    <n v="26"/>
    <n v="0"/>
    <n v="2"/>
    <n v="0"/>
    <n v="0"/>
    <x v="0"/>
  </r>
  <r>
    <s v="10Richmond"/>
    <n v="2020"/>
    <x v="8"/>
    <x v="135"/>
    <x v="14"/>
    <n v="65"/>
    <n v="0.86"/>
    <n v="0"/>
    <n v="20"/>
    <n v="0"/>
    <n v="37"/>
    <n v="1.4035087719298244E-2"/>
    <n v="-1.4035087719298244E-2"/>
    <x v="0"/>
  </r>
  <r>
    <s v="10Geelong Cats"/>
    <n v="2020"/>
    <x v="8"/>
    <x v="184"/>
    <x v="11"/>
    <n v="60"/>
    <n v="0.86"/>
    <n v="0"/>
    <n v="26"/>
    <n v="0"/>
    <n v="0"/>
    <n v="0.05"/>
    <n v="-0.05"/>
    <x v="1"/>
  </r>
  <r>
    <s v="10Collingwood"/>
    <n v="2020"/>
    <x v="8"/>
    <x v="375"/>
    <x v="4"/>
    <n v="53"/>
    <n v="0.93"/>
    <n v="0"/>
    <n v="15"/>
    <n v="0"/>
    <n v="0"/>
    <n v="6.25E-2"/>
    <n v="-6.25E-2"/>
    <x v="1"/>
  </r>
  <r>
    <s v="10Richmond"/>
    <n v="2020"/>
    <x v="8"/>
    <x v="491"/>
    <x v="14"/>
    <n v="28"/>
    <n v="0.99"/>
    <n v="0"/>
    <n v="20"/>
    <n v="0"/>
    <n v="3"/>
    <n v="0"/>
    <n v="0"/>
    <x v="0"/>
  </r>
  <r>
    <s v="10Adelaide Crows"/>
    <n v="2020"/>
    <x v="8"/>
    <x v="289"/>
    <x v="8"/>
    <n v="46"/>
    <n v="0.82"/>
    <n v="0"/>
    <n v="22"/>
    <n v="0"/>
    <n v="0"/>
    <n v="0.13505747126436782"/>
    <n v="-0.13505747126436782"/>
    <x v="1"/>
  </r>
  <r>
    <s v="10Sydney Swans"/>
    <n v="2020"/>
    <x v="8"/>
    <x v="578"/>
    <x v="2"/>
    <n v="17"/>
    <n v="0.64"/>
    <n v="0"/>
    <n v="15"/>
    <n v="0"/>
    <n v="0"/>
    <n v="0"/>
    <n v="0"/>
    <x v="1"/>
  </r>
  <r>
    <s v="10North Melbourne"/>
    <n v="2020"/>
    <x v="8"/>
    <x v="393"/>
    <x v="17"/>
    <n v="57"/>
    <n v="0.98"/>
    <n v="0"/>
    <n v="26"/>
    <n v="0"/>
    <n v="3"/>
    <n v="0"/>
    <n v="0"/>
    <x v="0"/>
  </r>
  <r>
    <s v="10Geelong Cats"/>
    <n v="2020"/>
    <x v="8"/>
    <x v="185"/>
    <x v="11"/>
    <n v="28"/>
    <n v="0.78"/>
    <n v="0"/>
    <n v="26"/>
    <n v="0"/>
    <n v="0"/>
    <n v="0.13527383367139958"/>
    <n v="-0.13527383367139958"/>
    <x v="1"/>
  </r>
  <r>
    <s v="10Richmond"/>
    <n v="2020"/>
    <x v="8"/>
    <x v="574"/>
    <x v="14"/>
    <n v="29"/>
    <n v="0.76"/>
    <n v="0"/>
    <n v="20"/>
    <n v="0"/>
    <n v="0"/>
    <n v="0.13194444444444445"/>
    <n v="-0.13194444444444445"/>
    <x v="1"/>
  </r>
  <r>
    <s v="10Melbourne"/>
    <n v="2020"/>
    <x v="8"/>
    <x v="499"/>
    <x v="5"/>
    <n v="71"/>
    <n v="0.76"/>
    <n v="0"/>
    <n v="22"/>
    <n v="0"/>
    <n v="5"/>
    <n v="7.3529411764705885E-2"/>
    <n v="-7.3529411764705885E-2"/>
    <x v="0"/>
  </r>
  <r>
    <s v="10Port Adelaide"/>
    <n v="2020"/>
    <x v="8"/>
    <x v="476"/>
    <x v="15"/>
    <n v="97"/>
    <n v="0.92"/>
    <n v="0"/>
    <n v="17"/>
    <n v="0"/>
    <n v="8"/>
    <n v="0"/>
    <n v="0"/>
    <x v="0"/>
  </r>
  <r>
    <s v="10Sydney Swans"/>
    <n v="2020"/>
    <x v="8"/>
    <x v="557"/>
    <x v="2"/>
    <n v="45"/>
    <n v="0.88"/>
    <n v="0"/>
    <n v="15"/>
    <n v="0"/>
    <n v="0"/>
    <n v="0"/>
    <n v="0"/>
    <x v="1"/>
  </r>
  <r>
    <s v="10Richmond"/>
    <n v="2020"/>
    <x v="8"/>
    <x v="379"/>
    <x v="14"/>
    <n v="69"/>
    <n v="0.92"/>
    <n v="0"/>
    <n v="20"/>
    <n v="0"/>
    <n v="2"/>
    <n v="0"/>
    <n v="0"/>
    <x v="0"/>
  </r>
  <r>
    <s v="10Western Bulldogs"/>
    <n v="2020"/>
    <x v="8"/>
    <x v="133"/>
    <x v="6"/>
    <n v="8"/>
    <n v="0.92"/>
    <n v="0"/>
    <n v="17"/>
    <n v="0"/>
    <n v="33"/>
    <n v="8.4935897435897439E-2"/>
    <n v="-8.4935897435897439E-2"/>
    <x v="0"/>
  </r>
  <r>
    <s v="10Collingwood"/>
    <n v="2020"/>
    <x v="8"/>
    <x v="526"/>
    <x v="4"/>
    <n v="33"/>
    <n v="0.69"/>
    <n v="0"/>
    <n v="15"/>
    <n v="0"/>
    <n v="0"/>
    <n v="0.21590909090909091"/>
    <n v="-0.21590909090909091"/>
    <x v="1"/>
  </r>
  <r>
    <s v="10Melbourne"/>
    <n v="2020"/>
    <x v="8"/>
    <x v="160"/>
    <x v="5"/>
    <n v="68"/>
    <n v="0.96"/>
    <n v="0"/>
    <n v="22"/>
    <n v="0"/>
    <n v="0"/>
    <n v="0.2616623345088106"/>
    <n v="-0.2616623345088106"/>
    <x v="1"/>
  </r>
  <r>
    <s v="10St Kilda"/>
    <n v="2020"/>
    <x v="8"/>
    <x v="283"/>
    <x v="9"/>
    <n v="44"/>
    <n v="0.83"/>
    <n v="0"/>
    <n v="27"/>
    <n v="0"/>
    <n v="0"/>
    <n v="9.8684210526315784E-3"/>
    <n v="-9.8684210526315784E-3"/>
    <x v="1"/>
  </r>
  <r>
    <s v="10GWS Giants"/>
    <n v="2020"/>
    <x v="8"/>
    <x v="579"/>
    <x v="13"/>
    <n v="25"/>
    <n v="0.8"/>
    <n v="0"/>
    <n v="20"/>
    <n v="0"/>
    <n v="0"/>
    <n v="0"/>
    <n v="0"/>
    <x v="1"/>
  </r>
  <r>
    <s v="10Richmond"/>
    <n v="2020"/>
    <x v="8"/>
    <x v="312"/>
    <x v="14"/>
    <n v="68"/>
    <n v="0.89"/>
    <n v="0"/>
    <n v="20"/>
    <n v="0"/>
    <n v="0"/>
    <n v="5.6372549019607844E-2"/>
    <n v="-5.6372549019607844E-2"/>
    <x v="1"/>
  </r>
  <r>
    <s v="10Richmond"/>
    <n v="2020"/>
    <x v="8"/>
    <x v="429"/>
    <x v="14"/>
    <n v="64"/>
    <n v="0.82"/>
    <n v="0"/>
    <n v="20"/>
    <n v="0"/>
    <n v="2"/>
    <n v="0.16449752097635392"/>
    <n v="-0.16449752097635392"/>
    <x v="0"/>
  </r>
  <r>
    <s v="10Adelaide Crows"/>
    <n v="2020"/>
    <x v="8"/>
    <x v="481"/>
    <x v="8"/>
    <n v="47"/>
    <n v="0.86"/>
    <n v="0"/>
    <n v="22"/>
    <n v="0"/>
    <n v="0"/>
    <n v="0.14568764568764569"/>
    <n v="-0.14568764568764569"/>
    <x v="1"/>
  </r>
  <r>
    <s v="10Western Bulldogs"/>
    <n v="2020"/>
    <x v="8"/>
    <x v="155"/>
    <x v="6"/>
    <n v="31"/>
    <n v="0.79"/>
    <n v="0"/>
    <n v="17"/>
    <n v="0"/>
    <n v="0"/>
    <n v="0.18611111111111112"/>
    <n v="-0.18611111111111112"/>
    <x v="1"/>
  </r>
  <r>
    <s v="10Gold Coast Suns"/>
    <n v="2020"/>
    <x v="8"/>
    <x v="170"/>
    <x v="1"/>
    <n v="27"/>
    <n v="0.88"/>
    <n v="0"/>
    <n v="27"/>
    <n v="0"/>
    <n v="0"/>
    <n v="0.1888037712816524"/>
    <n v="-0.1888037712816524"/>
    <x v="1"/>
  </r>
  <r>
    <s v="10Brisbane Lions"/>
    <n v="2020"/>
    <x v="8"/>
    <x v="527"/>
    <x v="3"/>
    <n v="89"/>
    <n v="0.83"/>
    <n v="0"/>
    <n v="20"/>
    <n v="0"/>
    <n v="0"/>
    <n v="0"/>
    <n v="0"/>
    <x v="1"/>
  </r>
  <r>
    <s v="10Melbourne"/>
    <n v="2020"/>
    <x v="8"/>
    <x v="206"/>
    <x v="5"/>
    <n v="34"/>
    <n v="0.92"/>
    <n v="0"/>
    <n v="22"/>
    <n v="0"/>
    <n v="0"/>
    <n v="6.7906574394463667E-2"/>
    <n v="-6.7906574394463667E-2"/>
    <x v="1"/>
  </r>
  <r>
    <s v="10Gold Coast Suns"/>
    <n v="2020"/>
    <x v="8"/>
    <x v="410"/>
    <x v="1"/>
    <n v="42"/>
    <n v="0.59"/>
    <n v="0"/>
    <n v="27"/>
    <n v="0"/>
    <n v="4"/>
    <n v="0.1111111111111111"/>
    <n v="-0.1111111111111111"/>
    <x v="0"/>
  </r>
  <r>
    <s v="10Geelong Cats"/>
    <n v="2020"/>
    <x v="8"/>
    <x v="215"/>
    <x v="11"/>
    <n v="31"/>
    <n v="0.86"/>
    <n v="0"/>
    <n v="26"/>
    <n v="0"/>
    <n v="0"/>
    <n v="0.14382352941176468"/>
    <n v="-0.14382352941176468"/>
    <x v="1"/>
  </r>
  <r>
    <s v="10Collingwood"/>
    <n v="2020"/>
    <x v="8"/>
    <x v="371"/>
    <x v="4"/>
    <n v="73"/>
    <n v="0.95"/>
    <n v="0"/>
    <n v="15"/>
    <n v="0"/>
    <n v="0"/>
    <n v="0.1322642543859649"/>
    <n v="-0.1322642543859649"/>
    <x v="1"/>
  </r>
  <r>
    <s v="10St Kilda"/>
    <n v="2020"/>
    <x v="8"/>
    <x v="250"/>
    <x v="9"/>
    <n v="49"/>
    <n v="0.78"/>
    <n v="0"/>
    <n v="27"/>
    <n v="0"/>
    <n v="2"/>
    <n v="0.11176470588235293"/>
    <n v="-0.11176470588235293"/>
    <x v="0"/>
  </r>
  <r>
    <s v="10GWS Giants"/>
    <n v="2020"/>
    <x v="8"/>
    <x v="226"/>
    <x v="13"/>
    <n v="82"/>
    <n v="0.94"/>
    <n v="0"/>
    <n v="20"/>
    <n v="0"/>
    <n v="0"/>
    <n v="4.9822268088521957E-2"/>
    <n v="-4.9822268088521957E-2"/>
    <x v="1"/>
  </r>
  <r>
    <s v="10Essendon"/>
    <n v="2020"/>
    <x v="8"/>
    <x v="87"/>
    <x v="10"/>
    <n v="48"/>
    <n v="0.9"/>
    <n v="0"/>
    <n v="20"/>
    <n v="0"/>
    <n v="27"/>
    <n v="0.12215909090909091"/>
    <n v="-0.12215909090909091"/>
    <x v="0"/>
  </r>
  <r>
    <s v="10Geelong Cats"/>
    <n v="2020"/>
    <x v="8"/>
    <x v="370"/>
    <x v="11"/>
    <n v="79"/>
    <n v="0.95"/>
    <n v="0"/>
    <n v="26"/>
    <n v="0"/>
    <n v="0"/>
    <n v="4.3572984749455333E-3"/>
    <n v="-4.3572984749455333E-3"/>
    <x v="1"/>
  </r>
  <r>
    <s v="10Collingwood"/>
    <n v="2020"/>
    <x v="8"/>
    <x v="553"/>
    <x v="4"/>
    <n v="38"/>
    <n v="0.89"/>
    <n v="0"/>
    <n v="15"/>
    <n v="0"/>
    <n v="0"/>
    <n v="0"/>
    <n v="0"/>
    <x v="1"/>
  </r>
  <r>
    <s v="10Port Adelaide"/>
    <n v="2020"/>
    <x v="8"/>
    <x v="263"/>
    <x v="15"/>
    <n v="45"/>
    <n v="0.75"/>
    <n v="0"/>
    <n v="17"/>
    <n v="0"/>
    <n v="0"/>
    <n v="0.19631586362355591"/>
    <n v="-0.19631586362355591"/>
    <x v="1"/>
  </r>
  <r>
    <s v="10Port Adelaide"/>
    <n v="2020"/>
    <x v="8"/>
    <x v="525"/>
    <x v="15"/>
    <n v="53"/>
    <n v="0.84"/>
    <n v="0"/>
    <n v="17"/>
    <n v="0"/>
    <n v="0"/>
    <n v="0"/>
    <n v="0"/>
    <x v="1"/>
  </r>
  <r>
    <s v="10Gold Coast Suns"/>
    <n v="2020"/>
    <x v="8"/>
    <x v="405"/>
    <x v="1"/>
    <n v="41"/>
    <n v="0.77"/>
    <n v="0"/>
    <n v="27"/>
    <n v="0"/>
    <n v="22"/>
    <n v="8.1002331002331007E-2"/>
    <n v="-8.1002331002331007E-2"/>
    <x v="0"/>
  </r>
  <r>
    <s v="10Sydney Swans"/>
    <n v="2020"/>
    <x v="8"/>
    <x v="335"/>
    <x v="2"/>
    <n v="81"/>
    <n v="0.84"/>
    <n v="0"/>
    <n v="15"/>
    <n v="0"/>
    <n v="3"/>
    <n v="0.10054347826086957"/>
    <n v="-0.10054347826086957"/>
    <x v="0"/>
  </r>
  <r>
    <s v="10Sydney Swans"/>
    <n v="2020"/>
    <x v="8"/>
    <x v="149"/>
    <x v="2"/>
    <n v="20"/>
    <n v="0.85"/>
    <n v="0"/>
    <n v="15"/>
    <n v="0"/>
    <n v="0"/>
    <n v="0.12826797385620914"/>
    <n v="-0.12826797385620914"/>
    <x v="1"/>
  </r>
  <r>
    <s v="10Melbourne"/>
    <n v="2020"/>
    <x v="8"/>
    <x v="339"/>
    <x v="5"/>
    <n v="27"/>
    <n v="0.78"/>
    <n v="0"/>
    <n v="22"/>
    <n v="0"/>
    <n v="0"/>
    <n v="0.22721396250808018"/>
    <n v="-0.22721396250808018"/>
    <x v="1"/>
  </r>
  <r>
    <s v="10St Kilda"/>
    <n v="2020"/>
    <x v="8"/>
    <x v="384"/>
    <x v="9"/>
    <n v="62"/>
    <n v="0.71"/>
    <n v="0"/>
    <n v="27"/>
    <n v="0"/>
    <n v="8"/>
    <n v="6.0728744939271259E-2"/>
    <n v="-6.0728744939271259E-2"/>
    <x v="0"/>
  </r>
  <r>
    <s v="10Brisbane Lions"/>
    <n v="2020"/>
    <x v="8"/>
    <x v="501"/>
    <x v="3"/>
    <n v="83"/>
    <n v="0.98"/>
    <n v="0"/>
    <n v="20"/>
    <n v="0"/>
    <n v="0"/>
    <n v="0.19331689613644504"/>
    <n v="-0.19331689613644504"/>
    <x v="1"/>
  </r>
  <r>
    <s v="10Richmond"/>
    <n v="2020"/>
    <x v="8"/>
    <x v="502"/>
    <x v="14"/>
    <n v="29"/>
    <n v="0.83"/>
    <n v="0"/>
    <n v="20"/>
    <n v="0"/>
    <n v="0"/>
    <n v="1.8181818181818181E-2"/>
    <n v="-1.8181818181818181E-2"/>
    <x v="1"/>
  </r>
  <r>
    <s v="10Adelaide Crows"/>
    <n v="2020"/>
    <x v="8"/>
    <x v="567"/>
    <x v="8"/>
    <n v="56"/>
    <n v="0.86"/>
    <n v="0"/>
    <n v="22"/>
    <n v="0"/>
    <n v="0"/>
    <n v="0"/>
    <n v="0"/>
    <x v="1"/>
  </r>
  <r>
    <s v="10Collingwood"/>
    <n v="2020"/>
    <x v="8"/>
    <x v="242"/>
    <x v="4"/>
    <n v="99"/>
    <n v="0.95"/>
    <n v="0"/>
    <n v="15"/>
    <n v="0"/>
    <n v="0"/>
    <n v="0.12719298245614036"/>
    <n v="-0.12719298245614036"/>
    <x v="1"/>
  </r>
  <r>
    <s v="10GWS Giants"/>
    <n v="2020"/>
    <x v="8"/>
    <x v="450"/>
    <x v="13"/>
    <n v="40"/>
    <n v="0.72"/>
    <n v="0"/>
    <n v="20"/>
    <n v="0"/>
    <n v="44"/>
    <n v="2.9914529914529912E-2"/>
    <n v="-2.9914529914529912E-2"/>
    <x v="0"/>
  </r>
  <r>
    <s v="10Sydney Swans"/>
    <n v="2020"/>
    <x v="8"/>
    <x v="164"/>
    <x v="2"/>
    <n v="46"/>
    <n v="0.83"/>
    <n v="0"/>
    <n v="15"/>
    <n v="0"/>
    <n v="0"/>
    <n v="0.17589285714285713"/>
    <n v="-0.17589285714285713"/>
    <x v="1"/>
  </r>
  <r>
    <s v="10Geelong Cats"/>
    <n v="2020"/>
    <x v="8"/>
    <x v="272"/>
    <x v="11"/>
    <n v="22"/>
    <n v="0.84"/>
    <n v="0"/>
    <n v="26"/>
    <n v="0"/>
    <n v="0"/>
    <n v="9.2828282828282843E-2"/>
    <n v="-9.2828282828282843E-2"/>
    <x v="1"/>
  </r>
  <r>
    <s v="10Essendon"/>
    <n v="2020"/>
    <x v="8"/>
    <x v="177"/>
    <x v="10"/>
    <n v="79"/>
    <n v="0.86"/>
    <n v="0"/>
    <n v="20"/>
    <n v="0"/>
    <n v="0"/>
    <n v="0.1322087658592849"/>
    <n v="-0.1322087658592849"/>
    <x v="1"/>
  </r>
  <r>
    <s v="10Port Adelaide"/>
    <n v="2020"/>
    <x v="8"/>
    <x v="151"/>
    <x v="15"/>
    <n v="41"/>
    <n v="0.84"/>
    <n v="0"/>
    <n v="17"/>
    <n v="0"/>
    <n v="70"/>
    <n v="9.0820624546114725E-2"/>
    <n v="-9.0820624546114725E-2"/>
    <x v="0"/>
  </r>
  <r>
    <s v="10Western Bulldogs"/>
    <n v="2020"/>
    <x v="8"/>
    <x v="234"/>
    <x v="6"/>
    <n v="54"/>
    <n v="0.82"/>
    <n v="0"/>
    <n v="17"/>
    <n v="0"/>
    <n v="0"/>
    <n v="0.14916162269103445"/>
    <n v="-0.14916162269103445"/>
    <x v="1"/>
  </r>
  <r>
    <s v="10Collingwood"/>
    <n v="2020"/>
    <x v="8"/>
    <x v="265"/>
    <x v="4"/>
    <n v="77"/>
    <n v="0.83"/>
    <n v="0"/>
    <n v="15"/>
    <n v="0"/>
    <n v="0"/>
    <n v="2.4767801857585137E-2"/>
    <n v="-2.4767801857585137E-2"/>
    <x v="1"/>
  </r>
  <r>
    <s v="10Collingwood"/>
    <n v="2020"/>
    <x v="8"/>
    <x v="496"/>
    <x v="4"/>
    <n v="70"/>
    <n v="0.95"/>
    <n v="0"/>
    <n v="15"/>
    <n v="0"/>
    <n v="0"/>
    <n v="9.6376811594202902E-2"/>
    <n v="-9.6376811594202902E-2"/>
    <x v="1"/>
  </r>
  <r>
    <s v="10North Melbourne"/>
    <n v="2020"/>
    <x v="8"/>
    <x v="572"/>
    <x v="17"/>
    <n v="38"/>
    <n v="0.87"/>
    <n v="0"/>
    <n v="26"/>
    <n v="0"/>
    <n v="0"/>
    <n v="7.1969696969696961E-2"/>
    <n v="-7.1969696969696961E-2"/>
    <x v="1"/>
  </r>
  <r>
    <s v="10North Melbourne"/>
    <n v="2020"/>
    <x v="8"/>
    <x v="320"/>
    <x v="17"/>
    <n v="45"/>
    <n v="0.84"/>
    <n v="0"/>
    <n v="26"/>
    <n v="0"/>
    <n v="0"/>
    <n v="6.5392156862745091E-2"/>
    <n v="-6.5392156862745091E-2"/>
    <x v="1"/>
  </r>
  <r>
    <s v="10North Melbourne"/>
    <n v="2020"/>
    <x v="8"/>
    <x v="261"/>
    <x v="17"/>
    <n v="65"/>
    <n v="0.91"/>
    <n v="0"/>
    <n v="26"/>
    <n v="0"/>
    <n v="2"/>
    <n v="5.5677655677655688E-2"/>
    <n v="-5.5677655677655688E-2"/>
    <x v="0"/>
  </r>
  <r>
    <s v="10Brisbane Lions"/>
    <n v="2020"/>
    <x v="8"/>
    <x v="294"/>
    <x v="3"/>
    <n v="32"/>
    <n v="0.8"/>
    <n v="0"/>
    <n v="20"/>
    <n v="0"/>
    <n v="0"/>
    <n v="0"/>
    <n v="0"/>
    <x v="1"/>
  </r>
  <r>
    <s v="10Adelaide Crows"/>
    <n v="2020"/>
    <x v="8"/>
    <x v="244"/>
    <x v="8"/>
    <n v="35"/>
    <n v="0.87"/>
    <n v="0"/>
    <n v="22"/>
    <n v="0"/>
    <n v="0"/>
    <n v="0.13090265345904445"/>
    <n v="-0.13090265345904445"/>
    <x v="1"/>
  </r>
  <r>
    <s v="10Geelong Cats"/>
    <n v="2020"/>
    <x v="8"/>
    <x v="357"/>
    <x v="11"/>
    <n v="30"/>
    <n v="0.89"/>
    <n v="0"/>
    <n v="26"/>
    <n v="0"/>
    <n v="0"/>
    <n v="9.0897565922920892E-2"/>
    <n v="-9.0897565922920892E-2"/>
    <x v="1"/>
  </r>
  <r>
    <s v="10GWS Giants"/>
    <n v="2020"/>
    <x v="8"/>
    <x v="230"/>
    <x v="13"/>
    <n v="66"/>
    <n v="1"/>
    <n v="0"/>
    <n v="20"/>
    <n v="0"/>
    <n v="0"/>
    <n v="6.7824463118580772E-2"/>
    <n v="-6.7824463118580772E-2"/>
    <x v="1"/>
  </r>
  <r>
    <s v="10GWS Giants"/>
    <n v="2020"/>
    <x v="8"/>
    <x v="146"/>
    <x v="13"/>
    <n v="90"/>
    <n v="0.91"/>
    <n v="0"/>
    <n v="20"/>
    <n v="0"/>
    <n v="0"/>
    <n v="0.16408977913416006"/>
    <n v="-0.16408977913416006"/>
    <x v="1"/>
  </r>
  <r>
    <s v="10St Kilda"/>
    <n v="2020"/>
    <x v="8"/>
    <x v="256"/>
    <x v="9"/>
    <n v="82"/>
    <n v="0.92"/>
    <n v="0"/>
    <n v="27"/>
    <n v="0"/>
    <n v="0"/>
    <n v="5.5555555555555552E-2"/>
    <n v="-5.5555555555555552E-2"/>
    <x v="1"/>
  </r>
  <r>
    <s v="10Western Bulldogs"/>
    <n v="2020"/>
    <x v="8"/>
    <x v="360"/>
    <x v="6"/>
    <n v="29"/>
    <n v="1"/>
    <n v="0"/>
    <n v="17"/>
    <n v="0"/>
    <n v="0"/>
    <n v="7.740612584903242E-2"/>
    <n v="-7.740612584903242E-2"/>
    <x v="1"/>
  </r>
  <r>
    <s v="10Essendon"/>
    <n v="2020"/>
    <x v="8"/>
    <x v="537"/>
    <x v="10"/>
    <n v="45"/>
    <n v="0.85"/>
    <n v="0"/>
    <n v="20"/>
    <n v="0"/>
    <n v="0"/>
    <n v="5.113636363636364E-2"/>
    <n v="-5.113636363636364E-2"/>
    <x v="1"/>
  </r>
  <r>
    <s v="10Melbourne"/>
    <n v="2020"/>
    <x v="8"/>
    <x v="89"/>
    <x v="5"/>
    <n v="67"/>
    <n v="0.9"/>
    <n v="0"/>
    <n v="22"/>
    <n v="0"/>
    <n v="34"/>
    <n v="0.19733115468409584"/>
    <n v="-0.19733115468409584"/>
    <x v="0"/>
  </r>
  <r>
    <s v="10Western Bulldogs"/>
    <n v="2020"/>
    <x v="8"/>
    <x v="186"/>
    <x v="6"/>
    <n v="79"/>
    <n v="0.84"/>
    <n v="0"/>
    <n v="17"/>
    <n v="0"/>
    <n v="0"/>
    <n v="0.1103961398079045"/>
    <n v="-0.1103961398079045"/>
    <x v="1"/>
  </r>
  <r>
    <s v="10Port Adelaide"/>
    <n v="2020"/>
    <x v="8"/>
    <x v="232"/>
    <x v="15"/>
    <n v="57"/>
    <n v="1"/>
    <n v="0"/>
    <n v="17"/>
    <n v="0"/>
    <n v="2"/>
    <n v="9.8184523809523805E-2"/>
    <n v="-9.8184523809523805E-2"/>
    <x v="0"/>
  </r>
  <r>
    <s v="10Melbourne"/>
    <n v="2020"/>
    <x v="8"/>
    <x v="179"/>
    <x v="5"/>
    <n v="35"/>
    <n v="0.84"/>
    <n v="0"/>
    <n v="22"/>
    <n v="0"/>
    <n v="0"/>
    <n v="1.4285714285714287E-2"/>
    <n v="-1.4285714285714287E-2"/>
    <x v="1"/>
  </r>
  <r>
    <s v="10Melbourne"/>
    <n v="2020"/>
    <x v="8"/>
    <x v="498"/>
    <x v="5"/>
    <n v="45"/>
    <n v="0.86"/>
    <n v="0"/>
    <n v="22"/>
    <n v="0"/>
    <n v="30"/>
    <n v="7.250644092749356E-2"/>
    <n v="-7.250644092749356E-2"/>
    <x v="0"/>
  </r>
  <r>
    <s v="10Port Adelaide"/>
    <n v="2020"/>
    <x v="8"/>
    <x v="349"/>
    <x v="15"/>
    <n v="51"/>
    <n v="0.79"/>
    <n v="0"/>
    <n v="17"/>
    <n v="0"/>
    <n v="0"/>
    <n v="9.2456140350877195E-2"/>
    <n v="-9.2456140350877195E-2"/>
    <x v="1"/>
  </r>
  <r>
    <s v="10Sydney Swans"/>
    <n v="2020"/>
    <x v="8"/>
    <x v="266"/>
    <x v="2"/>
    <n v="50"/>
    <n v="0.8"/>
    <n v="0"/>
    <n v="15"/>
    <n v="0"/>
    <n v="11"/>
    <n v="0.16470588235294117"/>
    <n v="-0.16470588235294117"/>
    <x v="0"/>
  </r>
  <r>
    <s v="10Geelong Cats"/>
    <n v="2020"/>
    <x v="8"/>
    <x v="433"/>
    <x v="11"/>
    <n v="28"/>
    <n v="0.77"/>
    <n v="0"/>
    <n v="26"/>
    <n v="0"/>
    <n v="0"/>
    <n v="0.12353678929765885"/>
    <n v="-0.12353678929765885"/>
    <x v="1"/>
  </r>
  <r>
    <s v="10Geelong Cats"/>
    <n v="2020"/>
    <x v="8"/>
    <x v="549"/>
    <x v="11"/>
    <n v="49"/>
    <n v="0.8"/>
    <n v="0"/>
    <n v="26"/>
    <n v="0"/>
    <n v="1"/>
    <n v="0"/>
    <n v="0"/>
    <x v="0"/>
  </r>
  <r>
    <s v="10Essendon"/>
    <n v="2020"/>
    <x v="8"/>
    <x v="255"/>
    <x v="10"/>
    <n v="40"/>
    <n v="0.83"/>
    <n v="0"/>
    <n v="20"/>
    <n v="0"/>
    <n v="0"/>
    <n v="8.4821428571428575E-2"/>
    <n v="-8.4821428571428575E-2"/>
    <x v="1"/>
  </r>
  <r>
    <s v="10Geelong Cats"/>
    <n v="2020"/>
    <x v="8"/>
    <x v="278"/>
    <x v="11"/>
    <n v="62"/>
    <n v="0.77"/>
    <n v="0"/>
    <n v="26"/>
    <n v="0"/>
    <n v="0"/>
    <n v="0.10273109243697479"/>
    <n v="-0.10273109243697479"/>
    <x v="1"/>
  </r>
  <r>
    <s v="10St Kilda"/>
    <n v="2020"/>
    <x v="8"/>
    <x v="383"/>
    <x v="9"/>
    <n v="9"/>
    <n v="0.74"/>
    <n v="0"/>
    <n v="27"/>
    <n v="0"/>
    <n v="0"/>
    <n v="0.10881394467601366"/>
    <n v="-0.10881394467601366"/>
    <x v="1"/>
  </r>
  <r>
    <s v="10Gold Coast Suns"/>
    <n v="2020"/>
    <x v="8"/>
    <x v="240"/>
    <x v="1"/>
    <n v="34"/>
    <n v="0.97"/>
    <n v="0"/>
    <n v="27"/>
    <n v="0"/>
    <n v="0"/>
    <n v="2.2875816993464054E-2"/>
    <n v="-2.2875816993464054E-2"/>
    <x v="1"/>
  </r>
  <r>
    <s v="10Collingwood"/>
    <n v="2020"/>
    <x v="8"/>
    <x v="292"/>
    <x v="4"/>
    <n v="61"/>
    <n v="0.84"/>
    <n v="0"/>
    <n v="15"/>
    <n v="0"/>
    <n v="0"/>
    <n v="5.1623931623931626E-2"/>
    <n v="-5.1623931623931626E-2"/>
    <x v="1"/>
  </r>
  <r>
    <s v="10Collingwood"/>
    <n v="2020"/>
    <x v="8"/>
    <x v="309"/>
    <x v="4"/>
    <n v="19"/>
    <n v="0.71"/>
    <n v="0"/>
    <n v="15"/>
    <n v="0"/>
    <n v="0"/>
    <n v="7.1895424836601315E-2"/>
    <n v="-7.1895424836601315E-2"/>
    <x v="1"/>
  </r>
  <r>
    <s v="10Sydney Swans"/>
    <n v="2020"/>
    <x v="8"/>
    <x v="251"/>
    <x v="2"/>
    <n v="39"/>
    <n v="0.96"/>
    <n v="0"/>
    <n v="15"/>
    <n v="0"/>
    <n v="1"/>
    <n v="0.10187408296651992"/>
    <n v="-0.10187408296651992"/>
    <x v="0"/>
  </r>
  <r>
    <s v="10Geelong Cats"/>
    <n v="2020"/>
    <x v="8"/>
    <x v="239"/>
    <x v="11"/>
    <n v="37"/>
    <n v="0.98"/>
    <n v="0"/>
    <n v="26"/>
    <n v="0"/>
    <n v="0"/>
    <n v="5.8263305322128853E-2"/>
    <n v="-5.8263305322128853E-2"/>
    <x v="1"/>
  </r>
  <r>
    <s v="10St Kilda"/>
    <n v="2020"/>
    <x v="8"/>
    <x v="72"/>
    <x v="9"/>
    <n v="53"/>
    <n v="0.82"/>
    <n v="0"/>
    <n v="27"/>
    <n v="0"/>
    <n v="35"/>
    <n v="0.10625"/>
    <n v="-0.10625"/>
    <x v="0"/>
  </r>
  <r>
    <s v="10Essendon"/>
    <n v="2020"/>
    <x v="8"/>
    <x v="136"/>
    <x v="10"/>
    <n v="14"/>
    <n v="0.68"/>
    <n v="0"/>
    <n v="20"/>
    <n v="0"/>
    <n v="11"/>
    <n v="0.22136752136752139"/>
    <n v="-0.22136752136752139"/>
    <x v="0"/>
  </r>
  <r>
    <s v="10Geelong Cats"/>
    <n v="2020"/>
    <x v="8"/>
    <x v="404"/>
    <x v="11"/>
    <n v="37"/>
    <n v="0.74"/>
    <n v="0"/>
    <n v="26"/>
    <n v="0"/>
    <n v="35"/>
    <n v="0.12962566844919785"/>
    <n v="-0.12962566844919785"/>
    <x v="0"/>
  </r>
  <r>
    <s v="10Geelong Cats"/>
    <n v="2020"/>
    <x v="8"/>
    <x v="211"/>
    <x v="11"/>
    <n v="71"/>
    <n v="0.74"/>
    <n v="0"/>
    <n v="26"/>
    <n v="0"/>
    <n v="0"/>
    <n v="0.15210821170573491"/>
    <n v="-0.15210821170573491"/>
    <x v="1"/>
  </r>
  <r>
    <s v="10Gold Coast Suns"/>
    <n v="2020"/>
    <x v="8"/>
    <x v="458"/>
    <x v="1"/>
    <n v="39"/>
    <n v="0.85"/>
    <n v="0"/>
    <n v="27"/>
    <n v="0"/>
    <n v="0"/>
    <n v="6.061728395061728E-2"/>
    <n v="-6.061728395061728E-2"/>
    <x v="1"/>
  </r>
  <r>
    <s v="10Adelaide Crows"/>
    <n v="2020"/>
    <x v="8"/>
    <x v="580"/>
    <x v="8"/>
    <n v="4"/>
    <n v="0.1"/>
    <n v="0"/>
    <n v="22"/>
    <n v="0"/>
    <n v="0"/>
    <n v="0"/>
    <n v="0"/>
    <x v="1"/>
  </r>
  <r>
    <s v="10Essendon"/>
    <n v="2020"/>
    <x v="8"/>
    <x v="159"/>
    <x v="10"/>
    <n v="72"/>
    <n v="0.9"/>
    <n v="0"/>
    <n v="20"/>
    <n v="0"/>
    <n v="0"/>
    <n v="0.24038847117794485"/>
    <n v="-0.24038847117794485"/>
    <x v="1"/>
  </r>
  <r>
    <s v="10Western Bulldogs"/>
    <n v="2020"/>
    <x v="8"/>
    <x v="359"/>
    <x v="6"/>
    <n v="43"/>
    <n v="0.83"/>
    <n v="0"/>
    <n v="17"/>
    <n v="0"/>
    <n v="4"/>
    <n v="6.184746625923096E-2"/>
    <n v="-6.184746625923096E-2"/>
    <x v="0"/>
  </r>
  <r>
    <s v="10Western Bulldogs"/>
    <n v="2020"/>
    <x v="8"/>
    <x v="411"/>
    <x v="6"/>
    <n v="66"/>
    <n v="0.83"/>
    <n v="0"/>
    <n v="17"/>
    <n v="0"/>
    <n v="6"/>
    <n v="0.17566298550071369"/>
    <n v="-0.17566298550071369"/>
    <x v="0"/>
  </r>
  <r>
    <s v="10Gold Coast Suns"/>
    <n v="2020"/>
    <x v="8"/>
    <x v="361"/>
    <x v="1"/>
    <n v="27"/>
    <n v="0.6"/>
    <n v="0"/>
    <n v="27"/>
    <n v="0"/>
    <n v="0"/>
    <n v="0"/>
    <n v="0"/>
    <x v="1"/>
  </r>
  <r>
    <s v="10Western Bulldogs"/>
    <n v="2020"/>
    <x v="8"/>
    <x v="385"/>
    <x v="6"/>
    <n v="54"/>
    <n v="0.78"/>
    <n v="0"/>
    <n v="17"/>
    <n v="0"/>
    <n v="14"/>
    <n v="0"/>
    <n v="0"/>
    <x v="0"/>
  </r>
  <r>
    <s v="10Essendon"/>
    <n v="2020"/>
    <x v="8"/>
    <x v="143"/>
    <x v="10"/>
    <n v="45"/>
    <n v="0.87"/>
    <n v="0"/>
    <n v="20"/>
    <n v="0"/>
    <n v="0"/>
    <n v="0.15593678170753272"/>
    <n v="-0.15593678170753272"/>
    <x v="1"/>
  </r>
  <r>
    <s v="10Collingwood"/>
    <n v="2020"/>
    <x v="8"/>
    <x v="227"/>
    <x v="4"/>
    <n v="67"/>
    <n v="0.98"/>
    <n v="0"/>
    <n v="15"/>
    <n v="0"/>
    <n v="0"/>
    <n v="0.11285714285714286"/>
    <n v="-0.11285714285714286"/>
    <x v="1"/>
  </r>
  <r>
    <s v="10St Kilda"/>
    <n v="2020"/>
    <x v="8"/>
    <x v="418"/>
    <x v="9"/>
    <n v="61"/>
    <n v="0.8"/>
    <n v="0"/>
    <n v="27"/>
    <n v="0"/>
    <n v="0"/>
    <n v="0.23866930171277997"/>
    <n v="-0.23866930171277997"/>
    <x v="1"/>
  </r>
  <r>
    <s v="10Sydney Swans"/>
    <n v="2020"/>
    <x v="8"/>
    <x v="581"/>
    <x v="2"/>
    <n v="20"/>
    <n v="0.66"/>
    <n v="0"/>
    <n v="15"/>
    <n v="0"/>
    <n v="0"/>
    <n v="0.30208333333333331"/>
    <n v="-0.30208333333333331"/>
    <x v="1"/>
  </r>
  <r>
    <s v="10Brisbane Lions"/>
    <n v="2020"/>
    <x v="8"/>
    <x v="389"/>
    <x v="3"/>
    <n v="58"/>
    <n v="0.81"/>
    <n v="0"/>
    <n v="20"/>
    <n v="0"/>
    <n v="1"/>
    <n v="0.12060224089635853"/>
    <n v="-0.12060224089635853"/>
    <x v="0"/>
  </r>
  <r>
    <s v="10Adelaide Crows"/>
    <n v="2020"/>
    <x v="8"/>
    <x v="561"/>
    <x v="8"/>
    <n v="66"/>
    <n v="0.92"/>
    <n v="0"/>
    <n v="22"/>
    <n v="0"/>
    <n v="27"/>
    <n v="0.10542929292929293"/>
    <n v="-0.10542929292929293"/>
    <x v="0"/>
  </r>
  <r>
    <s v="10Adelaide Crows"/>
    <n v="2020"/>
    <x v="8"/>
    <x v="321"/>
    <x v="8"/>
    <n v="25"/>
    <n v="0.87"/>
    <n v="0"/>
    <n v="22"/>
    <n v="0"/>
    <n v="90"/>
    <n v="0.1337995337995338"/>
    <n v="-0.1337995337995338"/>
    <x v="0"/>
  </r>
  <r>
    <s v="10Essendon"/>
    <n v="2020"/>
    <x v="8"/>
    <x v="569"/>
    <x v="10"/>
    <n v="64"/>
    <n v="0.91"/>
    <n v="0"/>
    <n v="20"/>
    <n v="0"/>
    <n v="0"/>
    <n v="0.16346153846153846"/>
    <n v="-0.16346153846153846"/>
    <x v="1"/>
  </r>
  <r>
    <s v="10Port Adelaide"/>
    <n v="2020"/>
    <x v="8"/>
    <x v="308"/>
    <x v="15"/>
    <n v="40"/>
    <n v="0.79"/>
    <n v="0"/>
    <n v="17"/>
    <n v="0"/>
    <n v="0"/>
    <n v="0.47741545893719806"/>
    <n v="-0.47741545893719806"/>
    <x v="1"/>
  </r>
  <r>
    <s v="10St Kilda"/>
    <n v="2020"/>
    <x v="8"/>
    <x v="238"/>
    <x v="9"/>
    <n v="30"/>
    <n v="0.91"/>
    <n v="0"/>
    <n v="27"/>
    <n v="0"/>
    <n v="0"/>
    <n v="5.627828054298642E-2"/>
    <n v="-5.627828054298642E-2"/>
    <x v="1"/>
  </r>
  <r>
    <s v="10Western Bulldogs"/>
    <n v="2020"/>
    <x v="8"/>
    <x v="223"/>
    <x v="6"/>
    <n v="45"/>
    <n v="0.73"/>
    <n v="0"/>
    <n v="17"/>
    <n v="0"/>
    <n v="0"/>
    <n v="0.11971153846153845"/>
    <n v="-0.11971153846153845"/>
    <x v="1"/>
  </r>
  <r>
    <s v="10Western Bulldogs"/>
    <n v="2020"/>
    <x v="8"/>
    <x v="582"/>
    <x v="6"/>
    <n v="22"/>
    <n v="0.65"/>
    <n v="0"/>
    <n v="17"/>
    <n v="0"/>
    <n v="0"/>
    <n v="0.21875"/>
    <n v="-0.21875"/>
    <x v="1"/>
  </r>
  <r>
    <s v="10Gold Coast Suns"/>
    <n v="2020"/>
    <x v="8"/>
    <x v="130"/>
    <x v="1"/>
    <n v="65"/>
    <n v="0.84"/>
    <n v="0"/>
    <n v="27"/>
    <n v="0"/>
    <n v="7"/>
    <n v="9.7693972693972703E-2"/>
    <n v="-9.7693972693972703E-2"/>
    <x v="0"/>
  </r>
  <r>
    <s v="10Brisbane Lions"/>
    <n v="2020"/>
    <x v="8"/>
    <x v="172"/>
    <x v="3"/>
    <n v="59"/>
    <n v="0.95"/>
    <n v="0"/>
    <n v="20"/>
    <n v="0"/>
    <n v="0"/>
    <n v="0.16583710407239818"/>
    <n v="-0.16583710407239818"/>
    <x v="1"/>
  </r>
  <r>
    <s v="10Brisbane Lions"/>
    <n v="2020"/>
    <x v="8"/>
    <x v="200"/>
    <x v="3"/>
    <n v="41"/>
    <n v="0.82"/>
    <n v="0"/>
    <n v="20"/>
    <n v="0"/>
    <n v="0"/>
    <n v="0.14616477272727274"/>
    <n v="-0.14616477272727274"/>
    <x v="1"/>
  </r>
  <r>
    <s v="10North Melbourne"/>
    <n v="2020"/>
    <x v="8"/>
    <x v="570"/>
    <x v="17"/>
    <n v="44"/>
    <n v="0.71"/>
    <n v="0"/>
    <n v="26"/>
    <n v="0"/>
    <n v="0"/>
    <n v="0.16355311355311355"/>
    <n v="-0.16355311355311355"/>
    <x v="1"/>
  </r>
  <r>
    <s v="10Essendon"/>
    <n v="2020"/>
    <x v="8"/>
    <x v="284"/>
    <x v="10"/>
    <n v="63"/>
    <n v="0.75"/>
    <n v="0"/>
    <n v="20"/>
    <n v="0"/>
    <n v="0"/>
    <n v="0.14799331103678928"/>
    <n v="-0.14799331103678928"/>
    <x v="1"/>
  </r>
  <r>
    <s v="10St Kilda"/>
    <n v="2020"/>
    <x v="8"/>
    <x v="282"/>
    <x v="9"/>
    <n v="37"/>
    <n v="0.84"/>
    <n v="0"/>
    <n v="27"/>
    <n v="0"/>
    <n v="1"/>
    <n v="0.10055465367965369"/>
    <n v="-0.10055465367965369"/>
    <x v="0"/>
  </r>
  <r>
    <s v="10GWS Giants"/>
    <n v="2020"/>
    <x v="8"/>
    <x v="556"/>
    <x v="13"/>
    <n v="43"/>
    <n v="0.67"/>
    <n v="0"/>
    <n v="20"/>
    <n v="0"/>
    <n v="0"/>
    <n v="0.19962406015037595"/>
    <n v="-0.19962406015037595"/>
    <x v="1"/>
  </r>
  <r>
    <s v="10North Melbourne"/>
    <n v="2020"/>
    <x v="8"/>
    <x v="395"/>
    <x v="17"/>
    <n v="38"/>
    <n v="0.82"/>
    <n v="0"/>
    <n v="26"/>
    <n v="0"/>
    <n v="2"/>
    <n v="0.13147926634768739"/>
    <n v="-0.13147926634768739"/>
    <x v="0"/>
  </r>
  <r>
    <s v="10North Melbourne"/>
    <n v="2020"/>
    <x v="8"/>
    <x v="546"/>
    <x v="17"/>
    <n v="44"/>
    <n v="0.9"/>
    <n v="0"/>
    <n v="26"/>
    <n v="0"/>
    <n v="0"/>
    <n v="0.39130434782608697"/>
    <n v="-0.39130434782608697"/>
    <x v="1"/>
  </r>
  <r>
    <s v="10Melbourne"/>
    <n v="2020"/>
    <x v="8"/>
    <x v="583"/>
    <x v="5"/>
    <n v="23"/>
    <n v="0.65"/>
    <n v="0"/>
    <n v="22"/>
    <n v="0"/>
    <n v="0"/>
    <n v="0.13076923076923078"/>
    <n v="-0.13076923076923078"/>
    <x v="1"/>
  </r>
  <r>
    <s v="10Gold Coast Suns"/>
    <n v="2020"/>
    <x v="8"/>
    <x v="386"/>
    <x v="1"/>
    <n v="36"/>
    <n v="0.89"/>
    <n v="0"/>
    <n v="27"/>
    <n v="0"/>
    <n v="0"/>
    <n v="0.11940020763550177"/>
    <n v="-0.11940020763550177"/>
    <x v="1"/>
  </r>
  <r>
    <s v="10Collingwood"/>
    <n v="2020"/>
    <x v="8"/>
    <x v="241"/>
    <x v="4"/>
    <n v="0"/>
    <n v="0.06"/>
    <n v="0"/>
    <n v="15"/>
    <n v="0"/>
    <n v="0"/>
    <n v="0.11079545454545454"/>
    <n v="-0.11079545454545454"/>
    <x v="1"/>
  </r>
  <r>
    <s v="10Collingwood"/>
    <n v="2020"/>
    <x v="8"/>
    <x v="342"/>
    <x v="4"/>
    <n v="69"/>
    <n v="0.84"/>
    <n v="0"/>
    <n v="15"/>
    <n v="0"/>
    <n v="0"/>
    <n v="0.21592653930910641"/>
    <n v="-0.21592653930910641"/>
    <x v="1"/>
  </r>
  <r>
    <s v="10North Melbourne"/>
    <n v="2020"/>
    <x v="8"/>
    <x v="304"/>
    <x v="17"/>
    <n v="63"/>
    <n v="0.99"/>
    <n v="0"/>
    <n v="26"/>
    <n v="0"/>
    <n v="32"/>
    <n v="9.9346405228758164E-2"/>
    <n v="-9.9346405228758164E-2"/>
    <x v="0"/>
  </r>
  <r>
    <s v="10Melbourne"/>
    <n v="2020"/>
    <x v="8"/>
    <x v="313"/>
    <x v="5"/>
    <n v="32"/>
    <n v="0.9"/>
    <n v="0"/>
    <n v="22"/>
    <n v="0"/>
    <n v="3"/>
    <n v="0.11578517008381262"/>
    <n v="-0.11578517008381262"/>
    <x v="0"/>
  </r>
  <r>
    <s v="10Western Bulldogs"/>
    <n v="2020"/>
    <x v="8"/>
    <x v="319"/>
    <x v="6"/>
    <n v="30"/>
    <n v="0.68"/>
    <n v="0"/>
    <n v="17"/>
    <n v="0"/>
    <n v="0"/>
    <n v="0.25538461538461538"/>
    <n v="-0.25538461538461538"/>
    <x v="1"/>
  </r>
  <r>
    <s v="10North Melbourne"/>
    <n v="2020"/>
    <x v="8"/>
    <x v="441"/>
    <x v="17"/>
    <n v="17"/>
    <n v="0.86"/>
    <n v="0"/>
    <n v="26"/>
    <n v="0"/>
    <n v="1"/>
    <n v="0.22282051282051282"/>
    <n v="-0.22282051282051282"/>
    <x v="0"/>
  </r>
  <r>
    <s v="10St Kilda"/>
    <n v="2020"/>
    <x v="8"/>
    <x v="318"/>
    <x v="9"/>
    <n v="63"/>
    <n v="0.91"/>
    <n v="0"/>
    <n v="27"/>
    <n v="0"/>
    <n v="0"/>
    <n v="0.10316807644110276"/>
    <n v="-0.10316807644110276"/>
    <x v="1"/>
  </r>
  <r>
    <s v="10Sydney Swans"/>
    <n v="2020"/>
    <x v="8"/>
    <x v="324"/>
    <x v="2"/>
    <n v="38"/>
    <n v="0.89"/>
    <n v="0"/>
    <n v="15"/>
    <n v="0"/>
    <n v="0"/>
    <n v="4.6469155844155847E-2"/>
    <n v="-4.6469155844155847E-2"/>
    <x v="1"/>
  </r>
  <r>
    <s v="10Adelaide Crows"/>
    <n v="2020"/>
    <x v="8"/>
    <x v="196"/>
    <x v="8"/>
    <n v="36"/>
    <n v="0.91"/>
    <n v="0"/>
    <n v="22"/>
    <n v="0"/>
    <n v="4"/>
    <n v="0.20735930735930735"/>
    <n v="-0.20735930735930735"/>
    <x v="0"/>
  </r>
  <r>
    <s v="10Adelaide Crows"/>
    <n v="2020"/>
    <x v="8"/>
    <x v="316"/>
    <x v="8"/>
    <n v="31"/>
    <n v="0.84"/>
    <n v="0"/>
    <n v="22"/>
    <n v="0"/>
    <n v="0"/>
    <n v="0.42657342657342656"/>
    <n v="-0.42657342657342656"/>
    <x v="1"/>
  </r>
  <r>
    <s v="10Melbourne"/>
    <n v="2020"/>
    <x v="8"/>
    <x v="373"/>
    <x v="5"/>
    <n v="57"/>
    <n v="0.89"/>
    <n v="0"/>
    <n v="22"/>
    <n v="0"/>
    <n v="0"/>
    <n v="4.8945894147132532E-2"/>
    <n v="-4.8945894147132532E-2"/>
    <x v="1"/>
  </r>
  <r>
    <s v="10Port Adelaide"/>
    <n v="2020"/>
    <x v="8"/>
    <x v="350"/>
    <x v="15"/>
    <n v="52"/>
    <n v="0.94"/>
    <n v="0"/>
    <n v="17"/>
    <n v="0"/>
    <n v="0"/>
    <n v="0.14816516443237912"/>
    <n v="-0.14816516443237912"/>
    <x v="1"/>
  </r>
  <r>
    <s v="10St Kilda"/>
    <n v="2020"/>
    <x v="8"/>
    <x v="216"/>
    <x v="9"/>
    <n v="66"/>
    <n v="0.91"/>
    <n v="0"/>
    <n v="27"/>
    <n v="0"/>
    <n v="0"/>
    <n v="5.9971017064442668E-2"/>
    <n v="-5.9971017064442668E-2"/>
    <x v="1"/>
  </r>
  <r>
    <s v="10Western Bulldogs"/>
    <n v="2020"/>
    <x v="8"/>
    <x v="354"/>
    <x v="6"/>
    <n v="31"/>
    <n v="0.75"/>
    <n v="0"/>
    <n v="17"/>
    <n v="0"/>
    <n v="0"/>
    <n v="3.6072623029144768E-2"/>
    <n v="-3.6072623029144768E-2"/>
    <x v="1"/>
  </r>
  <r>
    <s v="10Collingwood"/>
    <n v="2020"/>
    <x v="8"/>
    <x v="182"/>
    <x v="4"/>
    <n v="67"/>
    <n v="0.94"/>
    <n v="0"/>
    <n v="15"/>
    <n v="0"/>
    <n v="15"/>
    <n v="0.13778225894594182"/>
    <n v="-0.13778225894594182"/>
    <x v="0"/>
  </r>
  <r>
    <s v="10Brisbane Lions"/>
    <n v="2020"/>
    <x v="8"/>
    <x v="366"/>
    <x v="3"/>
    <n v="31"/>
    <n v="0.88"/>
    <n v="0"/>
    <n v="20"/>
    <n v="0"/>
    <n v="0"/>
    <n v="7.202180643424419E-2"/>
    <n v="-7.202180643424419E-2"/>
    <x v="1"/>
  </r>
  <r>
    <s v="10Melbourne"/>
    <n v="2020"/>
    <x v="8"/>
    <x v="529"/>
    <x v="5"/>
    <n v="33"/>
    <n v="0.72"/>
    <n v="0"/>
    <n v="22"/>
    <n v="0"/>
    <n v="0"/>
    <n v="0.13322966507177031"/>
    <n v="-0.13322966507177031"/>
    <x v="1"/>
  </r>
  <r>
    <s v="10Port Adelaide"/>
    <n v="2020"/>
    <x v="8"/>
    <x v="351"/>
    <x v="15"/>
    <n v="65"/>
    <n v="0.84"/>
    <n v="0"/>
    <n v="17"/>
    <n v="0"/>
    <n v="0"/>
    <n v="6.4705882352941183E-2"/>
    <n v="-6.4705882352941183E-2"/>
    <x v="1"/>
  </r>
  <r>
    <s v="10GWS Giants"/>
    <n v="2020"/>
    <x v="8"/>
    <x v="464"/>
    <x v="13"/>
    <n v="32"/>
    <n v="0.82"/>
    <n v="0"/>
    <n v="20"/>
    <n v="0"/>
    <n v="0"/>
    <n v="0.13080123043891159"/>
    <n v="-0.13080123043891159"/>
    <x v="1"/>
  </r>
  <r>
    <s v="10North Melbourne"/>
    <n v="2020"/>
    <x v="8"/>
    <x v="162"/>
    <x v="17"/>
    <n v="47"/>
    <n v="0.89"/>
    <n v="0"/>
    <n v="26"/>
    <n v="0"/>
    <n v="0"/>
    <n v="0.14251373626373626"/>
    <n v="-0.14251373626373626"/>
    <x v="1"/>
  </r>
  <r>
    <s v="10Gold Coast Suns"/>
    <n v="2020"/>
    <x v="8"/>
    <x v="345"/>
    <x v="1"/>
    <n v="72"/>
    <n v="0.85"/>
    <n v="0"/>
    <n v="27"/>
    <n v="0"/>
    <n v="0"/>
    <n v="0.1388888888888889"/>
    <n v="-0.1388888888888889"/>
    <x v="1"/>
  </r>
  <r>
    <s v="10Gold Coast Suns"/>
    <n v="2020"/>
    <x v="8"/>
    <x v="341"/>
    <x v="1"/>
    <n v="73"/>
    <n v="0.86"/>
    <n v="0"/>
    <n v="27"/>
    <n v="0"/>
    <n v="0"/>
    <n v="0.14375248465992568"/>
    <n v="-0.14375248465992568"/>
    <x v="1"/>
  </r>
  <r>
    <s v="10Collingwood"/>
    <n v="2020"/>
    <x v="8"/>
    <x v="443"/>
    <x v="4"/>
    <n v="56"/>
    <n v="0.83"/>
    <n v="0"/>
    <n v="15"/>
    <n v="0"/>
    <n v="8"/>
    <n v="0.12981756712346776"/>
    <n v="-0.12981756712346776"/>
    <x v="0"/>
  </r>
  <r>
    <s v="10Richmond"/>
    <n v="2020"/>
    <x v="8"/>
    <x v="236"/>
    <x v="14"/>
    <n v="69"/>
    <n v="0.78"/>
    <n v="0"/>
    <n v="20"/>
    <n v="0"/>
    <n v="0"/>
    <n v="9.1778149386845045E-2"/>
    <n v="-9.1778149386845045E-2"/>
    <x v="1"/>
  </r>
  <r>
    <s v="9North Melbourne"/>
    <n v="2020"/>
    <x v="9"/>
    <x v="63"/>
    <x v="17"/>
    <n v="123"/>
    <n v="0.75"/>
    <n v="25"/>
    <n v="30"/>
    <n v="0.83333333333333337"/>
    <n v="200"/>
    <n v="0.16647041847041849"/>
    <n v="0.66686291486291482"/>
    <x v="0"/>
  </r>
  <r>
    <s v="9Carlton"/>
    <n v="2020"/>
    <x v="9"/>
    <x v="5"/>
    <x v="0"/>
    <n v="52"/>
    <n v="0.78"/>
    <n v="25"/>
    <n v="27"/>
    <n v="0.92592592592592593"/>
    <n v="217"/>
    <n v="8.6510590858416947E-2"/>
    <n v="0.83941533506750898"/>
    <x v="0"/>
  </r>
  <r>
    <s v="9Carlton"/>
    <n v="2020"/>
    <x v="9"/>
    <x v="66"/>
    <x v="0"/>
    <n v="97"/>
    <n v="0.88"/>
    <n v="25"/>
    <n v="27"/>
    <n v="0.92592592592592593"/>
    <n v="311"/>
    <n v="0.16923146967765434"/>
    <n v="0.75669445624827159"/>
    <x v="0"/>
  </r>
  <r>
    <s v="9North Melbourne"/>
    <n v="2020"/>
    <x v="9"/>
    <x v="76"/>
    <x v="17"/>
    <n v="94"/>
    <n v="0.78"/>
    <n v="24"/>
    <n v="30"/>
    <n v="0.8"/>
    <n v="171"/>
    <n v="0.14350061703002878"/>
    <n v="0.65649938296997123"/>
    <x v="0"/>
  </r>
  <r>
    <s v="9Carlton"/>
    <n v="2020"/>
    <x v="9"/>
    <x v="0"/>
    <x v="0"/>
    <n v="74"/>
    <n v="0.89"/>
    <n v="22"/>
    <n v="27"/>
    <n v="0.81481481481481477"/>
    <n v="326"/>
    <n v="0.14431372549019608"/>
    <n v="0.67050108932461872"/>
    <x v="0"/>
  </r>
  <r>
    <s v="9North Melbourne"/>
    <n v="2020"/>
    <x v="9"/>
    <x v="70"/>
    <x v="17"/>
    <n v="82"/>
    <n v="0.8"/>
    <n v="22"/>
    <n v="30"/>
    <n v="0.73333333333333328"/>
    <n v="309"/>
    <n v="0.15623885918003566"/>
    <n v="0.57709447415329762"/>
    <x v="0"/>
  </r>
  <r>
    <s v="9Geelong Cats"/>
    <n v="2020"/>
    <x v="9"/>
    <x v="49"/>
    <x v="11"/>
    <n v="66"/>
    <n v="0.85"/>
    <n v="22"/>
    <n v="24"/>
    <n v="0.91666666666666663"/>
    <n v="92"/>
    <n v="9.9800637958532709E-2"/>
    <n v="0.81686602870813396"/>
    <x v="0"/>
  </r>
  <r>
    <s v="9North Melbourne"/>
    <n v="2020"/>
    <x v="9"/>
    <x v="55"/>
    <x v="17"/>
    <n v="78"/>
    <n v="0.74"/>
    <n v="22"/>
    <n v="30"/>
    <n v="0.73333333333333328"/>
    <n v="113"/>
    <n v="0.277946127946128"/>
    <n v="0.45538720538720528"/>
    <x v="0"/>
  </r>
  <r>
    <s v="9Brisbane Lions"/>
    <n v="2020"/>
    <x v="9"/>
    <x v="4"/>
    <x v="3"/>
    <n v="117"/>
    <n v="0.91"/>
    <n v="20"/>
    <n v="21"/>
    <n v="0.95238095238095233"/>
    <n v="327"/>
    <n v="0.15224028207774337"/>
    <n v="0.80014067030320901"/>
    <x v="0"/>
  </r>
  <r>
    <s v="9St Kilda"/>
    <n v="2020"/>
    <x v="9"/>
    <x v="18"/>
    <x v="9"/>
    <n v="91"/>
    <n v="0.84"/>
    <n v="20"/>
    <n v="24"/>
    <n v="0.83333333333333337"/>
    <n v="306"/>
    <n v="0.15224945333304468"/>
    <n v="0.68108388000028874"/>
    <x v="0"/>
  </r>
  <r>
    <s v="9West Coast Eagles"/>
    <n v="2020"/>
    <x v="9"/>
    <x v="74"/>
    <x v="16"/>
    <n v="70"/>
    <n v="0.72"/>
    <n v="20"/>
    <n v="24"/>
    <n v="0.83333333333333337"/>
    <n v="270"/>
    <n v="9.5491486068111447E-2"/>
    <n v="0.73784184726522195"/>
    <x v="0"/>
  </r>
  <r>
    <s v="9West Coast Eagles"/>
    <n v="2020"/>
    <x v="9"/>
    <x v="77"/>
    <x v="16"/>
    <n v="78"/>
    <n v="0.88"/>
    <n v="20"/>
    <n v="24"/>
    <n v="0.83333333333333337"/>
    <n v="270"/>
    <n v="0.1384357664634481"/>
    <n v="0.69489756686988524"/>
    <x v="0"/>
  </r>
  <r>
    <s v="9St Kilda"/>
    <n v="2020"/>
    <x v="9"/>
    <x v="398"/>
    <x v="9"/>
    <n v="83"/>
    <n v="0.74"/>
    <n v="20"/>
    <n v="24"/>
    <n v="0.83333333333333337"/>
    <n v="212"/>
    <n v="9.4907723855092274E-2"/>
    <n v="0.7384256094782411"/>
    <x v="0"/>
  </r>
  <r>
    <s v="9West Coast Eagles"/>
    <n v="2020"/>
    <x v="9"/>
    <x v="563"/>
    <x v="16"/>
    <n v="79"/>
    <n v="0.79"/>
    <n v="20"/>
    <n v="24"/>
    <n v="0.83333333333333337"/>
    <n v="179"/>
    <n v="2.222222222222222E-2"/>
    <n v="0.81111111111111112"/>
    <x v="0"/>
  </r>
  <r>
    <s v="9Sydney Swans"/>
    <n v="2020"/>
    <x v="9"/>
    <x v="2"/>
    <x v="2"/>
    <n v="93"/>
    <n v="0.87"/>
    <n v="20"/>
    <n v="24"/>
    <n v="0.83333333333333337"/>
    <n v="281"/>
    <n v="0.14684205644413259"/>
    <n v="0.68649127688920075"/>
    <x v="0"/>
  </r>
  <r>
    <s v="9Western Bulldogs"/>
    <n v="2020"/>
    <x v="9"/>
    <x v="24"/>
    <x v="6"/>
    <n v="114"/>
    <n v="0.86"/>
    <n v="20"/>
    <n v="24"/>
    <n v="0.83333333333333337"/>
    <n v="276"/>
    <n v="0.13927859914019083"/>
    <n v="0.69405473419314256"/>
    <x v="0"/>
  </r>
  <r>
    <s v="9Essendon"/>
    <n v="2020"/>
    <x v="9"/>
    <x v="47"/>
    <x v="10"/>
    <n v="58"/>
    <n v="0.81"/>
    <n v="19"/>
    <n v="21"/>
    <n v="0.90476190476190477"/>
    <n v="259"/>
    <n v="0.16244321180382562"/>
    <n v="0.74231869295807917"/>
    <x v="0"/>
  </r>
  <r>
    <s v="9Sydney Swans"/>
    <n v="2020"/>
    <x v="9"/>
    <x v="88"/>
    <x v="2"/>
    <n v="75"/>
    <n v="0.86"/>
    <n v="19"/>
    <n v="24"/>
    <n v="0.79166666666666663"/>
    <n v="180"/>
    <n v="9.5118852494558204E-2"/>
    <n v="0.69654781417210843"/>
    <x v="0"/>
  </r>
  <r>
    <s v="9Geelong Cats"/>
    <n v="2020"/>
    <x v="9"/>
    <x v="42"/>
    <x v="11"/>
    <n v="89"/>
    <n v="0.76"/>
    <n v="19"/>
    <n v="24"/>
    <n v="0.79166666666666663"/>
    <n v="208"/>
    <n v="0.11848873520700147"/>
    <n v="0.6731779314596652"/>
    <x v="0"/>
  </r>
  <r>
    <s v="9Hawthorn"/>
    <n v="2020"/>
    <x v="9"/>
    <x v="11"/>
    <x v="7"/>
    <n v="107"/>
    <n v="0.87"/>
    <n v="19"/>
    <n v="27"/>
    <n v="0.70370370370370372"/>
    <n v="284"/>
    <n v="9.8418534080298797E-2"/>
    <n v="0.60528516962340495"/>
    <x v="0"/>
  </r>
  <r>
    <s v="9Richmond"/>
    <n v="2020"/>
    <x v="9"/>
    <x v="397"/>
    <x v="14"/>
    <n v="64"/>
    <n v="0.83"/>
    <n v="19"/>
    <n v="24"/>
    <n v="0.79166666666666663"/>
    <n v="178"/>
    <n v="7.4151234567901236E-2"/>
    <n v="0.71751543209876534"/>
    <x v="0"/>
  </r>
  <r>
    <s v="9Adelaide Crows"/>
    <n v="2020"/>
    <x v="9"/>
    <x v="12"/>
    <x v="8"/>
    <n v="81"/>
    <n v="0.78"/>
    <n v="19"/>
    <n v="30"/>
    <n v="0.6333333333333333"/>
    <n v="329"/>
    <n v="0.14776368063565296"/>
    <n v="0.48556965269768038"/>
    <x v="0"/>
  </r>
  <r>
    <s v="9Port Adelaide"/>
    <n v="2020"/>
    <x v="9"/>
    <x v="104"/>
    <x v="15"/>
    <n v="34"/>
    <n v="0.81"/>
    <n v="19"/>
    <n v="20"/>
    <n v="0.95"/>
    <n v="95"/>
    <n v="4.4407894736842105E-2"/>
    <n v="0.90559210526315781"/>
    <x v="0"/>
  </r>
  <r>
    <s v="9Collingwood"/>
    <n v="2020"/>
    <x v="9"/>
    <x v="7"/>
    <x v="4"/>
    <n v="99"/>
    <n v="0.86"/>
    <n v="18"/>
    <n v="20"/>
    <n v="0.9"/>
    <n v="299"/>
    <n v="0.1408668730650155"/>
    <n v="0.75913312693498458"/>
    <x v="0"/>
  </r>
  <r>
    <s v="9Geelong Cats"/>
    <n v="2020"/>
    <x v="9"/>
    <x v="96"/>
    <x v="11"/>
    <n v="78"/>
    <n v="0.8"/>
    <n v="18"/>
    <n v="24"/>
    <n v="0.75"/>
    <n v="245"/>
    <n v="4.7934764197739975E-2"/>
    <n v="0.70206523580225999"/>
    <x v="0"/>
  </r>
  <r>
    <s v="9Adelaide Crows"/>
    <n v="2020"/>
    <x v="9"/>
    <x v="321"/>
    <x v="8"/>
    <n v="39"/>
    <n v="0.77"/>
    <n v="18"/>
    <n v="30"/>
    <n v="0.6"/>
    <n v="90"/>
    <n v="5.2602952602952599E-2"/>
    <n v="0.54739704739704742"/>
    <x v="0"/>
  </r>
  <r>
    <s v="9Brisbane Lions"/>
    <n v="2020"/>
    <x v="9"/>
    <x v="23"/>
    <x v="3"/>
    <n v="86"/>
    <n v="0.83"/>
    <n v="18"/>
    <n v="21"/>
    <n v="0.8571428571428571"/>
    <n v="264"/>
    <n v="0.17017862952119006"/>
    <n v="0.68696422762166698"/>
    <x v="0"/>
  </r>
  <r>
    <s v="9Sydney Swans"/>
    <n v="2020"/>
    <x v="9"/>
    <x v="20"/>
    <x v="2"/>
    <n v="57"/>
    <n v="0.74"/>
    <n v="18"/>
    <n v="24"/>
    <n v="0.75"/>
    <n v="202"/>
    <n v="0.11533543183159553"/>
    <n v="0.63466456816840444"/>
    <x v="0"/>
  </r>
  <r>
    <s v="9West Coast Eagles"/>
    <n v="2020"/>
    <x v="9"/>
    <x v="483"/>
    <x v="16"/>
    <n v="70"/>
    <n v="0.76"/>
    <n v="18"/>
    <n v="24"/>
    <n v="0.75"/>
    <n v="179"/>
    <n v="2.6041666666666665E-3"/>
    <n v="0.74739583333333337"/>
    <x v="0"/>
  </r>
  <r>
    <s v="9Brisbane Lions"/>
    <n v="2020"/>
    <x v="9"/>
    <x v="48"/>
    <x v="3"/>
    <n v="50"/>
    <n v="0.68"/>
    <n v="18"/>
    <n v="21"/>
    <n v="0.8571428571428571"/>
    <n v="232"/>
    <n v="0.11004105202452497"/>
    <n v="0.74710180511833213"/>
    <x v="0"/>
  </r>
  <r>
    <s v="9Melbourne"/>
    <n v="2020"/>
    <x v="9"/>
    <x v="9"/>
    <x v="5"/>
    <n v="97"/>
    <n v="0.89"/>
    <n v="18"/>
    <n v="20"/>
    <n v="0.9"/>
    <n v="267"/>
    <n v="0.12968532442216654"/>
    <n v="0.77031467557783351"/>
    <x v="0"/>
  </r>
  <r>
    <s v="9Hawthorn"/>
    <n v="2020"/>
    <x v="9"/>
    <x v="29"/>
    <x v="7"/>
    <n v="68"/>
    <n v="0.65"/>
    <n v="18"/>
    <n v="27"/>
    <n v="0.66666666666666663"/>
    <n v="208"/>
    <n v="0.22667981591058514"/>
    <n v="0.43998685075608146"/>
    <x v="0"/>
  </r>
  <r>
    <s v="9GWS Giants"/>
    <n v="2020"/>
    <x v="9"/>
    <x v="446"/>
    <x v="13"/>
    <n v="55"/>
    <n v="0.87"/>
    <n v="17"/>
    <n v="17"/>
    <n v="1"/>
    <n v="122"/>
    <n v="0.10877684407096173"/>
    <n v="0.89122315592903822"/>
    <x v="0"/>
  </r>
  <r>
    <s v="9Western Bulldogs"/>
    <n v="2020"/>
    <x v="9"/>
    <x v="54"/>
    <x v="6"/>
    <n v="58"/>
    <n v="0.81"/>
    <n v="17"/>
    <n v="24"/>
    <n v="0.70833333333333337"/>
    <n v="192"/>
    <n v="8.2047364400305564E-2"/>
    <n v="0.62628596893302779"/>
    <x v="0"/>
  </r>
  <r>
    <s v="9Hawthorn"/>
    <n v="2020"/>
    <x v="9"/>
    <x v="449"/>
    <x v="7"/>
    <n v="75"/>
    <n v="0.81"/>
    <n v="17"/>
    <n v="27"/>
    <n v="0.62962962962962965"/>
    <n v="217"/>
    <n v="5.4256410256410259E-2"/>
    <n v="0.57537321937321939"/>
    <x v="0"/>
  </r>
  <r>
    <s v="9Western Bulldogs"/>
    <n v="2020"/>
    <x v="9"/>
    <x v="69"/>
    <x v="6"/>
    <n v="56"/>
    <n v="0.89"/>
    <n v="17"/>
    <n v="24"/>
    <n v="0.70833333333333337"/>
    <n v="231"/>
    <n v="6.0882352941176464E-2"/>
    <n v="0.64745098039215687"/>
    <x v="0"/>
  </r>
  <r>
    <s v="9Hawthorn"/>
    <n v="2020"/>
    <x v="9"/>
    <x v="68"/>
    <x v="7"/>
    <n v="67"/>
    <n v="0.89"/>
    <n v="17"/>
    <n v="27"/>
    <n v="0.62962962962962965"/>
    <n v="172"/>
    <n v="3.3077485380116962E-2"/>
    <n v="0.59655214424951264"/>
    <x v="0"/>
  </r>
  <r>
    <s v="9GWS Giants"/>
    <n v="2020"/>
    <x v="9"/>
    <x v="26"/>
    <x v="13"/>
    <n v="107"/>
    <n v="0.83"/>
    <n v="16"/>
    <n v="17"/>
    <n v="0.94117647058823528"/>
    <n v="270"/>
    <n v="0.13053221288515407"/>
    <n v="0.81064425770308124"/>
    <x v="0"/>
  </r>
  <r>
    <s v="9Adelaide Crows"/>
    <n v="2020"/>
    <x v="9"/>
    <x v="296"/>
    <x v="8"/>
    <n v="46"/>
    <n v="0.78"/>
    <n v="16"/>
    <n v="30"/>
    <n v="0.53333333333333333"/>
    <n v="18"/>
    <n v="4.117063492063492E-2"/>
    <n v="0.49216269841269839"/>
    <x v="0"/>
  </r>
  <r>
    <s v="9Collingwood"/>
    <n v="2020"/>
    <x v="9"/>
    <x v="56"/>
    <x v="4"/>
    <n v="57"/>
    <n v="0.76"/>
    <n v="16"/>
    <n v="20"/>
    <n v="0.8"/>
    <n v="180"/>
    <n v="0.10132575757575757"/>
    <n v="0.69867424242424248"/>
    <x v="0"/>
  </r>
  <r>
    <s v="9Fremantle"/>
    <n v="2020"/>
    <x v="9"/>
    <x v="38"/>
    <x v="12"/>
    <n v="58"/>
    <n v="0.86"/>
    <n v="16"/>
    <n v="20"/>
    <n v="0.8"/>
    <n v="196"/>
    <n v="0.14957491768637279"/>
    <n v="0.65042508231362728"/>
    <x v="0"/>
  </r>
  <r>
    <s v="9Gold Coast Suns"/>
    <n v="2020"/>
    <x v="9"/>
    <x v="1"/>
    <x v="1"/>
    <n v="49"/>
    <n v="0.82"/>
    <n v="16"/>
    <n v="17"/>
    <n v="0.94117647058823528"/>
    <n v="323"/>
    <n v="0.13798539023452516"/>
    <n v="0.80319108035371012"/>
    <x v="0"/>
  </r>
  <r>
    <s v="9Richmond"/>
    <n v="2020"/>
    <x v="9"/>
    <x v="65"/>
    <x v="14"/>
    <n v="60"/>
    <n v="0.8"/>
    <n v="16"/>
    <n v="24"/>
    <n v="0.66666666666666663"/>
    <n v="68"/>
    <n v="4.3609022556390979E-2"/>
    <n v="0.62305764411027564"/>
    <x v="0"/>
  </r>
  <r>
    <s v="9Port Adelaide"/>
    <n v="2020"/>
    <x v="9"/>
    <x v="57"/>
    <x v="15"/>
    <n v="102"/>
    <n v="0.88"/>
    <n v="16"/>
    <n v="20"/>
    <n v="0.8"/>
    <n v="206"/>
    <n v="9.9439775910364139E-2"/>
    <n v="0.70056022408963592"/>
    <x v="0"/>
  </r>
  <r>
    <s v="9Richmond"/>
    <n v="2020"/>
    <x v="9"/>
    <x v="409"/>
    <x v="14"/>
    <n v="65"/>
    <n v="0.71"/>
    <n v="16"/>
    <n v="24"/>
    <n v="0.66666666666666663"/>
    <n v="187"/>
    <n v="3.5714285714285712E-2"/>
    <n v="0.63095238095238093"/>
    <x v="0"/>
  </r>
  <r>
    <s v="9St Kilda"/>
    <n v="2020"/>
    <x v="9"/>
    <x v="121"/>
    <x v="9"/>
    <n v="83"/>
    <n v="0.74"/>
    <n v="15"/>
    <n v="24"/>
    <n v="0.625"/>
    <n v="177"/>
    <n v="2.8011204481792717E-3"/>
    <n v="0.62219887955182074"/>
    <x v="0"/>
  </r>
  <r>
    <s v="9Essendon"/>
    <n v="2020"/>
    <x v="9"/>
    <x v="485"/>
    <x v="10"/>
    <n v="65"/>
    <n v="0.8"/>
    <n v="15"/>
    <n v="21"/>
    <n v="0.7142857142857143"/>
    <n v="217"/>
    <n v="3.7593984962406013E-2"/>
    <n v="0.67669172932330834"/>
    <x v="0"/>
  </r>
  <r>
    <s v="9St Kilda"/>
    <n v="2020"/>
    <x v="9"/>
    <x v="562"/>
    <x v="9"/>
    <n v="81"/>
    <n v="0.81"/>
    <n v="15"/>
    <n v="24"/>
    <n v="0.625"/>
    <n v="158"/>
    <n v="0"/>
    <n v="0.625"/>
    <x v="0"/>
  </r>
  <r>
    <s v="9Port Adelaide"/>
    <n v="2020"/>
    <x v="9"/>
    <x v="97"/>
    <x v="15"/>
    <n v="56"/>
    <n v="0.82"/>
    <n v="15"/>
    <n v="20"/>
    <n v="0.75"/>
    <n v="131"/>
    <n v="1.4005602240896357E-2"/>
    <n v="0.73599439775910369"/>
    <x v="0"/>
  </r>
  <r>
    <s v="9Richmond"/>
    <n v="2020"/>
    <x v="9"/>
    <x v="28"/>
    <x v="14"/>
    <n v="100"/>
    <n v="0.87"/>
    <n v="15"/>
    <n v="24"/>
    <n v="0.625"/>
    <n v="250"/>
    <n v="6.8923611111111116E-2"/>
    <n v="0.55607638888888888"/>
    <x v="0"/>
  </r>
  <r>
    <s v="9Collingwood"/>
    <n v="2020"/>
    <x v="9"/>
    <x v="43"/>
    <x v="4"/>
    <n v="84"/>
    <n v="0.89"/>
    <n v="15"/>
    <n v="20"/>
    <n v="0.75"/>
    <n v="92"/>
    <n v="6.4393939393939392E-2"/>
    <n v="0.68560606060606055"/>
    <x v="0"/>
  </r>
  <r>
    <s v="9Melbourne"/>
    <n v="2020"/>
    <x v="9"/>
    <x v="85"/>
    <x v="5"/>
    <n v="85"/>
    <n v="0.9"/>
    <n v="15"/>
    <n v="20"/>
    <n v="0.75"/>
    <n v="235"/>
    <n v="5.9122013177740733E-2"/>
    <n v="0.69087798682225932"/>
    <x v="0"/>
  </r>
  <r>
    <s v="9Adelaide Crows"/>
    <n v="2020"/>
    <x v="9"/>
    <x v="300"/>
    <x v="8"/>
    <n v="71"/>
    <n v="0.71"/>
    <n v="15"/>
    <n v="30"/>
    <n v="0.5"/>
    <n v="50"/>
    <n v="5.5921052631578948E-2"/>
    <n v="0.44407894736842107"/>
    <x v="0"/>
  </r>
  <r>
    <s v="9Richmond"/>
    <n v="2020"/>
    <x v="9"/>
    <x v="36"/>
    <x v="14"/>
    <n v="70"/>
    <n v="0.65"/>
    <n v="15"/>
    <n v="24"/>
    <n v="0.625"/>
    <n v="201"/>
    <n v="9.0331598226335075E-2"/>
    <n v="0.53466840177366493"/>
    <x v="0"/>
  </r>
  <r>
    <s v="9North Melbourne"/>
    <n v="2020"/>
    <x v="9"/>
    <x v="81"/>
    <x v="17"/>
    <n v="57"/>
    <n v="0.79"/>
    <n v="15"/>
    <n v="30"/>
    <n v="0.5"/>
    <n v="257"/>
    <n v="4.2221817519577487E-2"/>
    <n v="0.45777818248042251"/>
    <x v="0"/>
  </r>
  <r>
    <s v="9Fremantle"/>
    <n v="2020"/>
    <x v="9"/>
    <x v="22"/>
    <x v="12"/>
    <n v="92"/>
    <n v="0.77"/>
    <n v="15"/>
    <n v="20"/>
    <n v="0.75"/>
    <n v="164"/>
    <n v="9.0527322039927083E-2"/>
    <n v="0.65947267796007292"/>
    <x v="0"/>
  </r>
  <r>
    <s v="9Collingwood"/>
    <n v="2020"/>
    <x v="9"/>
    <x v="15"/>
    <x v="4"/>
    <n v="78"/>
    <n v="0.84"/>
    <n v="14"/>
    <n v="20"/>
    <n v="0.7"/>
    <n v="251"/>
    <n v="8.2179930795847747E-2"/>
    <n v="0.61782006920415222"/>
    <x v="0"/>
  </r>
  <r>
    <s v="9Western Bulldogs"/>
    <n v="2020"/>
    <x v="9"/>
    <x v="10"/>
    <x v="6"/>
    <n v="53"/>
    <n v="0.86"/>
    <n v="14"/>
    <n v="24"/>
    <n v="0.58333333333333337"/>
    <n v="320"/>
    <n v="8.6366782006920412E-2"/>
    <n v="0.49696655132641299"/>
    <x v="0"/>
  </r>
  <r>
    <s v="9Gold Coast Suns"/>
    <n v="2020"/>
    <x v="9"/>
    <x v="13"/>
    <x v="1"/>
    <n v="56"/>
    <n v="0.75"/>
    <n v="14"/>
    <n v="17"/>
    <n v="0.82352941176470584"/>
    <n v="200"/>
    <n v="8.1960784313725499E-2"/>
    <n v="0.74156862745098029"/>
    <x v="0"/>
  </r>
  <r>
    <s v="9Sydney Swans"/>
    <n v="2020"/>
    <x v="9"/>
    <x v="84"/>
    <x v="2"/>
    <n v="72"/>
    <n v="0.77"/>
    <n v="14"/>
    <n v="24"/>
    <n v="0.58333333333333337"/>
    <n v="160"/>
    <n v="5.1587301587301584E-2"/>
    <n v="0.53174603174603174"/>
    <x v="0"/>
  </r>
  <r>
    <s v="9Hawthorn"/>
    <n v="2020"/>
    <x v="9"/>
    <x v="32"/>
    <x v="7"/>
    <n v="73"/>
    <n v="0.73"/>
    <n v="14"/>
    <n v="27"/>
    <n v="0.51851851851851849"/>
    <n v="150"/>
    <n v="5.7046568627450986E-2"/>
    <n v="0.46147194989106749"/>
    <x v="0"/>
  </r>
  <r>
    <s v="9Melbourne"/>
    <n v="2020"/>
    <x v="9"/>
    <x v="39"/>
    <x v="5"/>
    <n v="83"/>
    <n v="0.83"/>
    <n v="14"/>
    <n v="20"/>
    <n v="0.7"/>
    <n v="277"/>
    <n v="0.1171007102531415"/>
    <n v="0.58289928974685845"/>
    <x v="0"/>
  </r>
  <r>
    <s v="9Fremantle"/>
    <n v="2020"/>
    <x v="9"/>
    <x v="40"/>
    <x v="12"/>
    <n v="94"/>
    <n v="0.73"/>
    <n v="14"/>
    <n v="20"/>
    <n v="0.7"/>
    <n v="191"/>
    <n v="9.2753073451602858E-2"/>
    <n v="0.60724692654839707"/>
    <x v="0"/>
  </r>
  <r>
    <s v="9Adelaide Crows"/>
    <n v="2020"/>
    <x v="9"/>
    <x v="50"/>
    <x v="8"/>
    <n v="81"/>
    <n v="0.82"/>
    <n v="13"/>
    <n v="30"/>
    <n v="0.43333333333333335"/>
    <n v="137"/>
    <n v="0.11823124971913901"/>
    <n v="0.31510208361419434"/>
    <x v="0"/>
  </r>
  <r>
    <s v="9Essendon"/>
    <n v="2020"/>
    <x v="9"/>
    <x v="520"/>
    <x v="10"/>
    <n v="25"/>
    <n v="0.74"/>
    <n v="13"/>
    <n v="21"/>
    <n v="0.61904761904761907"/>
    <n v="121"/>
    <n v="0"/>
    <n v="0.61904761904761907"/>
    <x v="0"/>
  </r>
  <r>
    <s v="9Geelong Cats"/>
    <n v="2020"/>
    <x v="9"/>
    <x v="115"/>
    <x v="11"/>
    <n v="107"/>
    <n v="0.82"/>
    <n v="13"/>
    <n v="24"/>
    <n v="0.54166666666666663"/>
    <n v="93"/>
    <n v="0"/>
    <n v="0.54166666666666663"/>
    <x v="0"/>
  </r>
  <r>
    <s v="9Sydney Swans"/>
    <n v="2020"/>
    <x v="9"/>
    <x v="391"/>
    <x v="2"/>
    <n v="57"/>
    <n v="0.85"/>
    <n v="12"/>
    <n v="24"/>
    <n v="0.5"/>
    <n v="43"/>
    <n v="6.926575698505523E-2"/>
    <n v="0.43073424301494478"/>
    <x v="0"/>
  </r>
  <r>
    <s v="9Geelong Cats"/>
    <n v="2020"/>
    <x v="9"/>
    <x v="62"/>
    <x v="11"/>
    <n v="49"/>
    <n v="0.68"/>
    <n v="12"/>
    <n v="24"/>
    <n v="0.5"/>
    <n v="151"/>
    <n v="4.3767507002801125E-2"/>
    <n v="0.45623249299719887"/>
    <x v="0"/>
  </r>
  <r>
    <s v="9Fremantle"/>
    <n v="2020"/>
    <x v="9"/>
    <x v="504"/>
    <x v="12"/>
    <n v="74"/>
    <n v="0.61"/>
    <n v="12"/>
    <n v="20"/>
    <n v="0.6"/>
    <n v="39"/>
    <n v="0"/>
    <n v="0.6"/>
    <x v="0"/>
  </r>
  <r>
    <s v="9Gold Coast Suns"/>
    <n v="2020"/>
    <x v="9"/>
    <x v="3"/>
    <x v="1"/>
    <n v="43"/>
    <n v="0.69"/>
    <n v="12"/>
    <n v="17"/>
    <n v="0.70588235294117652"/>
    <n v="282"/>
    <n v="6.326797385620915E-2"/>
    <n v="0.64261437908496732"/>
    <x v="0"/>
  </r>
  <r>
    <s v="9Western Bulldogs"/>
    <n v="2020"/>
    <x v="9"/>
    <x v="33"/>
    <x v="6"/>
    <n v="55"/>
    <n v="0.87"/>
    <n v="12"/>
    <n v="24"/>
    <n v="0.5"/>
    <n v="287"/>
    <n v="4.7254901960784315E-2"/>
    <n v="0.4527450980392157"/>
    <x v="0"/>
  </r>
  <r>
    <s v="9Carlton"/>
    <n v="2020"/>
    <x v="9"/>
    <x v="399"/>
    <x v="0"/>
    <n v="31"/>
    <n v="0.79"/>
    <n v="12"/>
    <n v="27"/>
    <n v="0.44444444444444442"/>
    <n v="149"/>
    <n v="3.4230769230769231E-2"/>
    <n v="0.41021367521367519"/>
    <x v="0"/>
  </r>
  <r>
    <s v="9Melbourne"/>
    <n v="2020"/>
    <x v="9"/>
    <x v="8"/>
    <x v="5"/>
    <n v="74"/>
    <n v="0.72"/>
    <n v="11"/>
    <n v="20"/>
    <n v="0.55000000000000004"/>
    <n v="259"/>
    <n v="0.12768953634085214"/>
    <n v="0.42231046365914793"/>
    <x v="0"/>
  </r>
  <r>
    <s v="9Adelaide Crows"/>
    <n v="2020"/>
    <x v="9"/>
    <x v="584"/>
    <x v="8"/>
    <n v="31"/>
    <n v="0.78"/>
    <n v="11"/>
    <n v="30"/>
    <n v="0.36666666666666664"/>
    <n v="11"/>
    <n v="0"/>
    <n v="0.36666666666666664"/>
    <x v="0"/>
  </r>
  <r>
    <s v="9St Kilda"/>
    <n v="2020"/>
    <x v="9"/>
    <x v="112"/>
    <x v="9"/>
    <n v="69"/>
    <n v="0.87"/>
    <n v="11"/>
    <n v="24"/>
    <n v="0.45833333333333331"/>
    <n v="66"/>
    <n v="4.7368421052631574E-2"/>
    <n v="0.41096491228070176"/>
    <x v="0"/>
  </r>
  <r>
    <s v="9GWS Giants"/>
    <n v="2020"/>
    <x v="9"/>
    <x v="37"/>
    <x v="13"/>
    <n v="90"/>
    <n v="0.91"/>
    <n v="11"/>
    <n v="17"/>
    <n v="0.6470588235294118"/>
    <n v="234"/>
    <n v="6.0653594771241832E-2"/>
    <n v="0.58640522875816992"/>
    <x v="0"/>
  </r>
  <r>
    <s v="9Port Adelaide"/>
    <n v="2020"/>
    <x v="9"/>
    <x v="35"/>
    <x v="15"/>
    <n v="94"/>
    <n v="0.73"/>
    <n v="11"/>
    <n v="20"/>
    <n v="0.55000000000000004"/>
    <n v="242"/>
    <n v="3.3055008287206429E-2"/>
    <n v="0.51694499171279362"/>
    <x v="0"/>
  </r>
  <r>
    <s v="9Melbourne"/>
    <n v="2020"/>
    <x v="9"/>
    <x v="523"/>
    <x v="5"/>
    <n v="42"/>
    <n v="0.71"/>
    <n v="11"/>
    <n v="20"/>
    <n v="0.55000000000000004"/>
    <n v="33"/>
    <n v="0"/>
    <n v="0.55000000000000004"/>
    <x v="0"/>
  </r>
  <r>
    <s v="9Adelaide Crows"/>
    <n v="2020"/>
    <x v="9"/>
    <x v="205"/>
    <x v="8"/>
    <n v="63"/>
    <n v="0.85"/>
    <n v="11"/>
    <n v="30"/>
    <n v="0.36666666666666664"/>
    <n v="161"/>
    <n v="0"/>
    <n v="0.36666666666666664"/>
    <x v="0"/>
  </r>
  <r>
    <s v="9Gold Coast Suns"/>
    <n v="2020"/>
    <x v="9"/>
    <x v="110"/>
    <x v="1"/>
    <n v="43"/>
    <n v="0.8"/>
    <n v="10"/>
    <n v="17"/>
    <n v="0.58823529411764708"/>
    <n v="184"/>
    <n v="0"/>
    <n v="0.58823529411764708"/>
    <x v="0"/>
  </r>
  <r>
    <s v="9Port Adelaide"/>
    <n v="2020"/>
    <x v="9"/>
    <x v="45"/>
    <x v="15"/>
    <n v="76"/>
    <n v="0.64"/>
    <n v="10"/>
    <n v="20"/>
    <n v="0.5"/>
    <n v="203"/>
    <n v="1.9239453357100415E-2"/>
    <n v="0.48076054664289958"/>
    <x v="0"/>
  </r>
  <r>
    <s v="9Brisbane Lions"/>
    <n v="2020"/>
    <x v="9"/>
    <x v="61"/>
    <x v="3"/>
    <n v="88"/>
    <n v="0.83"/>
    <n v="10"/>
    <n v="21"/>
    <n v="0.47619047619047616"/>
    <n v="153"/>
    <n v="3.3514619883040934E-2"/>
    <n v="0.44267585630743522"/>
    <x v="0"/>
  </r>
  <r>
    <s v="9Gold Coast Suns"/>
    <n v="2020"/>
    <x v="9"/>
    <x v="14"/>
    <x v="1"/>
    <n v="72"/>
    <n v="0.8"/>
    <n v="10"/>
    <n v="17"/>
    <n v="0.58823529411764708"/>
    <n v="238"/>
    <n v="3.6526610644257704E-2"/>
    <n v="0.55170868347338942"/>
    <x v="0"/>
  </r>
  <r>
    <s v="9Adelaide Crows"/>
    <n v="2020"/>
    <x v="9"/>
    <x v="64"/>
    <x v="8"/>
    <n v="77"/>
    <n v="0.84"/>
    <n v="10"/>
    <n v="30"/>
    <n v="0.33333333333333331"/>
    <n v="231"/>
    <n v="4.9037524366471734E-2"/>
    <n v="0.28429580896686157"/>
    <x v="0"/>
  </r>
  <r>
    <s v="9West Coast Eagles"/>
    <n v="2020"/>
    <x v="9"/>
    <x v="52"/>
    <x v="16"/>
    <n v="81"/>
    <n v="0.83"/>
    <n v="10"/>
    <n v="24"/>
    <n v="0.41666666666666669"/>
    <n v="179"/>
    <n v="4.0803872053872051E-2"/>
    <n v="0.37586279461279465"/>
    <x v="0"/>
  </r>
  <r>
    <s v="9Fremantle"/>
    <n v="2020"/>
    <x v="9"/>
    <x v="71"/>
    <x v="12"/>
    <n v="76"/>
    <n v="0.8"/>
    <n v="10"/>
    <n v="20"/>
    <n v="0.5"/>
    <n v="163"/>
    <n v="3.2809295967190698E-2"/>
    <n v="0.46719070403280932"/>
    <x v="0"/>
  </r>
  <r>
    <s v="9St Kilda"/>
    <n v="2020"/>
    <x v="9"/>
    <x v="34"/>
    <x v="9"/>
    <n v="47"/>
    <n v="0.67"/>
    <n v="9"/>
    <n v="24"/>
    <n v="0.375"/>
    <n v="184"/>
    <n v="3.3979518933079308E-2"/>
    <n v="0.34102048106692068"/>
    <x v="0"/>
  </r>
  <r>
    <s v="9Western Bulldogs"/>
    <n v="2020"/>
    <x v="9"/>
    <x v="585"/>
    <x v="6"/>
    <n v="39"/>
    <n v="0.68"/>
    <n v="9"/>
    <n v="24"/>
    <n v="0.375"/>
    <n v="9"/>
    <n v="0"/>
    <n v="0.375"/>
    <x v="0"/>
  </r>
  <r>
    <s v="9Essendon"/>
    <n v="2020"/>
    <x v="9"/>
    <x v="82"/>
    <x v="10"/>
    <n v="60"/>
    <n v="0.82"/>
    <n v="9"/>
    <n v="21"/>
    <n v="0.42857142857142855"/>
    <n v="173"/>
    <n v="3.9415878239407655E-2"/>
    <n v="0.38915555033202087"/>
    <x v="0"/>
  </r>
  <r>
    <s v="9Essendon"/>
    <n v="2020"/>
    <x v="9"/>
    <x v="254"/>
    <x v="10"/>
    <n v="64"/>
    <n v="0.8"/>
    <n v="9"/>
    <n v="21"/>
    <n v="0.42857142857142855"/>
    <n v="86"/>
    <n v="0.1553030303030303"/>
    <n v="0.27326839826839822"/>
    <x v="0"/>
  </r>
  <r>
    <s v="9Fremantle"/>
    <n v="2020"/>
    <x v="9"/>
    <x v="79"/>
    <x v="12"/>
    <n v="78"/>
    <n v="0.7"/>
    <n v="9"/>
    <n v="20"/>
    <n v="0.45"/>
    <n v="127"/>
    <n v="1.4705882352941176E-2"/>
    <n v="0.43529411764705883"/>
    <x v="0"/>
  </r>
  <r>
    <s v="9Hawthorn"/>
    <n v="2020"/>
    <x v="9"/>
    <x v="94"/>
    <x v="7"/>
    <n v="46"/>
    <n v="0.79"/>
    <n v="9"/>
    <n v="27"/>
    <n v="0.33333333333333331"/>
    <n v="131"/>
    <n v="6.9392230576441102E-2"/>
    <n v="0.2639411027568922"/>
    <x v="0"/>
  </r>
  <r>
    <s v="9Geelong Cats"/>
    <n v="2020"/>
    <x v="9"/>
    <x v="586"/>
    <x v="11"/>
    <n v="56"/>
    <n v="0.51"/>
    <n v="9"/>
    <n v="24"/>
    <n v="0.375"/>
    <n v="15"/>
    <n v="0"/>
    <n v="0.375"/>
    <x v="0"/>
  </r>
  <r>
    <s v="9GWS Giants"/>
    <n v="2020"/>
    <x v="9"/>
    <x v="105"/>
    <x v="13"/>
    <n v="100"/>
    <n v="0.86"/>
    <n v="9"/>
    <n v="17"/>
    <n v="0.52941176470588236"/>
    <n v="126"/>
    <n v="5.909090909090909E-2"/>
    <n v="0.47032085561497328"/>
    <x v="0"/>
  </r>
  <r>
    <s v="9Carlton"/>
    <n v="2020"/>
    <x v="9"/>
    <x v="60"/>
    <x v="0"/>
    <n v="52"/>
    <n v="0.66"/>
    <n v="9"/>
    <n v="27"/>
    <n v="0.33333333333333331"/>
    <n v="67"/>
    <n v="2.2556390977443608E-2"/>
    <n v="0.31077694235588971"/>
    <x v="0"/>
  </r>
  <r>
    <s v="9Brisbane Lions"/>
    <n v="2020"/>
    <x v="9"/>
    <x v="452"/>
    <x v="3"/>
    <n v="83"/>
    <n v="0.8"/>
    <n v="8"/>
    <n v="21"/>
    <n v="0.38095238095238093"/>
    <n v="106"/>
    <n v="1.111111111111111E-2"/>
    <n v="0.3698412698412698"/>
    <x v="0"/>
  </r>
  <r>
    <s v="9Richmond"/>
    <n v="2020"/>
    <x v="9"/>
    <x v="124"/>
    <x v="14"/>
    <n v="28"/>
    <n v="0.7"/>
    <n v="8"/>
    <n v="24"/>
    <n v="0.33333333333333331"/>
    <n v="57"/>
    <n v="0"/>
    <n v="0.33333333333333331"/>
    <x v="0"/>
  </r>
  <r>
    <s v="9Essendon"/>
    <n v="2020"/>
    <x v="9"/>
    <x v="44"/>
    <x v="10"/>
    <n v="55"/>
    <n v="0.78"/>
    <n v="8"/>
    <n v="21"/>
    <n v="0.38095238095238093"/>
    <n v="123"/>
    <n v="0.10174185463659147"/>
    <n v="0.27921052631578946"/>
    <x v="0"/>
  </r>
  <r>
    <s v="9Port Adelaide"/>
    <n v="2020"/>
    <x v="9"/>
    <x v="95"/>
    <x v="15"/>
    <n v="71"/>
    <n v="0.63"/>
    <n v="8"/>
    <n v="20"/>
    <n v="0.4"/>
    <n v="130"/>
    <n v="0"/>
    <n v="0.4"/>
    <x v="0"/>
  </r>
  <r>
    <s v="9Melbourne"/>
    <n v="2020"/>
    <x v="9"/>
    <x v="484"/>
    <x v="5"/>
    <n v="47"/>
    <n v="0.78"/>
    <n v="8"/>
    <n v="20"/>
    <n v="0.4"/>
    <n v="177"/>
    <n v="2.777777777777778E-2"/>
    <n v="0.37222222222222223"/>
    <x v="0"/>
  </r>
  <r>
    <s v="9GWS Giants"/>
    <n v="2020"/>
    <x v="9"/>
    <x v="83"/>
    <x v="13"/>
    <n v="103"/>
    <n v="0.92"/>
    <n v="8"/>
    <n v="17"/>
    <n v="0.47058823529411764"/>
    <n v="135"/>
    <n v="6.5683229813664604E-2"/>
    <n v="0.40490500548045305"/>
    <x v="0"/>
  </r>
  <r>
    <s v="9GWS Giants"/>
    <n v="2020"/>
    <x v="9"/>
    <x v="450"/>
    <x v="13"/>
    <n v="47"/>
    <n v="0.76"/>
    <n v="7"/>
    <n v="17"/>
    <n v="0.41176470588235292"/>
    <n v="44"/>
    <n v="2.9914529914529912E-2"/>
    <n v="0.381850175967823"/>
    <x v="0"/>
  </r>
  <r>
    <s v="9Collingwood"/>
    <n v="2020"/>
    <x v="9"/>
    <x v="182"/>
    <x v="4"/>
    <n v="73"/>
    <n v="0.88"/>
    <n v="7"/>
    <n v="20"/>
    <n v="0.35"/>
    <n v="15"/>
    <n v="2.4988942945599293E-2"/>
    <n v="0.3250110570544007"/>
    <x v="0"/>
  </r>
  <r>
    <s v="9Carlton"/>
    <n v="2020"/>
    <x v="9"/>
    <x v="116"/>
    <x v="0"/>
    <n v="51"/>
    <n v="0.78"/>
    <n v="7"/>
    <n v="27"/>
    <n v="0.25925925925925924"/>
    <n v="86"/>
    <n v="0.10488286223580341"/>
    <n v="0.15437639702345585"/>
    <x v="0"/>
  </r>
  <r>
    <s v="9Collingwood"/>
    <n v="2020"/>
    <x v="9"/>
    <x v="565"/>
    <x v="4"/>
    <n v="40"/>
    <n v="0.66"/>
    <n v="7"/>
    <n v="20"/>
    <n v="0.35"/>
    <n v="28"/>
    <n v="0"/>
    <n v="0.35"/>
    <x v="0"/>
  </r>
  <r>
    <s v="9Sydney Swans"/>
    <n v="2020"/>
    <x v="9"/>
    <x v="587"/>
    <x v="2"/>
    <n v="37"/>
    <n v="0.72"/>
    <n v="7"/>
    <n v="24"/>
    <n v="0.29166666666666669"/>
    <n v="7"/>
    <n v="0"/>
    <n v="0.29166666666666669"/>
    <x v="0"/>
  </r>
  <r>
    <s v="9Sydney Swans"/>
    <n v="2020"/>
    <x v="9"/>
    <x v="101"/>
    <x v="2"/>
    <n v="50"/>
    <n v="0.81"/>
    <n v="6"/>
    <n v="24"/>
    <n v="0.25"/>
    <n v="68"/>
    <n v="5.5900621118012424E-2"/>
    <n v="0.19409937888198758"/>
    <x v="0"/>
  </r>
  <r>
    <s v="9Hawthorn"/>
    <n v="2020"/>
    <x v="9"/>
    <x v="30"/>
    <x v="7"/>
    <n v="64"/>
    <n v="0.87"/>
    <n v="6"/>
    <n v="27"/>
    <n v="0.22222222222222221"/>
    <n v="119"/>
    <n v="0.1007843137254902"/>
    <n v="0.12143790849673201"/>
    <x v="0"/>
  </r>
  <r>
    <s v="9Adelaide Crows"/>
    <n v="2020"/>
    <x v="9"/>
    <x v="432"/>
    <x v="8"/>
    <n v="42"/>
    <n v="0.84"/>
    <n v="6"/>
    <n v="30"/>
    <n v="0.2"/>
    <n v="6"/>
    <n v="0.25396825396825395"/>
    <n v="-5.3968253968253943E-2"/>
    <x v="0"/>
  </r>
  <r>
    <s v="9Essendon"/>
    <n v="2020"/>
    <x v="9"/>
    <x v="225"/>
    <x v="10"/>
    <n v="33"/>
    <n v="0.86"/>
    <n v="6"/>
    <n v="21"/>
    <n v="0.2857142857142857"/>
    <n v="54"/>
    <n v="0.14661319073083781"/>
    <n v="0.13910109498344789"/>
    <x v="0"/>
  </r>
  <r>
    <s v="9North Melbourne"/>
    <n v="2020"/>
    <x v="9"/>
    <x v="505"/>
    <x v="17"/>
    <n v="65"/>
    <n v="0.7"/>
    <n v="6"/>
    <n v="30"/>
    <n v="0.2"/>
    <n v="26"/>
    <n v="0.32589285714285715"/>
    <n v="-0.12589285714285714"/>
    <x v="0"/>
  </r>
  <r>
    <s v="9St Kilda"/>
    <n v="2020"/>
    <x v="9"/>
    <x v="390"/>
    <x v="9"/>
    <n v="77"/>
    <n v="0.8"/>
    <n v="6"/>
    <n v="24"/>
    <n v="0.25"/>
    <n v="31"/>
    <n v="0.11403508771929825"/>
    <n v="0.13596491228070173"/>
    <x v="0"/>
  </r>
  <r>
    <s v="9Hawthorn"/>
    <n v="2020"/>
    <x v="9"/>
    <x v="108"/>
    <x v="7"/>
    <n v="45"/>
    <n v="0.82"/>
    <n v="6"/>
    <n v="27"/>
    <n v="0.22222222222222221"/>
    <n v="60"/>
    <n v="0.14706117680946057"/>
    <n v="7.516104541276164E-2"/>
    <x v="0"/>
  </r>
  <r>
    <s v="9Carlton"/>
    <n v="2020"/>
    <x v="9"/>
    <x v="93"/>
    <x v="0"/>
    <n v="69"/>
    <n v="0.81"/>
    <n v="6"/>
    <n v="27"/>
    <n v="0.22222222222222221"/>
    <n v="69"/>
    <n v="0.1346086956521739"/>
    <n v="8.7613526570048311E-2"/>
    <x v="0"/>
  </r>
  <r>
    <s v="9Essendon"/>
    <n v="2020"/>
    <x v="9"/>
    <x v="17"/>
    <x v="10"/>
    <n v="58"/>
    <n v="0.79"/>
    <n v="5"/>
    <n v="21"/>
    <n v="0.23809523809523808"/>
    <n v="193"/>
    <n v="8.2039473684210523E-2"/>
    <n v="0.15605576441102756"/>
    <x v="0"/>
  </r>
  <r>
    <s v="9Richmond"/>
    <n v="2020"/>
    <x v="9"/>
    <x v="531"/>
    <x v="14"/>
    <n v="46"/>
    <n v="0.67"/>
    <n v="4"/>
    <n v="24"/>
    <n v="0.16666666666666666"/>
    <n v="24"/>
    <n v="0.20748538011695905"/>
    <n v="-4.0818713450292393E-2"/>
    <x v="0"/>
  </r>
  <r>
    <s v="9Fremantle"/>
    <n v="2020"/>
    <x v="9"/>
    <x v="100"/>
    <x v="12"/>
    <n v="50"/>
    <n v="1"/>
    <n v="4"/>
    <n v="20"/>
    <n v="0.2"/>
    <n v="114"/>
    <n v="0.14866984169716704"/>
    <n v="5.1330158302832968E-2"/>
    <x v="0"/>
  </r>
  <r>
    <s v="9West Coast Eagles"/>
    <n v="2020"/>
    <x v="9"/>
    <x v="392"/>
    <x v="16"/>
    <n v="50"/>
    <n v="0.83"/>
    <n v="4"/>
    <n v="24"/>
    <n v="0.16666666666666666"/>
    <n v="49"/>
    <n v="0.14527389903329752"/>
    <n v="2.1392767633369142E-2"/>
    <x v="0"/>
  </r>
  <r>
    <s v="9Western Bulldogs"/>
    <n v="2020"/>
    <x v="9"/>
    <x v="588"/>
    <x v="6"/>
    <n v="10"/>
    <n v="0.84"/>
    <n v="4"/>
    <n v="24"/>
    <n v="0.16666666666666666"/>
    <n v="4"/>
    <n v="0"/>
    <n v="0.16666666666666666"/>
    <x v="0"/>
  </r>
  <r>
    <s v="9West Coast Eagles"/>
    <n v="2020"/>
    <x v="9"/>
    <x v="46"/>
    <x v="16"/>
    <n v="51"/>
    <n v="1"/>
    <n v="4"/>
    <n v="24"/>
    <n v="0.16666666666666666"/>
    <n v="145"/>
    <n v="0.10486543637062669"/>
    <n v="6.1801230296039969E-2"/>
    <x v="0"/>
  </r>
  <r>
    <s v="9Richmond"/>
    <n v="2020"/>
    <x v="9"/>
    <x v="275"/>
    <x v="14"/>
    <n v="59"/>
    <n v="0.85"/>
    <n v="3"/>
    <n v="24"/>
    <n v="0.125"/>
    <n v="51"/>
    <n v="0.28480847399432929"/>
    <n v="-0.15980847399432929"/>
    <x v="0"/>
  </r>
  <r>
    <s v="9Gold Coast Suns"/>
    <n v="2020"/>
    <x v="9"/>
    <x v="19"/>
    <x v="1"/>
    <n v="49"/>
    <n v="0.74"/>
    <n v="3"/>
    <n v="17"/>
    <n v="0.17647058823529413"/>
    <n v="65"/>
    <n v="0.13772383447306047"/>
    <n v="3.874675376223366E-2"/>
    <x v="0"/>
  </r>
  <r>
    <s v="9Brisbane Lions"/>
    <n v="2020"/>
    <x v="9"/>
    <x v="92"/>
    <x v="3"/>
    <n v="63"/>
    <n v="0.72"/>
    <n v="3"/>
    <n v="21"/>
    <n v="0.14285714285714285"/>
    <n v="59"/>
    <n v="0.11979166666666667"/>
    <n v="2.3065476190476178E-2"/>
    <x v="0"/>
  </r>
  <r>
    <s v="9Brisbane Lions"/>
    <n v="2020"/>
    <x v="9"/>
    <x v="106"/>
    <x v="3"/>
    <n v="64"/>
    <n v="0.78"/>
    <n v="3"/>
    <n v="21"/>
    <n v="0.14285714285714285"/>
    <n v="76"/>
    <n v="5.0738916256157639E-2"/>
    <n v="9.2118226600985204E-2"/>
    <x v="0"/>
  </r>
  <r>
    <s v="9North Melbourne"/>
    <n v="2020"/>
    <x v="9"/>
    <x v="305"/>
    <x v="17"/>
    <n v="112"/>
    <n v="0.8"/>
    <n v="3"/>
    <n v="30"/>
    <n v="0.1"/>
    <n v="62"/>
    <n v="0.14348484848484849"/>
    <n v="-4.3484848484848487E-2"/>
    <x v="0"/>
  </r>
  <r>
    <s v="9Melbourne"/>
    <n v="2020"/>
    <x v="9"/>
    <x v="564"/>
    <x v="5"/>
    <n v="16"/>
    <n v="0.71"/>
    <n v="2"/>
    <n v="20"/>
    <n v="0.1"/>
    <n v="25"/>
    <n v="0.16025641025641027"/>
    <n v="-6.0256410256410264E-2"/>
    <x v="0"/>
  </r>
  <r>
    <s v="9North Melbourne"/>
    <n v="2020"/>
    <x v="9"/>
    <x v="395"/>
    <x v="17"/>
    <n v="91"/>
    <n v="0.92"/>
    <n v="2"/>
    <n v="30"/>
    <n v="6.6666666666666666E-2"/>
    <n v="2"/>
    <n v="7.3002754820936641E-2"/>
    <n v="-6.3360881542699754E-3"/>
    <x v="0"/>
  </r>
  <r>
    <s v="9Western Bulldogs"/>
    <n v="2020"/>
    <x v="9"/>
    <x v="411"/>
    <x v="6"/>
    <n v="56"/>
    <n v="0.8"/>
    <n v="2"/>
    <n v="24"/>
    <n v="8.3333333333333329E-2"/>
    <n v="6"/>
    <n v="7.1759259259259259E-2"/>
    <n v="1.157407407407407E-2"/>
    <x v="0"/>
  </r>
  <r>
    <s v="9Carlton"/>
    <n v="2020"/>
    <x v="9"/>
    <x v="589"/>
    <x v="0"/>
    <n v="22"/>
    <n v="0.76"/>
    <n v="2"/>
    <n v="27"/>
    <n v="7.407407407407407E-2"/>
    <n v="6"/>
    <n v="0"/>
    <n v="7.407407407407407E-2"/>
    <x v="0"/>
  </r>
  <r>
    <s v="9Hawthorn"/>
    <n v="2020"/>
    <x v="9"/>
    <x v="128"/>
    <x v="7"/>
    <n v="46"/>
    <n v="0.62"/>
    <n v="2"/>
    <n v="27"/>
    <n v="7.407407407407407E-2"/>
    <n v="27"/>
    <n v="0.12739541160593792"/>
    <n v="-5.3321337531863855E-2"/>
    <x v="0"/>
  </r>
  <r>
    <s v="9Geelong Cats"/>
    <n v="2020"/>
    <x v="9"/>
    <x v="86"/>
    <x v="11"/>
    <n v="69"/>
    <n v="0.9"/>
    <n v="2"/>
    <n v="24"/>
    <n v="8.3333333333333329E-2"/>
    <n v="50"/>
    <n v="0.13867206961836118"/>
    <n v="-5.5338736285027848E-2"/>
    <x v="0"/>
  </r>
  <r>
    <s v="9Gold Coast Suns"/>
    <n v="2020"/>
    <x v="9"/>
    <x v="405"/>
    <x v="1"/>
    <n v="39"/>
    <n v="0.92"/>
    <n v="2"/>
    <n v="17"/>
    <n v="0.11764705882352941"/>
    <n v="22"/>
    <n v="6.6987179487179485E-2"/>
    <n v="5.0659879336349925E-2"/>
    <x v="0"/>
  </r>
  <r>
    <s v="9Collingwood"/>
    <n v="2020"/>
    <x v="9"/>
    <x v="506"/>
    <x v="4"/>
    <n v="49"/>
    <n v="0.62"/>
    <n v="2"/>
    <n v="20"/>
    <n v="0.1"/>
    <n v="21"/>
    <n v="0.33072660098522166"/>
    <n v="-0.23072660098522166"/>
    <x v="0"/>
  </r>
  <r>
    <s v="9Brisbane Lions"/>
    <n v="2020"/>
    <x v="9"/>
    <x v="576"/>
    <x v="3"/>
    <n v="61"/>
    <n v="0.7"/>
    <n v="2"/>
    <n v="21"/>
    <n v="9.5238095238095233E-2"/>
    <n v="3"/>
    <n v="0.328125"/>
    <n v="-0.23288690476190477"/>
    <x v="0"/>
  </r>
  <r>
    <s v="9Geelong Cats"/>
    <n v="2020"/>
    <x v="9"/>
    <x v="144"/>
    <x v="11"/>
    <n v="81"/>
    <n v="0.87"/>
    <n v="1"/>
    <n v="24"/>
    <n v="4.1666666666666664E-2"/>
    <n v="6"/>
    <n v="7.2888261751477196E-2"/>
    <n v="-3.1221595084810531E-2"/>
    <x v="0"/>
  </r>
  <r>
    <s v="9Adelaide Crows"/>
    <n v="2020"/>
    <x v="9"/>
    <x v="561"/>
    <x v="8"/>
    <n v="89"/>
    <n v="0.91"/>
    <n v="1"/>
    <n v="30"/>
    <n v="3.3333333333333333E-2"/>
    <n v="27"/>
    <n v="5.5555555555555552E-2"/>
    <n v="-2.222222222222222E-2"/>
    <x v="0"/>
  </r>
  <r>
    <s v="9Gold Coast Suns"/>
    <n v="2020"/>
    <x v="9"/>
    <x v="103"/>
    <x v="1"/>
    <n v="29"/>
    <n v="0.78"/>
    <n v="1"/>
    <n v="17"/>
    <n v="5.8823529411764705E-2"/>
    <n v="42"/>
    <n v="0.17819327731092438"/>
    <n v="-0.11936974789915968"/>
    <x v="0"/>
  </r>
  <r>
    <s v="9North Melbourne"/>
    <n v="2020"/>
    <x v="9"/>
    <x v="343"/>
    <x v="17"/>
    <n v="88"/>
    <n v="0.84"/>
    <n v="1"/>
    <n v="30"/>
    <n v="3.3333333333333333E-2"/>
    <n v="101"/>
    <n v="0.10152200740436035"/>
    <n v="-6.8188674071027022E-2"/>
    <x v="0"/>
  </r>
  <r>
    <s v="9Collingwood"/>
    <n v="2020"/>
    <x v="9"/>
    <x v="519"/>
    <x v="4"/>
    <n v="101"/>
    <n v="0.87"/>
    <n v="1"/>
    <n v="20"/>
    <n v="0.05"/>
    <n v="41"/>
    <n v="0.19425019425019427"/>
    <n v="-0.14425019425019425"/>
    <x v="0"/>
  </r>
  <r>
    <s v="9Melbourne"/>
    <n v="2020"/>
    <x v="9"/>
    <x v="89"/>
    <x v="5"/>
    <n v="40"/>
    <n v="0.86"/>
    <n v="1"/>
    <n v="20"/>
    <n v="0.05"/>
    <n v="34"/>
    <n v="2.3629964806435394E-2"/>
    <n v="2.6370035193564609E-2"/>
    <x v="0"/>
  </r>
  <r>
    <s v="9Brisbane Lions"/>
    <n v="2020"/>
    <x v="9"/>
    <x v="140"/>
    <x v="3"/>
    <n v="81"/>
    <n v="0.79"/>
    <n v="1"/>
    <n v="21"/>
    <n v="4.7619047619047616E-2"/>
    <n v="34"/>
    <n v="0.19162393162393165"/>
    <n v="-0.14400488400488404"/>
    <x v="0"/>
  </r>
  <r>
    <s v="9Port Adelaide"/>
    <n v="2020"/>
    <x v="9"/>
    <x v="507"/>
    <x v="15"/>
    <n v="68"/>
    <n v="0.84"/>
    <n v="1"/>
    <n v="20"/>
    <n v="0.05"/>
    <n v="31"/>
    <n v="0.18162393162393162"/>
    <n v="-0.1316239316239316"/>
    <x v="0"/>
  </r>
  <r>
    <s v="9Brisbane Lions"/>
    <n v="2020"/>
    <x v="9"/>
    <x v="575"/>
    <x v="3"/>
    <n v="34"/>
    <n v="0.7"/>
    <n v="1"/>
    <n v="21"/>
    <n v="4.7619047619047616E-2"/>
    <n v="2"/>
    <n v="0.41304347826086957"/>
    <n v="-0.36542443064182195"/>
    <x v="0"/>
  </r>
  <r>
    <s v="9Western Bulldogs"/>
    <n v="2020"/>
    <x v="9"/>
    <x v="133"/>
    <x v="6"/>
    <n v="47"/>
    <n v="0.95"/>
    <n v="1"/>
    <n v="24"/>
    <n v="4.1666666666666664E-2"/>
    <n v="33"/>
    <n v="8.6423992673992672E-2"/>
    <n v="-4.4757326007326008E-2"/>
    <x v="0"/>
  </r>
  <r>
    <s v="9Fremantle"/>
    <n v="2020"/>
    <x v="9"/>
    <x v="210"/>
    <x v="12"/>
    <n v="65"/>
    <n v="0.81"/>
    <n v="0"/>
    <n v="20"/>
    <n v="0"/>
    <n v="0"/>
    <n v="6.2666666666666676E-2"/>
    <n v="-6.2666666666666676E-2"/>
    <x v="1"/>
  </r>
  <r>
    <s v="9Fremantle"/>
    <n v="2020"/>
    <x v="9"/>
    <x v="323"/>
    <x v="12"/>
    <n v="22"/>
    <n v="0.87"/>
    <n v="0"/>
    <n v="20"/>
    <n v="0"/>
    <n v="0"/>
    <n v="0.10564373897707231"/>
    <n v="-0.10564373897707231"/>
    <x v="1"/>
  </r>
  <r>
    <s v="9Brisbane Lions"/>
    <n v="2020"/>
    <x v="9"/>
    <x v="366"/>
    <x v="3"/>
    <n v="28"/>
    <n v="0.88"/>
    <n v="0"/>
    <n v="21"/>
    <n v="0"/>
    <n v="0"/>
    <n v="1.9754457136756699E-2"/>
    <n v="-1.9754457136756699E-2"/>
    <x v="1"/>
  </r>
  <r>
    <s v="9Fremantle"/>
    <n v="2020"/>
    <x v="9"/>
    <x v="590"/>
    <x v="12"/>
    <n v="25"/>
    <n v="0.82"/>
    <n v="0"/>
    <n v="20"/>
    <n v="0"/>
    <n v="0"/>
    <n v="0"/>
    <n v="0"/>
    <x v="1"/>
  </r>
  <r>
    <s v="9Fremantle"/>
    <n v="2020"/>
    <x v="9"/>
    <x v="80"/>
    <x v="12"/>
    <n v="42"/>
    <n v="0.9"/>
    <n v="0"/>
    <n v="20"/>
    <n v="0"/>
    <n v="79"/>
    <n v="6.4868052484151548E-2"/>
    <n v="-6.4868052484151548E-2"/>
    <x v="0"/>
  </r>
  <r>
    <s v="9Sydney Swans"/>
    <n v="2020"/>
    <x v="9"/>
    <x v="224"/>
    <x v="2"/>
    <n v="40"/>
    <n v="0.89"/>
    <n v="0"/>
    <n v="24"/>
    <n v="0"/>
    <n v="56"/>
    <n v="7.3785166240409206E-2"/>
    <n v="-7.3785166240409206E-2"/>
    <x v="0"/>
  </r>
  <r>
    <s v="9Hawthorn"/>
    <n v="2020"/>
    <x v="9"/>
    <x v="543"/>
    <x v="7"/>
    <n v="54"/>
    <n v="0.96"/>
    <n v="0"/>
    <n v="27"/>
    <n v="0"/>
    <n v="0"/>
    <n v="2.3569023569023569E-2"/>
    <n v="-2.3569023569023569E-2"/>
    <x v="1"/>
  </r>
  <r>
    <s v="9North Melbourne"/>
    <n v="2020"/>
    <x v="9"/>
    <x v="304"/>
    <x v="17"/>
    <n v="118"/>
    <n v="0.94"/>
    <n v="0"/>
    <n v="30"/>
    <n v="0"/>
    <n v="32"/>
    <n v="8.6171310629514955E-2"/>
    <n v="-8.6171310629514955E-2"/>
    <x v="0"/>
  </r>
  <r>
    <s v="9Essendon"/>
    <n v="2020"/>
    <x v="9"/>
    <x v="136"/>
    <x v="10"/>
    <n v="25"/>
    <n v="0.82"/>
    <n v="0"/>
    <n v="21"/>
    <n v="0"/>
    <n v="11"/>
    <n v="9.794117647058824E-2"/>
    <n v="-9.794117647058824E-2"/>
    <x v="0"/>
  </r>
  <r>
    <s v="9West Coast Eagles"/>
    <n v="2020"/>
    <x v="9"/>
    <x v="327"/>
    <x v="16"/>
    <n v="54"/>
    <n v="0.99"/>
    <n v="0"/>
    <n v="24"/>
    <n v="0"/>
    <n v="0"/>
    <n v="8.3216061544234915E-2"/>
    <n v="-8.3216061544234915E-2"/>
    <x v="1"/>
  </r>
  <r>
    <s v="9Richmond"/>
    <n v="2020"/>
    <x v="9"/>
    <x v="187"/>
    <x v="14"/>
    <n v="37"/>
    <n v="0.82"/>
    <n v="0"/>
    <n v="24"/>
    <n v="0"/>
    <n v="5"/>
    <n v="6.8886140314711741E-2"/>
    <n v="-6.8886140314711741E-2"/>
    <x v="0"/>
  </r>
  <r>
    <s v="9Richmond"/>
    <n v="2020"/>
    <x v="9"/>
    <x v="276"/>
    <x v="14"/>
    <n v="60"/>
    <n v="0.98"/>
    <n v="0"/>
    <n v="24"/>
    <n v="0"/>
    <n v="0"/>
    <n v="0.13711538461538461"/>
    <n v="-0.13711538461538461"/>
    <x v="1"/>
  </r>
  <r>
    <s v="9Fremantle"/>
    <n v="2020"/>
    <x v="9"/>
    <x v="512"/>
    <x v="12"/>
    <n v="52"/>
    <n v="0.9"/>
    <n v="0"/>
    <n v="20"/>
    <n v="0"/>
    <n v="0"/>
    <n v="8.9285714285714281E-3"/>
    <n v="-8.9285714285714281E-3"/>
    <x v="1"/>
  </r>
  <r>
    <s v="9Port Adelaide"/>
    <n v="2020"/>
    <x v="9"/>
    <x v="151"/>
    <x v="15"/>
    <n v="66"/>
    <n v="0.79"/>
    <n v="0"/>
    <n v="20"/>
    <n v="0"/>
    <n v="70"/>
    <n v="0"/>
    <n v="0"/>
    <x v="0"/>
  </r>
  <r>
    <s v="9St Kilda"/>
    <n v="2020"/>
    <x v="9"/>
    <x v="591"/>
    <x v="9"/>
    <n v="37"/>
    <n v="0.79"/>
    <n v="0"/>
    <n v="24"/>
    <n v="0"/>
    <n v="0"/>
    <n v="0"/>
    <n v="0"/>
    <x v="1"/>
  </r>
  <r>
    <s v="9Sydney Swans"/>
    <n v="2020"/>
    <x v="9"/>
    <x v="267"/>
    <x v="2"/>
    <n v="67"/>
    <n v="0.85"/>
    <n v="0"/>
    <n v="24"/>
    <n v="0"/>
    <n v="0"/>
    <n v="6.2487621311150723E-2"/>
    <n v="-6.2487621311150723E-2"/>
    <x v="1"/>
  </r>
  <r>
    <s v="9Sydney Swans"/>
    <n v="2020"/>
    <x v="9"/>
    <x v="581"/>
    <x v="2"/>
    <n v="32"/>
    <n v="0.8"/>
    <n v="0"/>
    <n v="24"/>
    <n v="0"/>
    <n v="0"/>
    <n v="0"/>
    <n v="0"/>
    <x v="1"/>
  </r>
  <r>
    <s v="9Hawthorn"/>
    <n v="2020"/>
    <x v="9"/>
    <x v="356"/>
    <x v="7"/>
    <n v="38"/>
    <n v="0.81"/>
    <n v="0"/>
    <n v="27"/>
    <n v="0"/>
    <n v="1"/>
    <n v="9.0909090909090922E-3"/>
    <n v="-9.0909090909090922E-3"/>
    <x v="0"/>
  </r>
  <r>
    <s v="9Geelong Cats"/>
    <n v="2020"/>
    <x v="9"/>
    <x v="277"/>
    <x v="11"/>
    <n v="17"/>
    <n v="0.79"/>
    <n v="0"/>
    <n v="24"/>
    <n v="0"/>
    <n v="0"/>
    <n v="5.4901960784313725E-2"/>
    <n v="-5.4901960784313725E-2"/>
    <x v="1"/>
  </r>
  <r>
    <s v="9Geelong Cats"/>
    <n v="2020"/>
    <x v="9"/>
    <x v="332"/>
    <x v="11"/>
    <n v="43"/>
    <n v="0.95"/>
    <n v="0"/>
    <n v="24"/>
    <n v="0"/>
    <n v="0"/>
    <n v="8.2905982905982917E-2"/>
    <n v="-8.2905982905982917E-2"/>
    <x v="1"/>
  </r>
  <r>
    <s v="9North Melbourne"/>
    <n v="2020"/>
    <x v="9"/>
    <x v="261"/>
    <x v="17"/>
    <n v="52"/>
    <n v="0.87"/>
    <n v="0"/>
    <n v="30"/>
    <n v="0"/>
    <n v="2"/>
    <n v="0.1417004048582996"/>
    <n v="-0.1417004048582996"/>
    <x v="0"/>
  </r>
  <r>
    <s v="9Richmond"/>
    <n v="2020"/>
    <x v="9"/>
    <x v="135"/>
    <x v="14"/>
    <n v="64"/>
    <n v="0.86"/>
    <n v="0"/>
    <n v="24"/>
    <n v="0"/>
    <n v="37"/>
    <n v="6.1093911248710012E-2"/>
    <n v="-6.1093911248710012E-2"/>
    <x v="0"/>
  </r>
  <r>
    <s v="9Essendon"/>
    <n v="2020"/>
    <x v="9"/>
    <x v="178"/>
    <x v="10"/>
    <n v="23"/>
    <n v="0.76"/>
    <n v="0"/>
    <n v="21"/>
    <n v="0"/>
    <n v="0"/>
    <n v="0"/>
    <n v="0"/>
    <x v="1"/>
  </r>
  <r>
    <s v="9St Kilda"/>
    <n v="2020"/>
    <x v="9"/>
    <x v="592"/>
    <x v="9"/>
    <n v="67"/>
    <n v="0.81"/>
    <n v="0"/>
    <n v="24"/>
    <n v="0"/>
    <n v="0"/>
    <n v="0"/>
    <n v="0"/>
    <x v="1"/>
  </r>
  <r>
    <s v="9Carlton"/>
    <n v="2020"/>
    <x v="9"/>
    <x v="301"/>
    <x v="0"/>
    <n v="45"/>
    <n v="0.81"/>
    <n v="0"/>
    <n v="27"/>
    <n v="0"/>
    <n v="0"/>
    <n v="8.3778966131907315E-2"/>
    <n v="-8.3778966131907315E-2"/>
    <x v="1"/>
  </r>
  <r>
    <s v="9Port Adelaide"/>
    <n v="2020"/>
    <x v="9"/>
    <x v="538"/>
    <x v="15"/>
    <n v="92"/>
    <n v="0.89"/>
    <n v="0"/>
    <n v="20"/>
    <n v="0"/>
    <n v="0"/>
    <n v="3.7037037037037035E-2"/>
    <n v="-3.7037037037037035E-2"/>
    <x v="1"/>
  </r>
  <r>
    <s v="9Collingwood"/>
    <n v="2020"/>
    <x v="9"/>
    <x v="292"/>
    <x v="4"/>
    <n v="96"/>
    <n v="0.89"/>
    <n v="0"/>
    <n v="20"/>
    <n v="0"/>
    <n v="0"/>
    <n v="3.8596491228070177E-2"/>
    <n v="-3.8596491228070177E-2"/>
    <x v="1"/>
  </r>
  <r>
    <s v="9West Coast Eagles"/>
    <n v="2020"/>
    <x v="9"/>
    <x v="328"/>
    <x v="16"/>
    <n v="34"/>
    <n v="0.95"/>
    <n v="0"/>
    <n v="24"/>
    <n v="0"/>
    <n v="0"/>
    <n v="2.0560067403518744E-2"/>
    <n v="-2.0560067403518744E-2"/>
    <x v="1"/>
  </r>
  <r>
    <s v="9Brisbane Lions"/>
    <n v="2020"/>
    <x v="9"/>
    <x v="413"/>
    <x v="3"/>
    <n v="65"/>
    <n v="0.84"/>
    <n v="0"/>
    <n v="21"/>
    <n v="0"/>
    <n v="0"/>
    <n v="2.9239766081871343E-2"/>
    <n v="-2.9239766081871343E-2"/>
    <x v="1"/>
  </r>
  <r>
    <s v="9Richmond"/>
    <n v="2020"/>
    <x v="9"/>
    <x v="367"/>
    <x v="14"/>
    <n v="72"/>
    <n v="1"/>
    <n v="0"/>
    <n v="24"/>
    <n v="0"/>
    <n v="0"/>
    <n v="4.2763157894736843E-2"/>
    <n v="-4.2763157894736843E-2"/>
    <x v="1"/>
  </r>
  <r>
    <s v="9Geelong Cats"/>
    <n v="2020"/>
    <x v="9"/>
    <x v="370"/>
    <x v="11"/>
    <n v="39"/>
    <n v="0.98"/>
    <n v="0"/>
    <n v="24"/>
    <n v="0"/>
    <n v="0"/>
    <n v="5.1264306627628431E-2"/>
    <n v="-5.1264306627628431E-2"/>
    <x v="1"/>
  </r>
  <r>
    <s v="9St Kilda"/>
    <n v="2020"/>
    <x v="9"/>
    <x v="72"/>
    <x v="9"/>
    <n v="91"/>
    <n v="0.88"/>
    <n v="0"/>
    <n v="24"/>
    <n v="0"/>
    <n v="35"/>
    <n v="3.5361842105263157E-2"/>
    <n v="-3.5361842105263157E-2"/>
    <x v="0"/>
  </r>
  <r>
    <s v="9Western Bulldogs"/>
    <n v="2020"/>
    <x v="9"/>
    <x v="473"/>
    <x v="6"/>
    <n v="23"/>
    <n v="0.83"/>
    <n v="0"/>
    <n v="24"/>
    <n v="0"/>
    <n v="0"/>
    <n v="0.12614870509607354"/>
    <n v="-0.12614870509607354"/>
    <x v="1"/>
  </r>
  <r>
    <s v="9Brisbane Lions"/>
    <n v="2020"/>
    <x v="9"/>
    <x v="204"/>
    <x v="3"/>
    <n v="82"/>
    <n v="0.8"/>
    <n v="0"/>
    <n v="21"/>
    <n v="0"/>
    <n v="0"/>
    <n v="4.9388176323160844E-2"/>
    <n v="-4.9388176323160844E-2"/>
    <x v="1"/>
  </r>
  <r>
    <s v="9Port Adelaide"/>
    <n v="2020"/>
    <x v="9"/>
    <x v="425"/>
    <x v="15"/>
    <n v="49"/>
    <n v="0.79"/>
    <n v="0"/>
    <n v="20"/>
    <n v="0"/>
    <n v="0"/>
    <n v="0.17239623121976064"/>
    <n v="-0.17239623121976064"/>
    <x v="1"/>
  </r>
  <r>
    <s v="9Hawthorn"/>
    <n v="2020"/>
    <x v="9"/>
    <x v="315"/>
    <x v="7"/>
    <n v="22"/>
    <n v="0.82"/>
    <n v="0"/>
    <n v="27"/>
    <n v="0"/>
    <n v="0"/>
    <n v="0.10119047619047619"/>
    <n v="-0.10119047619047619"/>
    <x v="1"/>
  </r>
  <r>
    <s v="9Richmond"/>
    <n v="2020"/>
    <x v="9"/>
    <x v="236"/>
    <x v="14"/>
    <n v="52"/>
    <n v="0.79"/>
    <n v="0"/>
    <n v="24"/>
    <n v="0"/>
    <n v="0"/>
    <n v="6.8825910931174086E-2"/>
    <n v="-6.8825910931174086E-2"/>
    <x v="1"/>
  </r>
  <r>
    <s v="9Carlton"/>
    <n v="2020"/>
    <x v="9"/>
    <x v="422"/>
    <x v="0"/>
    <n v="63"/>
    <n v="0.91"/>
    <n v="0"/>
    <n v="27"/>
    <n v="0"/>
    <n v="0"/>
    <n v="6.9327731092436978E-2"/>
    <n v="-6.9327731092436978E-2"/>
    <x v="1"/>
  </r>
  <r>
    <s v="9Western Bulldogs"/>
    <n v="2020"/>
    <x v="9"/>
    <x v="385"/>
    <x v="6"/>
    <n v="32"/>
    <n v="0.87"/>
    <n v="0"/>
    <n v="24"/>
    <n v="0"/>
    <n v="14"/>
    <n v="3.4722222222222217E-2"/>
    <n v="-3.4722222222222217E-2"/>
    <x v="0"/>
  </r>
  <r>
    <s v="9Fremantle"/>
    <n v="2020"/>
    <x v="9"/>
    <x v="245"/>
    <x v="12"/>
    <n v="71"/>
    <n v="0.89"/>
    <n v="0"/>
    <n v="20"/>
    <n v="0"/>
    <n v="0"/>
    <n v="6.7663216270027415E-2"/>
    <n v="-6.7663216270027415E-2"/>
    <x v="1"/>
  </r>
  <r>
    <s v="9Hawthorn"/>
    <n v="2020"/>
    <x v="9"/>
    <x v="490"/>
    <x v="7"/>
    <n v="57"/>
    <n v="0.62"/>
    <n v="0"/>
    <n v="27"/>
    <n v="0"/>
    <n v="2"/>
    <n v="0"/>
    <n v="0"/>
    <x v="0"/>
  </r>
  <r>
    <s v="9Gold Coast Suns"/>
    <n v="2020"/>
    <x v="9"/>
    <x v="593"/>
    <x v="1"/>
    <n v="47"/>
    <n v="0.73"/>
    <n v="0"/>
    <n v="17"/>
    <n v="0"/>
    <n v="0"/>
    <n v="0"/>
    <n v="0"/>
    <x v="1"/>
  </r>
  <r>
    <s v="9St Kilda"/>
    <n v="2020"/>
    <x v="9"/>
    <x v="418"/>
    <x v="9"/>
    <n v="84"/>
    <n v="0.79"/>
    <n v="0"/>
    <n v="24"/>
    <n v="0"/>
    <n v="0"/>
    <n v="0.08"/>
    <n v="-0.08"/>
    <x v="1"/>
  </r>
  <r>
    <s v="9Brisbane Lions"/>
    <n v="2020"/>
    <x v="9"/>
    <x v="501"/>
    <x v="3"/>
    <n v="58"/>
    <n v="0.98"/>
    <n v="0"/>
    <n v="21"/>
    <n v="0"/>
    <n v="0"/>
    <n v="5.9523809523809527E-2"/>
    <n v="-5.9523809523809527E-2"/>
    <x v="1"/>
  </r>
  <r>
    <s v="9Geelong Cats"/>
    <n v="2020"/>
    <x v="9"/>
    <x v="549"/>
    <x v="11"/>
    <n v="49"/>
    <n v="0.71"/>
    <n v="0"/>
    <n v="24"/>
    <n v="0"/>
    <n v="1"/>
    <n v="0"/>
    <n v="0"/>
    <x v="0"/>
  </r>
  <r>
    <s v="9St Kilda"/>
    <n v="2020"/>
    <x v="9"/>
    <x v="352"/>
    <x v="9"/>
    <n v="51"/>
    <n v="0.88"/>
    <n v="0"/>
    <n v="24"/>
    <n v="0"/>
    <n v="3"/>
    <n v="5.7040998217468809E-2"/>
    <n v="-5.7040998217468809E-2"/>
    <x v="0"/>
  </r>
  <r>
    <s v="9Western Bulldogs"/>
    <n v="2020"/>
    <x v="9"/>
    <x v="234"/>
    <x v="6"/>
    <n v="56"/>
    <n v="0.86"/>
    <n v="0"/>
    <n v="24"/>
    <n v="0"/>
    <n v="0"/>
    <n v="8.9439284485724108E-2"/>
    <n v="-8.9439284485724108E-2"/>
    <x v="1"/>
  </r>
  <r>
    <s v="9Western Bulldogs"/>
    <n v="2020"/>
    <x v="9"/>
    <x v="223"/>
    <x v="6"/>
    <n v="33"/>
    <n v="0.92"/>
    <n v="0"/>
    <n v="24"/>
    <n v="0"/>
    <n v="0"/>
    <n v="0.12829659375712008"/>
    <n v="-0.12829659375712008"/>
    <x v="1"/>
  </r>
  <r>
    <s v="9GWS Giants"/>
    <n v="2020"/>
    <x v="9"/>
    <x v="407"/>
    <x v="13"/>
    <n v="74"/>
    <n v="0.89"/>
    <n v="0"/>
    <n v="17"/>
    <n v="0"/>
    <n v="7"/>
    <n v="4.9078456186579751E-2"/>
    <n v="-4.9078456186579751E-2"/>
    <x v="0"/>
  </r>
  <r>
    <s v="9GWS Giants"/>
    <n v="2020"/>
    <x v="9"/>
    <x v="556"/>
    <x v="13"/>
    <n v="26"/>
    <n v="0.78"/>
    <n v="0"/>
    <n v="17"/>
    <n v="0"/>
    <n v="0"/>
    <n v="0"/>
    <n v="0"/>
    <x v="1"/>
  </r>
  <r>
    <s v="9Adelaide Crows"/>
    <n v="2020"/>
    <x v="9"/>
    <x v="330"/>
    <x v="8"/>
    <n v="20"/>
    <n v="0.83"/>
    <n v="0"/>
    <n v="30"/>
    <n v="0"/>
    <n v="0"/>
    <n v="1.2922542387685976E-2"/>
    <n v="-1.2922542387685976E-2"/>
    <x v="1"/>
  </r>
  <r>
    <s v="9Collingwood"/>
    <n v="2020"/>
    <x v="9"/>
    <x v="241"/>
    <x v="4"/>
    <n v="37"/>
    <n v="0.81"/>
    <n v="0"/>
    <n v="20"/>
    <n v="0"/>
    <n v="0"/>
    <n v="0.10588972431077695"/>
    <n v="-0.10588972431077695"/>
    <x v="1"/>
  </r>
  <r>
    <s v="9Essendon"/>
    <n v="2020"/>
    <x v="9"/>
    <x v="209"/>
    <x v="10"/>
    <n v="57"/>
    <n v="0.86"/>
    <n v="0"/>
    <n v="21"/>
    <n v="0"/>
    <n v="0"/>
    <n v="0.14178321678321679"/>
    <n v="-0.14178321678321679"/>
    <x v="1"/>
  </r>
  <r>
    <s v="9Port Adelaide"/>
    <n v="2020"/>
    <x v="9"/>
    <x v="222"/>
    <x v="15"/>
    <n v="49"/>
    <n v="0.84"/>
    <n v="0"/>
    <n v="20"/>
    <n v="0"/>
    <n v="0"/>
    <n v="0.11851851851851851"/>
    <n v="-0.11851851851851851"/>
    <x v="1"/>
  </r>
  <r>
    <s v="9Gold Coast Suns"/>
    <n v="2020"/>
    <x v="9"/>
    <x v="130"/>
    <x v="1"/>
    <n v="78"/>
    <n v="0.82"/>
    <n v="0"/>
    <n v="17"/>
    <n v="0"/>
    <n v="7"/>
    <n v="5.3891941391941388E-2"/>
    <n v="-5.3891941391941388E-2"/>
    <x v="0"/>
  </r>
  <r>
    <s v="9West Coast Eagles"/>
    <n v="2020"/>
    <x v="9"/>
    <x v="513"/>
    <x v="16"/>
    <n v="72"/>
    <n v="0.94"/>
    <n v="0"/>
    <n v="24"/>
    <n v="0"/>
    <n v="2"/>
    <n v="0"/>
    <n v="0"/>
    <x v="0"/>
  </r>
  <r>
    <s v="9Brisbane Lions"/>
    <n v="2020"/>
    <x v="9"/>
    <x v="389"/>
    <x v="3"/>
    <n v="80"/>
    <n v="0.94"/>
    <n v="0"/>
    <n v="21"/>
    <n v="0"/>
    <n v="1"/>
    <n v="3.9215686274509803E-2"/>
    <n v="-3.9215686274509803E-2"/>
    <x v="0"/>
  </r>
  <r>
    <s v="9Richmond"/>
    <n v="2020"/>
    <x v="9"/>
    <x v="429"/>
    <x v="14"/>
    <n v="54"/>
    <n v="0.86"/>
    <n v="0"/>
    <n v="24"/>
    <n v="0"/>
    <n v="2"/>
    <n v="2.2058823529411766E-2"/>
    <n v="-2.2058823529411766E-2"/>
    <x v="0"/>
  </r>
  <r>
    <s v="9GWS Giants"/>
    <n v="2020"/>
    <x v="9"/>
    <x v="146"/>
    <x v="13"/>
    <n v="119"/>
    <n v="0.87"/>
    <n v="0"/>
    <n v="17"/>
    <n v="0"/>
    <n v="0"/>
    <n v="7.6470588235294124E-2"/>
    <n v="-7.6470588235294124E-2"/>
    <x v="1"/>
  </r>
  <r>
    <s v="9GWS Giants"/>
    <n v="2020"/>
    <x v="9"/>
    <x v="226"/>
    <x v="13"/>
    <n v="78"/>
    <n v="0.87"/>
    <n v="0"/>
    <n v="17"/>
    <n v="0"/>
    <n v="0"/>
    <n v="0.16893003190581043"/>
    <n v="-0.16893003190581043"/>
    <x v="1"/>
  </r>
  <r>
    <s v="9Brisbane Lions"/>
    <n v="2020"/>
    <x v="9"/>
    <x v="123"/>
    <x v="3"/>
    <n v="50"/>
    <n v="0.79"/>
    <n v="0"/>
    <n v="21"/>
    <n v="0"/>
    <n v="8"/>
    <n v="1.9013666072489603E-2"/>
    <n v="-1.9013666072489603E-2"/>
    <x v="0"/>
  </r>
  <r>
    <s v="9Melbourne"/>
    <n v="2020"/>
    <x v="9"/>
    <x v="521"/>
    <x v="5"/>
    <n v="36"/>
    <n v="0.91"/>
    <n v="0"/>
    <n v="20"/>
    <n v="0"/>
    <n v="17"/>
    <n v="8.8309178743961353E-2"/>
    <n v="-8.8309178743961353E-2"/>
    <x v="0"/>
  </r>
  <r>
    <s v="9GWS Giants"/>
    <n v="2020"/>
    <x v="9"/>
    <x v="246"/>
    <x v="13"/>
    <n v="49"/>
    <n v="0.82"/>
    <n v="0"/>
    <n v="17"/>
    <n v="0"/>
    <n v="20"/>
    <n v="9.2585692171605491E-2"/>
    <n v="-9.2585692171605491E-2"/>
    <x v="0"/>
  </r>
  <r>
    <s v="9Collingwood"/>
    <n v="2020"/>
    <x v="9"/>
    <x v="496"/>
    <x v="4"/>
    <n v="52"/>
    <n v="0.86"/>
    <n v="0"/>
    <n v="20"/>
    <n v="0"/>
    <n v="0"/>
    <n v="4.5238095238095237E-2"/>
    <n v="-4.5238095238095237E-2"/>
    <x v="1"/>
  </r>
  <r>
    <s v="9Richmond"/>
    <n v="2020"/>
    <x v="9"/>
    <x v="574"/>
    <x v="14"/>
    <n v="52"/>
    <n v="0.7"/>
    <n v="0"/>
    <n v="24"/>
    <n v="0"/>
    <n v="0"/>
    <n v="0"/>
    <n v="0"/>
    <x v="1"/>
  </r>
  <r>
    <s v="9Melbourne"/>
    <n v="2020"/>
    <x v="9"/>
    <x v="498"/>
    <x v="5"/>
    <n v="48"/>
    <n v="0.78"/>
    <n v="0"/>
    <n v="20"/>
    <n v="0"/>
    <n v="30"/>
    <n v="0"/>
    <n v="0"/>
    <x v="0"/>
  </r>
  <r>
    <s v="9Hawthorn"/>
    <n v="2020"/>
    <x v="9"/>
    <x v="119"/>
    <x v="7"/>
    <n v="39"/>
    <n v="0.89"/>
    <n v="0"/>
    <n v="27"/>
    <n v="0"/>
    <n v="36"/>
    <n v="1.5101674641148324E-2"/>
    <n v="-1.5101674641148324E-2"/>
    <x v="0"/>
  </r>
  <r>
    <s v="9Brisbane Lions"/>
    <n v="2020"/>
    <x v="9"/>
    <x v="219"/>
    <x v="3"/>
    <n v="70"/>
    <n v="0.74"/>
    <n v="0"/>
    <n v="21"/>
    <n v="0"/>
    <n v="0"/>
    <n v="0.14880952380952381"/>
    <n v="-0.14880952380952381"/>
    <x v="1"/>
  </r>
  <r>
    <s v="9Essendon"/>
    <n v="2020"/>
    <x v="9"/>
    <x v="297"/>
    <x v="10"/>
    <n v="53"/>
    <n v="0.88"/>
    <n v="0"/>
    <n v="21"/>
    <n v="0"/>
    <n v="4"/>
    <n v="4.414951739209616E-2"/>
    <n v="-4.414951739209616E-2"/>
    <x v="0"/>
  </r>
  <r>
    <s v="9Western Bulldogs"/>
    <n v="2020"/>
    <x v="9"/>
    <x v="155"/>
    <x v="6"/>
    <n v="37"/>
    <n v="0.85"/>
    <n v="0"/>
    <n v="24"/>
    <n v="0"/>
    <n v="0"/>
    <n v="0"/>
    <n v="0"/>
    <x v="1"/>
  </r>
  <r>
    <s v="9Western Bulldogs"/>
    <n v="2020"/>
    <x v="9"/>
    <x v="354"/>
    <x v="6"/>
    <n v="49"/>
    <n v="0.77"/>
    <n v="0"/>
    <n v="24"/>
    <n v="0"/>
    <n v="0"/>
    <n v="5.1020408163265307E-2"/>
    <n v="-5.1020408163265307E-2"/>
    <x v="1"/>
  </r>
  <r>
    <s v="9Hawthorn"/>
    <n v="2020"/>
    <x v="9"/>
    <x v="287"/>
    <x v="7"/>
    <n v="29"/>
    <n v="0.87"/>
    <n v="0"/>
    <n v="27"/>
    <n v="0"/>
    <n v="0"/>
    <n v="1.2987012987012988E-2"/>
    <n v="-1.2987012987012988E-2"/>
    <x v="1"/>
  </r>
  <r>
    <s v="9Geelong Cats"/>
    <n v="2020"/>
    <x v="9"/>
    <x v="215"/>
    <x v="11"/>
    <n v="40"/>
    <n v="0.87"/>
    <n v="0"/>
    <n v="24"/>
    <n v="0"/>
    <n v="0"/>
    <n v="4.4117647058823532E-2"/>
    <n v="-4.4117647058823532E-2"/>
    <x v="1"/>
  </r>
  <r>
    <s v="9Port Adelaide"/>
    <n v="2020"/>
    <x v="9"/>
    <x v="262"/>
    <x v="15"/>
    <n v="78"/>
    <n v="0.88"/>
    <n v="0"/>
    <n v="20"/>
    <n v="0"/>
    <n v="17"/>
    <n v="6.9208157119056771E-2"/>
    <n v="-6.9208157119056771E-2"/>
    <x v="0"/>
  </r>
  <r>
    <s v="9Richmond"/>
    <n v="2020"/>
    <x v="9"/>
    <x v="491"/>
    <x v="14"/>
    <n v="71"/>
    <n v="0.96"/>
    <n v="0"/>
    <n v="24"/>
    <n v="0"/>
    <n v="3"/>
    <n v="0"/>
    <n v="0"/>
    <x v="0"/>
  </r>
  <r>
    <s v="9West Coast Eagles"/>
    <n v="2020"/>
    <x v="9"/>
    <x v="594"/>
    <x v="16"/>
    <n v="8"/>
    <n v="0.26"/>
    <n v="0"/>
    <n v="24"/>
    <n v="0"/>
    <n v="0"/>
    <n v="0"/>
    <n v="0"/>
    <x v="1"/>
  </r>
  <r>
    <s v="9North Melbourne"/>
    <n v="2020"/>
    <x v="9"/>
    <x v="122"/>
    <x v="17"/>
    <n v="70"/>
    <n v="0.85"/>
    <n v="0"/>
    <n v="30"/>
    <n v="0"/>
    <n v="22"/>
    <n v="6.5338693957115002E-2"/>
    <n v="-6.5338693957115002E-2"/>
    <x v="0"/>
  </r>
  <r>
    <s v="9Geelong Cats"/>
    <n v="2020"/>
    <x v="9"/>
    <x v="357"/>
    <x v="11"/>
    <n v="22"/>
    <n v="0.91"/>
    <n v="0"/>
    <n v="24"/>
    <n v="0"/>
    <n v="0"/>
    <n v="0"/>
    <n v="0"/>
    <x v="1"/>
  </r>
  <r>
    <s v="9Sydney Swans"/>
    <n v="2020"/>
    <x v="9"/>
    <x v="335"/>
    <x v="2"/>
    <n v="56"/>
    <n v="0.91"/>
    <n v="0"/>
    <n v="24"/>
    <n v="0"/>
    <n v="3"/>
    <n v="0"/>
    <n v="0"/>
    <x v="0"/>
  </r>
  <r>
    <s v="9St Kilda"/>
    <n v="2020"/>
    <x v="9"/>
    <x v="318"/>
    <x v="9"/>
    <n v="66"/>
    <n v="0.84"/>
    <n v="0"/>
    <n v="24"/>
    <n v="0"/>
    <n v="0"/>
    <n v="4.7307692307692314E-2"/>
    <n v="-4.7307692307692314E-2"/>
    <x v="1"/>
  </r>
  <r>
    <s v="9GWS Giants"/>
    <n v="2020"/>
    <x v="9"/>
    <x v="274"/>
    <x v="13"/>
    <n v="76"/>
    <n v="0.77"/>
    <n v="0"/>
    <n v="17"/>
    <n v="0"/>
    <n v="0"/>
    <n v="5.8830971659919025E-2"/>
    <n v="-5.8830971659919025E-2"/>
    <x v="1"/>
  </r>
  <r>
    <s v="9Essendon"/>
    <n v="2020"/>
    <x v="9"/>
    <x v="284"/>
    <x v="10"/>
    <n v="34"/>
    <n v="0.94"/>
    <n v="0"/>
    <n v="21"/>
    <n v="0"/>
    <n v="0"/>
    <n v="6.8825910931174086E-2"/>
    <n v="-6.8825910931174086E-2"/>
    <x v="1"/>
  </r>
  <r>
    <s v="9Port Adelaide"/>
    <n v="2020"/>
    <x v="9"/>
    <x v="525"/>
    <x v="15"/>
    <n v="72"/>
    <n v="0.83"/>
    <n v="0"/>
    <n v="20"/>
    <n v="0"/>
    <n v="0"/>
    <n v="0"/>
    <n v="0"/>
    <x v="1"/>
  </r>
  <r>
    <s v="9GWS Giants"/>
    <n v="2020"/>
    <x v="9"/>
    <x v="424"/>
    <x v="13"/>
    <n v="66"/>
    <n v="0.78"/>
    <n v="0"/>
    <n v="17"/>
    <n v="0"/>
    <n v="101"/>
    <n v="1.5384615384615385E-2"/>
    <n v="-1.5384615384615385E-2"/>
    <x v="0"/>
  </r>
  <r>
    <s v="9Sydney Swans"/>
    <n v="2020"/>
    <x v="9"/>
    <x v="557"/>
    <x v="2"/>
    <n v="45"/>
    <n v="0.95"/>
    <n v="0"/>
    <n v="24"/>
    <n v="0"/>
    <n v="0"/>
    <n v="0"/>
    <n v="0"/>
    <x v="1"/>
  </r>
  <r>
    <s v="9Essendon"/>
    <n v="2020"/>
    <x v="9"/>
    <x v="569"/>
    <x v="10"/>
    <n v="41"/>
    <n v="0.82"/>
    <n v="0"/>
    <n v="21"/>
    <n v="0"/>
    <n v="0"/>
    <n v="0"/>
    <n v="0"/>
    <x v="1"/>
  </r>
  <r>
    <s v="9St Kilda"/>
    <n v="2020"/>
    <x v="9"/>
    <x v="216"/>
    <x v="9"/>
    <n v="66"/>
    <n v="0.89"/>
    <n v="0"/>
    <n v="24"/>
    <n v="0"/>
    <n v="0"/>
    <n v="3.4759358288770054E-2"/>
    <n v="-3.4759358288770054E-2"/>
    <x v="1"/>
  </r>
  <r>
    <s v="9Hawthorn"/>
    <n v="2020"/>
    <x v="9"/>
    <x v="228"/>
    <x v="7"/>
    <n v="51"/>
    <n v="0.84"/>
    <n v="0"/>
    <n v="27"/>
    <n v="0"/>
    <n v="0"/>
    <n v="7.1759259259259259E-2"/>
    <n v="-7.1759259259259259E-2"/>
    <x v="1"/>
  </r>
  <r>
    <s v="9West Coast Eagles"/>
    <n v="2020"/>
    <x v="9"/>
    <x v="269"/>
    <x v="16"/>
    <n v="41"/>
    <n v="0.89"/>
    <n v="0"/>
    <n v="24"/>
    <n v="0"/>
    <n v="0"/>
    <n v="0.12607500895094881"/>
    <n v="-0.12607500895094881"/>
    <x v="1"/>
  </r>
  <r>
    <s v="9Western Bulldogs"/>
    <n v="2020"/>
    <x v="9"/>
    <x v="132"/>
    <x v="6"/>
    <n v="31"/>
    <n v="0.86"/>
    <n v="0"/>
    <n v="24"/>
    <n v="0"/>
    <n v="4"/>
    <n v="0.12584248330854667"/>
    <n v="-0.12584248330854667"/>
    <x v="0"/>
  </r>
  <r>
    <s v="9West Coast Eagles"/>
    <n v="2020"/>
    <x v="9"/>
    <x v="279"/>
    <x v="16"/>
    <n v="55"/>
    <n v="0.93"/>
    <n v="0"/>
    <n v="24"/>
    <n v="0"/>
    <n v="0"/>
    <n v="5.5555555555555552E-2"/>
    <n v="-5.5555555555555552E-2"/>
    <x v="1"/>
  </r>
  <r>
    <s v="9Western Bulldogs"/>
    <n v="2020"/>
    <x v="9"/>
    <x v="360"/>
    <x v="6"/>
    <n v="23"/>
    <n v="0.97"/>
    <n v="0"/>
    <n v="24"/>
    <n v="0"/>
    <n v="0"/>
    <n v="5.5555555555555552E-2"/>
    <n v="-5.5555555555555552E-2"/>
    <x v="1"/>
  </r>
  <r>
    <s v="9Collingwood"/>
    <n v="2020"/>
    <x v="9"/>
    <x v="509"/>
    <x v="4"/>
    <n v="20"/>
    <n v="0.75"/>
    <n v="0"/>
    <n v="20"/>
    <n v="0"/>
    <n v="0"/>
    <n v="0"/>
    <n v="0"/>
    <x v="1"/>
  </r>
  <r>
    <s v="9Sydney Swans"/>
    <n v="2020"/>
    <x v="9"/>
    <x v="153"/>
    <x v="2"/>
    <n v="75"/>
    <n v="0.87"/>
    <n v="0"/>
    <n v="24"/>
    <n v="0"/>
    <n v="0"/>
    <n v="5.1022727272727275E-2"/>
    <n v="-5.1022727272727275E-2"/>
    <x v="1"/>
  </r>
  <r>
    <s v="9Sydney Swans"/>
    <n v="2020"/>
    <x v="9"/>
    <x v="164"/>
    <x v="2"/>
    <n v="61"/>
    <n v="0.75"/>
    <n v="0"/>
    <n v="24"/>
    <n v="0"/>
    <n v="0"/>
    <n v="0.13"/>
    <n v="-0.13"/>
    <x v="1"/>
  </r>
  <r>
    <s v="9Hawthorn"/>
    <n v="2020"/>
    <x v="9"/>
    <x v="573"/>
    <x v="7"/>
    <n v="67"/>
    <n v="0.89"/>
    <n v="0"/>
    <n v="27"/>
    <n v="0"/>
    <n v="3"/>
    <n v="0"/>
    <n v="0"/>
    <x v="0"/>
  </r>
  <r>
    <s v="9West Coast Eagles"/>
    <n v="2020"/>
    <x v="9"/>
    <x v="571"/>
    <x v="16"/>
    <n v="18"/>
    <n v="0.63"/>
    <n v="0"/>
    <n v="24"/>
    <n v="0"/>
    <n v="0"/>
    <n v="0"/>
    <n v="0"/>
    <x v="1"/>
  </r>
  <r>
    <s v="9North Melbourne"/>
    <n v="2020"/>
    <x v="9"/>
    <x v="320"/>
    <x v="17"/>
    <n v="71"/>
    <n v="0.93"/>
    <n v="0"/>
    <n v="30"/>
    <n v="0"/>
    <n v="0"/>
    <n v="8.5359477124183014E-2"/>
    <n v="-8.5359477124183014E-2"/>
    <x v="1"/>
  </r>
  <r>
    <s v="9Melbourne"/>
    <n v="2020"/>
    <x v="9"/>
    <x v="529"/>
    <x v="5"/>
    <n v="51"/>
    <n v="0.7"/>
    <n v="0"/>
    <n v="20"/>
    <n v="0"/>
    <n v="0"/>
    <n v="6.7857142857142866E-2"/>
    <n v="-6.7857142857142866E-2"/>
    <x v="1"/>
  </r>
  <r>
    <s v="9West Coast Eagles"/>
    <n v="2020"/>
    <x v="9"/>
    <x v="229"/>
    <x v="16"/>
    <n v="54"/>
    <n v="0.76"/>
    <n v="0"/>
    <n v="24"/>
    <n v="0"/>
    <n v="0"/>
    <n v="9.9129072681704261E-2"/>
    <n v="-9.9129072681704261E-2"/>
    <x v="1"/>
  </r>
  <r>
    <s v="9Geelong Cats"/>
    <n v="2020"/>
    <x v="9"/>
    <x v="184"/>
    <x v="11"/>
    <n v="83"/>
    <n v="0.89"/>
    <n v="0"/>
    <n v="24"/>
    <n v="0"/>
    <n v="0"/>
    <n v="4.8484848484848485E-2"/>
    <n v="-4.8484848484848485E-2"/>
    <x v="1"/>
  </r>
  <r>
    <s v="9Melbourne"/>
    <n v="2020"/>
    <x v="9"/>
    <x v="515"/>
    <x v="5"/>
    <n v="18"/>
    <n v="0.62"/>
    <n v="0"/>
    <n v="20"/>
    <n v="0"/>
    <n v="0"/>
    <n v="8.8888888888888892E-2"/>
    <n v="-8.8888888888888892E-2"/>
    <x v="1"/>
  </r>
  <r>
    <s v="9Western Bulldogs"/>
    <n v="2020"/>
    <x v="9"/>
    <x v="314"/>
    <x v="6"/>
    <n v="43"/>
    <n v="0.85"/>
    <n v="0"/>
    <n v="24"/>
    <n v="0"/>
    <n v="0"/>
    <n v="0.1006155303030303"/>
    <n v="-0.1006155303030303"/>
    <x v="1"/>
  </r>
  <r>
    <s v="9Gold Coast Suns"/>
    <n v="2020"/>
    <x v="9"/>
    <x v="458"/>
    <x v="1"/>
    <n v="42"/>
    <n v="0.84"/>
    <n v="0"/>
    <n v="17"/>
    <n v="0"/>
    <n v="0"/>
    <n v="6.6666666666666666E-2"/>
    <n v="-6.6666666666666666E-2"/>
    <x v="1"/>
  </r>
  <r>
    <s v="9Sydney Swans"/>
    <n v="2020"/>
    <x v="9"/>
    <x v="285"/>
    <x v="2"/>
    <n v="81"/>
    <n v="0.79"/>
    <n v="0"/>
    <n v="24"/>
    <n v="0"/>
    <n v="0"/>
    <n v="9.5180995475113134E-2"/>
    <n v="-9.5180995475113134E-2"/>
    <x v="1"/>
  </r>
  <r>
    <s v="9Brisbane Lions"/>
    <n v="2020"/>
    <x v="9"/>
    <x v="527"/>
    <x v="3"/>
    <n v="93"/>
    <n v="0.86"/>
    <n v="0"/>
    <n v="21"/>
    <n v="0"/>
    <n v="0"/>
    <n v="0"/>
    <n v="0"/>
    <x v="1"/>
  </r>
  <r>
    <s v="9Carlton"/>
    <n v="2020"/>
    <x v="9"/>
    <x v="317"/>
    <x v="0"/>
    <n v="36"/>
    <n v="0.87"/>
    <n v="0"/>
    <n v="27"/>
    <n v="0"/>
    <n v="0"/>
    <n v="7.1921886163372223E-2"/>
    <n v="-7.1921886163372223E-2"/>
    <x v="1"/>
  </r>
  <r>
    <s v="9Fremantle"/>
    <n v="2020"/>
    <x v="9"/>
    <x v="347"/>
    <x v="12"/>
    <n v="71"/>
    <n v="0.91"/>
    <n v="0"/>
    <n v="20"/>
    <n v="0"/>
    <n v="0"/>
    <n v="0.11266233766233766"/>
    <n v="-0.11266233766233766"/>
    <x v="1"/>
  </r>
  <r>
    <s v="9Fremantle"/>
    <n v="2020"/>
    <x v="9"/>
    <x v="421"/>
    <x v="12"/>
    <n v="66"/>
    <n v="0.78"/>
    <n v="0"/>
    <n v="20"/>
    <n v="0"/>
    <n v="0"/>
    <n v="9.8039215686274508E-2"/>
    <n v="-9.8039215686274508E-2"/>
    <x v="1"/>
  </r>
  <r>
    <s v="9Geelong Cats"/>
    <n v="2020"/>
    <x v="9"/>
    <x v="278"/>
    <x v="11"/>
    <n v="99"/>
    <n v="0.86"/>
    <n v="0"/>
    <n v="24"/>
    <n v="0"/>
    <n v="0"/>
    <n v="3.7593984962406013E-3"/>
    <n v="-3.7593984962406013E-3"/>
    <x v="1"/>
  </r>
  <r>
    <s v="9Port Adelaide"/>
    <n v="2020"/>
    <x v="9"/>
    <x v="263"/>
    <x v="15"/>
    <n v="59"/>
    <n v="0.81"/>
    <n v="0"/>
    <n v="20"/>
    <n v="0"/>
    <n v="0"/>
    <n v="7.0808678500986183E-2"/>
    <n v="-7.0808678500986183E-2"/>
    <x v="1"/>
  </r>
  <r>
    <s v="9Gold Coast Suns"/>
    <n v="2020"/>
    <x v="9"/>
    <x v="120"/>
    <x v="1"/>
    <n v="32"/>
    <n v="0.78"/>
    <n v="0"/>
    <n v="17"/>
    <n v="0"/>
    <n v="4"/>
    <n v="1.3157894736842105E-2"/>
    <n v="-1.3157894736842105E-2"/>
    <x v="0"/>
  </r>
  <r>
    <s v="9GWS Giants"/>
    <n v="2020"/>
    <x v="9"/>
    <x v="231"/>
    <x v="13"/>
    <n v="10"/>
    <n v="0.87"/>
    <n v="0"/>
    <n v="17"/>
    <n v="0"/>
    <n v="0"/>
    <n v="0.10130634879798758"/>
    <n v="-0.10130634879798758"/>
    <x v="1"/>
  </r>
  <r>
    <s v="9Collingwood"/>
    <n v="2020"/>
    <x v="9"/>
    <x v="161"/>
    <x v="4"/>
    <n v="34"/>
    <n v="0.68"/>
    <n v="0"/>
    <n v="20"/>
    <n v="0"/>
    <n v="0"/>
    <n v="0.14093137254901961"/>
    <n v="-0.14093137254901961"/>
    <x v="1"/>
  </r>
  <r>
    <s v="9Collingwood"/>
    <n v="2020"/>
    <x v="9"/>
    <x v="342"/>
    <x v="4"/>
    <n v="39"/>
    <n v="0.79"/>
    <n v="0"/>
    <n v="20"/>
    <n v="0"/>
    <n v="0"/>
    <n v="9.26916221033868E-2"/>
    <n v="-9.26916221033868E-2"/>
    <x v="1"/>
  </r>
  <r>
    <s v="9Brisbane Lions"/>
    <n v="2020"/>
    <x v="9"/>
    <x v="172"/>
    <x v="3"/>
    <n v="48"/>
    <n v="0.95"/>
    <n v="0"/>
    <n v="21"/>
    <n v="0"/>
    <n v="0"/>
    <n v="9.9874988358514771E-2"/>
    <n v="-9.9874988358514771E-2"/>
    <x v="1"/>
  </r>
  <r>
    <s v="9North Melbourne"/>
    <n v="2020"/>
    <x v="9"/>
    <x v="393"/>
    <x v="17"/>
    <n v="64"/>
    <n v="0.88"/>
    <n v="0"/>
    <n v="30"/>
    <n v="0"/>
    <n v="3"/>
    <n v="0"/>
    <n v="0"/>
    <x v="0"/>
  </r>
  <r>
    <s v="9Carlton"/>
    <n v="2020"/>
    <x v="9"/>
    <x v="59"/>
    <x v="0"/>
    <n v="42"/>
    <n v="0.82"/>
    <n v="0"/>
    <n v="27"/>
    <n v="0"/>
    <n v="44"/>
    <n v="5.203619909502262E-2"/>
    <n v="-5.203619909502262E-2"/>
    <x v="0"/>
  </r>
  <r>
    <s v="9Western Bulldogs"/>
    <n v="2020"/>
    <x v="9"/>
    <x v="510"/>
    <x v="6"/>
    <n v="44"/>
    <n v="0.85"/>
    <n v="0"/>
    <n v="24"/>
    <n v="0"/>
    <n v="0"/>
    <n v="0"/>
    <n v="0"/>
    <x v="1"/>
  </r>
  <r>
    <s v="9GWS Giants"/>
    <n v="2020"/>
    <x v="9"/>
    <x v="148"/>
    <x v="13"/>
    <n v="45"/>
    <n v="0.89"/>
    <n v="0"/>
    <n v="17"/>
    <n v="0"/>
    <n v="0"/>
    <n v="0.12885154061624648"/>
    <n v="-0.12885154061624648"/>
    <x v="1"/>
  </r>
  <r>
    <s v="9Adelaide Crows"/>
    <n v="2020"/>
    <x v="9"/>
    <x v="481"/>
    <x v="8"/>
    <n v="43"/>
    <n v="0.77"/>
    <n v="0"/>
    <n v="30"/>
    <n v="0"/>
    <n v="0"/>
    <n v="7.4561403508771926E-2"/>
    <n v="-7.4561403508771926E-2"/>
    <x v="1"/>
  </r>
  <r>
    <s v="9Adelaide Crows"/>
    <n v="2020"/>
    <x v="9"/>
    <x v="134"/>
    <x v="8"/>
    <n v="63"/>
    <n v="0.81"/>
    <n v="0"/>
    <n v="30"/>
    <n v="0"/>
    <n v="15"/>
    <n v="9.0273363000635723E-2"/>
    <n v="-9.0273363000635723E-2"/>
    <x v="0"/>
  </r>
  <r>
    <s v="9Geelong Cats"/>
    <n v="2020"/>
    <x v="9"/>
    <x v="239"/>
    <x v="11"/>
    <n v="57"/>
    <n v="0.84"/>
    <n v="0"/>
    <n v="24"/>
    <n v="0"/>
    <n v="0"/>
    <n v="6.8411306042884992E-2"/>
    <n v="-6.8411306042884992E-2"/>
    <x v="1"/>
  </r>
  <r>
    <s v="9Port Adelaide"/>
    <n v="2020"/>
    <x v="9"/>
    <x v="190"/>
    <x v="15"/>
    <n v="35"/>
    <n v="0.79"/>
    <n v="0"/>
    <n v="20"/>
    <n v="0"/>
    <n v="4"/>
    <n v="0.14390142021720967"/>
    <n v="-0.14390142021720967"/>
    <x v="0"/>
  </r>
  <r>
    <s v="9Collingwood"/>
    <n v="2020"/>
    <x v="9"/>
    <x v="181"/>
    <x v="4"/>
    <n v="33"/>
    <n v="0.9"/>
    <n v="0"/>
    <n v="20"/>
    <n v="0"/>
    <n v="0"/>
    <n v="0.29297901616787064"/>
    <n v="-0.29297901616787064"/>
    <x v="1"/>
  </r>
  <r>
    <s v="9Hawthorn"/>
    <n v="2020"/>
    <x v="9"/>
    <x v="175"/>
    <x v="7"/>
    <n v="78"/>
    <n v="0.9"/>
    <n v="0"/>
    <n v="27"/>
    <n v="0"/>
    <n v="0"/>
    <n v="0.13261513157894736"/>
    <n v="-0.13261513157894736"/>
    <x v="1"/>
  </r>
  <r>
    <s v="9West Coast Eagles"/>
    <n v="2020"/>
    <x v="9"/>
    <x v="235"/>
    <x v="16"/>
    <n v="22"/>
    <n v="0.82"/>
    <n v="0"/>
    <n v="24"/>
    <n v="0"/>
    <n v="0"/>
    <n v="0.1045995670995671"/>
    <n v="-0.1045995670995671"/>
    <x v="1"/>
  </r>
  <r>
    <s v="9Fremantle"/>
    <n v="2020"/>
    <x v="9"/>
    <x v="438"/>
    <x v="12"/>
    <n v="84"/>
    <n v="1"/>
    <n v="0"/>
    <n v="20"/>
    <n v="0"/>
    <n v="7"/>
    <n v="0.17931547619047616"/>
    <n v="-0.17931547619047616"/>
    <x v="0"/>
  </r>
  <r>
    <s v="9Fremantle"/>
    <n v="2020"/>
    <x v="9"/>
    <x v="307"/>
    <x v="12"/>
    <n v="37"/>
    <n v="0.8"/>
    <n v="0"/>
    <n v="20"/>
    <n v="0"/>
    <n v="0"/>
    <n v="5.6680161943319832E-2"/>
    <n v="-5.6680161943319832E-2"/>
    <x v="1"/>
  </r>
  <r>
    <s v="9Geelong Cats"/>
    <n v="2020"/>
    <x v="9"/>
    <x v="211"/>
    <x v="11"/>
    <n v="57"/>
    <n v="0.92"/>
    <n v="0"/>
    <n v="24"/>
    <n v="0"/>
    <n v="0"/>
    <n v="0.12359943977591037"/>
    <n v="-0.12359943977591037"/>
    <x v="1"/>
  </r>
  <r>
    <s v="9Gold Coast Suns"/>
    <n v="2020"/>
    <x v="9"/>
    <x v="408"/>
    <x v="1"/>
    <n v="52"/>
    <n v="0.74"/>
    <n v="0"/>
    <n v="17"/>
    <n v="0"/>
    <n v="16"/>
    <n v="8.3333333333333329E-2"/>
    <n v="-8.3333333333333329E-2"/>
    <x v="0"/>
  </r>
  <r>
    <s v="9Adelaide Crows"/>
    <n v="2020"/>
    <x v="9"/>
    <x v="191"/>
    <x v="8"/>
    <n v="45"/>
    <n v="0.81"/>
    <n v="0"/>
    <n v="30"/>
    <n v="0"/>
    <n v="0"/>
    <n v="0.13247863247863248"/>
    <n v="-0.13247863247863248"/>
    <x v="1"/>
  </r>
  <r>
    <s v="9Carlton"/>
    <n v="2020"/>
    <x v="9"/>
    <x v="248"/>
    <x v="0"/>
    <n v="42"/>
    <n v="0.59"/>
    <n v="0"/>
    <n v="27"/>
    <n v="0"/>
    <n v="0"/>
    <n v="5.3427128427128427E-2"/>
    <n v="-5.3427128427128427E-2"/>
    <x v="1"/>
  </r>
  <r>
    <s v="9Melbourne"/>
    <n v="2020"/>
    <x v="9"/>
    <x v="173"/>
    <x v="5"/>
    <n v="71"/>
    <n v="0.86"/>
    <n v="0"/>
    <n v="20"/>
    <n v="0"/>
    <n v="0"/>
    <n v="0.23651960784313725"/>
    <n v="-0.23651960784313725"/>
    <x v="1"/>
  </r>
  <r>
    <s v="9Melbourne"/>
    <n v="2020"/>
    <x v="9"/>
    <x v="206"/>
    <x v="5"/>
    <n v="56"/>
    <n v="0.97"/>
    <n v="0"/>
    <n v="20"/>
    <n v="0"/>
    <n v="0"/>
    <n v="6.8250377073906479E-2"/>
    <n v="-6.8250377073906479E-2"/>
    <x v="1"/>
  </r>
  <r>
    <s v="9Port Adelaide"/>
    <n v="2020"/>
    <x v="9"/>
    <x v="118"/>
    <x v="15"/>
    <n v="53"/>
    <n v="0.83"/>
    <n v="0"/>
    <n v="20"/>
    <n v="0"/>
    <n v="54"/>
    <n v="0.19369963369963369"/>
    <n v="-0.19369963369963369"/>
    <x v="0"/>
  </r>
  <r>
    <s v="9St Kilda"/>
    <n v="2020"/>
    <x v="9"/>
    <x v="384"/>
    <x v="9"/>
    <n v="56"/>
    <n v="0.73"/>
    <n v="0"/>
    <n v="24"/>
    <n v="0"/>
    <n v="8"/>
    <n v="5.5384615384615379E-2"/>
    <n v="-5.5384615384615379E-2"/>
    <x v="0"/>
  </r>
  <r>
    <s v="9North Melbourne"/>
    <n v="2020"/>
    <x v="9"/>
    <x v="595"/>
    <x v="17"/>
    <n v="25"/>
    <n v="0.87"/>
    <n v="0"/>
    <n v="30"/>
    <n v="0"/>
    <n v="0"/>
    <n v="0"/>
    <n v="0"/>
    <x v="1"/>
  </r>
  <r>
    <s v="9Adelaide Crows"/>
    <n v="2020"/>
    <x v="9"/>
    <x v="580"/>
    <x v="8"/>
    <n v="23"/>
    <n v="0.78"/>
    <n v="0"/>
    <n v="30"/>
    <n v="0"/>
    <n v="0"/>
    <n v="0"/>
    <n v="0"/>
    <x v="1"/>
  </r>
  <r>
    <s v="9Essendon"/>
    <n v="2020"/>
    <x v="9"/>
    <x v="344"/>
    <x v="10"/>
    <n v="29"/>
    <n v="0.78"/>
    <n v="0"/>
    <n v="21"/>
    <n v="0"/>
    <n v="0"/>
    <n v="4.4534412955465591E-2"/>
    <n v="-4.4534412955465591E-2"/>
    <x v="1"/>
  </r>
  <r>
    <s v="9Fremantle"/>
    <n v="2020"/>
    <x v="9"/>
    <x v="348"/>
    <x v="12"/>
    <n v="28"/>
    <n v="0.71"/>
    <n v="0"/>
    <n v="20"/>
    <n v="0"/>
    <n v="0"/>
    <n v="0.10116666666666667"/>
    <n v="-0.10116666666666667"/>
    <x v="1"/>
  </r>
  <r>
    <s v="9Melbourne"/>
    <n v="2020"/>
    <x v="9"/>
    <x v="160"/>
    <x v="5"/>
    <n v="47"/>
    <n v="0.91"/>
    <n v="0"/>
    <n v="20"/>
    <n v="0"/>
    <n v="0"/>
    <n v="0.20084564072651301"/>
    <n v="-0.20084564072651301"/>
    <x v="1"/>
  </r>
  <r>
    <s v="9Gold Coast Suns"/>
    <n v="2020"/>
    <x v="9"/>
    <x v="195"/>
    <x v="1"/>
    <n v="32"/>
    <n v="0.85"/>
    <n v="0"/>
    <n v="17"/>
    <n v="0"/>
    <n v="0"/>
    <n v="0.18964985994397759"/>
    <n v="-0.18964985994397759"/>
    <x v="1"/>
  </r>
  <r>
    <s v="9Gold Coast Suns"/>
    <n v="2020"/>
    <x v="9"/>
    <x v="345"/>
    <x v="1"/>
    <n v="74"/>
    <n v="0.84"/>
    <n v="0"/>
    <n v="17"/>
    <n v="0"/>
    <n v="0"/>
    <n v="0"/>
    <n v="0"/>
    <x v="1"/>
  </r>
  <r>
    <s v="9GWS Giants"/>
    <n v="2020"/>
    <x v="9"/>
    <x v="138"/>
    <x v="13"/>
    <n v="22"/>
    <n v="0.21"/>
    <n v="0"/>
    <n v="17"/>
    <n v="0"/>
    <n v="41"/>
    <n v="0.10096866096866096"/>
    <n v="-0.10096866096866096"/>
    <x v="0"/>
  </r>
  <r>
    <s v="9North Melbourne"/>
    <n v="2020"/>
    <x v="9"/>
    <x v="532"/>
    <x v="17"/>
    <n v="74"/>
    <n v="0.79"/>
    <n v="0"/>
    <n v="30"/>
    <n v="0"/>
    <n v="0"/>
    <n v="0"/>
    <n v="0"/>
    <x v="1"/>
  </r>
  <r>
    <s v="9Carlton"/>
    <n v="2020"/>
    <x v="9"/>
    <x v="167"/>
    <x v="0"/>
    <n v="34"/>
    <n v="1"/>
    <n v="0"/>
    <n v="27"/>
    <n v="0"/>
    <n v="0"/>
    <n v="0.12652725563909775"/>
    <n v="-0.12652725563909775"/>
    <x v="1"/>
  </r>
  <r>
    <s v="9Geelong Cats"/>
    <n v="2020"/>
    <x v="9"/>
    <x v="185"/>
    <x v="11"/>
    <n v="44"/>
    <n v="0.71"/>
    <n v="0"/>
    <n v="24"/>
    <n v="0"/>
    <n v="0"/>
    <n v="8.512211902304781E-2"/>
    <n v="-8.512211902304781E-2"/>
    <x v="1"/>
  </r>
  <r>
    <s v="9Western Bulldogs"/>
    <n v="2020"/>
    <x v="9"/>
    <x v="359"/>
    <x v="6"/>
    <n v="60"/>
    <n v="0.84"/>
    <n v="0"/>
    <n v="24"/>
    <n v="0"/>
    <n v="4"/>
    <n v="0.1232778637770898"/>
    <n v="-0.1232778637770898"/>
    <x v="0"/>
  </r>
  <r>
    <s v="9Collingwood"/>
    <n v="2020"/>
    <x v="9"/>
    <x v="265"/>
    <x v="4"/>
    <n v="86"/>
    <n v="0.85"/>
    <n v="0"/>
    <n v="20"/>
    <n v="0"/>
    <n v="0"/>
    <n v="4.3137254901960784E-2"/>
    <n v="-4.3137254901960784E-2"/>
    <x v="1"/>
  </r>
  <r>
    <s v="9Richmond"/>
    <n v="2020"/>
    <x v="9"/>
    <x v="312"/>
    <x v="14"/>
    <n v="34"/>
    <n v="0.85"/>
    <n v="0"/>
    <n v="24"/>
    <n v="0"/>
    <n v="0"/>
    <n v="9.9395489421064867E-2"/>
    <n v="-9.9395489421064867E-2"/>
    <x v="1"/>
  </r>
  <r>
    <s v="9Richmond"/>
    <n v="2020"/>
    <x v="9"/>
    <x v="338"/>
    <x v="14"/>
    <n v="58"/>
    <n v="0.82"/>
    <n v="0"/>
    <n v="24"/>
    <n v="0"/>
    <n v="2"/>
    <n v="8.0453431372549011E-2"/>
    <n v="-8.0453431372549011E-2"/>
    <x v="0"/>
  </r>
  <r>
    <s v="9St Kilda"/>
    <n v="2020"/>
    <x v="9"/>
    <x v="283"/>
    <x v="9"/>
    <n v="60"/>
    <n v="0.89"/>
    <n v="0"/>
    <n v="24"/>
    <n v="0"/>
    <n v="0"/>
    <n v="4.6296296296296294E-3"/>
    <n v="-4.6296296296296294E-3"/>
    <x v="1"/>
  </r>
  <r>
    <s v="9Sydney Swans"/>
    <n v="2020"/>
    <x v="9"/>
    <x v="324"/>
    <x v="2"/>
    <n v="63"/>
    <n v="0.84"/>
    <n v="0"/>
    <n v="24"/>
    <n v="0"/>
    <n v="0"/>
    <n v="9.5281702424559578E-2"/>
    <n v="-9.5281702424559578E-2"/>
    <x v="1"/>
  </r>
  <r>
    <s v="9West Coast Eagles"/>
    <n v="2020"/>
    <x v="9"/>
    <x v="336"/>
    <x v="16"/>
    <n v="63"/>
    <n v="0.94"/>
    <n v="0"/>
    <n v="24"/>
    <n v="0"/>
    <n v="0"/>
    <n v="0.16022947640594701"/>
    <n v="-0.16022947640594701"/>
    <x v="1"/>
  </r>
  <r>
    <s v="9Adelaide Crows"/>
    <n v="2020"/>
    <x v="9"/>
    <x v="244"/>
    <x v="8"/>
    <n v="25"/>
    <n v="0.84"/>
    <n v="0"/>
    <n v="30"/>
    <n v="0"/>
    <n v="0"/>
    <n v="0.13260830648048694"/>
    <n v="-0.13260830648048694"/>
    <x v="1"/>
  </r>
  <r>
    <s v="9GWS Giants"/>
    <n v="2020"/>
    <x v="9"/>
    <x v="579"/>
    <x v="13"/>
    <n v="49"/>
    <n v="0.92"/>
    <n v="0"/>
    <n v="17"/>
    <n v="0"/>
    <n v="0"/>
    <n v="0"/>
    <n v="0"/>
    <x v="1"/>
  </r>
  <r>
    <s v="9Sydney Swans"/>
    <n v="2020"/>
    <x v="9"/>
    <x v="67"/>
    <x v="2"/>
    <n v="22"/>
    <n v="0.82"/>
    <n v="0"/>
    <n v="24"/>
    <n v="0"/>
    <n v="53"/>
    <n v="0"/>
    <n v="0"/>
    <x v="0"/>
  </r>
  <r>
    <s v="9Carlton"/>
    <n v="2020"/>
    <x v="9"/>
    <x v="220"/>
    <x v="0"/>
    <n v="46"/>
    <n v="0.97"/>
    <n v="0"/>
    <n v="27"/>
    <n v="0"/>
    <n v="0"/>
    <n v="0.13652746230751345"/>
    <n v="-0.13652746230751345"/>
    <x v="1"/>
  </r>
  <r>
    <s v="9Carlton"/>
    <n v="2020"/>
    <x v="9"/>
    <x v="290"/>
    <x v="0"/>
    <n v="44"/>
    <n v="0.85"/>
    <n v="0"/>
    <n v="27"/>
    <n v="0"/>
    <n v="0"/>
    <n v="6.6946778711484592E-2"/>
    <n v="-6.6946778711484592E-2"/>
    <x v="1"/>
  </r>
  <r>
    <s v="9Fremantle"/>
    <n v="2020"/>
    <x v="9"/>
    <x v="281"/>
    <x v="12"/>
    <n v="55"/>
    <n v="0.76"/>
    <n v="0"/>
    <n v="20"/>
    <n v="0"/>
    <n v="7"/>
    <n v="0.16004784688995216"/>
    <n v="-0.16004784688995216"/>
    <x v="0"/>
  </r>
  <r>
    <s v="9Port Adelaide"/>
    <n v="2020"/>
    <x v="9"/>
    <x v="232"/>
    <x v="15"/>
    <n v="32"/>
    <n v="0.9"/>
    <n v="0"/>
    <n v="20"/>
    <n v="0"/>
    <n v="2"/>
    <n v="0.16540253225035834"/>
    <n v="-0.16540253225035834"/>
    <x v="0"/>
  </r>
  <r>
    <s v="9Collingwood"/>
    <n v="2020"/>
    <x v="9"/>
    <x v="242"/>
    <x v="4"/>
    <n v="46"/>
    <n v="0.82"/>
    <n v="0"/>
    <n v="20"/>
    <n v="0"/>
    <n v="0"/>
    <n v="0.16245192307692308"/>
    <n v="-0.16245192307692308"/>
    <x v="1"/>
  </r>
  <r>
    <s v="9Adelaide Crows"/>
    <n v="2020"/>
    <x v="9"/>
    <x v="596"/>
    <x v="8"/>
    <n v="25"/>
    <n v="0.77"/>
    <n v="0"/>
    <n v="30"/>
    <n v="0"/>
    <n v="0"/>
    <n v="0"/>
    <n v="0"/>
    <x v="1"/>
  </r>
  <r>
    <s v="9Fremantle"/>
    <n v="2020"/>
    <x v="9"/>
    <x v="372"/>
    <x v="12"/>
    <n v="102"/>
    <n v="0.94"/>
    <n v="0"/>
    <n v="20"/>
    <n v="0"/>
    <n v="0"/>
    <n v="0.15761689291101058"/>
    <n v="-0.15761689291101058"/>
    <x v="1"/>
  </r>
  <r>
    <s v="9Fremantle"/>
    <n v="2020"/>
    <x v="9"/>
    <x v="377"/>
    <x v="12"/>
    <n v="62"/>
    <n v="0.79"/>
    <n v="0"/>
    <n v="20"/>
    <n v="0"/>
    <n v="0"/>
    <n v="0.15100762527233116"/>
    <n v="-0.15100762527233116"/>
    <x v="1"/>
  </r>
  <r>
    <s v="9St Kilda"/>
    <n v="2020"/>
    <x v="9"/>
    <x v="257"/>
    <x v="9"/>
    <n v="58"/>
    <n v="0.87"/>
    <n v="0"/>
    <n v="24"/>
    <n v="0"/>
    <n v="0"/>
    <n v="0.10190402476780186"/>
    <n v="-0.10190402476780186"/>
    <x v="1"/>
  </r>
  <r>
    <s v="9North Melbourne"/>
    <n v="2020"/>
    <x v="9"/>
    <x v="162"/>
    <x v="17"/>
    <n v="39"/>
    <n v="0.73"/>
    <n v="0"/>
    <n v="30"/>
    <n v="0"/>
    <n v="0"/>
    <n v="8.0965909090909088E-2"/>
    <n v="-8.0965909090909088E-2"/>
    <x v="1"/>
  </r>
  <r>
    <s v="9Essendon"/>
    <n v="2020"/>
    <x v="9"/>
    <x v="434"/>
    <x v="10"/>
    <n v="24"/>
    <n v="0.78"/>
    <n v="0"/>
    <n v="21"/>
    <n v="0"/>
    <n v="1"/>
    <n v="7.2496947496947503E-2"/>
    <n v="-7.2496947496947503E-2"/>
    <x v="0"/>
  </r>
  <r>
    <s v="9Melbourne"/>
    <n v="2020"/>
    <x v="9"/>
    <x v="499"/>
    <x v="5"/>
    <n v="57"/>
    <n v="0.78"/>
    <n v="0"/>
    <n v="20"/>
    <n v="0"/>
    <n v="5"/>
    <n v="0.13446969696969696"/>
    <n v="-0.13446969696969696"/>
    <x v="0"/>
  </r>
  <r>
    <s v="9Port Adelaide"/>
    <n v="2020"/>
    <x v="9"/>
    <x v="414"/>
    <x v="15"/>
    <n v="32"/>
    <n v="0.93"/>
    <n v="0"/>
    <n v="20"/>
    <n v="0"/>
    <n v="0"/>
    <n v="6.0933583959899743E-2"/>
    <n v="-6.0933583959899743E-2"/>
    <x v="1"/>
  </r>
  <r>
    <s v="9Sydney Swans"/>
    <n v="2020"/>
    <x v="9"/>
    <x v="435"/>
    <x v="2"/>
    <n v="49"/>
    <n v="0.78"/>
    <n v="0"/>
    <n v="24"/>
    <n v="0"/>
    <n v="1"/>
    <n v="7.27124183006536E-2"/>
    <n v="-7.27124183006536E-2"/>
    <x v="0"/>
  </r>
  <r>
    <s v="9Hawthorn"/>
    <n v="2020"/>
    <x v="9"/>
    <x v="207"/>
    <x v="7"/>
    <n v="45"/>
    <n v="0.85"/>
    <n v="0"/>
    <n v="27"/>
    <n v="0"/>
    <n v="0"/>
    <n v="6.5464426877470352E-2"/>
    <n v="-6.5464426877470352E-2"/>
    <x v="1"/>
  </r>
  <r>
    <s v="9Gold Coast Suns"/>
    <n v="2020"/>
    <x v="9"/>
    <x v="355"/>
    <x v="1"/>
    <n v="66"/>
    <n v="0.85"/>
    <n v="0"/>
    <n v="17"/>
    <n v="0"/>
    <n v="0"/>
    <n v="5.6547619047619048E-2"/>
    <n v="-5.6547619047619048E-2"/>
    <x v="1"/>
  </r>
  <r>
    <s v="9GWS Giants"/>
    <n v="2020"/>
    <x v="9"/>
    <x v="230"/>
    <x v="13"/>
    <n v="45"/>
    <n v="0.92"/>
    <n v="0"/>
    <n v="17"/>
    <n v="0"/>
    <n v="0"/>
    <n v="0.11467492260061919"/>
    <n v="-0.11467492260061919"/>
    <x v="1"/>
  </r>
  <r>
    <s v="9Richmond"/>
    <n v="2020"/>
    <x v="9"/>
    <x v="376"/>
    <x v="14"/>
    <n v="77"/>
    <n v="0.84"/>
    <n v="0"/>
    <n v="24"/>
    <n v="0"/>
    <n v="2"/>
    <n v="0.11493437358489261"/>
    <n v="-0.11493437358489261"/>
    <x v="0"/>
  </r>
  <r>
    <s v="9Carlton"/>
    <n v="2020"/>
    <x v="9"/>
    <x v="302"/>
    <x v="0"/>
    <n v="51"/>
    <n v="0.88"/>
    <n v="0"/>
    <n v="27"/>
    <n v="0"/>
    <n v="56"/>
    <n v="0.1341425459072518"/>
    <n v="-0.1341425459072518"/>
    <x v="0"/>
  </r>
  <r>
    <s v="9Essendon"/>
    <n v="2020"/>
    <x v="9"/>
    <x v="255"/>
    <x v="10"/>
    <n v="40"/>
    <n v="0.8"/>
    <n v="0"/>
    <n v="21"/>
    <n v="0"/>
    <n v="0"/>
    <n v="9.6153846153846159E-2"/>
    <n v="-9.6153846153846159E-2"/>
    <x v="1"/>
  </r>
  <r>
    <s v="9Essendon"/>
    <n v="2020"/>
    <x v="9"/>
    <x v="177"/>
    <x v="10"/>
    <n v="67"/>
    <n v="0.93"/>
    <n v="0"/>
    <n v="21"/>
    <n v="0"/>
    <n v="0"/>
    <n v="0.13608178314060668"/>
    <n v="-0.13608178314060668"/>
    <x v="1"/>
  </r>
  <r>
    <s v="9St Kilda"/>
    <n v="2020"/>
    <x v="9"/>
    <x v="238"/>
    <x v="9"/>
    <n v="49"/>
    <n v="0.88"/>
    <n v="0"/>
    <n v="24"/>
    <n v="0"/>
    <n v="0"/>
    <n v="5.9400230680507496E-2"/>
    <n v="-5.9400230680507496E-2"/>
    <x v="1"/>
  </r>
  <r>
    <s v="9West Coast Eagles"/>
    <n v="2020"/>
    <x v="9"/>
    <x v="208"/>
    <x v="16"/>
    <n v="23"/>
    <n v="0.82"/>
    <n v="0"/>
    <n v="24"/>
    <n v="0"/>
    <n v="1"/>
    <n v="7.5534759358288767E-2"/>
    <n v="-7.5534759358288767E-2"/>
    <x v="0"/>
  </r>
  <r>
    <s v="9Gold Coast Suns"/>
    <n v="2020"/>
    <x v="9"/>
    <x v="170"/>
    <x v="1"/>
    <n v="41"/>
    <n v="0.98"/>
    <n v="0"/>
    <n v="17"/>
    <n v="0"/>
    <n v="0"/>
    <n v="0.16338084795321636"/>
    <n v="-0.16338084795321636"/>
    <x v="1"/>
  </r>
  <r>
    <s v="9Hawthorn"/>
    <n v="2020"/>
    <x v="9"/>
    <x v="378"/>
    <x v="7"/>
    <n v="35"/>
    <n v="0.86"/>
    <n v="0"/>
    <n v="27"/>
    <n v="0"/>
    <n v="0"/>
    <n v="0.22425630896395513"/>
    <n v="-0.22425630896395513"/>
    <x v="1"/>
  </r>
  <r>
    <s v="9North Melbourne"/>
    <n v="2020"/>
    <x v="9"/>
    <x v="597"/>
    <x v="17"/>
    <n v="60"/>
    <n v="0.77"/>
    <n v="0"/>
    <n v="30"/>
    <n v="0"/>
    <n v="0"/>
    <n v="0"/>
    <n v="0"/>
    <x v="1"/>
  </r>
  <r>
    <s v="9Port Adelaide"/>
    <n v="2020"/>
    <x v="9"/>
    <x v="350"/>
    <x v="15"/>
    <n v="41"/>
    <n v="0.98"/>
    <n v="0"/>
    <n v="20"/>
    <n v="0"/>
    <n v="0"/>
    <n v="0.12318563789152025"/>
    <n v="-0.12318563789152025"/>
    <x v="1"/>
  </r>
  <r>
    <s v="9Sydney Swans"/>
    <n v="2020"/>
    <x v="9"/>
    <x v="578"/>
    <x v="2"/>
    <n v="27"/>
    <n v="0.66"/>
    <n v="0"/>
    <n v="24"/>
    <n v="0"/>
    <n v="0"/>
    <n v="0"/>
    <n v="0"/>
    <x v="1"/>
  </r>
  <r>
    <s v="9Adelaide Crows"/>
    <n v="2020"/>
    <x v="9"/>
    <x v="286"/>
    <x v="8"/>
    <n v="76"/>
    <n v="0.86"/>
    <n v="0"/>
    <n v="30"/>
    <n v="0"/>
    <n v="0"/>
    <n v="6.2130177514792898E-2"/>
    <n v="-6.2130177514792898E-2"/>
    <x v="1"/>
  </r>
  <r>
    <s v="9Carlton"/>
    <n v="2020"/>
    <x v="9"/>
    <x v="141"/>
    <x v="0"/>
    <n v="18"/>
    <n v="0.59"/>
    <n v="0"/>
    <n v="27"/>
    <n v="0"/>
    <n v="23"/>
    <n v="0.11300309597523218"/>
    <n v="-0.11300309597523218"/>
    <x v="0"/>
  </r>
  <r>
    <s v="9Hawthorn"/>
    <n v="2020"/>
    <x v="9"/>
    <x v="310"/>
    <x v="7"/>
    <n v="48"/>
    <n v="0.81"/>
    <n v="0"/>
    <n v="27"/>
    <n v="0"/>
    <n v="0"/>
    <n v="3.4965034965034965E-3"/>
    <n v="-3.4965034965034965E-3"/>
    <x v="1"/>
  </r>
  <r>
    <s v="9West Coast Eagles"/>
    <n v="2020"/>
    <x v="9"/>
    <x v="365"/>
    <x v="16"/>
    <n v="44"/>
    <n v="0.72"/>
    <n v="0"/>
    <n v="24"/>
    <n v="0"/>
    <n v="0"/>
    <n v="5.9829059829059825E-2"/>
    <n v="-5.9829059829059825E-2"/>
    <x v="1"/>
  </r>
  <r>
    <s v="9Carlton"/>
    <n v="2020"/>
    <x v="9"/>
    <x v="260"/>
    <x v="0"/>
    <n v="47"/>
    <n v="0.76"/>
    <n v="0"/>
    <n v="27"/>
    <n v="0"/>
    <n v="0"/>
    <n v="0.10308123249299719"/>
    <n v="-0.10308123249299719"/>
    <x v="1"/>
  </r>
  <r>
    <s v="9Carlton"/>
    <n v="2020"/>
    <x v="9"/>
    <x v="369"/>
    <x v="0"/>
    <n v="46"/>
    <n v="0.82"/>
    <n v="0"/>
    <n v="27"/>
    <n v="0"/>
    <n v="0"/>
    <n v="6.0566448801742924E-2"/>
    <n v="-6.0566448801742924E-2"/>
    <x v="1"/>
  </r>
  <r>
    <s v="9Carlton"/>
    <n v="2020"/>
    <x v="9"/>
    <x v="253"/>
    <x v="0"/>
    <n v="65"/>
    <n v="0.98"/>
    <n v="0"/>
    <n v="27"/>
    <n v="0"/>
    <n v="0"/>
    <n v="0.11462848297213622"/>
    <n v="-0.11462848297213622"/>
    <x v="1"/>
  </r>
  <r>
    <s v="9Gold Coast Suns"/>
    <n v="2020"/>
    <x v="9"/>
    <x v="386"/>
    <x v="1"/>
    <n v="57"/>
    <n v="0.8"/>
    <n v="0"/>
    <n v="17"/>
    <n v="0"/>
    <n v="0"/>
    <n v="5.3715170278637772E-2"/>
    <n v="-5.3715170278637772E-2"/>
    <x v="1"/>
  </r>
  <r>
    <s v="9Collingwood"/>
    <n v="2020"/>
    <x v="9"/>
    <x v="303"/>
    <x v="4"/>
    <n v="65"/>
    <n v="0.91"/>
    <n v="0"/>
    <n v="20"/>
    <n v="0"/>
    <n v="0"/>
    <n v="5.8001893939393936E-2"/>
    <n v="-5.8001893939393936E-2"/>
    <x v="1"/>
  </r>
  <r>
    <s v="9West Coast Eagles"/>
    <n v="2020"/>
    <x v="9"/>
    <x v="171"/>
    <x v="16"/>
    <n v="56"/>
    <n v="0.93"/>
    <n v="0"/>
    <n v="24"/>
    <n v="0"/>
    <n v="0"/>
    <n v="0.14556910533352097"/>
    <n v="-0.14556910533352097"/>
    <x v="1"/>
  </r>
  <r>
    <s v="9North Melbourne"/>
    <n v="2020"/>
    <x v="9"/>
    <x v="572"/>
    <x v="17"/>
    <n v="77"/>
    <n v="0.88"/>
    <n v="0"/>
    <n v="30"/>
    <n v="0"/>
    <n v="0"/>
    <n v="5.7851239669421489E-2"/>
    <n v="-5.7851239669421489E-2"/>
    <x v="1"/>
  </r>
  <r>
    <s v="9Geelong Cats"/>
    <n v="2020"/>
    <x v="9"/>
    <x v="406"/>
    <x v="11"/>
    <n v="27"/>
    <n v="0.77"/>
    <n v="0"/>
    <n v="24"/>
    <n v="0"/>
    <n v="31"/>
    <n v="0.12745098039215685"/>
    <n v="-0.12745098039215685"/>
    <x v="0"/>
  </r>
  <r>
    <s v="9Western Bulldogs"/>
    <n v="2020"/>
    <x v="9"/>
    <x v="186"/>
    <x v="6"/>
    <n v="75"/>
    <n v="0.83"/>
    <n v="0"/>
    <n v="24"/>
    <n v="0"/>
    <n v="0"/>
    <n v="5.3438649413881607E-2"/>
    <n v="-5.3438649413881607E-2"/>
    <x v="1"/>
  </r>
  <r>
    <s v="9Sydney Swans"/>
    <n v="2020"/>
    <x v="9"/>
    <x v="293"/>
    <x v="2"/>
    <n v="28"/>
    <n v="0.91"/>
    <n v="0"/>
    <n v="24"/>
    <n v="0"/>
    <n v="11"/>
    <n v="6.0761904761904774E-2"/>
    <n v="-6.0761904761904774E-2"/>
    <x v="0"/>
  </r>
  <r>
    <s v="9Brisbane Lions"/>
    <n v="2020"/>
    <x v="9"/>
    <x v="214"/>
    <x v="3"/>
    <n v="54"/>
    <n v="0.82"/>
    <n v="0"/>
    <n v="21"/>
    <n v="0"/>
    <n v="0"/>
    <n v="0.12164449112978523"/>
    <n v="-0.12164449112978523"/>
    <x v="1"/>
  </r>
  <r>
    <s v="9Brisbane Lions"/>
    <n v="2020"/>
    <x v="9"/>
    <x v="98"/>
    <x v="3"/>
    <n v="40"/>
    <n v="0.85"/>
    <n v="0"/>
    <n v="21"/>
    <n v="0"/>
    <n v="58"/>
    <n v="0.16608996539792389"/>
    <n v="-0.16608996539792389"/>
    <x v="0"/>
  </r>
  <r>
    <s v="9Geelong Cats"/>
    <n v="2020"/>
    <x v="9"/>
    <x v="433"/>
    <x v="11"/>
    <n v="39"/>
    <n v="0.75"/>
    <n v="0"/>
    <n v="24"/>
    <n v="0"/>
    <n v="0"/>
    <n v="8.3881578947368418E-2"/>
    <n v="-8.3881578947368418E-2"/>
    <x v="1"/>
  </r>
  <r>
    <s v="9Melbourne"/>
    <n v="2020"/>
    <x v="9"/>
    <x v="489"/>
    <x v="5"/>
    <n v="26"/>
    <n v="0.93"/>
    <n v="0"/>
    <n v="20"/>
    <n v="0"/>
    <n v="2"/>
    <n v="3.1746031746031744E-2"/>
    <n v="-3.1746031746031744E-2"/>
    <x v="0"/>
  </r>
  <r>
    <s v="9Port Adelaide"/>
    <n v="2020"/>
    <x v="9"/>
    <x v="476"/>
    <x v="15"/>
    <n v="58"/>
    <n v="0.82"/>
    <n v="0"/>
    <n v="20"/>
    <n v="0"/>
    <n v="8"/>
    <n v="0"/>
    <n v="0"/>
    <x v="0"/>
  </r>
  <r>
    <s v="9Collingwood"/>
    <n v="2020"/>
    <x v="9"/>
    <x v="598"/>
    <x v="4"/>
    <n v="27"/>
    <n v="0.79"/>
    <n v="0"/>
    <n v="20"/>
    <n v="0"/>
    <n v="0"/>
    <n v="0"/>
    <n v="0"/>
    <x v="1"/>
  </r>
  <r>
    <s v="9Essendon"/>
    <n v="2020"/>
    <x v="9"/>
    <x v="599"/>
    <x v="10"/>
    <n v="14"/>
    <n v="0.75"/>
    <n v="0"/>
    <n v="21"/>
    <n v="0"/>
    <n v="2"/>
    <n v="0"/>
    <n v="0"/>
    <x v="0"/>
  </r>
  <r>
    <s v="9Port Adelaide"/>
    <n v="2020"/>
    <x v="9"/>
    <x v="218"/>
    <x v="15"/>
    <n v="66"/>
    <n v="0.76"/>
    <n v="0"/>
    <n v="20"/>
    <n v="0"/>
    <n v="0"/>
    <n v="2.7149321266968326E-2"/>
    <n v="-2.7149321266968326E-2"/>
    <x v="1"/>
  </r>
  <r>
    <s v="9West Coast Eagles"/>
    <n v="2020"/>
    <x v="9"/>
    <x v="165"/>
    <x v="16"/>
    <n v="30"/>
    <n v="0.74"/>
    <n v="0"/>
    <n v="24"/>
    <n v="0"/>
    <n v="3"/>
    <n v="4.1449275362318835E-2"/>
    <n v="-4.1449275362318835E-2"/>
    <x v="0"/>
  </r>
  <r>
    <s v="9North Melbourne"/>
    <n v="2020"/>
    <x v="9"/>
    <x v="441"/>
    <x v="17"/>
    <n v="40"/>
    <n v="0.84"/>
    <n v="0"/>
    <n v="30"/>
    <n v="0"/>
    <n v="1"/>
    <n v="0.14583333333333334"/>
    <n v="-0.14583333333333334"/>
    <x v="0"/>
  </r>
  <r>
    <s v="9Essendon"/>
    <n v="2020"/>
    <x v="9"/>
    <x v="159"/>
    <x v="10"/>
    <n v="26"/>
    <n v="0.73"/>
    <n v="0"/>
    <n v="21"/>
    <n v="0"/>
    <n v="0"/>
    <n v="0.13690476190476192"/>
    <n v="-0.13690476190476192"/>
    <x v="1"/>
  </r>
  <r>
    <s v="9Melbourne"/>
    <n v="2020"/>
    <x v="9"/>
    <x v="179"/>
    <x v="5"/>
    <n v="55"/>
    <n v="0.86"/>
    <n v="0"/>
    <n v="20"/>
    <n v="0"/>
    <n v="0"/>
    <n v="0.20120593692022262"/>
    <n v="-0.20120593692022262"/>
    <x v="1"/>
  </r>
  <r>
    <s v="9Melbourne"/>
    <n v="2020"/>
    <x v="9"/>
    <x v="198"/>
    <x v="5"/>
    <n v="36"/>
    <n v="0.86"/>
    <n v="0"/>
    <n v="20"/>
    <n v="0"/>
    <n v="0"/>
    <n v="5.6012477106227108E-2"/>
    <n v="-5.6012477106227108E-2"/>
    <x v="1"/>
  </r>
  <r>
    <s v="9Hawthorn"/>
    <n v="2020"/>
    <x v="9"/>
    <x v="453"/>
    <x v="7"/>
    <n v="39"/>
    <n v="0.82"/>
    <n v="0"/>
    <n v="27"/>
    <n v="0"/>
    <n v="2"/>
    <n v="0.14159712467983146"/>
    <n v="-0.14159712467983146"/>
    <x v="0"/>
  </r>
  <r>
    <s v="9Brisbane Lions"/>
    <n v="2020"/>
    <x v="9"/>
    <x v="200"/>
    <x v="3"/>
    <n v="37"/>
    <n v="0.8"/>
    <n v="0"/>
    <n v="21"/>
    <n v="0"/>
    <n v="0"/>
    <n v="8.8627518315018305E-2"/>
    <n v="-8.8627518315018305E-2"/>
    <x v="1"/>
  </r>
  <r>
    <s v="9Adelaide Crows"/>
    <n v="2020"/>
    <x v="9"/>
    <x v="299"/>
    <x v="8"/>
    <n v="45"/>
    <n v="0.84"/>
    <n v="0"/>
    <n v="30"/>
    <n v="0"/>
    <n v="0"/>
    <n v="0.19078706381337962"/>
    <n v="-0.19078706381337962"/>
    <x v="1"/>
  </r>
  <r>
    <s v="9Adelaide Crows"/>
    <n v="2020"/>
    <x v="9"/>
    <x v="600"/>
    <x v="8"/>
    <n v="40"/>
    <n v="0.85"/>
    <n v="0"/>
    <n v="30"/>
    <n v="0"/>
    <n v="15"/>
    <n v="0"/>
    <n v="0"/>
    <x v="0"/>
  </r>
  <r>
    <s v="9Adelaide Crows"/>
    <n v="2020"/>
    <x v="9"/>
    <x v="295"/>
    <x v="8"/>
    <n v="50"/>
    <n v="0.96"/>
    <n v="0"/>
    <n v="30"/>
    <n v="0"/>
    <n v="0"/>
    <n v="1.8559218559218559E-2"/>
    <n v="-1.8559218559218559E-2"/>
    <x v="1"/>
  </r>
  <r>
    <s v="9Carlton"/>
    <n v="2020"/>
    <x v="9"/>
    <x v="322"/>
    <x v="0"/>
    <n v="29"/>
    <n v="0.82"/>
    <n v="0"/>
    <n v="27"/>
    <n v="0"/>
    <n v="2"/>
    <n v="0.125534991324465"/>
    <n v="-0.125534991324465"/>
    <x v="0"/>
  </r>
  <r>
    <s v="9Essendon"/>
    <n v="2020"/>
    <x v="9"/>
    <x v="537"/>
    <x v="10"/>
    <n v="35"/>
    <n v="0.86"/>
    <n v="0"/>
    <n v="21"/>
    <n v="0"/>
    <n v="0"/>
    <n v="4.6296296296296294E-3"/>
    <n v="-4.6296296296296294E-3"/>
    <x v="1"/>
  </r>
  <r>
    <s v="9Collingwood"/>
    <n v="2020"/>
    <x v="9"/>
    <x v="375"/>
    <x v="4"/>
    <n v="47"/>
    <n v="0.83"/>
    <n v="0"/>
    <n v="20"/>
    <n v="0"/>
    <n v="0"/>
    <n v="3.9141414141414137E-2"/>
    <n v="-3.9141414141414137E-2"/>
    <x v="1"/>
  </r>
  <r>
    <s v="9Essendon"/>
    <n v="2020"/>
    <x v="9"/>
    <x v="221"/>
    <x v="10"/>
    <n v="34"/>
    <n v="0.89"/>
    <n v="0"/>
    <n v="21"/>
    <n v="0"/>
    <n v="0"/>
    <n v="0.12615128847461599"/>
    <n v="-0.12615128847461599"/>
    <x v="1"/>
  </r>
  <r>
    <s v="9St Kilda"/>
    <n v="2020"/>
    <x v="9"/>
    <x v="256"/>
    <x v="9"/>
    <n v="36"/>
    <n v="0.83"/>
    <n v="0"/>
    <n v="24"/>
    <n v="0"/>
    <n v="0"/>
    <n v="2.2435897435897436E-2"/>
    <n v="-2.2435897435897436E-2"/>
    <x v="1"/>
  </r>
  <r>
    <s v="9St Kilda"/>
    <n v="2020"/>
    <x v="9"/>
    <x v="282"/>
    <x v="9"/>
    <n v="52"/>
    <n v="0.81"/>
    <n v="0"/>
    <n v="24"/>
    <n v="0"/>
    <n v="1"/>
    <n v="1.9667832167832168E-2"/>
    <n v="-1.9667832167832168E-2"/>
    <x v="0"/>
  </r>
  <r>
    <s v="9Gold Coast Suns"/>
    <n v="2020"/>
    <x v="9"/>
    <x v="240"/>
    <x v="1"/>
    <n v="31"/>
    <n v="0.92"/>
    <n v="0"/>
    <n v="17"/>
    <n v="0"/>
    <n v="0"/>
    <n v="5.3361344537815124E-2"/>
    <n v="-5.3361344537815124E-2"/>
    <x v="1"/>
  </r>
  <r>
    <s v="9Gold Coast Suns"/>
    <n v="2020"/>
    <x v="9"/>
    <x v="341"/>
    <x v="1"/>
    <n v="58"/>
    <n v="0.76"/>
    <n v="0"/>
    <n v="17"/>
    <n v="0"/>
    <n v="0"/>
    <n v="0.10161067003172267"/>
    <n v="-0.10161067003172267"/>
    <x v="1"/>
  </r>
  <r>
    <s v="9Collingwood"/>
    <n v="2020"/>
    <x v="9"/>
    <x v="371"/>
    <x v="4"/>
    <n v="45"/>
    <n v="0.9"/>
    <n v="0"/>
    <n v="20"/>
    <n v="0"/>
    <n v="0"/>
    <n v="8.7353078843353443E-2"/>
    <n v="-8.7353078843353443E-2"/>
    <x v="1"/>
  </r>
  <r>
    <s v="9Sydney Swans"/>
    <n v="2020"/>
    <x v="9"/>
    <x v="266"/>
    <x v="2"/>
    <n v="40"/>
    <n v="0.75"/>
    <n v="0"/>
    <n v="24"/>
    <n v="0"/>
    <n v="11"/>
    <n v="0.15241545893719807"/>
    <n v="-0.15241545893719807"/>
    <x v="0"/>
  </r>
  <r>
    <s v="9GWS Giants"/>
    <n v="2020"/>
    <x v="9"/>
    <x v="117"/>
    <x v="13"/>
    <n v="90"/>
    <n v="0.79"/>
    <n v="0"/>
    <n v="17"/>
    <n v="0"/>
    <n v="15"/>
    <n v="0.23910810083058884"/>
    <n v="-0.23910810083058884"/>
    <x v="0"/>
  </r>
  <r>
    <s v="9GWS Giants"/>
    <n v="2020"/>
    <x v="9"/>
    <x v="464"/>
    <x v="13"/>
    <n v="59"/>
    <n v="0.79"/>
    <n v="0"/>
    <n v="17"/>
    <n v="0"/>
    <n v="0"/>
    <n v="9.4405594405594415E-2"/>
    <n v="-9.4405594405594415E-2"/>
    <x v="1"/>
  </r>
  <r>
    <s v="9Sydney Swans"/>
    <n v="2020"/>
    <x v="9"/>
    <x v="251"/>
    <x v="2"/>
    <n v="49"/>
    <n v="0.81"/>
    <n v="0"/>
    <n v="24"/>
    <n v="0"/>
    <n v="1"/>
    <n v="9.6312209094163978E-2"/>
    <n v="-9.6312209094163978E-2"/>
    <x v="0"/>
  </r>
  <r>
    <s v="9West Coast Eagles"/>
    <n v="2020"/>
    <x v="9"/>
    <x v="90"/>
    <x v="16"/>
    <n v="74"/>
    <n v="0.88"/>
    <n v="0"/>
    <n v="24"/>
    <n v="0"/>
    <n v="24"/>
    <n v="0.15462232620320854"/>
    <n v="-0.15462232620320854"/>
    <x v="0"/>
  </r>
  <r>
    <s v="9Melbourne"/>
    <n v="2020"/>
    <x v="9"/>
    <x v="180"/>
    <x v="5"/>
    <n v="34"/>
    <n v="0.79"/>
    <n v="0"/>
    <n v="20"/>
    <n v="0"/>
    <n v="2"/>
    <n v="6.3162714478503953E-2"/>
    <n v="-6.3162714478503953E-2"/>
    <x v="0"/>
  </r>
  <r>
    <s v="9North Melbourne"/>
    <n v="2020"/>
    <x v="9"/>
    <x v="570"/>
    <x v="17"/>
    <n v="58"/>
    <n v="0.85"/>
    <n v="0"/>
    <n v="30"/>
    <n v="0"/>
    <n v="0"/>
    <n v="0.05"/>
    <n v="-0.05"/>
    <x v="1"/>
  </r>
  <r>
    <s v="9Gold Coast Suns"/>
    <n v="2020"/>
    <x v="9"/>
    <x v="264"/>
    <x v="1"/>
    <n v="72"/>
    <n v="0.96"/>
    <n v="0"/>
    <n v="17"/>
    <n v="0"/>
    <n v="0"/>
    <n v="0"/>
    <n v="0"/>
    <x v="1"/>
  </r>
  <r>
    <s v="9GWS Giants"/>
    <n v="2020"/>
    <x v="9"/>
    <x v="472"/>
    <x v="13"/>
    <n v="65"/>
    <n v="0.83"/>
    <n v="0"/>
    <n v="17"/>
    <n v="0"/>
    <n v="0"/>
    <n v="3.3333333333333335E-3"/>
    <n v="-3.3333333333333335E-3"/>
    <x v="1"/>
  </r>
  <r>
    <s v="9Fremantle"/>
    <n v="2020"/>
    <x v="9"/>
    <x v="189"/>
    <x v="12"/>
    <n v="32"/>
    <n v="0.67"/>
    <n v="0"/>
    <n v="20"/>
    <n v="0"/>
    <n v="0"/>
    <n v="9.2592592592592601E-2"/>
    <n v="-9.2592592592592601E-2"/>
    <x v="1"/>
  </r>
  <r>
    <s v="9St Kilda"/>
    <n v="2020"/>
    <x v="9"/>
    <x v="194"/>
    <x v="9"/>
    <n v="32"/>
    <n v="0.76"/>
    <n v="0"/>
    <n v="24"/>
    <n v="0"/>
    <n v="4"/>
    <n v="0.14323639323639323"/>
    <n v="-0.14323639323639323"/>
    <x v="0"/>
  </r>
  <r>
    <s v="9St Kilda"/>
    <n v="2020"/>
    <x v="9"/>
    <x v="233"/>
    <x v="9"/>
    <n v="79"/>
    <n v="0.88"/>
    <n v="0"/>
    <n v="24"/>
    <n v="0"/>
    <n v="0"/>
    <n v="4.779411764705882E-2"/>
    <n v="-4.779411764705882E-2"/>
    <x v="1"/>
  </r>
  <r>
    <s v="9Adelaide Crows"/>
    <n v="2020"/>
    <x v="9"/>
    <x v="280"/>
    <x v="8"/>
    <n v="72"/>
    <n v="0.8"/>
    <n v="0"/>
    <n v="30"/>
    <n v="0"/>
    <n v="0"/>
    <n v="4.996626180836708E-2"/>
    <n v="-4.996626180836708E-2"/>
    <x v="1"/>
  </r>
  <r>
    <s v="9Geelong Cats"/>
    <n v="2020"/>
    <x v="9"/>
    <x v="272"/>
    <x v="11"/>
    <n v="57"/>
    <n v="0.86"/>
    <n v="0"/>
    <n v="24"/>
    <n v="0"/>
    <n v="0"/>
    <n v="7.4074074074074068E-3"/>
    <n v="-7.4074074074074068E-3"/>
    <x v="1"/>
  </r>
  <r>
    <s v="9Western Bulldogs"/>
    <n v="2020"/>
    <x v="9"/>
    <x v="427"/>
    <x v="6"/>
    <n v="5"/>
    <n v="0.15"/>
    <n v="0"/>
    <n v="24"/>
    <n v="0"/>
    <n v="0"/>
    <n v="0"/>
    <n v="0"/>
    <x v="1"/>
  </r>
  <r>
    <s v="9Collingwood"/>
    <n v="2020"/>
    <x v="9"/>
    <x v="309"/>
    <x v="4"/>
    <n v="34"/>
    <n v="0.81"/>
    <n v="0"/>
    <n v="20"/>
    <n v="0"/>
    <n v="0"/>
    <n v="0.13171818434976329"/>
    <n v="-0.13171818434976329"/>
    <x v="1"/>
  </r>
  <r>
    <s v="9Melbourne"/>
    <n v="2020"/>
    <x v="9"/>
    <x v="298"/>
    <x v="5"/>
    <n v="38"/>
    <n v="0.76"/>
    <n v="0"/>
    <n v="20"/>
    <n v="0"/>
    <n v="0"/>
    <n v="7.3260073260073263E-2"/>
    <n v="-7.3260073260073263E-2"/>
    <x v="1"/>
  </r>
  <r>
    <s v="9Port Adelaide"/>
    <n v="2020"/>
    <x v="9"/>
    <x v="351"/>
    <x v="15"/>
    <n v="56"/>
    <n v="0.83"/>
    <n v="0"/>
    <n v="20"/>
    <n v="0"/>
    <n v="0"/>
    <n v="4.0106951871657748E-2"/>
    <n v="-4.0106951871657748E-2"/>
    <x v="1"/>
  </r>
  <r>
    <s v="9Gold Coast Suns"/>
    <n v="2020"/>
    <x v="9"/>
    <x v="145"/>
    <x v="1"/>
    <n v="28"/>
    <n v="0.82"/>
    <n v="0"/>
    <n v="17"/>
    <n v="0"/>
    <n v="0"/>
    <n v="3.4965034965034965E-3"/>
    <n v="-3.4965034965034965E-3"/>
    <x v="1"/>
  </r>
  <r>
    <s v="9GWS Giants"/>
    <n v="2020"/>
    <x v="9"/>
    <x v="127"/>
    <x v="13"/>
    <n v="60"/>
    <n v="0.85"/>
    <n v="0"/>
    <n v="17"/>
    <n v="0"/>
    <n v="41"/>
    <n v="7.8448422847399835E-2"/>
    <n v="-7.8448422847399835E-2"/>
    <x v="0"/>
  </r>
  <r>
    <s v="9North Melbourne"/>
    <n v="2020"/>
    <x v="9"/>
    <x v="201"/>
    <x v="17"/>
    <n v="40"/>
    <n v="0.68"/>
    <n v="0"/>
    <n v="30"/>
    <n v="0"/>
    <n v="0"/>
    <n v="0.1181438127090301"/>
    <n v="-0.1181438127090301"/>
    <x v="1"/>
  </r>
  <r>
    <s v="9Richmond"/>
    <n v="2020"/>
    <x v="9"/>
    <x v="430"/>
    <x v="14"/>
    <n v="47"/>
    <n v="0.71"/>
    <n v="0"/>
    <n v="24"/>
    <n v="0"/>
    <n v="0"/>
    <n v="7.4999999999999997E-2"/>
    <n v="-7.4999999999999997E-2"/>
    <x v="1"/>
  </r>
  <r>
    <s v="9Richmond"/>
    <n v="2020"/>
    <x v="9"/>
    <x v="158"/>
    <x v="14"/>
    <n v="79"/>
    <n v="0.83"/>
    <n v="0"/>
    <n v="24"/>
    <n v="0"/>
    <n v="0"/>
    <n v="2.601809954751131E-2"/>
    <n v="-2.601809954751131E-2"/>
    <x v="1"/>
  </r>
  <r>
    <s v="9Melbourne"/>
    <n v="2020"/>
    <x v="9"/>
    <x v="373"/>
    <x v="5"/>
    <n v="50"/>
    <n v="0.86"/>
    <n v="0"/>
    <n v="20"/>
    <n v="0"/>
    <n v="0"/>
    <n v="9.2101926977687612E-2"/>
    <n v="-9.2101926977687612E-2"/>
    <x v="1"/>
  </r>
  <r>
    <s v="9Richmond"/>
    <n v="2020"/>
    <x v="9"/>
    <x v="502"/>
    <x v="14"/>
    <n v="59"/>
    <n v="0.92"/>
    <n v="0"/>
    <n v="24"/>
    <n v="0"/>
    <n v="0"/>
    <n v="0"/>
    <n v="0"/>
    <x v="1"/>
  </r>
  <r>
    <s v="8West Coast Eagles"/>
    <n v="2020"/>
    <x v="10"/>
    <x v="563"/>
    <x v="16"/>
    <n v="67"/>
    <n v="0.8"/>
    <n v="23"/>
    <n v="27"/>
    <n v="0.85185185185185186"/>
    <n v="179"/>
    <n v="0"/>
    <n v="0.85185185185185186"/>
    <x v="0"/>
  </r>
  <r>
    <s v="8Collingwood"/>
    <n v="2020"/>
    <x v="10"/>
    <x v="15"/>
    <x v="4"/>
    <n v="70"/>
    <n v="0.84"/>
    <n v="22"/>
    <n v="27"/>
    <n v="0.81481481481481477"/>
    <n v="251"/>
    <n v="0.10190311418685122"/>
    <n v="0.7129117006279635"/>
    <x v="0"/>
  </r>
  <r>
    <s v="8Carlton"/>
    <n v="2020"/>
    <x v="10"/>
    <x v="0"/>
    <x v="0"/>
    <n v="104"/>
    <n v="0.95"/>
    <n v="22"/>
    <n v="22"/>
    <n v="1"/>
    <n v="326"/>
    <n v="0.12770236299648063"/>
    <n v="0.87229763700351937"/>
    <x v="0"/>
  </r>
  <r>
    <s v="8West Coast Eagles"/>
    <n v="2020"/>
    <x v="10"/>
    <x v="77"/>
    <x v="16"/>
    <n v="103"/>
    <n v="0.84"/>
    <n v="22"/>
    <n v="27"/>
    <n v="0.81481481481481477"/>
    <n v="270"/>
    <n v="0.10478156174750601"/>
    <n v="0.7100332530673088"/>
    <x v="0"/>
  </r>
  <r>
    <s v="8North Melbourne"/>
    <n v="2020"/>
    <x v="10"/>
    <x v="70"/>
    <x v="17"/>
    <n v="72"/>
    <n v="0.95"/>
    <n v="21"/>
    <n v="22"/>
    <n v="0.95454545454545459"/>
    <n v="309"/>
    <n v="0.11886877828054299"/>
    <n v="0.8356766762649116"/>
    <x v="0"/>
  </r>
  <r>
    <s v="8Port Adelaide"/>
    <n v="2020"/>
    <x v="10"/>
    <x v="104"/>
    <x v="15"/>
    <n v="61"/>
    <n v="0.92"/>
    <n v="20"/>
    <n v="22"/>
    <n v="0.90909090909090906"/>
    <n v="95"/>
    <n v="4.8750000000000002E-2"/>
    <n v="0.8603409090909091"/>
    <x v="0"/>
  </r>
  <r>
    <s v="8Collingwood"/>
    <n v="2020"/>
    <x v="10"/>
    <x v="7"/>
    <x v="4"/>
    <n v="62"/>
    <n v="0.83"/>
    <n v="20"/>
    <n v="27"/>
    <n v="0.7407407407407407"/>
    <n v="299"/>
    <n v="8.3921568627450982E-2"/>
    <n v="0.65681917211328966"/>
    <x v="0"/>
  </r>
  <r>
    <s v="8Adelaide Crows"/>
    <n v="2020"/>
    <x v="10"/>
    <x v="12"/>
    <x v="8"/>
    <n v="73"/>
    <n v="0.96"/>
    <n v="20"/>
    <n v="20"/>
    <n v="1"/>
    <n v="329"/>
    <n v="0.14206354199433785"/>
    <n v="0.85793645800566209"/>
    <x v="0"/>
  </r>
  <r>
    <s v="8Port Adelaide"/>
    <n v="2020"/>
    <x v="10"/>
    <x v="151"/>
    <x v="15"/>
    <n v="58"/>
    <n v="0.79"/>
    <n v="19"/>
    <n v="22"/>
    <n v="0.86363636363636365"/>
    <n v="70"/>
    <n v="9.0972222222222232E-2"/>
    <n v="0.77266414141414141"/>
    <x v="0"/>
  </r>
  <r>
    <s v="8St Kilda"/>
    <n v="2020"/>
    <x v="10"/>
    <x v="18"/>
    <x v="9"/>
    <n v="84"/>
    <n v="0.94"/>
    <n v="19"/>
    <n v="22"/>
    <n v="0.86363636363636365"/>
    <n v="306"/>
    <n v="0.13540784475040529"/>
    <n v="0.7282285188859583"/>
    <x v="0"/>
  </r>
  <r>
    <s v="8Essendon"/>
    <n v="2020"/>
    <x v="10"/>
    <x v="520"/>
    <x v="10"/>
    <n v="65"/>
    <n v="0.88"/>
    <n v="19"/>
    <n v="20"/>
    <n v="0.95"/>
    <n v="121"/>
    <n v="0"/>
    <n v="0.95"/>
    <x v="0"/>
  </r>
  <r>
    <s v="8St Kilda"/>
    <n v="2020"/>
    <x v="10"/>
    <x v="398"/>
    <x v="9"/>
    <n v="59"/>
    <n v="0.83"/>
    <n v="18"/>
    <n v="22"/>
    <n v="0.81818181818181823"/>
    <n v="212"/>
    <n v="7.2307692307692309E-2"/>
    <n v="0.74587412587412594"/>
    <x v="0"/>
  </r>
  <r>
    <s v="8GWS Giants"/>
    <n v="2020"/>
    <x v="10"/>
    <x v="37"/>
    <x v="13"/>
    <n v="103"/>
    <n v="0.91"/>
    <n v="18"/>
    <n v="19"/>
    <n v="0.94736842105263153"/>
    <n v="234"/>
    <n v="0.12626869658119658"/>
    <n v="0.82109972447143498"/>
    <x v="0"/>
  </r>
  <r>
    <s v="8Melbourne"/>
    <n v="2020"/>
    <x v="10"/>
    <x v="9"/>
    <x v="5"/>
    <n v="103"/>
    <n v="0.96"/>
    <n v="18"/>
    <n v="18"/>
    <n v="1"/>
    <n v="267"/>
    <n v="0.18828440467095928"/>
    <n v="0.8117155953290407"/>
    <x v="0"/>
  </r>
  <r>
    <s v="8Collingwood"/>
    <n v="2020"/>
    <x v="10"/>
    <x v="56"/>
    <x v="4"/>
    <n v="41"/>
    <n v="0.73"/>
    <n v="18"/>
    <n v="27"/>
    <n v="0.66666666666666663"/>
    <n v="180"/>
    <n v="0.13848039215686275"/>
    <n v="0.52818627450980382"/>
    <x v="0"/>
  </r>
  <r>
    <s v="8Carlton"/>
    <n v="2020"/>
    <x v="10"/>
    <x v="5"/>
    <x v="0"/>
    <n v="64"/>
    <n v="0.85"/>
    <n v="18"/>
    <n v="22"/>
    <n v="0.81818181818181823"/>
    <n v="217"/>
    <n v="6.8825910931174086E-2"/>
    <n v="0.74935590725064416"/>
    <x v="0"/>
  </r>
  <r>
    <s v="8West Coast Eagles"/>
    <n v="2020"/>
    <x v="10"/>
    <x v="74"/>
    <x v="16"/>
    <n v="55"/>
    <n v="0.57999999999999996"/>
    <n v="18"/>
    <n v="27"/>
    <n v="0.66666666666666663"/>
    <n v="270"/>
    <n v="5.2386363636363634E-2"/>
    <n v="0.61428030303030301"/>
    <x v="0"/>
  </r>
  <r>
    <s v="8Adelaide Crows"/>
    <n v="2020"/>
    <x v="10"/>
    <x v="321"/>
    <x v="8"/>
    <n v="16"/>
    <n v="0.8"/>
    <n v="17"/>
    <n v="20"/>
    <n v="0.85"/>
    <n v="90"/>
    <n v="1.5873015873015872E-2"/>
    <n v="0.83412698412698405"/>
    <x v="0"/>
  </r>
  <r>
    <s v="8Essendon"/>
    <n v="2020"/>
    <x v="10"/>
    <x v="485"/>
    <x v="10"/>
    <n v="118"/>
    <n v="0.85"/>
    <n v="17"/>
    <n v="20"/>
    <n v="0.85"/>
    <n v="217"/>
    <n v="6.0714285714285714E-2"/>
    <n v="0.78928571428571426"/>
    <x v="0"/>
  </r>
  <r>
    <s v="8Sydney Swans"/>
    <n v="2020"/>
    <x v="10"/>
    <x v="20"/>
    <x v="2"/>
    <n v="50"/>
    <n v="0.83"/>
    <n v="17"/>
    <n v="19"/>
    <n v="0.89473684210526316"/>
    <n v="202"/>
    <n v="9.3273123637496111E-2"/>
    <n v="0.80146371846776709"/>
    <x v="0"/>
  </r>
  <r>
    <s v="8Carlton"/>
    <n v="2020"/>
    <x v="10"/>
    <x v="66"/>
    <x v="0"/>
    <n v="49"/>
    <n v="0.83"/>
    <n v="17"/>
    <n v="22"/>
    <n v="0.77272727272727271"/>
    <n v="311"/>
    <n v="0.11304437564499485"/>
    <n v="0.6596828970822779"/>
    <x v="0"/>
  </r>
  <r>
    <s v="8Richmond"/>
    <n v="2020"/>
    <x v="10"/>
    <x v="397"/>
    <x v="14"/>
    <n v="61"/>
    <n v="0.79"/>
    <n v="17"/>
    <n v="19"/>
    <n v="0.89473684210526316"/>
    <n v="178"/>
    <n v="8.7021475256769371E-2"/>
    <n v="0.80771536684849377"/>
    <x v="0"/>
  </r>
  <r>
    <s v="8St Kilda"/>
    <n v="2020"/>
    <x v="10"/>
    <x v="34"/>
    <x v="9"/>
    <n v="73"/>
    <n v="0.78"/>
    <n v="16"/>
    <n v="22"/>
    <n v="0.72727272727272729"/>
    <n v="184"/>
    <n v="0.15341521223874166"/>
    <n v="0.57385751503398563"/>
    <x v="0"/>
  </r>
  <r>
    <s v="8Gold Coast Suns"/>
    <n v="2020"/>
    <x v="10"/>
    <x v="1"/>
    <x v="1"/>
    <n v="81"/>
    <n v="0.98"/>
    <n v="16"/>
    <n v="17"/>
    <n v="0.94117647058823528"/>
    <n v="323"/>
    <n v="0.12916506471869793"/>
    <n v="0.81201140586953735"/>
    <x v="0"/>
  </r>
  <r>
    <s v="8Collingwood"/>
    <n v="2020"/>
    <x v="10"/>
    <x v="43"/>
    <x v="4"/>
    <n v="68"/>
    <n v="0.82"/>
    <n v="16"/>
    <n v="27"/>
    <n v="0.59259259259259256"/>
    <n v="92"/>
    <n v="0.18075980392156862"/>
    <n v="0.41183278867102391"/>
    <x v="0"/>
  </r>
  <r>
    <s v="8Western Bulldogs"/>
    <n v="2020"/>
    <x v="10"/>
    <x v="10"/>
    <x v="6"/>
    <n v="41"/>
    <n v="0.97"/>
    <n v="16"/>
    <n v="17"/>
    <n v="0.94117647058823528"/>
    <n v="320"/>
    <n v="0.10438914027149322"/>
    <n v="0.83678733031674202"/>
    <x v="0"/>
  </r>
  <r>
    <s v="8Hawthorn"/>
    <n v="2020"/>
    <x v="10"/>
    <x v="449"/>
    <x v="7"/>
    <n v="66"/>
    <n v="0.88"/>
    <n v="16"/>
    <n v="19"/>
    <n v="0.84210526315789469"/>
    <n v="217"/>
    <n v="8.2539682539682538E-2"/>
    <n v="0.75956558061821211"/>
    <x v="0"/>
  </r>
  <r>
    <s v="8Hawthorn"/>
    <n v="2020"/>
    <x v="10"/>
    <x v="94"/>
    <x v="7"/>
    <n v="57"/>
    <n v="0.74"/>
    <n v="16"/>
    <n v="19"/>
    <n v="0.84210526315789469"/>
    <n v="131"/>
    <n v="4.7916666666666663E-2"/>
    <n v="0.79418859649122808"/>
    <x v="0"/>
  </r>
  <r>
    <s v="8St Kilda"/>
    <n v="2020"/>
    <x v="10"/>
    <x v="562"/>
    <x v="9"/>
    <n v="68"/>
    <n v="0.81"/>
    <n v="16"/>
    <n v="22"/>
    <n v="0.72727272727272729"/>
    <n v="158"/>
    <n v="0"/>
    <n v="0.72727272727272729"/>
    <x v="0"/>
  </r>
  <r>
    <s v="8Brisbane Lions"/>
    <n v="2020"/>
    <x v="10"/>
    <x v="4"/>
    <x v="3"/>
    <n v="102"/>
    <n v="0.89"/>
    <n v="16"/>
    <n v="18"/>
    <n v="0.88888888888888884"/>
    <n v="327"/>
    <n v="0.16669142404436521"/>
    <n v="0.72219746484452363"/>
    <x v="0"/>
  </r>
  <r>
    <s v="8GWS Giants"/>
    <n v="2020"/>
    <x v="10"/>
    <x v="446"/>
    <x v="13"/>
    <n v="56"/>
    <n v="0.76"/>
    <n v="16"/>
    <n v="19"/>
    <n v="0.84210526315789469"/>
    <n v="122"/>
    <n v="7.5187969924812026E-2"/>
    <n v="0.76691729323308266"/>
    <x v="0"/>
  </r>
  <r>
    <s v="8Collingwood"/>
    <n v="2020"/>
    <x v="10"/>
    <x v="539"/>
    <x v="4"/>
    <n v="45"/>
    <n v="0.65"/>
    <n v="16"/>
    <n v="27"/>
    <n v="0.59259259259259256"/>
    <n v="89"/>
    <n v="0"/>
    <n v="0.59259259259259256"/>
    <x v="0"/>
  </r>
  <r>
    <s v="8Hawthorn"/>
    <n v="2020"/>
    <x v="10"/>
    <x v="11"/>
    <x v="7"/>
    <n v="76"/>
    <n v="0.88"/>
    <n v="16"/>
    <n v="19"/>
    <n v="0.84210526315789469"/>
    <n v="284"/>
    <n v="0.10522925747839243"/>
    <n v="0.73687600567950229"/>
    <x v="0"/>
  </r>
  <r>
    <s v="8Port Adelaide"/>
    <n v="2020"/>
    <x v="10"/>
    <x v="45"/>
    <x v="15"/>
    <n v="67"/>
    <n v="0.76"/>
    <n v="16"/>
    <n v="22"/>
    <n v="0.72727272727272729"/>
    <n v="203"/>
    <n v="8.3746031746031735E-2"/>
    <n v="0.64352669552669561"/>
    <x v="0"/>
  </r>
  <r>
    <s v="8North Melbourne"/>
    <n v="2020"/>
    <x v="10"/>
    <x v="81"/>
    <x v="17"/>
    <n v="44"/>
    <n v="0.73"/>
    <n v="16"/>
    <n v="22"/>
    <n v="0.72727272727272729"/>
    <n v="257"/>
    <n v="7.9829436230820325E-2"/>
    <n v="0.64744329104190701"/>
    <x v="0"/>
  </r>
  <r>
    <s v="8Melbourne"/>
    <n v="2020"/>
    <x v="10"/>
    <x v="8"/>
    <x v="5"/>
    <n v="85"/>
    <n v="0.82"/>
    <n v="15"/>
    <n v="18"/>
    <n v="0.83333333333333337"/>
    <n v="259"/>
    <n v="0.17992296918767506"/>
    <n v="0.65341036414565834"/>
    <x v="0"/>
  </r>
  <r>
    <s v="8Adelaide Crows"/>
    <n v="2020"/>
    <x v="10"/>
    <x v="64"/>
    <x v="8"/>
    <n v="82"/>
    <n v="0.76"/>
    <n v="15"/>
    <n v="20"/>
    <n v="0.75"/>
    <n v="231"/>
    <n v="6.5761784511784507E-2"/>
    <n v="0.68423821548821551"/>
    <x v="0"/>
  </r>
  <r>
    <s v="8North Melbourne"/>
    <n v="2020"/>
    <x v="10"/>
    <x v="63"/>
    <x v="17"/>
    <n v="94"/>
    <n v="0.69"/>
    <n v="15"/>
    <n v="22"/>
    <n v="0.68181818181818177"/>
    <n v="200"/>
    <n v="6.2453595786929113E-2"/>
    <n v="0.61936458603125266"/>
    <x v="0"/>
  </r>
  <r>
    <s v="8Richmond"/>
    <n v="2020"/>
    <x v="10"/>
    <x v="409"/>
    <x v="14"/>
    <n v="63"/>
    <n v="0.77"/>
    <n v="15"/>
    <n v="19"/>
    <n v="0.78947368421052633"/>
    <n v="187"/>
    <n v="4.4642857142857144E-2"/>
    <n v="0.74483082706766923"/>
    <x v="0"/>
  </r>
  <r>
    <s v="8North Melbourne"/>
    <n v="2020"/>
    <x v="10"/>
    <x v="343"/>
    <x v="17"/>
    <n v="79"/>
    <n v="0.83"/>
    <n v="15"/>
    <n v="22"/>
    <n v="0.68181818181818177"/>
    <n v="101"/>
    <n v="2.4509803921568627E-3"/>
    <n v="0.67936720142602491"/>
    <x v="0"/>
  </r>
  <r>
    <s v="8Sydney Swans"/>
    <n v="2020"/>
    <x v="10"/>
    <x v="2"/>
    <x v="2"/>
    <n v="99"/>
    <n v="0.83"/>
    <n v="15"/>
    <n v="19"/>
    <n v="0.78947368421052633"/>
    <n v="281"/>
    <n v="0.16175012695136531"/>
    <n v="0.62772355725916107"/>
    <x v="0"/>
  </r>
  <r>
    <s v="8Sydney Swans"/>
    <n v="2020"/>
    <x v="10"/>
    <x v="391"/>
    <x v="2"/>
    <n v="91"/>
    <n v="0.8"/>
    <n v="15"/>
    <n v="19"/>
    <n v="0.78947368421052633"/>
    <n v="43"/>
    <n v="8.552380952380953E-2"/>
    <n v="0.70394987468671677"/>
    <x v="0"/>
  </r>
  <r>
    <s v="8Essendon"/>
    <n v="2020"/>
    <x v="10"/>
    <x v="17"/>
    <x v="10"/>
    <n v="138"/>
    <n v="0.74"/>
    <n v="14"/>
    <n v="20"/>
    <n v="0.7"/>
    <n v="193"/>
    <n v="0.15831959213891506"/>
    <n v="0.54168040786108484"/>
    <x v="0"/>
  </r>
  <r>
    <s v="8Richmond"/>
    <n v="2020"/>
    <x v="10"/>
    <x v="28"/>
    <x v="14"/>
    <n v="90"/>
    <n v="0.94"/>
    <n v="14"/>
    <n v="19"/>
    <n v="0.73684210526315785"/>
    <n v="250"/>
    <n v="8.4481225296442697E-2"/>
    <n v="0.6523608799667151"/>
    <x v="0"/>
  </r>
  <r>
    <s v="8Western Bulldogs"/>
    <n v="2020"/>
    <x v="10"/>
    <x v="24"/>
    <x v="6"/>
    <n v="102"/>
    <n v="0.94"/>
    <n v="14"/>
    <n v="17"/>
    <n v="0.82352941176470584"/>
    <n v="276"/>
    <n v="7.2744490985248586E-2"/>
    <n v="0.75078492077945724"/>
    <x v="0"/>
  </r>
  <r>
    <s v="8Gold Coast Suns"/>
    <n v="2020"/>
    <x v="10"/>
    <x v="13"/>
    <x v="1"/>
    <n v="98"/>
    <n v="0.81"/>
    <n v="14"/>
    <n v="17"/>
    <n v="0.82352941176470584"/>
    <n v="200"/>
    <n v="0.10718954248366014"/>
    <n v="0.71633986928104565"/>
    <x v="0"/>
  </r>
  <r>
    <s v="8West Coast Eagles"/>
    <n v="2020"/>
    <x v="10"/>
    <x v="483"/>
    <x v="16"/>
    <n v="73"/>
    <n v="0.61"/>
    <n v="14"/>
    <n v="27"/>
    <n v="0.51851851851851849"/>
    <n v="179"/>
    <n v="7.2463768115942032E-2"/>
    <n v="0.44605475040257647"/>
    <x v="0"/>
  </r>
  <r>
    <s v="8Brisbane Lions"/>
    <n v="2020"/>
    <x v="10"/>
    <x v="23"/>
    <x v="3"/>
    <n v="119"/>
    <n v="0.83"/>
    <n v="14"/>
    <n v="18"/>
    <n v="0.77777777777777779"/>
    <n v="264"/>
    <n v="0.13012028340748064"/>
    <n v="0.64765749437029718"/>
    <x v="0"/>
  </r>
  <r>
    <s v="8Adelaide Crows"/>
    <n v="2020"/>
    <x v="10"/>
    <x v="205"/>
    <x v="8"/>
    <n v="77"/>
    <n v="0.84"/>
    <n v="14"/>
    <n v="20"/>
    <n v="0.7"/>
    <n v="161"/>
    <n v="0"/>
    <n v="0.7"/>
    <x v="0"/>
  </r>
  <r>
    <s v="8Sydney Swans"/>
    <n v="2020"/>
    <x v="10"/>
    <x v="84"/>
    <x v="2"/>
    <n v="57"/>
    <n v="0.77"/>
    <n v="14"/>
    <n v="19"/>
    <n v="0.73684210526315785"/>
    <n v="160"/>
    <n v="6.7683413078149915E-2"/>
    <n v="0.6691586921850079"/>
    <x v="0"/>
  </r>
  <r>
    <s v="8Melbourne"/>
    <n v="2020"/>
    <x v="10"/>
    <x v="39"/>
    <x v="5"/>
    <n v="125"/>
    <n v="0.88"/>
    <n v="13"/>
    <n v="18"/>
    <n v="0.72222222222222221"/>
    <n v="277"/>
    <n v="0.12119920431940891"/>
    <n v="0.60102301790281332"/>
    <x v="0"/>
  </r>
  <r>
    <s v="8Port Adelaide"/>
    <n v="2020"/>
    <x v="10"/>
    <x v="35"/>
    <x v="15"/>
    <n v="53"/>
    <n v="0.79"/>
    <n v="13"/>
    <n v="22"/>
    <n v="0.59090909090909094"/>
    <n v="242"/>
    <n v="7.2229304518505025E-2"/>
    <n v="0.51867978639058587"/>
    <x v="0"/>
  </r>
  <r>
    <s v="8Richmond"/>
    <n v="2020"/>
    <x v="10"/>
    <x v="129"/>
    <x v="14"/>
    <n v="34"/>
    <n v="0.74"/>
    <n v="13"/>
    <n v="19"/>
    <n v="0.68421052631578949"/>
    <n v="53"/>
    <n v="5.3291062801932375E-2"/>
    <n v="0.63091946351385708"/>
    <x v="0"/>
  </r>
  <r>
    <s v="8Essendon"/>
    <n v="2020"/>
    <x v="10"/>
    <x v="82"/>
    <x v="10"/>
    <n v="73"/>
    <n v="0.82"/>
    <n v="13"/>
    <n v="20"/>
    <n v="0.65"/>
    <n v="173"/>
    <n v="9.0708431979602988E-2"/>
    <n v="0.55929156802039703"/>
    <x v="0"/>
  </r>
  <r>
    <s v="8Gold Coast Suns"/>
    <n v="2020"/>
    <x v="10"/>
    <x v="3"/>
    <x v="1"/>
    <n v="96"/>
    <n v="0.73"/>
    <n v="13"/>
    <n v="17"/>
    <n v="0.76470588235294112"/>
    <n v="282"/>
    <n v="0.10112410977462881"/>
    <n v="0.6635817725783123"/>
    <x v="0"/>
  </r>
  <r>
    <s v="8Gold Coast Suns"/>
    <n v="2020"/>
    <x v="10"/>
    <x v="14"/>
    <x v="1"/>
    <n v="94"/>
    <n v="0.78"/>
    <n v="13"/>
    <n v="17"/>
    <n v="0.76470588235294112"/>
    <n v="238"/>
    <n v="6.6906035141329256E-2"/>
    <n v="0.69779984721161181"/>
    <x v="0"/>
  </r>
  <r>
    <s v="8Carlton"/>
    <n v="2020"/>
    <x v="10"/>
    <x v="399"/>
    <x v="0"/>
    <n v="78"/>
    <n v="0.82"/>
    <n v="12"/>
    <n v="22"/>
    <n v="0.54545454545454541"/>
    <n v="149"/>
    <n v="7.8322040278562016E-2"/>
    <n v="0.46713250517598337"/>
    <x v="0"/>
  </r>
  <r>
    <s v="8Western Bulldogs"/>
    <n v="2020"/>
    <x v="10"/>
    <x v="54"/>
    <x v="6"/>
    <n v="71"/>
    <n v="0.9"/>
    <n v="12"/>
    <n v="17"/>
    <n v="0.70588235294117652"/>
    <n v="192"/>
    <n v="4.6380952380952384E-2"/>
    <n v="0.6595014005602241"/>
    <x v="0"/>
  </r>
  <r>
    <s v="8Western Bulldogs"/>
    <n v="2020"/>
    <x v="10"/>
    <x v="69"/>
    <x v="6"/>
    <n v="81"/>
    <n v="0.84"/>
    <n v="12"/>
    <n v="17"/>
    <n v="0.70588235294117652"/>
    <n v="231"/>
    <n v="1.8027332144979202E-2"/>
    <n v="0.68785502079619731"/>
    <x v="0"/>
  </r>
  <r>
    <s v="8Brisbane Lions"/>
    <n v="2020"/>
    <x v="10"/>
    <x v="48"/>
    <x v="3"/>
    <n v="53"/>
    <n v="0.76"/>
    <n v="12"/>
    <n v="18"/>
    <n v="0.66666666666666663"/>
    <n v="232"/>
    <n v="6.8974054268171922E-2"/>
    <n v="0.59769261239849469"/>
    <x v="0"/>
  </r>
  <r>
    <s v="8Hawthorn"/>
    <n v="2020"/>
    <x v="10"/>
    <x v="68"/>
    <x v="7"/>
    <n v="107"/>
    <n v="0.8"/>
    <n v="12"/>
    <n v="19"/>
    <n v="0.63157894736842102"/>
    <n v="172"/>
    <n v="7.1212121212121211E-3"/>
    <n v="0.62445773524720893"/>
    <x v="0"/>
  </r>
  <r>
    <s v="8GWS Giants"/>
    <n v="2020"/>
    <x v="10"/>
    <x v="26"/>
    <x v="13"/>
    <n v="63"/>
    <n v="0.69"/>
    <n v="12"/>
    <n v="19"/>
    <n v="0.63157894736842102"/>
    <n v="270"/>
    <n v="0.10719320407901722"/>
    <n v="0.52438574328940379"/>
    <x v="0"/>
  </r>
  <r>
    <s v="8Sydney Swans"/>
    <n v="2020"/>
    <x v="10"/>
    <x v="88"/>
    <x v="2"/>
    <n v="66"/>
    <n v="0.69"/>
    <n v="12"/>
    <n v="19"/>
    <n v="0.63157894736842102"/>
    <n v="180"/>
    <n v="1.8711484593837535E-2"/>
    <n v="0.61286746277458348"/>
    <x v="0"/>
  </r>
  <r>
    <s v="8Melbourne"/>
    <n v="2020"/>
    <x v="10"/>
    <x v="85"/>
    <x v="5"/>
    <n v="92"/>
    <n v="0.95"/>
    <n v="12"/>
    <n v="18"/>
    <n v="0.66666666666666663"/>
    <n v="235"/>
    <n v="6.0141703740319651E-2"/>
    <n v="0.60652496292634694"/>
    <x v="0"/>
  </r>
  <r>
    <s v="8West Coast Eagles"/>
    <n v="2020"/>
    <x v="10"/>
    <x v="52"/>
    <x v="16"/>
    <n v="44"/>
    <n v="0.77"/>
    <n v="12"/>
    <n v="27"/>
    <n v="0.44444444444444442"/>
    <n v="179"/>
    <n v="5.0351375598086126E-2"/>
    <n v="0.39409306884635831"/>
    <x v="0"/>
  </r>
  <r>
    <s v="8Hawthorn"/>
    <n v="2020"/>
    <x v="10"/>
    <x v="32"/>
    <x v="7"/>
    <n v="106"/>
    <n v="0.79"/>
    <n v="11"/>
    <n v="19"/>
    <n v="0.57894736842105265"/>
    <n v="150"/>
    <n v="3.1127622377622378E-2"/>
    <n v="0.54781974604343031"/>
    <x v="0"/>
  </r>
  <r>
    <s v="8Fremantle"/>
    <n v="2020"/>
    <x v="10"/>
    <x v="38"/>
    <x v="12"/>
    <n v="61"/>
    <n v="0.85"/>
    <n v="11"/>
    <n v="12"/>
    <n v="0.91666666666666663"/>
    <n v="196"/>
    <n v="0.10574951708078643"/>
    <n v="0.81091714958588024"/>
    <x v="0"/>
  </r>
  <r>
    <s v="8GWS Giants"/>
    <n v="2020"/>
    <x v="10"/>
    <x v="105"/>
    <x v="13"/>
    <n v="67"/>
    <n v="0.82"/>
    <n v="11"/>
    <n v="19"/>
    <n v="0.57894736842105265"/>
    <n v="126"/>
    <n v="0.13412274000509294"/>
    <n v="0.44482462841595971"/>
    <x v="0"/>
  </r>
  <r>
    <s v="8Fremantle"/>
    <n v="2020"/>
    <x v="10"/>
    <x v="22"/>
    <x v="12"/>
    <n v="98"/>
    <n v="0.8"/>
    <n v="11"/>
    <n v="12"/>
    <n v="0.91666666666666663"/>
    <n v="164"/>
    <n v="0.11018225472006984"/>
    <n v="0.80648441194659681"/>
    <x v="0"/>
  </r>
  <r>
    <s v="8Western Bulldogs"/>
    <n v="2020"/>
    <x v="10"/>
    <x v="33"/>
    <x v="6"/>
    <n v="86"/>
    <n v="0.85"/>
    <n v="10"/>
    <n v="17"/>
    <n v="0.58823529411764708"/>
    <n v="287"/>
    <n v="3.9235112001456934E-2"/>
    <n v="0.54900018211619017"/>
    <x v="0"/>
  </r>
  <r>
    <s v="8St Kilda"/>
    <n v="2020"/>
    <x v="10"/>
    <x v="16"/>
    <x v="9"/>
    <n v="62"/>
    <n v="0.57999999999999996"/>
    <n v="10"/>
    <n v="22"/>
    <n v="0.45454545454545453"/>
    <n v="193"/>
    <n v="8.6835269993164724E-2"/>
    <n v="0.36771018455228982"/>
    <x v="0"/>
  </r>
  <r>
    <s v="8Adelaide Crows"/>
    <n v="2020"/>
    <x v="10"/>
    <x v="300"/>
    <x v="8"/>
    <n v="90"/>
    <n v="0.77"/>
    <n v="10"/>
    <n v="20"/>
    <n v="0.5"/>
    <n v="50"/>
    <n v="2.34375E-2"/>
    <n v="0.4765625"/>
    <x v="0"/>
  </r>
  <r>
    <s v="8Carlton"/>
    <n v="2020"/>
    <x v="10"/>
    <x v="60"/>
    <x v="0"/>
    <n v="91"/>
    <n v="0.65"/>
    <n v="9"/>
    <n v="22"/>
    <n v="0.40909090909090912"/>
    <n v="67"/>
    <n v="3.8131041890440379E-2"/>
    <n v="0.37095986720046875"/>
    <x v="0"/>
  </r>
  <r>
    <s v="8Brisbane Lions"/>
    <n v="2020"/>
    <x v="10"/>
    <x v="452"/>
    <x v="3"/>
    <n v="69"/>
    <n v="0.85"/>
    <n v="9"/>
    <n v="18"/>
    <n v="0.5"/>
    <n v="106"/>
    <n v="8.611111111111111E-2"/>
    <n v="0.41388888888888886"/>
    <x v="0"/>
  </r>
  <r>
    <s v="8Gold Coast Suns"/>
    <n v="2020"/>
    <x v="10"/>
    <x v="110"/>
    <x v="1"/>
    <n v="64"/>
    <n v="0.82"/>
    <n v="9"/>
    <n v="17"/>
    <n v="0.52941176470588236"/>
    <n v="184"/>
    <n v="0"/>
    <n v="0.52941176470588236"/>
    <x v="0"/>
  </r>
  <r>
    <s v="8Essendon"/>
    <n v="2020"/>
    <x v="10"/>
    <x v="254"/>
    <x v="10"/>
    <n v="47"/>
    <n v="0.85"/>
    <n v="9"/>
    <n v="20"/>
    <n v="0.45"/>
    <n v="86"/>
    <n v="0.1193609022556391"/>
    <n v="0.3306390977443609"/>
    <x v="0"/>
  </r>
  <r>
    <s v="8North Melbourne"/>
    <n v="2020"/>
    <x v="10"/>
    <x v="305"/>
    <x v="17"/>
    <n v="58"/>
    <n v="0.73"/>
    <n v="9"/>
    <n v="22"/>
    <n v="0.40909090909090912"/>
    <n v="62"/>
    <n v="9.762931034482758E-2"/>
    <n v="0.31146159874608154"/>
    <x v="0"/>
  </r>
  <r>
    <s v="8GWS Giants"/>
    <n v="2020"/>
    <x v="10"/>
    <x v="83"/>
    <x v="13"/>
    <n v="119"/>
    <n v="0.91"/>
    <n v="9"/>
    <n v="19"/>
    <n v="0.47368421052631576"/>
    <n v="135"/>
    <n v="1.1428571428571429E-2"/>
    <n v="0.46225563909774431"/>
    <x v="0"/>
  </r>
  <r>
    <s v="8Geelong Cats"/>
    <n v="2020"/>
    <x v="10"/>
    <x v="96"/>
    <x v="11"/>
    <n v="58"/>
    <n v="0.86"/>
    <n v="9"/>
    <n v="12"/>
    <n v="0.75"/>
    <n v="245"/>
    <n v="3.4602076124567475E-3"/>
    <n v="0.7465397923875432"/>
    <x v="0"/>
  </r>
  <r>
    <s v="8West Coast Eagles"/>
    <n v="2020"/>
    <x v="10"/>
    <x v="392"/>
    <x v="16"/>
    <n v="89"/>
    <n v="0.81"/>
    <n v="9"/>
    <n v="27"/>
    <n v="0.33333333333333331"/>
    <n v="49"/>
    <n v="8.7577639751552791E-2"/>
    <n v="0.24575569358178051"/>
    <x v="0"/>
  </r>
  <r>
    <s v="8Geelong Cats"/>
    <n v="2020"/>
    <x v="10"/>
    <x v="62"/>
    <x v="11"/>
    <n v="67"/>
    <n v="0.69"/>
    <n v="8"/>
    <n v="12"/>
    <n v="0.66666666666666663"/>
    <n v="151"/>
    <n v="3.896103896103896E-2"/>
    <n v="0.62770562770562766"/>
    <x v="0"/>
  </r>
  <r>
    <s v="8Brisbane Lions"/>
    <n v="2020"/>
    <x v="10"/>
    <x v="61"/>
    <x v="3"/>
    <n v="88"/>
    <n v="0.85"/>
    <n v="8"/>
    <n v="18"/>
    <n v="0.44444444444444442"/>
    <n v="153"/>
    <n v="2.6697177726926011E-2"/>
    <n v="0.41774726671751838"/>
    <x v="0"/>
  </r>
  <r>
    <s v="8Geelong Cats"/>
    <n v="2020"/>
    <x v="10"/>
    <x v="42"/>
    <x v="11"/>
    <n v="103"/>
    <n v="0.73"/>
    <n v="8"/>
    <n v="12"/>
    <n v="0.66666666666666663"/>
    <n v="208"/>
    <n v="2.695319613913677E-2"/>
    <n v="0.6397134705275298"/>
    <x v="0"/>
  </r>
  <r>
    <s v="8Fremantle"/>
    <n v="2020"/>
    <x v="10"/>
    <x v="40"/>
    <x v="12"/>
    <n v="73"/>
    <n v="0.78"/>
    <n v="8"/>
    <n v="12"/>
    <n v="0.66666666666666663"/>
    <n v="191"/>
    <n v="0.10459252450980391"/>
    <n v="0.56207414215686269"/>
    <x v="0"/>
  </r>
  <r>
    <s v="8West Coast Eagles"/>
    <n v="2020"/>
    <x v="10"/>
    <x v="46"/>
    <x v="16"/>
    <n v="126"/>
    <n v="0.95"/>
    <n v="7"/>
    <n v="27"/>
    <n v="0.25925925925925924"/>
    <n v="145"/>
    <n v="9.2588783765254354E-2"/>
    <n v="0.16667047549400488"/>
    <x v="0"/>
  </r>
  <r>
    <s v="8Port Adelaide"/>
    <n v="2020"/>
    <x v="10"/>
    <x v="97"/>
    <x v="15"/>
    <n v="35"/>
    <n v="0.85"/>
    <n v="7"/>
    <n v="22"/>
    <n v="0.31818181818181818"/>
    <n v="131"/>
    <n v="3.4602076124567475E-3"/>
    <n v="0.31472161056936143"/>
    <x v="0"/>
  </r>
  <r>
    <s v="8Fremantle"/>
    <n v="2020"/>
    <x v="10"/>
    <x v="415"/>
    <x v="12"/>
    <n v="100"/>
    <n v="0.81"/>
    <n v="7"/>
    <n v="12"/>
    <n v="0.58333333333333337"/>
    <n v="106"/>
    <n v="9.316770186335404E-3"/>
    <n v="0.574016563146998"/>
    <x v="0"/>
  </r>
  <r>
    <s v="8Richmond"/>
    <n v="2020"/>
    <x v="10"/>
    <x v="275"/>
    <x v="14"/>
    <n v="60"/>
    <n v="0.86"/>
    <n v="7"/>
    <n v="19"/>
    <n v="0.36842105263157893"/>
    <n v="51"/>
    <n v="0.15405020703933747"/>
    <n v="0.21437084559224145"/>
    <x v="0"/>
  </r>
  <r>
    <s v="8Collingwood"/>
    <n v="2020"/>
    <x v="10"/>
    <x v="506"/>
    <x v="4"/>
    <n v="50"/>
    <n v="0.86"/>
    <n v="7"/>
    <n v="27"/>
    <n v="0.25925925925925924"/>
    <n v="21"/>
    <n v="0.41206237401889578"/>
    <n v="-0.15280311475963654"/>
    <x v="0"/>
  </r>
  <r>
    <s v="8Geelong Cats"/>
    <n v="2020"/>
    <x v="10"/>
    <x v="49"/>
    <x v="11"/>
    <n v="41"/>
    <n v="0.69"/>
    <n v="7"/>
    <n v="12"/>
    <n v="0.58333333333333337"/>
    <n v="92"/>
    <n v="3.787878787878788E-3"/>
    <n v="0.57954545454545459"/>
    <x v="0"/>
  </r>
  <r>
    <s v="8Melbourne"/>
    <n v="2020"/>
    <x v="10"/>
    <x v="484"/>
    <x v="5"/>
    <n v="33"/>
    <n v="0.65"/>
    <n v="7"/>
    <n v="18"/>
    <n v="0.3888888888888889"/>
    <n v="177"/>
    <n v="2.7950310559006212E-2"/>
    <n v="0.36093857832988269"/>
    <x v="0"/>
  </r>
  <r>
    <s v="8North Melbourne"/>
    <n v="2020"/>
    <x v="10"/>
    <x v="270"/>
    <x v="17"/>
    <n v="103"/>
    <n v="0.9"/>
    <n v="7"/>
    <n v="22"/>
    <n v="0.31818181818181818"/>
    <n v="35"/>
    <n v="0.13053613053613053"/>
    <n v="0.18764568764568765"/>
    <x v="0"/>
  </r>
  <r>
    <s v="8Melbourne"/>
    <n v="2020"/>
    <x v="10"/>
    <x v="498"/>
    <x v="5"/>
    <n v="41"/>
    <n v="0.65"/>
    <n v="7"/>
    <n v="18"/>
    <n v="0.3888888888888889"/>
    <n v="30"/>
    <n v="3.6592961694176265E-2"/>
    <n v="0.35229592719471264"/>
    <x v="0"/>
  </r>
  <r>
    <s v="8St Kilda"/>
    <n v="2020"/>
    <x v="10"/>
    <x v="121"/>
    <x v="9"/>
    <n v="95"/>
    <n v="0.85"/>
    <n v="6"/>
    <n v="22"/>
    <n v="0.27272727272727271"/>
    <n v="177"/>
    <n v="9.5938375350140048E-2"/>
    <n v="0.17678889737713266"/>
    <x v="0"/>
  </r>
  <r>
    <s v="8Geelong Cats"/>
    <n v="2020"/>
    <x v="10"/>
    <x v="586"/>
    <x v="11"/>
    <n v="68"/>
    <n v="0.65"/>
    <n v="6"/>
    <n v="12"/>
    <n v="0.5"/>
    <n v="15"/>
    <n v="0"/>
    <n v="0.5"/>
    <x v="0"/>
  </r>
  <r>
    <s v="8Brisbane Lions"/>
    <n v="2020"/>
    <x v="10"/>
    <x v="400"/>
    <x v="3"/>
    <n v="25"/>
    <n v="0.43"/>
    <n v="6"/>
    <n v="18"/>
    <n v="0.33333333333333331"/>
    <n v="41"/>
    <n v="0"/>
    <n v="0.33333333333333331"/>
    <x v="0"/>
  </r>
  <r>
    <s v="8Collingwood"/>
    <n v="2020"/>
    <x v="10"/>
    <x v="443"/>
    <x v="4"/>
    <n v="30"/>
    <n v="0.7"/>
    <n v="5"/>
    <n v="27"/>
    <n v="0.18518518518518517"/>
    <n v="8"/>
    <n v="9.8975558602887787E-2"/>
    <n v="8.6209626582297388E-2"/>
    <x v="0"/>
  </r>
  <r>
    <s v="8Geelong Cats"/>
    <n v="2020"/>
    <x v="10"/>
    <x v="86"/>
    <x v="11"/>
    <n v="83"/>
    <n v="0.89"/>
    <n v="5"/>
    <n v="12"/>
    <n v="0.41666666666666669"/>
    <n v="50"/>
    <n v="0.1432712215320911"/>
    <n v="0.27339544513457559"/>
    <x v="0"/>
  </r>
  <r>
    <s v="8Port Adelaide"/>
    <n v="2020"/>
    <x v="10"/>
    <x v="95"/>
    <x v="15"/>
    <n v="57"/>
    <n v="0.71"/>
    <n v="5"/>
    <n v="22"/>
    <n v="0.22727272727272727"/>
    <n v="130"/>
    <n v="0"/>
    <n v="0.22727272727272727"/>
    <x v="0"/>
  </r>
  <r>
    <s v="8Fremantle"/>
    <n v="2020"/>
    <x v="10"/>
    <x v="79"/>
    <x v="12"/>
    <n v="102"/>
    <n v="0.8"/>
    <n v="5"/>
    <n v="12"/>
    <n v="0.41666666666666669"/>
    <n v="127"/>
    <n v="6.3240680887739709E-2"/>
    <n v="0.35342598577892698"/>
    <x v="0"/>
  </r>
  <r>
    <s v="8Brisbane Lions"/>
    <n v="2020"/>
    <x v="10"/>
    <x v="106"/>
    <x v="3"/>
    <n v="65"/>
    <n v="0.81"/>
    <n v="5"/>
    <n v="18"/>
    <n v="0.27777777777777779"/>
    <n v="76"/>
    <n v="0.01"/>
    <n v="0.26777777777777778"/>
    <x v="0"/>
  </r>
  <r>
    <s v="8Carlton"/>
    <n v="2020"/>
    <x v="10"/>
    <x v="93"/>
    <x v="0"/>
    <n v="73"/>
    <n v="0.89"/>
    <n v="4"/>
    <n v="22"/>
    <n v="0.18181818181818182"/>
    <n v="69"/>
    <n v="0.14761904761904762"/>
    <n v="3.4199134199134201E-2"/>
    <x v="0"/>
  </r>
  <r>
    <s v="8Essendon"/>
    <n v="2020"/>
    <x v="10"/>
    <x v="436"/>
    <x v="10"/>
    <n v="81"/>
    <n v="0.8"/>
    <n v="4"/>
    <n v="20"/>
    <n v="0.2"/>
    <n v="5"/>
    <n v="0.12222222222222223"/>
    <n v="7.7777777777777779E-2"/>
    <x v="0"/>
  </r>
  <r>
    <s v="8Richmond"/>
    <n v="2020"/>
    <x v="10"/>
    <x v="124"/>
    <x v="14"/>
    <n v="20"/>
    <n v="0.56999999999999995"/>
    <n v="4"/>
    <n v="19"/>
    <n v="0.21052631578947367"/>
    <n v="57"/>
    <n v="0.16458333333333336"/>
    <n v="4.5942982456140313E-2"/>
    <x v="0"/>
  </r>
  <r>
    <s v="8Collingwood"/>
    <n v="2020"/>
    <x v="10"/>
    <x v="182"/>
    <x v="4"/>
    <n v="76"/>
    <n v="0.84"/>
    <n v="4"/>
    <n v="27"/>
    <n v="0.14814814814814814"/>
    <n v="15"/>
    <n v="7.8646843352725704E-3"/>
    <n v="0.14028346381287557"/>
    <x v="0"/>
  </r>
  <r>
    <s v="8Richmond"/>
    <n v="2020"/>
    <x v="10"/>
    <x v="135"/>
    <x v="14"/>
    <n v="33"/>
    <n v="0.71"/>
    <n v="4"/>
    <n v="19"/>
    <n v="0.21052631578947367"/>
    <n v="37"/>
    <n v="5.8974358974358973E-2"/>
    <n v="0.15155195681511469"/>
    <x v="0"/>
  </r>
  <r>
    <s v="8GWS Giants"/>
    <n v="2020"/>
    <x v="10"/>
    <x v="450"/>
    <x v="13"/>
    <n v="36"/>
    <n v="0.59"/>
    <n v="4"/>
    <n v="19"/>
    <n v="0.21052631578947367"/>
    <n v="44"/>
    <n v="7.6923076923076927E-2"/>
    <n v="0.13360323886639675"/>
    <x v="0"/>
  </r>
  <r>
    <s v="8Carlton"/>
    <n v="2020"/>
    <x v="10"/>
    <x v="589"/>
    <x v="0"/>
    <n v="8"/>
    <n v="0.69"/>
    <n v="4"/>
    <n v="22"/>
    <n v="0.18181818181818182"/>
    <n v="6"/>
    <n v="0"/>
    <n v="0.18181818181818182"/>
    <x v="0"/>
  </r>
  <r>
    <s v="8Port Adelaide"/>
    <n v="2020"/>
    <x v="10"/>
    <x v="118"/>
    <x v="15"/>
    <n v="36"/>
    <n v="0.75"/>
    <n v="4"/>
    <n v="22"/>
    <n v="0.18181818181818182"/>
    <n v="54"/>
    <n v="5.9523809523809527E-2"/>
    <n v="0.12229437229437229"/>
    <x v="0"/>
  </r>
  <r>
    <s v="8Geelong Cats"/>
    <n v="2020"/>
    <x v="10"/>
    <x v="115"/>
    <x v="11"/>
    <n v="102"/>
    <n v="0.69"/>
    <n v="3"/>
    <n v="12"/>
    <n v="0.25"/>
    <n v="93"/>
    <n v="0.19767992424242425"/>
    <n v="5.2320075757575746E-2"/>
    <x v="0"/>
  </r>
  <r>
    <s v="8Adelaide Crows"/>
    <n v="2020"/>
    <x v="10"/>
    <x v="51"/>
    <x v="8"/>
    <n v="21"/>
    <n v="0.23"/>
    <n v="3"/>
    <n v="20"/>
    <n v="0.15"/>
    <n v="149"/>
    <n v="0.02"/>
    <n v="0.13"/>
    <x v="0"/>
  </r>
  <r>
    <s v="8Western Bulldogs"/>
    <n v="2020"/>
    <x v="10"/>
    <x v="601"/>
    <x v="6"/>
    <n v="30"/>
    <n v="0.56000000000000005"/>
    <n v="3"/>
    <n v="17"/>
    <n v="0.17647058823529413"/>
    <n v="3"/>
    <n v="0"/>
    <n v="0.17647058823529413"/>
    <x v="0"/>
  </r>
  <r>
    <s v="8Fremantle"/>
    <n v="2020"/>
    <x v="10"/>
    <x v="80"/>
    <x v="12"/>
    <n v="78"/>
    <n v="0.88"/>
    <n v="3"/>
    <n v="12"/>
    <n v="0.25"/>
    <n v="79"/>
    <n v="9.9340912835722522E-2"/>
    <n v="0.15065908716427748"/>
    <x v="0"/>
  </r>
  <r>
    <s v="8North Melbourne"/>
    <n v="2020"/>
    <x v="10"/>
    <x v="55"/>
    <x v="17"/>
    <n v="26"/>
    <n v="0.71"/>
    <n v="3"/>
    <n v="22"/>
    <n v="0.13636363636363635"/>
    <n v="113"/>
    <n v="0.18501461988304094"/>
    <n v="-4.8650983519404584E-2"/>
    <x v="0"/>
  </r>
  <r>
    <s v="8GWS Giants"/>
    <n v="2020"/>
    <x v="10"/>
    <x v="246"/>
    <x v="13"/>
    <n v="73"/>
    <n v="0.84"/>
    <n v="3"/>
    <n v="19"/>
    <n v="0.15789473684210525"/>
    <n v="20"/>
    <n v="0.16158633033633035"/>
    <n v="-3.6915934942250983E-3"/>
    <x v="0"/>
  </r>
  <r>
    <s v="8Hawthorn"/>
    <n v="2020"/>
    <x v="10"/>
    <x v="602"/>
    <x v="7"/>
    <n v="29"/>
    <n v="0.53"/>
    <n v="3"/>
    <n v="19"/>
    <n v="0.15789473684210525"/>
    <n v="3"/>
    <n v="0"/>
    <n v="0.15789473684210525"/>
    <x v="0"/>
  </r>
  <r>
    <s v="8West Coast Eagles"/>
    <n v="2020"/>
    <x v="10"/>
    <x v="447"/>
    <x v="16"/>
    <n v="45"/>
    <n v="0.87"/>
    <n v="3"/>
    <n v="27"/>
    <n v="0.1111111111111111"/>
    <n v="63"/>
    <n v="8.0769230769230774E-2"/>
    <n v="3.0341880341880331E-2"/>
    <x v="0"/>
  </r>
  <r>
    <s v="8GWS Giants"/>
    <n v="2020"/>
    <x v="10"/>
    <x v="127"/>
    <x v="13"/>
    <n v="37"/>
    <n v="0.83"/>
    <n v="3"/>
    <n v="19"/>
    <n v="0.15789473684210525"/>
    <n v="41"/>
    <n v="6.0317460317460311E-2"/>
    <n v="9.7577276524644943E-2"/>
    <x v="0"/>
  </r>
  <r>
    <s v="8Brisbane Lions"/>
    <n v="2020"/>
    <x v="10"/>
    <x v="140"/>
    <x v="3"/>
    <n v="44"/>
    <n v="0.8"/>
    <n v="2"/>
    <n v="18"/>
    <n v="0.1111111111111111"/>
    <n v="34"/>
    <n v="0.16551226551226553"/>
    <n v="-5.4401154401154422E-2"/>
    <x v="0"/>
  </r>
  <r>
    <s v="8Port Adelaide"/>
    <n v="2020"/>
    <x v="10"/>
    <x v="507"/>
    <x v="15"/>
    <n v="35"/>
    <n v="0.85"/>
    <n v="2"/>
    <n v="22"/>
    <n v="9.0909090909090912E-2"/>
    <n v="31"/>
    <n v="0.12545388525780682"/>
    <n v="-3.4544794348715907E-2"/>
    <x v="0"/>
  </r>
  <r>
    <s v="8Fremantle"/>
    <n v="2020"/>
    <x v="10"/>
    <x v="603"/>
    <x v="12"/>
    <n v="0"/>
    <n v="0.03"/>
    <n v="2"/>
    <n v="12"/>
    <n v="0.16666666666666666"/>
    <n v="75"/>
    <n v="0"/>
    <n v="0.16666666666666666"/>
    <x v="0"/>
  </r>
  <r>
    <s v="8Sydney Swans"/>
    <n v="2020"/>
    <x v="10"/>
    <x v="101"/>
    <x v="2"/>
    <n v="52"/>
    <n v="0.83"/>
    <n v="2"/>
    <n v="19"/>
    <n v="0.10526315789473684"/>
    <n v="68"/>
    <n v="5.6390977443609026E-2"/>
    <n v="4.887218045112781E-2"/>
    <x v="0"/>
  </r>
  <r>
    <s v="8Essendon"/>
    <n v="2020"/>
    <x v="10"/>
    <x v="225"/>
    <x v="10"/>
    <n v="58"/>
    <n v="0.88"/>
    <n v="2"/>
    <n v="20"/>
    <n v="0.1"/>
    <n v="54"/>
    <n v="0.15569895293680458"/>
    <n v="-5.5698952936804574E-2"/>
    <x v="0"/>
  </r>
  <r>
    <s v="8St Kilda"/>
    <n v="2020"/>
    <x v="10"/>
    <x v="112"/>
    <x v="9"/>
    <n v="60"/>
    <n v="0.77"/>
    <n v="2"/>
    <n v="22"/>
    <n v="9.0909090909090912E-2"/>
    <n v="66"/>
    <n v="0.2396810207336523"/>
    <n v="-0.14877192982456139"/>
    <x v="0"/>
  </r>
  <r>
    <s v="8Gold Coast Suns"/>
    <n v="2020"/>
    <x v="10"/>
    <x v="405"/>
    <x v="1"/>
    <n v="59"/>
    <n v="0.81"/>
    <n v="2"/>
    <n v="17"/>
    <n v="0.11764705882352941"/>
    <n v="22"/>
    <n v="3.125E-2"/>
    <n v="8.639705882352941E-2"/>
    <x v="0"/>
  </r>
  <r>
    <s v="8Richmond"/>
    <n v="2020"/>
    <x v="10"/>
    <x v="376"/>
    <x v="14"/>
    <n v="58"/>
    <n v="0.9"/>
    <n v="2"/>
    <n v="19"/>
    <n v="0.10526315789473684"/>
    <n v="2"/>
    <n v="4.3771626297577859E-2"/>
    <n v="6.1491531597158977E-2"/>
    <x v="0"/>
  </r>
  <r>
    <s v="8Geelong Cats"/>
    <n v="2020"/>
    <x v="10"/>
    <x v="406"/>
    <x v="11"/>
    <n v="65"/>
    <n v="0.78"/>
    <n v="2"/>
    <n v="12"/>
    <n v="0.16666666666666666"/>
    <n v="31"/>
    <n v="0.16666666666666666"/>
    <n v="0"/>
    <x v="0"/>
  </r>
  <r>
    <s v="8Port Adelaide"/>
    <n v="2020"/>
    <x v="10"/>
    <x v="262"/>
    <x v="15"/>
    <n v="54"/>
    <n v="0.78"/>
    <n v="2"/>
    <n v="22"/>
    <n v="9.0909090909090912E-2"/>
    <n v="17"/>
    <n v="2.3529411764705885E-3"/>
    <n v="8.8556149732620326E-2"/>
    <x v="0"/>
  </r>
  <r>
    <s v="8Carlton"/>
    <n v="2020"/>
    <x v="10"/>
    <x v="116"/>
    <x v="0"/>
    <n v="60"/>
    <n v="0.84"/>
    <n v="2"/>
    <n v="22"/>
    <n v="9.0909090909090912E-2"/>
    <n v="86"/>
    <n v="0.13042806866336279"/>
    <n v="-3.9518977754271878E-2"/>
    <x v="0"/>
  </r>
  <r>
    <s v="8North Melbourne"/>
    <n v="2020"/>
    <x v="10"/>
    <x v="122"/>
    <x v="17"/>
    <n v="20"/>
    <n v="0.92"/>
    <n v="1"/>
    <n v="22"/>
    <n v="4.5454545454545456E-2"/>
    <n v="22"/>
    <n v="8.0357142857142849E-2"/>
    <n v="-3.4902597402597393E-2"/>
    <x v="0"/>
  </r>
  <r>
    <s v="8Gold Coast Suns"/>
    <n v="2020"/>
    <x v="10"/>
    <x v="103"/>
    <x v="1"/>
    <n v="19"/>
    <n v="0.79"/>
    <n v="1"/>
    <n v="17"/>
    <n v="5.8823529411764705E-2"/>
    <n v="42"/>
    <n v="0.14692977149724551"/>
    <n v="-8.8106242085480804E-2"/>
    <x v="0"/>
  </r>
  <r>
    <s v="8Fremantle"/>
    <n v="2020"/>
    <x v="10"/>
    <x v="100"/>
    <x v="12"/>
    <n v="44"/>
    <n v="1"/>
    <n v="1"/>
    <n v="12"/>
    <n v="8.3333333333333329E-2"/>
    <n v="114"/>
    <n v="0.14528544211206751"/>
    <n v="-6.195210877873418E-2"/>
    <x v="0"/>
  </r>
  <r>
    <s v="8Essendon"/>
    <n v="2020"/>
    <x v="10"/>
    <x v="542"/>
    <x v="10"/>
    <n v="46"/>
    <n v="0.89"/>
    <n v="1"/>
    <n v="20"/>
    <n v="0.05"/>
    <n v="20"/>
    <n v="0.11769005847953215"/>
    <n v="-6.7690058479532147E-2"/>
    <x v="0"/>
  </r>
  <r>
    <s v="8Hawthorn"/>
    <n v="2020"/>
    <x v="10"/>
    <x v="128"/>
    <x v="7"/>
    <n v="52"/>
    <n v="0.82"/>
    <n v="1"/>
    <n v="19"/>
    <n v="5.2631578947368418E-2"/>
    <n v="27"/>
    <n v="7.2435897435897428E-2"/>
    <n v="-1.980431848852901E-2"/>
    <x v="0"/>
  </r>
  <r>
    <s v="8Hawthorn"/>
    <n v="2020"/>
    <x v="10"/>
    <x v="356"/>
    <x v="7"/>
    <n v="50"/>
    <n v="0.7"/>
    <n v="1"/>
    <n v="19"/>
    <n v="5.2631578947368418E-2"/>
    <n v="1"/>
    <n v="2.8619528619528614E-2"/>
    <n v="2.4012050327839804E-2"/>
    <x v="0"/>
  </r>
  <r>
    <s v="8Essendon"/>
    <n v="2020"/>
    <x v="10"/>
    <x v="297"/>
    <x v="10"/>
    <n v="92"/>
    <n v="0.88"/>
    <n v="1"/>
    <n v="20"/>
    <n v="0.05"/>
    <n v="4"/>
    <n v="0.17243575691146024"/>
    <n v="-0.12243575691146023"/>
    <x v="0"/>
  </r>
  <r>
    <s v="8Sydney Swans"/>
    <n v="2020"/>
    <x v="10"/>
    <x v="293"/>
    <x v="2"/>
    <n v="79"/>
    <n v="0.9"/>
    <n v="1"/>
    <n v="19"/>
    <n v="5.2631578947368418E-2"/>
    <n v="11"/>
    <n v="0.15652173913043477"/>
    <n v="-0.10389016018306635"/>
    <x v="0"/>
  </r>
  <r>
    <s v="8Western Bulldogs"/>
    <n v="2020"/>
    <x v="10"/>
    <x v="133"/>
    <x v="6"/>
    <n v="18"/>
    <n v="0.9"/>
    <n v="1"/>
    <n v="17"/>
    <n v="5.8823529411764705E-2"/>
    <n v="33"/>
    <n v="7.5657894736842105E-2"/>
    <n v="-1.6834365325077399E-2"/>
    <x v="0"/>
  </r>
  <r>
    <s v="8Adelaide Crows"/>
    <n v="2020"/>
    <x v="10"/>
    <x v="561"/>
    <x v="8"/>
    <n v="104"/>
    <n v="0.87"/>
    <n v="1"/>
    <n v="20"/>
    <n v="0.05"/>
    <n v="27"/>
    <n v="5.1282051282051287E-2"/>
    <n v="-1.2820512820512844E-3"/>
    <x v="0"/>
  </r>
  <r>
    <s v="8North Melbourne"/>
    <n v="2020"/>
    <x v="10"/>
    <x v="577"/>
    <x v="17"/>
    <n v="43"/>
    <n v="0.91"/>
    <n v="1"/>
    <n v="22"/>
    <n v="4.5454545454545456E-2"/>
    <n v="2"/>
    <n v="0"/>
    <n v="4.5454545454545456E-2"/>
    <x v="0"/>
  </r>
  <r>
    <s v="8St Kilda"/>
    <n v="2020"/>
    <x v="10"/>
    <x v="390"/>
    <x v="9"/>
    <n v="74"/>
    <n v="0.9"/>
    <n v="1"/>
    <n v="22"/>
    <n v="4.5454545454545456E-2"/>
    <n v="31"/>
    <n v="0.11200493418826975"/>
    <n v="-6.6550388733724292E-2"/>
    <x v="0"/>
  </r>
  <r>
    <s v="8Essendon"/>
    <n v="2020"/>
    <x v="10"/>
    <x v="109"/>
    <x v="10"/>
    <n v="34"/>
    <n v="0.27"/>
    <n v="0"/>
    <n v="20"/>
    <n v="0"/>
    <n v="5"/>
    <n v="0"/>
    <n v="0"/>
    <x v="0"/>
  </r>
  <r>
    <s v="8Western Bulldogs"/>
    <n v="2020"/>
    <x v="10"/>
    <x v="510"/>
    <x v="6"/>
    <n v="46"/>
    <n v="0.72"/>
    <n v="0"/>
    <n v="17"/>
    <n v="0"/>
    <n v="0"/>
    <n v="1.3888888888888888E-2"/>
    <n v="-1.3888888888888888E-2"/>
    <x v="1"/>
  </r>
  <r>
    <s v="8Gold Coast Suns"/>
    <n v="2020"/>
    <x v="10"/>
    <x v="408"/>
    <x v="1"/>
    <n v="40"/>
    <n v="0.73"/>
    <n v="0"/>
    <n v="17"/>
    <n v="0"/>
    <n v="16"/>
    <n v="5.7017543859649127E-2"/>
    <n v="-5.7017543859649127E-2"/>
    <x v="0"/>
  </r>
  <r>
    <s v="8Fremantle"/>
    <n v="2020"/>
    <x v="10"/>
    <x v="377"/>
    <x v="12"/>
    <n v="38"/>
    <n v="0.84"/>
    <n v="0"/>
    <n v="12"/>
    <n v="0"/>
    <n v="0"/>
    <n v="2.1626297577854673E-2"/>
    <n v="-2.1626297577854673E-2"/>
    <x v="1"/>
  </r>
  <r>
    <s v="8Melbourne"/>
    <n v="2020"/>
    <x v="10"/>
    <x v="564"/>
    <x v="5"/>
    <n v="27"/>
    <n v="0.75"/>
    <n v="0"/>
    <n v="18"/>
    <n v="0"/>
    <n v="25"/>
    <n v="0.12820512820512822"/>
    <n v="-0.12820512820512822"/>
    <x v="0"/>
  </r>
  <r>
    <s v="8Port Adelaide"/>
    <n v="2020"/>
    <x v="10"/>
    <x v="525"/>
    <x v="15"/>
    <n v="35"/>
    <n v="0.75"/>
    <n v="0"/>
    <n v="22"/>
    <n v="0"/>
    <n v="0"/>
    <n v="1.4285714285714287E-2"/>
    <n v="-1.4285714285714287E-2"/>
    <x v="1"/>
  </r>
  <r>
    <s v="8Sydney Swans"/>
    <n v="2020"/>
    <x v="10"/>
    <x v="67"/>
    <x v="2"/>
    <n v="56"/>
    <n v="0.79"/>
    <n v="0"/>
    <n v="19"/>
    <n v="0"/>
    <n v="53"/>
    <n v="8.6496836496836482E-2"/>
    <n v="-8.6496836496836482E-2"/>
    <x v="0"/>
  </r>
  <r>
    <s v="8West Coast Eagles"/>
    <n v="2020"/>
    <x v="10"/>
    <x v="336"/>
    <x v="16"/>
    <n v="43"/>
    <n v="0.91"/>
    <n v="0"/>
    <n v="27"/>
    <n v="0"/>
    <n v="0"/>
    <n v="9.0916955017301043E-2"/>
    <n v="-9.0916955017301043E-2"/>
    <x v="1"/>
  </r>
  <r>
    <s v="8West Coast Eagles"/>
    <n v="2020"/>
    <x v="10"/>
    <x v="571"/>
    <x v="16"/>
    <n v="26"/>
    <n v="0.72"/>
    <n v="0"/>
    <n v="27"/>
    <n v="0"/>
    <n v="0"/>
    <n v="0"/>
    <n v="0"/>
    <x v="1"/>
  </r>
  <r>
    <s v="8Carlton"/>
    <n v="2020"/>
    <x v="10"/>
    <x v="422"/>
    <x v="0"/>
    <n v="52"/>
    <n v="0.9"/>
    <n v="0"/>
    <n v="22"/>
    <n v="0"/>
    <n v="0"/>
    <n v="7.8365384615384615E-2"/>
    <n v="-7.8365384615384615E-2"/>
    <x v="1"/>
  </r>
  <r>
    <s v="8Essendon"/>
    <n v="2020"/>
    <x v="10"/>
    <x v="545"/>
    <x v="10"/>
    <n v="53"/>
    <n v="0.86"/>
    <n v="0"/>
    <n v="20"/>
    <n v="0"/>
    <n v="0"/>
    <n v="0"/>
    <n v="0"/>
    <x v="1"/>
  </r>
  <r>
    <s v="8Fremantle"/>
    <n v="2020"/>
    <x v="10"/>
    <x v="183"/>
    <x v="12"/>
    <n v="39"/>
    <n v="0.81"/>
    <n v="0"/>
    <n v="12"/>
    <n v="0"/>
    <n v="0"/>
    <n v="0"/>
    <n v="0"/>
    <x v="1"/>
  </r>
  <r>
    <s v="8Geelong Cats"/>
    <n v="2020"/>
    <x v="10"/>
    <x v="239"/>
    <x v="11"/>
    <n v="43"/>
    <n v="0.97"/>
    <n v="0"/>
    <n v="12"/>
    <n v="0"/>
    <n v="0"/>
    <n v="0.10397515527950311"/>
    <n v="-0.10397515527950311"/>
    <x v="1"/>
  </r>
  <r>
    <s v="8Hawthorn"/>
    <n v="2020"/>
    <x v="10"/>
    <x v="228"/>
    <x v="7"/>
    <n v="34"/>
    <n v="0.9"/>
    <n v="0"/>
    <n v="19"/>
    <n v="0"/>
    <n v="0"/>
    <n v="6.3627344877344866E-2"/>
    <n v="-6.3627344877344866E-2"/>
    <x v="1"/>
  </r>
  <r>
    <s v="8Essendon"/>
    <n v="2020"/>
    <x v="10"/>
    <x v="537"/>
    <x v="10"/>
    <n v="38"/>
    <n v="0.86"/>
    <n v="0"/>
    <n v="20"/>
    <n v="0"/>
    <n v="0"/>
    <n v="1.6304347826086956E-2"/>
    <n v="-1.6304347826086956E-2"/>
    <x v="1"/>
  </r>
  <r>
    <s v="8Fremantle"/>
    <n v="2020"/>
    <x v="10"/>
    <x v="347"/>
    <x v="12"/>
    <n v="74"/>
    <n v="0.86"/>
    <n v="0"/>
    <n v="12"/>
    <n v="0"/>
    <n v="0"/>
    <n v="2.1932911095472667E-2"/>
    <n v="-2.1932911095472667E-2"/>
    <x v="1"/>
  </r>
  <r>
    <s v="8Fremantle"/>
    <n v="2020"/>
    <x v="10"/>
    <x v="372"/>
    <x v="12"/>
    <n v="88"/>
    <n v="0.97"/>
    <n v="0"/>
    <n v="12"/>
    <n v="0"/>
    <n v="0"/>
    <n v="2.3878082701612114E-2"/>
    <n v="-2.3878082701612114E-2"/>
    <x v="1"/>
  </r>
  <r>
    <s v="8North Melbourne"/>
    <n v="2020"/>
    <x v="10"/>
    <x v="570"/>
    <x v="17"/>
    <n v="55"/>
    <n v="0.7"/>
    <n v="0"/>
    <n v="22"/>
    <n v="0"/>
    <n v="0"/>
    <n v="0"/>
    <n v="0"/>
    <x v="1"/>
  </r>
  <r>
    <s v="8Fremantle"/>
    <n v="2020"/>
    <x v="10"/>
    <x v="210"/>
    <x v="12"/>
    <n v="36"/>
    <n v="0.88"/>
    <n v="0"/>
    <n v="12"/>
    <n v="0"/>
    <n v="0"/>
    <n v="3.2579185520361993E-2"/>
    <n v="-3.2579185520361993E-2"/>
    <x v="1"/>
  </r>
  <r>
    <s v="8Gold Coast Suns"/>
    <n v="2020"/>
    <x v="10"/>
    <x v="130"/>
    <x v="1"/>
    <n v="32"/>
    <n v="0.8"/>
    <n v="0"/>
    <n v="17"/>
    <n v="0"/>
    <n v="7"/>
    <n v="7.7447916666666672E-2"/>
    <n v="-7.7447916666666672E-2"/>
    <x v="0"/>
  </r>
  <r>
    <s v="8Adelaide Crows"/>
    <n v="2020"/>
    <x v="10"/>
    <x v="188"/>
    <x v="8"/>
    <n v="58"/>
    <n v="0.94"/>
    <n v="0"/>
    <n v="20"/>
    <n v="0"/>
    <n v="2"/>
    <n v="9.74025974025974E-3"/>
    <n v="-9.74025974025974E-3"/>
    <x v="0"/>
  </r>
  <r>
    <s v="8Fremantle"/>
    <n v="2020"/>
    <x v="10"/>
    <x v="590"/>
    <x v="12"/>
    <n v="34"/>
    <n v="0.74"/>
    <n v="0"/>
    <n v="12"/>
    <n v="0"/>
    <n v="0"/>
    <n v="0"/>
    <n v="0"/>
    <x v="1"/>
  </r>
  <r>
    <s v="8Melbourne"/>
    <n v="2020"/>
    <x v="10"/>
    <x v="515"/>
    <x v="5"/>
    <n v="24"/>
    <n v="0.74"/>
    <n v="0"/>
    <n v="18"/>
    <n v="0"/>
    <n v="0"/>
    <n v="0"/>
    <n v="0"/>
    <x v="1"/>
  </r>
  <r>
    <s v="8Brisbane Lions"/>
    <n v="2020"/>
    <x v="10"/>
    <x v="362"/>
    <x v="3"/>
    <n v="53"/>
    <n v="0.97"/>
    <n v="0"/>
    <n v="18"/>
    <n v="0"/>
    <n v="2"/>
    <n v="5.3333333333333332E-3"/>
    <n v="-5.3333333333333332E-3"/>
    <x v="0"/>
  </r>
  <r>
    <s v="8Collingwood"/>
    <n v="2020"/>
    <x v="10"/>
    <x v="161"/>
    <x v="4"/>
    <n v="27"/>
    <n v="0.74"/>
    <n v="0"/>
    <n v="27"/>
    <n v="0"/>
    <n v="0"/>
    <n v="6.0606060606060608E-2"/>
    <n v="-6.0606060606060608E-2"/>
    <x v="1"/>
  </r>
  <r>
    <s v="8Brisbane Lions"/>
    <n v="2020"/>
    <x v="10"/>
    <x v="389"/>
    <x v="3"/>
    <n v="67"/>
    <n v="0.89"/>
    <n v="0"/>
    <n v="18"/>
    <n v="0"/>
    <n v="1"/>
    <n v="4.7619047619047616E-2"/>
    <n v="-4.7619047619047616E-2"/>
    <x v="0"/>
  </r>
  <r>
    <s v="8Geelong Cats"/>
    <n v="2020"/>
    <x v="10"/>
    <x v="332"/>
    <x v="11"/>
    <n v="32"/>
    <n v="0.85"/>
    <n v="0"/>
    <n v="12"/>
    <n v="0"/>
    <n v="0"/>
    <n v="7.5878872258962754E-2"/>
    <n v="-7.5878872258962754E-2"/>
    <x v="1"/>
  </r>
  <r>
    <s v="8Port Adelaide"/>
    <n v="2020"/>
    <x v="10"/>
    <x v="425"/>
    <x v="15"/>
    <n v="36"/>
    <n v="0.83"/>
    <n v="0"/>
    <n v="22"/>
    <n v="0"/>
    <n v="0"/>
    <n v="0.12245989304812835"/>
    <n v="-0.12245989304812835"/>
    <x v="1"/>
  </r>
  <r>
    <s v="8St Kilda"/>
    <n v="2020"/>
    <x v="10"/>
    <x v="194"/>
    <x v="9"/>
    <n v="24"/>
    <n v="0.85"/>
    <n v="0"/>
    <n v="22"/>
    <n v="0"/>
    <n v="4"/>
    <n v="6.2111801242236024E-2"/>
    <n v="-6.2111801242236024E-2"/>
    <x v="0"/>
  </r>
  <r>
    <s v="8Sydney Swans"/>
    <n v="2020"/>
    <x v="10"/>
    <x v="164"/>
    <x v="2"/>
    <n v="36"/>
    <n v="0.71"/>
    <n v="0"/>
    <n v="19"/>
    <n v="0"/>
    <n v="0"/>
    <n v="9.285714285714286E-2"/>
    <n v="-9.285714285714286E-2"/>
    <x v="1"/>
  </r>
  <r>
    <s v="8Brisbane Lions"/>
    <n v="2020"/>
    <x v="10"/>
    <x v="366"/>
    <x v="3"/>
    <n v="33"/>
    <n v="0.96"/>
    <n v="0"/>
    <n v="18"/>
    <n v="0"/>
    <n v="0"/>
    <n v="5.6149732620320858E-3"/>
    <n v="-5.6149732620320858E-3"/>
    <x v="1"/>
  </r>
  <r>
    <s v="8North Melbourne"/>
    <n v="2020"/>
    <x v="10"/>
    <x v="393"/>
    <x v="17"/>
    <n v="49"/>
    <n v="0.8"/>
    <n v="0"/>
    <n v="22"/>
    <n v="0"/>
    <n v="3"/>
    <n v="5.8823529411764705E-3"/>
    <n v="-5.8823529411764705E-3"/>
    <x v="0"/>
  </r>
  <r>
    <s v="8Fremantle"/>
    <n v="2020"/>
    <x v="10"/>
    <x v="421"/>
    <x v="12"/>
    <n v="26"/>
    <n v="0.79"/>
    <n v="0"/>
    <n v="12"/>
    <n v="0"/>
    <n v="0"/>
    <n v="0.2807017543859649"/>
    <n v="-0.2807017543859649"/>
    <x v="1"/>
  </r>
  <r>
    <s v="8Western Bulldogs"/>
    <n v="2020"/>
    <x v="10"/>
    <x v="234"/>
    <x v="6"/>
    <n v="76"/>
    <n v="0.79"/>
    <n v="0"/>
    <n v="17"/>
    <n v="0"/>
    <n v="0"/>
    <n v="9.1192032368502957E-2"/>
    <n v="-9.1192032368502957E-2"/>
    <x v="1"/>
  </r>
  <r>
    <s v="8Gold Coast Suns"/>
    <n v="2020"/>
    <x v="10"/>
    <x v="120"/>
    <x v="1"/>
    <n v="52"/>
    <n v="0.82"/>
    <n v="0"/>
    <n v="17"/>
    <n v="0"/>
    <n v="4"/>
    <n v="7.2751322751322747E-2"/>
    <n v="-7.2751322751322747E-2"/>
    <x v="0"/>
  </r>
  <r>
    <s v="8Sydney Swans"/>
    <n v="2020"/>
    <x v="10"/>
    <x v="587"/>
    <x v="2"/>
    <n v="41"/>
    <n v="0.84"/>
    <n v="0"/>
    <n v="19"/>
    <n v="0"/>
    <n v="7"/>
    <n v="0"/>
    <n v="0"/>
    <x v="0"/>
  </r>
  <r>
    <s v="8Hawthorn"/>
    <n v="2020"/>
    <x v="10"/>
    <x v="175"/>
    <x v="7"/>
    <n v="51"/>
    <n v="0.95"/>
    <n v="0"/>
    <n v="19"/>
    <n v="0"/>
    <n v="0"/>
    <n v="1.7214556277056276E-2"/>
    <n v="-1.7214556277056276E-2"/>
    <x v="1"/>
  </r>
  <r>
    <s v="8North Melbourne"/>
    <n v="2020"/>
    <x v="10"/>
    <x v="201"/>
    <x v="17"/>
    <n v="24"/>
    <n v="0.7"/>
    <n v="0"/>
    <n v="22"/>
    <n v="0"/>
    <n v="0"/>
    <n v="1.3636363636363636E-2"/>
    <n v="-1.3636363636363636E-2"/>
    <x v="1"/>
  </r>
  <r>
    <s v="8Gold Coast Suns"/>
    <n v="2020"/>
    <x v="10"/>
    <x v="145"/>
    <x v="1"/>
    <n v="62"/>
    <n v="0.86"/>
    <n v="0"/>
    <n v="17"/>
    <n v="0"/>
    <n v="0"/>
    <n v="3.6630036630036625E-2"/>
    <n v="-3.6630036630036625E-2"/>
    <x v="1"/>
  </r>
  <r>
    <s v="8Gold Coast Suns"/>
    <n v="2020"/>
    <x v="10"/>
    <x v="355"/>
    <x v="1"/>
    <n v="62"/>
    <n v="0.86"/>
    <n v="0"/>
    <n v="17"/>
    <n v="0"/>
    <n v="0"/>
    <n v="2.6323051948051946E-2"/>
    <n v="-2.6323051948051946E-2"/>
    <x v="1"/>
  </r>
  <r>
    <s v="8Gold Coast Suns"/>
    <n v="2020"/>
    <x v="10"/>
    <x v="195"/>
    <x v="1"/>
    <n v="69"/>
    <n v="0.79"/>
    <n v="0"/>
    <n v="17"/>
    <n v="0"/>
    <n v="0"/>
    <n v="0"/>
    <n v="0"/>
    <x v="1"/>
  </r>
  <r>
    <s v="8GWS Giants"/>
    <n v="2020"/>
    <x v="10"/>
    <x v="472"/>
    <x v="13"/>
    <n v="42"/>
    <n v="0.76"/>
    <n v="0"/>
    <n v="19"/>
    <n v="0"/>
    <n v="0"/>
    <n v="3.6111111111111108E-2"/>
    <n v="-3.6111111111111108E-2"/>
    <x v="1"/>
  </r>
  <r>
    <s v="8Collingwood"/>
    <n v="2020"/>
    <x v="10"/>
    <x v="375"/>
    <x v="4"/>
    <n v="54"/>
    <n v="0.91"/>
    <n v="0"/>
    <n v="27"/>
    <n v="0"/>
    <n v="0"/>
    <n v="0"/>
    <n v="0"/>
    <x v="1"/>
  </r>
  <r>
    <s v="8Sydney Swans"/>
    <n v="2020"/>
    <x v="10"/>
    <x v="251"/>
    <x v="2"/>
    <n v="30"/>
    <n v="0.99"/>
    <n v="0"/>
    <n v="19"/>
    <n v="0"/>
    <n v="1"/>
    <n v="5.7050092764378481E-2"/>
    <n v="-5.7050092764378481E-2"/>
    <x v="0"/>
  </r>
  <r>
    <s v="8Richmond"/>
    <n v="2020"/>
    <x v="10"/>
    <x v="502"/>
    <x v="14"/>
    <n v="45"/>
    <n v="0.73"/>
    <n v="0"/>
    <n v="19"/>
    <n v="0"/>
    <n v="0"/>
    <n v="9.5238095238095233E-2"/>
    <n v="-9.5238095238095233E-2"/>
    <x v="1"/>
  </r>
  <r>
    <s v="8Adelaide Crows"/>
    <n v="2020"/>
    <x v="10"/>
    <x v="191"/>
    <x v="8"/>
    <n v="69"/>
    <n v="0.83"/>
    <n v="0"/>
    <n v="20"/>
    <n v="0"/>
    <n v="0"/>
    <n v="8.2051282051282037E-2"/>
    <n v="-8.2051282051282037E-2"/>
    <x v="1"/>
  </r>
  <r>
    <s v="8Gold Coast Suns"/>
    <n v="2020"/>
    <x v="10"/>
    <x v="264"/>
    <x v="1"/>
    <n v="63"/>
    <n v="0.97"/>
    <n v="0"/>
    <n v="17"/>
    <n v="0"/>
    <n v="0"/>
    <n v="9.1141594977912105E-2"/>
    <n v="-9.1141594977912105E-2"/>
    <x v="1"/>
  </r>
  <r>
    <s v="8GWS Giants"/>
    <n v="2020"/>
    <x v="10"/>
    <x v="274"/>
    <x v="13"/>
    <n v="54"/>
    <n v="0.74"/>
    <n v="0"/>
    <n v="19"/>
    <n v="0"/>
    <n v="0"/>
    <n v="5.4534313725490197E-2"/>
    <n v="-5.4534313725490197E-2"/>
    <x v="1"/>
  </r>
  <r>
    <s v="8Fremantle"/>
    <n v="2020"/>
    <x v="10"/>
    <x v="512"/>
    <x v="12"/>
    <n v="56"/>
    <n v="0.92"/>
    <n v="0"/>
    <n v="12"/>
    <n v="0"/>
    <n v="0"/>
    <n v="0"/>
    <n v="0"/>
    <x v="1"/>
  </r>
  <r>
    <s v="8Western Bulldogs"/>
    <n v="2020"/>
    <x v="10"/>
    <x v="582"/>
    <x v="6"/>
    <n v="23"/>
    <n v="0.71"/>
    <n v="0"/>
    <n v="17"/>
    <n v="0"/>
    <n v="0"/>
    <n v="0"/>
    <n v="0"/>
    <x v="1"/>
  </r>
  <r>
    <s v="8Collingwood"/>
    <n v="2020"/>
    <x v="10"/>
    <x v="242"/>
    <x v="4"/>
    <n v="47"/>
    <n v="0.82"/>
    <n v="0"/>
    <n v="27"/>
    <n v="0"/>
    <n v="0"/>
    <n v="5.1704545454545454E-2"/>
    <n v="-5.1704545454545454E-2"/>
    <x v="1"/>
  </r>
  <r>
    <s v="8Collingwood"/>
    <n v="2020"/>
    <x v="10"/>
    <x v="604"/>
    <x v="4"/>
    <n v="6"/>
    <n v="0.63"/>
    <n v="0"/>
    <n v="27"/>
    <n v="0"/>
    <n v="0"/>
    <n v="0"/>
    <n v="0"/>
    <x v="1"/>
  </r>
  <r>
    <s v="8Sydney Swans"/>
    <n v="2020"/>
    <x v="10"/>
    <x v="557"/>
    <x v="2"/>
    <n v="77"/>
    <n v="1"/>
    <n v="0"/>
    <n v="19"/>
    <n v="0"/>
    <n v="0"/>
    <n v="0"/>
    <n v="0"/>
    <x v="1"/>
  </r>
  <r>
    <s v="8Sydney Swans"/>
    <n v="2020"/>
    <x v="10"/>
    <x v="578"/>
    <x v="2"/>
    <n v="35"/>
    <n v="0.67"/>
    <n v="0"/>
    <n v="19"/>
    <n v="0"/>
    <n v="0"/>
    <n v="0"/>
    <n v="0"/>
    <x v="1"/>
  </r>
  <r>
    <s v="8Brisbane Lions"/>
    <n v="2020"/>
    <x v="10"/>
    <x v="172"/>
    <x v="3"/>
    <n v="61"/>
    <n v="0.98"/>
    <n v="0"/>
    <n v="18"/>
    <n v="0"/>
    <n v="0"/>
    <n v="6.4573197700132687E-2"/>
    <n v="-6.4573197700132687E-2"/>
    <x v="1"/>
  </r>
  <r>
    <s v="8Adelaide Crows"/>
    <n v="2020"/>
    <x v="10"/>
    <x v="134"/>
    <x v="8"/>
    <n v="25"/>
    <n v="0.9"/>
    <n v="0"/>
    <n v="20"/>
    <n v="0"/>
    <n v="15"/>
    <n v="2.9204545454545452E-2"/>
    <n v="-2.9204545454545452E-2"/>
    <x v="0"/>
  </r>
  <r>
    <s v="8Port Adelaide"/>
    <n v="2020"/>
    <x v="10"/>
    <x v="263"/>
    <x v="15"/>
    <n v="62"/>
    <n v="0.86"/>
    <n v="0"/>
    <n v="22"/>
    <n v="0"/>
    <n v="0"/>
    <n v="0.10112138500885305"/>
    <n v="-0.10112138500885305"/>
    <x v="1"/>
  </r>
  <r>
    <s v="8St Kilda"/>
    <n v="2020"/>
    <x v="10"/>
    <x v="256"/>
    <x v="9"/>
    <n v="46"/>
    <n v="0.91"/>
    <n v="0"/>
    <n v="22"/>
    <n v="0"/>
    <n v="0"/>
    <n v="4.0123456790123455E-2"/>
    <n v="-4.0123456790123455E-2"/>
    <x v="1"/>
  </r>
  <r>
    <s v="8GWS Giants"/>
    <n v="2020"/>
    <x v="10"/>
    <x v="226"/>
    <x v="13"/>
    <n v="82"/>
    <n v="0.95"/>
    <n v="0"/>
    <n v="19"/>
    <n v="0"/>
    <n v="0"/>
    <n v="0.12375859434682965"/>
    <n v="-0.12375859434682965"/>
    <x v="1"/>
  </r>
  <r>
    <s v="8Brisbane Lions"/>
    <n v="2020"/>
    <x v="10"/>
    <x v="98"/>
    <x v="3"/>
    <n v="75"/>
    <n v="0.82"/>
    <n v="0"/>
    <n v="18"/>
    <n v="0"/>
    <n v="58"/>
    <n v="2.2642390289449112E-2"/>
    <n v="-2.2642390289449112E-2"/>
    <x v="0"/>
  </r>
  <r>
    <s v="8Hawthorn"/>
    <n v="2020"/>
    <x v="10"/>
    <x v="543"/>
    <x v="7"/>
    <n v="95"/>
    <n v="0.96"/>
    <n v="0"/>
    <n v="19"/>
    <n v="0"/>
    <n v="0"/>
    <n v="0"/>
    <n v="0"/>
    <x v="1"/>
  </r>
  <r>
    <s v="8West Coast Eagles"/>
    <n v="2020"/>
    <x v="10"/>
    <x v="269"/>
    <x v="16"/>
    <n v="31"/>
    <n v="0.85"/>
    <n v="0"/>
    <n v="27"/>
    <n v="0"/>
    <n v="0"/>
    <n v="0.11709649376992178"/>
    <n v="-0.11709649376992178"/>
    <x v="1"/>
  </r>
  <r>
    <s v="8North Melbourne"/>
    <n v="2020"/>
    <x v="10"/>
    <x v="572"/>
    <x v="17"/>
    <n v="53"/>
    <n v="0.87"/>
    <n v="0"/>
    <n v="22"/>
    <n v="0"/>
    <n v="0"/>
    <n v="0"/>
    <n v="0"/>
    <x v="1"/>
  </r>
  <r>
    <s v="8Richmond"/>
    <n v="2020"/>
    <x v="10"/>
    <x v="429"/>
    <x v="14"/>
    <n v="26"/>
    <n v="0.86"/>
    <n v="0"/>
    <n v="19"/>
    <n v="0"/>
    <n v="2"/>
    <n v="2.0833333333333332E-2"/>
    <n v="-2.0833333333333332E-2"/>
    <x v="0"/>
  </r>
  <r>
    <s v="8Carlton"/>
    <n v="2020"/>
    <x v="10"/>
    <x v="290"/>
    <x v="0"/>
    <n v="78"/>
    <n v="0.8"/>
    <n v="0"/>
    <n v="22"/>
    <n v="0"/>
    <n v="0"/>
    <n v="6.7621483375959079E-2"/>
    <n v="-6.7621483375959079E-2"/>
    <x v="1"/>
  </r>
  <r>
    <s v="8St Kilda"/>
    <n v="2020"/>
    <x v="10"/>
    <x v="283"/>
    <x v="9"/>
    <n v="39"/>
    <n v="0.88"/>
    <n v="0"/>
    <n v="22"/>
    <n v="0"/>
    <n v="0"/>
    <n v="4.8750000000000002E-2"/>
    <n v="-4.8750000000000002E-2"/>
    <x v="1"/>
  </r>
  <r>
    <s v="8Sydney Swans"/>
    <n v="2020"/>
    <x v="10"/>
    <x v="266"/>
    <x v="2"/>
    <n v="49"/>
    <n v="0.84"/>
    <n v="0"/>
    <n v="19"/>
    <n v="0"/>
    <n v="11"/>
    <n v="3.8888888888888883E-2"/>
    <n v="-3.8888888888888883E-2"/>
    <x v="0"/>
  </r>
  <r>
    <s v="8Richmond"/>
    <n v="2020"/>
    <x v="10"/>
    <x v="605"/>
    <x v="14"/>
    <n v="34"/>
    <n v="0.86"/>
    <n v="0"/>
    <n v="19"/>
    <n v="0"/>
    <n v="0"/>
    <n v="0"/>
    <n v="0"/>
    <x v="1"/>
  </r>
  <r>
    <s v="8Richmond"/>
    <n v="2020"/>
    <x v="10"/>
    <x v="574"/>
    <x v="14"/>
    <n v="36"/>
    <n v="0.64"/>
    <n v="0"/>
    <n v="19"/>
    <n v="0"/>
    <n v="0"/>
    <n v="0"/>
    <n v="0"/>
    <x v="1"/>
  </r>
  <r>
    <s v="8St Kilda"/>
    <n v="2020"/>
    <x v="10"/>
    <x v="233"/>
    <x v="9"/>
    <n v="76"/>
    <n v="0.87"/>
    <n v="0"/>
    <n v="22"/>
    <n v="0"/>
    <n v="0"/>
    <n v="0.17923008364184834"/>
    <n v="-0.17923008364184834"/>
    <x v="1"/>
  </r>
  <r>
    <s v="8Western Bulldogs"/>
    <n v="2020"/>
    <x v="10"/>
    <x v="427"/>
    <x v="6"/>
    <n v="15"/>
    <n v="0.76"/>
    <n v="0"/>
    <n v="17"/>
    <n v="0"/>
    <n v="0"/>
    <n v="4.0816326530612242E-2"/>
    <n v="-4.0816326530612242E-2"/>
    <x v="1"/>
  </r>
  <r>
    <s v="8GWS Giants"/>
    <n v="2020"/>
    <x v="10"/>
    <x v="407"/>
    <x v="13"/>
    <n v="40"/>
    <n v="0.79"/>
    <n v="0"/>
    <n v="19"/>
    <n v="0"/>
    <n v="7"/>
    <n v="6.5789473684210523E-3"/>
    <n v="-6.5789473684210523E-3"/>
    <x v="0"/>
  </r>
  <r>
    <s v="8Carlton"/>
    <n v="2020"/>
    <x v="10"/>
    <x v="220"/>
    <x v="0"/>
    <n v="28"/>
    <n v="0.96"/>
    <n v="0"/>
    <n v="22"/>
    <n v="0"/>
    <n v="0"/>
    <n v="0.10431921020156315"/>
    <n v="-0.10431921020156315"/>
    <x v="1"/>
  </r>
  <r>
    <s v="8Carlton"/>
    <n v="2020"/>
    <x v="10"/>
    <x v="369"/>
    <x v="0"/>
    <n v="42"/>
    <n v="0.84"/>
    <n v="0"/>
    <n v="22"/>
    <n v="0"/>
    <n v="0"/>
    <n v="3.508771929824561E-3"/>
    <n v="-3.508771929824561E-3"/>
    <x v="1"/>
  </r>
  <r>
    <s v="8Gold Coast Suns"/>
    <n v="2020"/>
    <x v="10"/>
    <x v="341"/>
    <x v="1"/>
    <n v="41"/>
    <n v="0.74"/>
    <n v="0"/>
    <n v="17"/>
    <n v="0"/>
    <n v="0"/>
    <n v="8.6363636363636365E-2"/>
    <n v="-8.6363636363636365E-2"/>
    <x v="1"/>
  </r>
  <r>
    <s v="8Adelaide Crows"/>
    <n v="2020"/>
    <x v="10"/>
    <x v="280"/>
    <x v="8"/>
    <n v="37"/>
    <n v="0.84"/>
    <n v="0"/>
    <n v="20"/>
    <n v="0"/>
    <n v="0"/>
    <n v="4.072398190045249E-2"/>
    <n v="-4.072398190045249E-2"/>
    <x v="1"/>
  </r>
  <r>
    <s v="8Adelaide Crows"/>
    <n v="2020"/>
    <x v="10"/>
    <x v="567"/>
    <x v="8"/>
    <n v="29"/>
    <n v="0.56000000000000005"/>
    <n v="0"/>
    <n v="20"/>
    <n v="0"/>
    <n v="0"/>
    <n v="0"/>
    <n v="0"/>
    <x v="1"/>
  </r>
  <r>
    <s v="8West Coast Eagles"/>
    <n v="2020"/>
    <x v="10"/>
    <x v="208"/>
    <x v="16"/>
    <n v="18"/>
    <n v="0.8"/>
    <n v="0"/>
    <n v="27"/>
    <n v="0"/>
    <n v="1"/>
    <n v="0.11561355311355312"/>
    <n v="-0.11561355311355312"/>
    <x v="0"/>
  </r>
  <r>
    <s v="8Adelaide Crows"/>
    <n v="2020"/>
    <x v="10"/>
    <x v="244"/>
    <x v="8"/>
    <n v="57"/>
    <n v="0.95"/>
    <n v="0"/>
    <n v="20"/>
    <n v="0"/>
    <n v="0"/>
    <n v="0.11844737895158063"/>
    <n v="-0.11844737895158063"/>
    <x v="1"/>
  </r>
  <r>
    <s v="8Adelaide Crows"/>
    <n v="2020"/>
    <x v="10"/>
    <x v="50"/>
    <x v="8"/>
    <n v="69"/>
    <n v="0.8"/>
    <n v="0"/>
    <n v="20"/>
    <n v="0"/>
    <n v="137"/>
    <n v="8.7372843874391856E-2"/>
    <n v="-8.7372843874391856E-2"/>
    <x v="0"/>
  </r>
  <r>
    <s v="8GWS Giants"/>
    <n v="2020"/>
    <x v="10"/>
    <x v="146"/>
    <x v="13"/>
    <n v="99"/>
    <n v="0.94"/>
    <n v="0"/>
    <n v="19"/>
    <n v="0"/>
    <n v="0"/>
    <n v="7.0231729055258457E-2"/>
    <n v="-7.0231729055258457E-2"/>
    <x v="1"/>
  </r>
  <r>
    <s v="8Sydney Swans"/>
    <n v="2020"/>
    <x v="10"/>
    <x v="324"/>
    <x v="2"/>
    <n v="40"/>
    <n v="0.79"/>
    <n v="0"/>
    <n v="19"/>
    <n v="0"/>
    <n v="0"/>
    <n v="0.11597402597402597"/>
    <n v="-0.11597402597402597"/>
    <x v="1"/>
  </r>
  <r>
    <s v="8Brisbane Lions"/>
    <n v="2020"/>
    <x v="10"/>
    <x v="204"/>
    <x v="3"/>
    <n v="85"/>
    <n v="0.84"/>
    <n v="0"/>
    <n v="18"/>
    <n v="0"/>
    <n v="0"/>
    <n v="9.5860566448801754E-2"/>
    <n v="-9.5860566448801754E-2"/>
    <x v="1"/>
  </r>
  <r>
    <s v="8North Melbourne"/>
    <n v="2020"/>
    <x v="10"/>
    <x v="395"/>
    <x v="17"/>
    <n v="38"/>
    <n v="0.84"/>
    <n v="0"/>
    <n v="22"/>
    <n v="0"/>
    <n v="2"/>
    <n v="0.1180637544273908"/>
    <n v="-0.1180637544273908"/>
    <x v="0"/>
  </r>
  <r>
    <s v="8Adelaide Crows"/>
    <n v="2020"/>
    <x v="10"/>
    <x v="286"/>
    <x v="8"/>
    <n v="50"/>
    <n v="0.91"/>
    <n v="0"/>
    <n v="20"/>
    <n v="0"/>
    <n v="0"/>
    <n v="7.073112645868064E-2"/>
    <n v="-7.073112645868064E-2"/>
    <x v="1"/>
  </r>
  <r>
    <s v="8Western Bulldogs"/>
    <n v="2020"/>
    <x v="10"/>
    <x v="385"/>
    <x v="6"/>
    <n v="73"/>
    <n v="0.88"/>
    <n v="0"/>
    <n v="17"/>
    <n v="0"/>
    <n v="14"/>
    <n v="2.6041666666666665E-3"/>
    <n v="-2.6041666666666665E-3"/>
    <x v="0"/>
  </r>
  <r>
    <s v="8GWS Giants"/>
    <n v="2020"/>
    <x v="10"/>
    <x v="556"/>
    <x v="13"/>
    <n v="31"/>
    <n v="0.7"/>
    <n v="0"/>
    <n v="19"/>
    <n v="0"/>
    <n v="0"/>
    <n v="0"/>
    <n v="0"/>
    <x v="1"/>
  </r>
  <r>
    <s v="8North Melbourne"/>
    <n v="2020"/>
    <x v="10"/>
    <x v="261"/>
    <x v="17"/>
    <n v="67"/>
    <n v="0.73"/>
    <n v="0"/>
    <n v="22"/>
    <n v="0"/>
    <n v="2"/>
    <n v="8.3809523809523806E-2"/>
    <n v="-8.3809523809523806E-2"/>
    <x v="0"/>
  </r>
  <r>
    <s v="8Sydney Swans"/>
    <n v="2020"/>
    <x v="10"/>
    <x v="435"/>
    <x v="2"/>
    <n v="48"/>
    <n v="0.84"/>
    <n v="0"/>
    <n v="19"/>
    <n v="0"/>
    <n v="1"/>
    <n v="9.8765432098765427E-2"/>
    <n v="-9.8765432098765427E-2"/>
    <x v="0"/>
  </r>
  <r>
    <s v="8Brisbane Lions"/>
    <n v="2020"/>
    <x v="10"/>
    <x v="606"/>
    <x v="3"/>
    <n v="5"/>
    <n v="0.83"/>
    <n v="0"/>
    <n v="18"/>
    <n v="0"/>
    <n v="0"/>
    <n v="0"/>
    <n v="0"/>
    <x v="1"/>
  </r>
  <r>
    <s v="8St Kilda"/>
    <n v="2020"/>
    <x v="10"/>
    <x v="250"/>
    <x v="9"/>
    <n v="28"/>
    <n v="0.69"/>
    <n v="0"/>
    <n v="22"/>
    <n v="0"/>
    <n v="2"/>
    <n v="0.21256439638792582"/>
    <n v="-0.21256439638792582"/>
    <x v="0"/>
  </r>
  <r>
    <s v="8Western Bulldogs"/>
    <n v="2020"/>
    <x v="10"/>
    <x v="155"/>
    <x v="6"/>
    <n v="55"/>
    <n v="0.86"/>
    <n v="0"/>
    <n v="17"/>
    <n v="0"/>
    <n v="0"/>
    <n v="0.15384615384615385"/>
    <n v="-0.15384615384615385"/>
    <x v="1"/>
  </r>
  <r>
    <s v="8Western Bulldogs"/>
    <n v="2020"/>
    <x v="10"/>
    <x v="186"/>
    <x v="6"/>
    <n v="71"/>
    <n v="0.86"/>
    <n v="0"/>
    <n v="17"/>
    <n v="0"/>
    <n v="0"/>
    <n v="0.1322954822954823"/>
    <n v="-0.1322954822954823"/>
    <x v="1"/>
  </r>
  <r>
    <s v="8Brisbane Lions"/>
    <n v="2020"/>
    <x v="10"/>
    <x v="501"/>
    <x v="3"/>
    <n v="45"/>
    <n v="1"/>
    <n v="0"/>
    <n v="18"/>
    <n v="0"/>
    <n v="0"/>
    <n v="4.5454545454545456E-2"/>
    <n v="-4.5454545454545456E-2"/>
    <x v="1"/>
  </r>
  <r>
    <s v="8Melbourne"/>
    <n v="2020"/>
    <x v="10"/>
    <x v="89"/>
    <x v="5"/>
    <n v="54"/>
    <n v="0.84"/>
    <n v="0"/>
    <n v="18"/>
    <n v="0"/>
    <n v="34"/>
    <n v="0"/>
    <n v="0"/>
    <x v="0"/>
  </r>
  <r>
    <s v="8Port Adelaide"/>
    <n v="2020"/>
    <x v="10"/>
    <x v="414"/>
    <x v="15"/>
    <n v="45"/>
    <n v="1"/>
    <n v="0"/>
    <n v="22"/>
    <n v="0"/>
    <n v="0"/>
    <n v="5.5294486215538848E-2"/>
    <n v="-5.5294486215538848E-2"/>
    <x v="1"/>
  </r>
  <r>
    <s v="8Richmond"/>
    <n v="2020"/>
    <x v="10"/>
    <x v="491"/>
    <x v="14"/>
    <n v="58"/>
    <n v="0.94"/>
    <n v="0"/>
    <n v="19"/>
    <n v="0"/>
    <n v="3"/>
    <n v="0"/>
    <n v="0"/>
    <x v="0"/>
  </r>
  <r>
    <s v="8West Coast Eagles"/>
    <n v="2020"/>
    <x v="10"/>
    <x v="247"/>
    <x v="16"/>
    <n v="47"/>
    <n v="0.86"/>
    <n v="0"/>
    <n v="27"/>
    <n v="0"/>
    <n v="0"/>
    <n v="0.26771128909229597"/>
    <n v="-0.26771128909229597"/>
    <x v="1"/>
  </r>
  <r>
    <s v="8North Melbourne"/>
    <n v="2020"/>
    <x v="10"/>
    <x v="76"/>
    <x v="17"/>
    <n v="91"/>
    <n v="0.8"/>
    <n v="0"/>
    <n v="22"/>
    <n v="0"/>
    <n v="171"/>
    <n v="7.3578124661715996E-2"/>
    <n v="-7.3578124661715996E-2"/>
    <x v="0"/>
  </r>
  <r>
    <s v="8Carlton"/>
    <n v="2020"/>
    <x v="10"/>
    <x v="260"/>
    <x v="0"/>
    <n v="46"/>
    <n v="0.82"/>
    <n v="0"/>
    <n v="22"/>
    <n v="0"/>
    <n v="0"/>
    <n v="0.12915711739241151"/>
    <n v="-0.12915711739241151"/>
    <x v="1"/>
  </r>
  <r>
    <s v="8Carlton"/>
    <n v="2020"/>
    <x v="10"/>
    <x v="167"/>
    <x v="0"/>
    <n v="73"/>
    <n v="0.95"/>
    <n v="0"/>
    <n v="22"/>
    <n v="0"/>
    <n v="0"/>
    <n v="0.13879629629629631"/>
    <n v="-0.13879629629629631"/>
    <x v="1"/>
  </r>
  <r>
    <s v="8Essendon"/>
    <n v="2020"/>
    <x v="10"/>
    <x v="178"/>
    <x v="10"/>
    <n v="41"/>
    <n v="0.84"/>
    <n v="0"/>
    <n v="20"/>
    <n v="0"/>
    <n v="0"/>
    <n v="7.1999999999999995E-2"/>
    <n v="-7.1999999999999995E-2"/>
    <x v="1"/>
  </r>
  <r>
    <s v="8Western Bulldogs"/>
    <n v="2020"/>
    <x v="10"/>
    <x v="314"/>
    <x v="6"/>
    <n v="83"/>
    <n v="0.82"/>
    <n v="0"/>
    <n v="17"/>
    <n v="0"/>
    <n v="0"/>
    <n v="0.10833333333333334"/>
    <n v="-0.10833333333333334"/>
    <x v="1"/>
  </r>
  <r>
    <s v="8Collingwood"/>
    <n v="2020"/>
    <x v="10"/>
    <x v="309"/>
    <x v="4"/>
    <n v="59"/>
    <n v="0.85"/>
    <n v="0"/>
    <n v="27"/>
    <n v="0"/>
    <n v="0"/>
    <n v="1.7094017094017096E-2"/>
    <n v="-1.7094017094017096E-2"/>
    <x v="1"/>
  </r>
  <r>
    <s v="8West Coast Eagles"/>
    <n v="2020"/>
    <x v="10"/>
    <x v="235"/>
    <x v="16"/>
    <n v="70"/>
    <n v="0.87"/>
    <n v="0"/>
    <n v="27"/>
    <n v="0"/>
    <n v="0"/>
    <n v="0.17524200315577734"/>
    <n v="-0.17524200315577734"/>
    <x v="1"/>
  </r>
  <r>
    <s v="8Carlton"/>
    <n v="2020"/>
    <x v="10"/>
    <x v="301"/>
    <x v="0"/>
    <n v="26"/>
    <n v="0.81"/>
    <n v="0"/>
    <n v="22"/>
    <n v="0"/>
    <n v="0"/>
    <n v="5.1515151515151514E-2"/>
    <n v="-5.1515151515151514E-2"/>
    <x v="1"/>
  </r>
  <r>
    <s v="8Carlton"/>
    <n v="2020"/>
    <x v="10"/>
    <x v="253"/>
    <x v="0"/>
    <n v="30"/>
    <n v="0.96"/>
    <n v="0"/>
    <n v="22"/>
    <n v="0"/>
    <n v="0"/>
    <n v="8.5860805860805856E-2"/>
    <n v="-8.5860805860805856E-2"/>
    <x v="1"/>
  </r>
  <r>
    <s v="8Carlton"/>
    <n v="2020"/>
    <x v="10"/>
    <x v="59"/>
    <x v="0"/>
    <n v="87"/>
    <n v="0.87"/>
    <n v="0"/>
    <n v="22"/>
    <n v="0"/>
    <n v="44"/>
    <n v="0"/>
    <n v="0"/>
    <x v="0"/>
  </r>
  <r>
    <s v="8Port Adelaide"/>
    <n v="2020"/>
    <x v="10"/>
    <x v="476"/>
    <x v="15"/>
    <n v="18"/>
    <n v="0.75"/>
    <n v="0"/>
    <n v="22"/>
    <n v="0"/>
    <n v="8"/>
    <n v="0"/>
    <n v="0"/>
    <x v="0"/>
  </r>
  <r>
    <s v="8St Kilda"/>
    <n v="2020"/>
    <x v="10"/>
    <x v="352"/>
    <x v="9"/>
    <n v="59"/>
    <n v="0.85"/>
    <n v="0"/>
    <n v="22"/>
    <n v="0"/>
    <n v="3"/>
    <n v="0.13257538309441425"/>
    <n v="-0.13257538309441425"/>
    <x v="0"/>
  </r>
  <r>
    <s v="8Sydney Swans"/>
    <n v="2020"/>
    <x v="10"/>
    <x v="285"/>
    <x v="2"/>
    <n v="115"/>
    <n v="0.89"/>
    <n v="0"/>
    <n v="19"/>
    <n v="0"/>
    <n v="0"/>
    <n v="0.12608464200159702"/>
    <n v="-0.12608464200159702"/>
    <x v="1"/>
  </r>
  <r>
    <s v="8Hawthorn"/>
    <n v="2020"/>
    <x v="10"/>
    <x v="207"/>
    <x v="7"/>
    <n v="16"/>
    <n v="0.89"/>
    <n v="0"/>
    <n v="19"/>
    <n v="0"/>
    <n v="0"/>
    <n v="5.6496874111963621E-2"/>
    <n v="-5.6496874111963621E-2"/>
    <x v="1"/>
  </r>
  <r>
    <s v="8Geelong Cats"/>
    <n v="2020"/>
    <x v="10"/>
    <x v="211"/>
    <x v="11"/>
    <n v="42"/>
    <n v="0.86"/>
    <n v="0"/>
    <n v="12"/>
    <n v="0"/>
    <n v="0"/>
    <n v="0.12262982115923293"/>
    <n v="-0.12262982115923293"/>
    <x v="1"/>
  </r>
  <r>
    <s v="8Adelaide Crows"/>
    <n v="2020"/>
    <x v="10"/>
    <x v="580"/>
    <x v="8"/>
    <n v="69"/>
    <n v="0.9"/>
    <n v="0"/>
    <n v="20"/>
    <n v="0"/>
    <n v="0"/>
    <n v="0"/>
    <n v="0"/>
    <x v="1"/>
  </r>
  <r>
    <s v="8Melbourne"/>
    <n v="2020"/>
    <x v="10"/>
    <x v="180"/>
    <x v="5"/>
    <n v="31"/>
    <n v="0.81"/>
    <n v="0"/>
    <n v="18"/>
    <n v="0"/>
    <n v="2"/>
    <n v="0.18922164791730012"/>
    <n v="-0.18922164791730012"/>
    <x v="0"/>
  </r>
  <r>
    <s v="8Western Bulldogs"/>
    <n v="2020"/>
    <x v="10"/>
    <x v="588"/>
    <x v="6"/>
    <n v="36"/>
    <n v="0.69"/>
    <n v="0"/>
    <n v="17"/>
    <n v="0"/>
    <n v="4"/>
    <n v="0"/>
    <n v="0"/>
    <x v="0"/>
  </r>
  <r>
    <s v="8North Melbourne"/>
    <n v="2020"/>
    <x v="10"/>
    <x v="532"/>
    <x v="17"/>
    <n v="35"/>
    <n v="0.64"/>
    <n v="0"/>
    <n v="22"/>
    <n v="0"/>
    <n v="0"/>
    <n v="9.583333333333334E-2"/>
    <n v="-9.583333333333334E-2"/>
    <x v="1"/>
  </r>
  <r>
    <s v="8Geelong Cats"/>
    <n v="2020"/>
    <x v="10"/>
    <x v="357"/>
    <x v="11"/>
    <n v="32"/>
    <n v="0.8"/>
    <n v="0"/>
    <n v="12"/>
    <n v="0"/>
    <n v="0"/>
    <n v="0"/>
    <n v="0"/>
    <x v="1"/>
  </r>
  <r>
    <s v="8Geelong Cats"/>
    <n v="2020"/>
    <x v="10"/>
    <x v="185"/>
    <x v="11"/>
    <n v="24"/>
    <n v="0.83"/>
    <n v="0"/>
    <n v="12"/>
    <n v="0"/>
    <n v="0"/>
    <n v="0.13900739323862538"/>
    <n v="-0.13900739323862538"/>
    <x v="1"/>
  </r>
  <r>
    <s v="8Melbourne"/>
    <n v="2020"/>
    <x v="10"/>
    <x v="439"/>
    <x v="5"/>
    <n v="1"/>
    <n v="0.64"/>
    <n v="0"/>
    <n v="18"/>
    <n v="0"/>
    <n v="0"/>
    <n v="0"/>
    <n v="0"/>
    <x v="1"/>
  </r>
  <r>
    <s v="8Melbourne"/>
    <n v="2020"/>
    <x v="10"/>
    <x v="373"/>
    <x v="5"/>
    <n v="59"/>
    <n v="0.9"/>
    <n v="0"/>
    <n v="18"/>
    <n v="0"/>
    <n v="0"/>
    <n v="0.131994424564084"/>
    <n v="-0.131994424564084"/>
    <x v="1"/>
  </r>
  <r>
    <s v="8Hawthorn"/>
    <n v="2020"/>
    <x v="10"/>
    <x v="453"/>
    <x v="7"/>
    <n v="42"/>
    <n v="0.92"/>
    <n v="0"/>
    <n v="19"/>
    <n v="0"/>
    <n v="2"/>
    <n v="5.3571428571428568E-2"/>
    <n v="-5.3571428571428568E-2"/>
    <x v="0"/>
  </r>
  <r>
    <s v="8West Coast Eagles"/>
    <n v="2020"/>
    <x v="10"/>
    <x v="90"/>
    <x v="16"/>
    <n v="68"/>
    <n v="0.85"/>
    <n v="0"/>
    <n v="27"/>
    <n v="0"/>
    <n v="24"/>
    <n v="3.0150103519668736E-2"/>
    <n v="-3.0150103519668736E-2"/>
    <x v="0"/>
  </r>
  <r>
    <s v="8West Coast Eagles"/>
    <n v="2020"/>
    <x v="10"/>
    <x v="328"/>
    <x v="16"/>
    <n v="40"/>
    <n v="0.83"/>
    <n v="0"/>
    <n v="27"/>
    <n v="0"/>
    <n v="0"/>
    <n v="5.0749711649365634E-2"/>
    <n v="-5.0749711649365634E-2"/>
    <x v="1"/>
  </r>
  <r>
    <s v="8Western Bulldogs"/>
    <n v="2020"/>
    <x v="10"/>
    <x v="354"/>
    <x v="6"/>
    <n v="75"/>
    <n v="0.85"/>
    <n v="0"/>
    <n v="17"/>
    <n v="0"/>
    <n v="0"/>
    <n v="0.10376766091051806"/>
    <n v="-0.10376766091051806"/>
    <x v="1"/>
  </r>
  <r>
    <s v="8West Coast Eagles"/>
    <n v="2020"/>
    <x v="10"/>
    <x v="279"/>
    <x v="16"/>
    <n v="78"/>
    <n v="0.84"/>
    <n v="0"/>
    <n v="27"/>
    <n v="0"/>
    <n v="0"/>
    <n v="8.5784313725490211E-2"/>
    <n v="-8.5784313725490211E-2"/>
    <x v="1"/>
  </r>
  <r>
    <s v="8Brisbane Lions"/>
    <n v="2020"/>
    <x v="10"/>
    <x v="123"/>
    <x v="3"/>
    <n v="67"/>
    <n v="0.79"/>
    <n v="0"/>
    <n v="18"/>
    <n v="0"/>
    <n v="8"/>
    <n v="3.4759358288770054E-2"/>
    <n v="-3.4759358288770054E-2"/>
    <x v="0"/>
  </r>
  <r>
    <s v="8Richmond"/>
    <n v="2020"/>
    <x v="10"/>
    <x v="187"/>
    <x v="14"/>
    <n v="53"/>
    <n v="0.83"/>
    <n v="0"/>
    <n v="19"/>
    <n v="0"/>
    <n v="5"/>
    <n v="0.20069597069597073"/>
    <n v="-0.20069597069597073"/>
    <x v="0"/>
  </r>
  <r>
    <s v="8Gold Coast Suns"/>
    <n v="2020"/>
    <x v="10"/>
    <x v="170"/>
    <x v="1"/>
    <n v="47"/>
    <n v="0.96"/>
    <n v="0"/>
    <n v="17"/>
    <n v="0"/>
    <n v="0"/>
    <n v="0.15241940077466393"/>
    <n v="-0.15241940077466393"/>
    <x v="1"/>
  </r>
  <r>
    <s v="8Collingwood"/>
    <n v="2020"/>
    <x v="10"/>
    <x v="496"/>
    <x v="4"/>
    <n v="47"/>
    <n v="0.89"/>
    <n v="0"/>
    <n v="27"/>
    <n v="0"/>
    <n v="0"/>
    <n v="0.12934904601571268"/>
    <n v="-0.12934904601571268"/>
    <x v="1"/>
  </r>
  <r>
    <s v="8Sydney Swans"/>
    <n v="2020"/>
    <x v="10"/>
    <x v="224"/>
    <x v="2"/>
    <n v="66"/>
    <n v="0.9"/>
    <n v="0"/>
    <n v="19"/>
    <n v="0"/>
    <n v="56"/>
    <n v="6.3137254901960774E-2"/>
    <n v="-6.3137254901960774E-2"/>
    <x v="0"/>
  </r>
  <r>
    <s v="8Carlton"/>
    <n v="2020"/>
    <x v="10"/>
    <x v="141"/>
    <x v="0"/>
    <n v="55"/>
    <n v="0.76"/>
    <n v="0"/>
    <n v="22"/>
    <n v="0"/>
    <n v="23"/>
    <n v="8.8730158730158729E-2"/>
    <n v="-8.8730158730158729E-2"/>
    <x v="0"/>
  </r>
  <r>
    <s v="8Carlton"/>
    <n v="2020"/>
    <x v="10"/>
    <x v="322"/>
    <x v="0"/>
    <n v="76"/>
    <n v="0.76"/>
    <n v="0"/>
    <n v="22"/>
    <n v="0"/>
    <n v="2"/>
    <n v="0.10863095238095238"/>
    <n v="-0.10863095238095238"/>
    <x v="0"/>
  </r>
  <r>
    <s v="8Melbourne"/>
    <n v="2020"/>
    <x v="10"/>
    <x v="298"/>
    <x v="5"/>
    <n v="22"/>
    <n v="0.77"/>
    <n v="0"/>
    <n v="18"/>
    <n v="0"/>
    <n v="0"/>
    <n v="0.13241644483880508"/>
    <n v="-0.13241644483880508"/>
    <x v="1"/>
  </r>
  <r>
    <s v="8Hawthorn"/>
    <n v="2020"/>
    <x v="10"/>
    <x v="573"/>
    <x v="7"/>
    <n v="57"/>
    <n v="0.85"/>
    <n v="0"/>
    <n v="19"/>
    <n v="0"/>
    <n v="3"/>
    <n v="0"/>
    <n v="0"/>
    <x v="0"/>
  </r>
  <r>
    <s v="8West Coast Eagles"/>
    <n v="2020"/>
    <x v="10"/>
    <x v="229"/>
    <x v="16"/>
    <n v="69"/>
    <n v="0.77"/>
    <n v="0"/>
    <n v="27"/>
    <n v="0"/>
    <n v="0"/>
    <n v="9.2327586206896559E-2"/>
    <n v="-9.2327586206896559E-2"/>
    <x v="1"/>
  </r>
  <r>
    <s v="8West Coast Eagles"/>
    <n v="2020"/>
    <x v="10"/>
    <x v="365"/>
    <x v="16"/>
    <n v="39"/>
    <n v="0.77"/>
    <n v="0"/>
    <n v="27"/>
    <n v="0"/>
    <n v="0"/>
    <n v="0"/>
    <n v="0"/>
    <x v="1"/>
  </r>
  <r>
    <s v="8Brisbane Lions"/>
    <n v="2020"/>
    <x v="10"/>
    <x v="219"/>
    <x v="3"/>
    <n v="67"/>
    <n v="0.68"/>
    <n v="0"/>
    <n v="18"/>
    <n v="0"/>
    <n v="0"/>
    <n v="4.9700299700299704E-2"/>
    <n v="-4.9700299700299704E-2"/>
    <x v="1"/>
  </r>
  <r>
    <s v="8Richmond"/>
    <n v="2020"/>
    <x v="10"/>
    <x v="158"/>
    <x v="14"/>
    <n v="75"/>
    <n v="0.74"/>
    <n v="0"/>
    <n v="19"/>
    <n v="0"/>
    <n v="0"/>
    <n v="5.7254901960784317E-2"/>
    <n v="-5.7254901960784317E-2"/>
    <x v="1"/>
  </r>
  <r>
    <s v="8Essendon"/>
    <n v="2020"/>
    <x v="10"/>
    <x v="221"/>
    <x v="10"/>
    <n v="78"/>
    <n v="0.9"/>
    <n v="0"/>
    <n v="20"/>
    <n v="0"/>
    <n v="0"/>
    <n v="0.17968845456734731"/>
    <n v="-0.17968845456734731"/>
    <x v="1"/>
  </r>
  <r>
    <s v="8Fremantle"/>
    <n v="2020"/>
    <x v="10"/>
    <x v="607"/>
    <x v="12"/>
    <n v="50"/>
    <n v="0.76"/>
    <n v="0"/>
    <n v="12"/>
    <n v="0"/>
    <n v="0"/>
    <n v="0"/>
    <n v="0"/>
    <x v="1"/>
  </r>
  <r>
    <s v="8Geelong Cats"/>
    <n v="2020"/>
    <x v="10"/>
    <x v="272"/>
    <x v="11"/>
    <n v="76"/>
    <n v="0.83"/>
    <n v="0"/>
    <n v="12"/>
    <n v="0"/>
    <n v="0"/>
    <n v="0.10231259968102074"/>
    <n v="-0.10231259968102074"/>
    <x v="1"/>
  </r>
  <r>
    <s v="8St Kilda"/>
    <n v="2020"/>
    <x v="10"/>
    <x v="216"/>
    <x v="9"/>
    <n v="33"/>
    <n v="0.87"/>
    <n v="0"/>
    <n v="22"/>
    <n v="0"/>
    <n v="0"/>
    <n v="0.10931784478497282"/>
    <n v="-0.10931784478497282"/>
    <x v="1"/>
  </r>
  <r>
    <s v="8Essendon"/>
    <n v="2020"/>
    <x v="10"/>
    <x v="87"/>
    <x v="10"/>
    <n v="75"/>
    <n v="0.9"/>
    <n v="0"/>
    <n v="20"/>
    <n v="0"/>
    <n v="27"/>
    <n v="7.1381578947368421E-2"/>
    <n v="-7.1381578947368421E-2"/>
    <x v="0"/>
  </r>
  <r>
    <s v="8Essendon"/>
    <n v="2020"/>
    <x v="10"/>
    <x v="599"/>
    <x v="10"/>
    <n v="30"/>
    <n v="0.76"/>
    <n v="0"/>
    <n v="20"/>
    <n v="0"/>
    <n v="2"/>
    <n v="0"/>
    <n v="0"/>
    <x v="0"/>
  </r>
  <r>
    <s v="8Melbourne"/>
    <n v="2020"/>
    <x v="10"/>
    <x v="198"/>
    <x v="5"/>
    <n v="31"/>
    <n v="0.77"/>
    <n v="0"/>
    <n v="18"/>
    <n v="0"/>
    <n v="0"/>
    <n v="0.18932309193700364"/>
    <n v="-0.18932309193700364"/>
    <x v="1"/>
  </r>
  <r>
    <s v="8St Kilda"/>
    <n v="2020"/>
    <x v="10"/>
    <x v="418"/>
    <x v="9"/>
    <n v="50"/>
    <n v="0.68"/>
    <n v="0"/>
    <n v="22"/>
    <n v="0"/>
    <n v="0"/>
    <n v="0.11188811188811187"/>
    <n v="-0.11188811188811187"/>
    <x v="1"/>
  </r>
  <r>
    <s v="8St Kilda"/>
    <n v="2020"/>
    <x v="10"/>
    <x v="257"/>
    <x v="9"/>
    <n v="72"/>
    <n v="0.87"/>
    <n v="0"/>
    <n v="22"/>
    <n v="0"/>
    <n v="0"/>
    <n v="7.9046344611340302E-2"/>
    <n v="-7.9046344611340302E-2"/>
    <x v="1"/>
  </r>
  <r>
    <s v="8Essendon"/>
    <n v="2020"/>
    <x v="10"/>
    <x v="209"/>
    <x v="10"/>
    <n v="56"/>
    <n v="0.9"/>
    <n v="0"/>
    <n v="20"/>
    <n v="0"/>
    <n v="0"/>
    <n v="9.856143856143855E-2"/>
    <n v="-9.856143856143855E-2"/>
    <x v="1"/>
  </r>
  <r>
    <s v="8GWS Giants"/>
    <n v="2020"/>
    <x v="10"/>
    <x v="231"/>
    <x v="13"/>
    <n v="24"/>
    <n v="0.77"/>
    <n v="0"/>
    <n v="19"/>
    <n v="0"/>
    <n v="0"/>
    <n v="0.12744442258508754"/>
    <n v="-0.12744442258508754"/>
    <x v="1"/>
  </r>
  <r>
    <s v="8West Coast Eagles"/>
    <n v="2020"/>
    <x v="10"/>
    <x v="171"/>
    <x v="16"/>
    <n v="91"/>
    <n v="0.92"/>
    <n v="0"/>
    <n v="27"/>
    <n v="0"/>
    <n v="0"/>
    <n v="0.1952767949284977"/>
    <n v="-0.1952767949284977"/>
    <x v="1"/>
  </r>
  <r>
    <s v="8North Melbourne"/>
    <n v="2020"/>
    <x v="10"/>
    <x v="304"/>
    <x v="17"/>
    <n v="77"/>
    <n v="0.93"/>
    <n v="0"/>
    <n v="22"/>
    <n v="0"/>
    <n v="32"/>
    <n v="2.0543440048084009E-2"/>
    <n v="-2.0543440048084009E-2"/>
    <x v="0"/>
  </r>
  <r>
    <s v="8GWS Giants"/>
    <n v="2020"/>
    <x v="10"/>
    <x v="579"/>
    <x v="13"/>
    <n v="35"/>
    <n v="0.86"/>
    <n v="0"/>
    <n v="19"/>
    <n v="0"/>
    <n v="0"/>
    <n v="0"/>
    <n v="0"/>
    <x v="1"/>
  </r>
  <r>
    <s v="8Collingwood"/>
    <n v="2020"/>
    <x v="10"/>
    <x v="265"/>
    <x v="4"/>
    <n v="48"/>
    <n v="0.81"/>
    <n v="0"/>
    <n v="27"/>
    <n v="0"/>
    <n v="0"/>
    <n v="3.8062283737024222E-2"/>
    <n v="-3.8062283737024222E-2"/>
    <x v="1"/>
  </r>
  <r>
    <s v="8Richmond"/>
    <n v="2020"/>
    <x v="10"/>
    <x v="312"/>
    <x v="14"/>
    <n v="41"/>
    <n v="0.87"/>
    <n v="0"/>
    <n v="19"/>
    <n v="0"/>
    <n v="0"/>
    <n v="4.812834224598931E-2"/>
    <n v="-4.812834224598931E-2"/>
    <x v="1"/>
  </r>
  <r>
    <s v="8Gold Coast Suns"/>
    <n v="2020"/>
    <x v="10"/>
    <x v="458"/>
    <x v="1"/>
    <n v="40"/>
    <n v="0.8"/>
    <n v="0"/>
    <n v="17"/>
    <n v="0"/>
    <n v="0"/>
    <n v="9.555555555555556E-2"/>
    <n v="-9.555555555555556E-2"/>
    <x v="1"/>
  </r>
  <r>
    <s v="8Port Adelaide"/>
    <n v="2020"/>
    <x v="10"/>
    <x v="538"/>
    <x v="15"/>
    <n v="40"/>
    <n v="0.88"/>
    <n v="0"/>
    <n v="22"/>
    <n v="0"/>
    <n v="0"/>
    <n v="2.3809523809523808E-2"/>
    <n v="-2.3809523809523808E-2"/>
    <x v="1"/>
  </r>
  <r>
    <s v="8GWS Giants"/>
    <n v="2020"/>
    <x v="10"/>
    <x v="138"/>
    <x v="13"/>
    <n v="102"/>
    <n v="0.96"/>
    <n v="0"/>
    <n v="19"/>
    <n v="0"/>
    <n v="41"/>
    <n v="0.12648136177547942"/>
    <n v="-0.12648136177547942"/>
    <x v="0"/>
  </r>
  <r>
    <s v="8Adelaide Crows"/>
    <n v="2020"/>
    <x v="10"/>
    <x v="289"/>
    <x v="8"/>
    <n v="38"/>
    <n v="0.83"/>
    <n v="0"/>
    <n v="20"/>
    <n v="0"/>
    <n v="0"/>
    <n v="7.1000000000000008E-2"/>
    <n v="-7.1000000000000008E-2"/>
    <x v="1"/>
  </r>
  <r>
    <s v="8Adelaide Crows"/>
    <n v="2020"/>
    <x v="10"/>
    <x v="299"/>
    <x v="8"/>
    <n v="34"/>
    <n v="0.91"/>
    <n v="0"/>
    <n v="20"/>
    <n v="0"/>
    <n v="0"/>
    <n v="0.15079365079365079"/>
    <n v="-0.15079365079365079"/>
    <x v="1"/>
  </r>
  <r>
    <s v="8Carlton"/>
    <n v="2020"/>
    <x v="10"/>
    <x v="302"/>
    <x v="0"/>
    <n v="40"/>
    <n v="0.95"/>
    <n v="0"/>
    <n v="22"/>
    <n v="0"/>
    <n v="56"/>
    <n v="0.14482614908311503"/>
    <n v="-0.14482614908311503"/>
    <x v="0"/>
  </r>
  <r>
    <s v="8Fremantle"/>
    <n v="2020"/>
    <x v="10"/>
    <x v="323"/>
    <x v="12"/>
    <n v="39"/>
    <n v="0.88"/>
    <n v="0"/>
    <n v="12"/>
    <n v="0"/>
    <n v="0"/>
    <n v="5.7692307692307696E-2"/>
    <n v="-5.7692307692307696E-2"/>
    <x v="1"/>
  </r>
  <r>
    <s v="8Melbourne"/>
    <n v="2020"/>
    <x v="10"/>
    <x v="583"/>
    <x v="5"/>
    <n v="38"/>
    <n v="0.72"/>
    <n v="0"/>
    <n v="18"/>
    <n v="0"/>
    <n v="0"/>
    <n v="0"/>
    <n v="0"/>
    <x v="1"/>
  </r>
  <r>
    <s v="8Hawthorn"/>
    <n v="2020"/>
    <x v="10"/>
    <x v="310"/>
    <x v="7"/>
    <n v="38"/>
    <n v="0.82"/>
    <n v="0"/>
    <n v="19"/>
    <n v="0"/>
    <n v="0"/>
    <n v="2.5252525252525252E-2"/>
    <n v="-2.5252525252525252E-2"/>
    <x v="1"/>
  </r>
  <r>
    <s v="8North Melbourne"/>
    <n v="2020"/>
    <x v="10"/>
    <x v="595"/>
    <x v="17"/>
    <n v="29"/>
    <n v="0.88"/>
    <n v="0"/>
    <n v="22"/>
    <n v="0"/>
    <n v="0"/>
    <n v="0"/>
    <n v="0"/>
    <x v="1"/>
  </r>
  <r>
    <s v="8Richmond"/>
    <n v="2020"/>
    <x v="10"/>
    <x v="367"/>
    <x v="14"/>
    <n v="45"/>
    <n v="1"/>
    <n v="0"/>
    <n v="19"/>
    <n v="0"/>
    <n v="0"/>
    <n v="4.8777173913043481E-2"/>
    <n v="-4.8777173913043481E-2"/>
    <x v="1"/>
  </r>
  <r>
    <s v="8Melbourne"/>
    <n v="2020"/>
    <x v="10"/>
    <x v="206"/>
    <x v="5"/>
    <n v="46"/>
    <n v="1"/>
    <n v="0"/>
    <n v="18"/>
    <n v="0"/>
    <n v="0"/>
    <n v="6.55614973262032E-2"/>
    <n v="-6.55614973262032E-2"/>
    <x v="1"/>
  </r>
  <r>
    <s v="8West Coast Eagles"/>
    <n v="2020"/>
    <x v="10"/>
    <x v="513"/>
    <x v="16"/>
    <n v="49"/>
    <n v="0.87"/>
    <n v="0"/>
    <n v="27"/>
    <n v="0"/>
    <n v="2"/>
    <n v="5.6680161943319832E-2"/>
    <n v="-5.6680161943319832E-2"/>
    <x v="0"/>
  </r>
  <r>
    <s v="8Adelaide Crows"/>
    <n v="2020"/>
    <x v="10"/>
    <x v="330"/>
    <x v="8"/>
    <n v="60"/>
    <n v="0.9"/>
    <n v="0"/>
    <n v="20"/>
    <n v="0"/>
    <n v="0"/>
    <n v="4.34077079107505E-2"/>
    <n v="-4.34077079107505E-2"/>
    <x v="1"/>
  </r>
  <r>
    <s v="8GWS Giants"/>
    <n v="2020"/>
    <x v="10"/>
    <x v="203"/>
    <x v="13"/>
    <n v="43"/>
    <n v="0.77"/>
    <n v="0"/>
    <n v="19"/>
    <n v="0"/>
    <n v="1"/>
    <n v="8.0793650793650792E-2"/>
    <n v="-8.0793650793650792E-2"/>
    <x v="0"/>
  </r>
  <r>
    <s v="8Western Bulldogs"/>
    <n v="2020"/>
    <x v="10"/>
    <x v="360"/>
    <x v="6"/>
    <n v="44"/>
    <n v="0.94"/>
    <n v="0"/>
    <n v="17"/>
    <n v="0"/>
    <n v="0"/>
    <n v="6.3086104006820118E-2"/>
    <n v="-6.3086104006820118E-2"/>
    <x v="1"/>
  </r>
  <r>
    <s v="8Collingwood"/>
    <n v="2020"/>
    <x v="10"/>
    <x v="303"/>
    <x v="4"/>
    <n v="58"/>
    <n v="0.89"/>
    <n v="0"/>
    <n v="27"/>
    <n v="0"/>
    <n v="0"/>
    <n v="6.6964285714285711E-3"/>
    <n v="-6.6964285714285711E-3"/>
    <x v="1"/>
  </r>
  <r>
    <s v="8Sydney Swans"/>
    <n v="2020"/>
    <x v="10"/>
    <x v="267"/>
    <x v="2"/>
    <n v="84"/>
    <n v="0.79"/>
    <n v="0"/>
    <n v="19"/>
    <n v="0"/>
    <n v="0"/>
    <n v="0.11231245534651106"/>
    <n v="-0.11231245534651106"/>
    <x v="1"/>
  </r>
  <r>
    <s v="8Richmond"/>
    <n v="2020"/>
    <x v="10"/>
    <x v="276"/>
    <x v="14"/>
    <n v="31"/>
    <n v="1"/>
    <n v="0"/>
    <n v="19"/>
    <n v="0"/>
    <n v="0"/>
    <n v="6.6732412886259029E-2"/>
    <n v="-6.6732412886259029E-2"/>
    <x v="1"/>
  </r>
  <r>
    <s v="8Collingwood"/>
    <n v="2020"/>
    <x v="10"/>
    <x v="608"/>
    <x v="4"/>
    <n v="57"/>
    <n v="0.81"/>
    <n v="0"/>
    <n v="27"/>
    <n v="0"/>
    <n v="0"/>
    <n v="0"/>
    <n v="0"/>
    <x v="1"/>
  </r>
  <r>
    <s v="8Port Adelaide"/>
    <n v="2020"/>
    <x v="10"/>
    <x v="218"/>
    <x v="15"/>
    <n v="47"/>
    <n v="0.83"/>
    <n v="0"/>
    <n v="22"/>
    <n v="0"/>
    <n v="0"/>
    <n v="2.3529411764705885E-3"/>
    <n v="-2.3529411764705885E-3"/>
    <x v="1"/>
  </r>
  <r>
    <s v="8Gold Coast Suns"/>
    <n v="2020"/>
    <x v="10"/>
    <x v="19"/>
    <x v="1"/>
    <n v="54"/>
    <n v="0.69"/>
    <n v="0"/>
    <n v="17"/>
    <n v="0"/>
    <n v="65"/>
    <n v="4.072398190045249E-2"/>
    <n v="-4.072398190045249E-2"/>
    <x v="0"/>
  </r>
  <r>
    <s v="8Collingwood"/>
    <n v="2020"/>
    <x v="10"/>
    <x v="227"/>
    <x v="4"/>
    <n v="31"/>
    <n v="0.94"/>
    <n v="0"/>
    <n v="27"/>
    <n v="0"/>
    <n v="0"/>
    <n v="0.11888888888888888"/>
    <n v="-0.11888888888888888"/>
    <x v="1"/>
  </r>
  <r>
    <s v="8Gold Coast Suns"/>
    <n v="2020"/>
    <x v="10"/>
    <x v="593"/>
    <x v="1"/>
    <n v="46"/>
    <n v="0.8"/>
    <n v="0"/>
    <n v="17"/>
    <n v="0"/>
    <n v="0"/>
    <n v="0"/>
    <n v="0"/>
    <x v="1"/>
  </r>
  <r>
    <s v="8Gold Coast Suns"/>
    <n v="2020"/>
    <x v="10"/>
    <x v="386"/>
    <x v="1"/>
    <n v="65"/>
    <n v="0.85"/>
    <n v="0"/>
    <n v="17"/>
    <n v="0"/>
    <n v="0"/>
    <n v="2.7310924369747899E-2"/>
    <n v="-2.7310924369747899E-2"/>
    <x v="1"/>
  </r>
  <r>
    <s v="8Essendon"/>
    <n v="2020"/>
    <x v="10"/>
    <x v="434"/>
    <x v="10"/>
    <n v="50"/>
    <n v="0.79"/>
    <n v="0"/>
    <n v="20"/>
    <n v="0"/>
    <n v="1"/>
    <n v="7.9710144927536239E-2"/>
    <n v="-7.9710144927536239E-2"/>
    <x v="0"/>
  </r>
  <r>
    <s v="8Essendon"/>
    <n v="2020"/>
    <x v="10"/>
    <x v="284"/>
    <x v="10"/>
    <n v="43"/>
    <n v="0.73"/>
    <n v="0"/>
    <n v="20"/>
    <n v="0"/>
    <n v="0"/>
    <n v="5.2143508665247799E-2"/>
    <n v="-5.2143508665247799E-2"/>
    <x v="1"/>
  </r>
  <r>
    <s v="8Geelong Cats"/>
    <n v="2020"/>
    <x v="10"/>
    <x v="549"/>
    <x v="11"/>
    <n v="48"/>
    <n v="0.74"/>
    <n v="0"/>
    <n v="12"/>
    <n v="0"/>
    <n v="1"/>
    <n v="0.13541666666666666"/>
    <n v="-0.13541666666666666"/>
    <x v="0"/>
  </r>
  <r>
    <s v="8Melbourne"/>
    <n v="2020"/>
    <x v="10"/>
    <x v="160"/>
    <x v="5"/>
    <n v="55"/>
    <n v="0.95"/>
    <n v="0"/>
    <n v="18"/>
    <n v="0"/>
    <n v="0"/>
    <n v="8.23964529949818E-2"/>
    <n v="-8.23964529949818E-2"/>
    <x v="1"/>
  </r>
  <r>
    <s v="8St Kilda"/>
    <n v="2020"/>
    <x v="10"/>
    <x v="72"/>
    <x v="9"/>
    <n v="75"/>
    <n v="0.8"/>
    <n v="0"/>
    <n v="22"/>
    <n v="0"/>
    <n v="35"/>
    <n v="0.11093749999999999"/>
    <n v="-0.11093749999999999"/>
    <x v="0"/>
  </r>
  <r>
    <s v="8St Kilda"/>
    <n v="2020"/>
    <x v="10"/>
    <x v="318"/>
    <x v="9"/>
    <n v="37"/>
    <n v="0.75"/>
    <n v="0"/>
    <n v="22"/>
    <n v="0"/>
    <n v="0"/>
    <n v="5.6174089068825914E-2"/>
    <n v="-5.6174089068825914E-2"/>
    <x v="1"/>
  </r>
  <r>
    <s v="8GWS Giants"/>
    <n v="2020"/>
    <x v="10"/>
    <x v="148"/>
    <x v="13"/>
    <n v="34"/>
    <n v="0.88"/>
    <n v="0"/>
    <n v="19"/>
    <n v="0"/>
    <n v="0"/>
    <n v="0.19698093140999715"/>
    <n v="-0.19698093140999715"/>
    <x v="1"/>
  </r>
  <r>
    <s v="8Melbourne"/>
    <n v="2020"/>
    <x v="10"/>
    <x v="529"/>
    <x v="5"/>
    <n v="39"/>
    <n v="0.67"/>
    <n v="0"/>
    <n v="18"/>
    <n v="0"/>
    <n v="0"/>
    <n v="0.11854636591478696"/>
    <n v="-0.11854636591478696"/>
    <x v="1"/>
  </r>
  <r>
    <s v="8Melbourne"/>
    <n v="2020"/>
    <x v="10"/>
    <x v="489"/>
    <x v="5"/>
    <n v="17"/>
    <n v="0.97"/>
    <n v="0"/>
    <n v="18"/>
    <n v="0"/>
    <n v="2"/>
    <n v="2.8571428571428574E-2"/>
    <n v="-2.8571428571428574E-2"/>
    <x v="0"/>
  </r>
  <r>
    <s v="8Hawthorn"/>
    <n v="2020"/>
    <x v="10"/>
    <x v="287"/>
    <x v="7"/>
    <n v="40"/>
    <n v="0.79"/>
    <n v="0"/>
    <n v="19"/>
    <n v="0"/>
    <n v="0"/>
    <n v="6.157635467980295E-2"/>
    <n v="-6.157635467980295E-2"/>
    <x v="1"/>
  </r>
  <r>
    <s v="8Hawthorn"/>
    <n v="2020"/>
    <x v="10"/>
    <x v="500"/>
    <x v="7"/>
    <n v="28"/>
    <n v="0.81"/>
    <n v="0"/>
    <n v="19"/>
    <n v="0"/>
    <n v="3"/>
    <n v="8.6206896551724137E-3"/>
    <n v="-8.6206896551724137E-3"/>
    <x v="0"/>
  </r>
  <r>
    <s v="8Richmond"/>
    <n v="2020"/>
    <x v="10"/>
    <x v="236"/>
    <x v="14"/>
    <n v="30"/>
    <n v="0.79"/>
    <n v="0"/>
    <n v="19"/>
    <n v="0"/>
    <n v="0"/>
    <n v="4.4372294372294369E-2"/>
    <n v="-4.4372294372294369E-2"/>
    <x v="1"/>
  </r>
  <r>
    <s v="8St Kilda"/>
    <n v="2020"/>
    <x v="10"/>
    <x v="591"/>
    <x v="9"/>
    <n v="18"/>
    <n v="0.68"/>
    <n v="0"/>
    <n v="22"/>
    <n v="0"/>
    <n v="0"/>
    <n v="0"/>
    <n v="0"/>
    <x v="1"/>
  </r>
  <r>
    <s v="8Brisbane Lions"/>
    <n v="2020"/>
    <x v="10"/>
    <x v="200"/>
    <x v="3"/>
    <n v="42"/>
    <n v="0.82"/>
    <n v="0"/>
    <n v="18"/>
    <n v="0"/>
    <n v="0"/>
    <n v="8.7380636604774548E-2"/>
    <n v="-8.7380636604774548E-2"/>
    <x v="1"/>
  </r>
  <r>
    <s v="8Essendon"/>
    <n v="2020"/>
    <x v="10"/>
    <x v="177"/>
    <x v="10"/>
    <n v="76"/>
    <n v="0.92"/>
    <n v="0"/>
    <n v="20"/>
    <n v="0"/>
    <n v="0"/>
    <n v="7.5938375350140058E-2"/>
    <n v="-7.5938375350140058E-2"/>
    <x v="1"/>
  </r>
  <r>
    <s v="8Collingwood"/>
    <n v="2020"/>
    <x v="10"/>
    <x v="509"/>
    <x v="4"/>
    <n v="43"/>
    <n v="0.81"/>
    <n v="0"/>
    <n v="27"/>
    <n v="0"/>
    <n v="0"/>
    <n v="0"/>
    <n v="0"/>
    <x v="1"/>
  </r>
  <r>
    <s v="8Hawthorn"/>
    <n v="2020"/>
    <x v="10"/>
    <x v="315"/>
    <x v="7"/>
    <n v="22"/>
    <n v="0.92"/>
    <n v="0"/>
    <n v="19"/>
    <n v="0"/>
    <n v="0"/>
    <n v="4.03280929596719E-2"/>
    <n v="-4.03280929596719E-2"/>
    <x v="1"/>
  </r>
  <r>
    <s v="8Hawthorn"/>
    <n v="2020"/>
    <x v="10"/>
    <x v="455"/>
    <x v="7"/>
    <n v="21"/>
    <n v="0.67"/>
    <n v="0"/>
    <n v="19"/>
    <n v="0"/>
    <n v="0"/>
    <n v="9.7826086956521743E-2"/>
    <n v="-9.7826086956521743E-2"/>
    <x v="1"/>
  </r>
  <r>
    <s v="8Brisbane Lions"/>
    <n v="2020"/>
    <x v="10"/>
    <x v="252"/>
    <x v="3"/>
    <n v="19"/>
    <n v="0.44"/>
    <n v="0"/>
    <n v="18"/>
    <n v="0"/>
    <n v="0"/>
    <n v="0.11655011655011654"/>
    <n v="-0.11655011655011654"/>
    <x v="1"/>
  </r>
  <r>
    <s v="8North Melbourne"/>
    <n v="2020"/>
    <x v="10"/>
    <x v="320"/>
    <x v="17"/>
    <n v="67"/>
    <n v="0.92"/>
    <n v="0"/>
    <n v="22"/>
    <n v="0"/>
    <n v="0"/>
    <n v="1.9769446240034478E-2"/>
    <n v="-1.9769446240034478E-2"/>
    <x v="1"/>
  </r>
  <r>
    <s v="8Richmond"/>
    <n v="2020"/>
    <x v="10"/>
    <x v="271"/>
    <x v="14"/>
    <n v="51"/>
    <n v="0.8"/>
    <n v="0"/>
    <n v="19"/>
    <n v="0"/>
    <n v="0"/>
    <n v="9.8818474758324379E-2"/>
    <n v="-9.8818474758324379E-2"/>
    <x v="1"/>
  </r>
  <r>
    <s v="8Fremantle"/>
    <n v="2020"/>
    <x v="10"/>
    <x v="438"/>
    <x v="12"/>
    <n v="31"/>
    <n v="1"/>
    <n v="0"/>
    <n v="12"/>
    <n v="0"/>
    <n v="7"/>
    <n v="0.16718422244469869"/>
    <n v="-0.16718422244469869"/>
    <x v="0"/>
  </r>
  <r>
    <s v="8Western Bulldogs"/>
    <n v="2020"/>
    <x v="10"/>
    <x v="359"/>
    <x v="6"/>
    <n v="37"/>
    <n v="0.77"/>
    <n v="0"/>
    <n v="17"/>
    <n v="0"/>
    <n v="4"/>
    <n v="6.3994828700711048E-2"/>
    <n v="-6.3994828700711048E-2"/>
    <x v="0"/>
  </r>
  <r>
    <s v="8GWS Giants"/>
    <n v="2020"/>
    <x v="10"/>
    <x v="424"/>
    <x v="13"/>
    <n v="32"/>
    <n v="0.79"/>
    <n v="0"/>
    <n v="19"/>
    <n v="0"/>
    <n v="101"/>
    <n v="9.2907092907092911E-2"/>
    <n v="-9.2907092907092911E-2"/>
    <x v="0"/>
  </r>
  <r>
    <s v="8Sydney Swans"/>
    <n v="2020"/>
    <x v="10"/>
    <x v="335"/>
    <x v="2"/>
    <n v="49"/>
    <n v="0.83"/>
    <n v="0"/>
    <n v="19"/>
    <n v="0"/>
    <n v="3"/>
    <n v="0.12535755148741418"/>
    <n v="-0.12535755148741418"/>
    <x v="0"/>
  </r>
  <r>
    <s v="8Brisbane Lions"/>
    <n v="2020"/>
    <x v="10"/>
    <x v="214"/>
    <x v="3"/>
    <n v="48"/>
    <n v="0.86"/>
    <n v="0"/>
    <n v="18"/>
    <n v="0"/>
    <n v="0"/>
    <n v="8.5497442666226692E-2"/>
    <n v="-8.5497442666226692E-2"/>
    <x v="1"/>
  </r>
  <r>
    <s v="8Adelaide Crows"/>
    <n v="2020"/>
    <x v="10"/>
    <x v="555"/>
    <x v="8"/>
    <n v="23"/>
    <n v="0.83"/>
    <n v="0"/>
    <n v="20"/>
    <n v="0"/>
    <n v="0"/>
    <n v="3.8095238095238092E-2"/>
    <n v="-3.8095238095238092E-2"/>
    <x v="1"/>
  </r>
  <r>
    <s v="8Essendon"/>
    <n v="2020"/>
    <x v="10"/>
    <x v="569"/>
    <x v="10"/>
    <n v="62"/>
    <n v="0.85"/>
    <n v="0"/>
    <n v="20"/>
    <n v="0"/>
    <n v="0"/>
    <n v="0"/>
    <n v="0"/>
    <x v="1"/>
  </r>
  <r>
    <s v="8Melbourne"/>
    <n v="2020"/>
    <x v="10"/>
    <x v="499"/>
    <x v="5"/>
    <n v="58"/>
    <n v="0.81"/>
    <n v="0"/>
    <n v="18"/>
    <n v="0"/>
    <n v="5"/>
    <n v="7.8173981191222569E-2"/>
    <n v="-7.8173981191222569E-2"/>
    <x v="0"/>
  </r>
  <r>
    <s v="8Port Adelaide"/>
    <n v="2020"/>
    <x v="10"/>
    <x v="249"/>
    <x v="15"/>
    <n v="51"/>
    <n v="0.7"/>
    <n v="0"/>
    <n v="22"/>
    <n v="0"/>
    <n v="2"/>
    <n v="0"/>
    <n v="0"/>
    <x v="0"/>
  </r>
  <r>
    <s v="8GWS Giants"/>
    <n v="2020"/>
    <x v="10"/>
    <x v="230"/>
    <x v="13"/>
    <n v="70"/>
    <n v="0.98"/>
    <n v="0"/>
    <n v="19"/>
    <n v="0"/>
    <n v="0"/>
    <n v="0.12095249166860421"/>
    <n v="-0.12095249166860421"/>
    <x v="1"/>
  </r>
  <r>
    <s v="8Fremantle"/>
    <n v="2020"/>
    <x v="10"/>
    <x v="291"/>
    <x v="12"/>
    <n v="33"/>
    <n v="0.78"/>
    <n v="0"/>
    <n v="12"/>
    <n v="0"/>
    <n v="0"/>
    <n v="0.10204081632653061"/>
    <n v="-0.10204081632653061"/>
    <x v="1"/>
  </r>
  <r>
    <s v="8St Kilda"/>
    <n v="2020"/>
    <x v="10"/>
    <x v="282"/>
    <x v="9"/>
    <n v="46"/>
    <n v="0.9"/>
    <n v="0"/>
    <n v="22"/>
    <n v="0"/>
    <n v="1"/>
    <n v="8.2466156376518218E-2"/>
    <n v="-8.2466156376518218E-2"/>
    <x v="0"/>
  </r>
  <r>
    <s v="8St Kilda"/>
    <n v="2020"/>
    <x v="10"/>
    <x v="238"/>
    <x v="9"/>
    <n v="50"/>
    <n v="0.95"/>
    <n v="0"/>
    <n v="22"/>
    <n v="0"/>
    <n v="0"/>
    <n v="0"/>
    <n v="0"/>
    <x v="1"/>
  </r>
  <r>
    <s v="8Hawthorn"/>
    <n v="2020"/>
    <x v="10"/>
    <x v="378"/>
    <x v="7"/>
    <n v="42"/>
    <n v="0.71"/>
    <n v="0"/>
    <n v="19"/>
    <n v="0"/>
    <n v="0"/>
    <n v="9.7344823946395737E-2"/>
    <n v="-9.7344823946395737E-2"/>
    <x v="1"/>
  </r>
  <r>
    <s v="8North Melbourne"/>
    <n v="2020"/>
    <x v="10"/>
    <x v="162"/>
    <x v="17"/>
    <n v="66"/>
    <n v="0.96"/>
    <n v="0"/>
    <n v="22"/>
    <n v="0"/>
    <n v="0"/>
    <n v="5.8779761904761904E-2"/>
    <n v="-5.8779761904761904E-2"/>
    <x v="1"/>
  </r>
  <r>
    <s v="8Richmond"/>
    <n v="2020"/>
    <x v="10"/>
    <x v="379"/>
    <x v="14"/>
    <n v="55"/>
    <n v="0.92"/>
    <n v="0"/>
    <n v="19"/>
    <n v="0"/>
    <n v="2"/>
    <n v="4.2897727272727275E-2"/>
    <n v="-4.2897727272727275E-2"/>
    <x v="0"/>
  </r>
  <r>
    <s v="8Adelaide Crows"/>
    <n v="2020"/>
    <x v="10"/>
    <x v="481"/>
    <x v="8"/>
    <n v="76"/>
    <n v="0.82"/>
    <n v="0"/>
    <n v="20"/>
    <n v="0"/>
    <n v="0"/>
    <n v="6.7002442002442E-2"/>
    <n v="-6.7002442002442E-2"/>
    <x v="1"/>
  </r>
  <r>
    <s v="8Fremantle"/>
    <n v="2020"/>
    <x v="10"/>
    <x v="348"/>
    <x v="12"/>
    <n v="20"/>
    <n v="0.87"/>
    <n v="0"/>
    <n v="12"/>
    <n v="0"/>
    <n v="0"/>
    <n v="0.16109316770186335"/>
    <n v="-0.16109316770186335"/>
    <x v="1"/>
  </r>
  <r>
    <s v="8Geelong Cats"/>
    <n v="2020"/>
    <x v="10"/>
    <x v="215"/>
    <x v="11"/>
    <n v="35"/>
    <n v="0.88"/>
    <n v="0"/>
    <n v="12"/>
    <n v="0"/>
    <n v="0"/>
    <n v="3.6085972850678737E-2"/>
    <n v="-3.6085972850678737E-2"/>
    <x v="1"/>
  </r>
  <r>
    <s v="8Collingwood"/>
    <n v="2020"/>
    <x v="10"/>
    <x v="292"/>
    <x v="4"/>
    <n v="40"/>
    <n v="0.83"/>
    <n v="0"/>
    <n v="27"/>
    <n v="0"/>
    <n v="0"/>
    <n v="6.3333333333333325E-2"/>
    <n v="-6.3333333333333325E-2"/>
    <x v="1"/>
  </r>
  <r>
    <s v="8Hawthorn"/>
    <n v="2020"/>
    <x v="10"/>
    <x v="30"/>
    <x v="7"/>
    <n v="72"/>
    <n v="0.92"/>
    <n v="0"/>
    <n v="19"/>
    <n v="0"/>
    <n v="119"/>
    <n v="3.081232492997199E-2"/>
    <n v="-3.081232492997199E-2"/>
    <x v="0"/>
  </r>
  <r>
    <s v="8West Coast Eagles"/>
    <n v="2020"/>
    <x v="10"/>
    <x v="327"/>
    <x v="16"/>
    <n v="61"/>
    <n v="0.9"/>
    <n v="0"/>
    <n v="27"/>
    <n v="0"/>
    <n v="0"/>
    <n v="5.4634857038790743E-2"/>
    <n v="-5.4634857038790743E-2"/>
    <x v="1"/>
  </r>
  <r>
    <s v="8Fremantle"/>
    <n v="2020"/>
    <x v="10"/>
    <x v="245"/>
    <x v="12"/>
    <n v="42"/>
    <n v="0.95"/>
    <n v="0"/>
    <n v="12"/>
    <n v="0"/>
    <n v="0"/>
    <n v="0.10432090456319827"/>
    <n v="-0.10432090456319827"/>
    <x v="1"/>
  </r>
  <r>
    <s v="8Gold Coast Suns"/>
    <n v="2020"/>
    <x v="10"/>
    <x v="345"/>
    <x v="1"/>
    <n v="56"/>
    <n v="0.8"/>
    <n v="0"/>
    <n v="17"/>
    <n v="0"/>
    <n v="0"/>
    <n v="3.9915966386554626E-2"/>
    <n v="-3.9915966386554626E-2"/>
    <x v="1"/>
  </r>
  <r>
    <s v="8Geelong Cats"/>
    <n v="2020"/>
    <x v="10"/>
    <x v="277"/>
    <x v="11"/>
    <n v="50"/>
    <n v="0.87"/>
    <n v="0"/>
    <n v="12"/>
    <n v="0"/>
    <n v="0"/>
    <n v="6.4022792022792027E-2"/>
    <n v="-6.4022792022792027E-2"/>
    <x v="1"/>
  </r>
  <r>
    <s v="8Geelong Cats"/>
    <n v="2020"/>
    <x v="10"/>
    <x v="144"/>
    <x v="11"/>
    <n v="95"/>
    <n v="0.9"/>
    <n v="0"/>
    <n v="12"/>
    <n v="0"/>
    <n v="6"/>
    <n v="0.1472392947306442"/>
    <n v="-0.1472392947306442"/>
    <x v="0"/>
  </r>
  <r>
    <s v="8Port Adelaide"/>
    <n v="2020"/>
    <x v="10"/>
    <x v="190"/>
    <x v="15"/>
    <n v="59"/>
    <n v="0.8"/>
    <n v="0"/>
    <n v="22"/>
    <n v="0"/>
    <n v="4"/>
    <n v="6.0855263157894739E-2"/>
    <n v="-6.0855263157894739E-2"/>
    <x v="0"/>
  </r>
  <r>
    <s v="8Port Adelaide"/>
    <n v="2020"/>
    <x v="10"/>
    <x v="232"/>
    <x v="15"/>
    <n v="48"/>
    <n v="0.89"/>
    <n v="0"/>
    <n v="22"/>
    <n v="0"/>
    <n v="2"/>
    <n v="6.9261695906432746E-2"/>
    <n v="-6.9261695906432746E-2"/>
    <x v="0"/>
  </r>
  <r>
    <s v="8Port Adelaide"/>
    <n v="2020"/>
    <x v="10"/>
    <x v="350"/>
    <x v="15"/>
    <n v="45"/>
    <n v="0.94"/>
    <n v="0"/>
    <n v="22"/>
    <n v="0"/>
    <n v="0"/>
    <n v="8.4581658750456715E-2"/>
    <n v="-8.4581658750456715E-2"/>
    <x v="1"/>
  </r>
  <r>
    <s v="8Port Adelaide"/>
    <n v="2020"/>
    <x v="10"/>
    <x v="351"/>
    <x v="15"/>
    <n v="66"/>
    <n v="0.81"/>
    <n v="0"/>
    <n v="22"/>
    <n v="0"/>
    <n v="0"/>
    <n v="8.5935143288084478E-2"/>
    <n v="-8.5935143288084478E-2"/>
    <x v="1"/>
  </r>
  <r>
    <s v="8Port Adelaide"/>
    <n v="2020"/>
    <x v="10"/>
    <x v="212"/>
    <x v="15"/>
    <n v="45"/>
    <n v="0.77"/>
    <n v="0"/>
    <n v="22"/>
    <n v="0"/>
    <n v="0"/>
    <n v="1.1695906432748537E-2"/>
    <n v="-1.1695906432748537E-2"/>
    <x v="1"/>
  </r>
  <r>
    <s v="8Western Bulldogs"/>
    <n v="2020"/>
    <x v="10"/>
    <x v="132"/>
    <x v="6"/>
    <n v="41"/>
    <n v="0.92"/>
    <n v="0"/>
    <n v="17"/>
    <n v="0"/>
    <n v="4"/>
    <n v="1.5970695970695972E-2"/>
    <n v="-1.5970695970695972E-2"/>
    <x v="0"/>
  </r>
  <r>
    <s v="8Sydney Swans"/>
    <n v="2020"/>
    <x v="10"/>
    <x v="346"/>
    <x v="2"/>
    <n v="24"/>
    <n v="0.75"/>
    <n v="0"/>
    <n v="19"/>
    <n v="0"/>
    <n v="3"/>
    <n v="0"/>
    <n v="0"/>
    <x v="0"/>
  </r>
  <r>
    <s v="8Essendon"/>
    <n v="2020"/>
    <x v="10"/>
    <x v="344"/>
    <x v="10"/>
    <n v="25"/>
    <n v="0.83"/>
    <n v="0"/>
    <n v="20"/>
    <n v="0"/>
    <n v="0"/>
    <n v="4.9773755656108601E-2"/>
    <n v="-4.9773755656108601E-2"/>
    <x v="1"/>
  </r>
  <r>
    <s v="8Geelong Cats"/>
    <n v="2020"/>
    <x v="10"/>
    <x v="184"/>
    <x v="11"/>
    <n v="98"/>
    <n v="0.9"/>
    <n v="0"/>
    <n v="12"/>
    <n v="0"/>
    <n v="0"/>
    <n v="1.0256410256410256E-2"/>
    <n v="-1.0256410256410256E-2"/>
    <x v="1"/>
  </r>
  <r>
    <s v="8North Melbourne"/>
    <n v="2020"/>
    <x v="10"/>
    <x v="597"/>
    <x v="17"/>
    <n v="51"/>
    <n v="0.85"/>
    <n v="0"/>
    <n v="22"/>
    <n v="0"/>
    <n v="0"/>
    <n v="0"/>
    <n v="0"/>
    <x v="1"/>
  </r>
  <r>
    <s v="8Carlton"/>
    <n v="2020"/>
    <x v="10"/>
    <x v="248"/>
    <x v="0"/>
    <n v="25"/>
    <n v="0.65"/>
    <n v="0"/>
    <n v="22"/>
    <n v="0"/>
    <n v="0"/>
    <n v="0.12876200839587568"/>
    <n v="-0.12876200839587568"/>
    <x v="1"/>
  </r>
  <r>
    <s v="8Geelong Cats"/>
    <n v="2020"/>
    <x v="10"/>
    <x v="370"/>
    <x v="11"/>
    <n v="73"/>
    <n v="0.92"/>
    <n v="0"/>
    <n v="12"/>
    <n v="0"/>
    <n v="0"/>
    <n v="8.9705882352941177E-2"/>
    <n v="-8.9705882352941177E-2"/>
    <x v="1"/>
  </r>
  <r>
    <s v="8Melbourne"/>
    <n v="2020"/>
    <x v="10"/>
    <x v="179"/>
    <x v="5"/>
    <n v="40"/>
    <n v="0.89"/>
    <n v="0"/>
    <n v="18"/>
    <n v="0"/>
    <n v="0"/>
    <n v="0.13882301908617697"/>
    <n v="-0.13882301908617697"/>
    <x v="1"/>
  </r>
  <r>
    <s v="8Collingwood"/>
    <n v="2020"/>
    <x v="10"/>
    <x v="241"/>
    <x v="4"/>
    <n v="63"/>
    <n v="0.88"/>
    <n v="0"/>
    <n v="27"/>
    <n v="0"/>
    <n v="0"/>
    <n v="7.2596153846153838E-2"/>
    <n v="-7.2596153846153838E-2"/>
    <x v="1"/>
  </r>
  <r>
    <s v="8Collingwood"/>
    <n v="2020"/>
    <x v="10"/>
    <x v="371"/>
    <x v="4"/>
    <n v="30"/>
    <n v="0.9"/>
    <n v="0"/>
    <n v="27"/>
    <n v="0"/>
    <n v="0"/>
    <n v="3.125E-2"/>
    <n v="-3.125E-2"/>
    <x v="1"/>
  </r>
  <r>
    <s v="8Adelaide Crows"/>
    <n v="2020"/>
    <x v="10"/>
    <x v="296"/>
    <x v="8"/>
    <n v="66"/>
    <n v="0.85"/>
    <n v="0"/>
    <n v="20"/>
    <n v="0"/>
    <n v="18"/>
    <n v="7.4561403508771926E-2"/>
    <n v="-7.4561403508771926E-2"/>
    <x v="0"/>
  </r>
  <r>
    <s v="8Geelong Cats"/>
    <n v="2020"/>
    <x v="10"/>
    <x v="433"/>
    <x v="11"/>
    <n v="67"/>
    <n v="0.83"/>
    <n v="0"/>
    <n v="12"/>
    <n v="0"/>
    <n v="0"/>
    <n v="6.5789473684210523E-3"/>
    <n v="-6.5789473684210523E-3"/>
    <x v="1"/>
  </r>
  <r>
    <s v="8Western Bulldogs"/>
    <n v="2020"/>
    <x v="10"/>
    <x v="223"/>
    <x v="6"/>
    <n v="52"/>
    <n v="0.72"/>
    <n v="0"/>
    <n v="17"/>
    <n v="0"/>
    <n v="0"/>
    <n v="7.1314102564102561E-2"/>
    <n v="-7.1314102564102561E-2"/>
    <x v="1"/>
  </r>
  <r>
    <s v="8Gold Coast Suns"/>
    <n v="2020"/>
    <x v="10"/>
    <x v="240"/>
    <x v="1"/>
    <n v="17"/>
    <n v="0.82"/>
    <n v="0"/>
    <n v="17"/>
    <n v="0"/>
    <n v="0"/>
    <n v="3.4055727554179571E-2"/>
    <n v="-3.4055727554179571E-2"/>
    <x v="1"/>
  </r>
  <r>
    <s v="8Sydney Swans"/>
    <n v="2020"/>
    <x v="10"/>
    <x v="581"/>
    <x v="2"/>
    <n v="35"/>
    <n v="0.73"/>
    <n v="0"/>
    <n v="19"/>
    <n v="0"/>
    <n v="0"/>
    <n v="0"/>
    <n v="0"/>
    <x v="1"/>
  </r>
  <r>
    <s v="8Hawthorn"/>
    <n v="2020"/>
    <x v="10"/>
    <x v="139"/>
    <x v="7"/>
    <n v="4"/>
    <n v="0.75"/>
    <n v="0"/>
    <n v="19"/>
    <n v="0"/>
    <n v="4"/>
    <n v="8.142857142857142E-2"/>
    <n v="-8.142857142857142E-2"/>
    <x v="0"/>
  </r>
  <r>
    <s v="8Richmond"/>
    <n v="2020"/>
    <x v="10"/>
    <x v="338"/>
    <x v="14"/>
    <n v="46"/>
    <n v="0.75"/>
    <n v="0"/>
    <n v="19"/>
    <n v="0"/>
    <n v="2"/>
    <n v="0.10070850202429149"/>
    <n v="-0.10070850202429149"/>
    <x v="0"/>
  </r>
  <r>
    <s v="8Carlton"/>
    <n v="2020"/>
    <x v="10"/>
    <x v="331"/>
    <x v="0"/>
    <n v="16"/>
    <n v="0.44"/>
    <n v="0"/>
    <n v="22"/>
    <n v="0"/>
    <n v="2"/>
    <n v="0"/>
    <n v="0"/>
    <x v="0"/>
  </r>
  <r>
    <s v="8Geelong Cats"/>
    <n v="2020"/>
    <x v="10"/>
    <x v="278"/>
    <x v="11"/>
    <n v="54"/>
    <n v="0.83"/>
    <n v="0"/>
    <n v="12"/>
    <n v="0"/>
    <n v="0"/>
    <n v="6.9030057675244019E-2"/>
    <n v="-6.9030057675244019E-2"/>
    <x v="1"/>
  </r>
  <r>
    <s v="8Melbourne"/>
    <n v="2020"/>
    <x v="10"/>
    <x v="173"/>
    <x v="5"/>
    <n v="79"/>
    <n v="0.86"/>
    <n v="0"/>
    <n v="18"/>
    <n v="0"/>
    <n v="0"/>
    <n v="0.11403508771929825"/>
    <n v="-0.11403508771929825"/>
    <x v="1"/>
  </r>
  <r>
    <s v="8Western Bulldogs"/>
    <n v="2020"/>
    <x v="10"/>
    <x v="609"/>
    <x v="6"/>
    <n v="48"/>
    <n v="0.76"/>
    <n v="0"/>
    <n v="17"/>
    <n v="0"/>
    <n v="0"/>
    <n v="0"/>
    <n v="0"/>
    <x v="1"/>
  </r>
  <r>
    <s v="8GWS Giants"/>
    <n v="2020"/>
    <x v="10"/>
    <x v="464"/>
    <x v="13"/>
    <n v="37"/>
    <n v="0.78"/>
    <n v="0"/>
    <n v="19"/>
    <n v="0"/>
    <n v="0"/>
    <n v="8.5630743525480377E-2"/>
    <n v="-8.5630743525480377E-2"/>
    <x v="1"/>
  </r>
  <r>
    <s v="8Brisbane Lions"/>
    <n v="2020"/>
    <x v="10"/>
    <x v="166"/>
    <x v="3"/>
    <n v="28"/>
    <n v="0.91"/>
    <n v="0"/>
    <n v="18"/>
    <n v="0"/>
    <n v="0"/>
    <n v="7.9326923076923073E-2"/>
    <n v="-7.9326923076923073E-2"/>
    <x v="1"/>
  </r>
  <r>
    <s v="7Hawthorn"/>
    <n v="2020"/>
    <x v="11"/>
    <x v="94"/>
    <x v="7"/>
    <n v="33"/>
    <n v="0.85"/>
    <n v="23"/>
    <n v="25"/>
    <n v="0.92"/>
    <n v="131"/>
    <n v="8.217592592592593E-2"/>
    <n v="0.83782407407407411"/>
    <x v="0"/>
  </r>
  <r>
    <s v="7Brisbane Lions"/>
    <n v="2020"/>
    <x v="11"/>
    <x v="4"/>
    <x v="3"/>
    <n v="73"/>
    <n v="0.83"/>
    <n v="22"/>
    <n v="27"/>
    <n v="0.81481481481481477"/>
    <n v="327"/>
    <n v="0.13398692810457516"/>
    <n v="0.68082788671023964"/>
    <x v="0"/>
  </r>
  <r>
    <s v="7Adelaide Crows"/>
    <n v="2020"/>
    <x v="11"/>
    <x v="12"/>
    <x v="8"/>
    <n v="87"/>
    <n v="0.97"/>
    <n v="22"/>
    <n v="22"/>
    <n v="1"/>
    <n v="329"/>
    <n v="0.13126106629942946"/>
    <n v="0.86873893370057054"/>
    <x v="0"/>
  </r>
  <r>
    <s v="7Western Bulldogs"/>
    <n v="2020"/>
    <x v="11"/>
    <x v="10"/>
    <x v="6"/>
    <n v="114"/>
    <n v="0.87"/>
    <n v="21"/>
    <n v="25"/>
    <n v="0.84"/>
    <n v="320"/>
    <n v="0.14125874125874127"/>
    <n v="0.6987412587412587"/>
    <x v="0"/>
  </r>
  <r>
    <s v="7Melbourne"/>
    <n v="2020"/>
    <x v="11"/>
    <x v="9"/>
    <x v="5"/>
    <n v="116"/>
    <n v="0.86"/>
    <n v="21"/>
    <n v="25"/>
    <n v="0.84"/>
    <n v="267"/>
    <n v="0.19478854478854477"/>
    <n v="0.64521145521145518"/>
    <x v="0"/>
  </r>
  <r>
    <s v="7Sydney Swans"/>
    <n v="2020"/>
    <x v="11"/>
    <x v="2"/>
    <x v="2"/>
    <n v="110"/>
    <n v="0.88"/>
    <n v="21"/>
    <n v="25"/>
    <n v="0.84"/>
    <n v="281"/>
    <n v="0.1239740310840055"/>
    <n v="0.71602596891599446"/>
    <x v="0"/>
  </r>
  <r>
    <s v="7GWS Giants"/>
    <n v="2020"/>
    <x v="11"/>
    <x v="37"/>
    <x v="13"/>
    <n v="86"/>
    <n v="0.92"/>
    <n v="21"/>
    <n v="27"/>
    <n v="0.77777777777777779"/>
    <n v="234"/>
    <n v="0.1009469696969697"/>
    <n v="0.67683080808080809"/>
    <x v="0"/>
  </r>
  <r>
    <s v="7Sydney Swans"/>
    <n v="2020"/>
    <x v="11"/>
    <x v="20"/>
    <x v="2"/>
    <n v="65"/>
    <n v="0.85"/>
    <n v="21"/>
    <n v="25"/>
    <n v="0.84"/>
    <n v="202"/>
    <n v="0.10153846153846152"/>
    <n v="0.7384615384615385"/>
    <x v="0"/>
  </r>
  <r>
    <s v="7Gold Coast Suns"/>
    <n v="2020"/>
    <x v="11"/>
    <x v="3"/>
    <x v="1"/>
    <n v="109"/>
    <n v="0.81"/>
    <n v="21"/>
    <n v="25"/>
    <n v="0.84"/>
    <n v="282"/>
    <n v="0.12033769063180827"/>
    <n v="0.71966230936819175"/>
    <x v="0"/>
  </r>
  <r>
    <s v="7Gold Coast Suns"/>
    <n v="2020"/>
    <x v="11"/>
    <x v="1"/>
    <x v="1"/>
    <n v="92"/>
    <n v="0.87"/>
    <n v="21"/>
    <n v="25"/>
    <n v="0.84"/>
    <n v="323"/>
    <n v="0.1432712215320911"/>
    <n v="0.69672877846790882"/>
    <x v="0"/>
  </r>
  <r>
    <s v="7GWS Giants"/>
    <n v="2020"/>
    <x v="11"/>
    <x v="27"/>
    <x v="13"/>
    <n v="29"/>
    <n v="0.84"/>
    <n v="21"/>
    <n v="27"/>
    <n v="0.77777777777777779"/>
    <n v="190"/>
    <n v="0.17272727272727273"/>
    <n v="0.60505050505050506"/>
    <x v="0"/>
  </r>
  <r>
    <s v="7Melbourne"/>
    <n v="2020"/>
    <x v="11"/>
    <x v="39"/>
    <x v="5"/>
    <n v="116"/>
    <n v="0.84"/>
    <n v="20"/>
    <n v="25"/>
    <n v="0.8"/>
    <n v="277"/>
    <n v="0.11997921340481893"/>
    <n v="0.68002078659518106"/>
    <x v="0"/>
  </r>
  <r>
    <s v="7GWS Giants"/>
    <n v="2020"/>
    <x v="11"/>
    <x v="26"/>
    <x v="13"/>
    <n v="66"/>
    <n v="0.7"/>
    <n v="20"/>
    <n v="27"/>
    <n v="0.7407407407407407"/>
    <n v="270"/>
    <n v="0.18904221337657867"/>
    <n v="0.55169852736416203"/>
    <x v="0"/>
  </r>
  <r>
    <s v="7Brisbane Lions"/>
    <n v="2020"/>
    <x v="11"/>
    <x v="23"/>
    <x v="3"/>
    <n v="79"/>
    <n v="0.84"/>
    <n v="20"/>
    <n v="27"/>
    <n v="0.7407407407407407"/>
    <n v="264"/>
    <n v="0.17476190476190478"/>
    <n v="0.56597883597883591"/>
    <x v="0"/>
  </r>
  <r>
    <s v="7St Kilda"/>
    <n v="2020"/>
    <x v="11"/>
    <x v="18"/>
    <x v="9"/>
    <n v="92"/>
    <n v="0.89"/>
    <n v="20"/>
    <n v="22"/>
    <n v="0.90909090909090906"/>
    <n v="306"/>
    <n v="0.12578431372549018"/>
    <n v="0.78330659536541891"/>
    <x v="0"/>
  </r>
  <r>
    <s v="7Gold Coast Suns"/>
    <n v="2020"/>
    <x v="11"/>
    <x v="110"/>
    <x v="1"/>
    <n v="74"/>
    <n v="0.79"/>
    <n v="20"/>
    <n v="25"/>
    <n v="0.8"/>
    <n v="184"/>
    <n v="3.60850222441918E-2"/>
    <n v="0.7639149777558083"/>
    <x v="0"/>
  </r>
  <r>
    <s v="7Sydney Swans"/>
    <n v="2020"/>
    <x v="11"/>
    <x v="610"/>
    <x v="2"/>
    <n v="56"/>
    <n v="0.85"/>
    <n v="20"/>
    <n v="25"/>
    <n v="0.8"/>
    <n v="39"/>
    <n v="0"/>
    <n v="0.8"/>
    <x v="0"/>
  </r>
  <r>
    <s v="7Adelaide Crows"/>
    <n v="2020"/>
    <x v="11"/>
    <x v="205"/>
    <x v="8"/>
    <n v="84"/>
    <n v="0.86"/>
    <n v="19"/>
    <n v="22"/>
    <n v="0.86363636363636365"/>
    <n v="161"/>
    <n v="0"/>
    <n v="0.86363636363636365"/>
    <x v="0"/>
  </r>
  <r>
    <s v="7Carlton"/>
    <n v="2020"/>
    <x v="11"/>
    <x v="0"/>
    <x v="0"/>
    <n v="81"/>
    <n v="0.87"/>
    <n v="19"/>
    <n v="21"/>
    <n v="0.90476190476190477"/>
    <n v="326"/>
    <n v="0.12901960784313726"/>
    <n v="0.7757422969187675"/>
    <x v="0"/>
  </r>
  <r>
    <s v="7Melbourne"/>
    <n v="2020"/>
    <x v="11"/>
    <x v="8"/>
    <x v="5"/>
    <n v="82"/>
    <n v="0.81"/>
    <n v="19"/>
    <n v="25"/>
    <n v="0.76"/>
    <n v="259"/>
    <n v="0.11937070938215102"/>
    <n v="0.64062929061784901"/>
    <x v="0"/>
  </r>
  <r>
    <s v="7Carlton"/>
    <n v="2020"/>
    <x v="11"/>
    <x v="66"/>
    <x v="0"/>
    <n v="70"/>
    <n v="0.81"/>
    <n v="19"/>
    <n v="21"/>
    <n v="0.90476190476190477"/>
    <n v="311"/>
    <n v="0.11784313725490196"/>
    <n v="0.78691876750700285"/>
    <x v="0"/>
  </r>
  <r>
    <s v="7Essendon"/>
    <n v="2020"/>
    <x v="11"/>
    <x v="485"/>
    <x v="10"/>
    <n v="76"/>
    <n v="0.79"/>
    <n v="19"/>
    <n v="25"/>
    <n v="0.76"/>
    <n v="217"/>
    <n v="6.3492063492063489E-2"/>
    <n v="0.69650793650793652"/>
    <x v="0"/>
  </r>
  <r>
    <s v="7Hawthorn"/>
    <n v="2020"/>
    <x v="11"/>
    <x v="68"/>
    <x v="7"/>
    <n v="77"/>
    <n v="0.84"/>
    <n v="18"/>
    <n v="25"/>
    <n v="0.72"/>
    <n v="172"/>
    <n v="5.8823529411764698E-2"/>
    <n v="0.66117647058823525"/>
    <x v="0"/>
  </r>
  <r>
    <s v="7Western Bulldogs"/>
    <n v="2020"/>
    <x v="11"/>
    <x v="54"/>
    <x v="6"/>
    <n v="81"/>
    <n v="0.81"/>
    <n v="18"/>
    <n v="25"/>
    <n v="0.72"/>
    <n v="192"/>
    <n v="9.5238095238095219E-2"/>
    <n v="0.62476190476190474"/>
    <x v="0"/>
  </r>
  <r>
    <s v="7Port Adelaide"/>
    <n v="2020"/>
    <x v="11"/>
    <x v="151"/>
    <x v="15"/>
    <n v="84"/>
    <n v="0.85"/>
    <n v="18"/>
    <n v="21"/>
    <n v="0.8571428571428571"/>
    <n v="70"/>
    <n v="4.912280701754386E-2"/>
    <n v="0.80802005012531319"/>
    <x v="0"/>
  </r>
  <r>
    <s v="7Western Bulldogs"/>
    <n v="2020"/>
    <x v="11"/>
    <x v="69"/>
    <x v="6"/>
    <n v="69"/>
    <n v="0.8"/>
    <n v="18"/>
    <n v="25"/>
    <n v="0.72"/>
    <n v="231"/>
    <n v="7.2036895566307338E-2"/>
    <n v="0.64796310443369265"/>
    <x v="0"/>
  </r>
  <r>
    <s v="7Western Bulldogs"/>
    <n v="2020"/>
    <x v="11"/>
    <x v="24"/>
    <x v="6"/>
    <n v="87"/>
    <n v="0.82"/>
    <n v="18"/>
    <n v="25"/>
    <n v="0.72"/>
    <n v="276"/>
    <n v="0.10598766360764256"/>
    <n v="0.61401233639235742"/>
    <x v="0"/>
  </r>
  <r>
    <s v="7Hawthorn"/>
    <n v="2020"/>
    <x v="11"/>
    <x v="11"/>
    <x v="7"/>
    <n v="68"/>
    <n v="0.91"/>
    <n v="18"/>
    <n v="25"/>
    <n v="0.72"/>
    <n v="284"/>
    <n v="8.7955182072829138E-2"/>
    <n v="0.63204481792717082"/>
    <x v="0"/>
  </r>
  <r>
    <s v="7Essendon"/>
    <n v="2020"/>
    <x v="11"/>
    <x v="401"/>
    <x v="10"/>
    <n v="72"/>
    <n v="0.8"/>
    <n v="18"/>
    <n v="25"/>
    <n v="0.72"/>
    <n v="83"/>
    <n v="2.8571428571428571E-2"/>
    <n v="0.69142857142857139"/>
    <x v="0"/>
  </r>
  <r>
    <s v="7Essendon"/>
    <n v="2020"/>
    <x v="11"/>
    <x v="17"/>
    <x v="10"/>
    <n v="74"/>
    <n v="0.82"/>
    <n v="18"/>
    <n v="25"/>
    <n v="0.72"/>
    <n v="193"/>
    <n v="0.20896650326797386"/>
    <n v="0.51103349673202614"/>
    <x v="0"/>
  </r>
  <r>
    <s v="7St Kilda"/>
    <n v="2020"/>
    <x v="11"/>
    <x v="398"/>
    <x v="9"/>
    <n v="70"/>
    <n v="0.84"/>
    <n v="18"/>
    <n v="22"/>
    <n v="0.81818181818181823"/>
    <n v="212"/>
    <n v="7.1703296703296698E-2"/>
    <n v="0.74647852147852156"/>
    <x v="0"/>
  </r>
  <r>
    <s v="7Port Adelaide"/>
    <n v="2020"/>
    <x v="11"/>
    <x v="104"/>
    <x v="15"/>
    <n v="85"/>
    <n v="0.83"/>
    <n v="17"/>
    <n v="21"/>
    <n v="0.80952380952380953"/>
    <n v="95"/>
    <n v="2.3965141612200435E-2"/>
    <n v="0.78555866791160911"/>
    <x v="0"/>
  </r>
  <r>
    <s v="7GWS Giants"/>
    <n v="2020"/>
    <x v="11"/>
    <x v="105"/>
    <x v="13"/>
    <n v="72"/>
    <n v="0.86"/>
    <n v="17"/>
    <n v="27"/>
    <n v="0.62962962962962965"/>
    <n v="126"/>
    <n v="0.14935064935064934"/>
    <n v="0.48027898027898031"/>
    <x v="0"/>
  </r>
  <r>
    <s v="7Gold Coast Suns"/>
    <n v="2020"/>
    <x v="11"/>
    <x v="13"/>
    <x v="1"/>
    <n v="98"/>
    <n v="0.77"/>
    <n v="17"/>
    <n v="25"/>
    <n v="0.68"/>
    <n v="200"/>
    <n v="0.14857821916645447"/>
    <n v="0.53142178083354552"/>
    <x v="0"/>
  </r>
  <r>
    <s v="7Collingwood"/>
    <n v="2020"/>
    <x v="11"/>
    <x v="7"/>
    <x v="4"/>
    <n v="119"/>
    <n v="0.92"/>
    <n v="17"/>
    <n v="17"/>
    <n v="1"/>
    <n v="299"/>
    <n v="0.12278637770897832"/>
    <n v="0.87721362229102162"/>
    <x v="0"/>
  </r>
  <r>
    <s v="7Brisbane Lions"/>
    <n v="2020"/>
    <x v="11"/>
    <x v="78"/>
    <x v="3"/>
    <n v="32"/>
    <n v="0.62"/>
    <n v="17"/>
    <n v="27"/>
    <n v="0.62962962962962965"/>
    <n v="68"/>
    <n v="3.0303030303030304E-2"/>
    <n v="0.59932659932659937"/>
    <x v="0"/>
  </r>
  <r>
    <s v="7Gold Coast Suns"/>
    <n v="2020"/>
    <x v="11"/>
    <x v="14"/>
    <x v="1"/>
    <n v="66"/>
    <n v="0.82"/>
    <n v="17"/>
    <n v="25"/>
    <n v="0.68"/>
    <n v="238"/>
    <n v="9.1777887625638488E-2"/>
    <n v="0.58822211237436162"/>
    <x v="0"/>
  </r>
  <r>
    <s v="7Melbourne"/>
    <n v="2020"/>
    <x v="11"/>
    <x v="85"/>
    <x v="5"/>
    <n v="96"/>
    <n v="0.91"/>
    <n v="16"/>
    <n v="25"/>
    <n v="0.64"/>
    <n v="235"/>
    <n v="0.10572956455309394"/>
    <n v="0.53427043544690611"/>
    <x v="0"/>
  </r>
  <r>
    <s v="7Adelaide Crows"/>
    <n v="2020"/>
    <x v="11"/>
    <x v="321"/>
    <x v="8"/>
    <n v="30"/>
    <n v="0.7"/>
    <n v="16"/>
    <n v="22"/>
    <n v="0.72727272727272729"/>
    <n v="90"/>
    <n v="5.3282828282828286E-2"/>
    <n v="0.67398989898989903"/>
    <x v="0"/>
  </r>
  <r>
    <s v="7Carlton"/>
    <n v="2020"/>
    <x v="11"/>
    <x v="5"/>
    <x v="0"/>
    <n v="30"/>
    <n v="0.83"/>
    <n v="16"/>
    <n v="21"/>
    <n v="0.76190476190476186"/>
    <n v="217"/>
    <n v="0.13141845366909305"/>
    <n v="0.63048630823566887"/>
    <x v="0"/>
  </r>
  <r>
    <s v="7St Kilda"/>
    <n v="2020"/>
    <x v="11"/>
    <x v="34"/>
    <x v="9"/>
    <n v="62"/>
    <n v="0.65"/>
    <n v="16"/>
    <n v="22"/>
    <n v="0.72727272727272729"/>
    <n v="184"/>
    <n v="0.12122338209294731"/>
    <n v="0.60604934517977993"/>
    <x v="0"/>
  </r>
  <r>
    <s v="7Port Adelaide"/>
    <n v="2020"/>
    <x v="11"/>
    <x v="35"/>
    <x v="15"/>
    <n v="82"/>
    <n v="0.85"/>
    <n v="16"/>
    <n v="21"/>
    <n v="0.76190476190476186"/>
    <n v="242"/>
    <n v="9.380985595819355E-2"/>
    <n v="0.66809490594656828"/>
    <x v="0"/>
  </r>
  <r>
    <s v="7Hawthorn"/>
    <n v="2020"/>
    <x v="11"/>
    <x v="449"/>
    <x v="7"/>
    <n v="51"/>
    <n v="0.85"/>
    <n v="16"/>
    <n v="25"/>
    <n v="0.64"/>
    <n v="217"/>
    <n v="6.5362318840579706E-2"/>
    <n v="0.57463768115942027"/>
    <x v="0"/>
  </r>
  <r>
    <s v="7West Coast Eagles"/>
    <n v="2020"/>
    <x v="11"/>
    <x v="74"/>
    <x v="16"/>
    <n v="58"/>
    <n v="0.67"/>
    <n v="15"/>
    <n v="17"/>
    <n v="0.88235294117647056"/>
    <n v="270"/>
    <n v="8.8441295546558704E-2"/>
    <n v="0.7939116456299119"/>
    <x v="0"/>
  </r>
  <r>
    <s v="7St Kilda"/>
    <n v="2020"/>
    <x v="11"/>
    <x v="562"/>
    <x v="9"/>
    <n v="79"/>
    <n v="0.82"/>
    <n v="15"/>
    <n v="22"/>
    <n v="0.68181818181818177"/>
    <n v="158"/>
    <n v="0"/>
    <n v="0.68181818181818177"/>
    <x v="0"/>
  </r>
  <r>
    <s v="7Fremantle"/>
    <n v="2020"/>
    <x v="11"/>
    <x v="38"/>
    <x v="12"/>
    <n v="23"/>
    <n v="0.86"/>
    <n v="15"/>
    <n v="17"/>
    <n v="0.88235294117647056"/>
    <n v="196"/>
    <n v="0.10482966661465648"/>
    <n v="0.77752327456181414"/>
    <x v="0"/>
  </r>
  <r>
    <s v="7Essendon"/>
    <n v="2020"/>
    <x v="11"/>
    <x v="254"/>
    <x v="10"/>
    <n v="76"/>
    <n v="0.79"/>
    <n v="15"/>
    <n v="25"/>
    <n v="0.6"/>
    <n v="86"/>
    <n v="5.5968915343915342E-2"/>
    <n v="0.54403108465608463"/>
    <x v="0"/>
  </r>
  <r>
    <s v="7Richmond"/>
    <n v="2020"/>
    <x v="11"/>
    <x v="409"/>
    <x v="14"/>
    <n v="50"/>
    <n v="0.85"/>
    <n v="15"/>
    <n v="17"/>
    <n v="0.88235294117647056"/>
    <n v="187"/>
    <n v="4.5454545454545456E-2"/>
    <n v="0.83689839572192515"/>
    <x v="0"/>
  </r>
  <r>
    <s v="7Adelaide Crows"/>
    <n v="2020"/>
    <x v="11"/>
    <x v="51"/>
    <x v="8"/>
    <n v="67"/>
    <n v="0.79"/>
    <n v="15"/>
    <n v="22"/>
    <n v="0.68181818181818177"/>
    <n v="149"/>
    <n v="0.1333048433048433"/>
    <n v="0.5485133385133385"/>
    <x v="0"/>
  </r>
  <r>
    <s v="7Geelong Cats"/>
    <n v="2020"/>
    <x v="11"/>
    <x v="96"/>
    <x v="11"/>
    <n v="110"/>
    <n v="0.84"/>
    <n v="14"/>
    <n v="17"/>
    <n v="0.82352941176470584"/>
    <n v="245"/>
    <n v="1.4005602240896357E-2"/>
    <n v="0.80952380952380953"/>
    <x v="0"/>
  </r>
  <r>
    <s v="7Western Bulldogs"/>
    <n v="2020"/>
    <x v="11"/>
    <x v="33"/>
    <x v="6"/>
    <n v="81"/>
    <n v="0.76"/>
    <n v="14"/>
    <n v="25"/>
    <n v="0.56000000000000005"/>
    <n v="287"/>
    <n v="7.950238919097051E-2"/>
    <n v="0.48049761080902953"/>
    <x v="0"/>
  </r>
  <r>
    <s v="7West Coast Eagles"/>
    <n v="2020"/>
    <x v="11"/>
    <x v="77"/>
    <x v="16"/>
    <n v="76"/>
    <n v="0.86"/>
    <n v="14"/>
    <n v="17"/>
    <n v="0.82352941176470584"/>
    <n v="270"/>
    <n v="9.894701587728913E-2"/>
    <n v="0.72458239588741669"/>
    <x v="0"/>
  </r>
  <r>
    <s v="7North Melbourne"/>
    <n v="2020"/>
    <x v="11"/>
    <x v="70"/>
    <x v="17"/>
    <n v="71"/>
    <n v="0.95"/>
    <n v="14"/>
    <n v="17"/>
    <n v="0.82352941176470584"/>
    <n v="309"/>
    <n v="6.5152984270631334E-2"/>
    <n v="0.75837642749407452"/>
    <x v="0"/>
  </r>
  <r>
    <s v="7Brisbane Lions"/>
    <n v="2020"/>
    <x v="11"/>
    <x v="61"/>
    <x v="3"/>
    <n v="78"/>
    <n v="0.89"/>
    <n v="14"/>
    <n v="27"/>
    <n v="0.51851851851851849"/>
    <n v="153"/>
    <n v="8.1661040484569902E-2"/>
    <n v="0.43685747803394859"/>
    <x v="0"/>
  </r>
  <r>
    <s v="7Port Adelaide"/>
    <n v="2020"/>
    <x v="11"/>
    <x v="45"/>
    <x v="15"/>
    <n v="63"/>
    <n v="0.71"/>
    <n v="14"/>
    <n v="21"/>
    <n v="0.66666666666666663"/>
    <n v="203"/>
    <n v="5.0814814814814806E-2"/>
    <n v="0.61585185185185187"/>
    <x v="0"/>
  </r>
  <r>
    <s v="7West Coast Eagles"/>
    <n v="2020"/>
    <x v="11"/>
    <x v="563"/>
    <x v="16"/>
    <n v="67"/>
    <n v="0.79"/>
    <n v="14"/>
    <n v="17"/>
    <n v="0.82352941176470584"/>
    <n v="179"/>
    <n v="0"/>
    <n v="0.82352941176470584"/>
    <x v="0"/>
  </r>
  <r>
    <s v="7Adelaide Crows"/>
    <n v="2020"/>
    <x v="11"/>
    <x v="64"/>
    <x v="8"/>
    <n v="75"/>
    <n v="0.74"/>
    <n v="14"/>
    <n v="22"/>
    <n v="0.63636363636363635"/>
    <n v="231"/>
    <n v="0.10174764890282131"/>
    <n v="0.53461598746081507"/>
    <x v="0"/>
  </r>
  <r>
    <s v="7Fremantle"/>
    <n v="2020"/>
    <x v="11"/>
    <x v="415"/>
    <x v="12"/>
    <n v="74"/>
    <n v="0.89"/>
    <n v="14"/>
    <n v="17"/>
    <n v="0.82352941176470584"/>
    <n v="106"/>
    <n v="2.3809523809523808E-2"/>
    <n v="0.79971988795518201"/>
    <x v="0"/>
  </r>
  <r>
    <s v="7Richmond"/>
    <n v="2020"/>
    <x v="11"/>
    <x v="397"/>
    <x v="14"/>
    <n v="51"/>
    <n v="0.76"/>
    <n v="14"/>
    <n v="17"/>
    <n v="0.82352941176470584"/>
    <n v="178"/>
    <n v="4.5598845598845597E-2"/>
    <n v="0.7779305661658602"/>
    <x v="0"/>
  </r>
  <r>
    <s v="7Brisbane Lions"/>
    <n v="2020"/>
    <x v="11"/>
    <x v="452"/>
    <x v="3"/>
    <n v="68"/>
    <n v="0.79"/>
    <n v="13"/>
    <n v="27"/>
    <n v="0.48148148148148145"/>
    <n v="106"/>
    <n v="2.298850574712644E-2"/>
    <n v="0.45849297573435499"/>
    <x v="0"/>
  </r>
  <r>
    <s v="7Essendon"/>
    <n v="2020"/>
    <x v="11"/>
    <x v="82"/>
    <x v="10"/>
    <n v="65"/>
    <n v="0.77"/>
    <n v="13"/>
    <n v="25"/>
    <n v="0.52"/>
    <n v="173"/>
    <n v="0.11368686868686868"/>
    <n v="0.40631313131313135"/>
    <x v="0"/>
  </r>
  <r>
    <s v="7Collingwood"/>
    <n v="2020"/>
    <x v="11"/>
    <x v="53"/>
    <x v="4"/>
    <n v="71"/>
    <n v="0.9"/>
    <n v="13"/>
    <n v="17"/>
    <n v="0.76470588235294112"/>
    <n v="188"/>
    <n v="8.6227426891460207E-2"/>
    <n v="0.67847845546148089"/>
    <x v="0"/>
  </r>
  <r>
    <s v="7Melbourne"/>
    <n v="2020"/>
    <x v="11"/>
    <x v="484"/>
    <x v="5"/>
    <n v="48"/>
    <n v="0.76"/>
    <n v="13"/>
    <n v="25"/>
    <n v="0.52"/>
    <n v="177"/>
    <n v="5.2631578947368418E-2"/>
    <n v="0.4673684210526316"/>
    <x v="0"/>
  </r>
  <r>
    <s v="7North Melbourne"/>
    <n v="2020"/>
    <x v="11"/>
    <x v="304"/>
    <x v="17"/>
    <n v="51"/>
    <n v="0.8"/>
    <n v="12"/>
    <n v="17"/>
    <n v="0.70588235294117652"/>
    <n v="32"/>
    <n v="2.1671826625386997E-2"/>
    <n v="0.68421052631578949"/>
    <x v="0"/>
  </r>
  <r>
    <s v="7Geelong Cats"/>
    <n v="2020"/>
    <x v="11"/>
    <x v="611"/>
    <x v="11"/>
    <n v="57"/>
    <n v="0.8"/>
    <n v="12"/>
    <n v="17"/>
    <n v="0.70588235294117652"/>
    <n v="82"/>
    <n v="0"/>
    <n v="0.70588235294117652"/>
    <x v="0"/>
  </r>
  <r>
    <s v="7Richmond"/>
    <n v="2020"/>
    <x v="11"/>
    <x v="135"/>
    <x v="14"/>
    <n v="89"/>
    <n v="0.74"/>
    <n v="12"/>
    <n v="17"/>
    <n v="0.70588235294117652"/>
    <n v="37"/>
    <n v="3.9215686274509803E-3"/>
    <n v="0.70196078431372555"/>
    <x v="0"/>
  </r>
  <r>
    <s v="7Richmond"/>
    <n v="2020"/>
    <x v="11"/>
    <x v="28"/>
    <x v="14"/>
    <n v="72"/>
    <n v="0.92"/>
    <n v="12"/>
    <n v="17"/>
    <n v="0.70588235294117652"/>
    <n v="250"/>
    <n v="6.9018031189083812E-2"/>
    <n v="0.63686432175209273"/>
    <x v="0"/>
  </r>
  <r>
    <s v="7Collingwood"/>
    <n v="2020"/>
    <x v="11"/>
    <x v="56"/>
    <x v="4"/>
    <n v="57"/>
    <n v="0.77"/>
    <n v="12"/>
    <n v="17"/>
    <n v="0.70588235294117652"/>
    <n v="180"/>
    <n v="6.9570135746606337E-2"/>
    <n v="0.63631221719457021"/>
    <x v="0"/>
  </r>
  <r>
    <s v="7West Coast Eagles"/>
    <n v="2020"/>
    <x v="11"/>
    <x v="52"/>
    <x v="16"/>
    <n v="60"/>
    <n v="0.76"/>
    <n v="12"/>
    <n v="17"/>
    <n v="0.70588235294117652"/>
    <n v="179"/>
    <n v="3.9461697722567288E-2"/>
    <n v="0.66642065521860927"/>
    <x v="0"/>
  </r>
  <r>
    <s v="7Carlton"/>
    <n v="2020"/>
    <x v="11"/>
    <x v="399"/>
    <x v="0"/>
    <n v="80"/>
    <n v="0.78"/>
    <n v="11"/>
    <n v="21"/>
    <n v="0.52380952380952384"/>
    <n v="149"/>
    <n v="4.1666666666666664E-2"/>
    <n v="0.48214285714285715"/>
    <x v="0"/>
  </r>
  <r>
    <s v="7Fremantle"/>
    <n v="2020"/>
    <x v="11"/>
    <x v="22"/>
    <x v="12"/>
    <n v="28"/>
    <n v="0.68"/>
    <n v="11"/>
    <n v="17"/>
    <n v="0.6470588235294118"/>
    <n v="164"/>
    <n v="0.11209464022763253"/>
    <n v="0.53496418330177931"/>
    <x v="0"/>
  </r>
  <r>
    <s v="7Sydney Swans"/>
    <n v="2020"/>
    <x v="11"/>
    <x v="84"/>
    <x v="2"/>
    <n v="52"/>
    <n v="0.83"/>
    <n v="11"/>
    <n v="25"/>
    <n v="0.44"/>
    <n v="160"/>
    <n v="3.8095238095238092E-2"/>
    <n v="0.40190476190476193"/>
    <x v="0"/>
  </r>
  <r>
    <s v="7Geelong Cats"/>
    <n v="2020"/>
    <x v="11"/>
    <x v="62"/>
    <x v="11"/>
    <n v="63"/>
    <n v="0.73"/>
    <n v="11"/>
    <n v="17"/>
    <n v="0.6470588235294118"/>
    <n v="151"/>
    <n v="2.9100529100529099E-2"/>
    <n v="0.61795829442888273"/>
    <x v="0"/>
  </r>
  <r>
    <s v="7Geelong Cats"/>
    <n v="2020"/>
    <x v="11"/>
    <x v="42"/>
    <x v="11"/>
    <n v="107"/>
    <n v="0.76"/>
    <n v="10"/>
    <n v="17"/>
    <n v="0.58823529411764708"/>
    <n v="208"/>
    <n v="4.4752018454440601E-2"/>
    <n v="0.54348327566320642"/>
    <x v="0"/>
  </r>
  <r>
    <s v="7GWS Giants"/>
    <n v="2020"/>
    <x v="11"/>
    <x v="83"/>
    <x v="13"/>
    <n v="71"/>
    <n v="0.9"/>
    <n v="10"/>
    <n v="27"/>
    <n v="0.37037037037037035"/>
    <n v="135"/>
    <n v="1.098901098901099E-2"/>
    <n v="0.35938135938135934"/>
    <x v="0"/>
  </r>
  <r>
    <s v="7Brisbane Lions"/>
    <n v="2020"/>
    <x v="11"/>
    <x v="48"/>
    <x v="3"/>
    <n v="26"/>
    <n v="0.78"/>
    <n v="10"/>
    <n v="27"/>
    <n v="0.37037037037037035"/>
    <n v="232"/>
    <n v="5.451916486969894E-2"/>
    <n v="0.31585120550067142"/>
    <x v="0"/>
  </r>
  <r>
    <s v="7Sydney Swans"/>
    <n v="2020"/>
    <x v="11"/>
    <x v="88"/>
    <x v="2"/>
    <n v="42"/>
    <n v="0.75"/>
    <n v="10"/>
    <n v="25"/>
    <n v="0.4"/>
    <n v="180"/>
    <n v="6.1648070599477245E-2"/>
    <n v="0.33835192940052278"/>
    <x v="0"/>
  </r>
  <r>
    <s v="7Carlton"/>
    <n v="2020"/>
    <x v="11"/>
    <x v="60"/>
    <x v="0"/>
    <n v="44"/>
    <n v="0.63"/>
    <n v="10"/>
    <n v="21"/>
    <n v="0.47619047619047616"/>
    <n v="67"/>
    <n v="2.184031507339778E-2"/>
    <n v="0.45435016111707838"/>
    <x v="0"/>
  </r>
  <r>
    <s v="7GWS Giants"/>
    <n v="2020"/>
    <x v="11"/>
    <x v="450"/>
    <x v="13"/>
    <n v="59"/>
    <n v="0.61"/>
    <n v="9"/>
    <n v="27"/>
    <n v="0.33333333333333331"/>
    <n v="44"/>
    <n v="0.20207570207570208"/>
    <n v="0.13125763125763124"/>
    <x v="0"/>
  </r>
  <r>
    <s v="7Fremantle"/>
    <n v="2020"/>
    <x v="11"/>
    <x v="40"/>
    <x v="12"/>
    <n v="35"/>
    <n v="0.6"/>
    <n v="9"/>
    <n v="17"/>
    <n v="0.52941176470588236"/>
    <n v="191"/>
    <n v="7.2704725829725828E-2"/>
    <n v="0.45670703887615655"/>
    <x v="0"/>
  </r>
  <r>
    <s v="7Richmond"/>
    <n v="2020"/>
    <x v="11"/>
    <x v="129"/>
    <x v="14"/>
    <n v="72"/>
    <n v="0.69"/>
    <n v="9"/>
    <n v="17"/>
    <n v="0.52941176470588236"/>
    <n v="53"/>
    <n v="2.4479166666666666E-2"/>
    <n v="0.50493259803921564"/>
    <x v="0"/>
  </r>
  <r>
    <s v="7Fremantle"/>
    <n v="2020"/>
    <x v="11"/>
    <x v="80"/>
    <x v="12"/>
    <n v="61"/>
    <n v="0.74"/>
    <n v="9"/>
    <n v="17"/>
    <n v="0.52941176470588236"/>
    <n v="79"/>
    <n v="0.12722379504386422"/>
    <n v="0.40218796966201814"/>
    <x v="0"/>
  </r>
  <r>
    <s v="7North Melbourne"/>
    <n v="2020"/>
    <x v="11"/>
    <x v="81"/>
    <x v="17"/>
    <n v="43"/>
    <n v="0.61"/>
    <n v="9"/>
    <n v="17"/>
    <n v="0.52941176470588236"/>
    <n v="257"/>
    <n v="2.1671826625386997E-2"/>
    <n v="0.50773993808049533"/>
    <x v="0"/>
  </r>
  <r>
    <s v="7North Melbourne"/>
    <n v="2020"/>
    <x v="11"/>
    <x v="270"/>
    <x v="17"/>
    <n v="74"/>
    <n v="0.83"/>
    <n v="9"/>
    <n v="17"/>
    <n v="0.52941176470588236"/>
    <n v="35"/>
    <n v="7.3578595317725759E-2"/>
    <n v="0.4558331693881566"/>
    <x v="0"/>
  </r>
  <r>
    <s v="7North Melbourne"/>
    <n v="2020"/>
    <x v="11"/>
    <x v="76"/>
    <x v="17"/>
    <n v="103"/>
    <n v="0.93"/>
    <n v="8"/>
    <n v="17"/>
    <n v="0.47058823529411764"/>
    <n v="171"/>
    <n v="3.3044982698961937E-2"/>
    <n v="0.4375432525951557"/>
    <x v="0"/>
  </r>
  <r>
    <s v="7Collingwood"/>
    <n v="2020"/>
    <x v="11"/>
    <x v="15"/>
    <x v="4"/>
    <n v="97"/>
    <n v="0.79"/>
    <n v="8"/>
    <n v="17"/>
    <n v="0.47058823529411764"/>
    <n v="251"/>
    <n v="5.4165557625765241E-2"/>
    <n v="0.41642267766835239"/>
    <x v="0"/>
  </r>
  <r>
    <s v="7Geelong Cats"/>
    <n v="2020"/>
    <x v="11"/>
    <x v="353"/>
    <x v="11"/>
    <n v="45"/>
    <n v="0.85"/>
    <n v="8"/>
    <n v="17"/>
    <n v="0.47058823529411764"/>
    <n v="11"/>
    <n v="6.7708333333333329E-2"/>
    <n v="0.40287990196078433"/>
    <x v="0"/>
  </r>
  <r>
    <s v="7Hawthorn"/>
    <n v="2020"/>
    <x v="11"/>
    <x v="32"/>
    <x v="7"/>
    <n v="53"/>
    <n v="0.8"/>
    <n v="8"/>
    <n v="25"/>
    <n v="0.32"/>
    <n v="150"/>
    <n v="0.13297411123498082"/>
    <n v="0.18702588876501919"/>
    <x v="0"/>
  </r>
  <r>
    <s v="7St Kilda"/>
    <n v="2020"/>
    <x v="11"/>
    <x v="16"/>
    <x v="9"/>
    <n v="36"/>
    <n v="0.91"/>
    <n v="8"/>
    <n v="22"/>
    <n v="0.36363636363636365"/>
    <n v="193"/>
    <n v="4.1174364482635159E-2"/>
    <n v="0.32246199915372847"/>
    <x v="0"/>
  </r>
  <r>
    <s v="7Collingwood"/>
    <n v="2020"/>
    <x v="11"/>
    <x v="539"/>
    <x v="4"/>
    <n v="51"/>
    <n v="0.56000000000000005"/>
    <n v="8"/>
    <n v="17"/>
    <n v="0.47058823529411764"/>
    <n v="89"/>
    <n v="0"/>
    <n v="0.47058823529411764"/>
    <x v="0"/>
  </r>
  <r>
    <s v="7Essendon"/>
    <n v="2020"/>
    <x v="11"/>
    <x v="225"/>
    <x v="10"/>
    <n v="41"/>
    <n v="0.79"/>
    <n v="8"/>
    <n v="25"/>
    <n v="0.32"/>
    <n v="54"/>
    <n v="9.3137254901960786E-2"/>
    <n v="0.22686274509803922"/>
    <x v="0"/>
  </r>
  <r>
    <s v="7North Melbourne"/>
    <n v="2020"/>
    <x v="11"/>
    <x v="305"/>
    <x v="17"/>
    <n v="66"/>
    <n v="0.88"/>
    <n v="7"/>
    <n v="17"/>
    <n v="0.41176470588235292"/>
    <n v="62"/>
    <n v="0.12376068376068376"/>
    <n v="0.28800402212166915"/>
    <x v="0"/>
  </r>
  <r>
    <s v="7Essendon"/>
    <n v="2020"/>
    <x v="11"/>
    <x v="542"/>
    <x v="10"/>
    <n v="45"/>
    <n v="0.82"/>
    <n v="7"/>
    <n v="25"/>
    <n v="0.28000000000000003"/>
    <n v="20"/>
    <n v="7.7294685990338161E-2"/>
    <n v="0.20270531400966185"/>
    <x v="0"/>
  </r>
  <r>
    <s v="7Port Adelaide"/>
    <n v="2020"/>
    <x v="11"/>
    <x v="95"/>
    <x v="15"/>
    <n v="36"/>
    <n v="0.8"/>
    <n v="7"/>
    <n v="21"/>
    <n v="0.33333333333333331"/>
    <n v="130"/>
    <n v="0"/>
    <n v="0.33333333333333331"/>
    <x v="0"/>
  </r>
  <r>
    <s v="7Western Bulldogs"/>
    <n v="2020"/>
    <x v="11"/>
    <x v="152"/>
    <x v="6"/>
    <n v="95"/>
    <n v="0.81"/>
    <n v="7"/>
    <n v="25"/>
    <n v="0.28000000000000003"/>
    <n v="7"/>
    <n v="0.10419989367357789"/>
    <n v="0.17580010632642212"/>
    <x v="0"/>
  </r>
  <r>
    <s v="7Brisbane Lions"/>
    <n v="2020"/>
    <x v="11"/>
    <x v="106"/>
    <x v="3"/>
    <n v="41"/>
    <n v="0.82"/>
    <n v="7"/>
    <n v="27"/>
    <n v="0.25925925925925924"/>
    <n v="76"/>
    <n v="6.4646464646464646E-2"/>
    <n v="0.1946127946127946"/>
    <x v="0"/>
  </r>
  <r>
    <s v="7Collingwood"/>
    <n v="2020"/>
    <x v="11"/>
    <x v="43"/>
    <x v="4"/>
    <n v="119"/>
    <n v="0.8"/>
    <n v="6"/>
    <n v="17"/>
    <n v="0.35294117647058826"/>
    <n v="92"/>
    <n v="5.0000000000000001E-3"/>
    <n v="0.34794117647058825"/>
    <x v="0"/>
  </r>
  <r>
    <s v="7North Melbourne"/>
    <n v="2020"/>
    <x v="11"/>
    <x v="343"/>
    <x v="17"/>
    <n v="121"/>
    <n v="0.89"/>
    <n v="6"/>
    <n v="17"/>
    <n v="0.35294117647058826"/>
    <n v="101"/>
    <n v="8.7306501547987622E-2"/>
    <n v="0.26563467492260062"/>
    <x v="0"/>
  </r>
  <r>
    <s v="7GWS Giants"/>
    <n v="2020"/>
    <x v="11"/>
    <x v="127"/>
    <x v="13"/>
    <n v="47"/>
    <n v="0.82"/>
    <n v="6"/>
    <n v="27"/>
    <n v="0.22222222222222221"/>
    <n v="41"/>
    <n v="4.8433048433048437E-2"/>
    <n v="0.17378917378917377"/>
    <x v="0"/>
  </r>
  <r>
    <s v="7West Coast Eagles"/>
    <n v="2020"/>
    <x v="11"/>
    <x v="46"/>
    <x v="16"/>
    <n v="80"/>
    <n v="1"/>
    <n v="6"/>
    <n v="17"/>
    <n v="0.35294117647058826"/>
    <n v="145"/>
    <n v="7.826551673300898E-2"/>
    <n v="0.27467565973757929"/>
    <x v="0"/>
  </r>
  <r>
    <s v="7Melbourne"/>
    <n v="2020"/>
    <x v="11"/>
    <x v="498"/>
    <x v="5"/>
    <n v="58"/>
    <n v="0.7"/>
    <n v="6"/>
    <n v="25"/>
    <n v="0.24"/>
    <n v="30"/>
    <n v="0"/>
    <n v="0.24"/>
    <x v="0"/>
  </r>
  <r>
    <s v="7Fremantle"/>
    <n v="2020"/>
    <x v="11"/>
    <x v="603"/>
    <x v="12"/>
    <n v="38"/>
    <n v="0.82"/>
    <n v="6"/>
    <n v="17"/>
    <n v="0.35294117647058826"/>
    <n v="75"/>
    <n v="0"/>
    <n v="0.35294117647058826"/>
    <x v="0"/>
  </r>
  <r>
    <s v="7St Kilda"/>
    <n v="2020"/>
    <x v="11"/>
    <x v="121"/>
    <x v="9"/>
    <n v="53"/>
    <n v="0.86"/>
    <n v="6"/>
    <n v="22"/>
    <n v="0.27272727272727271"/>
    <n v="177"/>
    <n v="0.13808612440191387"/>
    <n v="0.13464114832535884"/>
    <x v="0"/>
  </r>
  <r>
    <s v="7Hawthorn"/>
    <n v="2020"/>
    <x v="11"/>
    <x v="30"/>
    <x v="7"/>
    <n v="55"/>
    <n v="0.85"/>
    <n v="6"/>
    <n v="25"/>
    <n v="0.24"/>
    <n v="119"/>
    <n v="0.17468114781077498"/>
    <n v="6.5318852189225007E-2"/>
    <x v="0"/>
  </r>
  <r>
    <s v="7Geelong Cats"/>
    <n v="2020"/>
    <x v="11"/>
    <x v="49"/>
    <x v="11"/>
    <n v="33"/>
    <n v="0.85"/>
    <n v="5"/>
    <n v="17"/>
    <n v="0.29411764705882354"/>
    <n v="92"/>
    <n v="7.8947368421052627E-2"/>
    <n v="0.21517027863777091"/>
    <x v="0"/>
  </r>
  <r>
    <s v="7Carlton"/>
    <n v="2020"/>
    <x v="11"/>
    <x v="302"/>
    <x v="0"/>
    <n v="44"/>
    <n v="0.88"/>
    <n v="5"/>
    <n v="21"/>
    <n v="0.23809523809523808"/>
    <n v="56"/>
    <n v="9.0909090909090912E-2"/>
    <n v="0.14718614718614717"/>
    <x v="0"/>
  </r>
  <r>
    <s v="7Geelong Cats"/>
    <n v="2020"/>
    <x v="11"/>
    <x v="58"/>
    <x v="11"/>
    <n v="66"/>
    <n v="0.76"/>
    <n v="5"/>
    <n v="17"/>
    <n v="0.29411764705882354"/>
    <n v="74"/>
    <n v="0"/>
    <n v="0.29411764705882354"/>
    <x v="0"/>
  </r>
  <r>
    <s v="7Hawthorn"/>
    <n v="2020"/>
    <x v="11"/>
    <x v="128"/>
    <x v="7"/>
    <n v="45"/>
    <n v="0.77"/>
    <n v="5"/>
    <n v="25"/>
    <n v="0.2"/>
    <n v="27"/>
    <n v="7.8595317725752512E-2"/>
    <n v="0.1214046822742475"/>
    <x v="0"/>
  </r>
  <r>
    <s v="7Port Adelaide"/>
    <n v="2020"/>
    <x v="11"/>
    <x v="97"/>
    <x v="15"/>
    <n v="51"/>
    <n v="0.89"/>
    <n v="5"/>
    <n v="21"/>
    <n v="0.23809523809523808"/>
    <n v="131"/>
    <n v="0.10490196078431371"/>
    <n v="0.13319327731092437"/>
    <x v="0"/>
  </r>
  <r>
    <s v="7Richmond"/>
    <n v="2020"/>
    <x v="11"/>
    <x v="275"/>
    <x v="14"/>
    <n v="68"/>
    <n v="0.88"/>
    <n v="4"/>
    <n v="17"/>
    <n v="0.23529411764705882"/>
    <n v="51"/>
    <n v="0.1508560804184374"/>
    <n v="8.4438037228621421E-2"/>
    <x v="0"/>
  </r>
  <r>
    <s v="7Sydney Swans"/>
    <n v="2020"/>
    <x v="11"/>
    <x v="293"/>
    <x v="2"/>
    <n v="58"/>
    <n v="0.95"/>
    <n v="4"/>
    <n v="25"/>
    <n v="0.16"/>
    <n v="11"/>
    <n v="0.18333333333333335"/>
    <n v="-2.3333333333333345E-2"/>
    <x v="0"/>
  </r>
  <r>
    <s v="7Carlton"/>
    <n v="2020"/>
    <x v="11"/>
    <x v="93"/>
    <x v="0"/>
    <n v="53"/>
    <n v="0.84"/>
    <n v="4"/>
    <n v="21"/>
    <n v="0.19047619047619047"/>
    <n v="69"/>
    <n v="9.5739348370927319E-2"/>
    <n v="9.4736842105263147E-2"/>
    <x v="0"/>
  </r>
  <r>
    <s v="7Melbourne"/>
    <n v="2020"/>
    <x v="11"/>
    <x v="564"/>
    <x v="5"/>
    <n v="59"/>
    <n v="0.86"/>
    <n v="4"/>
    <n v="25"/>
    <n v="0.16"/>
    <n v="25"/>
    <n v="0"/>
    <n v="0.16"/>
    <x v="0"/>
  </r>
  <r>
    <s v="7Sydney Swans"/>
    <n v="2020"/>
    <x v="11"/>
    <x v="101"/>
    <x v="2"/>
    <n v="44"/>
    <n v="0.88"/>
    <n v="4"/>
    <n v="25"/>
    <n v="0.16"/>
    <n v="68"/>
    <n v="5.6390977443609026E-2"/>
    <n v="0.10360902255639098"/>
    <x v="0"/>
  </r>
  <r>
    <s v="7St Kilda"/>
    <n v="2020"/>
    <x v="11"/>
    <x v="612"/>
    <x v="9"/>
    <n v="21"/>
    <n v="0.62"/>
    <n v="4"/>
    <n v="22"/>
    <n v="0.18181818181818182"/>
    <n v="4"/>
    <n v="0"/>
    <n v="0.18181818181818182"/>
    <x v="0"/>
  </r>
  <r>
    <s v="7West Coast Eagles"/>
    <n v="2020"/>
    <x v="11"/>
    <x v="447"/>
    <x v="16"/>
    <n v="78"/>
    <n v="0.85"/>
    <n v="4"/>
    <n v="17"/>
    <n v="0.23529411764705882"/>
    <n v="63"/>
    <n v="6.6181752873563218E-2"/>
    <n v="0.16911236477349562"/>
    <x v="0"/>
  </r>
  <r>
    <s v="7Collingwood"/>
    <n v="2020"/>
    <x v="11"/>
    <x v="182"/>
    <x v="4"/>
    <n v="75"/>
    <n v="0.89"/>
    <n v="4"/>
    <n v="17"/>
    <n v="0.23529411764705882"/>
    <n v="15"/>
    <n v="0"/>
    <n v="0.23529411764705882"/>
    <x v="0"/>
  </r>
  <r>
    <s v="7Sydney Swans"/>
    <n v="2020"/>
    <x v="11"/>
    <x v="391"/>
    <x v="2"/>
    <n v="63"/>
    <n v="0.95"/>
    <n v="4"/>
    <n v="25"/>
    <n v="0.16"/>
    <n v="43"/>
    <n v="1.4814814814814814E-2"/>
    <n v="0.14518518518518519"/>
    <x v="0"/>
  </r>
  <r>
    <s v="7Gold Coast Suns"/>
    <n v="2020"/>
    <x v="11"/>
    <x v="103"/>
    <x v="1"/>
    <n v="45"/>
    <n v="0.74"/>
    <n v="4"/>
    <n v="25"/>
    <n v="0.16"/>
    <n v="42"/>
    <n v="0.10476190476190475"/>
    <n v="5.5238095238095253E-2"/>
    <x v="0"/>
  </r>
  <r>
    <s v="7Western Bulldogs"/>
    <n v="2020"/>
    <x v="11"/>
    <x v="132"/>
    <x v="6"/>
    <n v="21"/>
    <n v="0.95"/>
    <n v="3"/>
    <n v="25"/>
    <n v="0.12"/>
    <n v="4"/>
    <n v="0"/>
    <n v="0.12"/>
    <x v="0"/>
  </r>
  <r>
    <s v="7Brisbane Lions"/>
    <n v="2020"/>
    <x v="11"/>
    <x v="140"/>
    <x v="3"/>
    <n v="50"/>
    <n v="0.76"/>
    <n v="3"/>
    <n v="27"/>
    <n v="0.1111111111111111"/>
    <n v="34"/>
    <n v="7.8030303030303033E-2"/>
    <n v="3.3080808080808072E-2"/>
    <x v="0"/>
  </r>
  <r>
    <s v="7Sydney Swans"/>
    <n v="2020"/>
    <x v="11"/>
    <x v="224"/>
    <x v="2"/>
    <n v="56"/>
    <n v="0.94"/>
    <n v="3"/>
    <n v="25"/>
    <n v="0.12"/>
    <n v="56"/>
    <n v="0.12201455833169389"/>
    <n v="-2.0145583316938942E-3"/>
    <x v="0"/>
  </r>
  <r>
    <s v="7Geelong Cats"/>
    <n v="2020"/>
    <x v="11"/>
    <x v="21"/>
    <x v="11"/>
    <n v="6"/>
    <n v="0.1"/>
    <n v="3"/>
    <n v="17"/>
    <n v="0.17647058823529413"/>
    <n v="185"/>
    <n v="5.3475935828877002E-3"/>
    <n v="0.17112299465240643"/>
    <x v="0"/>
  </r>
  <r>
    <s v="7Port Adelaide"/>
    <n v="2020"/>
    <x v="11"/>
    <x v="507"/>
    <x v="15"/>
    <n v="20"/>
    <n v="0.91"/>
    <n v="3"/>
    <n v="21"/>
    <n v="0.14285714285714285"/>
    <n v="31"/>
    <n v="0.10763888888888888"/>
    <n v="3.5218253968253968E-2"/>
    <x v="0"/>
  </r>
  <r>
    <s v="7West Coast Eagles"/>
    <n v="2020"/>
    <x v="11"/>
    <x v="392"/>
    <x v="16"/>
    <n v="53"/>
    <n v="0.81"/>
    <n v="2"/>
    <n v="17"/>
    <n v="0.11764705882352941"/>
    <n v="49"/>
    <n v="0.11106750392464679"/>
    <n v="6.5795548988826225E-3"/>
    <x v="0"/>
  </r>
  <r>
    <s v="7Fremantle"/>
    <n v="2020"/>
    <x v="11"/>
    <x v="100"/>
    <x v="12"/>
    <n v="70"/>
    <n v="0.97"/>
    <n v="2"/>
    <n v="17"/>
    <n v="0.11764705882352941"/>
    <n v="114"/>
    <n v="0.11643748408454291"/>
    <n v="1.2095747389865019E-3"/>
    <x v="0"/>
  </r>
  <r>
    <s v="7Richmond"/>
    <n v="2020"/>
    <x v="11"/>
    <x v="124"/>
    <x v="14"/>
    <n v="62"/>
    <n v="0.69"/>
    <n v="2"/>
    <n v="17"/>
    <n v="0.11764705882352941"/>
    <n v="57"/>
    <n v="0.13642105263157894"/>
    <n v="-1.8773993808049533E-2"/>
    <x v="0"/>
  </r>
  <r>
    <s v="7North Melbourne"/>
    <n v="2020"/>
    <x v="11"/>
    <x v="393"/>
    <x v="17"/>
    <n v="69"/>
    <n v="0.94"/>
    <n v="2"/>
    <n v="17"/>
    <n v="0.11764705882352941"/>
    <n v="3"/>
    <n v="3.7138188608776844E-2"/>
    <n v="8.0508870214752559E-2"/>
    <x v="0"/>
  </r>
  <r>
    <s v="7Fremantle"/>
    <n v="2020"/>
    <x v="11"/>
    <x v="79"/>
    <x v="12"/>
    <n v="73"/>
    <n v="0.86"/>
    <n v="2"/>
    <n v="17"/>
    <n v="0.11764705882352941"/>
    <n v="127"/>
    <n v="0.13610859728506788"/>
    <n v="-1.8461538461538474E-2"/>
    <x v="0"/>
  </r>
  <r>
    <s v="7Port Adelaide"/>
    <n v="2020"/>
    <x v="11"/>
    <x v="262"/>
    <x v="15"/>
    <n v="29"/>
    <n v="0.84"/>
    <n v="2"/>
    <n v="21"/>
    <n v="9.5238095238095233E-2"/>
    <n v="17"/>
    <n v="1.838235294117647E-3"/>
    <n v="9.3399859943977592E-2"/>
    <x v="0"/>
  </r>
  <r>
    <s v="7Essendon"/>
    <n v="2020"/>
    <x v="11"/>
    <x v="599"/>
    <x v="10"/>
    <n v="31"/>
    <n v="0.8"/>
    <n v="2"/>
    <n v="25"/>
    <n v="0.08"/>
    <n v="2"/>
    <n v="0"/>
    <n v="0.08"/>
    <x v="0"/>
  </r>
  <r>
    <s v="7Hawthorn"/>
    <n v="2020"/>
    <x v="11"/>
    <x v="573"/>
    <x v="7"/>
    <n v="50"/>
    <n v="0.89"/>
    <n v="2"/>
    <n v="25"/>
    <n v="0.08"/>
    <n v="3"/>
    <n v="0"/>
    <n v="0.08"/>
    <x v="0"/>
  </r>
  <r>
    <s v="7Hawthorn"/>
    <n v="2020"/>
    <x v="11"/>
    <x v="139"/>
    <x v="7"/>
    <n v="26"/>
    <n v="0.86"/>
    <n v="2"/>
    <n v="25"/>
    <n v="0.08"/>
    <n v="4"/>
    <n v="0.05"/>
    <n v="0.03"/>
    <x v="0"/>
  </r>
  <r>
    <s v="7GWS Giants"/>
    <n v="2020"/>
    <x v="11"/>
    <x v="246"/>
    <x v="13"/>
    <n v="42"/>
    <n v="0.84"/>
    <n v="2"/>
    <n v="27"/>
    <n v="7.407407407407407E-2"/>
    <n v="20"/>
    <n v="0.15572916666666667"/>
    <n v="-8.1655092592592599E-2"/>
    <x v="0"/>
  </r>
  <r>
    <s v="7Adelaide Crows"/>
    <n v="2020"/>
    <x v="11"/>
    <x v="561"/>
    <x v="8"/>
    <n v="67"/>
    <n v="0.84"/>
    <n v="2"/>
    <n v="22"/>
    <n v="9.0909090909090912E-2"/>
    <n v="27"/>
    <n v="0"/>
    <n v="9.0909090909090912E-2"/>
    <x v="0"/>
  </r>
  <r>
    <s v="7Brisbane Lions"/>
    <n v="2020"/>
    <x v="11"/>
    <x v="123"/>
    <x v="3"/>
    <n v="44"/>
    <n v="0.77"/>
    <n v="2"/>
    <n v="27"/>
    <n v="7.407407407407407E-2"/>
    <n v="8"/>
    <n v="3.5983624218918341E-2"/>
    <n v="3.8090449855155729E-2"/>
    <x v="0"/>
  </r>
  <r>
    <s v="7GWS Giants"/>
    <n v="2020"/>
    <x v="11"/>
    <x v="424"/>
    <x v="13"/>
    <n v="29"/>
    <n v="0.79"/>
    <n v="2"/>
    <n v="27"/>
    <n v="7.407407407407407E-2"/>
    <n v="101"/>
    <n v="8.6622073578595318E-2"/>
    <n v="-1.2547999504521248E-2"/>
    <x v="0"/>
  </r>
  <r>
    <s v="7Sydney Swans"/>
    <n v="2020"/>
    <x v="11"/>
    <x v="613"/>
    <x v="2"/>
    <n v="25"/>
    <n v="0.76"/>
    <n v="2"/>
    <n v="25"/>
    <n v="0.08"/>
    <n v="2"/>
    <n v="0"/>
    <n v="0.08"/>
    <x v="0"/>
  </r>
  <r>
    <s v="7Port Adelaide"/>
    <n v="2020"/>
    <x v="11"/>
    <x v="249"/>
    <x v="15"/>
    <n v="68"/>
    <n v="0.74"/>
    <n v="1"/>
    <n v="21"/>
    <n v="4.7619047619047616E-2"/>
    <n v="2"/>
    <n v="0.11265432098765432"/>
    <n v="-6.5035273368606705E-2"/>
    <x v="0"/>
  </r>
  <r>
    <s v="7Western Bulldogs"/>
    <n v="2020"/>
    <x v="11"/>
    <x v="133"/>
    <x v="6"/>
    <n v="66"/>
    <n v="0.84"/>
    <n v="1"/>
    <n v="25"/>
    <n v="0.04"/>
    <n v="33"/>
    <n v="6.7813765182186236E-2"/>
    <n v="-2.7813765182186236E-2"/>
    <x v="0"/>
  </r>
  <r>
    <s v="7Melbourne"/>
    <n v="2020"/>
    <x v="11"/>
    <x v="89"/>
    <x v="5"/>
    <n v="48"/>
    <n v="0.83"/>
    <n v="1"/>
    <n v="25"/>
    <n v="0.04"/>
    <n v="34"/>
    <n v="0"/>
    <n v="0.04"/>
    <x v="0"/>
  </r>
  <r>
    <s v="7North Melbourne"/>
    <n v="2020"/>
    <x v="11"/>
    <x v="577"/>
    <x v="17"/>
    <n v="38"/>
    <n v="1"/>
    <n v="1"/>
    <n v="17"/>
    <n v="5.8823529411764705E-2"/>
    <n v="2"/>
    <n v="0"/>
    <n v="5.8823529411764705E-2"/>
    <x v="0"/>
  </r>
  <r>
    <s v="7St Kilda"/>
    <n v="2020"/>
    <x v="11"/>
    <x v="390"/>
    <x v="9"/>
    <n v="67"/>
    <n v="0.92"/>
    <n v="1"/>
    <n v="22"/>
    <n v="4.5454545454545456E-2"/>
    <n v="31"/>
    <n v="7.3563691210750029E-2"/>
    <n v="-2.8109145756204573E-2"/>
    <x v="0"/>
  </r>
  <r>
    <s v="7Hawthorn"/>
    <n v="2020"/>
    <x v="11"/>
    <x v="500"/>
    <x v="7"/>
    <n v="52"/>
    <n v="0.82"/>
    <n v="1"/>
    <n v="25"/>
    <n v="0.04"/>
    <n v="3"/>
    <n v="0.1"/>
    <n v="-6.0000000000000005E-2"/>
    <x v="0"/>
  </r>
  <r>
    <s v="7West Coast Eagles"/>
    <n v="2020"/>
    <x v="11"/>
    <x v="513"/>
    <x v="16"/>
    <n v="47"/>
    <n v="0.91"/>
    <n v="1"/>
    <n v="17"/>
    <n v="5.8823529411764705E-2"/>
    <n v="2"/>
    <n v="0"/>
    <n v="5.8823529411764705E-2"/>
    <x v="0"/>
  </r>
  <r>
    <s v="7Hawthorn"/>
    <n v="2020"/>
    <x v="11"/>
    <x v="614"/>
    <x v="7"/>
    <n v="95"/>
    <n v="0.84"/>
    <n v="1"/>
    <n v="25"/>
    <n v="0.04"/>
    <n v="4"/>
    <n v="0"/>
    <n v="0.04"/>
    <x v="0"/>
  </r>
  <r>
    <s v="7Port Adelaide"/>
    <n v="2020"/>
    <x v="11"/>
    <x v="476"/>
    <x v="15"/>
    <n v="77"/>
    <n v="0.86"/>
    <n v="1"/>
    <n v="21"/>
    <n v="4.7619047619047616E-2"/>
    <n v="8"/>
    <n v="0.10450779727095516"/>
    <n v="-5.6888749651907544E-2"/>
    <x v="0"/>
  </r>
  <r>
    <s v="7Geelong Cats"/>
    <n v="2020"/>
    <x v="11"/>
    <x v="272"/>
    <x v="11"/>
    <n v="46"/>
    <n v="0.94"/>
    <n v="0"/>
    <n v="17"/>
    <n v="0"/>
    <n v="0"/>
    <n v="9.7692307692307703E-2"/>
    <n v="-9.7692307692307703E-2"/>
    <x v="1"/>
  </r>
  <r>
    <s v="7Western Bulldogs"/>
    <n v="2020"/>
    <x v="11"/>
    <x v="360"/>
    <x v="6"/>
    <n v="33"/>
    <n v="0.86"/>
    <n v="0"/>
    <n v="25"/>
    <n v="0"/>
    <n v="0"/>
    <n v="3.8281979458450043E-2"/>
    <n v="-3.8281979458450043E-2"/>
    <x v="1"/>
  </r>
  <r>
    <s v="7GWS Giants"/>
    <n v="2020"/>
    <x v="11"/>
    <x v="407"/>
    <x v="13"/>
    <n v="47"/>
    <n v="0.89"/>
    <n v="0"/>
    <n v="27"/>
    <n v="0"/>
    <n v="7"/>
    <n v="4.6250609161793368E-2"/>
    <n v="-4.6250609161793368E-2"/>
    <x v="0"/>
  </r>
  <r>
    <s v="7Brisbane Lions"/>
    <n v="2020"/>
    <x v="11"/>
    <x v="606"/>
    <x v="3"/>
    <n v="28"/>
    <n v="0.69"/>
    <n v="0"/>
    <n v="27"/>
    <n v="0"/>
    <n v="0"/>
    <n v="0"/>
    <n v="0"/>
    <x v="1"/>
  </r>
  <r>
    <s v="7GWS Giants"/>
    <n v="2020"/>
    <x v="11"/>
    <x v="464"/>
    <x v="13"/>
    <n v="51"/>
    <n v="0.74"/>
    <n v="0"/>
    <n v="27"/>
    <n v="0"/>
    <n v="0"/>
    <n v="0"/>
    <n v="0"/>
    <x v="1"/>
  </r>
  <r>
    <s v="7Hawthorn"/>
    <n v="2020"/>
    <x v="11"/>
    <x v="228"/>
    <x v="7"/>
    <n v="61"/>
    <n v="0.85"/>
    <n v="0"/>
    <n v="25"/>
    <n v="0"/>
    <n v="0"/>
    <n v="4.1666666666666664E-2"/>
    <n v="-4.1666666666666664E-2"/>
    <x v="1"/>
  </r>
  <r>
    <s v="7Brisbane Lions"/>
    <n v="2020"/>
    <x v="11"/>
    <x v="200"/>
    <x v="3"/>
    <n v="33"/>
    <n v="0.77"/>
    <n v="0"/>
    <n v="27"/>
    <n v="0"/>
    <n v="0"/>
    <n v="2.9605263157894735E-2"/>
    <n v="-2.9605263157894735E-2"/>
    <x v="1"/>
  </r>
  <r>
    <s v="7Melbourne"/>
    <n v="2020"/>
    <x v="11"/>
    <x v="206"/>
    <x v="5"/>
    <n v="51"/>
    <n v="0.95"/>
    <n v="0"/>
    <n v="25"/>
    <n v="0"/>
    <n v="0"/>
    <n v="3.0430603613994613E-2"/>
    <n v="-3.0430603613994613E-2"/>
    <x v="1"/>
  </r>
  <r>
    <s v="7Western Bulldogs"/>
    <n v="2020"/>
    <x v="11"/>
    <x v="609"/>
    <x v="6"/>
    <n v="28"/>
    <n v="0.88"/>
    <n v="0"/>
    <n v="25"/>
    <n v="0"/>
    <n v="0"/>
    <n v="0"/>
    <n v="0"/>
    <x v="1"/>
  </r>
  <r>
    <s v="7Western Bulldogs"/>
    <n v="2020"/>
    <x v="11"/>
    <x v="510"/>
    <x v="6"/>
    <n v="41"/>
    <n v="0.74"/>
    <n v="0"/>
    <n v="25"/>
    <n v="0"/>
    <n v="0"/>
    <n v="0"/>
    <n v="0"/>
    <x v="1"/>
  </r>
  <r>
    <s v="7Collingwood"/>
    <n v="2020"/>
    <x v="11"/>
    <x v="265"/>
    <x v="4"/>
    <n v="56"/>
    <n v="0.94"/>
    <n v="0"/>
    <n v="17"/>
    <n v="0"/>
    <n v="0"/>
    <n v="8.0781138366277677E-2"/>
    <n v="-8.0781138366277677E-2"/>
    <x v="1"/>
  </r>
  <r>
    <s v="7Brisbane Lions"/>
    <n v="2020"/>
    <x v="11"/>
    <x v="219"/>
    <x v="3"/>
    <n v="76"/>
    <n v="0.64"/>
    <n v="0"/>
    <n v="27"/>
    <n v="0"/>
    <n v="0"/>
    <n v="5.1020408163265307E-2"/>
    <n v="-5.1020408163265307E-2"/>
    <x v="1"/>
  </r>
  <r>
    <s v="7Richmond"/>
    <n v="2020"/>
    <x v="11"/>
    <x v="376"/>
    <x v="14"/>
    <n v="76"/>
    <n v="0.89"/>
    <n v="0"/>
    <n v="17"/>
    <n v="0"/>
    <n v="2"/>
    <n v="6.5561828446548892E-3"/>
    <n v="-6.5561828446548892E-3"/>
    <x v="0"/>
  </r>
  <r>
    <s v="7Adelaide Crows"/>
    <n v="2020"/>
    <x v="11"/>
    <x v="295"/>
    <x v="8"/>
    <n v="47"/>
    <n v="0.9"/>
    <n v="0"/>
    <n v="22"/>
    <n v="0"/>
    <n v="0"/>
    <n v="6.6810966810966821E-2"/>
    <n v="-6.6810966810966821E-2"/>
    <x v="1"/>
  </r>
  <r>
    <s v="7Melbourne"/>
    <n v="2020"/>
    <x v="11"/>
    <x v="515"/>
    <x v="5"/>
    <n v="50"/>
    <n v="0.6"/>
    <n v="0"/>
    <n v="25"/>
    <n v="0"/>
    <n v="0"/>
    <n v="0"/>
    <n v="0"/>
    <x v="1"/>
  </r>
  <r>
    <s v="7Gold Coast Suns"/>
    <n v="2020"/>
    <x v="11"/>
    <x v="170"/>
    <x v="1"/>
    <n v="50"/>
    <n v="0.91"/>
    <n v="0"/>
    <n v="25"/>
    <n v="0"/>
    <n v="0"/>
    <n v="0"/>
    <n v="0"/>
    <x v="1"/>
  </r>
  <r>
    <s v="7Sydney Swans"/>
    <n v="2020"/>
    <x v="11"/>
    <x v="153"/>
    <x v="2"/>
    <n v="74"/>
    <n v="0.85"/>
    <n v="0"/>
    <n v="25"/>
    <n v="0"/>
    <n v="0"/>
    <n v="1.2500000000000001E-2"/>
    <n v="-1.2500000000000001E-2"/>
    <x v="1"/>
  </r>
  <r>
    <s v="7Richmond"/>
    <n v="2020"/>
    <x v="11"/>
    <x v="187"/>
    <x v="14"/>
    <n v="43"/>
    <n v="0.93"/>
    <n v="0"/>
    <n v="17"/>
    <n v="0"/>
    <n v="5"/>
    <n v="3.105590062111801E-3"/>
    <n v="-3.105590062111801E-3"/>
    <x v="0"/>
  </r>
  <r>
    <s v="7Adelaide Crows"/>
    <n v="2020"/>
    <x v="11"/>
    <x v="191"/>
    <x v="8"/>
    <n v="44"/>
    <n v="0.81"/>
    <n v="0"/>
    <n v="22"/>
    <n v="0"/>
    <n v="0"/>
    <n v="0.11488696488696487"/>
    <n v="-0.11488696488696487"/>
    <x v="1"/>
  </r>
  <r>
    <s v="7Essendon"/>
    <n v="2020"/>
    <x v="11"/>
    <x v="284"/>
    <x v="10"/>
    <n v="37"/>
    <n v="0.82"/>
    <n v="0"/>
    <n v="25"/>
    <n v="0"/>
    <n v="0"/>
    <n v="3.2544378698224852E-2"/>
    <n v="-3.2544378698224852E-2"/>
    <x v="1"/>
  </r>
  <r>
    <s v="7Fremantle"/>
    <n v="2020"/>
    <x v="11"/>
    <x v="438"/>
    <x v="12"/>
    <n v="75"/>
    <n v="1"/>
    <n v="0"/>
    <n v="17"/>
    <n v="0"/>
    <n v="7"/>
    <n v="7.8125E-3"/>
    <n v="-7.8125E-3"/>
    <x v="0"/>
  </r>
  <r>
    <s v="7Hawthorn"/>
    <n v="2020"/>
    <x v="11"/>
    <x v="453"/>
    <x v="7"/>
    <n v="47"/>
    <n v="0.92"/>
    <n v="0"/>
    <n v="25"/>
    <n v="0"/>
    <n v="2"/>
    <n v="3.7593984962406013E-3"/>
    <n v="-3.7593984962406013E-3"/>
    <x v="0"/>
  </r>
  <r>
    <s v="7Adelaide Crows"/>
    <n v="2020"/>
    <x v="11"/>
    <x v="296"/>
    <x v="8"/>
    <n v="29"/>
    <n v="0.71"/>
    <n v="0"/>
    <n v="22"/>
    <n v="0"/>
    <n v="18"/>
    <n v="8.8989441930618404E-2"/>
    <n v="-8.8989441930618404E-2"/>
    <x v="0"/>
  </r>
  <r>
    <s v="7Carlton"/>
    <n v="2020"/>
    <x v="11"/>
    <x v="369"/>
    <x v="0"/>
    <n v="65"/>
    <n v="0.78"/>
    <n v="0"/>
    <n v="21"/>
    <n v="0"/>
    <n v="0"/>
    <n v="1.5445665445665446E-2"/>
    <n v="-1.5445665445665446E-2"/>
    <x v="1"/>
  </r>
  <r>
    <s v="7West Coast Eagles"/>
    <n v="2020"/>
    <x v="11"/>
    <x v="571"/>
    <x v="16"/>
    <n v="34"/>
    <n v="0.62"/>
    <n v="0"/>
    <n v="17"/>
    <n v="0"/>
    <n v="0"/>
    <n v="0"/>
    <n v="0"/>
    <x v="1"/>
  </r>
  <r>
    <s v="7Adelaide Crows"/>
    <n v="2020"/>
    <x v="11"/>
    <x v="300"/>
    <x v="8"/>
    <n v="44"/>
    <n v="0.74"/>
    <n v="0"/>
    <n v="22"/>
    <n v="0"/>
    <n v="50"/>
    <n v="0.15205627705627706"/>
    <n v="-0.15205627705627706"/>
    <x v="0"/>
  </r>
  <r>
    <s v="7GWS Giants"/>
    <n v="2020"/>
    <x v="11"/>
    <x v="146"/>
    <x v="13"/>
    <n v="84"/>
    <n v="0.82"/>
    <n v="0"/>
    <n v="27"/>
    <n v="0"/>
    <n v="0"/>
    <n v="4.0106951871657748E-2"/>
    <n v="-4.0106951871657748E-2"/>
    <x v="1"/>
  </r>
  <r>
    <s v="7Fremantle"/>
    <n v="2020"/>
    <x v="11"/>
    <x v="189"/>
    <x v="12"/>
    <n v="26"/>
    <n v="0.7"/>
    <n v="0"/>
    <n v="17"/>
    <n v="0"/>
    <n v="0"/>
    <n v="0"/>
    <n v="0"/>
    <x v="1"/>
  </r>
  <r>
    <s v="7Western Bulldogs"/>
    <n v="2020"/>
    <x v="11"/>
    <x v="234"/>
    <x v="6"/>
    <n v="81"/>
    <n v="0.85"/>
    <n v="0"/>
    <n v="25"/>
    <n v="0"/>
    <n v="0"/>
    <n v="9.3011563599798897E-2"/>
    <n v="-9.3011563599798897E-2"/>
    <x v="1"/>
  </r>
  <r>
    <s v="7GWS Giants"/>
    <n v="2020"/>
    <x v="11"/>
    <x v="274"/>
    <x v="13"/>
    <n v="63"/>
    <n v="0.88"/>
    <n v="0"/>
    <n v="27"/>
    <n v="0"/>
    <n v="0"/>
    <n v="4.2746655518394648E-2"/>
    <n v="-4.2746655518394648E-2"/>
    <x v="1"/>
  </r>
  <r>
    <s v="7Collingwood"/>
    <n v="2020"/>
    <x v="11"/>
    <x v="509"/>
    <x v="4"/>
    <n v="82"/>
    <n v="0.83"/>
    <n v="0"/>
    <n v="17"/>
    <n v="0"/>
    <n v="0"/>
    <n v="0"/>
    <n v="0"/>
    <x v="1"/>
  </r>
  <r>
    <s v="7Collingwood"/>
    <n v="2020"/>
    <x v="11"/>
    <x v="371"/>
    <x v="4"/>
    <n v="30"/>
    <n v="0.95"/>
    <n v="0"/>
    <n v="17"/>
    <n v="0"/>
    <n v="0"/>
    <n v="0"/>
    <n v="0"/>
    <x v="1"/>
  </r>
  <r>
    <s v="7Melbourne"/>
    <n v="2020"/>
    <x v="11"/>
    <x v="373"/>
    <x v="5"/>
    <n v="55"/>
    <n v="0.84"/>
    <n v="0"/>
    <n v="25"/>
    <n v="0"/>
    <n v="0"/>
    <n v="4.4817927170868348E-2"/>
    <n v="-4.4817927170868348E-2"/>
    <x v="1"/>
  </r>
  <r>
    <s v="7Brisbane Lions"/>
    <n v="2020"/>
    <x v="11"/>
    <x v="98"/>
    <x v="3"/>
    <n v="64"/>
    <n v="0.83"/>
    <n v="0"/>
    <n v="27"/>
    <n v="0"/>
    <n v="58"/>
    <n v="1.7309316070925979E-2"/>
    <n v="-1.7309316070925979E-2"/>
    <x v="0"/>
  </r>
  <r>
    <s v="7Richmond"/>
    <n v="2020"/>
    <x v="11"/>
    <x v="271"/>
    <x v="14"/>
    <n v="48"/>
    <n v="0.82"/>
    <n v="0"/>
    <n v="17"/>
    <n v="0"/>
    <n v="0"/>
    <n v="7.9931972789115652E-2"/>
    <n v="-7.9931972789115652E-2"/>
    <x v="1"/>
  </r>
  <r>
    <s v="7Adelaide Crows"/>
    <n v="2020"/>
    <x v="11"/>
    <x v="280"/>
    <x v="8"/>
    <n v="56"/>
    <n v="0.8"/>
    <n v="0"/>
    <n v="22"/>
    <n v="0"/>
    <n v="0"/>
    <n v="8.1146304675716444E-2"/>
    <n v="-8.1146304675716444E-2"/>
    <x v="1"/>
  </r>
  <r>
    <s v="7Essendon"/>
    <n v="2020"/>
    <x v="11"/>
    <x v="109"/>
    <x v="10"/>
    <n v="65"/>
    <n v="0.84"/>
    <n v="0"/>
    <n v="25"/>
    <n v="0"/>
    <n v="5"/>
    <n v="0"/>
    <n v="0"/>
    <x v="0"/>
  </r>
  <r>
    <s v="7Western Bulldogs"/>
    <n v="2020"/>
    <x v="11"/>
    <x v="354"/>
    <x v="6"/>
    <n v="54"/>
    <n v="0.86"/>
    <n v="0"/>
    <n v="25"/>
    <n v="0"/>
    <n v="0"/>
    <n v="5.4924242424242424E-2"/>
    <n v="-5.4924242424242424E-2"/>
    <x v="1"/>
  </r>
  <r>
    <s v="7Sydney Swans"/>
    <n v="2020"/>
    <x v="11"/>
    <x v="578"/>
    <x v="2"/>
    <n v="26"/>
    <n v="0.76"/>
    <n v="0"/>
    <n v="25"/>
    <n v="0"/>
    <n v="0"/>
    <n v="0"/>
    <n v="0"/>
    <x v="1"/>
  </r>
  <r>
    <s v="7Adelaide Crows"/>
    <n v="2020"/>
    <x v="11"/>
    <x v="299"/>
    <x v="8"/>
    <n v="41"/>
    <n v="0.89"/>
    <n v="0"/>
    <n v="22"/>
    <n v="0"/>
    <n v="0"/>
    <n v="0.10758667502088555"/>
    <n v="-0.10758667502088555"/>
    <x v="1"/>
  </r>
  <r>
    <s v="7St Kilda"/>
    <n v="2020"/>
    <x v="11"/>
    <x v="282"/>
    <x v="9"/>
    <n v="22"/>
    <n v="0.94"/>
    <n v="0"/>
    <n v="22"/>
    <n v="0"/>
    <n v="1"/>
    <n v="8.7797619047619041E-2"/>
    <n v="-8.7797619047619041E-2"/>
    <x v="0"/>
  </r>
  <r>
    <s v="7Fremantle"/>
    <n v="2020"/>
    <x v="11"/>
    <x v="372"/>
    <x v="12"/>
    <n v="69"/>
    <n v="1"/>
    <n v="0"/>
    <n v="17"/>
    <n v="0"/>
    <n v="0"/>
    <n v="2.8011204481792717E-3"/>
    <n v="-2.8011204481792717E-3"/>
    <x v="1"/>
  </r>
  <r>
    <s v="7West Coast Eagles"/>
    <n v="2020"/>
    <x v="11"/>
    <x v="171"/>
    <x v="16"/>
    <n v="78"/>
    <n v="0.93"/>
    <n v="0"/>
    <n v="17"/>
    <n v="0"/>
    <n v="0"/>
    <n v="6.4655172413793103E-3"/>
    <n v="-6.4655172413793103E-3"/>
    <x v="1"/>
  </r>
  <r>
    <s v="7Brisbane Lions"/>
    <n v="2020"/>
    <x v="11"/>
    <x v="501"/>
    <x v="3"/>
    <n v="64"/>
    <n v="1"/>
    <n v="0"/>
    <n v="27"/>
    <n v="0"/>
    <n v="0"/>
    <n v="6.1688311688311688E-2"/>
    <n v="-6.1688311688311688E-2"/>
    <x v="1"/>
  </r>
  <r>
    <s v="7Hawthorn"/>
    <n v="2020"/>
    <x v="11"/>
    <x v="175"/>
    <x v="7"/>
    <n v="55"/>
    <n v="0.93"/>
    <n v="0"/>
    <n v="25"/>
    <n v="0"/>
    <n v="0"/>
    <n v="5.693581780538302E-3"/>
    <n v="-5.693581780538302E-3"/>
    <x v="1"/>
  </r>
  <r>
    <s v="7Carlton"/>
    <n v="2020"/>
    <x v="11"/>
    <x v="260"/>
    <x v="0"/>
    <n v="63"/>
    <n v="0.85"/>
    <n v="0"/>
    <n v="21"/>
    <n v="0"/>
    <n v="0"/>
    <n v="0.20486376368729312"/>
    <n v="-0.20486376368729312"/>
    <x v="1"/>
  </r>
  <r>
    <s v="7Fremantle"/>
    <n v="2020"/>
    <x v="11"/>
    <x v="183"/>
    <x v="12"/>
    <n v="62"/>
    <n v="0.88"/>
    <n v="0"/>
    <n v="17"/>
    <n v="0"/>
    <n v="0"/>
    <n v="0.11811755952380952"/>
    <n v="-0.11811755952380952"/>
    <x v="1"/>
  </r>
  <r>
    <s v="7Collingwood"/>
    <n v="2020"/>
    <x v="11"/>
    <x v="303"/>
    <x v="4"/>
    <n v="41"/>
    <n v="0.89"/>
    <n v="0"/>
    <n v="17"/>
    <n v="0"/>
    <n v="0"/>
    <n v="0.10890625000000001"/>
    <n v="-0.10890625000000001"/>
    <x v="1"/>
  </r>
  <r>
    <s v="7West Coast Eagles"/>
    <n v="2020"/>
    <x v="11"/>
    <x v="279"/>
    <x v="16"/>
    <n v="37"/>
    <n v="0.81"/>
    <n v="0"/>
    <n v="17"/>
    <n v="0"/>
    <n v="0"/>
    <n v="5.4545454545454543E-2"/>
    <n v="-5.4545454545454543E-2"/>
    <x v="1"/>
  </r>
  <r>
    <s v="7Richmond"/>
    <n v="2020"/>
    <x v="11"/>
    <x v="367"/>
    <x v="14"/>
    <n v="83"/>
    <n v="0.95"/>
    <n v="0"/>
    <n v="17"/>
    <n v="0"/>
    <n v="0"/>
    <n v="0"/>
    <n v="0"/>
    <x v="1"/>
  </r>
  <r>
    <s v="7Gold Coast Suns"/>
    <n v="2020"/>
    <x v="11"/>
    <x v="345"/>
    <x v="1"/>
    <n v="51"/>
    <n v="0.87"/>
    <n v="0"/>
    <n v="25"/>
    <n v="0"/>
    <n v="0"/>
    <n v="4.3884220354808594E-2"/>
    <n v="-4.3884220354808594E-2"/>
    <x v="1"/>
  </r>
  <r>
    <s v="7Brisbane Lions"/>
    <n v="2020"/>
    <x v="11"/>
    <x v="214"/>
    <x v="3"/>
    <n v="48"/>
    <n v="0.83"/>
    <n v="0"/>
    <n v="27"/>
    <n v="0"/>
    <n v="0"/>
    <n v="5.9027777777777776E-2"/>
    <n v="-5.9027777777777776E-2"/>
    <x v="1"/>
  </r>
  <r>
    <s v="7Carlton"/>
    <n v="2020"/>
    <x v="11"/>
    <x v="317"/>
    <x v="0"/>
    <n v="36"/>
    <n v="0.88"/>
    <n v="0"/>
    <n v="21"/>
    <n v="0"/>
    <n v="0"/>
    <n v="3.8179768948999722E-2"/>
    <n v="-3.8179768948999722E-2"/>
    <x v="1"/>
  </r>
  <r>
    <s v="7St Kilda"/>
    <n v="2020"/>
    <x v="11"/>
    <x v="238"/>
    <x v="9"/>
    <n v="70"/>
    <n v="0.92"/>
    <n v="0"/>
    <n v="22"/>
    <n v="0"/>
    <n v="0"/>
    <n v="3.7525354969574043E-2"/>
    <n v="-3.7525354969574043E-2"/>
    <x v="1"/>
  </r>
  <r>
    <s v="7Collingwood"/>
    <n v="2020"/>
    <x v="11"/>
    <x v="443"/>
    <x v="4"/>
    <n v="47"/>
    <n v="0.74"/>
    <n v="0"/>
    <n v="17"/>
    <n v="0"/>
    <n v="8"/>
    <n v="0"/>
    <n v="0"/>
    <x v="0"/>
  </r>
  <r>
    <s v="7Hawthorn"/>
    <n v="2020"/>
    <x v="11"/>
    <x v="310"/>
    <x v="7"/>
    <n v="72"/>
    <n v="0.85"/>
    <n v="0"/>
    <n v="25"/>
    <n v="0"/>
    <n v="0"/>
    <n v="3.5999088630667579E-2"/>
    <n v="-3.5999088630667579E-2"/>
    <x v="1"/>
  </r>
  <r>
    <s v="7North Melbourne"/>
    <n v="2020"/>
    <x v="11"/>
    <x v="570"/>
    <x v="17"/>
    <n v="49"/>
    <n v="0.71"/>
    <n v="0"/>
    <n v="17"/>
    <n v="0"/>
    <n v="0"/>
    <n v="0"/>
    <n v="0"/>
    <x v="1"/>
  </r>
  <r>
    <s v="7Richmond"/>
    <n v="2020"/>
    <x v="11"/>
    <x v="236"/>
    <x v="14"/>
    <n v="46"/>
    <n v="0.82"/>
    <n v="0"/>
    <n v="17"/>
    <n v="0"/>
    <n v="0"/>
    <n v="5.2631578947368425E-2"/>
    <n v="-5.2631578947368425E-2"/>
    <x v="1"/>
  </r>
  <r>
    <s v="7Gold Coast Suns"/>
    <n v="2020"/>
    <x v="11"/>
    <x v="386"/>
    <x v="1"/>
    <n v="61"/>
    <n v="0.85"/>
    <n v="0"/>
    <n v="25"/>
    <n v="0"/>
    <n v="0"/>
    <n v="5.8823529411764705E-2"/>
    <n v="-5.8823529411764705E-2"/>
    <x v="1"/>
  </r>
  <r>
    <s v="7GWS Giants"/>
    <n v="2020"/>
    <x v="11"/>
    <x v="226"/>
    <x v="13"/>
    <n v="47"/>
    <n v="0.87"/>
    <n v="0"/>
    <n v="27"/>
    <n v="0"/>
    <n v="0"/>
    <n v="0.15359477124183007"/>
    <n v="-0.15359477124183007"/>
    <x v="1"/>
  </r>
  <r>
    <s v="7Sydney Swans"/>
    <n v="2020"/>
    <x v="11"/>
    <x v="335"/>
    <x v="2"/>
    <n v="67"/>
    <n v="0.87"/>
    <n v="0"/>
    <n v="25"/>
    <n v="0"/>
    <n v="3"/>
    <n v="5.7500000000000002E-2"/>
    <n v="-5.7500000000000002E-2"/>
    <x v="0"/>
  </r>
  <r>
    <s v="7Melbourne"/>
    <n v="2020"/>
    <x v="11"/>
    <x v="160"/>
    <x v="5"/>
    <n v="64"/>
    <n v="0.98"/>
    <n v="0"/>
    <n v="25"/>
    <n v="0"/>
    <n v="0"/>
    <n v="0.10768833849329205"/>
    <n v="-0.10768833849329205"/>
    <x v="1"/>
  </r>
  <r>
    <s v="7Melbourne"/>
    <n v="2020"/>
    <x v="11"/>
    <x v="529"/>
    <x v="5"/>
    <n v="23"/>
    <n v="0.76"/>
    <n v="0"/>
    <n v="25"/>
    <n v="0"/>
    <n v="0"/>
    <n v="0"/>
    <n v="0"/>
    <x v="1"/>
  </r>
  <r>
    <s v="7Carlton"/>
    <n v="2020"/>
    <x v="11"/>
    <x v="141"/>
    <x v="0"/>
    <n v="35"/>
    <n v="0.77"/>
    <n v="0"/>
    <n v="21"/>
    <n v="0"/>
    <n v="23"/>
    <n v="5.3030303030303032E-2"/>
    <n v="-5.3030303030303032E-2"/>
    <x v="0"/>
  </r>
  <r>
    <s v="7Fremantle"/>
    <n v="2020"/>
    <x v="11"/>
    <x v="348"/>
    <x v="12"/>
    <n v="40"/>
    <n v="0.73"/>
    <n v="0"/>
    <n v="17"/>
    <n v="0"/>
    <n v="0"/>
    <n v="3.3333333333333333E-2"/>
    <n v="-3.3333333333333333E-2"/>
    <x v="1"/>
  </r>
  <r>
    <s v="7Carlton"/>
    <n v="2020"/>
    <x v="11"/>
    <x v="322"/>
    <x v="0"/>
    <n v="30"/>
    <n v="0.74"/>
    <n v="0"/>
    <n v="21"/>
    <n v="0"/>
    <n v="2"/>
    <n v="0.11565835480309164"/>
    <n v="-0.11565835480309164"/>
    <x v="0"/>
  </r>
  <r>
    <s v="7Melbourne"/>
    <n v="2020"/>
    <x v="11"/>
    <x v="198"/>
    <x v="5"/>
    <n v="63"/>
    <n v="0.74"/>
    <n v="0"/>
    <n v="25"/>
    <n v="0"/>
    <n v="0"/>
    <n v="4.3269230769230768E-2"/>
    <n v="-4.3269230769230768E-2"/>
    <x v="1"/>
  </r>
  <r>
    <s v="7Gold Coast Suns"/>
    <n v="2020"/>
    <x v="11"/>
    <x v="240"/>
    <x v="1"/>
    <n v="17"/>
    <n v="0.89"/>
    <n v="0"/>
    <n v="25"/>
    <n v="0"/>
    <n v="0"/>
    <n v="8.8292382170259406E-2"/>
    <n v="-8.8292382170259406E-2"/>
    <x v="1"/>
  </r>
  <r>
    <s v="7North Melbourne"/>
    <n v="2020"/>
    <x v="11"/>
    <x v="320"/>
    <x v="17"/>
    <n v="45"/>
    <n v="0.91"/>
    <n v="0"/>
    <n v="17"/>
    <n v="0"/>
    <n v="0"/>
    <n v="0.12797001153402537"/>
    <n v="-0.12797001153402537"/>
    <x v="1"/>
  </r>
  <r>
    <s v="7North Melbourne"/>
    <n v="2020"/>
    <x v="11"/>
    <x v="261"/>
    <x v="17"/>
    <n v="30"/>
    <n v="0.85"/>
    <n v="0"/>
    <n v="17"/>
    <n v="0"/>
    <n v="2"/>
    <n v="0.18200528568421545"/>
    <n v="-0.18200528568421545"/>
    <x v="0"/>
  </r>
  <r>
    <s v="7Melbourne"/>
    <n v="2020"/>
    <x v="11"/>
    <x v="439"/>
    <x v="5"/>
    <n v="34"/>
    <n v="0.69"/>
    <n v="0"/>
    <n v="25"/>
    <n v="0"/>
    <n v="0"/>
    <n v="0"/>
    <n v="0"/>
    <x v="1"/>
  </r>
  <r>
    <s v="7St Kilda"/>
    <n v="2020"/>
    <x v="11"/>
    <x v="257"/>
    <x v="9"/>
    <n v="69"/>
    <n v="0.89"/>
    <n v="0"/>
    <n v="22"/>
    <n v="0"/>
    <n v="0"/>
    <n v="0.11993888464476699"/>
    <n v="-0.11993888464476699"/>
    <x v="1"/>
  </r>
  <r>
    <s v="7GWS Giants"/>
    <n v="2020"/>
    <x v="11"/>
    <x v="469"/>
    <x v="13"/>
    <n v="6"/>
    <n v="0.59"/>
    <n v="0"/>
    <n v="27"/>
    <n v="0"/>
    <n v="0"/>
    <n v="0.46854288499025343"/>
    <n v="-0.46854288499025343"/>
    <x v="1"/>
  </r>
  <r>
    <s v="7North Melbourne"/>
    <n v="2020"/>
    <x v="11"/>
    <x v="395"/>
    <x v="17"/>
    <n v="31"/>
    <n v="1"/>
    <n v="0"/>
    <n v="17"/>
    <n v="0"/>
    <n v="2"/>
    <n v="0.15564738292011018"/>
    <n v="-0.15564738292011018"/>
    <x v="0"/>
  </r>
  <r>
    <s v="7Western Bulldogs"/>
    <n v="2020"/>
    <x v="11"/>
    <x v="427"/>
    <x v="6"/>
    <n v="71"/>
    <n v="0.75"/>
    <n v="0"/>
    <n v="25"/>
    <n v="0"/>
    <n v="0"/>
    <n v="2.8571428571428574E-2"/>
    <n v="-2.8571428571428574E-2"/>
    <x v="1"/>
  </r>
  <r>
    <s v="7West Coast Eagles"/>
    <n v="2020"/>
    <x v="11"/>
    <x v="336"/>
    <x v="16"/>
    <n v="62"/>
    <n v="0.87"/>
    <n v="0"/>
    <n v="17"/>
    <n v="0"/>
    <n v="0"/>
    <n v="1.1764705882352941E-2"/>
    <n v="-1.1764705882352941E-2"/>
    <x v="1"/>
  </r>
  <r>
    <s v="7Richmond"/>
    <n v="2020"/>
    <x v="11"/>
    <x v="381"/>
    <x v="14"/>
    <n v="19"/>
    <n v="0.28999999999999998"/>
    <n v="0"/>
    <n v="17"/>
    <n v="0"/>
    <n v="12"/>
    <n v="0"/>
    <n v="0"/>
    <x v="0"/>
  </r>
  <r>
    <s v="7Essendon"/>
    <n v="2020"/>
    <x v="11"/>
    <x v="615"/>
    <x v="10"/>
    <n v="24"/>
    <n v="0.81"/>
    <n v="0"/>
    <n v="25"/>
    <n v="0"/>
    <n v="0"/>
    <n v="0"/>
    <n v="0"/>
    <x v="1"/>
  </r>
  <r>
    <s v="7West Coast Eagles"/>
    <n v="2020"/>
    <x v="11"/>
    <x v="412"/>
    <x v="16"/>
    <n v="64"/>
    <n v="0.87"/>
    <n v="0"/>
    <n v="17"/>
    <n v="0"/>
    <n v="0"/>
    <n v="0.20300406664043028"/>
    <n v="-0.20300406664043028"/>
    <x v="1"/>
  </r>
  <r>
    <s v="7Brisbane Lions"/>
    <n v="2020"/>
    <x v="11"/>
    <x v="252"/>
    <x v="3"/>
    <n v="70"/>
    <n v="0.9"/>
    <n v="0"/>
    <n v="27"/>
    <n v="0"/>
    <n v="0"/>
    <n v="4.3956043956043953E-2"/>
    <n v="-4.3956043956043953E-2"/>
    <x v="1"/>
  </r>
  <r>
    <s v="7Adelaide Crows"/>
    <n v="2020"/>
    <x v="11"/>
    <x v="555"/>
    <x v="8"/>
    <n v="19"/>
    <n v="0.78"/>
    <n v="0"/>
    <n v="22"/>
    <n v="0"/>
    <n v="0"/>
    <n v="0"/>
    <n v="0"/>
    <x v="1"/>
  </r>
  <r>
    <s v="7Carlton"/>
    <n v="2020"/>
    <x v="11"/>
    <x v="253"/>
    <x v="0"/>
    <n v="56"/>
    <n v="1"/>
    <n v="0"/>
    <n v="21"/>
    <n v="0"/>
    <n v="0"/>
    <n v="9.3248663101604276E-2"/>
    <n v="-9.3248663101604276E-2"/>
    <x v="1"/>
  </r>
  <r>
    <s v="7Geelong Cats"/>
    <n v="2020"/>
    <x v="11"/>
    <x v="86"/>
    <x v="11"/>
    <n v="40"/>
    <n v="1"/>
    <n v="0"/>
    <n v="17"/>
    <n v="0"/>
    <n v="50"/>
    <n v="0"/>
    <n v="0"/>
    <x v="0"/>
  </r>
  <r>
    <s v="7Geelong Cats"/>
    <n v="2020"/>
    <x v="11"/>
    <x v="185"/>
    <x v="11"/>
    <n v="42"/>
    <n v="0.94"/>
    <n v="0"/>
    <n v="17"/>
    <n v="0"/>
    <n v="0"/>
    <n v="0.1302716890952185"/>
    <n v="-0.1302716890952185"/>
    <x v="1"/>
  </r>
  <r>
    <s v="7St Kilda"/>
    <n v="2020"/>
    <x v="11"/>
    <x v="250"/>
    <x v="9"/>
    <n v="67"/>
    <n v="0.86"/>
    <n v="0"/>
    <n v="22"/>
    <n v="0"/>
    <n v="2"/>
    <n v="0.21003706438489045"/>
    <n v="-0.21003706438489045"/>
    <x v="0"/>
  </r>
  <r>
    <s v="7Carlton"/>
    <n v="2020"/>
    <x v="11"/>
    <x v="116"/>
    <x v="0"/>
    <n v="53"/>
    <n v="0.78"/>
    <n v="0"/>
    <n v="21"/>
    <n v="0"/>
    <n v="86"/>
    <n v="4.4279250161603105E-2"/>
    <n v="-4.4279250161603105E-2"/>
    <x v="0"/>
  </r>
  <r>
    <s v="7St Kilda"/>
    <n v="2020"/>
    <x v="11"/>
    <x v="384"/>
    <x v="9"/>
    <n v="17"/>
    <n v="0.19"/>
    <n v="0"/>
    <n v="22"/>
    <n v="0"/>
    <n v="8"/>
    <n v="2.6525198938992041E-3"/>
    <n v="-2.6525198938992041E-3"/>
    <x v="0"/>
  </r>
  <r>
    <s v="7Gold Coast Suns"/>
    <n v="2020"/>
    <x v="11"/>
    <x v="405"/>
    <x v="1"/>
    <n v="26"/>
    <n v="0.83"/>
    <n v="0"/>
    <n v="25"/>
    <n v="0"/>
    <n v="22"/>
    <n v="0"/>
    <n v="0"/>
    <x v="0"/>
  </r>
  <r>
    <s v="7Sydney Swans"/>
    <n v="2020"/>
    <x v="11"/>
    <x v="557"/>
    <x v="2"/>
    <n v="63"/>
    <n v="1"/>
    <n v="0"/>
    <n v="25"/>
    <n v="0"/>
    <n v="0"/>
    <n v="0"/>
    <n v="0"/>
    <x v="1"/>
  </r>
  <r>
    <s v="7Sydney Swans"/>
    <n v="2020"/>
    <x v="11"/>
    <x v="67"/>
    <x v="2"/>
    <n v="24"/>
    <n v="0.76"/>
    <n v="0"/>
    <n v="25"/>
    <n v="0"/>
    <n v="53"/>
    <n v="0"/>
    <n v="0"/>
    <x v="0"/>
  </r>
  <r>
    <s v="7Richmond"/>
    <n v="2020"/>
    <x v="11"/>
    <x v="379"/>
    <x v="14"/>
    <n v="74"/>
    <n v="0.73"/>
    <n v="0"/>
    <n v="17"/>
    <n v="0"/>
    <n v="2"/>
    <n v="0"/>
    <n v="0"/>
    <x v="0"/>
  </r>
  <r>
    <s v="7Geelong Cats"/>
    <n v="2020"/>
    <x v="11"/>
    <x v="549"/>
    <x v="11"/>
    <n v="62"/>
    <n v="0.78"/>
    <n v="0"/>
    <n v="17"/>
    <n v="0"/>
    <n v="1"/>
    <n v="0"/>
    <n v="0"/>
    <x v="0"/>
  </r>
  <r>
    <s v="7Port Adelaide"/>
    <n v="2020"/>
    <x v="11"/>
    <x v="263"/>
    <x v="15"/>
    <n v="52"/>
    <n v="0.84"/>
    <n v="0"/>
    <n v="21"/>
    <n v="0"/>
    <n v="0"/>
    <n v="0.11938739993038634"/>
    <n v="-0.11938739993038634"/>
    <x v="1"/>
  </r>
  <r>
    <s v="7Sydney Swans"/>
    <n v="2020"/>
    <x v="11"/>
    <x v="267"/>
    <x v="2"/>
    <n v="65"/>
    <n v="0.84"/>
    <n v="0"/>
    <n v="25"/>
    <n v="0"/>
    <n v="0"/>
    <n v="0.17971988795518204"/>
    <n v="-0.17971988795518204"/>
    <x v="1"/>
  </r>
  <r>
    <s v="7North Melbourne"/>
    <n v="2020"/>
    <x v="11"/>
    <x v="419"/>
    <x v="17"/>
    <n v="37"/>
    <n v="0.8"/>
    <n v="0"/>
    <n v="17"/>
    <n v="0"/>
    <n v="0"/>
    <n v="6.5476190476190479E-2"/>
    <n v="-6.5476190476190479E-2"/>
    <x v="1"/>
  </r>
  <r>
    <s v="7Richmond"/>
    <n v="2020"/>
    <x v="11"/>
    <x v="429"/>
    <x v="14"/>
    <n v="22"/>
    <n v="0.92"/>
    <n v="0"/>
    <n v="17"/>
    <n v="0"/>
    <n v="2"/>
    <n v="5.705128205128205E-2"/>
    <n v="-5.705128205128205E-2"/>
    <x v="0"/>
  </r>
  <r>
    <s v="7Geelong Cats"/>
    <n v="2020"/>
    <x v="11"/>
    <x v="528"/>
    <x v="11"/>
    <n v="54"/>
    <n v="0.55000000000000004"/>
    <n v="0"/>
    <n v="17"/>
    <n v="0"/>
    <n v="0"/>
    <n v="0"/>
    <n v="0"/>
    <x v="1"/>
  </r>
  <r>
    <s v="7Port Adelaide"/>
    <n v="2020"/>
    <x v="11"/>
    <x v="174"/>
    <x v="15"/>
    <n v="22"/>
    <n v="0.56999999999999995"/>
    <n v="0"/>
    <n v="21"/>
    <n v="0"/>
    <n v="0"/>
    <n v="0.12012520525451559"/>
    <n v="-0.12012520525451559"/>
    <x v="1"/>
  </r>
  <r>
    <s v="7Gold Coast Suns"/>
    <n v="2020"/>
    <x v="11"/>
    <x v="458"/>
    <x v="1"/>
    <n v="32"/>
    <n v="0.86"/>
    <n v="0"/>
    <n v="25"/>
    <n v="0"/>
    <n v="0"/>
    <n v="0"/>
    <n v="0"/>
    <x v="1"/>
  </r>
  <r>
    <s v="7Geelong Cats"/>
    <n v="2020"/>
    <x v="11"/>
    <x v="202"/>
    <x v="11"/>
    <n v="43"/>
    <n v="0.75"/>
    <n v="0"/>
    <n v="17"/>
    <n v="0"/>
    <n v="8"/>
    <n v="0.12288708586883029"/>
    <n v="-0.12288708586883029"/>
    <x v="0"/>
  </r>
  <r>
    <s v="7Geelong Cats"/>
    <n v="2020"/>
    <x v="11"/>
    <x v="144"/>
    <x v="11"/>
    <n v="57"/>
    <n v="0.93"/>
    <n v="0"/>
    <n v="17"/>
    <n v="0"/>
    <n v="6"/>
    <n v="0"/>
    <n v="0"/>
    <x v="0"/>
  </r>
  <r>
    <s v="7Port Adelaide"/>
    <n v="2020"/>
    <x v="11"/>
    <x v="349"/>
    <x v="15"/>
    <n v="58"/>
    <n v="0.93"/>
    <n v="0"/>
    <n v="21"/>
    <n v="0"/>
    <n v="0"/>
    <n v="2.4521072796934867E-2"/>
    <n v="-2.4521072796934867E-2"/>
    <x v="1"/>
  </r>
  <r>
    <s v="7Port Adelaide"/>
    <n v="2020"/>
    <x v="11"/>
    <x v="414"/>
    <x v="15"/>
    <n v="45"/>
    <n v="0.89"/>
    <n v="0"/>
    <n v="21"/>
    <n v="0"/>
    <n v="0"/>
    <n v="3.9655172413793099E-2"/>
    <n v="-3.9655172413793099E-2"/>
    <x v="1"/>
  </r>
  <r>
    <s v="7Western Bulldogs"/>
    <n v="2020"/>
    <x v="11"/>
    <x v="314"/>
    <x v="6"/>
    <n v="69"/>
    <n v="0.8"/>
    <n v="0"/>
    <n v="25"/>
    <n v="0"/>
    <n v="0"/>
    <n v="0.11294642857142856"/>
    <n v="-0.11294642857142856"/>
    <x v="1"/>
  </r>
  <r>
    <s v="7Fremantle"/>
    <n v="2020"/>
    <x v="11"/>
    <x v="323"/>
    <x v="12"/>
    <n v="45"/>
    <n v="0.78"/>
    <n v="0"/>
    <n v="17"/>
    <n v="0"/>
    <n v="0"/>
    <n v="5.5555555555555559E-2"/>
    <n v="-5.5555555555555559E-2"/>
    <x v="1"/>
  </r>
  <r>
    <s v="7Geelong Cats"/>
    <n v="2020"/>
    <x v="11"/>
    <x v="277"/>
    <x v="11"/>
    <n v="35"/>
    <n v="0.82"/>
    <n v="0"/>
    <n v="17"/>
    <n v="0"/>
    <n v="0"/>
    <n v="0.1396950307436241"/>
    <n v="-0.1396950307436241"/>
    <x v="1"/>
  </r>
  <r>
    <s v="7St Kilda"/>
    <n v="2020"/>
    <x v="11"/>
    <x v="283"/>
    <x v="9"/>
    <n v="28"/>
    <n v="0.86"/>
    <n v="0"/>
    <n v="22"/>
    <n v="0"/>
    <n v="0"/>
    <n v="2.4305555555555552E-2"/>
    <n v="-2.4305555555555552E-2"/>
    <x v="1"/>
  </r>
  <r>
    <s v="7Gold Coast Suns"/>
    <n v="2020"/>
    <x v="11"/>
    <x v="408"/>
    <x v="1"/>
    <n v="40"/>
    <n v="0.83"/>
    <n v="0"/>
    <n v="25"/>
    <n v="0"/>
    <n v="16"/>
    <n v="0"/>
    <n v="0"/>
    <x v="0"/>
  </r>
  <r>
    <s v="7St Kilda"/>
    <n v="2020"/>
    <x v="11"/>
    <x v="194"/>
    <x v="9"/>
    <n v="36"/>
    <n v="0.75"/>
    <n v="0"/>
    <n v="22"/>
    <n v="0"/>
    <n v="4"/>
    <n v="0.12925170068027211"/>
    <n v="-0.12925170068027211"/>
    <x v="0"/>
  </r>
  <r>
    <s v="7St Kilda"/>
    <n v="2020"/>
    <x v="11"/>
    <x v="72"/>
    <x v="9"/>
    <n v="60"/>
    <n v="0.79"/>
    <n v="0"/>
    <n v="22"/>
    <n v="0"/>
    <n v="35"/>
    <n v="2.6442307692307692E-2"/>
    <n v="-2.6442307692307692E-2"/>
    <x v="0"/>
  </r>
  <r>
    <s v="7Collingwood"/>
    <n v="2020"/>
    <x v="11"/>
    <x v="181"/>
    <x v="4"/>
    <n v="28"/>
    <n v="0.68"/>
    <n v="0"/>
    <n v="17"/>
    <n v="0"/>
    <n v="0"/>
    <n v="0.15085638998682477"/>
    <n v="-0.15085638998682477"/>
    <x v="1"/>
  </r>
  <r>
    <s v="7Sydney Swans"/>
    <n v="2020"/>
    <x v="11"/>
    <x v="616"/>
    <x v="2"/>
    <n v="57"/>
    <n v="0.65"/>
    <n v="0"/>
    <n v="25"/>
    <n v="0"/>
    <n v="0"/>
    <n v="0"/>
    <n v="0"/>
    <x v="1"/>
  </r>
  <r>
    <s v="7Adelaide Crows"/>
    <n v="2020"/>
    <x v="11"/>
    <x v="286"/>
    <x v="8"/>
    <n v="61"/>
    <n v="0.89"/>
    <n v="0"/>
    <n v="22"/>
    <n v="0"/>
    <n v="0"/>
    <n v="3.0100334448160536E-2"/>
    <n v="-3.0100334448160536E-2"/>
    <x v="1"/>
  </r>
  <r>
    <s v="7Adelaide Crows"/>
    <n v="2020"/>
    <x v="11"/>
    <x v="244"/>
    <x v="8"/>
    <n v="73"/>
    <n v="0.91"/>
    <n v="0"/>
    <n v="22"/>
    <n v="0"/>
    <n v="0"/>
    <n v="6.9812540400775697E-2"/>
    <n v="-6.9812540400775697E-2"/>
    <x v="1"/>
  </r>
  <r>
    <s v="7Adelaide Crows"/>
    <n v="2020"/>
    <x v="11"/>
    <x v="580"/>
    <x v="8"/>
    <n v="18"/>
    <n v="0.8"/>
    <n v="0"/>
    <n v="22"/>
    <n v="0"/>
    <n v="0"/>
    <n v="0"/>
    <n v="0"/>
    <x v="1"/>
  </r>
  <r>
    <s v="7GWS Giants"/>
    <n v="2020"/>
    <x v="11"/>
    <x v="556"/>
    <x v="13"/>
    <n v="25"/>
    <n v="0.76"/>
    <n v="0"/>
    <n v="27"/>
    <n v="0"/>
    <n v="0"/>
    <n v="0"/>
    <n v="0"/>
    <x v="1"/>
  </r>
  <r>
    <s v="7Collingwood"/>
    <n v="2020"/>
    <x v="11"/>
    <x v="242"/>
    <x v="4"/>
    <n v="55"/>
    <n v="0.75"/>
    <n v="0"/>
    <n v="17"/>
    <n v="0"/>
    <n v="0"/>
    <n v="0.18106060606060603"/>
    <n v="-0.18106060606060603"/>
    <x v="1"/>
  </r>
  <r>
    <s v="7Brisbane Lions"/>
    <n v="2020"/>
    <x v="11"/>
    <x v="366"/>
    <x v="3"/>
    <n v="71"/>
    <n v="0.94"/>
    <n v="0"/>
    <n v="27"/>
    <n v="0"/>
    <n v="0"/>
    <n v="5.3335209681958907E-2"/>
    <n v="-5.3335209681958907E-2"/>
    <x v="1"/>
  </r>
  <r>
    <s v="7North Melbourne"/>
    <n v="2020"/>
    <x v="11"/>
    <x v="162"/>
    <x v="17"/>
    <n v="67"/>
    <n v="1"/>
    <n v="0"/>
    <n v="17"/>
    <n v="0"/>
    <n v="0"/>
    <n v="0.10229037267080746"/>
    <n v="-0.10229037267080746"/>
    <x v="1"/>
  </r>
  <r>
    <s v="7North Melbourne"/>
    <n v="2020"/>
    <x v="11"/>
    <x v="595"/>
    <x v="17"/>
    <n v="72"/>
    <n v="0.92"/>
    <n v="0"/>
    <n v="17"/>
    <n v="0"/>
    <n v="0"/>
    <n v="0"/>
    <n v="0"/>
    <x v="1"/>
  </r>
  <r>
    <s v="7Melbourne"/>
    <n v="2020"/>
    <x v="11"/>
    <x v="179"/>
    <x v="5"/>
    <n v="58"/>
    <n v="0.84"/>
    <n v="0"/>
    <n v="25"/>
    <n v="0"/>
    <n v="0"/>
    <n v="4.8576902025177893E-2"/>
    <n v="-4.8576902025177893E-2"/>
    <x v="1"/>
  </r>
  <r>
    <s v="7St Kilda"/>
    <n v="2020"/>
    <x v="11"/>
    <x v="256"/>
    <x v="9"/>
    <n v="63"/>
    <n v="0.92"/>
    <n v="0"/>
    <n v="22"/>
    <n v="0"/>
    <n v="0"/>
    <n v="9.8039215686274508E-3"/>
    <n v="-9.8039215686274508E-3"/>
    <x v="1"/>
  </r>
  <r>
    <s v="7Gold Coast Suns"/>
    <n v="2020"/>
    <x v="11"/>
    <x v="145"/>
    <x v="1"/>
    <n v="64"/>
    <n v="0.79"/>
    <n v="0"/>
    <n v="25"/>
    <n v="0"/>
    <n v="0"/>
    <n v="8.6503240349394189E-2"/>
    <n v="-8.6503240349394189E-2"/>
    <x v="1"/>
  </r>
  <r>
    <s v="7Collingwood"/>
    <n v="2020"/>
    <x v="11"/>
    <x v="292"/>
    <x v="4"/>
    <n v="55"/>
    <n v="0.8"/>
    <n v="0"/>
    <n v="17"/>
    <n v="0"/>
    <n v="0"/>
    <n v="0.11394120753388488"/>
    <n v="-0.11394120753388488"/>
    <x v="1"/>
  </r>
  <r>
    <s v="7Hawthorn"/>
    <n v="2020"/>
    <x v="11"/>
    <x v="287"/>
    <x v="7"/>
    <n v="25"/>
    <n v="0.85"/>
    <n v="0"/>
    <n v="25"/>
    <n v="0"/>
    <n v="0"/>
    <n v="0"/>
    <n v="0"/>
    <x v="1"/>
  </r>
  <r>
    <s v="7Richmond"/>
    <n v="2020"/>
    <x v="11"/>
    <x v="502"/>
    <x v="14"/>
    <n v="58"/>
    <n v="0.89"/>
    <n v="0"/>
    <n v="17"/>
    <n v="0"/>
    <n v="0"/>
    <n v="2.1052631578947368E-2"/>
    <n v="-2.1052631578947368E-2"/>
    <x v="1"/>
  </r>
  <r>
    <s v="7Melbourne"/>
    <n v="2020"/>
    <x v="11"/>
    <x v="298"/>
    <x v="5"/>
    <n v="32"/>
    <n v="0.82"/>
    <n v="0"/>
    <n v="25"/>
    <n v="0"/>
    <n v="0"/>
    <n v="8.8287488908606923E-2"/>
    <n v="-8.8287488908606923E-2"/>
    <x v="1"/>
  </r>
  <r>
    <s v="7Geelong Cats"/>
    <n v="2020"/>
    <x v="11"/>
    <x v="184"/>
    <x v="11"/>
    <n v="55"/>
    <n v="0.84"/>
    <n v="0"/>
    <n v="17"/>
    <n v="0"/>
    <n v="0"/>
    <n v="4.7619047619047623E-2"/>
    <n v="-4.7619047619047623E-2"/>
    <x v="1"/>
  </r>
  <r>
    <s v="7Geelong Cats"/>
    <n v="2020"/>
    <x v="11"/>
    <x v="215"/>
    <x v="11"/>
    <n v="48"/>
    <n v="1"/>
    <n v="0"/>
    <n v="17"/>
    <n v="0"/>
    <n v="0"/>
    <n v="0.11229442645277252"/>
    <n v="-0.11229442645277252"/>
    <x v="1"/>
  </r>
  <r>
    <s v="7Gold Coast Suns"/>
    <n v="2020"/>
    <x v="11"/>
    <x v="19"/>
    <x v="1"/>
    <n v="76"/>
    <n v="0.74"/>
    <n v="0"/>
    <n v="25"/>
    <n v="0"/>
    <n v="65"/>
    <n v="0"/>
    <n v="0"/>
    <x v="0"/>
  </r>
  <r>
    <s v="7Brisbane Lions"/>
    <n v="2020"/>
    <x v="11"/>
    <x v="204"/>
    <x v="3"/>
    <n v="96"/>
    <n v="0.73"/>
    <n v="0"/>
    <n v="27"/>
    <n v="0"/>
    <n v="0"/>
    <n v="0.15156238097414568"/>
    <n v="-0.15156238097414568"/>
    <x v="1"/>
  </r>
  <r>
    <s v="7Richmond"/>
    <n v="2020"/>
    <x v="11"/>
    <x v="158"/>
    <x v="14"/>
    <n v="84"/>
    <n v="0.86"/>
    <n v="0"/>
    <n v="17"/>
    <n v="0"/>
    <n v="0"/>
    <n v="9.0465133421789759E-2"/>
    <n v="-9.0465133421789759E-2"/>
    <x v="1"/>
  </r>
  <r>
    <s v="7Adelaide Crows"/>
    <n v="2020"/>
    <x v="11"/>
    <x v="566"/>
    <x v="8"/>
    <n v="36"/>
    <n v="0.79"/>
    <n v="0"/>
    <n v="22"/>
    <n v="0"/>
    <n v="7"/>
    <n v="0"/>
    <n v="0"/>
    <x v="0"/>
  </r>
  <r>
    <s v="7Essendon"/>
    <n v="2020"/>
    <x v="11"/>
    <x v="177"/>
    <x v="10"/>
    <n v="62"/>
    <n v="0.98"/>
    <n v="0"/>
    <n v="25"/>
    <n v="0"/>
    <n v="0"/>
    <n v="0.17605779153766771"/>
    <n v="-0.17605779153766771"/>
    <x v="1"/>
  </r>
  <r>
    <s v="7Melbourne"/>
    <n v="2020"/>
    <x v="11"/>
    <x v="583"/>
    <x v="5"/>
    <n v="36"/>
    <n v="0.77"/>
    <n v="0"/>
    <n v="25"/>
    <n v="0"/>
    <n v="0"/>
    <n v="0"/>
    <n v="0"/>
    <x v="1"/>
  </r>
  <r>
    <s v="7St Kilda"/>
    <n v="2020"/>
    <x v="11"/>
    <x v="233"/>
    <x v="9"/>
    <n v="54"/>
    <n v="0.95"/>
    <n v="0"/>
    <n v="22"/>
    <n v="0"/>
    <n v="0"/>
    <n v="8.8615786872024357E-2"/>
    <n v="-8.8615786872024357E-2"/>
    <x v="1"/>
  </r>
  <r>
    <s v="7Western Bulldogs"/>
    <n v="2020"/>
    <x v="11"/>
    <x v="186"/>
    <x v="6"/>
    <n v="53"/>
    <n v="0.84"/>
    <n v="0"/>
    <n v="25"/>
    <n v="0"/>
    <n v="0"/>
    <n v="6.3637955182072825E-2"/>
    <n v="-6.3637955182072825E-2"/>
    <x v="1"/>
  </r>
  <r>
    <s v="7Hawthorn"/>
    <n v="2020"/>
    <x v="11"/>
    <x v="543"/>
    <x v="7"/>
    <n v="88"/>
    <n v="0.89"/>
    <n v="0"/>
    <n v="25"/>
    <n v="0"/>
    <n v="0"/>
    <n v="0"/>
    <n v="0"/>
    <x v="1"/>
  </r>
  <r>
    <s v="7West Coast Eagles"/>
    <n v="2020"/>
    <x v="11"/>
    <x v="365"/>
    <x v="16"/>
    <n v="85"/>
    <n v="0.72"/>
    <n v="0"/>
    <n v="17"/>
    <n v="0"/>
    <n v="0"/>
    <n v="0"/>
    <n v="0"/>
    <x v="1"/>
  </r>
  <r>
    <s v="7Carlton"/>
    <n v="2020"/>
    <x v="11"/>
    <x v="331"/>
    <x v="0"/>
    <n v="46"/>
    <n v="0.76"/>
    <n v="0"/>
    <n v="21"/>
    <n v="0"/>
    <n v="2"/>
    <n v="3.2196969696969696E-2"/>
    <n v="-3.2196969696969696E-2"/>
    <x v="0"/>
  </r>
  <r>
    <s v="7Port Adelaide"/>
    <n v="2020"/>
    <x v="11"/>
    <x v="350"/>
    <x v="15"/>
    <n v="85"/>
    <n v="0.92"/>
    <n v="0"/>
    <n v="21"/>
    <n v="0"/>
    <n v="0"/>
    <n v="1.4705882352941176E-2"/>
    <n v="-1.4705882352941176E-2"/>
    <x v="1"/>
  </r>
  <r>
    <s v="7Gold Coast Suns"/>
    <n v="2020"/>
    <x v="11"/>
    <x v="341"/>
    <x v="1"/>
    <n v="3"/>
    <n v="0.73"/>
    <n v="0"/>
    <n v="25"/>
    <n v="0"/>
    <n v="0"/>
    <n v="7.3464912280701761E-2"/>
    <n v="-7.3464912280701761E-2"/>
    <x v="1"/>
  </r>
  <r>
    <s v="7GWS Giants"/>
    <n v="2020"/>
    <x v="11"/>
    <x v="231"/>
    <x v="13"/>
    <n v="34"/>
    <n v="0.88"/>
    <n v="0"/>
    <n v="27"/>
    <n v="0"/>
    <n v="0"/>
    <n v="0.18275657091446565"/>
    <n v="-0.18275657091446565"/>
    <x v="1"/>
  </r>
  <r>
    <s v="7West Coast Eagles"/>
    <n v="2020"/>
    <x v="11"/>
    <x v="328"/>
    <x v="16"/>
    <n v="67"/>
    <n v="0.93"/>
    <n v="0"/>
    <n v="17"/>
    <n v="0"/>
    <n v="0"/>
    <n v="6.2055003819709693E-2"/>
    <n v="-6.2055003819709693E-2"/>
    <x v="1"/>
  </r>
  <r>
    <s v="7Richmond"/>
    <n v="2020"/>
    <x v="11"/>
    <x v="312"/>
    <x v="14"/>
    <n v="50"/>
    <n v="0.85"/>
    <n v="0"/>
    <n v="17"/>
    <n v="0"/>
    <n v="0"/>
    <n v="0.1009764229578471"/>
    <n v="-0.1009764229578471"/>
    <x v="1"/>
  </r>
  <r>
    <s v="7Richmond"/>
    <n v="2020"/>
    <x v="11"/>
    <x v="338"/>
    <x v="14"/>
    <n v="49"/>
    <n v="0.81"/>
    <n v="0"/>
    <n v="17"/>
    <n v="0"/>
    <n v="2"/>
    <n v="4.880952380952381E-2"/>
    <n v="-4.880952380952381E-2"/>
    <x v="0"/>
  </r>
  <r>
    <s v="7Essendon"/>
    <n v="2020"/>
    <x v="11"/>
    <x v="221"/>
    <x v="10"/>
    <n v="61"/>
    <n v="0.72"/>
    <n v="0"/>
    <n v="25"/>
    <n v="0"/>
    <n v="0"/>
    <n v="0.13327569827494606"/>
    <n v="-0.13327569827494606"/>
    <x v="1"/>
  </r>
  <r>
    <s v="7Essendon"/>
    <n v="2020"/>
    <x v="11"/>
    <x v="297"/>
    <x v="10"/>
    <n v="39"/>
    <n v="0.79"/>
    <n v="0"/>
    <n v="25"/>
    <n v="0"/>
    <n v="4"/>
    <n v="2.3529411764705882E-2"/>
    <n v="-2.3529411764705882E-2"/>
    <x v="0"/>
  </r>
  <r>
    <s v="7Western Bulldogs"/>
    <n v="2020"/>
    <x v="11"/>
    <x v="385"/>
    <x v="6"/>
    <n v="55"/>
    <n v="0.84"/>
    <n v="0"/>
    <n v="25"/>
    <n v="0"/>
    <n v="14"/>
    <n v="0"/>
    <n v="0"/>
    <x v="0"/>
  </r>
  <r>
    <s v="7GWS Giants"/>
    <n v="2020"/>
    <x v="11"/>
    <x v="230"/>
    <x v="13"/>
    <n v="39"/>
    <n v="0.92"/>
    <n v="0"/>
    <n v="27"/>
    <n v="0"/>
    <n v="0"/>
    <n v="0.10534367593191123"/>
    <n v="-0.10534367593191123"/>
    <x v="1"/>
  </r>
  <r>
    <s v="7Collingwood"/>
    <n v="2020"/>
    <x v="11"/>
    <x v="375"/>
    <x v="4"/>
    <n v="43"/>
    <n v="0.81"/>
    <n v="0"/>
    <n v="17"/>
    <n v="0"/>
    <n v="0"/>
    <n v="6.5789473684210523E-2"/>
    <n v="-6.5789473684210523E-2"/>
    <x v="1"/>
  </r>
  <r>
    <s v="7Sydney Swans"/>
    <n v="2020"/>
    <x v="11"/>
    <x v="324"/>
    <x v="2"/>
    <n v="49"/>
    <n v="0.75"/>
    <n v="0"/>
    <n v="25"/>
    <n v="0"/>
    <n v="0"/>
    <n v="6.6017316017316016E-2"/>
    <n v="-6.6017316017316016E-2"/>
    <x v="1"/>
  </r>
  <r>
    <s v="7North Melbourne"/>
    <n v="2020"/>
    <x v="11"/>
    <x v="157"/>
    <x v="17"/>
    <n v="0"/>
    <n v="0.17"/>
    <n v="0"/>
    <n v="17"/>
    <n v="0"/>
    <n v="19"/>
    <n v="0.28073512585812355"/>
    <n v="-0.28073512585812355"/>
    <x v="0"/>
  </r>
  <r>
    <s v="7Essendon"/>
    <n v="2020"/>
    <x v="11"/>
    <x v="209"/>
    <x v="10"/>
    <n v="69"/>
    <n v="0.94"/>
    <n v="0"/>
    <n v="25"/>
    <n v="0"/>
    <n v="0"/>
    <n v="8.7179487179487189E-2"/>
    <n v="-8.7179487179487189E-2"/>
    <x v="1"/>
  </r>
  <r>
    <s v="7Fremantle"/>
    <n v="2020"/>
    <x v="11"/>
    <x v="377"/>
    <x v="12"/>
    <n v="25"/>
    <n v="0.69"/>
    <n v="0"/>
    <n v="17"/>
    <n v="0"/>
    <n v="0"/>
    <n v="8.7212276214833753E-2"/>
    <n v="-8.7212276214833753E-2"/>
    <x v="1"/>
  </r>
  <r>
    <s v="7Adelaide Crows"/>
    <n v="2020"/>
    <x v="11"/>
    <x v="188"/>
    <x v="8"/>
    <n v="51"/>
    <n v="0.87"/>
    <n v="0"/>
    <n v="22"/>
    <n v="0"/>
    <n v="2"/>
    <n v="9.5845004668534087E-2"/>
    <n v="-9.5845004668534087E-2"/>
    <x v="0"/>
  </r>
  <r>
    <s v="7Geelong Cats"/>
    <n v="2020"/>
    <x v="11"/>
    <x v="357"/>
    <x v="11"/>
    <n v="26"/>
    <n v="0.98"/>
    <n v="0"/>
    <n v="17"/>
    <n v="0"/>
    <n v="0"/>
    <n v="8.9056324110671936E-2"/>
    <n v="-8.9056324110671936E-2"/>
    <x v="1"/>
  </r>
  <r>
    <s v="7West Coast Eagles"/>
    <n v="2020"/>
    <x v="11"/>
    <x v="165"/>
    <x v="16"/>
    <n v="29"/>
    <n v="0.67"/>
    <n v="0"/>
    <n v="17"/>
    <n v="0"/>
    <n v="3"/>
    <n v="9.2982456140350889E-2"/>
    <n v="-9.2982456140350889E-2"/>
    <x v="0"/>
  </r>
  <r>
    <s v="7Fremantle"/>
    <n v="2020"/>
    <x v="11"/>
    <x v="210"/>
    <x v="12"/>
    <n v="59"/>
    <n v="0.84"/>
    <n v="0"/>
    <n v="17"/>
    <n v="0"/>
    <n v="0"/>
    <n v="0.11489860901625608"/>
    <n v="-0.11489860901625608"/>
    <x v="1"/>
  </r>
  <r>
    <s v="7Melbourne"/>
    <n v="2020"/>
    <x v="11"/>
    <x v="91"/>
    <x v="5"/>
    <n v="54"/>
    <n v="0.81"/>
    <n v="0"/>
    <n v="25"/>
    <n v="0"/>
    <n v="24"/>
    <n v="0.20066570881226053"/>
    <n v="-0.20066570881226053"/>
    <x v="0"/>
  </r>
  <r>
    <s v="7Melbourne"/>
    <n v="2020"/>
    <x v="11"/>
    <x v="180"/>
    <x v="5"/>
    <n v="67"/>
    <n v="0.85"/>
    <n v="0"/>
    <n v="25"/>
    <n v="0"/>
    <n v="2"/>
    <n v="0.18091645196908354"/>
    <n v="-0.18091645196908354"/>
    <x v="0"/>
  </r>
  <r>
    <s v="7Gold Coast Suns"/>
    <n v="2020"/>
    <x v="11"/>
    <x v="120"/>
    <x v="1"/>
    <n v="72"/>
    <n v="0.83"/>
    <n v="0"/>
    <n v="25"/>
    <n v="0"/>
    <n v="4"/>
    <n v="0.10477941176470588"/>
    <n v="-0.10477941176470588"/>
    <x v="0"/>
  </r>
  <r>
    <s v="7Gold Coast Suns"/>
    <n v="2020"/>
    <x v="11"/>
    <x v="264"/>
    <x v="1"/>
    <n v="53"/>
    <n v="1"/>
    <n v="0"/>
    <n v="25"/>
    <n v="0"/>
    <n v="0"/>
    <n v="6.5359477124183E-3"/>
    <n v="-6.5359477124183E-3"/>
    <x v="1"/>
  </r>
  <r>
    <s v="7Sydney Swans"/>
    <n v="2020"/>
    <x v="11"/>
    <x v="251"/>
    <x v="2"/>
    <n v="47"/>
    <n v="0.92"/>
    <n v="0"/>
    <n v="25"/>
    <n v="0"/>
    <n v="1"/>
    <n v="0.11796536796536795"/>
    <n v="-0.11796536796536795"/>
    <x v="0"/>
  </r>
  <r>
    <s v="7Hawthorn"/>
    <n v="2020"/>
    <x v="11"/>
    <x v="356"/>
    <x v="7"/>
    <n v="49"/>
    <n v="0.78"/>
    <n v="0"/>
    <n v="25"/>
    <n v="0"/>
    <n v="1"/>
    <n v="4.329004329004329E-3"/>
    <n v="-4.329004329004329E-3"/>
    <x v="0"/>
  </r>
  <r>
    <s v="7Hawthorn"/>
    <n v="2020"/>
    <x v="11"/>
    <x v="455"/>
    <x v="7"/>
    <n v="45"/>
    <n v="0.73"/>
    <n v="0"/>
    <n v="25"/>
    <n v="0"/>
    <n v="0"/>
    <n v="0.15909090909090909"/>
    <n v="-0.15909090909090909"/>
    <x v="1"/>
  </r>
  <r>
    <s v="7Carlton"/>
    <n v="2020"/>
    <x v="11"/>
    <x v="301"/>
    <x v="0"/>
    <n v="33"/>
    <n v="0.86"/>
    <n v="0"/>
    <n v="21"/>
    <n v="0"/>
    <n v="0"/>
    <n v="9.9242424242424257E-2"/>
    <n v="-9.9242424242424257E-2"/>
    <x v="1"/>
  </r>
  <r>
    <s v="7Essendon"/>
    <n v="2020"/>
    <x v="11"/>
    <x v="545"/>
    <x v="10"/>
    <n v="69"/>
    <n v="0.86"/>
    <n v="0"/>
    <n v="25"/>
    <n v="0"/>
    <n v="0"/>
    <n v="0"/>
    <n v="0"/>
    <x v="1"/>
  </r>
  <r>
    <s v="7Geelong Cats"/>
    <n v="2020"/>
    <x v="11"/>
    <x v="332"/>
    <x v="11"/>
    <n v="41"/>
    <n v="0.84"/>
    <n v="0"/>
    <n v="17"/>
    <n v="0"/>
    <n v="0"/>
    <n v="0.14898320070733864"/>
    <n v="-0.14898320070733864"/>
    <x v="1"/>
  </r>
  <r>
    <s v="7Port Adelaide"/>
    <n v="2020"/>
    <x v="11"/>
    <x v="218"/>
    <x v="15"/>
    <n v="56"/>
    <n v="0.84"/>
    <n v="0"/>
    <n v="21"/>
    <n v="0"/>
    <n v="0"/>
    <n v="3.0959752321981422E-3"/>
    <n v="-3.0959752321981422E-3"/>
    <x v="1"/>
  </r>
  <r>
    <s v="7Sydney Swans"/>
    <n v="2020"/>
    <x v="11"/>
    <x v="285"/>
    <x v="2"/>
    <n v="77"/>
    <n v="0.85"/>
    <n v="0"/>
    <n v="25"/>
    <n v="0"/>
    <n v="0"/>
    <n v="0.10398612613198044"/>
    <n v="-0.10398612613198044"/>
    <x v="1"/>
  </r>
  <r>
    <s v="7Hawthorn"/>
    <n v="2020"/>
    <x v="11"/>
    <x v="119"/>
    <x v="7"/>
    <n v="12"/>
    <n v="0.12"/>
    <n v="0"/>
    <n v="25"/>
    <n v="0"/>
    <n v="36"/>
    <n v="0.19850394171046343"/>
    <n v="-0.19850394171046343"/>
    <x v="0"/>
  </r>
  <r>
    <s v="7Brisbane Lions"/>
    <n v="2020"/>
    <x v="11"/>
    <x v="172"/>
    <x v="3"/>
    <n v="54"/>
    <n v="0.98"/>
    <n v="0"/>
    <n v="27"/>
    <n v="0"/>
    <n v="0"/>
    <n v="8.8703208556149729E-2"/>
    <n v="-8.8703208556149729E-2"/>
    <x v="1"/>
  </r>
  <r>
    <s v="7North Melbourne"/>
    <n v="2020"/>
    <x v="11"/>
    <x v="572"/>
    <x v="17"/>
    <n v="32"/>
    <n v="0.85"/>
    <n v="0"/>
    <n v="17"/>
    <n v="0"/>
    <n v="0"/>
    <n v="0"/>
    <n v="0"/>
    <x v="1"/>
  </r>
  <r>
    <s v="7Fremantle"/>
    <n v="2020"/>
    <x v="11"/>
    <x v="607"/>
    <x v="12"/>
    <n v="39"/>
    <n v="0.8"/>
    <n v="0"/>
    <n v="17"/>
    <n v="0"/>
    <n v="0"/>
    <n v="0"/>
    <n v="0"/>
    <x v="1"/>
  </r>
  <r>
    <s v="7Port Adelaide"/>
    <n v="2020"/>
    <x v="11"/>
    <x v="538"/>
    <x v="15"/>
    <n v="67"/>
    <n v="0.8"/>
    <n v="0"/>
    <n v="21"/>
    <n v="0"/>
    <n v="0"/>
    <n v="1.0416666666666666E-2"/>
    <n v="-1.0416666666666666E-2"/>
    <x v="1"/>
  </r>
  <r>
    <s v="7Western Bulldogs"/>
    <n v="2020"/>
    <x v="11"/>
    <x v="582"/>
    <x v="6"/>
    <n v="46"/>
    <n v="0.76"/>
    <n v="0"/>
    <n v="25"/>
    <n v="0"/>
    <n v="0"/>
    <n v="0"/>
    <n v="0"/>
    <x v="1"/>
  </r>
  <r>
    <s v="7Collingwood"/>
    <n v="2020"/>
    <x v="11"/>
    <x v="604"/>
    <x v="4"/>
    <n v="25"/>
    <n v="0.56999999999999995"/>
    <n v="0"/>
    <n v="17"/>
    <n v="0"/>
    <n v="0"/>
    <n v="0"/>
    <n v="0"/>
    <x v="1"/>
  </r>
  <r>
    <s v="7West Coast Eagles"/>
    <n v="2020"/>
    <x v="11"/>
    <x v="90"/>
    <x v="16"/>
    <n v="78"/>
    <n v="0.87"/>
    <n v="0"/>
    <n v="17"/>
    <n v="0"/>
    <n v="24"/>
    <n v="0.12209145021645022"/>
    <n v="-0.12209145021645022"/>
    <x v="0"/>
  </r>
  <r>
    <s v="7Richmond"/>
    <n v="2020"/>
    <x v="11"/>
    <x v="574"/>
    <x v="14"/>
    <n v="93"/>
    <n v="0.81"/>
    <n v="0"/>
    <n v="17"/>
    <n v="0"/>
    <n v="0"/>
    <n v="0"/>
    <n v="0"/>
    <x v="1"/>
  </r>
  <r>
    <s v="7Port Adelaide"/>
    <n v="2020"/>
    <x v="11"/>
    <x v="425"/>
    <x v="15"/>
    <n v="57"/>
    <n v="0.83"/>
    <n v="0"/>
    <n v="21"/>
    <n v="0"/>
    <n v="0"/>
    <n v="0"/>
    <n v="0"/>
    <x v="1"/>
  </r>
  <r>
    <s v="7Gold Coast Suns"/>
    <n v="2020"/>
    <x v="11"/>
    <x v="355"/>
    <x v="1"/>
    <n v="77"/>
    <n v="0.83"/>
    <n v="0"/>
    <n v="25"/>
    <n v="0"/>
    <n v="0"/>
    <n v="0"/>
    <n v="0"/>
    <x v="1"/>
  </r>
  <r>
    <s v="7Collingwood"/>
    <n v="2020"/>
    <x v="11"/>
    <x v="309"/>
    <x v="4"/>
    <n v="58"/>
    <n v="0.82"/>
    <n v="0"/>
    <n v="17"/>
    <n v="0"/>
    <n v="0"/>
    <n v="0.17444444444444446"/>
    <n v="-0.17444444444444446"/>
    <x v="1"/>
  </r>
  <r>
    <s v="7Richmond"/>
    <n v="2020"/>
    <x v="11"/>
    <x v="491"/>
    <x v="14"/>
    <n v="65"/>
    <n v="0.92"/>
    <n v="0"/>
    <n v="17"/>
    <n v="0"/>
    <n v="3"/>
    <n v="7.28744939271255E-2"/>
    <n v="-7.28744939271255E-2"/>
    <x v="0"/>
  </r>
  <r>
    <s v="7Carlton"/>
    <n v="2020"/>
    <x v="11"/>
    <x v="59"/>
    <x v="0"/>
    <n v="82"/>
    <n v="0.79"/>
    <n v="0"/>
    <n v="21"/>
    <n v="0"/>
    <n v="44"/>
    <n v="9.1926649202190985E-2"/>
    <n v="-9.1926649202190985E-2"/>
    <x v="0"/>
  </r>
  <r>
    <s v="7Fremantle"/>
    <n v="2020"/>
    <x v="11"/>
    <x v="245"/>
    <x v="12"/>
    <n v="43"/>
    <n v="0.73"/>
    <n v="0"/>
    <n v="17"/>
    <n v="0"/>
    <n v="0"/>
    <n v="5.4298642533936653E-2"/>
    <n v="-5.4298642533936653E-2"/>
    <x v="1"/>
  </r>
  <r>
    <s v="7Fremantle"/>
    <n v="2020"/>
    <x v="11"/>
    <x v="307"/>
    <x v="12"/>
    <n v="61"/>
    <n v="0.98"/>
    <n v="0"/>
    <n v="17"/>
    <n v="0"/>
    <n v="0"/>
    <n v="6.7061143984220903E-2"/>
    <n v="-6.7061143984220903E-2"/>
    <x v="1"/>
  </r>
  <r>
    <s v="7Geelong Cats"/>
    <n v="2020"/>
    <x v="11"/>
    <x v="211"/>
    <x v="11"/>
    <n v="50"/>
    <n v="0.95"/>
    <n v="0"/>
    <n v="17"/>
    <n v="0"/>
    <n v="0"/>
    <n v="9.8319327731092435E-2"/>
    <n v="-9.8319327731092435E-2"/>
    <x v="1"/>
  </r>
  <r>
    <s v="7GWS Giants"/>
    <n v="2020"/>
    <x v="11"/>
    <x v="579"/>
    <x v="13"/>
    <n v="27"/>
    <n v="0.9"/>
    <n v="0"/>
    <n v="27"/>
    <n v="0"/>
    <n v="0"/>
    <n v="0"/>
    <n v="0"/>
    <x v="1"/>
  </r>
  <r>
    <s v="7Essendon"/>
    <n v="2020"/>
    <x v="11"/>
    <x v="178"/>
    <x v="10"/>
    <n v="46"/>
    <n v="0.76"/>
    <n v="0"/>
    <n v="25"/>
    <n v="0"/>
    <n v="0"/>
    <n v="0.13588369963369964"/>
    <n v="-0.13588369963369964"/>
    <x v="1"/>
  </r>
  <r>
    <s v="7St Kilda"/>
    <n v="2020"/>
    <x v="11"/>
    <x v="192"/>
    <x v="9"/>
    <n v="54"/>
    <n v="0.85"/>
    <n v="0"/>
    <n v="22"/>
    <n v="0"/>
    <n v="0"/>
    <n v="4.329004329004329E-3"/>
    <n v="-4.329004329004329E-3"/>
    <x v="1"/>
  </r>
  <r>
    <s v="7GWS Giants"/>
    <n v="2020"/>
    <x v="11"/>
    <x v="472"/>
    <x v="13"/>
    <n v="73"/>
    <n v="0.82"/>
    <n v="0"/>
    <n v="27"/>
    <n v="0"/>
    <n v="0"/>
    <n v="9.5816464237516875E-3"/>
    <n v="-9.5816464237516875E-3"/>
    <x v="1"/>
  </r>
  <r>
    <s v="7Collingwood"/>
    <n v="2020"/>
    <x v="11"/>
    <x v="241"/>
    <x v="4"/>
    <n v="48"/>
    <n v="0.88"/>
    <n v="0"/>
    <n v="17"/>
    <n v="0"/>
    <n v="0"/>
    <n v="6.0855263157894732E-2"/>
    <n v="-6.0855263157894732E-2"/>
    <x v="1"/>
  </r>
  <r>
    <s v="7West Coast Eagles"/>
    <n v="2020"/>
    <x v="11"/>
    <x v="229"/>
    <x v="16"/>
    <n v="86"/>
    <n v="0.78"/>
    <n v="0"/>
    <n v="17"/>
    <n v="0"/>
    <n v="0"/>
    <n v="3.7042334096109839E-2"/>
    <n v="-3.7042334096109839E-2"/>
    <x v="1"/>
  </r>
  <r>
    <s v="7Brisbane Lions"/>
    <n v="2020"/>
    <x v="11"/>
    <x v="362"/>
    <x v="3"/>
    <n v="58"/>
    <n v="0.88"/>
    <n v="0"/>
    <n v="27"/>
    <n v="0"/>
    <n v="2"/>
    <n v="5.076628352490422E-2"/>
    <n v="-5.076628352490422E-2"/>
    <x v="0"/>
  </r>
  <r>
    <s v="7Port Adelaide"/>
    <n v="2020"/>
    <x v="11"/>
    <x v="232"/>
    <x v="15"/>
    <n v="83"/>
    <n v="0.88"/>
    <n v="0"/>
    <n v="21"/>
    <n v="0"/>
    <n v="2"/>
    <n v="4.5367324561403508E-2"/>
    <n v="-4.5367324561403508E-2"/>
    <x v="0"/>
  </r>
  <r>
    <s v="7Brisbane Lions"/>
    <n v="2020"/>
    <x v="11"/>
    <x v="166"/>
    <x v="3"/>
    <n v="30"/>
    <n v="0.88"/>
    <n v="0"/>
    <n v="27"/>
    <n v="0"/>
    <n v="0"/>
    <n v="9.5332018408941482E-2"/>
    <n v="-9.5332018408941482E-2"/>
    <x v="1"/>
  </r>
  <r>
    <s v="7Carlton"/>
    <n v="2020"/>
    <x v="11"/>
    <x v="220"/>
    <x v="0"/>
    <n v="33"/>
    <n v="0.97"/>
    <n v="0"/>
    <n v="21"/>
    <n v="0"/>
    <n v="0"/>
    <n v="9.174746821805646E-2"/>
    <n v="-9.174746821805646E-2"/>
    <x v="1"/>
  </r>
  <r>
    <s v="7Carlton"/>
    <n v="2020"/>
    <x v="11"/>
    <x v="422"/>
    <x v="0"/>
    <n v="61"/>
    <n v="0.83"/>
    <n v="0"/>
    <n v="21"/>
    <n v="0"/>
    <n v="0"/>
    <n v="8.5961538461538464E-2"/>
    <n v="-8.5961538461538464E-2"/>
    <x v="1"/>
  </r>
  <r>
    <s v="7Essendon"/>
    <n v="2020"/>
    <x v="11"/>
    <x v="436"/>
    <x v="10"/>
    <n v="34"/>
    <n v="0.73"/>
    <n v="0"/>
    <n v="25"/>
    <n v="0"/>
    <n v="5"/>
    <n v="0"/>
    <n v="0"/>
    <x v="0"/>
  </r>
  <r>
    <s v="7Fremantle"/>
    <n v="2020"/>
    <x v="11"/>
    <x v="291"/>
    <x v="12"/>
    <n v="66"/>
    <n v="0.82"/>
    <n v="0"/>
    <n v="17"/>
    <n v="0"/>
    <n v="0"/>
    <n v="0.11278195488721805"/>
    <n v="-0.11278195488721805"/>
    <x v="1"/>
  </r>
  <r>
    <s v="7St Kilda"/>
    <n v="2020"/>
    <x v="11"/>
    <x v="352"/>
    <x v="9"/>
    <n v="38"/>
    <n v="0.91"/>
    <n v="0"/>
    <n v="22"/>
    <n v="0"/>
    <n v="3"/>
    <n v="8.7532671931648917E-2"/>
    <n v="-8.7532671931648917E-2"/>
    <x v="0"/>
  </r>
  <r>
    <s v="7Gold Coast Suns"/>
    <n v="2020"/>
    <x v="11"/>
    <x v="195"/>
    <x v="1"/>
    <n v="38"/>
    <n v="0.79"/>
    <n v="0"/>
    <n v="25"/>
    <n v="0"/>
    <n v="0"/>
    <n v="2.488363766559255E-2"/>
    <n v="-2.488363766559255E-2"/>
    <x v="1"/>
  </r>
  <r>
    <s v="7Sydney Swans"/>
    <n v="2020"/>
    <x v="11"/>
    <x v="346"/>
    <x v="2"/>
    <n v="45"/>
    <n v="0.85"/>
    <n v="0"/>
    <n v="25"/>
    <n v="0"/>
    <n v="3"/>
    <n v="1.6304347826086956E-2"/>
    <n v="-1.6304347826086956E-2"/>
    <x v="0"/>
  </r>
  <r>
    <s v="7West Coast Eagles"/>
    <n v="2020"/>
    <x v="11"/>
    <x v="208"/>
    <x v="16"/>
    <n v="52"/>
    <n v="0.74"/>
    <n v="0"/>
    <n v="17"/>
    <n v="0"/>
    <n v="1"/>
    <n v="1.1363636363636364E-2"/>
    <n v="-1.1363636363636364E-2"/>
    <x v="0"/>
  </r>
  <r>
    <s v="7Fremantle"/>
    <n v="2020"/>
    <x v="11"/>
    <x v="306"/>
    <x v="12"/>
    <n v="56"/>
    <n v="0.78"/>
    <n v="0"/>
    <n v="17"/>
    <n v="0"/>
    <n v="0"/>
    <n v="5.7324016563147E-2"/>
    <n v="-5.7324016563147E-2"/>
    <x v="1"/>
  </r>
  <r>
    <s v="7Port Adelaide"/>
    <n v="2020"/>
    <x v="11"/>
    <x v="457"/>
    <x v="15"/>
    <n v="86"/>
    <n v="0.61"/>
    <n v="0"/>
    <n v="21"/>
    <n v="0"/>
    <n v="0"/>
    <n v="4.1666666666666664E-2"/>
    <n v="-4.1666666666666664E-2"/>
    <x v="1"/>
  </r>
  <r>
    <s v="7Port Adelaide"/>
    <n v="2020"/>
    <x v="11"/>
    <x v="118"/>
    <x v="15"/>
    <n v="37"/>
    <n v="0.78"/>
    <n v="0"/>
    <n v="21"/>
    <n v="0"/>
    <n v="54"/>
    <n v="9.6716947648624665E-2"/>
    <n v="-9.6716947648624665E-2"/>
    <x v="0"/>
  </r>
  <r>
    <s v="7Adelaide Crows"/>
    <n v="2020"/>
    <x v="11"/>
    <x v="289"/>
    <x v="8"/>
    <n v="59"/>
    <n v="0.74"/>
    <n v="0"/>
    <n v="22"/>
    <n v="0"/>
    <n v="0"/>
    <n v="4.5454545454545452E-3"/>
    <n v="-4.5454545454545452E-3"/>
    <x v="1"/>
  </r>
  <r>
    <s v="7Essendon"/>
    <n v="2020"/>
    <x v="11"/>
    <x v="434"/>
    <x v="10"/>
    <n v="23"/>
    <n v="0.86"/>
    <n v="0"/>
    <n v="25"/>
    <n v="0"/>
    <n v="1"/>
    <n v="2.7777777777777776E-2"/>
    <n v="-2.7777777777777776E-2"/>
    <x v="0"/>
  </r>
  <r>
    <s v="7Collingwood"/>
    <n v="2020"/>
    <x v="11"/>
    <x v="137"/>
    <x v="4"/>
    <n v="96"/>
    <n v="0.91"/>
    <n v="0"/>
    <n v="17"/>
    <n v="0"/>
    <n v="61"/>
    <n v="4.4117647058823532E-2"/>
    <n v="-4.4117647058823532E-2"/>
    <x v="0"/>
  </r>
  <r>
    <s v="7Brisbane Lions"/>
    <n v="2020"/>
    <x v="11"/>
    <x v="389"/>
    <x v="3"/>
    <n v="67"/>
    <n v="0.85"/>
    <n v="0"/>
    <n v="27"/>
    <n v="0"/>
    <n v="1"/>
    <n v="4.6791443850267379E-2"/>
    <n v="-4.6791443850267379E-2"/>
    <x v="0"/>
  </r>
  <r>
    <s v="7Carlton"/>
    <n v="2020"/>
    <x v="11"/>
    <x v="290"/>
    <x v="0"/>
    <n v="50"/>
    <n v="0.74"/>
    <n v="0"/>
    <n v="21"/>
    <n v="0"/>
    <n v="0"/>
    <n v="8.2696715049656228E-2"/>
    <n v="-8.2696715049656228E-2"/>
    <x v="1"/>
  </r>
  <r>
    <s v="7St Kilda"/>
    <n v="2020"/>
    <x v="11"/>
    <x v="318"/>
    <x v="9"/>
    <n v="66"/>
    <n v="0.87"/>
    <n v="0"/>
    <n v="22"/>
    <n v="0"/>
    <n v="0"/>
    <n v="5.2884615384615384E-2"/>
    <n v="-5.2884615384615384E-2"/>
    <x v="1"/>
  </r>
  <r>
    <s v="7Geelong Cats"/>
    <n v="2020"/>
    <x v="11"/>
    <x v="370"/>
    <x v="11"/>
    <n v="44"/>
    <n v="1"/>
    <n v="0"/>
    <n v="17"/>
    <n v="0"/>
    <n v="0"/>
    <n v="8.9795008912655974E-2"/>
    <n v="-8.9795008912655974E-2"/>
    <x v="1"/>
  </r>
  <r>
    <s v="7Western Bulldogs"/>
    <n v="2020"/>
    <x v="11"/>
    <x v="559"/>
    <x v="6"/>
    <n v="23"/>
    <n v="0.83"/>
    <n v="0"/>
    <n v="25"/>
    <n v="0"/>
    <n v="0"/>
    <n v="0"/>
    <n v="0"/>
    <x v="1"/>
  </r>
  <r>
    <s v="7GWS Giants"/>
    <n v="2020"/>
    <x v="11"/>
    <x v="482"/>
    <x v="13"/>
    <n v="56"/>
    <n v="0.75"/>
    <n v="0"/>
    <n v="27"/>
    <n v="0"/>
    <n v="0"/>
    <n v="0"/>
    <n v="0"/>
    <x v="1"/>
  </r>
  <r>
    <s v="7Collingwood"/>
    <n v="2020"/>
    <x v="11"/>
    <x v="227"/>
    <x v="4"/>
    <n v="35"/>
    <n v="1"/>
    <n v="0"/>
    <n v="17"/>
    <n v="0"/>
    <n v="0"/>
    <n v="3.7799043062200957E-2"/>
    <n v="-3.7799043062200957E-2"/>
    <x v="1"/>
  </r>
  <r>
    <s v="7Hawthorn"/>
    <n v="2020"/>
    <x v="11"/>
    <x v="315"/>
    <x v="7"/>
    <n v="24"/>
    <n v="0.89"/>
    <n v="0"/>
    <n v="25"/>
    <n v="0"/>
    <n v="0"/>
    <n v="1.3736263736263738E-2"/>
    <n v="-1.3736263736263738E-2"/>
    <x v="1"/>
  </r>
  <r>
    <s v="7Carlton"/>
    <n v="2020"/>
    <x v="11"/>
    <x v="167"/>
    <x v="0"/>
    <n v="49"/>
    <n v="0.98"/>
    <n v="0"/>
    <n v="21"/>
    <n v="0"/>
    <n v="0"/>
    <n v="6.8032661782661791E-2"/>
    <n v="-6.8032661782661791E-2"/>
    <x v="1"/>
  </r>
  <r>
    <s v="7Essendon"/>
    <n v="2020"/>
    <x v="11"/>
    <x v="87"/>
    <x v="10"/>
    <n v="55"/>
    <n v="0.85"/>
    <n v="0"/>
    <n v="25"/>
    <n v="0"/>
    <n v="27"/>
    <n v="0.195203081232493"/>
    <n v="-0.195203081232493"/>
    <x v="0"/>
  </r>
  <r>
    <s v="7Gold Coast Suns"/>
    <n v="2020"/>
    <x v="11"/>
    <x v="130"/>
    <x v="1"/>
    <n v="58"/>
    <n v="0.81"/>
    <n v="0"/>
    <n v="25"/>
    <n v="0"/>
    <n v="7"/>
    <n v="3.6695075757575753E-2"/>
    <n v="-3.6695075757575753E-2"/>
    <x v="0"/>
  </r>
  <r>
    <s v="7Sydney Swans"/>
    <n v="2020"/>
    <x v="11"/>
    <x v="536"/>
    <x v="2"/>
    <n v="9"/>
    <n v="0.26"/>
    <n v="0"/>
    <n v="25"/>
    <n v="0"/>
    <n v="0"/>
    <n v="0"/>
    <n v="0"/>
    <x v="1"/>
  </r>
  <r>
    <s v="7North Melbourne"/>
    <n v="2020"/>
    <x v="11"/>
    <x v="474"/>
    <x v="17"/>
    <n v="73"/>
    <n v="0.78"/>
    <n v="0"/>
    <n v="17"/>
    <n v="0"/>
    <n v="0"/>
    <n v="3.125E-2"/>
    <n v="-3.125E-2"/>
    <x v="1"/>
  </r>
  <r>
    <s v="7North Melbourne"/>
    <n v="2020"/>
    <x v="11"/>
    <x v="532"/>
    <x v="17"/>
    <n v="28"/>
    <n v="0.86"/>
    <n v="0"/>
    <n v="17"/>
    <n v="0"/>
    <n v="0"/>
    <n v="1.3636363636363636E-2"/>
    <n v="-1.3636363636363636E-2"/>
    <x v="1"/>
  </r>
  <r>
    <s v="7Adelaide Crows"/>
    <n v="2020"/>
    <x v="11"/>
    <x v="567"/>
    <x v="8"/>
    <n v="88"/>
    <n v="0.91"/>
    <n v="0"/>
    <n v="22"/>
    <n v="0"/>
    <n v="0"/>
    <n v="0"/>
    <n v="0"/>
    <x v="1"/>
  </r>
  <r>
    <s v="7Western Bulldogs"/>
    <n v="2020"/>
    <x v="11"/>
    <x v="359"/>
    <x v="6"/>
    <n v="50"/>
    <n v="0.76"/>
    <n v="0"/>
    <n v="25"/>
    <n v="0"/>
    <n v="4"/>
    <n v="4.9535603715170275E-2"/>
    <n v="-4.9535603715170275E-2"/>
    <x v="0"/>
  </r>
  <r>
    <s v="7Gold Coast Suns"/>
    <n v="2020"/>
    <x v="11"/>
    <x v="593"/>
    <x v="1"/>
    <n v="53"/>
    <n v="0.64"/>
    <n v="0"/>
    <n v="25"/>
    <n v="0"/>
    <n v="0"/>
    <n v="0"/>
    <n v="0"/>
    <x v="1"/>
  </r>
  <r>
    <s v="7Essendon"/>
    <n v="2020"/>
    <x v="11"/>
    <x v="454"/>
    <x v="10"/>
    <n v="52"/>
    <n v="0.78"/>
    <n v="0"/>
    <n v="25"/>
    <n v="0"/>
    <n v="0"/>
    <n v="2.7777777777777776E-2"/>
    <n v="-2.7777777777777776E-2"/>
    <x v="1"/>
  </r>
  <r>
    <s v="7Western Bulldogs"/>
    <n v="2020"/>
    <x v="11"/>
    <x v="223"/>
    <x v="6"/>
    <n v="45"/>
    <n v="0.76"/>
    <n v="0"/>
    <n v="25"/>
    <n v="0"/>
    <n v="0"/>
    <n v="9.6540178571428575E-2"/>
    <n v="-9.6540178571428575E-2"/>
    <x v="1"/>
  </r>
  <r>
    <s v="7GWS Giants"/>
    <n v="2020"/>
    <x v="11"/>
    <x v="148"/>
    <x v="13"/>
    <n v="68"/>
    <n v="0.9"/>
    <n v="0"/>
    <n v="27"/>
    <n v="0"/>
    <n v="0"/>
    <n v="0.10036522301228183"/>
    <n v="-0.10036522301228183"/>
    <x v="1"/>
  </r>
  <r>
    <s v="7Collingwood"/>
    <n v="2020"/>
    <x v="11"/>
    <x v="496"/>
    <x v="4"/>
    <n v="76"/>
    <n v="0.8"/>
    <n v="0"/>
    <n v="17"/>
    <n v="0"/>
    <n v="0"/>
    <n v="2.8307692307692308E-2"/>
    <n v="-2.8307692307692308E-2"/>
    <x v="1"/>
  </r>
  <r>
    <s v="7North Melbourne"/>
    <n v="2020"/>
    <x v="11"/>
    <x v="441"/>
    <x v="17"/>
    <n v="51"/>
    <n v="0.9"/>
    <n v="0"/>
    <n v="17"/>
    <n v="0"/>
    <n v="1"/>
    <n v="0"/>
    <n v="0"/>
    <x v="0"/>
  </r>
  <r>
    <s v="7Melbourne"/>
    <n v="2020"/>
    <x v="11"/>
    <x v="489"/>
    <x v="5"/>
    <n v="49"/>
    <n v="0.95"/>
    <n v="0"/>
    <n v="25"/>
    <n v="0"/>
    <n v="2"/>
    <n v="0.12142857142857143"/>
    <n v="-0.12142857142857143"/>
    <x v="0"/>
  </r>
  <r>
    <s v="7Western Bulldogs"/>
    <n v="2020"/>
    <x v="11"/>
    <x v="155"/>
    <x v="6"/>
    <n v="29"/>
    <n v="0.81"/>
    <n v="0"/>
    <n v="25"/>
    <n v="0"/>
    <n v="0"/>
    <n v="7.5142450142450148E-2"/>
    <n v="-7.5142450142450148E-2"/>
    <x v="1"/>
  </r>
  <r>
    <s v="7West Coast Eagles"/>
    <n v="2020"/>
    <x v="11"/>
    <x v="269"/>
    <x v="16"/>
    <n v="56"/>
    <n v="0.79"/>
    <n v="0"/>
    <n v="17"/>
    <n v="0"/>
    <n v="0"/>
    <n v="2.5555555555555557E-2"/>
    <n v="-2.5555555555555557E-2"/>
    <x v="1"/>
  </r>
  <r>
    <s v="7Adelaide Crows"/>
    <n v="2020"/>
    <x v="11"/>
    <x v="330"/>
    <x v="8"/>
    <n v="33"/>
    <n v="0.75"/>
    <n v="0"/>
    <n v="22"/>
    <n v="0"/>
    <n v="0"/>
    <n v="2.8011204481792717E-3"/>
    <n v="-2.8011204481792717E-3"/>
    <x v="1"/>
  </r>
  <r>
    <s v="7Fremantle"/>
    <n v="2020"/>
    <x v="11"/>
    <x v="512"/>
    <x v="12"/>
    <n v="57"/>
    <n v="0.83"/>
    <n v="0"/>
    <n v="17"/>
    <n v="0"/>
    <n v="0"/>
    <n v="3.5256410256410256E-2"/>
    <n v="-3.5256410256410256E-2"/>
    <x v="1"/>
  </r>
  <r>
    <s v="7West Coast Eagles"/>
    <n v="2020"/>
    <x v="11"/>
    <x v="235"/>
    <x v="16"/>
    <n v="91"/>
    <n v="0.82"/>
    <n v="0"/>
    <n v="17"/>
    <n v="0"/>
    <n v="0"/>
    <n v="8.241758241758242E-3"/>
    <n v="-8.241758241758242E-3"/>
    <x v="1"/>
  </r>
  <r>
    <s v="7Adelaide Crows"/>
    <n v="2020"/>
    <x v="11"/>
    <x v="50"/>
    <x v="8"/>
    <n v="65"/>
    <n v="0.82"/>
    <n v="0"/>
    <n v="22"/>
    <n v="0"/>
    <n v="137"/>
    <n v="0.1390360492022896"/>
    <n v="-0.1390360492022896"/>
    <x v="0"/>
  </r>
  <r>
    <s v="7Carlton"/>
    <n v="2020"/>
    <x v="11"/>
    <x v="248"/>
    <x v="0"/>
    <n v="27"/>
    <n v="0.63"/>
    <n v="0"/>
    <n v="21"/>
    <n v="0"/>
    <n v="0"/>
    <n v="0.11203703703703702"/>
    <n v="-0.11203703703703702"/>
    <x v="1"/>
  </r>
  <r>
    <s v="7Essendon"/>
    <n v="2020"/>
    <x v="11"/>
    <x v="569"/>
    <x v="10"/>
    <n v="78"/>
    <n v="0.88"/>
    <n v="0"/>
    <n v="25"/>
    <n v="0"/>
    <n v="0"/>
    <n v="0"/>
    <n v="0"/>
    <x v="1"/>
  </r>
  <r>
    <s v="7Melbourne"/>
    <n v="2020"/>
    <x v="11"/>
    <x v="173"/>
    <x v="5"/>
    <n v="63"/>
    <n v="0.83"/>
    <n v="0"/>
    <n v="25"/>
    <n v="0"/>
    <n v="0"/>
    <n v="7.2496118012422367E-2"/>
    <n v="-7.2496118012422367E-2"/>
    <x v="1"/>
  </r>
  <r>
    <s v="7Port Adelaide"/>
    <n v="2020"/>
    <x v="11"/>
    <x v="351"/>
    <x v="15"/>
    <n v="64"/>
    <n v="0.81"/>
    <n v="0"/>
    <n v="21"/>
    <n v="0"/>
    <n v="0"/>
    <n v="6.0688331276566566E-2"/>
    <n v="-6.0688331276566566E-2"/>
    <x v="1"/>
  </r>
  <r>
    <s v="7St Kilda"/>
    <n v="2020"/>
    <x v="11"/>
    <x v="216"/>
    <x v="9"/>
    <n v="32"/>
    <n v="0.8"/>
    <n v="0"/>
    <n v="22"/>
    <n v="0"/>
    <n v="0"/>
    <n v="2.0283975659229209E-3"/>
    <n v="-2.0283975659229209E-3"/>
    <x v="1"/>
  </r>
  <r>
    <s v="7Hawthorn"/>
    <n v="2020"/>
    <x v="11"/>
    <x v="207"/>
    <x v="7"/>
    <n v="58"/>
    <n v="0.88"/>
    <n v="0"/>
    <n v="25"/>
    <n v="0"/>
    <n v="0"/>
    <n v="4.4270833333333336E-2"/>
    <n v="-4.4270833333333336E-2"/>
    <x v="1"/>
  </r>
  <r>
    <s v="7West Coast Eagles"/>
    <n v="2020"/>
    <x v="11"/>
    <x v="327"/>
    <x v="16"/>
    <n v="94"/>
    <n v="0.94"/>
    <n v="0"/>
    <n v="17"/>
    <n v="0"/>
    <n v="0"/>
    <n v="6.8067226890756297E-2"/>
    <n v="-6.8067226890756297E-2"/>
    <x v="1"/>
  </r>
  <r>
    <s v="7North Melbourne"/>
    <n v="2020"/>
    <x v="11"/>
    <x v="597"/>
    <x v="17"/>
    <n v="14"/>
    <n v="0.42"/>
    <n v="0"/>
    <n v="17"/>
    <n v="0"/>
    <n v="0"/>
    <n v="0"/>
    <n v="0"/>
    <x v="1"/>
  </r>
  <r>
    <s v="7Richmond"/>
    <n v="2020"/>
    <x v="11"/>
    <x v="276"/>
    <x v="14"/>
    <n v="27"/>
    <n v="1"/>
    <n v="0"/>
    <n v="17"/>
    <n v="0"/>
    <n v="0"/>
    <n v="3.1468531468531472E-2"/>
    <n v="-3.1468531468531472E-2"/>
    <x v="1"/>
  </r>
  <r>
    <s v="6Western Bulldogs"/>
    <n v="2020"/>
    <x v="12"/>
    <x v="10"/>
    <x v="6"/>
    <n v="81"/>
    <n v="0.96"/>
    <n v="26"/>
    <n v="26"/>
    <n v="1"/>
    <n v="320"/>
    <n v="0.14050027125474696"/>
    <n v="0.85949972874525304"/>
    <x v="0"/>
  </r>
  <r>
    <s v="6St Kilda"/>
    <n v="2020"/>
    <x v="12"/>
    <x v="121"/>
    <x v="9"/>
    <n v="53"/>
    <n v="0.88"/>
    <n v="24"/>
    <n v="26"/>
    <n v="0.92307692307692313"/>
    <n v="177"/>
    <n v="3.6099281341495877E-2"/>
    <n v="0.88697764173542726"/>
    <x v="0"/>
  </r>
  <r>
    <s v="6Melbourne"/>
    <n v="2020"/>
    <x v="12"/>
    <x v="9"/>
    <x v="5"/>
    <n v="105"/>
    <n v="0.98"/>
    <n v="23"/>
    <n v="24"/>
    <n v="0.95833333333333337"/>
    <n v="267"/>
    <n v="0.19031954887218047"/>
    <n v="0.76801378446115287"/>
    <x v="0"/>
  </r>
  <r>
    <s v="6Western Bulldogs"/>
    <n v="2020"/>
    <x v="12"/>
    <x v="69"/>
    <x v="6"/>
    <n v="94"/>
    <n v="0.83"/>
    <n v="23"/>
    <n v="26"/>
    <n v="0.88461538461538458"/>
    <n v="231"/>
    <n v="7.918552036199096E-2"/>
    <n v="0.80542986425339358"/>
    <x v="0"/>
  </r>
  <r>
    <s v="6Carlton"/>
    <n v="2020"/>
    <x v="12"/>
    <x v="5"/>
    <x v="0"/>
    <n v="50"/>
    <n v="0.79"/>
    <n v="23"/>
    <n v="26"/>
    <n v="0.88461538461538458"/>
    <n v="217"/>
    <n v="6.4102564102564111E-2"/>
    <n v="0.82051282051282048"/>
    <x v="0"/>
  </r>
  <r>
    <s v="6St Kilda"/>
    <n v="2020"/>
    <x v="12"/>
    <x v="18"/>
    <x v="9"/>
    <n v="76"/>
    <n v="0.84"/>
    <n v="23"/>
    <n v="26"/>
    <n v="0.88461538461538458"/>
    <n v="306"/>
    <n v="0.12827070627582135"/>
    <n v="0.7563446783395632"/>
    <x v="0"/>
  </r>
  <r>
    <s v="6Carlton"/>
    <n v="2020"/>
    <x v="12"/>
    <x v="0"/>
    <x v="0"/>
    <n v="83"/>
    <n v="0.84"/>
    <n v="23"/>
    <n v="26"/>
    <n v="0.88461538461538458"/>
    <n v="326"/>
    <n v="0.13662296782501387"/>
    <n v="0.74799241679037065"/>
    <x v="0"/>
  </r>
  <r>
    <s v="6Fremantle"/>
    <n v="2020"/>
    <x v="12"/>
    <x v="40"/>
    <x v="12"/>
    <n v="46"/>
    <n v="0.77"/>
    <n v="20"/>
    <n v="26"/>
    <n v="0.76923076923076927"/>
    <n v="191"/>
    <n v="0.12916666666666665"/>
    <n v="0.64006410256410262"/>
    <x v="0"/>
  </r>
  <r>
    <s v="6Melbourne"/>
    <n v="2020"/>
    <x v="12"/>
    <x v="39"/>
    <x v="5"/>
    <n v="83"/>
    <n v="0.85"/>
    <n v="20"/>
    <n v="24"/>
    <n v="0.83333333333333337"/>
    <n v="277"/>
    <n v="0.12271952259164536"/>
    <n v="0.71061381074168806"/>
    <x v="0"/>
  </r>
  <r>
    <s v="6Gold Coast Suns"/>
    <n v="2020"/>
    <x v="12"/>
    <x v="1"/>
    <x v="1"/>
    <n v="59"/>
    <n v="0.84"/>
    <n v="20"/>
    <n v="24"/>
    <n v="0.83333333333333337"/>
    <n v="323"/>
    <n v="0.13986786018755329"/>
    <n v="0.69346547314578011"/>
    <x v="0"/>
  </r>
  <r>
    <s v="6Gold Coast Suns"/>
    <n v="2020"/>
    <x v="12"/>
    <x v="13"/>
    <x v="1"/>
    <n v="70"/>
    <n v="0.76"/>
    <n v="20"/>
    <n v="24"/>
    <n v="0.83333333333333337"/>
    <n v="200"/>
    <n v="0.1536182336182336"/>
    <n v="0.6797150997150998"/>
    <x v="0"/>
  </r>
  <r>
    <s v="6Gold Coast Suns"/>
    <n v="2020"/>
    <x v="12"/>
    <x v="3"/>
    <x v="1"/>
    <n v="103"/>
    <n v="0.86"/>
    <n v="19"/>
    <n v="24"/>
    <n v="0.79166666666666663"/>
    <n v="282"/>
    <n v="0.13182129038906532"/>
    <n v="0.65984537627760131"/>
    <x v="0"/>
  </r>
  <r>
    <s v="6Adelaide Crows"/>
    <n v="2020"/>
    <x v="12"/>
    <x v="12"/>
    <x v="8"/>
    <n v="115"/>
    <n v="0.9"/>
    <n v="19"/>
    <n v="19"/>
    <n v="1"/>
    <n v="329"/>
    <n v="0.13597523219814242"/>
    <n v="0.86402476780185755"/>
    <x v="0"/>
  </r>
  <r>
    <s v="6Fremantle"/>
    <n v="2020"/>
    <x v="12"/>
    <x v="415"/>
    <x v="12"/>
    <n v="87"/>
    <n v="0.89"/>
    <n v="19"/>
    <n v="26"/>
    <n v="0.73076923076923073"/>
    <n v="106"/>
    <n v="4.2857142857142858E-2"/>
    <n v="0.68791208791208791"/>
    <x v="0"/>
  </r>
  <r>
    <s v="6Carlton"/>
    <n v="2020"/>
    <x v="12"/>
    <x v="66"/>
    <x v="0"/>
    <n v="49"/>
    <n v="0.77"/>
    <n v="18"/>
    <n v="26"/>
    <n v="0.69230769230769229"/>
    <n v="311"/>
    <n v="0.12295888254967539"/>
    <n v="0.56934880975801694"/>
    <x v="0"/>
  </r>
  <r>
    <s v="6Western Bulldogs"/>
    <n v="2020"/>
    <x v="12"/>
    <x v="24"/>
    <x v="6"/>
    <n v="89"/>
    <n v="0.78"/>
    <n v="18"/>
    <n v="26"/>
    <n v="0.69230769230769229"/>
    <n v="276"/>
    <n v="0.11720477664750109"/>
    <n v="0.57510291566019123"/>
    <x v="0"/>
  </r>
  <r>
    <s v="6Western Bulldogs"/>
    <n v="2020"/>
    <x v="12"/>
    <x v="33"/>
    <x v="6"/>
    <n v="88"/>
    <n v="0.8"/>
    <n v="18"/>
    <n v="26"/>
    <n v="0.69230769230769229"/>
    <n v="287"/>
    <n v="0.10714285714285714"/>
    <n v="0.5851648351648352"/>
    <x v="0"/>
  </r>
  <r>
    <s v="6North Melbourne"/>
    <n v="2020"/>
    <x v="12"/>
    <x v="70"/>
    <x v="17"/>
    <n v="108"/>
    <n v="0.95"/>
    <n v="17"/>
    <n v="18"/>
    <n v="0.94444444444444442"/>
    <n v="309"/>
    <n v="0.12780112044817926"/>
    <n v="0.81664332399626516"/>
    <x v="0"/>
  </r>
  <r>
    <s v="6Geelong Cats"/>
    <n v="2020"/>
    <x v="12"/>
    <x v="21"/>
    <x v="11"/>
    <n v="84"/>
    <n v="0.82"/>
    <n v="17"/>
    <n v="21"/>
    <n v="0.80952380952380953"/>
    <n v="185"/>
    <n v="6.6985645933014357E-2"/>
    <n v="0.74253816359079516"/>
    <x v="0"/>
  </r>
  <r>
    <s v="6Carlton"/>
    <n v="2020"/>
    <x v="12"/>
    <x v="60"/>
    <x v="0"/>
    <n v="65"/>
    <n v="0.76"/>
    <n v="17"/>
    <n v="26"/>
    <n v="0.65384615384615385"/>
    <n v="67"/>
    <n v="0.1038961038961039"/>
    <n v="0.54995004995004992"/>
    <x v="0"/>
  </r>
  <r>
    <s v="6Geelong Cats"/>
    <n v="2020"/>
    <x v="12"/>
    <x v="96"/>
    <x v="11"/>
    <n v="102"/>
    <n v="0.9"/>
    <n v="17"/>
    <n v="21"/>
    <n v="0.80952380952380953"/>
    <n v="245"/>
    <n v="4.1755458164126902E-2"/>
    <n v="0.76776835135968269"/>
    <x v="0"/>
  </r>
  <r>
    <s v="6Western Bulldogs"/>
    <n v="2020"/>
    <x v="12"/>
    <x v="54"/>
    <x v="6"/>
    <n v="71"/>
    <n v="0.79"/>
    <n v="17"/>
    <n v="26"/>
    <n v="0.65384615384615385"/>
    <n v="192"/>
    <n v="0.11099439775910364"/>
    <n v="0.54285175608705027"/>
    <x v="0"/>
  </r>
  <r>
    <s v="6Brisbane Lions"/>
    <n v="2020"/>
    <x v="12"/>
    <x v="4"/>
    <x v="3"/>
    <n v="98"/>
    <n v="0.94"/>
    <n v="16"/>
    <n v="21"/>
    <n v="0.76190476190476186"/>
    <n v="327"/>
    <n v="0.11548298249065513"/>
    <n v="0.64642177941410672"/>
    <x v="0"/>
  </r>
  <r>
    <s v="6Brisbane Lions"/>
    <n v="2020"/>
    <x v="12"/>
    <x v="23"/>
    <x v="3"/>
    <n v="88"/>
    <n v="0.83"/>
    <n v="16"/>
    <n v="21"/>
    <n v="0.76190476190476186"/>
    <n v="264"/>
    <n v="0.14047651097052091"/>
    <n v="0.62142825093424092"/>
    <x v="0"/>
  </r>
  <r>
    <s v="6St Kilda"/>
    <n v="2020"/>
    <x v="12"/>
    <x v="562"/>
    <x v="9"/>
    <n v="57"/>
    <n v="0.81"/>
    <n v="16"/>
    <n v="26"/>
    <n v="0.61538461538461542"/>
    <n v="158"/>
    <n v="0"/>
    <n v="0.61538461538461542"/>
    <x v="0"/>
  </r>
  <r>
    <s v="6West Coast Eagles"/>
    <n v="2020"/>
    <x v="12"/>
    <x v="74"/>
    <x v="16"/>
    <n v="51"/>
    <n v="0.66"/>
    <n v="16"/>
    <n v="19"/>
    <n v="0.84210526315789469"/>
    <n v="270"/>
    <n v="0.12222222222222222"/>
    <n v="0.71988304093567246"/>
    <x v="0"/>
  </r>
  <r>
    <s v="6Essendon"/>
    <n v="2020"/>
    <x v="12"/>
    <x v="401"/>
    <x v="10"/>
    <n v="51"/>
    <n v="0.81"/>
    <n v="16"/>
    <n v="18"/>
    <n v="0.88888888888888884"/>
    <n v="83"/>
    <n v="0.03"/>
    <n v="0.85888888888888881"/>
    <x v="0"/>
  </r>
  <r>
    <s v="6Fremantle"/>
    <n v="2020"/>
    <x v="12"/>
    <x v="100"/>
    <x v="12"/>
    <n v="76"/>
    <n v="1"/>
    <n v="16"/>
    <n v="26"/>
    <n v="0.61538461538461542"/>
    <n v="114"/>
    <n v="4.980117921294392E-2"/>
    <n v="0.56558343617167151"/>
    <x v="0"/>
  </r>
  <r>
    <s v="6North Melbourne"/>
    <n v="2020"/>
    <x v="12"/>
    <x v="76"/>
    <x v="17"/>
    <n v="81"/>
    <n v="0.89"/>
    <n v="15"/>
    <n v="18"/>
    <n v="0.83333333333333337"/>
    <n v="171"/>
    <n v="9.2516065249629256E-2"/>
    <n v="0.74081726808370407"/>
    <x v="0"/>
  </r>
  <r>
    <s v="6Gold Coast Suns"/>
    <n v="2020"/>
    <x v="12"/>
    <x v="14"/>
    <x v="1"/>
    <n v="91"/>
    <n v="0.77"/>
    <n v="15"/>
    <n v="24"/>
    <n v="0.625"/>
    <n v="238"/>
    <n v="8.1060606060606055E-2"/>
    <n v="0.54393939393939394"/>
    <x v="0"/>
  </r>
  <r>
    <s v="6Adelaide Crows"/>
    <n v="2020"/>
    <x v="12"/>
    <x v="51"/>
    <x v="8"/>
    <n v="73"/>
    <n v="0.75"/>
    <n v="15"/>
    <n v="19"/>
    <n v="0.78947368421052633"/>
    <n v="149"/>
    <n v="0.20089775686319519"/>
    <n v="0.58857592734733111"/>
    <x v="0"/>
  </r>
  <r>
    <s v="6Melbourne"/>
    <n v="2020"/>
    <x v="12"/>
    <x v="8"/>
    <x v="5"/>
    <n v="93"/>
    <n v="0.77"/>
    <n v="15"/>
    <n v="24"/>
    <n v="0.625"/>
    <n v="259"/>
    <n v="0.11071713374344953"/>
    <n v="0.51428286625655051"/>
    <x v="0"/>
  </r>
  <r>
    <s v="6North Melbourne"/>
    <n v="2020"/>
    <x v="12"/>
    <x v="81"/>
    <x v="17"/>
    <n v="95"/>
    <n v="0.84"/>
    <n v="15"/>
    <n v="18"/>
    <n v="0.83333333333333337"/>
    <n v="257"/>
    <n v="5.9803921568627447E-2"/>
    <n v="0.77352941176470591"/>
    <x v="0"/>
  </r>
  <r>
    <s v="6Port Adelaide"/>
    <n v="2020"/>
    <x v="12"/>
    <x v="41"/>
    <x v="15"/>
    <n v="58"/>
    <n v="0.81"/>
    <n v="15"/>
    <n v="17"/>
    <n v="0.88235294117647056"/>
    <n v="225"/>
    <n v="0.12753912753912752"/>
    <n v="0.75481381363734301"/>
    <x v="0"/>
  </r>
  <r>
    <s v="6Essendon"/>
    <n v="2020"/>
    <x v="12"/>
    <x v="485"/>
    <x v="10"/>
    <n v="98"/>
    <n v="0.88"/>
    <n v="15"/>
    <n v="18"/>
    <n v="0.83333333333333337"/>
    <n v="217"/>
    <n v="6.1904761904761907E-2"/>
    <n v="0.77142857142857146"/>
    <x v="0"/>
  </r>
  <r>
    <s v="6Geelong Cats"/>
    <n v="2020"/>
    <x v="12"/>
    <x v="611"/>
    <x v="11"/>
    <n v="55"/>
    <n v="0.9"/>
    <n v="15"/>
    <n v="21"/>
    <n v="0.7142857142857143"/>
    <n v="82"/>
    <n v="0"/>
    <n v="0.7142857142857143"/>
    <x v="0"/>
  </r>
  <r>
    <s v="6GWS Giants"/>
    <n v="2020"/>
    <x v="12"/>
    <x v="26"/>
    <x v="13"/>
    <n v="74"/>
    <n v="0.83"/>
    <n v="14"/>
    <n v="17"/>
    <n v="0.82352941176470584"/>
    <n v="270"/>
    <n v="0.16512605042016809"/>
    <n v="0.6584033613445377"/>
    <x v="0"/>
  </r>
  <r>
    <s v="6West Coast Eagles"/>
    <n v="2020"/>
    <x v="12"/>
    <x v="46"/>
    <x v="16"/>
    <n v="52"/>
    <n v="0.96"/>
    <n v="14"/>
    <n v="19"/>
    <n v="0.73684210526315785"/>
    <n v="145"/>
    <n v="0.101207943131486"/>
    <n v="0.6356341621316719"/>
    <x v="0"/>
  </r>
  <r>
    <s v="6Geelong Cats"/>
    <n v="2020"/>
    <x v="12"/>
    <x v="42"/>
    <x v="11"/>
    <n v="86"/>
    <n v="0.82"/>
    <n v="14"/>
    <n v="21"/>
    <n v="0.66666666666666663"/>
    <n v="208"/>
    <n v="8.0548056326603043E-2"/>
    <n v="0.58611861034006363"/>
    <x v="0"/>
  </r>
  <r>
    <s v="6GWS Giants"/>
    <n v="2020"/>
    <x v="12"/>
    <x v="27"/>
    <x v="13"/>
    <n v="45"/>
    <n v="0.8"/>
    <n v="14"/>
    <n v="17"/>
    <n v="0.82352941176470584"/>
    <n v="190"/>
    <n v="0.21277089783281733"/>
    <n v="0.61075851393188851"/>
    <x v="0"/>
  </r>
  <r>
    <s v="6Adelaide Crows"/>
    <n v="2020"/>
    <x v="12"/>
    <x v="205"/>
    <x v="8"/>
    <n v="40"/>
    <n v="0.96"/>
    <n v="14"/>
    <n v="19"/>
    <n v="0.73684210526315785"/>
    <n v="161"/>
    <n v="0"/>
    <n v="0.73684210526315785"/>
    <x v="0"/>
  </r>
  <r>
    <s v="6Geelong Cats"/>
    <n v="2020"/>
    <x v="12"/>
    <x v="62"/>
    <x v="11"/>
    <n v="67"/>
    <n v="0.62"/>
    <n v="13"/>
    <n v="21"/>
    <n v="0.61904761904761907"/>
    <n v="151"/>
    <n v="7.5396825396825393E-2"/>
    <n v="0.54365079365079372"/>
    <x v="0"/>
  </r>
  <r>
    <s v="6Collingwood"/>
    <n v="2020"/>
    <x v="12"/>
    <x v="7"/>
    <x v="4"/>
    <n v="53"/>
    <n v="0.91"/>
    <n v="13"/>
    <n v="14"/>
    <n v="0.9285714285714286"/>
    <n v="299"/>
    <n v="0.10994397759103641"/>
    <n v="0.81862745098039214"/>
    <x v="0"/>
  </r>
  <r>
    <s v="6St Kilda"/>
    <n v="2020"/>
    <x v="12"/>
    <x v="16"/>
    <x v="9"/>
    <n v="27"/>
    <n v="0.78"/>
    <n v="13"/>
    <n v="26"/>
    <n v="0.5"/>
    <n v="193"/>
    <n v="9.0069930069930068E-2"/>
    <n v="0.40993006993006992"/>
    <x v="0"/>
  </r>
  <r>
    <s v="6Gold Coast Suns"/>
    <n v="2020"/>
    <x v="12"/>
    <x v="110"/>
    <x v="1"/>
    <n v="52"/>
    <n v="0.8"/>
    <n v="13"/>
    <n v="24"/>
    <n v="0.54166666666666663"/>
    <n v="184"/>
    <n v="8.4033613445378148E-3"/>
    <n v="0.53326330532212884"/>
    <x v="0"/>
  </r>
  <r>
    <s v="6West Coast Eagles"/>
    <n v="2020"/>
    <x v="12"/>
    <x v="563"/>
    <x v="16"/>
    <n v="80"/>
    <n v="0.81"/>
    <n v="13"/>
    <n v="19"/>
    <n v="0.68421052631578949"/>
    <n v="179"/>
    <n v="0"/>
    <n v="0.68421052631578949"/>
    <x v="0"/>
  </r>
  <r>
    <s v="6Carlton"/>
    <n v="2020"/>
    <x v="12"/>
    <x v="399"/>
    <x v="0"/>
    <n v="67"/>
    <n v="0.73"/>
    <n v="13"/>
    <n v="26"/>
    <n v="0.5"/>
    <n v="149"/>
    <n v="6.3037367724867718E-2"/>
    <n v="0.43696263227513227"/>
    <x v="0"/>
  </r>
  <r>
    <s v="6West Coast Eagles"/>
    <n v="2020"/>
    <x v="12"/>
    <x v="77"/>
    <x v="16"/>
    <n v="95"/>
    <n v="0.81"/>
    <n v="12"/>
    <n v="19"/>
    <n v="0.63157894736842102"/>
    <n v="270"/>
    <n v="0.10991723830915234"/>
    <n v="0.52166170905926867"/>
    <x v="0"/>
  </r>
  <r>
    <s v="6Essendon"/>
    <n v="2020"/>
    <x v="12"/>
    <x v="82"/>
    <x v="10"/>
    <n v="72"/>
    <n v="0.79"/>
    <n v="12"/>
    <n v="18"/>
    <n v="0.66666666666666663"/>
    <n v="173"/>
    <n v="0.11002032920191487"/>
    <n v="0.55664633746475178"/>
    <x v="0"/>
  </r>
  <r>
    <s v="6Melbourne"/>
    <n v="2020"/>
    <x v="12"/>
    <x v="85"/>
    <x v="5"/>
    <n v="89"/>
    <n v="0.89"/>
    <n v="12"/>
    <n v="24"/>
    <n v="0.5"/>
    <n v="235"/>
    <n v="7.7353915434410794E-2"/>
    <n v="0.42264608456558922"/>
    <x v="0"/>
  </r>
  <r>
    <s v="6Melbourne"/>
    <n v="2020"/>
    <x v="12"/>
    <x v="484"/>
    <x v="5"/>
    <n v="38"/>
    <n v="0.82"/>
    <n v="12"/>
    <n v="24"/>
    <n v="0.5"/>
    <n v="177"/>
    <n v="5.2631578947368418E-2"/>
    <n v="0.44736842105263158"/>
    <x v="0"/>
  </r>
  <r>
    <s v="6Essendon"/>
    <n v="2020"/>
    <x v="12"/>
    <x v="17"/>
    <x v="10"/>
    <n v="59"/>
    <n v="0.78"/>
    <n v="11"/>
    <n v="18"/>
    <n v="0.61111111111111116"/>
    <n v="193"/>
    <n v="0.13768515558397271"/>
    <n v="0.47342595552713845"/>
    <x v="0"/>
  </r>
  <r>
    <s v="6Port Adelaide"/>
    <n v="2020"/>
    <x v="12"/>
    <x v="151"/>
    <x v="15"/>
    <n v="68"/>
    <n v="0.82"/>
    <n v="11"/>
    <n v="17"/>
    <n v="0.6470588235294118"/>
    <n v="70"/>
    <n v="0"/>
    <n v="0.6470588235294118"/>
    <x v="0"/>
  </r>
  <r>
    <s v="6Port Adelaide"/>
    <n v="2020"/>
    <x v="12"/>
    <x v="45"/>
    <x v="15"/>
    <n v="67"/>
    <n v="0.75"/>
    <n v="11"/>
    <n v="17"/>
    <n v="0.6470588235294118"/>
    <n v="203"/>
    <n v="5.6862745098039222E-2"/>
    <n v="0.59019607843137256"/>
    <x v="0"/>
  </r>
  <r>
    <s v="6Brisbane Lions"/>
    <n v="2020"/>
    <x v="12"/>
    <x v="48"/>
    <x v="3"/>
    <n v="35"/>
    <n v="0.67"/>
    <n v="11"/>
    <n v="21"/>
    <n v="0.52380952380952384"/>
    <n v="232"/>
    <n v="9.0895746188262461E-2"/>
    <n v="0.43291377762126138"/>
    <x v="0"/>
  </r>
  <r>
    <s v="6Fremantle"/>
    <n v="2020"/>
    <x v="12"/>
    <x v="22"/>
    <x v="12"/>
    <n v="47"/>
    <n v="0.54"/>
    <n v="11"/>
    <n v="26"/>
    <n v="0.42307692307692307"/>
    <n v="164"/>
    <n v="0.12701807995925643"/>
    <n v="0.29605884311766661"/>
    <x v="0"/>
  </r>
  <r>
    <s v="6Brisbane Lions"/>
    <n v="2020"/>
    <x v="12"/>
    <x v="452"/>
    <x v="3"/>
    <n v="84"/>
    <n v="0.72"/>
    <n v="11"/>
    <n v="21"/>
    <n v="0.52380952380952384"/>
    <n v="106"/>
    <n v="2.6666666666666668E-2"/>
    <n v="0.49714285714285716"/>
    <x v="0"/>
  </r>
  <r>
    <s v="6Hawthorn"/>
    <n v="2020"/>
    <x v="12"/>
    <x v="68"/>
    <x v="7"/>
    <n v="69"/>
    <n v="0.89"/>
    <n v="11"/>
    <n v="14"/>
    <n v="0.7857142857142857"/>
    <n v="172"/>
    <n v="1.3427109974424553E-2"/>
    <n v="0.77228717573986116"/>
    <x v="0"/>
  </r>
  <r>
    <s v="6Brisbane Lions"/>
    <n v="2020"/>
    <x v="12"/>
    <x v="78"/>
    <x v="3"/>
    <n v="45"/>
    <n v="0.7"/>
    <n v="10"/>
    <n v="21"/>
    <n v="0.47619047619047616"/>
    <n v="68"/>
    <n v="6.4102564102564109E-3"/>
    <n v="0.46978021978021978"/>
    <x v="0"/>
  </r>
  <r>
    <s v="6Hawthorn"/>
    <n v="2020"/>
    <x v="12"/>
    <x v="11"/>
    <x v="7"/>
    <n v="102"/>
    <n v="0.87"/>
    <n v="10"/>
    <n v="14"/>
    <n v="0.7142857142857143"/>
    <n v="284"/>
    <n v="0.11229544449358692"/>
    <n v="0.60199026979212733"/>
    <x v="0"/>
  </r>
  <r>
    <s v="6St Kilda"/>
    <n v="2020"/>
    <x v="12"/>
    <x v="398"/>
    <x v="9"/>
    <n v="71"/>
    <n v="0.69"/>
    <n v="10"/>
    <n v="26"/>
    <n v="0.38461538461538464"/>
    <n v="212"/>
    <n v="4.3774031351671093E-2"/>
    <n v="0.34084135326371356"/>
    <x v="0"/>
  </r>
  <r>
    <s v="6West Coast Eagles"/>
    <n v="2020"/>
    <x v="12"/>
    <x v="52"/>
    <x v="16"/>
    <n v="93"/>
    <n v="0.87"/>
    <n v="10"/>
    <n v="19"/>
    <n v="0.52631578947368418"/>
    <n v="179"/>
    <n v="4.091235632183908E-2"/>
    <n v="0.48540343315184509"/>
    <x v="0"/>
  </r>
  <r>
    <s v="6Adelaide Crows"/>
    <n v="2020"/>
    <x v="12"/>
    <x v="321"/>
    <x v="8"/>
    <n v="46"/>
    <n v="0.83"/>
    <n v="10"/>
    <n v="19"/>
    <n v="0.52631578947368418"/>
    <n v="90"/>
    <n v="4.2424242424242427E-2"/>
    <n v="0.48389154704944176"/>
    <x v="0"/>
  </r>
  <r>
    <s v="6Hawthorn"/>
    <n v="2020"/>
    <x v="12"/>
    <x v="449"/>
    <x v="7"/>
    <n v="74"/>
    <n v="0.82"/>
    <n v="10"/>
    <n v="14"/>
    <n v="0.7142857142857143"/>
    <n v="217"/>
    <n v="4.7254901960784315E-2"/>
    <n v="0.66703081232493"/>
    <x v="0"/>
  </r>
  <r>
    <s v="6Fremantle"/>
    <n v="2020"/>
    <x v="12"/>
    <x v="71"/>
    <x v="12"/>
    <n v="65"/>
    <n v="0.94"/>
    <n v="10"/>
    <n v="26"/>
    <n v="0.38461538461538464"/>
    <n v="163"/>
    <n v="0.1323658410732714"/>
    <n v="0.25224954354211326"/>
    <x v="0"/>
  </r>
  <r>
    <s v="6Fremantle"/>
    <n v="2020"/>
    <x v="12"/>
    <x v="79"/>
    <x v="12"/>
    <n v="87"/>
    <n v="0.89"/>
    <n v="10"/>
    <n v="26"/>
    <n v="0.38461538461538464"/>
    <n v="127"/>
    <n v="2.8442151473282967E-2"/>
    <n v="0.3561732331421017"/>
    <x v="0"/>
  </r>
  <r>
    <s v="6GWS Giants"/>
    <n v="2020"/>
    <x v="12"/>
    <x v="37"/>
    <x v="13"/>
    <n v="78"/>
    <n v="0.89"/>
    <n v="10"/>
    <n v="17"/>
    <n v="0.58823529411764708"/>
    <n v="234"/>
    <n v="8.2738095238095236E-2"/>
    <n v="0.5054971988795518"/>
    <x v="0"/>
  </r>
  <r>
    <s v="6Port Adelaide"/>
    <n v="2020"/>
    <x v="12"/>
    <x v="97"/>
    <x v="15"/>
    <n v="47"/>
    <n v="0.84"/>
    <n v="10"/>
    <n v="17"/>
    <n v="0.58823529411764708"/>
    <n v="131"/>
    <n v="5.3830550787954443E-2"/>
    <n v="0.53440474332969268"/>
    <x v="0"/>
  </r>
  <r>
    <s v="6GWS Giants"/>
    <n v="2020"/>
    <x v="12"/>
    <x v="535"/>
    <x v="13"/>
    <n v="54"/>
    <n v="0.78"/>
    <n v="9"/>
    <n v="17"/>
    <n v="0.52941176470588236"/>
    <n v="36"/>
    <n v="0"/>
    <n v="0.52941176470588236"/>
    <x v="0"/>
  </r>
  <r>
    <s v="6Port Adelaide"/>
    <n v="2020"/>
    <x v="12"/>
    <x v="95"/>
    <x v="15"/>
    <n v="68"/>
    <n v="0.8"/>
    <n v="9"/>
    <n v="17"/>
    <n v="0.52941176470588236"/>
    <n v="130"/>
    <n v="4.9773755656108594E-2"/>
    <n v="0.47963800904977377"/>
    <x v="0"/>
  </r>
  <r>
    <s v="6Essendon"/>
    <n v="2020"/>
    <x v="12"/>
    <x v="254"/>
    <x v="10"/>
    <n v="85"/>
    <n v="0.8"/>
    <n v="9"/>
    <n v="18"/>
    <n v="0.5"/>
    <n v="86"/>
    <n v="9.8798076923076919E-2"/>
    <n v="0.40120192307692309"/>
    <x v="0"/>
  </r>
  <r>
    <s v="6Collingwood"/>
    <n v="2020"/>
    <x v="12"/>
    <x v="539"/>
    <x v="4"/>
    <n v="69"/>
    <n v="0.69"/>
    <n v="9"/>
    <n v="14"/>
    <n v="0.6428571428571429"/>
    <n v="89"/>
    <n v="0"/>
    <n v="0.6428571428571429"/>
    <x v="0"/>
  </r>
  <r>
    <s v="6Collingwood"/>
    <n v="2020"/>
    <x v="12"/>
    <x v="43"/>
    <x v="4"/>
    <n v="91"/>
    <n v="0.82"/>
    <n v="9"/>
    <n v="14"/>
    <n v="0.6428571428571429"/>
    <n v="92"/>
    <n v="5.0757575757575751E-2"/>
    <n v="0.59209956709956713"/>
    <x v="0"/>
  </r>
  <r>
    <s v="6Fremantle"/>
    <n v="2020"/>
    <x v="12"/>
    <x v="38"/>
    <x v="12"/>
    <n v="43"/>
    <n v="0.35"/>
    <n v="9"/>
    <n v="26"/>
    <n v="0.34615384615384615"/>
    <n v="196"/>
    <n v="7.4778613199665819E-2"/>
    <n v="0.27137523295418031"/>
    <x v="0"/>
  </r>
  <r>
    <s v="6North Melbourne"/>
    <n v="2020"/>
    <x v="12"/>
    <x v="304"/>
    <x v="17"/>
    <n v="49"/>
    <n v="0.82"/>
    <n v="9"/>
    <n v="18"/>
    <n v="0.5"/>
    <n v="32"/>
    <n v="0"/>
    <n v="0.5"/>
    <x v="0"/>
  </r>
  <r>
    <s v="6Collingwood"/>
    <n v="2020"/>
    <x v="12"/>
    <x v="15"/>
    <x v="4"/>
    <n v="90"/>
    <n v="0.83"/>
    <n v="9"/>
    <n v="14"/>
    <n v="0.6428571428571429"/>
    <n v="251"/>
    <n v="5.7109153821956596E-2"/>
    <n v="0.58574798903518632"/>
    <x v="0"/>
  </r>
  <r>
    <s v="6Hawthorn"/>
    <n v="2020"/>
    <x v="12"/>
    <x v="32"/>
    <x v="7"/>
    <n v="92"/>
    <n v="0.8"/>
    <n v="9"/>
    <n v="14"/>
    <n v="0.6428571428571429"/>
    <n v="150"/>
    <n v="7.2886805223761744E-2"/>
    <n v="0.56997033763338112"/>
    <x v="0"/>
  </r>
  <r>
    <s v="6Collingwood"/>
    <n v="2020"/>
    <x v="12"/>
    <x v="53"/>
    <x v="4"/>
    <n v="63"/>
    <n v="0.88"/>
    <n v="8"/>
    <n v="14"/>
    <n v="0.5714285714285714"/>
    <n v="188"/>
    <n v="5.9800685144814701E-2"/>
    <n v="0.51162788628375666"/>
    <x v="0"/>
  </r>
  <r>
    <s v="6Richmond"/>
    <n v="2020"/>
    <x v="12"/>
    <x v="409"/>
    <x v="14"/>
    <n v="53"/>
    <n v="0.6"/>
    <n v="8"/>
    <n v="11"/>
    <n v="0.72727272727272729"/>
    <n v="187"/>
    <n v="2.1428571428571429E-2"/>
    <n v="0.70584415584415583"/>
    <x v="0"/>
  </r>
  <r>
    <s v="6Sydney Swans"/>
    <n v="2020"/>
    <x v="12"/>
    <x v="88"/>
    <x v="2"/>
    <n v="59"/>
    <n v="0.81"/>
    <n v="8"/>
    <n v="11"/>
    <n v="0.72727272727272729"/>
    <n v="180"/>
    <n v="8.7036541889483066E-2"/>
    <n v="0.64023618538324423"/>
    <x v="0"/>
  </r>
  <r>
    <s v="6Sydney Swans"/>
    <n v="2020"/>
    <x v="12"/>
    <x v="461"/>
    <x v="2"/>
    <n v="53"/>
    <n v="0.83"/>
    <n v="8"/>
    <n v="11"/>
    <n v="0.72727272727272729"/>
    <n v="15"/>
    <n v="7.575757575757576E-3"/>
    <n v="0.71969696969696972"/>
    <x v="0"/>
  </r>
  <r>
    <s v="6St Kilda"/>
    <n v="2020"/>
    <x v="12"/>
    <x v="72"/>
    <x v="9"/>
    <n v="47"/>
    <n v="0.82"/>
    <n v="8"/>
    <n v="26"/>
    <n v="0.30769230769230771"/>
    <n v="35"/>
    <n v="5.3977272727272728E-2"/>
    <n v="0.253715034965035"/>
    <x v="0"/>
  </r>
  <r>
    <s v="6Richmond"/>
    <n v="2020"/>
    <x v="12"/>
    <x v="28"/>
    <x v="14"/>
    <n v="38"/>
    <n v="0.87"/>
    <n v="8"/>
    <n v="11"/>
    <n v="0.72727272727272729"/>
    <n v="250"/>
    <n v="4.0046296296296295E-2"/>
    <n v="0.68722643097643099"/>
    <x v="0"/>
  </r>
  <r>
    <s v="6Hawthorn"/>
    <n v="2020"/>
    <x v="12"/>
    <x v="29"/>
    <x v="7"/>
    <n v="34"/>
    <n v="0.79"/>
    <n v="8"/>
    <n v="14"/>
    <n v="0.5714285714285714"/>
    <n v="208"/>
    <n v="0.10957408604467427"/>
    <n v="0.46185448538389712"/>
    <x v="0"/>
  </r>
  <r>
    <s v="6Adelaide Crows"/>
    <n v="2020"/>
    <x v="12"/>
    <x v="64"/>
    <x v="8"/>
    <n v="89"/>
    <n v="0.67"/>
    <n v="8"/>
    <n v="19"/>
    <n v="0.42105263157894735"/>
    <n v="231"/>
    <n v="5.8346861471861473E-2"/>
    <n v="0.36270577010708588"/>
    <x v="0"/>
  </r>
  <r>
    <s v="6Sydney Swans"/>
    <n v="2020"/>
    <x v="12"/>
    <x v="610"/>
    <x v="2"/>
    <n v="59"/>
    <n v="0.85"/>
    <n v="8"/>
    <n v="11"/>
    <n v="0.72727272727272729"/>
    <n v="39"/>
    <n v="0"/>
    <n v="0.72727272727272729"/>
    <x v="0"/>
  </r>
  <r>
    <s v="6Richmond"/>
    <n v="2020"/>
    <x v="12"/>
    <x v="275"/>
    <x v="14"/>
    <n v="100"/>
    <n v="0.85"/>
    <n v="8"/>
    <n v="11"/>
    <n v="0.72727272727272729"/>
    <n v="51"/>
    <n v="7.9927884615384609E-2"/>
    <n v="0.64734484265734271"/>
    <x v="0"/>
  </r>
  <r>
    <s v="6Fremantle"/>
    <n v="2020"/>
    <x v="12"/>
    <x v="603"/>
    <x v="12"/>
    <n v="52"/>
    <n v="0.85"/>
    <n v="8"/>
    <n v="26"/>
    <n v="0.30769230769230771"/>
    <n v="75"/>
    <n v="0"/>
    <n v="0.30769230769230771"/>
    <x v="0"/>
  </r>
  <r>
    <s v="6Brisbane Lions"/>
    <n v="2020"/>
    <x v="12"/>
    <x v="61"/>
    <x v="3"/>
    <n v="72"/>
    <n v="0.79"/>
    <n v="8"/>
    <n v="21"/>
    <n v="0.38095238095238093"/>
    <n v="153"/>
    <n v="1.585445094217024E-2"/>
    <n v="0.36509793001021068"/>
    <x v="0"/>
  </r>
  <r>
    <s v="6North Melbourne"/>
    <n v="2020"/>
    <x v="12"/>
    <x v="343"/>
    <x v="17"/>
    <n v="65"/>
    <n v="0.8"/>
    <n v="7"/>
    <n v="18"/>
    <n v="0.3888888888888889"/>
    <n v="101"/>
    <n v="9.9439775910364139E-2"/>
    <n v="0.28944911297852477"/>
    <x v="0"/>
  </r>
  <r>
    <s v="6West Coast Eagles"/>
    <n v="2020"/>
    <x v="12"/>
    <x v="447"/>
    <x v="16"/>
    <n v="81"/>
    <n v="0.84"/>
    <n v="7"/>
    <n v="19"/>
    <n v="0.36842105263157893"/>
    <n v="63"/>
    <n v="1.9598765432098764E-2"/>
    <n v="0.34882228719948016"/>
    <x v="0"/>
  </r>
  <r>
    <s v="6Port Adelaide"/>
    <n v="2020"/>
    <x v="12"/>
    <x v="35"/>
    <x v="15"/>
    <n v="73"/>
    <n v="0.78"/>
    <n v="7"/>
    <n v="17"/>
    <n v="0.41176470588235292"/>
    <n v="242"/>
    <n v="6.8031315090138628E-2"/>
    <n v="0.34373339079221432"/>
    <x v="0"/>
  </r>
  <r>
    <s v="6Collingwood"/>
    <n v="2020"/>
    <x v="12"/>
    <x v="56"/>
    <x v="4"/>
    <n v="46"/>
    <n v="0.54"/>
    <n v="7"/>
    <n v="14"/>
    <n v="0.5"/>
    <n v="180"/>
    <n v="3.125E-2"/>
    <n v="0.46875"/>
    <x v="0"/>
  </r>
  <r>
    <s v="6Adelaide Crows"/>
    <n v="2020"/>
    <x v="12"/>
    <x v="25"/>
    <x v="8"/>
    <n v="72"/>
    <n v="0.78"/>
    <n v="7"/>
    <n v="19"/>
    <n v="0.36842105263157893"/>
    <n v="142"/>
    <n v="6.2859785142393834E-2"/>
    <n v="0.30556126748918511"/>
    <x v="0"/>
  </r>
  <r>
    <s v="6Melbourne"/>
    <n v="2020"/>
    <x v="12"/>
    <x v="498"/>
    <x v="5"/>
    <n v="50"/>
    <n v="0.69"/>
    <n v="7"/>
    <n v="24"/>
    <n v="0.29166666666666669"/>
    <n v="30"/>
    <n v="0"/>
    <n v="0.29166666666666669"/>
    <x v="0"/>
  </r>
  <r>
    <s v="6GWS Giants"/>
    <n v="2020"/>
    <x v="12"/>
    <x v="424"/>
    <x v="13"/>
    <n v="49"/>
    <n v="0.79"/>
    <n v="6"/>
    <n v="17"/>
    <n v="0.35294117647058826"/>
    <n v="101"/>
    <n v="2.564102564102564E-2"/>
    <n v="0.3273001508295626"/>
    <x v="0"/>
  </r>
  <r>
    <s v="6Richmond"/>
    <n v="2020"/>
    <x v="12"/>
    <x v="397"/>
    <x v="14"/>
    <n v="54"/>
    <n v="0.75"/>
    <n v="6"/>
    <n v="11"/>
    <n v="0.54545454545454541"/>
    <n v="178"/>
    <n v="0.02"/>
    <n v="0.5254545454545454"/>
    <x v="0"/>
  </r>
  <r>
    <s v="6Brisbane Lions"/>
    <n v="2020"/>
    <x v="12"/>
    <x v="106"/>
    <x v="3"/>
    <n v="77"/>
    <n v="0.81"/>
    <n v="6"/>
    <n v="21"/>
    <n v="0.2857142857142857"/>
    <n v="76"/>
    <n v="5.5384615384615379E-2"/>
    <n v="0.23032967032967033"/>
    <x v="0"/>
  </r>
  <r>
    <s v="6Carlton"/>
    <n v="2020"/>
    <x v="12"/>
    <x v="116"/>
    <x v="0"/>
    <n v="53"/>
    <n v="0.78"/>
    <n v="6"/>
    <n v="26"/>
    <n v="0.23076923076923078"/>
    <n v="86"/>
    <n v="9.4693432928727048E-2"/>
    <n v="0.13607579784050372"/>
    <x v="0"/>
  </r>
  <r>
    <s v="6GWS Giants"/>
    <n v="2020"/>
    <x v="12"/>
    <x v="83"/>
    <x v="13"/>
    <n v="56"/>
    <n v="0.91"/>
    <n v="6"/>
    <n v="17"/>
    <n v="0.35294117647058826"/>
    <n v="135"/>
    <n v="0.11156832298136646"/>
    <n v="0.2413728534892218"/>
    <x v="0"/>
  </r>
  <r>
    <s v="6Essendon"/>
    <n v="2020"/>
    <x v="12"/>
    <x v="47"/>
    <x v="10"/>
    <n v="55"/>
    <n v="0.74"/>
    <n v="6"/>
    <n v="18"/>
    <n v="0.33333333333333331"/>
    <n v="259"/>
    <n v="6.5029239766081867E-2"/>
    <n v="0.26830409356725143"/>
    <x v="0"/>
  </r>
  <r>
    <s v="6Sydney Swans"/>
    <n v="2020"/>
    <x v="12"/>
    <x v="2"/>
    <x v="2"/>
    <n v="44"/>
    <n v="0.89"/>
    <n v="6"/>
    <n v="11"/>
    <n v="0.54545454545454541"/>
    <n v="281"/>
    <n v="0.11525777358998521"/>
    <n v="0.43019677186456018"/>
    <x v="0"/>
  </r>
  <r>
    <s v="6Melbourne"/>
    <n v="2020"/>
    <x v="12"/>
    <x v="89"/>
    <x v="5"/>
    <n v="61"/>
    <n v="0.91"/>
    <n v="6"/>
    <n v="24"/>
    <n v="0.25"/>
    <n v="34"/>
    <n v="0"/>
    <n v="0.25"/>
    <x v="0"/>
  </r>
  <r>
    <s v="6Richmond"/>
    <n v="2020"/>
    <x v="12"/>
    <x v="135"/>
    <x v="14"/>
    <n v="45"/>
    <n v="0.71"/>
    <n v="6"/>
    <n v="11"/>
    <n v="0.54545454545454541"/>
    <n v="37"/>
    <n v="5.2873563218390804E-2"/>
    <n v="0.4925809822361546"/>
    <x v="0"/>
  </r>
  <r>
    <s v="6Brisbane Lions"/>
    <n v="2020"/>
    <x v="12"/>
    <x v="140"/>
    <x v="3"/>
    <n v="35"/>
    <n v="0.8"/>
    <n v="6"/>
    <n v="21"/>
    <n v="0.2857142857142857"/>
    <n v="34"/>
    <n v="5.1515151515151514E-2"/>
    <n v="0.23419913419913418"/>
    <x v="0"/>
  </r>
  <r>
    <s v="6Geelong Cats"/>
    <n v="2020"/>
    <x v="12"/>
    <x v="49"/>
    <x v="11"/>
    <n v="55"/>
    <n v="0.89"/>
    <n v="6"/>
    <n v="21"/>
    <n v="0.2857142857142857"/>
    <n v="92"/>
    <n v="5.4487179487179488E-2"/>
    <n v="0.23122710622710621"/>
    <x v="0"/>
  </r>
  <r>
    <s v="6Sydney Swans"/>
    <n v="2020"/>
    <x v="12"/>
    <x v="84"/>
    <x v="2"/>
    <n v="63"/>
    <n v="0.84"/>
    <n v="5"/>
    <n v="11"/>
    <n v="0.45454545454545453"/>
    <n v="160"/>
    <n v="0.11353744939271254"/>
    <n v="0.34100800515274199"/>
    <x v="0"/>
  </r>
  <r>
    <s v="6GWS Giants"/>
    <n v="2020"/>
    <x v="12"/>
    <x v="102"/>
    <x v="13"/>
    <n v="32"/>
    <n v="0.67"/>
    <n v="5"/>
    <n v="17"/>
    <n v="0.29411764705882354"/>
    <n v="57"/>
    <n v="0"/>
    <n v="0.29411764705882354"/>
    <x v="0"/>
  </r>
  <r>
    <s v="6Richmond"/>
    <n v="2020"/>
    <x v="12"/>
    <x v="129"/>
    <x v="14"/>
    <n v="76"/>
    <n v="0.76"/>
    <n v="5"/>
    <n v="11"/>
    <n v="0.45454545454545453"/>
    <n v="53"/>
    <n v="8.3333333333333329E-2"/>
    <n v="0.37121212121212122"/>
    <x v="0"/>
  </r>
  <r>
    <s v="6St Kilda"/>
    <n v="2020"/>
    <x v="12"/>
    <x v="194"/>
    <x v="9"/>
    <n v="31"/>
    <n v="0.86"/>
    <n v="4"/>
    <n v="26"/>
    <n v="0.15384615384615385"/>
    <n v="4"/>
    <n v="3.7593984962406013E-3"/>
    <n v="0.15008675534991325"/>
    <x v="0"/>
  </r>
  <r>
    <s v="6Sydney Swans"/>
    <n v="2020"/>
    <x v="12"/>
    <x v="6"/>
    <x v="2"/>
    <n v="14"/>
    <n v="0.09"/>
    <n v="4"/>
    <n v="11"/>
    <n v="0.36363636363636365"/>
    <n v="180"/>
    <n v="0.18088084543080729"/>
    <n v="0.18275551820555636"/>
    <x v="0"/>
  </r>
  <r>
    <s v="6Gold Coast Suns"/>
    <n v="2020"/>
    <x v="12"/>
    <x v="103"/>
    <x v="1"/>
    <n v="24"/>
    <n v="0.66"/>
    <n v="4"/>
    <n v="24"/>
    <n v="0.16666666666666666"/>
    <n v="42"/>
    <n v="0.11506707946336429"/>
    <n v="5.1599587203302363E-2"/>
    <x v="0"/>
  </r>
  <r>
    <s v="6Hawthorn"/>
    <n v="2020"/>
    <x v="12"/>
    <x v="94"/>
    <x v="7"/>
    <n v="62"/>
    <n v="0.76"/>
    <n v="4"/>
    <n v="14"/>
    <n v="0.2857142857142857"/>
    <n v="131"/>
    <n v="2.5000000000000001E-2"/>
    <n v="0.26071428571428568"/>
    <x v="0"/>
  </r>
  <r>
    <s v="6North Melbourne"/>
    <n v="2020"/>
    <x v="12"/>
    <x v="517"/>
    <x v="17"/>
    <n v="61"/>
    <n v="0.55000000000000004"/>
    <n v="4"/>
    <n v="18"/>
    <n v="0.22222222222222221"/>
    <n v="5"/>
    <n v="0.1111111111111111"/>
    <n v="0.1111111111111111"/>
    <x v="0"/>
  </r>
  <r>
    <s v="6Gold Coast Suns"/>
    <n v="2020"/>
    <x v="12"/>
    <x v="405"/>
    <x v="1"/>
    <n v="46"/>
    <n v="0.76"/>
    <n v="4"/>
    <n v="24"/>
    <n v="0.16666666666666666"/>
    <n v="22"/>
    <n v="0"/>
    <n v="0.16666666666666666"/>
    <x v="0"/>
  </r>
  <r>
    <s v="6North Melbourne"/>
    <n v="2020"/>
    <x v="12"/>
    <x v="305"/>
    <x v="17"/>
    <n v="79"/>
    <n v="0.84"/>
    <n v="3"/>
    <n v="18"/>
    <n v="0.16666666666666666"/>
    <n v="62"/>
    <n v="7.3809523809523811E-2"/>
    <n v="9.2857142857142846E-2"/>
    <x v="0"/>
  </r>
  <r>
    <s v="6Sydney Swans"/>
    <n v="2020"/>
    <x v="12"/>
    <x v="335"/>
    <x v="2"/>
    <n v="53"/>
    <n v="0.86"/>
    <n v="3"/>
    <n v="11"/>
    <n v="0.27272727272727271"/>
    <n v="3"/>
    <n v="4.1185461956521736E-2"/>
    <n v="0.23154181077075098"/>
    <x v="0"/>
  </r>
  <r>
    <s v="6West Coast Eagles"/>
    <n v="2020"/>
    <x v="12"/>
    <x v="392"/>
    <x v="16"/>
    <n v="85"/>
    <n v="0.8"/>
    <n v="3"/>
    <n v="19"/>
    <n v="0.15789473684210525"/>
    <n v="49"/>
    <n v="6.5873015873015875E-2"/>
    <n v="9.2021720969089379E-2"/>
    <x v="0"/>
  </r>
  <r>
    <s v="6Richmond"/>
    <n v="2020"/>
    <x v="12"/>
    <x v="124"/>
    <x v="14"/>
    <n v="39"/>
    <n v="0.49"/>
    <n v="3"/>
    <n v="11"/>
    <n v="0.27272727272727271"/>
    <n v="57"/>
    <n v="7.8260869565217397E-2"/>
    <n v="0.19446640316205532"/>
    <x v="0"/>
  </r>
  <r>
    <s v="6Carlton"/>
    <n v="2020"/>
    <x v="12"/>
    <x v="302"/>
    <x v="0"/>
    <n v="62"/>
    <n v="0.85"/>
    <n v="3"/>
    <n v="26"/>
    <n v="0.11538461538461539"/>
    <n v="56"/>
    <n v="0.04"/>
    <n v="7.5384615384615383E-2"/>
    <x v="0"/>
  </r>
  <r>
    <s v="6GWS Giants"/>
    <n v="2020"/>
    <x v="12"/>
    <x v="127"/>
    <x v="13"/>
    <n v="53"/>
    <n v="0.81"/>
    <n v="3"/>
    <n v="17"/>
    <n v="0.17647058823529413"/>
    <n v="41"/>
    <n v="0"/>
    <n v="0.17647058823529413"/>
    <x v="0"/>
  </r>
  <r>
    <s v="6St Kilda"/>
    <n v="2020"/>
    <x v="12"/>
    <x v="471"/>
    <x v="9"/>
    <n v="24"/>
    <n v="0.69"/>
    <n v="3"/>
    <n v="26"/>
    <n v="0.11538461538461539"/>
    <n v="15"/>
    <n v="0"/>
    <n v="0.11538461538461539"/>
    <x v="0"/>
  </r>
  <r>
    <s v="6Sydney Swans"/>
    <n v="2020"/>
    <x v="12"/>
    <x v="224"/>
    <x v="2"/>
    <n v="54"/>
    <n v="0.88"/>
    <n v="2"/>
    <n v="11"/>
    <n v="0.18181818181818182"/>
    <n v="56"/>
    <n v="6.6936005171299287E-2"/>
    <n v="0.11488217664688254"/>
    <x v="0"/>
  </r>
  <r>
    <s v="6St Kilda"/>
    <n v="2020"/>
    <x v="12"/>
    <x v="384"/>
    <x v="9"/>
    <n v="67"/>
    <n v="0.65"/>
    <n v="2"/>
    <n v="26"/>
    <n v="7.6923076923076927E-2"/>
    <n v="8"/>
    <n v="9.5660749506903356E-2"/>
    <n v="-1.8737672583826429E-2"/>
    <x v="0"/>
  </r>
  <r>
    <s v="6Adelaide Crows"/>
    <n v="2020"/>
    <x v="12"/>
    <x v="296"/>
    <x v="8"/>
    <n v="29"/>
    <n v="0.76"/>
    <n v="2"/>
    <n v="19"/>
    <n v="0.10526315789473684"/>
    <n v="18"/>
    <n v="0.15526797763639869"/>
    <n v="-5.0004819741661849E-2"/>
    <x v="0"/>
  </r>
  <r>
    <s v="6Essendon"/>
    <n v="2020"/>
    <x v="12"/>
    <x v="542"/>
    <x v="10"/>
    <n v="36"/>
    <n v="0.69"/>
    <n v="2"/>
    <n v="18"/>
    <n v="0.1111111111111111"/>
    <n v="20"/>
    <n v="0"/>
    <n v="0.1111111111111111"/>
    <x v="0"/>
  </r>
  <r>
    <s v="6Port Adelaide"/>
    <n v="2020"/>
    <x v="12"/>
    <x v="262"/>
    <x v="15"/>
    <n v="71"/>
    <n v="0.86"/>
    <n v="2"/>
    <n v="17"/>
    <n v="0.11764705882352941"/>
    <n v="17"/>
    <n v="0"/>
    <n v="0.11764705882352941"/>
    <x v="0"/>
  </r>
  <r>
    <s v="6Hawthorn"/>
    <n v="2020"/>
    <x v="12"/>
    <x v="119"/>
    <x v="7"/>
    <n v="50"/>
    <n v="0.9"/>
    <n v="2"/>
    <n v="14"/>
    <n v="0.14285714285714285"/>
    <n v="36"/>
    <n v="2.6442307692307692E-2"/>
    <n v="0.11641483516483515"/>
    <x v="0"/>
  </r>
  <r>
    <s v="6Western Bulldogs"/>
    <n v="2020"/>
    <x v="12"/>
    <x v="411"/>
    <x v="6"/>
    <n v="54"/>
    <n v="0.83"/>
    <n v="2"/>
    <n v="26"/>
    <n v="7.6923076923076927E-2"/>
    <n v="6"/>
    <n v="0"/>
    <n v="7.6923076923076927E-2"/>
    <x v="0"/>
  </r>
  <r>
    <s v="6Port Adelaide"/>
    <n v="2020"/>
    <x v="12"/>
    <x v="507"/>
    <x v="15"/>
    <n v="49"/>
    <n v="0.81"/>
    <n v="2"/>
    <n v="17"/>
    <n v="0.11764705882352941"/>
    <n v="31"/>
    <n v="6.9055944055944049E-2"/>
    <n v="4.8591114767585361E-2"/>
    <x v="0"/>
  </r>
  <r>
    <s v="6Melbourne"/>
    <n v="2020"/>
    <x v="12"/>
    <x v="180"/>
    <x v="5"/>
    <n v="34"/>
    <n v="0.96"/>
    <n v="1"/>
    <n v="24"/>
    <n v="4.1666666666666664E-2"/>
    <n v="2"/>
    <n v="2.9914529914529916E-2"/>
    <n v="1.1752136752136749E-2"/>
    <x v="0"/>
  </r>
  <r>
    <s v="6St Kilda"/>
    <n v="2020"/>
    <x v="12"/>
    <x v="352"/>
    <x v="9"/>
    <n v="21"/>
    <n v="0.86"/>
    <n v="1"/>
    <n v="26"/>
    <n v="3.8461538461538464E-2"/>
    <n v="3"/>
    <n v="1.9607843137254902E-2"/>
    <n v="1.8853695324283562E-2"/>
    <x v="0"/>
  </r>
  <r>
    <s v="6Geelong Cats"/>
    <n v="2020"/>
    <x v="12"/>
    <x v="617"/>
    <x v="11"/>
    <n v="6"/>
    <n v="0.06"/>
    <n v="1"/>
    <n v="21"/>
    <n v="4.7619047619047616E-2"/>
    <n v="59"/>
    <n v="0"/>
    <n v="4.7619047619047616E-2"/>
    <x v="0"/>
  </r>
  <r>
    <s v="6North Melbourne"/>
    <n v="2020"/>
    <x v="12"/>
    <x v="270"/>
    <x v="17"/>
    <n v="81"/>
    <n v="0.92"/>
    <n v="1"/>
    <n v="18"/>
    <n v="5.5555555555555552E-2"/>
    <n v="35"/>
    <n v="0.1841311423354767"/>
    <n v="-0.12857558677992115"/>
    <x v="0"/>
  </r>
  <r>
    <s v="6Geelong Cats"/>
    <n v="2020"/>
    <x v="12"/>
    <x v="549"/>
    <x v="11"/>
    <n v="102"/>
    <n v="0.82"/>
    <n v="1"/>
    <n v="21"/>
    <n v="4.7619047619047616E-2"/>
    <n v="1"/>
    <n v="0"/>
    <n v="4.7619047619047616E-2"/>
    <x v="0"/>
  </r>
  <r>
    <s v="6Fremantle"/>
    <n v="2020"/>
    <x v="12"/>
    <x v="438"/>
    <x v="12"/>
    <n v="73"/>
    <n v="1"/>
    <n v="1"/>
    <n v="26"/>
    <n v="3.8461538461538464E-2"/>
    <n v="7"/>
    <n v="1.7045454545454544E-2"/>
    <n v="2.1416083916083919E-2"/>
    <x v="0"/>
  </r>
  <r>
    <s v="6Adelaide Crows"/>
    <n v="2020"/>
    <x v="12"/>
    <x v="566"/>
    <x v="8"/>
    <n v="49"/>
    <n v="0.71"/>
    <n v="1"/>
    <n v="19"/>
    <n v="5.2631578947368418E-2"/>
    <n v="7"/>
    <n v="0"/>
    <n v="5.2631578947368418E-2"/>
    <x v="0"/>
  </r>
  <r>
    <s v="6Carlton"/>
    <n v="2020"/>
    <x v="12"/>
    <x v="93"/>
    <x v="0"/>
    <n v="74"/>
    <n v="0.76"/>
    <n v="1"/>
    <n v="26"/>
    <n v="3.8461538461538464E-2"/>
    <n v="69"/>
    <n v="3.0952380952380953E-2"/>
    <n v="7.5091575091575102E-3"/>
    <x v="0"/>
  </r>
  <r>
    <s v="6Collingwood"/>
    <n v="2020"/>
    <x v="12"/>
    <x v="142"/>
    <x v="4"/>
    <n v="21"/>
    <n v="0.78"/>
    <n v="1"/>
    <n v="14"/>
    <n v="7.1428571428571425E-2"/>
    <n v="10"/>
    <n v="0"/>
    <n v="7.1428571428571425E-2"/>
    <x v="0"/>
  </r>
  <r>
    <s v="6West Coast Eagles"/>
    <n v="2020"/>
    <x v="12"/>
    <x v="513"/>
    <x v="16"/>
    <n v="41"/>
    <n v="0.85"/>
    <n v="1"/>
    <n v="19"/>
    <n v="5.2631578947368418E-2"/>
    <n v="2"/>
    <n v="0"/>
    <n v="5.2631578947368418E-2"/>
    <x v="0"/>
  </r>
  <r>
    <s v="6GWS Giants"/>
    <n v="2020"/>
    <x v="12"/>
    <x v="138"/>
    <x v="13"/>
    <n v="76"/>
    <n v="0.9"/>
    <n v="1"/>
    <n v="17"/>
    <n v="5.8823529411764705E-2"/>
    <n v="41"/>
    <n v="6.0897435897435903E-2"/>
    <n v="-2.0739064856711981E-3"/>
    <x v="0"/>
  </r>
  <r>
    <s v="6Essendon"/>
    <n v="2020"/>
    <x v="12"/>
    <x v="436"/>
    <x v="10"/>
    <n v="66"/>
    <n v="0.8"/>
    <n v="1"/>
    <n v="18"/>
    <n v="5.5555555555555552E-2"/>
    <n v="5"/>
    <n v="6.6666666666666666E-2"/>
    <n v="-1.1111111111111113E-2"/>
    <x v="0"/>
  </r>
  <r>
    <s v="6Port Adelaide"/>
    <n v="2020"/>
    <x v="12"/>
    <x v="190"/>
    <x v="15"/>
    <n v="47"/>
    <n v="0.82"/>
    <n v="1"/>
    <n v="17"/>
    <n v="5.8823529411764705E-2"/>
    <n v="4"/>
    <n v="0"/>
    <n v="5.8823529411764705E-2"/>
    <x v="0"/>
  </r>
  <r>
    <s v="6Gold Coast Suns"/>
    <n v="2020"/>
    <x v="12"/>
    <x v="550"/>
    <x v="1"/>
    <n v="38"/>
    <n v="0.71"/>
    <n v="1"/>
    <n v="24"/>
    <n v="4.1666666666666664E-2"/>
    <n v="6"/>
    <n v="0"/>
    <n v="4.1666666666666664E-2"/>
    <x v="0"/>
  </r>
  <r>
    <s v="6Hawthorn"/>
    <n v="2020"/>
    <x v="12"/>
    <x v="30"/>
    <x v="7"/>
    <n v="42"/>
    <n v="0.9"/>
    <n v="1"/>
    <n v="14"/>
    <n v="7.1428571428571425E-2"/>
    <n v="119"/>
    <n v="4.9535603715170275E-2"/>
    <n v="2.189296771340115E-2"/>
    <x v="0"/>
  </r>
  <r>
    <s v="6North Melbourne"/>
    <n v="2020"/>
    <x v="12"/>
    <x v="618"/>
    <x v="17"/>
    <n v="18"/>
    <n v="0.73"/>
    <n v="1"/>
    <n v="18"/>
    <n v="5.5555555555555552E-2"/>
    <n v="1"/>
    <n v="0"/>
    <n v="5.5555555555555552E-2"/>
    <x v="0"/>
  </r>
  <r>
    <s v="6Hawthorn"/>
    <n v="2020"/>
    <x v="12"/>
    <x v="614"/>
    <x v="7"/>
    <n v="74"/>
    <n v="0.78"/>
    <n v="1"/>
    <n v="14"/>
    <n v="7.1428571428571425E-2"/>
    <n v="4"/>
    <n v="0"/>
    <n v="7.1428571428571425E-2"/>
    <x v="0"/>
  </r>
  <r>
    <s v="6Carlton"/>
    <n v="2020"/>
    <x v="12"/>
    <x v="369"/>
    <x v="0"/>
    <n v="69"/>
    <n v="0.83"/>
    <n v="0"/>
    <n v="26"/>
    <n v="0"/>
    <n v="0"/>
    <n v="2.7543859649122805E-2"/>
    <n v="-2.7543859649122805E-2"/>
    <x v="1"/>
  </r>
  <r>
    <s v="6Gold Coast Suns"/>
    <n v="2020"/>
    <x v="12"/>
    <x v="593"/>
    <x v="1"/>
    <n v="48"/>
    <n v="0.78"/>
    <n v="0"/>
    <n v="24"/>
    <n v="0"/>
    <n v="0"/>
    <n v="0"/>
    <n v="0"/>
    <x v="1"/>
  </r>
  <r>
    <s v="6Collingwood"/>
    <n v="2020"/>
    <x v="12"/>
    <x v="443"/>
    <x v="4"/>
    <n v="42"/>
    <n v="0.82"/>
    <n v="0"/>
    <n v="14"/>
    <n v="0"/>
    <n v="8"/>
    <n v="4.9261083743842365E-3"/>
    <n v="-4.9261083743842365E-3"/>
    <x v="0"/>
  </r>
  <r>
    <s v="6West Coast Eagles"/>
    <n v="2020"/>
    <x v="12"/>
    <x v="235"/>
    <x v="16"/>
    <n v="66"/>
    <n v="0.86"/>
    <n v="0"/>
    <n v="19"/>
    <n v="0"/>
    <n v="0"/>
    <n v="8.9010989010989014E-2"/>
    <n v="-8.9010989010989014E-2"/>
    <x v="1"/>
  </r>
  <r>
    <s v="6Melbourne"/>
    <n v="2020"/>
    <x v="12"/>
    <x v="489"/>
    <x v="5"/>
    <n v="49"/>
    <n v="0.94"/>
    <n v="0"/>
    <n v="24"/>
    <n v="0"/>
    <n v="2"/>
    <n v="0"/>
    <n v="0"/>
    <x v="0"/>
  </r>
  <r>
    <s v="6St Kilda"/>
    <n v="2020"/>
    <x v="12"/>
    <x v="238"/>
    <x v="9"/>
    <n v="49"/>
    <n v="0.97"/>
    <n v="0"/>
    <n v="26"/>
    <n v="0"/>
    <n v="0"/>
    <n v="4.4031647746818024E-2"/>
    <n v="-4.4031647746818024E-2"/>
    <x v="1"/>
  </r>
  <r>
    <s v="6Adelaide Crows"/>
    <n v="2020"/>
    <x v="12"/>
    <x v="330"/>
    <x v="8"/>
    <n v="51"/>
    <n v="0.74"/>
    <n v="0"/>
    <n v="19"/>
    <n v="0"/>
    <n v="0"/>
    <n v="8.1627909784603492E-2"/>
    <n v="-8.1627909784603492E-2"/>
    <x v="1"/>
  </r>
  <r>
    <s v="6Essendon"/>
    <n v="2020"/>
    <x v="12"/>
    <x v="221"/>
    <x v="10"/>
    <n v="69"/>
    <n v="0.84"/>
    <n v="0"/>
    <n v="18"/>
    <n v="0"/>
    <n v="0"/>
    <n v="0"/>
    <n v="0"/>
    <x v="1"/>
  </r>
  <r>
    <s v="6Melbourne"/>
    <n v="2020"/>
    <x v="12"/>
    <x v="298"/>
    <x v="5"/>
    <n v="26"/>
    <n v="0.79"/>
    <n v="0"/>
    <n v="24"/>
    <n v="0"/>
    <n v="0"/>
    <n v="6.1904761904761907E-2"/>
    <n v="-6.1904761904761907E-2"/>
    <x v="1"/>
  </r>
  <r>
    <s v="6St Kilda"/>
    <n v="2020"/>
    <x v="12"/>
    <x v="383"/>
    <x v="9"/>
    <n v="51"/>
    <n v="0.82"/>
    <n v="0"/>
    <n v="26"/>
    <n v="0"/>
    <n v="0"/>
    <n v="1.1508951406649617E-2"/>
    <n v="-1.1508951406649617E-2"/>
    <x v="1"/>
  </r>
  <r>
    <s v="6Adelaide Crows"/>
    <n v="2020"/>
    <x v="12"/>
    <x v="191"/>
    <x v="8"/>
    <n v="46"/>
    <n v="0.74"/>
    <n v="0"/>
    <n v="19"/>
    <n v="0"/>
    <n v="0"/>
    <n v="0.10497076023391813"/>
    <n v="-0.10497076023391813"/>
    <x v="1"/>
  </r>
  <r>
    <s v="6Carlton"/>
    <n v="2020"/>
    <x v="12"/>
    <x v="260"/>
    <x v="0"/>
    <n v="58"/>
    <n v="0.88"/>
    <n v="0"/>
    <n v="26"/>
    <n v="0"/>
    <n v="0"/>
    <n v="0.1466240409207161"/>
    <n v="-0.1466240409207161"/>
    <x v="1"/>
  </r>
  <r>
    <s v="6Essendon"/>
    <n v="2020"/>
    <x v="12"/>
    <x v="225"/>
    <x v="10"/>
    <n v="57"/>
    <n v="0.83"/>
    <n v="0"/>
    <n v="18"/>
    <n v="0"/>
    <n v="54"/>
    <n v="6.6141289051505764E-2"/>
    <n v="-6.6141289051505764E-2"/>
    <x v="0"/>
  </r>
  <r>
    <s v="6St Kilda"/>
    <n v="2020"/>
    <x v="12"/>
    <x v="318"/>
    <x v="9"/>
    <n v="45"/>
    <n v="0.88"/>
    <n v="0"/>
    <n v="26"/>
    <n v="0"/>
    <n v="0"/>
    <n v="5.9993734335839599E-2"/>
    <n v="-5.9993734335839599E-2"/>
    <x v="1"/>
  </r>
  <r>
    <s v="6Collingwood"/>
    <n v="2020"/>
    <x v="12"/>
    <x v="265"/>
    <x v="4"/>
    <n v="71"/>
    <n v="0.86"/>
    <n v="0"/>
    <n v="14"/>
    <n v="0"/>
    <n v="0"/>
    <n v="7.5752039946413358E-2"/>
    <n v="-7.5752039946413358E-2"/>
    <x v="1"/>
  </r>
  <r>
    <s v="6Hawthorn"/>
    <n v="2020"/>
    <x v="12"/>
    <x v="543"/>
    <x v="7"/>
    <n v="114"/>
    <n v="0.88"/>
    <n v="0"/>
    <n v="14"/>
    <n v="0"/>
    <n v="0"/>
    <n v="0"/>
    <n v="0"/>
    <x v="1"/>
  </r>
  <r>
    <s v="6Carlton"/>
    <n v="2020"/>
    <x v="12"/>
    <x v="167"/>
    <x v="0"/>
    <n v="31"/>
    <n v="0.84"/>
    <n v="0"/>
    <n v="26"/>
    <n v="0"/>
    <n v="0"/>
    <n v="6.2500000000000003E-3"/>
    <n v="-6.2500000000000003E-3"/>
    <x v="1"/>
  </r>
  <r>
    <s v="6Adelaide Crows"/>
    <n v="2020"/>
    <x v="12"/>
    <x v="299"/>
    <x v="8"/>
    <n v="51"/>
    <n v="0.93"/>
    <n v="0"/>
    <n v="19"/>
    <n v="0"/>
    <n v="0"/>
    <n v="5.3366174055829226E-2"/>
    <n v="-5.3366174055829226E-2"/>
    <x v="1"/>
  </r>
  <r>
    <s v="6Geelong Cats"/>
    <n v="2020"/>
    <x v="12"/>
    <x v="370"/>
    <x v="11"/>
    <n v="99"/>
    <n v="0.98"/>
    <n v="0"/>
    <n v="21"/>
    <n v="0"/>
    <n v="0"/>
    <n v="6.1381074168797956E-2"/>
    <n v="-6.1381074168797956E-2"/>
    <x v="1"/>
  </r>
  <r>
    <s v="6Melbourne"/>
    <n v="2020"/>
    <x v="12"/>
    <x v="515"/>
    <x v="5"/>
    <n v="40"/>
    <n v="0.71"/>
    <n v="0"/>
    <n v="24"/>
    <n v="0"/>
    <n v="0"/>
    <n v="0"/>
    <n v="0"/>
    <x v="1"/>
  </r>
  <r>
    <s v="6Western Bulldogs"/>
    <n v="2020"/>
    <x v="12"/>
    <x v="547"/>
    <x v="6"/>
    <n v="44"/>
    <n v="0.78"/>
    <n v="0"/>
    <n v="26"/>
    <n v="0"/>
    <n v="4"/>
    <n v="0"/>
    <n v="0"/>
    <x v="0"/>
  </r>
  <r>
    <s v="6Brisbane Lions"/>
    <n v="2020"/>
    <x v="12"/>
    <x v="501"/>
    <x v="3"/>
    <n v="22"/>
    <n v="1"/>
    <n v="0"/>
    <n v="21"/>
    <n v="0"/>
    <n v="0"/>
    <n v="4.8469387755102046E-2"/>
    <n v="-4.8469387755102046E-2"/>
    <x v="1"/>
  </r>
  <r>
    <s v="6North Melbourne"/>
    <n v="2020"/>
    <x v="12"/>
    <x v="320"/>
    <x v="17"/>
    <n v="56"/>
    <n v="0.92"/>
    <n v="0"/>
    <n v="18"/>
    <n v="0"/>
    <n v="0"/>
    <n v="6.0557275541795665E-2"/>
    <n v="-6.0557275541795665E-2"/>
    <x v="1"/>
  </r>
  <r>
    <s v="6Richmond"/>
    <n v="2020"/>
    <x v="12"/>
    <x v="276"/>
    <x v="14"/>
    <n v="28"/>
    <n v="1"/>
    <n v="0"/>
    <n v="11"/>
    <n v="0"/>
    <n v="0"/>
    <n v="9.802197802197804E-2"/>
    <n v="-9.802197802197804E-2"/>
    <x v="1"/>
  </r>
  <r>
    <s v="6Adelaide Crows"/>
    <n v="2020"/>
    <x v="12"/>
    <x v="295"/>
    <x v="8"/>
    <n v="62"/>
    <n v="0.98"/>
    <n v="0"/>
    <n v="19"/>
    <n v="0"/>
    <n v="0"/>
    <n v="5.469336963589836E-2"/>
    <n v="-5.469336963589836E-2"/>
    <x v="1"/>
  </r>
  <r>
    <s v="6St Kilda"/>
    <n v="2020"/>
    <x v="12"/>
    <x v="283"/>
    <x v="9"/>
    <n v="41"/>
    <n v="0.8"/>
    <n v="0"/>
    <n v="26"/>
    <n v="0"/>
    <n v="0"/>
    <n v="0.1081439393939394"/>
    <n v="-0.1081439393939394"/>
    <x v="1"/>
  </r>
  <r>
    <s v="6Gold Coast Suns"/>
    <n v="2020"/>
    <x v="12"/>
    <x v="130"/>
    <x v="1"/>
    <n v="54"/>
    <n v="0.87"/>
    <n v="0"/>
    <n v="24"/>
    <n v="0"/>
    <n v="7"/>
    <n v="4.261363636363636E-2"/>
    <n v="-4.261363636363636E-2"/>
    <x v="0"/>
  </r>
  <r>
    <s v="6Collingwood"/>
    <n v="2020"/>
    <x v="12"/>
    <x v="181"/>
    <x v="4"/>
    <n v="61"/>
    <n v="0.8"/>
    <n v="0"/>
    <n v="14"/>
    <n v="0"/>
    <n v="0"/>
    <n v="9.2592592592592601E-2"/>
    <n v="-9.2592592592592601E-2"/>
    <x v="1"/>
  </r>
  <r>
    <s v="6Melbourne"/>
    <n v="2020"/>
    <x v="12"/>
    <x v="521"/>
    <x v="5"/>
    <n v="15"/>
    <n v="0.21"/>
    <n v="0"/>
    <n v="24"/>
    <n v="0"/>
    <n v="17"/>
    <n v="5.5555555555555552E-2"/>
    <n v="-5.5555555555555552E-2"/>
    <x v="0"/>
  </r>
  <r>
    <s v="6GWS Giants"/>
    <n v="2020"/>
    <x v="12"/>
    <x v="472"/>
    <x v="13"/>
    <n v="55"/>
    <n v="0.83"/>
    <n v="0"/>
    <n v="17"/>
    <n v="0"/>
    <n v="0"/>
    <n v="8.6772486772486765E-2"/>
    <n v="-8.6772486772486765E-2"/>
    <x v="1"/>
  </r>
  <r>
    <s v="6Melbourne"/>
    <n v="2020"/>
    <x v="12"/>
    <x v="439"/>
    <x v="5"/>
    <n v="14"/>
    <n v="0.78"/>
    <n v="0"/>
    <n v="24"/>
    <n v="0"/>
    <n v="0"/>
    <n v="5.7471264367816091E-3"/>
    <n v="-5.7471264367816091E-3"/>
    <x v="1"/>
  </r>
  <r>
    <s v="6Port Adelaide"/>
    <n v="2020"/>
    <x v="12"/>
    <x v="350"/>
    <x v="15"/>
    <n v="74"/>
    <n v="0.91"/>
    <n v="0"/>
    <n v="17"/>
    <n v="0"/>
    <n v="0"/>
    <n v="2.4059865492090556E-2"/>
    <n v="-2.4059865492090556E-2"/>
    <x v="1"/>
  </r>
  <r>
    <s v="6Sydney Swans"/>
    <n v="2020"/>
    <x v="12"/>
    <x v="391"/>
    <x v="2"/>
    <n v="125"/>
    <n v="0.97"/>
    <n v="0"/>
    <n v="11"/>
    <n v="0"/>
    <n v="43"/>
    <n v="5.8333333333333334E-2"/>
    <n v="-5.8333333333333334E-2"/>
    <x v="0"/>
  </r>
  <r>
    <s v="6West Coast Eagles"/>
    <n v="2020"/>
    <x v="12"/>
    <x v="269"/>
    <x v="16"/>
    <n v="39"/>
    <n v="0.87"/>
    <n v="0"/>
    <n v="19"/>
    <n v="0"/>
    <n v="0"/>
    <n v="0.13635454181672671"/>
    <n v="-0.13635454181672671"/>
    <x v="1"/>
  </r>
  <r>
    <s v="6North Melbourne"/>
    <n v="2020"/>
    <x v="12"/>
    <x v="474"/>
    <x v="17"/>
    <n v="6"/>
    <n v="0.77"/>
    <n v="0"/>
    <n v="18"/>
    <n v="0"/>
    <n v="0"/>
    <n v="0.05"/>
    <n v="-0.05"/>
    <x v="1"/>
  </r>
  <r>
    <s v="6Adelaide Crows"/>
    <n v="2020"/>
    <x v="12"/>
    <x v="444"/>
    <x v="8"/>
    <n v="40"/>
    <n v="0.87"/>
    <n v="0"/>
    <n v="19"/>
    <n v="0"/>
    <n v="7"/>
    <n v="0"/>
    <n v="0"/>
    <x v="0"/>
  </r>
  <r>
    <s v="6Brisbane Lions"/>
    <n v="2020"/>
    <x v="12"/>
    <x v="98"/>
    <x v="3"/>
    <n v="64"/>
    <n v="0.77"/>
    <n v="0"/>
    <n v="21"/>
    <n v="0"/>
    <n v="58"/>
    <n v="5.6022408963585435E-3"/>
    <n v="-5.6022408963585435E-3"/>
    <x v="0"/>
  </r>
  <r>
    <s v="6North Melbourne"/>
    <n v="2020"/>
    <x v="12"/>
    <x v="577"/>
    <x v="17"/>
    <n v="46"/>
    <n v="1"/>
    <n v="0"/>
    <n v="18"/>
    <n v="0"/>
    <n v="2"/>
    <n v="0"/>
    <n v="0"/>
    <x v="0"/>
  </r>
  <r>
    <s v="6Adelaide Crows"/>
    <n v="2020"/>
    <x v="12"/>
    <x v="580"/>
    <x v="8"/>
    <n v="42"/>
    <n v="0.74"/>
    <n v="0"/>
    <n v="19"/>
    <n v="0"/>
    <n v="0"/>
    <n v="0"/>
    <n v="0"/>
    <x v="1"/>
  </r>
  <r>
    <s v="6Carlton"/>
    <n v="2020"/>
    <x v="12"/>
    <x v="248"/>
    <x v="0"/>
    <n v="37"/>
    <n v="0.68"/>
    <n v="0"/>
    <n v="26"/>
    <n v="0"/>
    <n v="0"/>
    <n v="0.11546772068511198"/>
    <n v="-0.11546772068511198"/>
    <x v="1"/>
  </r>
  <r>
    <s v="6GWS Giants"/>
    <n v="2020"/>
    <x v="12"/>
    <x v="274"/>
    <x v="13"/>
    <n v="64"/>
    <n v="0.86"/>
    <n v="0"/>
    <n v="17"/>
    <n v="0"/>
    <n v="0"/>
    <n v="4.6120689655172409E-2"/>
    <n v="-4.6120689655172409E-2"/>
    <x v="1"/>
  </r>
  <r>
    <s v="6Adelaide Crows"/>
    <n v="2020"/>
    <x v="12"/>
    <x v="289"/>
    <x v="8"/>
    <n v="51"/>
    <n v="0.76"/>
    <n v="0"/>
    <n v="19"/>
    <n v="0"/>
    <n v="0"/>
    <n v="0.15021929824561403"/>
    <n v="-0.15021929824561403"/>
    <x v="1"/>
  </r>
  <r>
    <s v="6Essendon"/>
    <n v="2020"/>
    <x v="12"/>
    <x v="615"/>
    <x v="10"/>
    <n v="64"/>
    <n v="0.82"/>
    <n v="0"/>
    <n v="18"/>
    <n v="0"/>
    <n v="0"/>
    <n v="0"/>
    <n v="0"/>
    <x v="1"/>
  </r>
  <r>
    <s v="6Gold Coast Suns"/>
    <n v="2020"/>
    <x v="12"/>
    <x v="170"/>
    <x v="1"/>
    <n v="63"/>
    <n v="0.9"/>
    <n v="0"/>
    <n v="24"/>
    <n v="0"/>
    <n v="0"/>
    <n v="0.05"/>
    <n v="-0.05"/>
    <x v="1"/>
  </r>
  <r>
    <s v="6Collingwood"/>
    <n v="2020"/>
    <x v="12"/>
    <x v="604"/>
    <x v="4"/>
    <n v="51"/>
    <n v="0.68"/>
    <n v="0"/>
    <n v="14"/>
    <n v="0"/>
    <n v="0"/>
    <n v="0"/>
    <n v="0"/>
    <x v="1"/>
  </r>
  <r>
    <s v="6Hawthorn"/>
    <n v="2020"/>
    <x v="12"/>
    <x v="207"/>
    <x v="7"/>
    <n v="33"/>
    <n v="0.84"/>
    <n v="0"/>
    <n v="14"/>
    <n v="0"/>
    <n v="0"/>
    <n v="0.1229066985645933"/>
    <n v="-0.1229066985645933"/>
    <x v="1"/>
  </r>
  <r>
    <s v="6West Coast Eagles"/>
    <n v="2020"/>
    <x v="12"/>
    <x v="412"/>
    <x v="16"/>
    <n v="84"/>
    <n v="0.8"/>
    <n v="0"/>
    <n v="19"/>
    <n v="0"/>
    <n v="0"/>
    <n v="0.15303030303030304"/>
    <n v="-0.15303030303030304"/>
    <x v="1"/>
  </r>
  <r>
    <s v="6Brisbane Lions"/>
    <n v="2020"/>
    <x v="12"/>
    <x v="366"/>
    <x v="3"/>
    <n v="44"/>
    <n v="0.97"/>
    <n v="0"/>
    <n v="21"/>
    <n v="0"/>
    <n v="0"/>
    <n v="5.4621848739495799E-2"/>
    <n v="-5.4621848739495799E-2"/>
    <x v="1"/>
  </r>
  <r>
    <s v="6Port Adelaide"/>
    <n v="2020"/>
    <x v="12"/>
    <x v="425"/>
    <x v="15"/>
    <n v="90"/>
    <n v="0.83"/>
    <n v="0"/>
    <n v="17"/>
    <n v="0"/>
    <n v="0"/>
    <n v="7.3850634491366751E-2"/>
    <n v="-7.3850634491366751E-2"/>
    <x v="1"/>
  </r>
  <r>
    <s v="6Gold Coast Suns"/>
    <n v="2020"/>
    <x v="12"/>
    <x v="386"/>
    <x v="1"/>
    <n v="70"/>
    <n v="0.84"/>
    <n v="0"/>
    <n v="24"/>
    <n v="0"/>
    <n v="0"/>
    <n v="4.9999999999999996E-2"/>
    <n v="-4.9999999999999996E-2"/>
    <x v="1"/>
  </r>
  <r>
    <s v="6Collingwood"/>
    <n v="2020"/>
    <x v="12"/>
    <x v="303"/>
    <x v="4"/>
    <n v="80"/>
    <n v="0.9"/>
    <n v="0"/>
    <n v="14"/>
    <n v="0"/>
    <n v="0"/>
    <n v="5.7954545454545453E-2"/>
    <n v="-5.7954545454545453E-2"/>
    <x v="1"/>
  </r>
  <r>
    <s v="6Sydney Swans"/>
    <n v="2020"/>
    <x v="12"/>
    <x v="346"/>
    <x v="2"/>
    <n v="65"/>
    <n v="0.74"/>
    <n v="0"/>
    <n v="11"/>
    <n v="0"/>
    <n v="3"/>
    <n v="8.3333333333333332E-3"/>
    <n v="-8.3333333333333332E-3"/>
    <x v="0"/>
  </r>
  <r>
    <s v="6Carlton"/>
    <n v="2020"/>
    <x v="12"/>
    <x v="301"/>
    <x v="0"/>
    <n v="82"/>
    <n v="0.88"/>
    <n v="0"/>
    <n v="26"/>
    <n v="0"/>
    <n v="0"/>
    <n v="5.6470588235294127E-2"/>
    <n v="-5.6470588235294127E-2"/>
    <x v="1"/>
  </r>
  <r>
    <s v="6Hawthorn"/>
    <n v="2020"/>
    <x v="12"/>
    <x v="315"/>
    <x v="7"/>
    <n v="48"/>
    <n v="0.96"/>
    <n v="0"/>
    <n v="14"/>
    <n v="0"/>
    <n v="0"/>
    <n v="5.8767319636884856E-2"/>
    <n v="-5.8767319636884856E-2"/>
    <x v="1"/>
  </r>
  <r>
    <s v="6Gold Coast Suns"/>
    <n v="2020"/>
    <x v="12"/>
    <x v="145"/>
    <x v="1"/>
    <n v="43"/>
    <n v="0.86"/>
    <n v="0"/>
    <n v="24"/>
    <n v="0"/>
    <n v="0"/>
    <n v="3.0100334448160536E-2"/>
    <n v="-3.0100334448160536E-2"/>
    <x v="1"/>
  </r>
  <r>
    <s v="6Port Adelaide"/>
    <n v="2020"/>
    <x v="12"/>
    <x v="457"/>
    <x v="15"/>
    <n v="50"/>
    <n v="0.78"/>
    <n v="0"/>
    <n v="17"/>
    <n v="0"/>
    <n v="0"/>
    <n v="0"/>
    <n v="0"/>
    <x v="1"/>
  </r>
  <r>
    <s v="6Western Bulldogs"/>
    <n v="2020"/>
    <x v="12"/>
    <x v="133"/>
    <x v="6"/>
    <n v="27"/>
    <n v="0.84"/>
    <n v="0"/>
    <n v="26"/>
    <n v="0"/>
    <n v="33"/>
    <n v="2.1484375E-2"/>
    <n v="-2.1484375E-2"/>
    <x v="0"/>
  </r>
  <r>
    <s v="6North Melbourne"/>
    <n v="2020"/>
    <x v="12"/>
    <x v="597"/>
    <x v="17"/>
    <n v="37"/>
    <n v="0.86"/>
    <n v="0"/>
    <n v="18"/>
    <n v="0"/>
    <n v="0"/>
    <n v="0"/>
    <n v="0"/>
    <x v="1"/>
  </r>
  <r>
    <s v="6Richmond"/>
    <n v="2020"/>
    <x v="12"/>
    <x v="376"/>
    <x v="14"/>
    <n v="60"/>
    <n v="0.89"/>
    <n v="0"/>
    <n v="11"/>
    <n v="0"/>
    <n v="2"/>
    <n v="4.8593350383631717E-2"/>
    <n v="-4.8593350383631717E-2"/>
    <x v="0"/>
  </r>
  <r>
    <s v="6Essendon"/>
    <n v="2020"/>
    <x v="12"/>
    <x v="209"/>
    <x v="10"/>
    <n v="54"/>
    <n v="0.94"/>
    <n v="0"/>
    <n v="18"/>
    <n v="0"/>
    <n v="0"/>
    <n v="7.0833333333333331E-2"/>
    <n v="-7.0833333333333331E-2"/>
    <x v="1"/>
  </r>
  <r>
    <s v="6Richmond"/>
    <n v="2020"/>
    <x v="12"/>
    <x v="379"/>
    <x v="14"/>
    <n v="57"/>
    <n v="0.92"/>
    <n v="0"/>
    <n v="11"/>
    <n v="0"/>
    <n v="2"/>
    <n v="0"/>
    <n v="0"/>
    <x v="0"/>
  </r>
  <r>
    <s v="6Richmond"/>
    <n v="2020"/>
    <x v="12"/>
    <x v="271"/>
    <x v="14"/>
    <n v="26"/>
    <n v="0.85"/>
    <n v="0"/>
    <n v="11"/>
    <n v="0"/>
    <n v="0"/>
    <n v="3.4161490683229816E-2"/>
    <n v="-3.4161490683229816E-2"/>
    <x v="1"/>
  </r>
  <r>
    <s v="6Fremantle"/>
    <n v="2020"/>
    <x v="12"/>
    <x v="372"/>
    <x v="12"/>
    <n v="66"/>
    <n v="0.93"/>
    <n v="0"/>
    <n v="26"/>
    <n v="0"/>
    <n v="0"/>
    <n v="0"/>
    <n v="0"/>
    <x v="1"/>
  </r>
  <r>
    <s v="6Geelong Cats"/>
    <n v="2020"/>
    <x v="12"/>
    <x v="144"/>
    <x v="11"/>
    <n v="92"/>
    <n v="0.85"/>
    <n v="0"/>
    <n v="21"/>
    <n v="0"/>
    <n v="6"/>
    <n v="2.0283975659229209E-3"/>
    <n v="-2.0283975659229209E-3"/>
    <x v="0"/>
  </r>
  <r>
    <s v="6Melbourne"/>
    <n v="2020"/>
    <x v="12"/>
    <x v="529"/>
    <x v="5"/>
    <n v="23"/>
    <n v="0.7"/>
    <n v="0"/>
    <n v="24"/>
    <n v="0"/>
    <n v="0"/>
    <n v="0"/>
    <n v="0"/>
    <x v="1"/>
  </r>
  <r>
    <s v="6Sydney Swans"/>
    <n v="2020"/>
    <x v="12"/>
    <x v="616"/>
    <x v="2"/>
    <n v="38"/>
    <n v="0.78"/>
    <n v="0"/>
    <n v="11"/>
    <n v="0"/>
    <n v="0"/>
    <n v="0"/>
    <n v="0"/>
    <x v="1"/>
  </r>
  <r>
    <s v="6Brisbane Lions"/>
    <n v="2020"/>
    <x v="12"/>
    <x v="166"/>
    <x v="3"/>
    <n v="30"/>
    <n v="0.91"/>
    <n v="0"/>
    <n v="21"/>
    <n v="0"/>
    <n v="0"/>
    <n v="8.224852071005917E-2"/>
    <n v="-8.224852071005917E-2"/>
    <x v="1"/>
  </r>
  <r>
    <s v="6North Melbourne"/>
    <n v="2020"/>
    <x v="12"/>
    <x v="619"/>
    <x v="17"/>
    <n v="42"/>
    <n v="0.59"/>
    <n v="0"/>
    <n v="18"/>
    <n v="0"/>
    <n v="11"/>
    <n v="0"/>
    <n v="0"/>
    <x v="0"/>
  </r>
  <r>
    <s v="6Western Bulldogs"/>
    <n v="2020"/>
    <x v="12"/>
    <x v="620"/>
    <x v="6"/>
    <n v="58"/>
    <n v="0.83"/>
    <n v="0"/>
    <n v="26"/>
    <n v="0"/>
    <n v="0"/>
    <n v="0"/>
    <n v="0"/>
    <x v="1"/>
  </r>
  <r>
    <s v="6West Coast Eagles"/>
    <n v="2020"/>
    <x v="12"/>
    <x v="336"/>
    <x v="16"/>
    <n v="47"/>
    <n v="0.98"/>
    <n v="0"/>
    <n v="19"/>
    <n v="0"/>
    <n v="0"/>
    <n v="6.431372549019608E-2"/>
    <n v="-6.431372549019608E-2"/>
    <x v="1"/>
  </r>
  <r>
    <s v="6Brisbane Lions"/>
    <n v="2020"/>
    <x v="12"/>
    <x v="204"/>
    <x v="3"/>
    <n v="35"/>
    <n v="0.83"/>
    <n v="0"/>
    <n v="21"/>
    <n v="0"/>
    <n v="0"/>
    <n v="7.6274509803921586E-2"/>
    <n v="-7.6274509803921586E-2"/>
    <x v="1"/>
  </r>
  <r>
    <s v="6North Melbourne"/>
    <n v="2020"/>
    <x v="12"/>
    <x v="572"/>
    <x v="17"/>
    <n v="79"/>
    <n v="0.87"/>
    <n v="0"/>
    <n v="18"/>
    <n v="0"/>
    <n v="0"/>
    <n v="0"/>
    <n v="0"/>
    <x v="1"/>
  </r>
  <r>
    <s v="6Richmond"/>
    <n v="2020"/>
    <x v="12"/>
    <x v="381"/>
    <x v="14"/>
    <n v="52"/>
    <n v="0.88"/>
    <n v="0"/>
    <n v="11"/>
    <n v="0"/>
    <n v="12"/>
    <n v="0"/>
    <n v="0"/>
    <x v="0"/>
  </r>
  <r>
    <s v="6Gold Coast Suns"/>
    <n v="2020"/>
    <x v="12"/>
    <x v="120"/>
    <x v="1"/>
    <n v="65"/>
    <n v="0.86"/>
    <n v="0"/>
    <n v="24"/>
    <n v="0"/>
    <n v="4"/>
    <n v="3.3333333333333333E-2"/>
    <n v="-3.3333333333333333E-2"/>
    <x v="0"/>
  </r>
  <r>
    <s v="6Hawthorn"/>
    <n v="2020"/>
    <x v="12"/>
    <x v="356"/>
    <x v="7"/>
    <n v="81"/>
    <n v="0.84"/>
    <n v="0"/>
    <n v="14"/>
    <n v="0"/>
    <n v="1"/>
    <n v="5.909090909090909E-2"/>
    <n v="-5.909090909090909E-2"/>
    <x v="0"/>
  </r>
  <r>
    <s v="6North Melbourne"/>
    <n v="2020"/>
    <x v="12"/>
    <x v="122"/>
    <x v="17"/>
    <n v="72"/>
    <n v="0.85"/>
    <n v="0"/>
    <n v="18"/>
    <n v="0"/>
    <n v="22"/>
    <n v="5.8823529411764705E-2"/>
    <n v="-5.8823529411764705E-2"/>
    <x v="0"/>
  </r>
  <r>
    <s v="6Essendon"/>
    <n v="2020"/>
    <x v="12"/>
    <x v="434"/>
    <x v="10"/>
    <n v="31"/>
    <n v="0.82"/>
    <n v="0"/>
    <n v="18"/>
    <n v="0"/>
    <n v="1"/>
    <n v="0"/>
    <n v="0"/>
    <x v="0"/>
  </r>
  <r>
    <s v="6Essendon"/>
    <n v="2020"/>
    <x v="12"/>
    <x v="109"/>
    <x v="10"/>
    <n v="56"/>
    <n v="0.77"/>
    <n v="0"/>
    <n v="18"/>
    <n v="0"/>
    <n v="5"/>
    <n v="0"/>
    <n v="0"/>
    <x v="0"/>
  </r>
  <r>
    <s v="6West Coast Eagles"/>
    <n v="2020"/>
    <x v="12"/>
    <x v="327"/>
    <x v="16"/>
    <n v="78"/>
    <n v="1"/>
    <n v="0"/>
    <n v="19"/>
    <n v="0"/>
    <n v="0"/>
    <n v="2.9411764705882353E-3"/>
    <n v="-2.9411764705882353E-3"/>
    <x v="1"/>
  </r>
  <r>
    <s v="6Richmond"/>
    <n v="2020"/>
    <x v="12"/>
    <x v="429"/>
    <x v="14"/>
    <n v="27"/>
    <n v="0.91"/>
    <n v="0"/>
    <n v="11"/>
    <n v="0"/>
    <n v="2"/>
    <n v="6.8965517241379309E-2"/>
    <n v="-6.8965517241379309E-2"/>
    <x v="0"/>
  </r>
  <r>
    <s v="6Essendon"/>
    <n v="2020"/>
    <x v="12"/>
    <x v="454"/>
    <x v="10"/>
    <n v="32"/>
    <n v="1"/>
    <n v="0"/>
    <n v="18"/>
    <n v="0"/>
    <n v="0"/>
    <n v="0.11899038461538461"/>
    <n v="-0.11899038461538461"/>
    <x v="1"/>
  </r>
  <r>
    <s v="6Fremantle"/>
    <n v="2020"/>
    <x v="12"/>
    <x v="607"/>
    <x v="12"/>
    <n v="49"/>
    <n v="0.96"/>
    <n v="0"/>
    <n v="26"/>
    <n v="0"/>
    <n v="0"/>
    <n v="0"/>
    <n v="0"/>
    <x v="1"/>
  </r>
  <r>
    <s v="6Geelong Cats"/>
    <n v="2020"/>
    <x v="12"/>
    <x v="202"/>
    <x v="11"/>
    <n v="64"/>
    <n v="0.85"/>
    <n v="0"/>
    <n v="21"/>
    <n v="0"/>
    <n v="8"/>
    <n v="6.3492063492063489E-2"/>
    <n v="-6.3492063492063489E-2"/>
    <x v="0"/>
  </r>
  <r>
    <s v="6Geelong Cats"/>
    <n v="2020"/>
    <x v="12"/>
    <x v="211"/>
    <x v="11"/>
    <n v="43"/>
    <n v="0.94"/>
    <n v="0"/>
    <n v="21"/>
    <n v="0"/>
    <n v="0"/>
    <n v="4.1176470588235294E-2"/>
    <n v="-4.1176470588235294E-2"/>
    <x v="1"/>
  </r>
  <r>
    <s v="6Carlton"/>
    <n v="2020"/>
    <x v="12"/>
    <x v="331"/>
    <x v="0"/>
    <n v="75"/>
    <n v="0.78"/>
    <n v="0"/>
    <n v="26"/>
    <n v="0"/>
    <n v="2"/>
    <n v="8.1359649122807021E-2"/>
    <n v="-8.1359649122807021E-2"/>
    <x v="0"/>
  </r>
  <r>
    <s v="6Carlton"/>
    <n v="2020"/>
    <x v="12"/>
    <x v="253"/>
    <x v="0"/>
    <n v="21"/>
    <n v="0.96"/>
    <n v="0"/>
    <n v="26"/>
    <n v="0"/>
    <n v="0"/>
    <n v="1.9607843137254902E-2"/>
    <n v="-1.9607843137254902E-2"/>
    <x v="1"/>
  </r>
  <r>
    <s v="6GWS Giants"/>
    <n v="2020"/>
    <x v="12"/>
    <x v="146"/>
    <x v="13"/>
    <n v="108"/>
    <n v="0.97"/>
    <n v="0"/>
    <n v="17"/>
    <n v="0"/>
    <n v="0"/>
    <n v="6.2509214212000591E-2"/>
    <n v="-6.2509214212000591E-2"/>
    <x v="1"/>
  </r>
  <r>
    <s v="6Hawthorn"/>
    <n v="2020"/>
    <x v="12"/>
    <x v="573"/>
    <x v="7"/>
    <n v="99"/>
    <n v="0.95"/>
    <n v="0"/>
    <n v="14"/>
    <n v="0"/>
    <n v="3"/>
    <n v="0"/>
    <n v="0"/>
    <x v="0"/>
  </r>
  <r>
    <s v="6Richmond"/>
    <n v="2020"/>
    <x v="12"/>
    <x v="236"/>
    <x v="14"/>
    <n v="30"/>
    <n v="0.78"/>
    <n v="0"/>
    <n v="11"/>
    <n v="0"/>
    <n v="0"/>
    <n v="8.7931995540691199E-2"/>
    <n v="-8.7931995540691199E-2"/>
    <x v="1"/>
  </r>
  <r>
    <s v="6Geelong Cats"/>
    <n v="2020"/>
    <x v="12"/>
    <x v="277"/>
    <x v="11"/>
    <n v="44"/>
    <n v="0.92"/>
    <n v="0"/>
    <n v="21"/>
    <n v="0"/>
    <n v="0"/>
    <n v="9.7267206477732807E-2"/>
    <n v="-9.7267206477732807E-2"/>
    <x v="1"/>
  </r>
  <r>
    <s v="6Western Bulldogs"/>
    <n v="2020"/>
    <x v="12"/>
    <x v="152"/>
    <x v="6"/>
    <n v="104"/>
    <n v="0.82"/>
    <n v="0"/>
    <n v="26"/>
    <n v="0"/>
    <n v="7"/>
    <n v="4.5454545454545456E-2"/>
    <n v="-4.5454545454545456E-2"/>
    <x v="0"/>
  </r>
  <r>
    <s v="6West Coast Eagles"/>
    <n v="2020"/>
    <x v="12"/>
    <x v="229"/>
    <x v="16"/>
    <n v="34"/>
    <n v="0.73"/>
    <n v="0"/>
    <n v="19"/>
    <n v="0"/>
    <n v="0"/>
    <n v="8.0178660669665169E-2"/>
    <n v="-8.0178660669665169E-2"/>
    <x v="1"/>
  </r>
  <r>
    <s v="6West Coast Eagles"/>
    <n v="2020"/>
    <x v="12"/>
    <x v="571"/>
    <x v="16"/>
    <n v="11"/>
    <n v="0.59"/>
    <n v="0"/>
    <n v="19"/>
    <n v="0"/>
    <n v="0"/>
    <n v="0"/>
    <n v="0"/>
    <x v="1"/>
  </r>
  <r>
    <s v="6Essendon"/>
    <n v="2020"/>
    <x v="12"/>
    <x v="177"/>
    <x v="10"/>
    <n v="75"/>
    <n v="0.84"/>
    <n v="0"/>
    <n v="18"/>
    <n v="0"/>
    <n v="0"/>
    <n v="8.2800511508951402E-2"/>
    <n v="-8.2800511508951402E-2"/>
    <x v="1"/>
  </r>
  <r>
    <s v="6St Kilda"/>
    <n v="2020"/>
    <x v="12"/>
    <x v="257"/>
    <x v="9"/>
    <n v="41"/>
    <n v="0.75"/>
    <n v="0"/>
    <n v="26"/>
    <n v="0"/>
    <n v="0"/>
    <n v="6.1581761891359416E-2"/>
    <n v="-6.1581761891359416E-2"/>
    <x v="1"/>
  </r>
  <r>
    <s v="6Sydney Swans"/>
    <n v="2020"/>
    <x v="12"/>
    <x v="613"/>
    <x v="2"/>
    <n v="29"/>
    <n v="0.78"/>
    <n v="0"/>
    <n v="11"/>
    <n v="0"/>
    <n v="2"/>
    <n v="0"/>
    <n v="0"/>
    <x v="0"/>
  </r>
  <r>
    <s v="6Adelaide Crows"/>
    <n v="2020"/>
    <x v="12"/>
    <x v="300"/>
    <x v="8"/>
    <n v="107"/>
    <n v="0.78"/>
    <n v="0"/>
    <n v="19"/>
    <n v="0"/>
    <n v="50"/>
    <n v="8.6086558369167065E-2"/>
    <n v="-8.6086558369167065E-2"/>
    <x v="0"/>
  </r>
  <r>
    <s v="6Geelong Cats"/>
    <n v="2020"/>
    <x v="12"/>
    <x v="86"/>
    <x v="11"/>
    <n v="55"/>
    <n v="0.95"/>
    <n v="0"/>
    <n v="21"/>
    <n v="0"/>
    <n v="50"/>
    <n v="0"/>
    <n v="0"/>
    <x v="0"/>
  </r>
  <r>
    <s v="6Gold Coast Suns"/>
    <n v="2020"/>
    <x v="12"/>
    <x v="458"/>
    <x v="1"/>
    <n v="47"/>
    <n v="0.83"/>
    <n v="0"/>
    <n v="24"/>
    <n v="0"/>
    <n v="0"/>
    <n v="0"/>
    <n v="0"/>
    <x v="1"/>
  </r>
  <r>
    <s v="6West Coast Eagles"/>
    <n v="2020"/>
    <x v="12"/>
    <x v="171"/>
    <x v="16"/>
    <n v="35"/>
    <n v="0.84"/>
    <n v="0"/>
    <n v="19"/>
    <n v="0"/>
    <n v="0"/>
    <n v="0.1458590662055336"/>
    <n v="-0.1458590662055336"/>
    <x v="1"/>
  </r>
  <r>
    <s v="6Brisbane Lions"/>
    <n v="2020"/>
    <x v="12"/>
    <x v="214"/>
    <x v="3"/>
    <n v="55"/>
    <n v="0.84"/>
    <n v="0"/>
    <n v="21"/>
    <n v="0"/>
    <n v="0"/>
    <n v="0.14687500000000001"/>
    <n v="-0.14687500000000001"/>
    <x v="1"/>
  </r>
  <r>
    <s v="6Gold Coast Suns"/>
    <n v="2020"/>
    <x v="12"/>
    <x v="408"/>
    <x v="1"/>
    <n v="27"/>
    <n v="0.7"/>
    <n v="0"/>
    <n v="24"/>
    <n v="0"/>
    <n v="16"/>
    <n v="0"/>
    <n v="0"/>
    <x v="0"/>
  </r>
  <r>
    <s v="6GWS Giants"/>
    <n v="2020"/>
    <x v="12"/>
    <x v="246"/>
    <x v="13"/>
    <n v="39"/>
    <n v="0.77"/>
    <n v="0"/>
    <n v="17"/>
    <n v="0"/>
    <n v="20"/>
    <n v="2.0982142857142855E-2"/>
    <n v="-2.0982142857142855E-2"/>
    <x v="0"/>
  </r>
  <r>
    <s v="6Western Bulldogs"/>
    <n v="2020"/>
    <x v="12"/>
    <x v="559"/>
    <x v="6"/>
    <n v="37"/>
    <n v="0.79"/>
    <n v="0"/>
    <n v="26"/>
    <n v="0"/>
    <n v="0"/>
    <n v="0"/>
    <n v="0"/>
    <x v="1"/>
  </r>
  <r>
    <s v="6Sydney Swans"/>
    <n v="2020"/>
    <x v="12"/>
    <x v="251"/>
    <x v="2"/>
    <n v="55"/>
    <n v="0.94"/>
    <n v="0"/>
    <n v="11"/>
    <n v="0"/>
    <n v="1"/>
    <n v="0.12609771181199753"/>
    <n v="-0.12609771181199753"/>
    <x v="0"/>
  </r>
  <r>
    <s v="6Sydney Swans"/>
    <n v="2020"/>
    <x v="12"/>
    <x v="536"/>
    <x v="2"/>
    <n v="53"/>
    <n v="0.72"/>
    <n v="0"/>
    <n v="11"/>
    <n v="0"/>
    <n v="0"/>
    <n v="0"/>
    <n v="0"/>
    <x v="1"/>
  </r>
  <r>
    <s v="6Brisbane Lions"/>
    <n v="2020"/>
    <x v="12"/>
    <x v="200"/>
    <x v="3"/>
    <n v="33"/>
    <n v="0.67"/>
    <n v="0"/>
    <n v="21"/>
    <n v="0"/>
    <n v="0"/>
    <n v="5.4166666666666669E-2"/>
    <n v="-5.4166666666666669E-2"/>
    <x v="1"/>
  </r>
  <r>
    <s v="6Richmond"/>
    <n v="2020"/>
    <x v="12"/>
    <x v="338"/>
    <x v="14"/>
    <n v="80"/>
    <n v="0.81"/>
    <n v="0"/>
    <n v="11"/>
    <n v="0"/>
    <n v="2"/>
    <n v="5.1542207792207792E-2"/>
    <n v="-5.1542207792207792E-2"/>
    <x v="0"/>
  </r>
  <r>
    <s v="6Essendon"/>
    <n v="2020"/>
    <x v="12"/>
    <x v="545"/>
    <x v="10"/>
    <n v="65"/>
    <n v="0.76"/>
    <n v="0"/>
    <n v="18"/>
    <n v="0"/>
    <n v="0"/>
    <n v="0"/>
    <n v="0"/>
    <x v="1"/>
  </r>
  <r>
    <s v="6Fremantle"/>
    <n v="2020"/>
    <x v="12"/>
    <x v="306"/>
    <x v="12"/>
    <n v="59"/>
    <n v="0.84"/>
    <n v="0"/>
    <n v="26"/>
    <n v="0"/>
    <n v="0"/>
    <n v="0.1575666163901458"/>
    <n v="-0.1575666163901458"/>
    <x v="1"/>
  </r>
  <r>
    <s v="6Geelong Cats"/>
    <n v="2020"/>
    <x v="12"/>
    <x v="332"/>
    <x v="11"/>
    <n v="46"/>
    <n v="0.97"/>
    <n v="0"/>
    <n v="21"/>
    <n v="0"/>
    <n v="0"/>
    <n v="5.9716599190283395E-2"/>
    <n v="-5.9716599190283395E-2"/>
    <x v="1"/>
  </r>
  <r>
    <s v="6Melbourne"/>
    <n v="2020"/>
    <x v="12"/>
    <x v="173"/>
    <x v="5"/>
    <n v="68"/>
    <n v="0.91"/>
    <n v="0"/>
    <n v="24"/>
    <n v="0"/>
    <n v="0"/>
    <n v="0.1165342333105491"/>
    <n v="-0.1165342333105491"/>
    <x v="1"/>
  </r>
  <r>
    <s v="6Port Adelaide"/>
    <n v="2020"/>
    <x v="12"/>
    <x v="249"/>
    <x v="15"/>
    <n v="36"/>
    <n v="0.84"/>
    <n v="0"/>
    <n v="17"/>
    <n v="0"/>
    <n v="2"/>
    <n v="1.5873015873015872E-2"/>
    <n v="-1.5873015873015872E-2"/>
    <x v="0"/>
  </r>
  <r>
    <s v="6Western Bulldogs"/>
    <n v="2020"/>
    <x v="12"/>
    <x v="314"/>
    <x v="6"/>
    <n v="43"/>
    <n v="0.73"/>
    <n v="0"/>
    <n v="26"/>
    <n v="0"/>
    <n v="0"/>
    <n v="7.6442307692307698E-2"/>
    <n v="-7.6442307692307698E-2"/>
    <x v="1"/>
  </r>
  <r>
    <s v="6Fremantle"/>
    <n v="2020"/>
    <x v="12"/>
    <x v="189"/>
    <x v="12"/>
    <n v="37"/>
    <n v="0.82"/>
    <n v="0"/>
    <n v="26"/>
    <n v="0"/>
    <n v="0"/>
    <n v="6.8783068783068779E-2"/>
    <n v="-6.8783068783068779E-2"/>
    <x v="1"/>
  </r>
  <r>
    <s v="6St Kilda"/>
    <n v="2020"/>
    <x v="12"/>
    <x v="250"/>
    <x v="9"/>
    <n v="39"/>
    <n v="0.74"/>
    <n v="0"/>
    <n v="26"/>
    <n v="0"/>
    <n v="2"/>
    <n v="7.0520783564261821E-2"/>
    <n v="-7.0520783564261821E-2"/>
    <x v="0"/>
  </r>
  <r>
    <s v="6Gold Coast Suns"/>
    <n v="2020"/>
    <x v="12"/>
    <x v="195"/>
    <x v="1"/>
    <n v="35"/>
    <n v="0.89"/>
    <n v="0"/>
    <n v="24"/>
    <n v="0"/>
    <n v="0"/>
    <n v="0.19407719609582963"/>
    <n v="-0.19407719609582963"/>
    <x v="1"/>
  </r>
  <r>
    <s v="6Richmond"/>
    <n v="2020"/>
    <x v="12"/>
    <x v="502"/>
    <x v="14"/>
    <n v="64"/>
    <n v="0.87"/>
    <n v="0"/>
    <n v="11"/>
    <n v="0"/>
    <n v="0"/>
    <n v="7.6923076923076927E-3"/>
    <n v="-7.6923076923076927E-3"/>
    <x v="1"/>
  </r>
  <r>
    <s v="6Sydney Swans"/>
    <n v="2020"/>
    <x v="12"/>
    <x v="285"/>
    <x v="2"/>
    <n v="86"/>
    <n v="0.84"/>
    <n v="0"/>
    <n v="11"/>
    <n v="0"/>
    <n v="0"/>
    <n v="9.6124311793682998E-2"/>
    <n v="-9.6124311793682998E-2"/>
    <x v="1"/>
  </r>
  <r>
    <s v="6Sydney Swans"/>
    <n v="2020"/>
    <x v="12"/>
    <x v="621"/>
    <x v="2"/>
    <n v="60"/>
    <n v="0.83"/>
    <n v="0"/>
    <n v="11"/>
    <n v="0"/>
    <n v="4"/>
    <n v="0"/>
    <n v="0"/>
    <x v="0"/>
  </r>
  <r>
    <s v="6Fremantle"/>
    <n v="2020"/>
    <x v="12"/>
    <x v="323"/>
    <x v="12"/>
    <n v="51"/>
    <n v="1"/>
    <n v="0"/>
    <n v="26"/>
    <n v="0"/>
    <n v="0"/>
    <n v="4.3589743589743588E-2"/>
    <n v="-4.3589743589743588E-2"/>
    <x v="1"/>
  </r>
  <r>
    <s v="6Melbourne"/>
    <n v="2020"/>
    <x v="12"/>
    <x v="179"/>
    <x v="5"/>
    <n v="49"/>
    <n v="0.83"/>
    <n v="0"/>
    <n v="24"/>
    <n v="0"/>
    <n v="0"/>
    <n v="4.8240165631469982E-2"/>
    <n v="-4.8240165631469982E-2"/>
    <x v="1"/>
  </r>
  <r>
    <s v="6Gold Coast Suns"/>
    <n v="2020"/>
    <x v="12"/>
    <x v="264"/>
    <x v="1"/>
    <n v="61"/>
    <n v="1"/>
    <n v="0"/>
    <n v="24"/>
    <n v="0"/>
    <n v="0"/>
    <n v="1.8627450980392157E-2"/>
    <n v="-1.8627450980392157E-2"/>
    <x v="1"/>
  </r>
  <r>
    <s v="6Hawthorn"/>
    <n v="2020"/>
    <x v="12"/>
    <x v="126"/>
    <x v="7"/>
    <n v="30"/>
    <n v="0.79"/>
    <n v="0"/>
    <n v="14"/>
    <n v="0"/>
    <n v="7"/>
    <n v="0.30884557721139433"/>
    <n v="-0.30884557721139433"/>
    <x v="0"/>
  </r>
  <r>
    <s v="6Carlton"/>
    <n v="2020"/>
    <x v="12"/>
    <x v="220"/>
    <x v="0"/>
    <n v="37"/>
    <n v="0.96"/>
    <n v="0"/>
    <n v="26"/>
    <n v="0"/>
    <n v="0"/>
    <n v="0.1034313725490196"/>
    <n v="-0.1034313725490196"/>
    <x v="1"/>
  </r>
  <r>
    <s v="6Essendon"/>
    <n v="2020"/>
    <x v="12"/>
    <x v="569"/>
    <x v="10"/>
    <n v="80"/>
    <n v="0.82"/>
    <n v="0"/>
    <n v="18"/>
    <n v="0"/>
    <n v="0"/>
    <n v="0"/>
    <n v="0"/>
    <x v="1"/>
  </r>
  <r>
    <s v="6Fremantle"/>
    <n v="2020"/>
    <x v="12"/>
    <x v="291"/>
    <x v="12"/>
    <n v="55"/>
    <n v="0.88"/>
    <n v="0"/>
    <n v="26"/>
    <n v="0"/>
    <n v="0"/>
    <n v="0.17221625492302181"/>
    <n v="-0.17221625492302181"/>
    <x v="1"/>
  </r>
  <r>
    <s v="6Collingwood"/>
    <n v="2020"/>
    <x v="12"/>
    <x v="496"/>
    <x v="4"/>
    <n v="52"/>
    <n v="0.91"/>
    <n v="0"/>
    <n v="14"/>
    <n v="0"/>
    <n v="0"/>
    <n v="7.505720823798627E-2"/>
    <n v="-7.505720823798627E-2"/>
    <x v="1"/>
  </r>
  <r>
    <s v="6Brisbane Lions"/>
    <n v="2020"/>
    <x v="12"/>
    <x v="172"/>
    <x v="3"/>
    <n v="25"/>
    <n v="0.97"/>
    <n v="0"/>
    <n v="21"/>
    <n v="0"/>
    <n v="0"/>
    <n v="5.8173397236132303E-2"/>
    <n v="-5.8173397236132303E-2"/>
    <x v="1"/>
  </r>
  <r>
    <s v="6North Melbourne"/>
    <n v="2020"/>
    <x v="12"/>
    <x v="595"/>
    <x v="17"/>
    <n v="10"/>
    <n v="0.71"/>
    <n v="0"/>
    <n v="18"/>
    <n v="0"/>
    <n v="0"/>
    <n v="0"/>
    <n v="0"/>
    <x v="1"/>
  </r>
  <r>
    <s v="6Carlton"/>
    <n v="2020"/>
    <x v="12"/>
    <x v="317"/>
    <x v="0"/>
    <n v="69"/>
    <n v="0.93"/>
    <n v="0"/>
    <n v="26"/>
    <n v="0"/>
    <n v="0"/>
    <n v="0.16208791208791209"/>
    <n v="-0.16208791208791209"/>
    <x v="1"/>
  </r>
  <r>
    <s v="6Carlton"/>
    <n v="2020"/>
    <x v="12"/>
    <x v="59"/>
    <x v="0"/>
    <n v="72"/>
    <n v="0.83"/>
    <n v="0"/>
    <n v="26"/>
    <n v="0"/>
    <n v="44"/>
    <n v="0"/>
    <n v="0"/>
    <x v="0"/>
  </r>
  <r>
    <s v="6Geelong Cats"/>
    <n v="2020"/>
    <x v="12"/>
    <x v="353"/>
    <x v="11"/>
    <n v="63"/>
    <n v="0.93"/>
    <n v="0"/>
    <n v="21"/>
    <n v="0"/>
    <n v="11"/>
    <n v="0"/>
    <n v="0"/>
    <x v="0"/>
  </r>
  <r>
    <s v="6Sydney Swans"/>
    <n v="2020"/>
    <x v="12"/>
    <x v="153"/>
    <x v="2"/>
    <n v="44"/>
    <n v="0.86"/>
    <n v="0"/>
    <n v="11"/>
    <n v="0"/>
    <n v="0"/>
    <n v="0.15197368421052632"/>
    <n v="-0.15197368421052632"/>
    <x v="1"/>
  </r>
  <r>
    <s v="6Collingwood"/>
    <n v="2020"/>
    <x v="12"/>
    <x v="371"/>
    <x v="4"/>
    <n v="74"/>
    <n v="0.85"/>
    <n v="0"/>
    <n v="14"/>
    <n v="0"/>
    <n v="0"/>
    <n v="0.121242958986094"/>
    <n v="-0.121242958986094"/>
    <x v="1"/>
  </r>
  <r>
    <s v="6Sydney Swans"/>
    <n v="2020"/>
    <x v="12"/>
    <x v="557"/>
    <x v="2"/>
    <n v="52"/>
    <n v="0.98"/>
    <n v="0"/>
    <n v="11"/>
    <n v="0"/>
    <n v="0"/>
    <n v="0"/>
    <n v="0"/>
    <x v="1"/>
  </r>
  <r>
    <s v="6Hawthorn"/>
    <n v="2020"/>
    <x v="12"/>
    <x v="287"/>
    <x v="7"/>
    <n v="37"/>
    <n v="0.85"/>
    <n v="0"/>
    <n v="14"/>
    <n v="0"/>
    <n v="0"/>
    <n v="0"/>
    <n v="0"/>
    <x v="1"/>
  </r>
  <r>
    <s v="6West Coast Eagles"/>
    <n v="2020"/>
    <x v="12"/>
    <x v="165"/>
    <x v="16"/>
    <n v="37"/>
    <n v="0.78"/>
    <n v="0"/>
    <n v="19"/>
    <n v="0"/>
    <n v="3"/>
    <n v="8.611111111111111E-2"/>
    <n v="-8.611111111111111E-2"/>
    <x v="0"/>
  </r>
  <r>
    <s v="6Port Adelaide"/>
    <n v="2020"/>
    <x v="12"/>
    <x v="459"/>
    <x v="15"/>
    <n v="20"/>
    <n v="0.38"/>
    <n v="0"/>
    <n v="17"/>
    <n v="0"/>
    <n v="0"/>
    <n v="0.16250000000000001"/>
    <n v="-0.16250000000000001"/>
    <x v="1"/>
  </r>
  <r>
    <s v="6Western Bulldogs"/>
    <n v="2020"/>
    <x v="12"/>
    <x v="234"/>
    <x v="6"/>
    <n v="51"/>
    <n v="0.81"/>
    <n v="0"/>
    <n v="26"/>
    <n v="0"/>
    <n v="0"/>
    <n v="4.625668449197861E-2"/>
    <n v="-4.625668449197861E-2"/>
    <x v="1"/>
  </r>
  <r>
    <s v="6GWS Giants"/>
    <n v="2020"/>
    <x v="12"/>
    <x v="226"/>
    <x v="13"/>
    <n v="87"/>
    <n v="0.84"/>
    <n v="0"/>
    <n v="17"/>
    <n v="0"/>
    <n v="0"/>
    <n v="4.0418341249543299E-2"/>
    <n v="-4.0418341249543299E-2"/>
    <x v="1"/>
  </r>
  <r>
    <s v="6Hawthorn"/>
    <n v="2020"/>
    <x v="12"/>
    <x v="175"/>
    <x v="7"/>
    <n v="62"/>
    <n v="0.89"/>
    <n v="0"/>
    <n v="14"/>
    <n v="0"/>
    <n v="0"/>
    <n v="7.5892857142857151E-2"/>
    <n v="-7.5892857142857151E-2"/>
    <x v="1"/>
  </r>
  <r>
    <s v="6Geelong Cats"/>
    <n v="2020"/>
    <x v="12"/>
    <x v="184"/>
    <x v="11"/>
    <n v="79"/>
    <n v="0.86"/>
    <n v="0"/>
    <n v="21"/>
    <n v="0"/>
    <n v="0"/>
    <n v="3.3333333333333333E-2"/>
    <n v="-3.3333333333333333E-2"/>
    <x v="1"/>
  </r>
  <r>
    <s v="6Melbourne"/>
    <n v="2020"/>
    <x v="12"/>
    <x v="583"/>
    <x v="5"/>
    <n v="46"/>
    <n v="0.78"/>
    <n v="0"/>
    <n v="24"/>
    <n v="0"/>
    <n v="0"/>
    <n v="0"/>
    <n v="0"/>
    <x v="1"/>
  </r>
  <r>
    <s v="6Western Bulldogs"/>
    <n v="2020"/>
    <x v="12"/>
    <x v="223"/>
    <x v="6"/>
    <n v="54"/>
    <n v="0.79"/>
    <n v="0"/>
    <n v="26"/>
    <n v="0"/>
    <n v="0"/>
    <n v="1.5789473684210527E-2"/>
    <n v="-1.5789473684210527E-2"/>
    <x v="1"/>
  </r>
  <r>
    <s v="6Collingwood"/>
    <n v="2020"/>
    <x v="12"/>
    <x v="241"/>
    <x v="4"/>
    <n v="58"/>
    <n v="0.84"/>
    <n v="0"/>
    <n v="14"/>
    <n v="0"/>
    <n v="0"/>
    <n v="6.9101731601731595E-2"/>
    <n v="-6.9101731601731595E-2"/>
    <x v="1"/>
  </r>
  <r>
    <s v="6Collingwood"/>
    <n v="2020"/>
    <x v="12"/>
    <x v="608"/>
    <x v="4"/>
    <n v="64"/>
    <n v="0.86"/>
    <n v="0"/>
    <n v="14"/>
    <n v="0"/>
    <n v="0"/>
    <n v="0"/>
    <n v="0"/>
    <x v="1"/>
  </r>
  <r>
    <s v="6Collingwood"/>
    <n v="2020"/>
    <x v="12"/>
    <x v="375"/>
    <x v="4"/>
    <n v="56"/>
    <n v="0.86"/>
    <n v="0"/>
    <n v="14"/>
    <n v="0"/>
    <n v="0"/>
    <n v="7.1428571428571425E-2"/>
    <n v="-7.1428571428571425E-2"/>
    <x v="1"/>
  </r>
  <r>
    <s v="6Adelaide Crows"/>
    <n v="2020"/>
    <x v="12"/>
    <x v="244"/>
    <x v="8"/>
    <n v="59"/>
    <n v="0.92"/>
    <n v="0"/>
    <n v="19"/>
    <n v="0"/>
    <n v="0"/>
    <n v="8.1784430019147245E-2"/>
    <n v="-8.1784430019147245E-2"/>
    <x v="1"/>
  </r>
  <r>
    <s v="6Carlton"/>
    <n v="2020"/>
    <x v="12"/>
    <x v="322"/>
    <x v="0"/>
    <n v="60"/>
    <n v="0.85"/>
    <n v="0"/>
    <n v="26"/>
    <n v="0"/>
    <n v="2"/>
    <n v="2.1518640350877194E-2"/>
    <n v="-2.1518640350877194E-2"/>
    <x v="0"/>
  </r>
  <r>
    <s v="6Port Adelaide"/>
    <n v="2020"/>
    <x v="12"/>
    <x v="349"/>
    <x v="15"/>
    <n v="49"/>
    <n v="0.91"/>
    <n v="0"/>
    <n v="17"/>
    <n v="0"/>
    <n v="0"/>
    <n v="0"/>
    <n v="0"/>
    <x v="1"/>
  </r>
  <r>
    <s v="6Port Adelaide"/>
    <n v="2020"/>
    <x v="12"/>
    <x v="118"/>
    <x v="15"/>
    <n v="53"/>
    <n v="0.92"/>
    <n v="0"/>
    <n v="17"/>
    <n v="0"/>
    <n v="54"/>
    <n v="0.17261904761904762"/>
    <n v="-0.17261904761904762"/>
    <x v="0"/>
  </r>
  <r>
    <s v="6St Kilda"/>
    <n v="2020"/>
    <x v="12"/>
    <x v="256"/>
    <x v="9"/>
    <n v="60"/>
    <n v="0.9"/>
    <n v="0"/>
    <n v="26"/>
    <n v="0"/>
    <n v="0"/>
    <n v="0"/>
    <n v="0"/>
    <x v="1"/>
  </r>
  <r>
    <s v="6St Kilda"/>
    <n v="2020"/>
    <x v="12"/>
    <x v="216"/>
    <x v="9"/>
    <n v="63"/>
    <n v="0.85"/>
    <n v="0"/>
    <n v="26"/>
    <n v="0"/>
    <n v="0"/>
    <n v="8.0769230769230774E-2"/>
    <n v="-8.0769230769230774E-2"/>
    <x v="1"/>
  </r>
  <r>
    <s v="6GWS Giants"/>
    <n v="2020"/>
    <x v="12"/>
    <x v="482"/>
    <x v="13"/>
    <n v="58"/>
    <n v="0.79"/>
    <n v="0"/>
    <n v="17"/>
    <n v="0"/>
    <n v="0"/>
    <n v="0"/>
    <n v="0"/>
    <x v="1"/>
  </r>
  <r>
    <s v="6Richmond"/>
    <n v="2020"/>
    <x v="12"/>
    <x v="187"/>
    <x v="14"/>
    <n v="82"/>
    <n v="0.89"/>
    <n v="0"/>
    <n v="11"/>
    <n v="0"/>
    <n v="5"/>
    <n v="7.2772495361781084E-2"/>
    <n v="-7.2772495361781084E-2"/>
    <x v="0"/>
  </r>
  <r>
    <s v="6St Kilda"/>
    <n v="2020"/>
    <x v="12"/>
    <x v="233"/>
    <x v="9"/>
    <n v="27"/>
    <n v="0.83"/>
    <n v="0"/>
    <n v="26"/>
    <n v="0"/>
    <n v="0"/>
    <n v="1.5430261173295228E-2"/>
    <n v="-1.5430261173295228E-2"/>
    <x v="1"/>
  </r>
  <r>
    <s v="6Western Bulldogs"/>
    <n v="2020"/>
    <x v="12"/>
    <x v="510"/>
    <x v="6"/>
    <n v="72"/>
    <n v="0.83"/>
    <n v="0"/>
    <n v="26"/>
    <n v="0"/>
    <n v="0"/>
    <n v="0"/>
    <n v="0"/>
    <x v="1"/>
  </r>
  <r>
    <s v="6Collingwood"/>
    <n v="2020"/>
    <x v="12"/>
    <x v="182"/>
    <x v="4"/>
    <n v="54"/>
    <n v="0.9"/>
    <n v="0"/>
    <n v="14"/>
    <n v="0"/>
    <n v="15"/>
    <n v="9.7511312217194557E-2"/>
    <n v="-9.7511312217194557E-2"/>
    <x v="0"/>
  </r>
  <r>
    <s v="6Collingwood"/>
    <n v="2020"/>
    <x v="12"/>
    <x v="227"/>
    <x v="4"/>
    <n v="6"/>
    <n v="0.88"/>
    <n v="0"/>
    <n v="14"/>
    <n v="0"/>
    <n v="0"/>
    <n v="8.4336482231219076E-2"/>
    <n v="-8.4336482231219076E-2"/>
    <x v="1"/>
  </r>
  <r>
    <s v="6West Coast Eagles"/>
    <n v="2020"/>
    <x v="12"/>
    <x v="90"/>
    <x v="16"/>
    <n v="77"/>
    <n v="0.93"/>
    <n v="0"/>
    <n v="19"/>
    <n v="0"/>
    <n v="24"/>
    <n v="9.6837944664031617E-2"/>
    <n v="-9.6837944664031617E-2"/>
    <x v="0"/>
  </r>
  <r>
    <s v="6West Coast Eagles"/>
    <n v="2020"/>
    <x v="12"/>
    <x v="365"/>
    <x v="16"/>
    <n v="31"/>
    <n v="0.73"/>
    <n v="0"/>
    <n v="19"/>
    <n v="0"/>
    <n v="0"/>
    <n v="0"/>
    <n v="0"/>
    <x v="1"/>
  </r>
  <r>
    <s v="6Carlton"/>
    <n v="2020"/>
    <x v="12"/>
    <x v="422"/>
    <x v="0"/>
    <n v="63"/>
    <n v="0.83"/>
    <n v="0"/>
    <n v="26"/>
    <n v="0"/>
    <n v="0"/>
    <n v="7.0038377192982448E-2"/>
    <n v="-7.0038377192982448E-2"/>
    <x v="1"/>
  </r>
  <r>
    <s v="6Western Bulldogs"/>
    <n v="2020"/>
    <x v="12"/>
    <x v="359"/>
    <x v="6"/>
    <n v="37"/>
    <n v="0.81"/>
    <n v="0"/>
    <n v="26"/>
    <n v="0"/>
    <n v="4"/>
    <n v="2.4221453287197232E-2"/>
    <n v="-2.4221453287197232E-2"/>
    <x v="0"/>
  </r>
  <r>
    <s v="6West Coast Eagles"/>
    <n v="2020"/>
    <x v="12"/>
    <x v="208"/>
    <x v="16"/>
    <n v="52"/>
    <n v="0.71"/>
    <n v="0"/>
    <n v="19"/>
    <n v="0"/>
    <n v="1"/>
    <n v="4.1005291005291003E-2"/>
    <n v="-4.1005291005291003E-2"/>
    <x v="0"/>
  </r>
  <r>
    <s v="6Adelaide Crows"/>
    <n v="2020"/>
    <x v="12"/>
    <x v="50"/>
    <x v="8"/>
    <n v="62"/>
    <n v="0.77"/>
    <n v="0"/>
    <n v="19"/>
    <n v="0"/>
    <n v="137"/>
    <n v="0"/>
    <n v="0"/>
    <x v="0"/>
  </r>
  <r>
    <s v="6Geelong Cats"/>
    <n v="2020"/>
    <x v="12"/>
    <x v="215"/>
    <x v="11"/>
    <n v="54"/>
    <n v="0.92"/>
    <n v="0"/>
    <n v="21"/>
    <n v="0"/>
    <n v="0"/>
    <n v="6.0869565217391307E-2"/>
    <n v="-6.0869565217391307E-2"/>
    <x v="1"/>
  </r>
  <r>
    <s v="6Fremantle"/>
    <n v="2020"/>
    <x v="12"/>
    <x v="377"/>
    <x v="12"/>
    <n v="62"/>
    <n v="0.85"/>
    <n v="0"/>
    <n v="26"/>
    <n v="0"/>
    <n v="0"/>
    <n v="1.5837104072398189E-2"/>
    <n v="-1.5837104072398189E-2"/>
    <x v="1"/>
  </r>
  <r>
    <s v="6Fremantle"/>
    <n v="2020"/>
    <x v="12"/>
    <x v="622"/>
    <x v="12"/>
    <n v="2"/>
    <n v="0.1"/>
    <n v="0"/>
    <n v="26"/>
    <n v="0"/>
    <n v="0"/>
    <n v="0"/>
    <n v="0"/>
    <x v="1"/>
  </r>
  <r>
    <s v="6Melbourne"/>
    <n v="2020"/>
    <x v="12"/>
    <x v="206"/>
    <x v="5"/>
    <n v="57"/>
    <n v="0.97"/>
    <n v="0"/>
    <n v="24"/>
    <n v="0"/>
    <n v="0"/>
    <n v="9.0354658129594187E-2"/>
    <n v="-9.0354658129594187E-2"/>
    <x v="1"/>
  </r>
  <r>
    <s v="6Melbourne"/>
    <n v="2020"/>
    <x v="12"/>
    <x v="198"/>
    <x v="5"/>
    <n v="44"/>
    <n v="0.9"/>
    <n v="0"/>
    <n v="24"/>
    <n v="0"/>
    <n v="0"/>
    <n v="4.9706583673974979E-2"/>
    <n v="-4.9706583673974979E-2"/>
    <x v="1"/>
  </r>
  <r>
    <s v="6Western Bulldogs"/>
    <n v="2020"/>
    <x v="12"/>
    <x v="623"/>
    <x v="6"/>
    <n v="5"/>
    <n v="0.56999999999999995"/>
    <n v="0"/>
    <n v="26"/>
    <n v="0"/>
    <n v="0"/>
    <n v="0"/>
    <n v="0"/>
    <x v="1"/>
  </r>
  <r>
    <s v="6Gold Coast Suns"/>
    <n v="2020"/>
    <x v="12"/>
    <x v="240"/>
    <x v="1"/>
    <n v="47"/>
    <n v="0.94"/>
    <n v="0"/>
    <n v="24"/>
    <n v="0"/>
    <n v="0"/>
    <n v="0"/>
    <n v="0"/>
    <x v="1"/>
  </r>
  <r>
    <s v="6West Coast Eagles"/>
    <n v="2020"/>
    <x v="12"/>
    <x v="279"/>
    <x v="16"/>
    <n v="28"/>
    <n v="0.78"/>
    <n v="0"/>
    <n v="19"/>
    <n v="0"/>
    <n v="0"/>
    <n v="3.0483448440104786E-2"/>
    <n v="-3.0483448440104786E-2"/>
    <x v="1"/>
  </r>
  <r>
    <s v="6Brisbane Lions"/>
    <n v="2020"/>
    <x v="12"/>
    <x v="606"/>
    <x v="3"/>
    <n v="29"/>
    <n v="0.76"/>
    <n v="0"/>
    <n v="21"/>
    <n v="0"/>
    <n v="0"/>
    <n v="0"/>
    <n v="0"/>
    <x v="1"/>
  </r>
  <r>
    <s v="6Richmond"/>
    <n v="2020"/>
    <x v="12"/>
    <x v="312"/>
    <x v="14"/>
    <n v="51"/>
    <n v="0.91"/>
    <n v="0"/>
    <n v="11"/>
    <n v="0"/>
    <n v="0"/>
    <n v="5.7853910795087268E-2"/>
    <n v="-5.7853910795087268E-2"/>
    <x v="1"/>
  </r>
  <r>
    <s v="6Port Adelaide"/>
    <n v="2020"/>
    <x v="12"/>
    <x v="218"/>
    <x v="15"/>
    <n v="75"/>
    <n v="0.84"/>
    <n v="0"/>
    <n v="17"/>
    <n v="0"/>
    <n v="0"/>
    <n v="2.8011204481792717E-3"/>
    <n v="-2.8011204481792717E-3"/>
    <x v="1"/>
  </r>
  <r>
    <s v="6Sydney Swans"/>
    <n v="2020"/>
    <x v="12"/>
    <x v="67"/>
    <x v="2"/>
    <n v="44"/>
    <n v="0.93"/>
    <n v="0"/>
    <n v="11"/>
    <n v="0"/>
    <n v="53"/>
    <n v="0"/>
    <n v="0"/>
    <x v="0"/>
  </r>
  <r>
    <s v="6Brisbane Lions"/>
    <n v="2020"/>
    <x v="12"/>
    <x v="219"/>
    <x v="3"/>
    <n v="47"/>
    <n v="0.77"/>
    <n v="0"/>
    <n v="21"/>
    <n v="0"/>
    <n v="0"/>
    <n v="5.3333333333333337E-2"/>
    <n v="-5.3333333333333337E-2"/>
    <x v="1"/>
  </r>
  <r>
    <s v="6Western Bulldogs"/>
    <n v="2020"/>
    <x v="12"/>
    <x v="385"/>
    <x v="6"/>
    <n v="53"/>
    <n v="0.78"/>
    <n v="0"/>
    <n v="26"/>
    <n v="0"/>
    <n v="14"/>
    <n v="0"/>
    <n v="0"/>
    <x v="0"/>
  </r>
  <r>
    <s v="6Sydney Swans"/>
    <n v="2020"/>
    <x v="12"/>
    <x v="267"/>
    <x v="2"/>
    <n v="59"/>
    <n v="0.88"/>
    <n v="0"/>
    <n v="11"/>
    <n v="0"/>
    <n v="0"/>
    <n v="7.1895424836601315E-2"/>
    <n v="-7.1895424836601315E-2"/>
    <x v="1"/>
  </r>
  <r>
    <s v="6North Melbourne"/>
    <n v="2020"/>
    <x v="12"/>
    <x v="393"/>
    <x v="17"/>
    <n v="35"/>
    <n v="0.91"/>
    <n v="0"/>
    <n v="18"/>
    <n v="0"/>
    <n v="3"/>
    <n v="3.4055727554179571E-2"/>
    <n v="-3.4055727554179571E-2"/>
    <x v="0"/>
  </r>
  <r>
    <s v="6Richmond"/>
    <n v="2020"/>
    <x v="12"/>
    <x v="491"/>
    <x v="14"/>
    <n v="77"/>
    <n v="0.94"/>
    <n v="0"/>
    <n v="11"/>
    <n v="0"/>
    <n v="3"/>
    <n v="5.6680161943319832E-2"/>
    <n v="-5.6680161943319832E-2"/>
    <x v="0"/>
  </r>
  <r>
    <s v="6Fremantle"/>
    <n v="2020"/>
    <x v="12"/>
    <x v="512"/>
    <x v="12"/>
    <n v="62"/>
    <n v="0.91"/>
    <n v="0"/>
    <n v="26"/>
    <n v="0"/>
    <n v="0"/>
    <n v="7.0512820512820512E-2"/>
    <n v="-7.0512820512820512E-2"/>
    <x v="1"/>
  </r>
  <r>
    <s v="6Western Bulldogs"/>
    <n v="2020"/>
    <x v="12"/>
    <x v="360"/>
    <x v="6"/>
    <n v="38"/>
    <n v="1"/>
    <n v="0"/>
    <n v="26"/>
    <n v="0"/>
    <n v="0"/>
    <n v="6.1919504643962843E-3"/>
    <n v="-6.1919504643962843E-3"/>
    <x v="1"/>
  </r>
  <r>
    <s v="6GWS Giants"/>
    <n v="2020"/>
    <x v="12"/>
    <x v="203"/>
    <x v="13"/>
    <n v="6"/>
    <n v="0.25"/>
    <n v="0"/>
    <n v="17"/>
    <n v="0"/>
    <n v="1"/>
    <n v="0.11502669717772691"/>
    <n v="-0.11502669717772691"/>
    <x v="0"/>
  </r>
  <r>
    <s v="6Adelaide Crows"/>
    <n v="2020"/>
    <x v="12"/>
    <x v="555"/>
    <x v="8"/>
    <n v="45"/>
    <n v="0.86"/>
    <n v="0"/>
    <n v="19"/>
    <n v="0"/>
    <n v="0"/>
    <n v="0"/>
    <n v="0"/>
    <x v="1"/>
  </r>
  <r>
    <s v="6Fremantle"/>
    <n v="2020"/>
    <x v="12"/>
    <x v="80"/>
    <x v="12"/>
    <n v="58"/>
    <n v="0.87"/>
    <n v="0"/>
    <n v="26"/>
    <n v="0"/>
    <n v="79"/>
    <n v="8.7745098039215694E-2"/>
    <n v="-8.7745098039215694E-2"/>
    <x v="0"/>
  </r>
  <r>
    <s v="6Geelong Cats"/>
    <n v="2020"/>
    <x v="12"/>
    <x v="185"/>
    <x v="11"/>
    <n v="45"/>
    <n v="0.99"/>
    <n v="0"/>
    <n v="21"/>
    <n v="0"/>
    <n v="0"/>
    <n v="5.4278074866310158E-2"/>
    <n v="-5.4278074866310158E-2"/>
    <x v="1"/>
  </r>
  <r>
    <s v="6North Melbourne"/>
    <n v="2020"/>
    <x v="12"/>
    <x v="532"/>
    <x v="17"/>
    <n v="40"/>
    <n v="0.68"/>
    <n v="0"/>
    <n v="18"/>
    <n v="0"/>
    <n v="0"/>
    <n v="0"/>
    <n v="0"/>
    <x v="1"/>
  </r>
  <r>
    <s v="6Geelong Cats"/>
    <n v="2020"/>
    <x v="12"/>
    <x v="115"/>
    <x v="11"/>
    <n v="11"/>
    <n v="0.06"/>
    <n v="0"/>
    <n v="21"/>
    <n v="0"/>
    <n v="93"/>
    <n v="0.12675865800865802"/>
    <n v="-0.12675865800865802"/>
    <x v="0"/>
  </r>
  <r>
    <s v="6St Kilda"/>
    <n v="2020"/>
    <x v="12"/>
    <x v="282"/>
    <x v="9"/>
    <n v="74"/>
    <n v="0.93"/>
    <n v="0"/>
    <n v="26"/>
    <n v="0"/>
    <n v="1"/>
    <n v="1.953125E-3"/>
    <n v="-1.953125E-3"/>
    <x v="0"/>
  </r>
  <r>
    <s v="6GWS Giants"/>
    <n v="2020"/>
    <x v="12"/>
    <x v="230"/>
    <x v="13"/>
    <n v="70"/>
    <n v="0.9"/>
    <n v="0"/>
    <n v="17"/>
    <n v="0"/>
    <n v="0"/>
    <n v="7.0862246895128281E-2"/>
    <n v="-7.0862246895128281E-2"/>
    <x v="1"/>
  </r>
  <r>
    <s v="6Sydney Swans"/>
    <n v="2020"/>
    <x v="12"/>
    <x v="587"/>
    <x v="2"/>
    <n v="42"/>
    <n v="0.81"/>
    <n v="0"/>
    <n v="11"/>
    <n v="0"/>
    <n v="7"/>
    <n v="0"/>
    <n v="0"/>
    <x v="0"/>
  </r>
  <r>
    <s v="6Sydney Swans"/>
    <n v="2020"/>
    <x v="12"/>
    <x v="293"/>
    <x v="2"/>
    <n v="57"/>
    <n v="0.88"/>
    <n v="0"/>
    <n v="11"/>
    <n v="0"/>
    <n v="11"/>
    <n v="3.4166666666666665E-2"/>
    <n v="-3.4166666666666665E-2"/>
    <x v="0"/>
  </r>
  <r>
    <s v="6Hawthorn"/>
    <n v="2020"/>
    <x v="12"/>
    <x v="228"/>
    <x v="7"/>
    <n v="73"/>
    <n v="0.87"/>
    <n v="0"/>
    <n v="14"/>
    <n v="0"/>
    <n v="0"/>
    <n v="2.6688664596273292E-2"/>
    <n v="-2.6688664596273292E-2"/>
    <x v="1"/>
  </r>
  <r>
    <s v="6Brisbane Lions"/>
    <n v="2020"/>
    <x v="12"/>
    <x v="389"/>
    <x v="3"/>
    <n v="29"/>
    <n v="0.93"/>
    <n v="0"/>
    <n v="21"/>
    <n v="0"/>
    <n v="1"/>
    <n v="4.5522302488246763E-2"/>
    <n v="-4.5522302488246763E-2"/>
    <x v="0"/>
  </r>
  <r>
    <s v="6Melbourne"/>
    <n v="2020"/>
    <x v="12"/>
    <x v="91"/>
    <x v="5"/>
    <n v="46"/>
    <n v="0.77"/>
    <n v="0"/>
    <n v="24"/>
    <n v="0"/>
    <n v="24"/>
    <n v="0.26416040100250626"/>
    <n v="-0.26416040100250626"/>
    <x v="0"/>
  </r>
  <r>
    <s v="6Port Adelaide"/>
    <n v="2020"/>
    <x v="12"/>
    <x v="476"/>
    <x v="15"/>
    <n v="57"/>
    <n v="0.88"/>
    <n v="0"/>
    <n v="17"/>
    <n v="0"/>
    <n v="8"/>
    <n v="0"/>
    <n v="0"/>
    <x v="0"/>
  </r>
  <r>
    <s v="6Western Bulldogs"/>
    <n v="2020"/>
    <x v="12"/>
    <x v="132"/>
    <x v="6"/>
    <n v="32"/>
    <n v="1"/>
    <n v="0"/>
    <n v="26"/>
    <n v="0"/>
    <n v="4"/>
    <n v="3.7401195295932138E-2"/>
    <n v="-3.7401195295932138E-2"/>
    <x v="0"/>
  </r>
  <r>
    <s v="6Gold Coast Suns"/>
    <n v="2020"/>
    <x v="12"/>
    <x v="345"/>
    <x v="1"/>
    <n v="59"/>
    <n v="0.8"/>
    <n v="0"/>
    <n v="24"/>
    <n v="0"/>
    <n v="0"/>
    <n v="0"/>
    <n v="0"/>
    <x v="1"/>
  </r>
  <r>
    <s v="6Collingwood"/>
    <n v="2020"/>
    <x v="12"/>
    <x v="509"/>
    <x v="4"/>
    <n v="65"/>
    <n v="0.88"/>
    <n v="0"/>
    <n v="14"/>
    <n v="0"/>
    <n v="0"/>
    <n v="0"/>
    <n v="0"/>
    <x v="1"/>
  </r>
  <r>
    <s v="6North Melbourne"/>
    <n v="2020"/>
    <x v="12"/>
    <x v="261"/>
    <x v="17"/>
    <n v="30"/>
    <n v="0.89"/>
    <n v="0"/>
    <n v="18"/>
    <n v="0"/>
    <n v="2"/>
    <n v="5.0563660477453577E-3"/>
    <n v="-5.0563660477453577E-3"/>
    <x v="0"/>
  </r>
  <r>
    <s v="6Richmond"/>
    <n v="2020"/>
    <x v="12"/>
    <x v="158"/>
    <x v="14"/>
    <n v="100"/>
    <n v="0.77"/>
    <n v="0"/>
    <n v="11"/>
    <n v="0"/>
    <n v="0"/>
    <n v="2.6684357953707799E-2"/>
    <n v="-2.6684357953707799E-2"/>
    <x v="1"/>
  </r>
  <r>
    <s v="6Port Adelaide"/>
    <n v="2020"/>
    <x v="12"/>
    <x v="232"/>
    <x v="15"/>
    <n v="54"/>
    <n v="0.96"/>
    <n v="0"/>
    <n v="17"/>
    <n v="0"/>
    <n v="2"/>
    <n v="2.9605263157894735E-2"/>
    <n v="-2.9605263157894735E-2"/>
    <x v="0"/>
  </r>
  <r>
    <s v="6Brisbane Lions"/>
    <n v="2020"/>
    <x v="12"/>
    <x v="362"/>
    <x v="3"/>
    <n v="23"/>
    <n v="0.96"/>
    <n v="0"/>
    <n v="21"/>
    <n v="0"/>
    <n v="2"/>
    <n v="6.5384615384615388E-2"/>
    <n v="-6.5384615384615388E-2"/>
    <x v="0"/>
  </r>
  <r>
    <s v="6Geelong Cats"/>
    <n v="2020"/>
    <x v="12"/>
    <x v="357"/>
    <x v="11"/>
    <n v="57"/>
    <n v="1"/>
    <n v="0"/>
    <n v="21"/>
    <n v="0"/>
    <n v="0"/>
    <n v="6.8181818181818177E-2"/>
    <n v="-6.8181818181818177E-2"/>
    <x v="1"/>
  </r>
  <r>
    <s v="6Port Adelaide"/>
    <n v="2020"/>
    <x v="12"/>
    <x v="414"/>
    <x v="15"/>
    <n v="40"/>
    <n v="0.91"/>
    <n v="0"/>
    <n v="17"/>
    <n v="0"/>
    <n v="0"/>
    <n v="2.1551724137931034E-3"/>
    <n v="-2.1551724137931034E-3"/>
    <x v="1"/>
  </r>
  <r>
    <s v="6St Kilda"/>
    <n v="2020"/>
    <x v="12"/>
    <x v="192"/>
    <x v="9"/>
    <n v="54"/>
    <n v="0.82"/>
    <n v="0"/>
    <n v="26"/>
    <n v="0"/>
    <n v="0"/>
    <n v="3.7878787878787876E-3"/>
    <n v="-3.7878787878787876E-3"/>
    <x v="1"/>
  </r>
  <r>
    <s v="6Collingwood"/>
    <n v="2020"/>
    <x v="12"/>
    <x v="309"/>
    <x v="4"/>
    <n v="51"/>
    <n v="0.79"/>
    <n v="0"/>
    <n v="14"/>
    <n v="0"/>
    <n v="0"/>
    <n v="0.10800310800310801"/>
    <n v="-0.10800310800310801"/>
    <x v="1"/>
  </r>
  <r>
    <s v="6North Melbourne"/>
    <n v="2020"/>
    <x v="12"/>
    <x v="570"/>
    <x v="17"/>
    <n v="48"/>
    <n v="0.75"/>
    <n v="0"/>
    <n v="18"/>
    <n v="0"/>
    <n v="0"/>
    <n v="0"/>
    <n v="0"/>
    <x v="1"/>
  </r>
  <r>
    <s v="6Adelaide Crows"/>
    <n v="2020"/>
    <x v="12"/>
    <x v="286"/>
    <x v="8"/>
    <n v="69"/>
    <n v="0.82"/>
    <n v="0"/>
    <n v="19"/>
    <n v="0"/>
    <n v="0"/>
    <n v="0"/>
    <n v="0"/>
    <x v="1"/>
  </r>
  <r>
    <s v="6Essendon"/>
    <n v="2020"/>
    <x v="12"/>
    <x v="344"/>
    <x v="10"/>
    <n v="39"/>
    <n v="0.8"/>
    <n v="0"/>
    <n v="18"/>
    <n v="0"/>
    <n v="0"/>
    <n v="1.7751479289940829E-2"/>
    <n v="-1.7751479289940829E-2"/>
    <x v="1"/>
  </r>
  <r>
    <s v="6Fremantle"/>
    <n v="2020"/>
    <x v="12"/>
    <x v="183"/>
    <x v="12"/>
    <n v="72"/>
    <n v="0.97"/>
    <n v="0"/>
    <n v="26"/>
    <n v="0"/>
    <n v="0"/>
    <n v="5.9102835213032584E-2"/>
    <n v="-5.9102835213032584E-2"/>
    <x v="1"/>
  </r>
  <r>
    <s v="6Fremantle"/>
    <n v="2020"/>
    <x v="12"/>
    <x v="210"/>
    <x v="12"/>
    <n v="55"/>
    <n v="0.7"/>
    <n v="0"/>
    <n v="26"/>
    <n v="0"/>
    <n v="0"/>
    <n v="4.160401002506265E-2"/>
    <n v="-4.160401002506265E-2"/>
    <x v="1"/>
  </r>
  <r>
    <s v="6GWS Giants"/>
    <n v="2020"/>
    <x v="12"/>
    <x v="231"/>
    <x v="13"/>
    <n v="53"/>
    <n v="0.95"/>
    <n v="0"/>
    <n v="17"/>
    <n v="0"/>
    <n v="0"/>
    <n v="2.8965905888982811E-2"/>
    <n v="-2.8965905888982811E-2"/>
    <x v="1"/>
  </r>
  <r>
    <s v="6GWS Giants"/>
    <n v="2020"/>
    <x v="12"/>
    <x v="407"/>
    <x v="13"/>
    <n v="34"/>
    <n v="0.93"/>
    <n v="0"/>
    <n v="17"/>
    <n v="0"/>
    <n v="7"/>
    <n v="3.6967418546365913E-2"/>
    <n v="-3.6967418546365913E-2"/>
    <x v="0"/>
  </r>
  <r>
    <s v="6Carlton"/>
    <n v="2020"/>
    <x v="12"/>
    <x v="290"/>
    <x v="0"/>
    <n v="58"/>
    <n v="0.79"/>
    <n v="0"/>
    <n v="26"/>
    <n v="0"/>
    <n v="0"/>
    <n v="4.812834224598931E-2"/>
    <n v="-4.812834224598931E-2"/>
    <x v="1"/>
  </r>
  <r>
    <s v="6GWS Giants"/>
    <n v="2020"/>
    <x v="12"/>
    <x v="464"/>
    <x v="13"/>
    <n v="48"/>
    <n v="0.79"/>
    <n v="0"/>
    <n v="17"/>
    <n v="0"/>
    <n v="0"/>
    <n v="5.1282051282051287E-2"/>
    <n v="-5.1282051282051287E-2"/>
    <x v="1"/>
  </r>
  <r>
    <s v="6Collingwood"/>
    <n v="2020"/>
    <x v="12"/>
    <x v="624"/>
    <x v="4"/>
    <n v="24"/>
    <n v="0.71"/>
    <n v="0"/>
    <n v="14"/>
    <n v="0"/>
    <n v="0"/>
    <n v="0"/>
    <n v="0"/>
    <x v="1"/>
  </r>
  <r>
    <s v="6Hawthorn"/>
    <n v="2020"/>
    <x v="12"/>
    <x v="453"/>
    <x v="7"/>
    <n v="25"/>
    <n v="0.97"/>
    <n v="0"/>
    <n v="14"/>
    <n v="0"/>
    <n v="2"/>
    <n v="5.9680451127819549E-2"/>
    <n v="-5.9680451127819549E-2"/>
    <x v="0"/>
  </r>
  <r>
    <s v="6Richmond"/>
    <n v="2020"/>
    <x v="12"/>
    <x v="574"/>
    <x v="14"/>
    <n v="38"/>
    <n v="0.68"/>
    <n v="0"/>
    <n v="11"/>
    <n v="0"/>
    <n v="0"/>
    <n v="0"/>
    <n v="0"/>
    <x v="1"/>
  </r>
  <r>
    <s v="6Port Adelaide"/>
    <n v="2020"/>
    <x v="12"/>
    <x v="351"/>
    <x v="15"/>
    <n v="66"/>
    <n v="0.85"/>
    <n v="0"/>
    <n v="17"/>
    <n v="0"/>
    <n v="0"/>
    <n v="3.4759358288770054E-2"/>
    <n v="-3.4759358288770054E-2"/>
    <x v="1"/>
  </r>
  <r>
    <s v="6Melbourne"/>
    <n v="2020"/>
    <x v="12"/>
    <x v="373"/>
    <x v="5"/>
    <n v="58"/>
    <n v="0.91"/>
    <n v="0"/>
    <n v="24"/>
    <n v="0"/>
    <n v="0"/>
    <n v="0"/>
    <n v="0"/>
    <x v="1"/>
  </r>
  <r>
    <s v="6Western Bulldogs"/>
    <n v="2020"/>
    <x v="12"/>
    <x v="155"/>
    <x v="6"/>
    <n v="38"/>
    <n v="0.79"/>
    <n v="0"/>
    <n v="26"/>
    <n v="0"/>
    <n v="0"/>
    <n v="7.246376811594203E-3"/>
    <n v="-7.246376811594203E-3"/>
    <x v="1"/>
  </r>
  <r>
    <s v="6Hawthorn"/>
    <n v="2020"/>
    <x v="12"/>
    <x v="310"/>
    <x v="7"/>
    <n v="58"/>
    <n v="0.8"/>
    <n v="0"/>
    <n v="14"/>
    <n v="0"/>
    <n v="0"/>
    <n v="4.5454545454545456E-2"/>
    <n v="-4.5454545454545456E-2"/>
    <x v="1"/>
  </r>
  <r>
    <s v="6Brisbane Lions"/>
    <n v="2020"/>
    <x v="12"/>
    <x v="123"/>
    <x v="3"/>
    <n v="27"/>
    <n v="0.53"/>
    <n v="0"/>
    <n v="21"/>
    <n v="0"/>
    <n v="8"/>
    <n v="2.0541549953314659E-2"/>
    <n v="-2.0541549953314659E-2"/>
    <x v="0"/>
  </r>
  <r>
    <s v="6GWS Giants"/>
    <n v="2020"/>
    <x v="12"/>
    <x v="148"/>
    <x v="13"/>
    <n v="77"/>
    <n v="0.92"/>
    <n v="0"/>
    <n v="17"/>
    <n v="0"/>
    <n v="0"/>
    <n v="6.0355812805671462E-2"/>
    <n v="-6.0355812805671462E-2"/>
    <x v="1"/>
  </r>
  <r>
    <s v="6Hawthorn"/>
    <n v="2020"/>
    <x v="12"/>
    <x v="511"/>
    <x v="7"/>
    <n v="4"/>
    <n v="0.14000000000000001"/>
    <n v="0"/>
    <n v="14"/>
    <n v="0"/>
    <n v="0"/>
    <n v="8.3333333333333329E-2"/>
    <n v="-8.3333333333333329E-2"/>
    <x v="1"/>
  </r>
  <r>
    <s v="6Western Bulldogs"/>
    <n v="2020"/>
    <x v="12"/>
    <x v="186"/>
    <x v="6"/>
    <n v="43"/>
    <n v="0.84"/>
    <n v="0"/>
    <n v="26"/>
    <n v="0"/>
    <n v="0"/>
    <n v="2.4886877828054297E-2"/>
    <n v="-2.4886877828054297E-2"/>
    <x v="1"/>
  </r>
  <r>
    <s v="6Gold Coast Suns"/>
    <n v="2020"/>
    <x v="12"/>
    <x v="355"/>
    <x v="1"/>
    <n v="75"/>
    <n v="0.86"/>
    <n v="0"/>
    <n v="24"/>
    <n v="0"/>
    <n v="0"/>
    <n v="0"/>
    <n v="0"/>
    <x v="1"/>
  </r>
  <r>
    <s v="6Essendon"/>
    <n v="2020"/>
    <x v="12"/>
    <x v="87"/>
    <x v="10"/>
    <n v="58"/>
    <n v="0.82"/>
    <n v="0"/>
    <n v="18"/>
    <n v="0"/>
    <n v="27"/>
    <n v="0.14355970649129218"/>
    <n v="-0.14355970649129218"/>
    <x v="0"/>
  </r>
  <r>
    <s v="6Essendon"/>
    <n v="2020"/>
    <x v="12"/>
    <x v="297"/>
    <x v="10"/>
    <n v="82"/>
    <n v="0.87"/>
    <n v="0"/>
    <n v="18"/>
    <n v="0"/>
    <n v="4"/>
    <n v="0"/>
    <n v="0"/>
    <x v="0"/>
  </r>
  <r>
    <s v="6Geelong Cats"/>
    <n v="2020"/>
    <x v="12"/>
    <x v="272"/>
    <x v="11"/>
    <n v="39"/>
    <n v="0.97"/>
    <n v="0"/>
    <n v="21"/>
    <n v="0"/>
    <n v="0"/>
    <n v="0"/>
    <n v="0"/>
    <x v="1"/>
  </r>
  <r>
    <s v="6Fremantle"/>
    <n v="2020"/>
    <x v="12"/>
    <x v="245"/>
    <x v="12"/>
    <n v="41"/>
    <n v="0.93"/>
    <n v="0"/>
    <n v="26"/>
    <n v="0"/>
    <n v="0"/>
    <n v="8.6834733893557434E-2"/>
    <n v="-8.6834733893557434E-2"/>
    <x v="1"/>
  </r>
  <r>
    <s v="6Hawthorn"/>
    <n v="2020"/>
    <x v="12"/>
    <x v="455"/>
    <x v="7"/>
    <n v="21"/>
    <n v="0.71"/>
    <n v="0"/>
    <n v="14"/>
    <n v="0"/>
    <n v="0"/>
    <n v="1.3157894736842105E-2"/>
    <n v="-1.3157894736842105E-2"/>
    <x v="1"/>
  </r>
  <r>
    <s v="6West Coast Eagles"/>
    <n v="2020"/>
    <x v="12"/>
    <x v="328"/>
    <x v="16"/>
    <n v="55"/>
    <n v="0.81"/>
    <n v="0"/>
    <n v="19"/>
    <n v="0"/>
    <n v="0"/>
    <n v="2.4886877828054297E-2"/>
    <n v="-2.4886877828054297E-2"/>
    <x v="1"/>
  </r>
  <r>
    <s v="6Adelaide Crows"/>
    <n v="2020"/>
    <x v="12"/>
    <x v="567"/>
    <x v="8"/>
    <n v="86"/>
    <n v="0.94"/>
    <n v="0"/>
    <n v="19"/>
    <n v="0"/>
    <n v="0"/>
    <n v="0"/>
    <n v="0"/>
    <x v="1"/>
  </r>
  <r>
    <s v="6Port Adelaide"/>
    <n v="2020"/>
    <x v="12"/>
    <x v="174"/>
    <x v="15"/>
    <n v="41"/>
    <n v="0.69"/>
    <n v="0"/>
    <n v="17"/>
    <n v="0"/>
    <n v="0"/>
    <n v="0"/>
    <n v="0"/>
    <x v="1"/>
  </r>
  <r>
    <s v="6GWS Giants"/>
    <n v="2020"/>
    <x v="12"/>
    <x v="579"/>
    <x v="13"/>
    <n v="35"/>
    <n v="0.83"/>
    <n v="0"/>
    <n v="17"/>
    <n v="0"/>
    <n v="0"/>
    <n v="0"/>
    <n v="0"/>
    <x v="1"/>
  </r>
  <r>
    <s v="6Brisbane Lions"/>
    <n v="2020"/>
    <x v="12"/>
    <x v="252"/>
    <x v="3"/>
    <n v="44"/>
    <n v="0.85"/>
    <n v="0"/>
    <n v="21"/>
    <n v="0"/>
    <n v="0"/>
    <n v="4.5248868778280538E-3"/>
    <n v="-4.5248868778280538E-3"/>
    <x v="1"/>
  </r>
  <r>
    <s v="6North Melbourne"/>
    <n v="2020"/>
    <x v="12"/>
    <x v="162"/>
    <x v="17"/>
    <n v="33"/>
    <n v="0.87"/>
    <n v="0"/>
    <n v="18"/>
    <n v="0"/>
    <n v="0"/>
    <n v="4.2748917748917745E-2"/>
    <n v="-4.2748917748917745E-2"/>
    <x v="1"/>
  </r>
  <r>
    <s v="6Adelaide Crows"/>
    <n v="2020"/>
    <x v="12"/>
    <x v="280"/>
    <x v="8"/>
    <n v="32"/>
    <n v="0.76"/>
    <n v="0"/>
    <n v="19"/>
    <n v="0"/>
    <n v="0"/>
    <n v="0"/>
    <n v="0"/>
    <x v="1"/>
  </r>
  <r>
    <s v="6Essendon"/>
    <n v="2020"/>
    <x v="12"/>
    <x v="178"/>
    <x v="10"/>
    <n v="61"/>
    <n v="0.75"/>
    <n v="0"/>
    <n v="18"/>
    <n v="0"/>
    <n v="0"/>
    <n v="2.0384615384615383E-2"/>
    <n v="-2.0384615384615383E-2"/>
    <x v="1"/>
  </r>
  <r>
    <s v="6Gold Coast Suns"/>
    <n v="2020"/>
    <x v="12"/>
    <x v="19"/>
    <x v="1"/>
    <n v="57"/>
    <n v="0.7"/>
    <n v="0"/>
    <n v="24"/>
    <n v="0"/>
    <n v="65"/>
    <n v="0.11382734912146676"/>
    <n v="-0.11382734912146676"/>
    <x v="0"/>
  </r>
  <r>
    <s v="6Carlton"/>
    <n v="2020"/>
    <x v="12"/>
    <x v="141"/>
    <x v="0"/>
    <n v="28"/>
    <n v="0.68"/>
    <n v="0"/>
    <n v="26"/>
    <n v="0"/>
    <n v="23"/>
    <n v="2.6388888888888889E-2"/>
    <n v="-2.6388888888888889E-2"/>
    <x v="0"/>
  </r>
  <r>
    <s v="6Melbourne"/>
    <n v="2020"/>
    <x v="12"/>
    <x v="160"/>
    <x v="5"/>
    <n v="70"/>
    <n v="0.93"/>
    <n v="0"/>
    <n v="24"/>
    <n v="0"/>
    <n v="0"/>
    <n v="4.2986425339366516E-2"/>
    <n v="-4.2986425339366516E-2"/>
    <x v="1"/>
  </r>
  <r>
    <s v="6St Kilda"/>
    <n v="2020"/>
    <x v="12"/>
    <x v="390"/>
    <x v="9"/>
    <n v="74"/>
    <n v="0.82"/>
    <n v="0"/>
    <n v="26"/>
    <n v="0"/>
    <n v="31"/>
    <n v="0"/>
    <n v="0"/>
    <x v="0"/>
  </r>
  <r>
    <s v="6Richmond"/>
    <n v="2020"/>
    <x v="12"/>
    <x v="367"/>
    <x v="14"/>
    <n v="59"/>
    <n v="0.88"/>
    <n v="0"/>
    <n v="11"/>
    <n v="0"/>
    <n v="0"/>
    <n v="0"/>
    <n v="0"/>
    <x v="1"/>
  </r>
  <r>
    <s v="5Gold Coast Suns"/>
    <n v="2020"/>
    <x v="13"/>
    <x v="1"/>
    <x v="1"/>
    <n v="63"/>
    <n v="0.9"/>
    <n v="24"/>
    <n v="25"/>
    <n v="0.96"/>
    <n v="323"/>
    <n v="0.15798651476400835"/>
    <n v="0.80201348523599159"/>
    <x v="0"/>
  </r>
  <r>
    <s v="5St Kilda"/>
    <n v="2020"/>
    <x v="13"/>
    <x v="18"/>
    <x v="9"/>
    <n v="110"/>
    <n v="0.88"/>
    <n v="22"/>
    <n v="23"/>
    <n v="0.95652173913043481"/>
    <n v="306"/>
    <n v="0.13292236086353734"/>
    <n v="0.82359937826689744"/>
    <x v="0"/>
  </r>
  <r>
    <s v="5Richmond"/>
    <n v="2020"/>
    <x v="13"/>
    <x v="28"/>
    <x v="14"/>
    <n v="67"/>
    <n v="0.89"/>
    <n v="21"/>
    <n v="23"/>
    <n v="0.91304347826086951"/>
    <n v="250"/>
    <n v="0.13853641456582633"/>
    <n v="0.77450706369504319"/>
    <x v="0"/>
  </r>
  <r>
    <s v="5GWS Giants"/>
    <n v="2020"/>
    <x v="13"/>
    <x v="27"/>
    <x v="13"/>
    <n v="49"/>
    <n v="0.84"/>
    <n v="21"/>
    <n v="24"/>
    <n v="0.875"/>
    <n v="190"/>
    <n v="0.266598313966735"/>
    <n v="0.60840168603326505"/>
    <x v="0"/>
  </r>
  <r>
    <s v="5Western Bulldogs"/>
    <n v="2020"/>
    <x v="13"/>
    <x v="10"/>
    <x v="6"/>
    <n v="99"/>
    <n v="0.97"/>
    <n v="21"/>
    <n v="21"/>
    <n v="1"/>
    <n v="320"/>
    <n v="0.15322128851540615"/>
    <n v="0.84677871148459383"/>
    <x v="0"/>
  </r>
  <r>
    <s v="5St Kilda"/>
    <n v="2020"/>
    <x v="13"/>
    <x v="121"/>
    <x v="9"/>
    <n v="99"/>
    <n v="0.89"/>
    <n v="21"/>
    <n v="23"/>
    <n v="0.91304347826086951"/>
    <n v="177"/>
    <n v="2.2472423918759574E-2"/>
    <n v="0.89057105434210992"/>
    <x v="0"/>
  </r>
  <r>
    <s v="5Melbourne"/>
    <n v="2020"/>
    <x v="13"/>
    <x v="9"/>
    <x v="5"/>
    <n v="131"/>
    <n v="0.91"/>
    <n v="20"/>
    <n v="23"/>
    <n v="0.86956521739130432"/>
    <n v="267"/>
    <n v="0.21513542679209846"/>
    <n v="0.65442979059920581"/>
    <x v="0"/>
  </r>
  <r>
    <s v="5GWS Giants"/>
    <n v="2020"/>
    <x v="13"/>
    <x v="424"/>
    <x v="13"/>
    <n v="48"/>
    <n v="0.82"/>
    <n v="20"/>
    <n v="24"/>
    <n v="0.83333333333333337"/>
    <n v="101"/>
    <n v="3.4965034965034965E-3"/>
    <n v="0.82983682983682983"/>
    <x v="0"/>
  </r>
  <r>
    <s v="5GWS Giants"/>
    <n v="2020"/>
    <x v="13"/>
    <x v="37"/>
    <x v="13"/>
    <n v="90"/>
    <n v="0.79"/>
    <n v="20"/>
    <n v="24"/>
    <n v="0.83333333333333337"/>
    <n v="234"/>
    <n v="0.12687500000000002"/>
    <n v="0.70645833333333341"/>
    <x v="0"/>
  </r>
  <r>
    <s v="5Brisbane Lions"/>
    <n v="2020"/>
    <x v="13"/>
    <x v="4"/>
    <x v="3"/>
    <n v="104"/>
    <n v="0.98"/>
    <n v="20"/>
    <n v="21"/>
    <n v="0.95238095238095233"/>
    <n v="327"/>
    <n v="0.16309480880474794"/>
    <n v="0.78928614357620441"/>
    <x v="0"/>
  </r>
  <r>
    <s v="5Collingwood"/>
    <n v="2020"/>
    <x v="13"/>
    <x v="7"/>
    <x v="4"/>
    <n v="113"/>
    <n v="0.93"/>
    <n v="20"/>
    <n v="21"/>
    <n v="0.95238095238095233"/>
    <n v="299"/>
    <n v="0.13637254901960785"/>
    <n v="0.8160084033613445"/>
    <x v="0"/>
  </r>
  <r>
    <s v="5Western Bulldogs"/>
    <n v="2020"/>
    <x v="13"/>
    <x v="24"/>
    <x v="6"/>
    <n v="84"/>
    <n v="0.89"/>
    <n v="20"/>
    <n v="21"/>
    <n v="0.95238095238095233"/>
    <n v="276"/>
    <n v="0.12829131652661066"/>
    <n v="0.8240896358543417"/>
    <x v="0"/>
  </r>
  <r>
    <s v="5Richmond"/>
    <n v="2020"/>
    <x v="13"/>
    <x v="73"/>
    <x v="14"/>
    <n v="51"/>
    <n v="0.82"/>
    <n v="20"/>
    <n v="23"/>
    <n v="0.86956521739130432"/>
    <n v="77"/>
    <n v="7.7777777777777779E-2"/>
    <n v="0.79178743961352649"/>
    <x v="0"/>
  </r>
  <r>
    <s v="5Essendon"/>
    <n v="2020"/>
    <x v="13"/>
    <x v="401"/>
    <x v="10"/>
    <n v="60"/>
    <n v="0.93"/>
    <n v="20"/>
    <n v="21"/>
    <n v="0.95238095238095233"/>
    <n v="83"/>
    <n v="0.04"/>
    <n v="0.91238095238095229"/>
    <x v="0"/>
  </r>
  <r>
    <s v="5Gold Coast Suns"/>
    <n v="2020"/>
    <x v="13"/>
    <x v="3"/>
    <x v="1"/>
    <n v="109"/>
    <n v="0.86"/>
    <n v="19"/>
    <n v="25"/>
    <n v="0.76"/>
    <n v="282"/>
    <n v="0.13392625949901493"/>
    <n v="0.62607374050098508"/>
    <x v="0"/>
  </r>
  <r>
    <s v="5North Melbourne"/>
    <n v="2020"/>
    <x v="13"/>
    <x v="81"/>
    <x v="17"/>
    <n v="60"/>
    <n v="0.8"/>
    <n v="19"/>
    <n v="21"/>
    <n v="0.90476190476190477"/>
    <n v="257"/>
    <n v="8.383442265795206E-2"/>
    <n v="0.82092748210395272"/>
    <x v="0"/>
  </r>
  <r>
    <s v="5St Kilda"/>
    <n v="2020"/>
    <x v="13"/>
    <x v="16"/>
    <x v="9"/>
    <n v="73"/>
    <n v="0.86"/>
    <n v="19"/>
    <n v="23"/>
    <n v="0.82608695652173914"/>
    <n v="193"/>
    <n v="0.15792158968850695"/>
    <n v="0.66816536683323213"/>
    <x v="0"/>
  </r>
  <r>
    <s v="5Carlton"/>
    <n v="2020"/>
    <x v="13"/>
    <x v="66"/>
    <x v="0"/>
    <n v="81"/>
    <n v="0.88"/>
    <n v="19"/>
    <n v="23"/>
    <n v="0.82608695652173914"/>
    <n v="311"/>
    <n v="0.1522339765945904"/>
    <n v="0.67385297992714877"/>
    <x v="0"/>
  </r>
  <r>
    <s v="5Geelong Cats"/>
    <n v="2020"/>
    <x v="13"/>
    <x v="611"/>
    <x v="11"/>
    <n v="65"/>
    <n v="0.76"/>
    <n v="19"/>
    <n v="25"/>
    <n v="0.76"/>
    <n v="82"/>
    <n v="0"/>
    <n v="0.76"/>
    <x v="0"/>
  </r>
  <r>
    <s v="5Hawthorn"/>
    <n v="2020"/>
    <x v="13"/>
    <x v="11"/>
    <x v="7"/>
    <n v="69"/>
    <n v="0.95"/>
    <n v="19"/>
    <n v="24"/>
    <n v="0.79166666666666663"/>
    <n v="284"/>
    <n v="0.14182582123758594"/>
    <n v="0.64984084542908072"/>
    <x v="0"/>
  </r>
  <r>
    <s v="5Hawthorn"/>
    <n v="2020"/>
    <x v="13"/>
    <x v="68"/>
    <x v="7"/>
    <n v="71"/>
    <n v="0.84"/>
    <n v="19"/>
    <n v="24"/>
    <n v="0.79166666666666663"/>
    <n v="172"/>
    <n v="5.9722222222222225E-2"/>
    <n v="0.7319444444444444"/>
    <x v="0"/>
  </r>
  <r>
    <s v="5Essendon"/>
    <n v="2020"/>
    <x v="13"/>
    <x v="47"/>
    <x v="10"/>
    <n v="112"/>
    <n v="0.77"/>
    <n v="18"/>
    <n v="21"/>
    <n v="0.8571428571428571"/>
    <n v="259"/>
    <n v="0.19812014885699097"/>
    <n v="0.65902270828586618"/>
    <x v="0"/>
  </r>
  <r>
    <s v="5Melbourne"/>
    <n v="2020"/>
    <x v="13"/>
    <x v="39"/>
    <x v="5"/>
    <n v="76"/>
    <n v="0.81"/>
    <n v="18"/>
    <n v="23"/>
    <n v="0.78260869565217395"/>
    <n v="277"/>
    <n v="0.16519607843137257"/>
    <n v="0.61741261722080143"/>
    <x v="0"/>
  </r>
  <r>
    <s v="5Melbourne"/>
    <n v="2020"/>
    <x v="13"/>
    <x v="8"/>
    <x v="5"/>
    <n v="63"/>
    <n v="0.79"/>
    <n v="18"/>
    <n v="23"/>
    <n v="0.78260869565217395"/>
    <n v="259"/>
    <n v="0.15077567862893948"/>
    <n v="0.63183301702323447"/>
    <x v="0"/>
  </r>
  <r>
    <s v="5North Melbourne"/>
    <n v="2020"/>
    <x v="13"/>
    <x v="70"/>
    <x v="17"/>
    <n v="94"/>
    <n v="0.97"/>
    <n v="18"/>
    <n v="21"/>
    <n v="0.8571428571428571"/>
    <n v="309"/>
    <n v="0.10798319327731092"/>
    <n v="0.74915966386554622"/>
    <x v="0"/>
  </r>
  <r>
    <s v="5Port Adelaide"/>
    <n v="2020"/>
    <x v="13"/>
    <x v="41"/>
    <x v="15"/>
    <n v="66"/>
    <n v="0.75"/>
    <n v="18"/>
    <n v="21"/>
    <n v="0.8571428571428571"/>
    <n v="225"/>
    <n v="0.14058984493767104"/>
    <n v="0.71655301220518608"/>
    <x v="0"/>
  </r>
  <r>
    <s v="5Gold Coast Suns"/>
    <n v="2020"/>
    <x v="13"/>
    <x v="13"/>
    <x v="1"/>
    <n v="94"/>
    <n v="0.82"/>
    <n v="17"/>
    <n v="25"/>
    <n v="0.68"/>
    <n v="200"/>
    <n v="0.12125541125541126"/>
    <n v="0.55874458874458877"/>
    <x v="0"/>
  </r>
  <r>
    <s v="5Essendon"/>
    <n v="2020"/>
    <x v="13"/>
    <x v="125"/>
    <x v="10"/>
    <n v="82"/>
    <n v="0.8"/>
    <n v="17"/>
    <n v="21"/>
    <n v="0.80952380952380953"/>
    <n v="60"/>
    <n v="2.3230769230769232E-2"/>
    <n v="0.78629304029304026"/>
    <x v="0"/>
  </r>
  <r>
    <s v="5Carlton"/>
    <n v="2020"/>
    <x v="13"/>
    <x v="5"/>
    <x v="0"/>
    <n v="56"/>
    <n v="0.77"/>
    <n v="17"/>
    <n v="23"/>
    <n v="0.73913043478260865"/>
    <n v="217"/>
    <n v="0.11666666666666667"/>
    <n v="0.62246376811594195"/>
    <x v="0"/>
  </r>
  <r>
    <s v="5Geelong Cats"/>
    <n v="2020"/>
    <x v="13"/>
    <x v="62"/>
    <x v="11"/>
    <n v="79"/>
    <n v="0.74"/>
    <n v="17"/>
    <n v="25"/>
    <n v="0.68"/>
    <n v="151"/>
    <n v="9.5308123249299728E-2"/>
    <n v="0.58469187675070033"/>
    <x v="0"/>
  </r>
  <r>
    <s v="5Geelong Cats"/>
    <n v="2020"/>
    <x v="13"/>
    <x v="21"/>
    <x v="11"/>
    <n v="77"/>
    <n v="0.82"/>
    <n v="17"/>
    <n v="25"/>
    <n v="0.68"/>
    <n v="185"/>
    <n v="5.5335968379446647E-2"/>
    <n v="0.62466403162055339"/>
    <x v="0"/>
  </r>
  <r>
    <s v="5Port Adelaide"/>
    <n v="2020"/>
    <x v="13"/>
    <x v="35"/>
    <x v="15"/>
    <n v="79"/>
    <n v="0.85"/>
    <n v="17"/>
    <n v="21"/>
    <n v="0.80952380952380953"/>
    <n v="242"/>
    <n v="0.11159169550173011"/>
    <n v="0.69793211402207944"/>
    <x v="0"/>
  </r>
  <r>
    <s v="5Essendon"/>
    <n v="2020"/>
    <x v="13"/>
    <x v="485"/>
    <x v="10"/>
    <n v="65"/>
    <n v="0.83"/>
    <n v="17"/>
    <n v="21"/>
    <n v="0.80952380952380953"/>
    <n v="217"/>
    <n v="1.9230769230769228E-2"/>
    <n v="0.79029304029304026"/>
    <x v="0"/>
  </r>
  <r>
    <s v="5Sydney Swans"/>
    <n v="2020"/>
    <x v="13"/>
    <x v="101"/>
    <x v="2"/>
    <n v="31"/>
    <n v="0.75"/>
    <n v="17"/>
    <n v="20"/>
    <n v="0.85"/>
    <n v="68"/>
    <n v="3.9594928880643164E-2"/>
    <n v="0.81040507111935678"/>
    <x v="0"/>
  </r>
  <r>
    <s v="5West Coast Eagles"/>
    <n v="2020"/>
    <x v="13"/>
    <x v="563"/>
    <x v="16"/>
    <n v="78"/>
    <n v="0.74"/>
    <n v="17"/>
    <n v="20"/>
    <n v="0.85"/>
    <n v="179"/>
    <n v="0"/>
    <n v="0.85"/>
    <x v="0"/>
  </r>
  <r>
    <s v="5Geelong Cats"/>
    <n v="2020"/>
    <x v="13"/>
    <x v="96"/>
    <x v="11"/>
    <n v="68"/>
    <n v="0.83"/>
    <n v="16"/>
    <n v="25"/>
    <n v="0.64"/>
    <n v="245"/>
    <n v="2.2255435749617448E-2"/>
    <n v="0.6177445642503826"/>
    <x v="0"/>
  </r>
  <r>
    <s v="5Western Bulldogs"/>
    <n v="2020"/>
    <x v="13"/>
    <x v="33"/>
    <x v="6"/>
    <n v="43"/>
    <n v="0.79"/>
    <n v="16"/>
    <n v="21"/>
    <n v="0.76190476190476186"/>
    <n v="287"/>
    <n v="8.5765885301489014E-2"/>
    <n v="0.67613887660327288"/>
    <x v="0"/>
  </r>
  <r>
    <s v="5Collingwood"/>
    <n v="2020"/>
    <x v="13"/>
    <x v="15"/>
    <x v="4"/>
    <n v="77"/>
    <n v="0.86"/>
    <n v="16"/>
    <n v="21"/>
    <n v="0.76190476190476186"/>
    <n v="251"/>
    <n v="8.6743393009377667E-2"/>
    <n v="0.67516136889538414"/>
    <x v="0"/>
  </r>
  <r>
    <s v="5West Coast Eagles"/>
    <n v="2020"/>
    <x v="13"/>
    <x v="74"/>
    <x v="16"/>
    <n v="86"/>
    <n v="0.7"/>
    <n v="16"/>
    <n v="20"/>
    <n v="0.8"/>
    <n v="270"/>
    <n v="9.9972943722943727E-2"/>
    <n v="0.7000270562770563"/>
    <x v="0"/>
  </r>
  <r>
    <s v="5Melbourne"/>
    <n v="2020"/>
    <x v="13"/>
    <x v="85"/>
    <x v="5"/>
    <n v="69"/>
    <n v="0.89"/>
    <n v="16"/>
    <n v="23"/>
    <n v="0.69565217391304346"/>
    <n v="235"/>
    <n v="6.9281045751633977E-2"/>
    <n v="0.6263711281614095"/>
    <x v="0"/>
  </r>
  <r>
    <s v="5Brisbane Lions"/>
    <n v="2020"/>
    <x v="13"/>
    <x v="23"/>
    <x v="3"/>
    <n v="106"/>
    <n v="0.88"/>
    <n v="15"/>
    <n v="21"/>
    <n v="0.7142857142857143"/>
    <n v="264"/>
    <n v="0.1004524886877828"/>
    <n v="0.61383322559793152"/>
    <x v="0"/>
  </r>
  <r>
    <s v="5West Coast Eagles"/>
    <n v="2020"/>
    <x v="13"/>
    <x v="77"/>
    <x v="16"/>
    <n v="70"/>
    <n v="0.86"/>
    <n v="15"/>
    <n v="20"/>
    <n v="0.75"/>
    <n v="270"/>
    <n v="9.8452012383900916E-2"/>
    <n v="0.65154798761609911"/>
    <x v="0"/>
  </r>
  <r>
    <s v="5Carlton"/>
    <n v="2020"/>
    <x v="13"/>
    <x v="0"/>
    <x v="0"/>
    <n v="53"/>
    <n v="0.75"/>
    <n v="15"/>
    <n v="23"/>
    <n v="0.65217391304347827"/>
    <n v="326"/>
    <n v="0.15973020787262271"/>
    <n v="0.49244370517085556"/>
    <x v="0"/>
  </r>
  <r>
    <s v="5Gold Coast Suns"/>
    <n v="2020"/>
    <x v="13"/>
    <x v="14"/>
    <x v="1"/>
    <n v="74"/>
    <n v="0.88"/>
    <n v="15"/>
    <n v="25"/>
    <n v="0.6"/>
    <n v="238"/>
    <n v="9.3656286043829307E-2"/>
    <n v="0.50634371395617062"/>
    <x v="0"/>
  </r>
  <r>
    <s v="5GWS Giants"/>
    <n v="2020"/>
    <x v="13"/>
    <x v="26"/>
    <x v="13"/>
    <n v="52"/>
    <n v="0.63"/>
    <n v="15"/>
    <n v="24"/>
    <n v="0.625"/>
    <n v="270"/>
    <n v="0.10895989974937344"/>
    <n v="0.51604010025062652"/>
    <x v="0"/>
  </r>
  <r>
    <s v="5Sydney Swans"/>
    <n v="2020"/>
    <x v="13"/>
    <x v="2"/>
    <x v="2"/>
    <n v="82"/>
    <n v="0.85"/>
    <n v="15"/>
    <n v="20"/>
    <n v="0.75"/>
    <n v="281"/>
    <n v="0.16005253776151609"/>
    <n v="0.58994746223848393"/>
    <x v="0"/>
  </r>
  <r>
    <s v="5Sydney Swans"/>
    <n v="2020"/>
    <x v="13"/>
    <x v="6"/>
    <x v="2"/>
    <n v="95"/>
    <n v="0.83"/>
    <n v="14"/>
    <n v="20"/>
    <n v="0.7"/>
    <n v="180"/>
    <n v="0.22063492063492063"/>
    <n v="0.47936507936507933"/>
    <x v="0"/>
  </r>
  <r>
    <s v="5Western Bulldogs"/>
    <n v="2020"/>
    <x v="13"/>
    <x v="54"/>
    <x v="6"/>
    <n v="59"/>
    <n v="0.89"/>
    <n v="14"/>
    <n v="21"/>
    <n v="0.66666666666666663"/>
    <n v="192"/>
    <n v="4.4912280701754383E-2"/>
    <n v="0.62175438596491228"/>
    <x v="0"/>
  </r>
  <r>
    <s v="5Adelaide Crows"/>
    <n v="2020"/>
    <x v="13"/>
    <x v="205"/>
    <x v="8"/>
    <n v="59"/>
    <n v="0.83"/>
    <n v="14"/>
    <n v="15"/>
    <n v="0.93333333333333335"/>
    <n v="161"/>
    <n v="5.7692307692307696E-2"/>
    <n v="0.87564102564102564"/>
    <x v="0"/>
  </r>
  <r>
    <s v="5Adelaide Crows"/>
    <n v="2020"/>
    <x v="13"/>
    <x v="12"/>
    <x v="8"/>
    <n v="82"/>
    <n v="0.92"/>
    <n v="14"/>
    <n v="15"/>
    <n v="0.93333333333333335"/>
    <n v="329"/>
    <n v="0.14305200341005966"/>
    <n v="0.79028132992327371"/>
    <x v="0"/>
  </r>
  <r>
    <s v="5Carlton"/>
    <n v="2020"/>
    <x v="13"/>
    <x v="399"/>
    <x v="0"/>
    <n v="62"/>
    <n v="0.78"/>
    <n v="14"/>
    <n v="23"/>
    <n v="0.60869565217391308"/>
    <n v="149"/>
    <n v="3.3014048531289905E-2"/>
    <n v="0.57568160364262322"/>
    <x v="0"/>
  </r>
  <r>
    <s v="5Gold Coast Suns"/>
    <n v="2020"/>
    <x v="13"/>
    <x v="110"/>
    <x v="1"/>
    <n v="70"/>
    <n v="0.84"/>
    <n v="14"/>
    <n v="25"/>
    <n v="0.56000000000000005"/>
    <n v="184"/>
    <n v="5.3475935828877011E-3"/>
    <n v="0.55465240641711233"/>
    <x v="0"/>
  </r>
  <r>
    <s v="5St Kilda"/>
    <n v="2020"/>
    <x v="13"/>
    <x v="562"/>
    <x v="9"/>
    <n v="57"/>
    <n v="0.77"/>
    <n v="14"/>
    <n v="23"/>
    <n v="0.60869565217391308"/>
    <n v="158"/>
    <n v="0"/>
    <n v="0.60869565217391308"/>
    <x v="0"/>
  </r>
  <r>
    <s v="5Brisbane Lions"/>
    <n v="2020"/>
    <x v="13"/>
    <x v="452"/>
    <x v="3"/>
    <n v="77"/>
    <n v="0.82"/>
    <n v="14"/>
    <n v="21"/>
    <n v="0.66666666666666663"/>
    <n v="106"/>
    <n v="1.9047619047619046E-2"/>
    <n v="0.64761904761904754"/>
    <x v="0"/>
  </r>
  <r>
    <s v="5Hawthorn"/>
    <n v="2020"/>
    <x v="13"/>
    <x v="449"/>
    <x v="7"/>
    <n v="74"/>
    <n v="0.86"/>
    <n v="14"/>
    <n v="24"/>
    <n v="0.58333333333333337"/>
    <n v="217"/>
    <n v="2.850877192982456E-2"/>
    <n v="0.55482456140350878"/>
    <x v="0"/>
  </r>
  <r>
    <s v="5Brisbane Lions"/>
    <n v="2020"/>
    <x v="13"/>
    <x v="78"/>
    <x v="3"/>
    <n v="51"/>
    <n v="0.75"/>
    <n v="13"/>
    <n v="21"/>
    <n v="0.61904761904761907"/>
    <n v="68"/>
    <n v="1.4492753623188406E-2"/>
    <n v="0.60455486542443071"/>
    <x v="0"/>
  </r>
  <r>
    <s v="5Richmond"/>
    <n v="2020"/>
    <x v="13"/>
    <x v="625"/>
    <x v="14"/>
    <n v="77"/>
    <n v="0.7"/>
    <n v="13"/>
    <n v="23"/>
    <n v="0.56521739130434778"/>
    <n v="85"/>
    <n v="0"/>
    <n v="0.56521739130434778"/>
    <x v="0"/>
  </r>
  <r>
    <s v="5Collingwood"/>
    <n v="2020"/>
    <x v="13"/>
    <x v="53"/>
    <x v="4"/>
    <n v="81"/>
    <n v="0.8"/>
    <n v="13"/>
    <n v="21"/>
    <n v="0.61904761904761907"/>
    <n v="188"/>
    <n v="7.0316350316350321E-2"/>
    <n v="0.54873126873126876"/>
    <x v="0"/>
  </r>
  <r>
    <s v="5Fremantle"/>
    <n v="2020"/>
    <x v="13"/>
    <x v="38"/>
    <x v="12"/>
    <n v="50"/>
    <n v="0.9"/>
    <n v="13"/>
    <n v="15"/>
    <n v="0.8666666666666667"/>
    <n v="196"/>
    <n v="6.7282051282051281E-2"/>
    <n v="0.79938461538461536"/>
    <x v="0"/>
  </r>
  <r>
    <s v="5North Melbourne"/>
    <n v="2020"/>
    <x v="13"/>
    <x v="63"/>
    <x v="17"/>
    <n v="66"/>
    <n v="0.72"/>
    <n v="13"/>
    <n v="21"/>
    <n v="0.61904761904761907"/>
    <n v="200"/>
    <n v="4.818181818181818E-2"/>
    <n v="0.57086580086580085"/>
    <x v="0"/>
  </r>
  <r>
    <s v="5Adelaide Crows"/>
    <n v="2020"/>
    <x v="13"/>
    <x v="64"/>
    <x v="8"/>
    <n v="90"/>
    <n v="0.81"/>
    <n v="13"/>
    <n v="15"/>
    <n v="0.8666666666666667"/>
    <n v="231"/>
    <n v="9.3981897678980048E-2"/>
    <n v="0.77268476898768668"/>
    <x v="0"/>
  </r>
  <r>
    <s v="5Hawthorn"/>
    <n v="2020"/>
    <x v="13"/>
    <x v="29"/>
    <x v="7"/>
    <n v="53"/>
    <n v="0.78"/>
    <n v="13"/>
    <n v="24"/>
    <n v="0.54166666666666663"/>
    <n v="208"/>
    <n v="0.11485565716334947"/>
    <n v="0.42681100950331718"/>
    <x v="0"/>
  </r>
  <r>
    <s v="5Fremantle"/>
    <n v="2020"/>
    <x v="13"/>
    <x v="415"/>
    <x v="12"/>
    <n v="69"/>
    <n v="0.85"/>
    <n v="12"/>
    <n v="15"/>
    <n v="0.8"/>
    <n v="106"/>
    <n v="6.5541601255886969E-2"/>
    <n v="0.73445839874411312"/>
    <x v="0"/>
  </r>
  <r>
    <s v="5Collingwood"/>
    <n v="2020"/>
    <x v="13"/>
    <x v="137"/>
    <x v="4"/>
    <n v="70"/>
    <n v="0.85"/>
    <n v="12"/>
    <n v="21"/>
    <n v="0.5714285714285714"/>
    <n v="61"/>
    <n v="0"/>
    <n v="0.5714285714285714"/>
    <x v="0"/>
  </r>
  <r>
    <s v="5West Coast Eagles"/>
    <n v="2020"/>
    <x v="13"/>
    <x v="46"/>
    <x v="16"/>
    <n v="66"/>
    <n v="0.98"/>
    <n v="12"/>
    <n v="20"/>
    <n v="0.6"/>
    <n v="145"/>
    <n v="4.7873694932518467E-2"/>
    <n v="0.5521263050674815"/>
    <x v="0"/>
  </r>
  <r>
    <s v="5Richmond"/>
    <n v="2020"/>
    <x v="13"/>
    <x v="31"/>
    <x v="14"/>
    <n v="54"/>
    <n v="0.47"/>
    <n v="12"/>
    <n v="23"/>
    <n v="0.52173913043478259"/>
    <n v="95"/>
    <n v="0.20165009593581024"/>
    <n v="0.32008903449897236"/>
    <x v="0"/>
  </r>
  <r>
    <s v="5Sydney Swans"/>
    <n v="2020"/>
    <x v="13"/>
    <x v="88"/>
    <x v="2"/>
    <n v="69"/>
    <n v="0.9"/>
    <n v="12"/>
    <n v="20"/>
    <n v="0.6"/>
    <n v="180"/>
    <n v="6.3682736252395691E-2"/>
    <n v="0.53631726374760424"/>
    <x v="0"/>
  </r>
  <r>
    <s v="5Adelaide Crows"/>
    <n v="2020"/>
    <x v="13"/>
    <x v="51"/>
    <x v="8"/>
    <n v="94"/>
    <n v="0.85"/>
    <n v="12"/>
    <n v="15"/>
    <n v="0.8"/>
    <n v="149"/>
    <n v="6.1324786324786329E-2"/>
    <n v="0.73867521367521372"/>
    <x v="0"/>
  </r>
  <r>
    <s v="5Port Adelaide"/>
    <n v="2020"/>
    <x v="13"/>
    <x v="45"/>
    <x v="15"/>
    <n v="53"/>
    <n v="0.76"/>
    <n v="12"/>
    <n v="21"/>
    <n v="0.5714285714285714"/>
    <n v="203"/>
    <n v="8.5740740740740728E-2"/>
    <n v="0.48568783068783067"/>
    <x v="0"/>
  </r>
  <r>
    <s v="5Fremantle"/>
    <n v="2020"/>
    <x v="13"/>
    <x v="40"/>
    <x v="12"/>
    <n v="79"/>
    <n v="0.75"/>
    <n v="11"/>
    <n v="15"/>
    <n v="0.73333333333333328"/>
    <n v="191"/>
    <n v="4.8741883116883114E-2"/>
    <n v="0.68459145021645018"/>
    <x v="0"/>
  </r>
  <r>
    <s v="5Collingwood"/>
    <n v="2020"/>
    <x v="13"/>
    <x v="43"/>
    <x v="4"/>
    <n v="105"/>
    <n v="0.74"/>
    <n v="11"/>
    <n v="21"/>
    <n v="0.52380952380952384"/>
    <n v="92"/>
    <n v="3.888888888888889E-2"/>
    <n v="0.48492063492063497"/>
    <x v="0"/>
  </r>
  <r>
    <s v="5Port Adelaide"/>
    <n v="2020"/>
    <x v="13"/>
    <x v="95"/>
    <x v="15"/>
    <n v="57"/>
    <n v="0.81"/>
    <n v="11"/>
    <n v="21"/>
    <n v="0.52380952380952384"/>
    <n v="130"/>
    <n v="4.0441176470588237E-2"/>
    <n v="0.48336834733893558"/>
    <x v="0"/>
  </r>
  <r>
    <s v="5Richmond"/>
    <n v="2020"/>
    <x v="13"/>
    <x v="36"/>
    <x v="14"/>
    <n v="56"/>
    <n v="0.56999999999999995"/>
    <n v="11"/>
    <n v="23"/>
    <n v="0.47826086956521741"/>
    <n v="201"/>
    <n v="3.4107754593584554E-2"/>
    <n v="0.44415311497163285"/>
    <x v="0"/>
  </r>
  <r>
    <s v="5Hawthorn"/>
    <n v="2020"/>
    <x v="13"/>
    <x v="626"/>
    <x v="7"/>
    <n v="36"/>
    <n v="0.76"/>
    <n v="11"/>
    <n v="24"/>
    <n v="0.45833333333333331"/>
    <n v="11"/>
    <n v="0"/>
    <n v="0.45833333333333331"/>
    <x v="0"/>
  </r>
  <r>
    <s v="5North Melbourne"/>
    <n v="2020"/>
    <x v="13"/>
    <x v="304"/>
    <x v="17"/>
    <n v="64"/>
    <n v="0.91"/>
    <n v="11"/>
    <n v="21"/>
    <n v="0.52380952380952384"/>
    <n v="32"/>
    <n v="0"/>
    <n v="0.52380952380952384"/>
    <x v="0"/>
  </r>
  <r>
    <s v="5Hawthorn"/>
    <n v="2020"/>
    <x v="13"/>
    <x v="94"/>
    <x v="7"/>
    <n v="81"/>
    <n v="0.85"/>
    <n v="11"/>
    <n v="24"/>
    <n v="0.45833333333333331"/>
    <n v="131"/>
    <n v="5.1584928229665067E-2"/>
    <n v="0.40674840510366828"/>
    <x v="0"/>
  </r>
  <r>
    <s v="5Richmond"/>
    <n v="2020"/>
    <x v="13"/>
    <x v="124"/>
    <x v="14"/>
    <n v="39"/>
    <n v="0.66"/>
    <n v="10"/>
    <n v="23"/>
    <n v="0.43478260869565216"/>
    <n v="57"/>
    <n v="0"/>
    <n v="0.43478260869565216"/>
    <x v="0"/>
  </r>
  <r>
    <s v="5Geelong Cats"/>
    <n v="2020"/>
    <x v="13"/>
    <x v="617"/>
    <x v="11"/>
    <n v="41"/>
    <n v="0.7"/>
    <n v="10"/>
    <n v="25"/>
    <n v="0.4"/>
    <n v="59"/>
    <n v="0"/>
    <n v="0.4"/>
    <x v="0"/>
  </r>
  <r>
    <s v="5Sydney Swans"/>
    <n v="2020"/>
    <x v="13"/>
    <x v="84"/>
    <x v="2"/>
    <n v="61"/>
    <n v="0.77"/>
    <n v="10"/>
    <n v="20"/>
    <n v="0.5"/>
    <n v="160"/>
    <n v="5.7992788461538464E-2"/>
    <n v="0.44200721153846156"/>
    <x v="0"/>
  </r>
  <r>
    <s v="5St Kilda"/>
    <n v="2020"/>
    <x v="13"/>
    <x v="99"/>
    <x v="9"/>
    <n v="44"/>
    <n v="0.36"/>
    <n v="9"/>
    <n v="23"/>
    <n v="0.39130434782608697"/>
    <n v="39"/>
    <n v="0"/>
    <n v="0.39130434782608697"/>
    <x v="0"/>
  </r>
  <r>
    <s v="5Carlton"/>
    <n v="2020"/>
    <x v="13"/>
    <x v="141"/>
    <x v="0"/>
    <n v="58"/>
    <n v="0.73"/>
    <n v="9"/>
    <n v="23"/>
    <n v="0.39130434782608697"/>
    <n v="23"/>
    <n v="0"/>
    <n v="0.39130434782608697"/>
    <x v="0"/>
  </r>
  <r>
    <s v="5GWS Giants"/>
    <n v="2020"/>
    <x v="13"/>
    <x v="102"/>
    <x v="13"/>
    <n v="59"/>
    <n v="0.61"/>
    <n v="9"/>
    <n v="24"/>
    <n v="0.375"/>
    <n v="57"/>
    <n v="7.575757575757576E-3"/>
    <n v="0.36742424242424243"/>
    <x v="0"/>
  </r>
  <r>
    <s v="5GWS Giants"/>
    <n v="2020"/>
    <x v="13"/>
    <x v="83"/>
    <x v="13"/>
    <n v="116"/>
    <n v="0.83"/>
    <n v="8"/>
    <n v="24"/>
    <n v="0.33333333333333331"/>
    <n v="135"/>
    <n v="6.709956709956709E-2"/>
    <n v="0.26623376623376621"/>
    <x v="0"/>
  </r>
  <r>
    <s v="5Brisbane Lions"/>
    <n v="2020"/>
    <x v="13"/>
    <x v="48"/>
    <x v="3"/>
    <n v="74"/>
    <n v="0.82"/>
    <n v="8"/>
    <n v="21"/>
    <n v="0.38095238095238093"/>
    <n v="232"/>
    <n v="2.0098039215686276E-2"/>
    <n v="0.36085434173669467"/>
    <x v="0"/>
  </r>
  <r>
    <s v="5Melbourne"/>
    <n v="2020"/>
    <x v="13"/>
    <x v="484"/>
    <x v="5"/>
    <n v="66"/>
    <n v="0.79"/>
    <n v="8"/>
    <n v="23"/>
    <n v="0.34782608695652173"/>
    <n v="177"/>
    <n v="1.098901098901099E-2"/>
    <n v="0.33683707596751072"/>
    <x v="0"/>
  </r>
  <r>
    <s v="5Melbourne"/>
    <n v="2020"/>
    <x v="13"/>
    <x v="498"/>
    <x v="5"/>
    <n v="57"/>
    <n v="0.78"/>
    <n v="8"/>
    <n v="23"/>
    <n v="0.34782608695652173"/>
    <n v="30"/>
    <n v="0"/>
    <n v="0.34782608695652173"/>
    <x v="0"/>
  </r>
  <r>
    <s v="5Fremantle"/>
    <n v="2020"/>
    <x v="13"/>
    <x v="79"/>
    <x v="12"/>
    <n v="106"/>
    <n v="0.86"/>
    <n v="7"/>
    <n v="15"/>
    <n v="0.46666666666666667"/>
    <n v="127"/>
    <n v="4.7699849170437403E-2"/>
    <n v="0.41896681749622927"/>
    <x v="0"/>
  </r>
  <r>
    <s v="5Carlton"/>
    <n v="2020"/>
    <x v="13"/>
    <x v="93"/>
    <x v="0"/>
    <n v="90"/>
    <n v="0.83"/>
    <n v="7"/>
    <n v="23"/>
    <n v="0.30434782608695654"/>
    <n v="69"/>
    <n v="2.2916666666666665E-2"/>
    <n v="0.2814311594202899"/>
    <x v="0"/>
  </r>
  <r>
    <s v="5Essendon"/>
    <n v="2020"/>
    <x v="13"/>
    <x v="254"/>
    <x v="10"/>
    <n v="64"/>
    <n v="0.8"/>
    <n v="7"/>
    <n v="21"/>
    <n v="0.33333333333333331"/>
    <n v="86"/>
    <n v="9.4155844155844159E-2"/>
    <n v="0.23917748917748916"/>
    <x v="0"/>
  </r>
  <r>
    <s v="5Fremantle"/>
    <n v="2020"/>
    <x v="13"/>
    <x v="22"/>
    <x v="12"/>
    <n v="44"/>
    <n v="0.57999999999999996"/>
    <n v="7"/>
    <n v="15"/>
    <n v="0.46666666666666667"/>
    <n v="164"/>
    <n v="8.7746305418719209E-2"/>
    <n v="0.37892036124794748"/>
    <x v="0"/>
  </r>
  <r>
    <s v="5Port Adelaide"/>
    <n v="2020"/>
    <x v="13"/>
    <x v="57"/>
    <x v="15"/>
    <n v="57"/>
    <n v="0.66"/>
    <n v="7"/>
    <n v="21"/>
    <n v="0.33333333333333331"/>
    <n v="206"/>
    <n v="6.7189902781035787E-2"/>
    <n v="0.2661434305522975"/>
    <x v="0"/>
  </r>
  <r>
    <s v="5Collingwood"/>
    <n v="2020"/>
    <x v="13"/>
    <x v="56"/>
    <x v="4"/>
    <n v="36"/>
    <n v="0.8"/>
    <n v="7"/>
    <n v="21"/>
    <n v="0.33333333333333331"/>
    <n v="180"/>
    <n v="2.2834564860426926E-2"/>
    <n v="0.31049876847290636"/>
    <x v="0"/>
  </r>
  <r>
    <s v="5West Coast Eagles"/>
    <n v="2020"/>
    <x v="13"/>
    <x v="52"/>
    <x v="16"/>
    <n v="111"/>
    <n v="0.79"/>
    <n v="7"/>
    <n v="20"/>
    <n v="0.35"/>
    <n v="179"/>
    <n v="7.4404761904761901E-3"/>
    <n v="0.34255952380952381"/>
    <x v="0"/>
  </r>
  <r>
    <s v="5Brisbane Lions"/>
    <n v="2020"/>
    <x v="13"/>
    <x v="140"/>
    <x v="3"/>
    <n v="62"/>
    <n v="0.84"/>
    <n v="7"/>
    <n v="21"/>
    <n v="0.33333333333333331"/>
    <n v="34"/>
    <n v="0"/>
    <n v="0.33333333333333331"/>
    <x v="0"/>
  </r>
  <r>
    <s v="5Geelong Cats"/>
    <n v="2020"/>
    <x v="13"/>
    <x v="49"/>
    <x v="11"/>
    <n v="59"/>
    <n v="0.74"/>
    <n v="6"/>
    <n v="25"/>
    <n v="0.24"/>
    <n v="92"/>
    <n v="3.6231884057971015E-3"/>
    <n v="0.2363768115942029"/>
    <x v="0"/>
  </r>
  <r>
    <s v="5Port Adelaide"/>
    <n v="2020"/>
    <x v="13"/>
    <x v="97"/>
    <x v="15"/>
    <n v="58"/>
    <n v="0.93"/>
    <n v="6"/>
    <n v="21"/>
    <n v="0.2857142857142857"/>
    <n v="131"/>
    <n v="4.4817927170868348E-2"/>
    <n v="0.24089635854341734"/>
    <x v="0"/>
  </r>
  <r>
    <s v="5West Coast Eagles"/>
    <n v="2020"/>
    <x v="13"/>
    <x v="483"/>
    <x v="16"/>
    <n v="19"/>
    <n v="0.23"/>
    <n v="6"/>
    <n v="20"/>
    <n v="0.3"/>
    <n v="179"/>
    <n v="1.9230769230769232E-2"/>
    <n v="0.28076923076923077"/>
    <x v="0"/>
  </r>
  <r>
    <s v="5Geelong Cats"/>
    <n v="2020"/>
    <x v="13"/>
    <x v="42"/>
    <x v="11"/>
    <n v="61"/>
    <n v="0.69"/>
    <n v="6"/>
    <n v="25"/>
    <n v="0.24"/>
    <n v="208"/>
    <n v="8.4398976982097192E-3"/>
    <n v="0.23156010230179028"/>
    <x v="0"/>
  </r>
  <r>
    <s v="5Port Adelaide"/>
    <n v="2020"/>
    <x v="13"/>
    <x v="118"/>
    <x v="15"/>
    <n v="60"/>
    <n v="0.87"/>
    <n v="6"/>
    <n v="21"/>
    <n v="0.2857142857142857"/>
    <n v="54"/>
    <n v="4.0816326530612242E-2"/>
    <n v="0.24489795918367346"/>
    <x v="0"/>
  </r>
  <r>
    <s v="5Carlton"/>
    <n v="2020"/>
    <x v="13"/>
    <x v="302"/>
    <x v="0"/>
    <n v="34"/>
    <n v="0.88"/>
    <n v="6"/>
    <n v="23"/>
    <n v="0.2608695652173913"/>
    <n v="56"/>
    <n v="4.0567951318458417E-2"/>
    <n v="0.22030161389893288"/>
    <x v="0"/>
  </r>
  <r>
    <s v="5North Melbourne"/>
    <n v="2020"/>
    <x v="13"/>
    <x v="122"/>
    <x v="17"/>
    <n v="63"/>
    <n v="0.85"/>
    <n v="6"/>
    <n v="21"/>
    <n v="0.2857142857142857"/>
    <n v="22"/>
    <n v="1.4423076923076924E-2"/>
    <n v="0.27129120879120877"/>
    <x v="0"/>
  </r>
  <r>
    <s v="5Western Bulldogs"/>
    <n v="2020"/>
    <x v="13"/>
    <x v="385"/>
    <x v="6"/>
    <n v="72"/>
    <n v="0.84"/>
    <n v="5"/>
    <n v="21"/>
    <n v="0.23809523809523808"/>
    <n v="14"/>
    <n v="3.4313725490196074E-2"/>
    <n v="0.20378151260504201"/>
    <x v="0"/>
  </r>
  <r>
    <s v="5Gold Coast Suns"/>
    <n v="2020"/>
    <x v="13"/>
    <x v="405"/>
    <x v="1"/>
    <n v="74"/>
    <n v="0.87"/>
    <n v="5"/>
    <n v="25"/>
    <n v="0.2"/>
    <n v="22"/>
    <n v="0"/>
    <n v="0.2"/>
    <x v="0"/>
  </r>
  <r>
    <s v="5Gold Coast Suns"/>
    <n v="2020"/>
    <x v="13"/>
    <x v="627"/>
    <x v="1"/>
    <n v="0"/>
    <n v="0.11"/>
    <n v="5"/>
    <n v="25"/>
    <n v="0.2"/>
    <n v="60"/>
    <n v="0"/>
    <n v="0.2"/>
    <x v="0"/>
  </r>
  <r>
    <s v="5North Melbourne"/>
    <n v="2020"/>
    <x v="13"/>
    <x v="76"/>
    <x v="17"/>
    <n v="67"/>
    <n v="0.84"/>
    <n v="5"/>
    <n v="21"/>
    <n v="0.23809523809523808"/>
    <n v="171"/>
    <n v="4.8691717489671452E-2"/>
    <n v="0.18940352060556664"/>
    <x v="0"/>
  </r>
  <r>
    <s v="5Geelong Cats"/>
    <n v="2020"/>
    <x v="13"/>
    <x v="115"/>
    <x v="11"/>
    <n v="99"/>
    <n v="0.87"/>
    <n v="5"/>
    <n v="25"/>
    <n v="0.2"/>
    <n v="93"/>
    <n v="3.4090909090909088E-2"/>
    <n v="0.16590909090909092"/>
    <x v="0"/>
  </r>
  <r>
    <s v="5Fremantle"/>
    <n v="2020"/>
    <x v="13"/>
    <x v="603"/>
    <x v="12"/>
    <n v="86"/>
    <n v="0.7"/>
    <n v="5"/>
    <n v="15"/>
    <n v="0.33333333333333331"/>
    <n v="75"/>
    <n v="0"/>
    <n v="0.33333333333333331"/>
    <x v="0"/>
  </r>
  <r>
    <s v="5Brisbane Lions"/>
    <n v="2020"/>
    <x v="13"/>
    <x v="106"/>
    <x v="3"/>
    <n v="58"/>
    <n v="0.82"/>
    <n v="5"/>
    <n v="21"/>
    <n v="0.23809523809523808"/>
    <n v="76"/>
    <n v="0"/>
    <n v="0.23809523809523808"/>
    <x v="0"/>
  </r>
  <r>
    <s v="5North Melbourne"/>
    <n v="2020"/>
    <x v="13"/>
    <x v="343"/>
    <x v="17"/>
    <n v="34"/>
    <n v="0.78"/>
    <n v="5"/>
    <n v="21"/>
    <n v="0.23809523809523808"/>
    <n v="101"/>
    <n v="6.7370537958773249E-2"/>
    <n v="0.17072470013646485"/>
    <x v="0"/>
  </r>
  <r>
    <s v="5Geelong Cats"/>
    <n v="2020"/>
    <x v="13"/>
    <x v="58"/>
    <x v="11"/>
    <n v="71"/>
    <n v="0.63"/>
    <n v="4"/>
    <n v="25"/>
    <n v="0.16"/>
    <n v="74"/>
    <n v="8.6956521739130432E-2"/>
    <n v="7.3043478260869571E-2"/>
    <x v="0"/>
  </r>
  <r>
    <s v="5Essendon"/>
    <n v="2020"/>
    <x v="13"/>
    <x v="82"/>
    <x v="10"/>
    <n v="44"/>
    <n v="0.76"/>
    <n v="4"/>
    <n v="21"/>
    <n v="0.19047619047619047"/>
    <n v="173"/>
    <n v="5.7770116593646004E-2"/>
    <n v="0.13270607388254446"/>
    <x v="0"/>
  </r>
  <r>
    <s v="5Collingwood"/>
    <n v="2020"/>
    <x v="13"/>
    <x v="539"/>
    <x v="4"/>
    <n v="39"/>
    <n v="0.42"/>
    <n v="4"/>
    <n v="21"/>
    <n v="0.19047619047619047"/>
    <n v="89"/>
    <n v="0"/>
    <n v="0.19047619047619047"/>
    <x v="0"/>
  </r>
  <r>
    <s v="5Hawthorn"/>
    <n v="2020"/>
    <x v="13"/>
    <x v="30"/>
    <x v="7"/>
    <n v="62"/>
    <n v="0.83"/>
    <n v="4"/>
    <n v="24"/>
    <n v="0.16666666666666666"/>
    <n v="119"/>
    <n v="2.9831365744678439E-2"/>
    <n v="0.13683530092198823"/>
    <x v="0"/>
  </r>
  <r>
    <s v="5Western Bulldogs"/>
    <n v="2020"/>
    <x v="13"/>
    <x v="547"/>
    <x v="6"/>
    <n v="45"/>
    <n v="0.85"/>
    <n v="4"/>
    <n v="21"/>
    <n v="0.19047619047619047"/>
    <n v="4"/>
    <n v="0"/>
    <n v="0.19047619047619047"/>
    <x v="0"/>
  </r>
  <r>
    <s v="5Sydney Swans"/>
    <n v="2020"/>
    <x v="13"/>
    <x v="610"/>
    <x v="2"/>
    <n v="50"/>
    <n v="0.82"/>
    <n v="4"/>
    <n v="20"/>
    <n v="0.2"/>
    <n v="39"/>
    <n v="0"/>
    <n v="0.2"/>
    <x v="0"/>
  </r>
  <r>
    <s v="5West Coast Eagles"/>
    <n v="2020"/>
    <x v="13"/>
    <x v="392"/>
    <x v="16"/>
    <n v="81"/>
    <n v="0.86"/>
    <n v="4"/>
    <n v="20"/>
    <n v="0.2"/>
    <n v="49"/>
    <n v="1.4285714285714287E-2"/>
    <n v="0.18571428571428572"/>
    <x v="0"/>
  </r>
  <r>
    <s v="5Sydney Swans"/>
    <n v="2020"/>
    <x v="13"/>
    <x v="224"/>
    <x v="2"/>
    <n v="67"/>
    <n v="0.86"/>
    <n v="4"/>
    <n v="20"/>
    <n v="0.2"/>
    <n v="56"/>
    <n v="1.5837104072398189E-2"/>
    <n v="0.18416289592760182"/>
    <x v="0"/>
  </r>
  <r>
    <s v="5North Melbourne"/>
    <n v="2020"/>
    <x v="13"/>
    <x v="522"/>
    <x v="17"/>
    <n v="25"/>
    <n v="0.87"/>
    <n v="3"/>
    <n v="21"/>
    <n v="0.14285714285714285"/>
    <n v="9"/>
    <n v="0"/>
    <n v="0.14285714285714285"/>
    <x v="0"/>
  </r>
  <r>
    <s v="5Hawthorn"/>
    <n v="2020"/>
    <x v="13"/>
    <x v="32"/>
    <x v="7"/>
    <n v="34"/>
    <n v="0.75"/>
    <n v="3"/>
    <n v="24"/>
    <n v="0.125"/>
    <n v="150"/>
    <n v="2.9418498168498168E-2"/>
    <n v="9.5581501831501825E-2"/>
    <x v="0"/>
  </r>
  <r>
    <s v="5Adelaide Crows"/>
    <n v="2020"/>
    <x v="13"/>
    <x v="321"/>
    <x v="8"/>
    <n v="26"/>
    <n v="0.77"/>
    <n v="3"/>
    <n v="15"/>
    <n v="0.2"/>
    <n v="90"/>
    <n v="9.4577352472089302E-2"/>
    <n v="0.10542264752791071"/>
    <x v="0"/>
  </r>
  <r>
    <s v="5Carlton"/>
    <n v="2020"/>
    <x v="13"/>
    <x v="116"/>
    <x v="0"/>
    <n v="58"/>
    <n v="0.78"/>
    <n v="3"/>
    <n v="23"/>
    <n v="0.13043478260869565"/>
    <n v="86"/>
    <n v="2.4767801857585137E-2"/>
    <n v="0.10566698075111051"/>
    <x v="0"/>
  </r>
  <r>
    <s v="5Sydney Swans"/>
    <n v="2020"/>
    <x v="13"/>
    <x v="461"/>
    <x v="2"/>
    <n v="50"/>
    <n v="0.72"/>
    <n v="3"/>
    <n v="20"/>
    <n v="0.15"/>
    <n v="15"/>
    <n v="0"/>
    <n v="0.15"/>
    <x v="0"/>
  </r>
  <r>
    <s v="5Western Bulldogs"/>
    <n v="2020"/>
    <x v="13"/>
    <x v="69"/>
    <x v="6"/>
    <n v="1"/>
    <n v="0.13"/>
    <n v="3"/>
    <n v="21"/>
    <n v="0.14285714285714285"/>
    <n v="231"/>
    <n v="5.22875816993464E-2"/>
    <n v="9.0569561157796449E-2"/>
    <x v="0"/>
  </r>
  <r>
    <s v="5Fremantle"/>
    <n v="2020"/>
    <x v="13"/>
    <x v="80"/>
    <x v="12"/>
    <n v="88"/>
    <n v="0.9"/>
    <n v="3"/>
    <n v="15"/>
    <n v="0.2"/>
    <n v="79"/>
    <n v="3.0952380952380953E-2"/>
    <n v="0.16904761904761906"/>
    <x v="0"/>
  </r>
  <r>
    <s v="5North Melbourne"/>
    <n v="2020"/>
    <x v="13"/>
    <x v="628"/>
    <x v="17"/>
    <n v="26"/>
    <n v="0.51"/>
    <n v="3"/>
    <n v="21"/>
    <n v="0.14285714285714285"/>
    <n v="41"/>
    <n v="0"/>
    <n v="0.14285714285714285"/>
    <x v="0"/>
  </r>
  <r>
    <s v="5West Coast Eagles"/>
    <n v="2020"/>
    <x v="13"/>
    <x v="165"/>
    <x v="16"/>
    <n v="63"/>
    <n v="0.72"/>
    <n v="3"/>
    <n v="20"/>
    <n v="0.15"/>
    <n v="3"/>
    <n v="4.7222222222222228E-2"/>
    <n v="0.10277777777777777"/>
    <x v="0"/>
  </r>
  <r>
    <s v="5Melbourne"/>
    <n v="2020"/>
    <x v="13"/>
    <x v="313"/>
    <x v="5"/>
    <n v="54"/>
    <n v="0.76"/>
    <n v="3"/>
    <n v="23"/>
    <n v="0.13043478260869565"/>
    <n v="3"/>
    <n v="8.5242343863033518E-2"/>
    <n v="4.5192438745662131E-2"/>
    <x v="0"/>
  </r>
  <r>
    <s v="5St Kilda"/>
    <n v="2020"/>
    <x v="13"/>
    <x v="471"/>
    <x v="9"/>
    <n v="41"/>
    <n v="0.82"/>
    <n v="3"/>
    <n v="23"/>
    <n v="0.13043478260869565"/>
    <n v="15"/>
    <n v="0.13571428571428573"/>
    <n v="-5.2795031055900832E-3"/>
    <x v="0"/>
  </r>
  <r>
    <s v="5GWS Giants"/>
    <n v="2020"/>
    <x v="13"/>
    <x v="127"/>
    <x v="13"/>
    <n v="78"/>
    <n v="0.82"/>
    <n v="3"/>
    <n v="24"/>
    <n v="0.125"/>
    <n v="41"/>
    <n v="0"/>
    <n v="0.125"/>
    <x v="0"/>
  </r>
  <r>
    <s v="5Adelaide Crows"/>
    <n v="2020"/>
    <x v="13"/>
    <x v="493"/>
    <x v="8"/>
    <n v="36"/>
    <n v="0.75"/>
    <n v="2"/>
    <n v="15"/>
    <n v="0.13333333333333333"/>
    <n v="25"/>
    <n v="0"/>
    <n v="0.13333333333333333"/>
    <x v="0"/>
  </r>
  <r>
    <s v="5Carlton"/>
    <n v="2020"/>
    <x v="13"/>
    <x v="322"/>
    <x v="0"/>
    <n v="46"/>
    <n v="0.85"/>
    <n v="2"/>
    <n v="23"/>
    <n v="8.6956521739130432E-2"/>
    <n v="2"/>
    <n v="0.15243055555555554"/>
    <n v="-6.5474033816425109E-2"/>
    <x v="0"/>
  </r>
  <r>
    <s v="5Richmond"/>
    <n v="2020"/>
    <x v="13"/>
    <x v="275"/>
    <x v="14"/>
    <n v="105"/>
    <n v="0.8"/>
    <n v="2"/>
    <n v="23"/>
    <n v="8.6956521739130432E-2"/>
    <n v="51"/>
    <n v="7.0804195804195807E-2"/>
    <n v="1.6152325934934625E-2"/>
    <x v="0"/>
  </r>
  <r>
    <s v="5Fremantle"/>
    <n v="2020"/>
    <x v="13"/>
    <x v="100"/>
    <x v="12"/>
    <n v="62"/>
    <n v="0.96"/>
    <n v="2"/>
    <n v="15"/>
    <n v="0.13333333333333333"/>
    <n v="114"/>
    <n v="2.0220588235294119E-2"/>
    <n v="0.11311274509803922"/>
    <x v="0"/>
  </r>
  <r>
    <s v="5St Kilda"/>
    <n v="2020"/>
    <x v="13"/>
    <x v="384"/>
    <x v="9"/>
    <n v="60"/>
    <n v="0.67"/>
    <n v="2"/>
    <n v="23"/>
    <n v="8.6956521739130432E-2"/>
    <n v="8"/>
    <n v="3.9762293409508258E-2"/>
    <n v="4.7194228329622175E-2"/>
    <x v="0"/>
  </r>
  <r>
    <s v="5Richmond"/>
    <n v="2020"/>
    <x v="13"/>
    <x v="338"/>
    <x v="14"/>
    <n v="47"/>
    <n v="0.69"/>
    <n v="2"/>
    <n v="23"/>
    <n v="8.6956521739130432E-2"/>
    <n v="2"/>
    <n v="3.6764705882352942E-2"/>
    <n v="5.019181585677749E-2"/>
    <x v="0"/>
  </r>
  <r>
    <s v="5Port Adelaide"/>
    <n v="2020"/>
    <x v="13"/>
    <x v="151"/>
    <x v="15"/>
    <n v="81"/>
    <n v="0.85"/>
    <n v="2"/>
    <n v="21"/>
    <n v="9.5238095238095233E-2"/>
    <n v="70"/>
    <n v="6.1111111111111109E-2"/>
    <n v="3.4126984126984124E-2"/>
    <x v="0"/>
  </r>
  <r>
    <s v="5Port Adelaide"/>
    <n v="2020"/>
    <x v="13"/>
    <x v="507"/>
    <x v="15"/>
    <n v="20"/>
    <n v="0.84"/>
    <n v="2"/>
    <n v="21"/>
    <n v="9.5238095238095233E-2"/>
    <n v="31"/>
    <n v="1.0869565217391304E-2"/>
    <n v="8.4368530020703936E-2"/>
    <x v="0"/>
  </r>
  <r>
    <s v="5Brisbane Lions"/>
    <n v="2020"/>
    <x v="13"/>
    <x v="389"/>
    <x v="3"/>
    <n v="54"/>
    <n v="0.94"/>
    <n v="1"/>
    <n v="21"/>
    <n v="4.7619047619047616E-2"/>
    <n v="1"/>
    <n v="5.3475935828877011E-3"/>
    <n v="4.2271454036159915E-2"/>
    <x v="0"/>
  </r>
  <r>
    <s v="5Adelaide Crows"/>
    <n v="2020"/>
    <x v="13"/>
    <x v="444"/>
    <x v="8"/>
    <n v="38"/>
    <n v="0.82"/>
    <n v="1"/>
    <n v="15"/>
    <n v="6.6666666666666666E-2"/>
    <n v="7"/>
    <n v="0.01"/>
    <n v="5.6666666666666664E-2"/>
    <x v="0"/>
  </r>
  <r>
    <s v="5Essendon"/>
    <n v="2020"/>
    <x v="13"/>
    <x v="542"/>
    <x v="10"/>
    <n v="21"/>
    <n v="0.73"/>
    <n v="1"/>
    <n v="21"/>
    <n v="4.7619047619047616E-2"/>
    <n v="20"/>
    <n v="0"/>
    <n v="4.7619047619047616E-2"/>
    <x v="0"/>
  </r>
  <r>
    <s v="5Richmond"/>
    <n v="2020"/>
    <x v="13"/>
    <x v="187"/>
    <x v="14"/>
    <n v="47"/>
    <n v="0.84"/>
    <n v="1"/>
    <n v="23"/>
    <n v="4.3478260869565216E-2"/>
    <n v="5"/>
    <n v="0"/>
    <n v="4.3478260869565216E-2"/>
    <x v="0"/>
  </r>
  <r>
    <s v="5Hawthorn"/>
    <n v="2020"/>
    <x v="13"/>
    <x v="614"/>
    <x v="7"/>
    <n v="40"/>
    <n v="0.8"/>
    <n v="1"/>
    <n v="24"/>
    <n v="4.1666666666666664E-2"/>
    <n v="4"/>
    <n v="0"/>
    <n v="4.1666666666666664E-2"/>
    <x v="0"/>
  </r>
  <r>
    <s v="5St Kilda"/>
    <n v="2020"/>
    <x v="13"/>
    <x v="250"/>
    <x v="9"/>
    <n v="71"/>
    <n v="0.86"/>
    <n v="1"/>
    <n v="23"/>
    <n v="4.3478260869565216E-2"/>
    <n v="2"/>
    <n v="0"/>
    <n v="4.3478260869565216E-2"/>
    <x v="0"/>
  </r>
  <r>
    <s v="5Western Bulldogs"/>
    <n v="2020"/>
    <x v="13"/>
    <x v="359"/>
    <x v="6"/>
    <n v="63"/>
    <n v="0.82"/>
    <n v="1"/>
    <n v="21"/>
    <n v="4.7619047619047616E-2"/>
    <n v="4"/>
    <n v="2.3883237505528527E-2"/>
    <n v="2.373581011351909E-2"/>
    <x v="0"/>
  </r>
  <r>
    <s v="5Melbourne"/>
    <n v="2020"/>
    <x v="13"/>
    <x v="91"/>
    <x v="5"/>
    <n v="55"/>
    <n v="0.7"/>
    <n v="1"/>
    <n v="23"/>
    <n v="4.3478260869565216E-2"/>
    <n v="24"/>
    <n v="0"/>
    <n v="4.3478260869565216E-2"/>
    <x v="0"/>
  </r>
  <r>
    <s v="5Brisbane Lions"/>
    <n v="2020"/>
    <x v="13"/>
    <x v="92"/>
    <x v="3"/>
    <n v="9"/>
    <n v="0.08"/>
    <n v="1"/>
    <n v="21"/>
    <n v="4.7619047619047616E-2"/>
    <n v="59"/>
    <n v="0"/>
    <n v="4.7619047619047616E-2"/>
    <x v="0"/>
  </r>
  <r>
    <s v="5Port Adelaide"/>
    <n v="2020"/>
    <x v="13"/>
    <x v="190"/>
    <x v="15"/>
    <n v="67"/>
    <n v="0.79"/>
    <n v="1"/>
    <n v="21"/>
    <n v="4.7619047619047616E-2"/>
    <n v="4"/>
    <n v="0"/>
    <n v="4.7619047619047616E-2"/>
    <x v="0"/>
  </r>
  <r>
    <s v="5Sydney Swans"/>
    <n v="2020"/>
    <x v="13"/>
    <x v="621"/>
    <x v="2"/>
    <n v="65"/>
    <n v="0.91"/>
    <n v="1"/>
    <n v="20"/>
    <n v="0.05"/>
    <n v="4"/>
    <n v="0"/>
    <n v="0.05"/>
    <x v="0"/>
  </r>
  <r>
    <s v="5North Melbourne"/>
    <n v="2020"/>
    <x v="13"/>
    <x v="305"/>
    <x v="17"/>
    <n v="23"/>
    <n v="0.84"/>
    <n v="1"/>
    <n v="21"/>
    <n v="4.7619047619047616E-2"/>
    <n v="62"/>
    <n v="3.6902601330913491E-2"/>
    <n v="1.0716446288134125E-2"/>
    <x v="0"/>
  </r>
  <r>
    <s v="5Adelaide Crows"/>
    <n v="2020"/>
    <x v="13"/>
    <x v="300"/>
    <x v="8"/>
    <n v="75"/>
    <n v="0.73"/>
    <n v="1"/>
    <n v="15"/>
    <n v="6.6666666666666666E-2"/>
    <n v="50"/>
    <n v="8.727272727272728E-2"/>
    <n v="-2.0606060606060614E-2"/>
    <x v="0"/>
  </r>
  <r>
    <s v="5Port Adelaide"/>
    <n v="2020"/>
    <x v="13"/>
    <x v="249"/>
    <x v="15"/>
    <n v="40"/>
    <n v="0.71"/>
    <n v="1"/>
    <n v="21"/>
    <n v="4.7619047619047616E-2"/>
    <n v="2"/>
    <n v="0.12343749999999999"/>
    <n v="-7.5818452380952375E-2"/>
    <x v="0"/>
  </r>
  <r>
    <s v="5Port Adelaide"/>
    <n v="2020"/>
    <x v="13"/>
    <x v="476"/>
    <x v="15"/>
    <n v="85"/>
    <n v="0.82"/>
    <n v="1"/>
    <n v="21"/>
    <n v="4.7619047619047616E-2"/>
    <n v="8"/>
    <n v="1.6666666666666666E-2"/>
    <n v="3.095238095238095E-2"/>
    <x v="0"/>
  </r>
  <r>
    <s v="5Hawthorn"/>
    <n v="2020"/>
    <x v="13"/>
    <x v="128"/>
    <x v="7"/>
    <n v="26"/>
    <n v="0.82"/>
    <n v="1"/>
    <n v="24"/>
    <n v="4.1666666666666664E-2"/>
    <n v="27"/>
    <n v="0"/>
    <n v="4.1666666666666664E-2"/>
    <x v="0"/>
  </r>
  <r>
    <s v="5Gold Coast Suns"/>
    <n v="2020"/>
    <x v="13"/>
    <x v="103"/>
    <x v="1"/>
    <n v="51"/>
    <n v="0.77"/>
    <n v="1"/>
    <n v="25"/>
    <n v="0.04"/>
    <n v="42"/>
    <n v="1.6407952069716774E-2"/>
    <n v="2.3592047930283227E-2"/>
    <x v="0"/>
  </r>
  <r>
    <s v="5St Kilda"/>
    <n v="2020"/>
    <x v="13"/>
    <x v="390"/>
    <x v="9"/>
    <n v="86"/>
    <n v="0.85"/>
    <n v="1"/>
    <n v="23"/>
    <n v="4.3478260869565216E-2"/>
    <n v="31"/>
    <n v="1.2745098039215686E-2"/>
    <n v="3.073316283034953E-2"/>
    <x v="0"/>
  </r>
  <r>
    <s v="5Collingwood"/>
    <n v="2020"/>
    <x v="13"/>
    <x v="142"/>
    <x v="4"/>
    <n v="13"/>
    <n v="0.91"/>
    <n v="1"/>
    <n v="21"/>
    <n v="4.7619047619047616E-2"/>
    <n v="10"/>
    <n v="0"/>
    <n v="4.7619047619047616E-2"/>
    <x v="0"/>
  </r>
  <r>
    <s v="5Carlton"/>
    <n v="2020"/>
    <x v="13"/>
    <x v="317"/>
    <x v="0"/>
    <n v="15"/>
    <n v="0.79"/>
    <n v="0"/>
    <n v="23"/>
    <n v="0"/>
    <n v="0"/>
    <n v="5.8633674018289408E-2"/>
    <n v="-5.8633674018289408E-2"/>
    <x v="1"/>
  </r>
  <r>
    <s v="5Western Bulldogs"/>
    <n v="2020"/>
    <x v="13"/>
    <x v="133"/>
    <x v="6"/>
    <n v="83"/>
    <n v="0.93"/>
    <n v="0"/>
    <n v="21"/>
    <n v="0"/>
    <n v="33"/>
    <n v="3.472222222222222E-3"/>
    <n v="-3.472222222222222E-3"/>
    <x v="0"/>
  </r>
  <r>
    <s v="5Gold Coast Suns"/>
    <n v="2020"/>
    <x v="13"/>
    <x v="355"/>
    <x v="1"/>
    <n v="71"/>
    <n v="0.85"/>
    <n v="0"/>
    <n v="25"/>
    <n v="0"/>
    <n v="0"/>
    <n v="2.6009316770186336E-2"/>
    <n v="-2.6009316770186336E-2"/>
    <x v="1"/>
  </r>
  <r>
    <s v="5Hawthorn"/>
    <n v="2020"/>
    <x v="13"/>
    <x v="453"/>
    <x v="7"/>
    <n v="50"/>
    <n v="0.94"/>
    <n v="0"/>
    <n v="24"/>
    <n v="0"/>
    <n v="2"/>
    <n v="0"/>
    <n v="0"/>
    <x v="0"/>
  </r>
  <r>
    <s v="5St Kilda"/>
    <n v="2020"/>
    <x v="13"/>
    <x v="72"/>
    <x v="9"/>
    <n v="38"/>
    <n v="0.86"/>
    <n v="0"/>
    <n v="23"/>
    <n v="0"/>
    <n v="35"/>
    <n v="4.807692307692308E-3"/>
    <n v="-4.807692307692308E-3"/>
    <x v="0"/>
  </r>
  <r>
    <s v="5GWS Giants"/>
    <n v="2020"/>
    <x v="13"/>
    <x v="274"/>
    <x v="13"/>
    <n v="112"/>
    <n v="0.88"/>
    <n v="0"/>
    <n v="24"/>
    <n v="0"/>
    <n v="0"/>
    <n v="7.0833333333333331E-2"/>
    <n v="-7.0833333333333331E-2"/>
    <x v="1"/>
  </r>
  <r>
    <s v="5GWS Giants"/>
    <n v="2020"/>
    <x v="13"/>
    <x v="464"/>
    <x v="13"/>
    <n v="56"/>
    <n v="0.73"/>
    <n v="0"/>
    <n v="24"/>
    <n v="0"/>
    <n v="0"/>
    <n v="7.0512820512820512E-2"/>
    <n v="-7.0512820512820512E-2"/>
    <x v="1"/>
  </r>
  <r>
    <s v="5West Coast Eagles"/>
    <n v="2020"/>
    <x v="13"/>
    <x v="229"/>
    <x v="16"/>
    <n v="54"/>
    <n v="0.85"/>
    <n v="0"/>
    <n v="20"/>
    <n v="0"/>
    <n v="0"/>
    <n v="4.3749999999999997E-2"/>
    <n v="-4.3749999999999997E-2"/>
    <x v="1"/>
  </r>
  <r>
    <s v="5Adelaide Crows"/>
    <n v="2020"/>
    <x v="13"/>
    <x v="50"/>
    <x v="8"/>
    <n v="87"/>
    <n v="0.83"/>
    <n v="0"/>
    <n v="15"/>
    <n v="0"/>
    <n v="137"/>
    <n v="0"/>
    <n v="0"/>
    <x v="0"/>
  </r>
  <r>
    <s v="5Carlton"/>
    <n v="2020"/>
    <x v="13"/>
    <x v="290"/>
    <x v="0"/>
    <n v="46"/>
    <n v="0.88"/>
    <n v="0"/>
    <n v="23"/>
    <n v="0"/>
    <n v="0"/>
    <n v="8.8519850664724092E-2"/>
    <n v="-8.8519850664724092E-2"/>
    <x v="1"/>
  </r>
  <r>
    <s v="5Essendon"/>
    <n v="2020"/>
    <x v="13"/>
    <x v="87"/>
    <x v="10"/>
    <n v="61"/>
    <n v="0.8"/>
    <n v="0"/>
    <n v="21"/>
    <n v="0"/>
    <n v="27"/>
    <n v="5.6547619047619048E-2"/>
    <n v="-5.6547619047619048E-2"/>
    <x v="0"/>
  </r>
  <r>
    <s v="5Geelong Cats"/>
    <n v="2020"/>
    <x v="13"/>
    <x v="202"/>
    <x v="11"/>
    <n v="75"/>
    <n v="0.76"/>
    <n v="0"/>
    <n v="25"/>
    <n v="0"/>
    <n v="8"/>
    <n v="0"/>
    <n v="0"/>
    <x v="0"/>
  </r>
  <r>
    <s v="5GWS Giants"/>
    <n v="2020"/>
    <x v="13"/>
    <x v="246"/>
    <x v="13"/>
    <n v="25"/>
    <n v="0.81"/>
    <n v="0"/>
    <n v="24"/>
    <n v="0"/>
    <n v="20"/>
    <n v="8.4815830721003127E-2"/>
    <n v="-8.4815830721003127E-2"/>
    <x v="0"/>
  </r>
  <r>
    <s v="5Richmond"/>
    <n v="2020"/>
    <x v="13"/>
    <x v="276"/>
    <x v="14"/>
    <n v="77"/>
    <n v="1"/>
    <n v="0"/>
    <n v="23"/>
    <n v="0"/>
    <n v="0"/>
    <n v="0.10563121089436879"/>
    <n v="-0.10563121089436879"/>
    <x v="1"/>
  </r>
  <r>
    <s v="5Adelaide Crows"/>
    <n v="2020"/>
    <x v="13"/>
    <x v="567"/>
    <x v="8"/>
    <n v="62"/>
    <n v="0.91"/>
    <n v="0"/>
    <n v="15"/>
    <n v="0"/>
    <n v="0"/>
    <n v="0"/>
    <n v="0"/>
    <x v="1"/>
  </r>
  <r>
    <s v="5Geelong Cats"/>
    <n v="2020"/>
    <x v="13"/>
    <x v="272"/>
    <x v="11"/>
    <n v="47"/>
    <n v="0.87"/>
    <n v="0"/>
    <n v="25"/>
    <n v="0"/>
    <n v="0"/>
    <n v="6.1868686868686865E-2"/>
    <n v="-6.1868686868686865E-2"/>
    <x v="1"/>
  </r>
  <r>
    <s v="5Melbourne"/>
    <n v="2020"/>
    <x v="13"/>
    <x v="163"/>
    <x v="5"/>
    <n v="28"/>
    <n v="0.94"/>
    <n v="0"/>
    <n v="23"/>
    <n v="0"/>
    <n v="0"/>
    <n v="0"/>
    <n v="0"/>
    <x v="1"/>
  </r>
  <r>
    <s v="5West Coast Eagles"/>
    <n v="2020"/>
    <x v="13"/>
    <x v="171"/>
    <x v="16"/>
    <n v="31"/>
    <n v="0.87"/>
    <n v="0"/>
    <n v="20"/>
    <n v="0"/>
    <n v="0"/>
    <n v="2.5000000000000001E-3"/>
    <n v="-2.5000000000000001E-3"/>
    <x v="1"/>
  </r>
  <r>
    <s v="5Brisbane Lions"/>
    <n v="2020"/>
    <x v="13"/>
    <x v="98"/>
    <x v="3"/>
    <n v="90"/>
    <n v="0.88"/>
    <n v="0"/>
    <n v="21"/>
    <n v="0"/>
    <n v="58"/>
    <n v="0"/>
    <n v="0"/>
    <x v="0"/>
  </r>
  <r>
    <s v="5Richmond"/>
    <n v="2020"/>
    <x v="13"/>
    <x v="312"/>
    <x v="14"/>
    <n v="51"/>
    <n v="0.98"/>
    <n v="0"/>
    <n v="23"/>
    <n v="0"/>
    <n v="0"/>
    <n v="1.871657754010695E-2"/>
    <n v="-1.871657754010695E-2"/>
    <x v="1"/>
  </r>
  <r>
    <s v="5Geelong Cats"/>
    <n v="2020"/>
    <x v="13"/>
    <x v="211"/>
    <x v="11"/>
    <n v="56"/>
    <n v="0.88"/>
    <n v="0"/>
    <n v="25"/>
    <n v="0"/>
    <n v="0"/>
    <n v="0"/>
    <n v="0"/>
    <x v="1"/>
  </r>
  <r>
    <s v="5St Kilda"/>
    <n v="2020"/>
    <x v="13"/>
    <x v="283"/>
    <x v="9"/>
    <n v="36"/>
    <n v="0.85"/>
    <n v="0"/>
    <n v="23"/>
    <n v="0"/>
    <n v="0"/>
    <n v="9.0011961722488043E-2"/>
    <n v="-9.0011961722488043E-2"/>
    <x v="1"/>
  </r>
  <r>
    <s v="5Western Bulldogs"/>
    <n v="2020"/>
    <x v="13"/>
    <x v="411"/>
    <x v="6"/>
    <n v="67"/>
    <n v="0.87"/>
    <n v="0"/>
    <n v="21"/>
    <n v="0"/>
    <n v="6"/>
    <n v="0"/>
    <n v="0"/>
    <x v="0"/>
  </r>
  <r>
    <s v="5North Melbourne"/>
    <n v="2020"/>
    <x v="13"/>
    <x v="270"/>
    <x v="17"/>
    <n v="65"/>
    <n v="0.94"/>
    <n v="0"/>
    <n v="21"/>
    <n v="0"/>
    <n v="35"/>
    <n v="8.1628897418371107E-2"/>
    <n v="-8.1628897418371107E-2"/>
    <x v="0"/>
  </r>
  <r>
    <s v="5GWS Giants"/>
    <n v="2020"/>
    <x v="13"/>
    <x v="226"/>
    <x v="13"/>
    <n v="115"/>
    <n v="0.9"/>
    <n v="0"/>
    <n v="24"/>
    <n v="0"/>
    <n v="0"/>
    <n v="0.10533893351230814"/>
    <n v="-0.10533893351230814"/>
    <x v="1"/>
  </r>
  <r>
    <s v="5Carlton"/>
    <n v="2020"/>
    <x v="13"/>
    <x v="629"/>
    <x v="0"/>
    <n v="36"/>
    <n v="0.71"/>
    <n v="0"/>
    <n v="23"/>
    <n v="0"/>
    <n v="0"/>
    <n v="0"/>
    <n v="0"/>
    <x v="1"/>
  </r>
  <r>
    <s v="5Melbourne"/>
    <n v="2020"/>
    <x v="13"/>
    <x v="373"/>
    <x v="5"/>
    <n v="60"/>
    <n v="0.81"/>
    <n v="0"/>
    <n v="23"/>
    <n v="0"/>
    <n v="0"/>
    <n v="0.11963800904977374"/>
    <n v="-0.11963800904977374"/>
    <x v="1"/>
  </r>
  <r>
    <s v="5Carlton"/>
    <n v="2020"/>
    <x v="13"/>
    <x v="59"/>
    <x v="0"/>
    <n v="44"/>
    <n v="0.79"/>
    <n v="0"/>
    <n v="23"/>
    <n v="0"/>
    <n v="44"/>
    <n v="0"/>
    <n v="0"/>
    <x v="0"/>
  </r>
  <r>
    <s v="5Hawthorn"/>
    <n v="2020"/>
    <x v="13"/>
    <x v="175"/>
    <x v="7"/>
    <n v="76"/>
    <n v="0.91"/>
    <n v="0"/>
    <n v="24"/>
    <n v="0"/>
    <n v="0"/>
    <n v="0"/>
    <n v="0"/>
    <x v="1"/>
  </r>
  <r>
    <s v="5Hawthorn"/>
    <n v="2020"/>
    <x v="13"/>
    <x v="378"/>
    <x v="7"/>
    <n v="45"/>
    <n v="0.36"/>
    <n v="0"/>
    <n v="24"/>
    <n v="0"/>
    <n v="0"/>
    <n v="0"/>
    <n v="0"/>
    <x v="1"/>
  </r>
  <r>
    <s v="5Geelong Cats"/>
    <n v="2020"/>
    <x v="13"/>
    <x v="215"/>
    <x v="11"/>
    <n v="45"/>
    <n v="0.91"/>
    <n v="0"/>
    <n v="25"/>
    <n v="0"/>
    <n v="0"/>
    <n v="4.0567951318458417E-2"/>
    <n v="-4.0567951318458417E-2"/>
    <x v="1"/>
  </r>
  <r>
    <s v="5St Kilda"/>
    <n v="2020"/>
    <x v="13"/>
    <x v="233"/>
    <x v="9"/>
    <n v="59"/>
    <n v="0.87"/>
    <n v="0"/>
    <n v="23"/>
    <n v="0"/>
    <n v="0"/>
    <n v="0.11781045751633987"/>
    <n v="-0.11781045751633987"/>
    <x v="1"/>
  </r>
  <r>
    <s v="5Western Bulldogs"/>
    <n v="2020"/>
    <x v="13"/>
    <x v="623"/>
    <x v="6"/>
    <n v="48"/>
    <n v="0.93"/>
    <n v="0"/>
    <n v="21"/>
    <n v="0"/>
    <n v="0"/>
    <n v="0"/>
    <n v="0"/>
    <x v="1"/>
  </r>
  <r>
    <s v="5Gold Coast Suns"/>
    <n v="2020"/>
    <x v="13"/>
    <x v="345"/>
    <x v="1"/>
    <n v="47"/>
    <n v="0.77"/>
    <n v="0"/>
    <n v="25"/>
    <n v="0"/>
    <n v="0"/>
    <n v="2.0819247239125538E-2"/>
    <n v="-2.0819247239125538E-2"/>
    <x v="1"/>
  </r>
  <r>
    <s v="5Gold Coast Suns"/>
    <n v="2020"/>
    <x v="13"/>
    <x v="19"/>
    <x v="1"/>
    <n v="64"/>
    <n v="0.84"/>
    <n v="0"/>
    <n v="25"/>
    <n v="0"/>
    <n v="65"/>
    <n v="2.8011204481792717E-3"/>
    <n v="-2.8011204481792717E-3"/>
    <x v="0"/>
  </r>
  <r>
    <s v="5Brisbane Lions"/>
    <n v="2020"/>
    <x v="13"/>
    <x v="200"/>
    <x v="3"/>
    <n v="37"/>
    <n v="0.79"/>
    <n v="0"/>
    <n v="21"/>
    <n v="0"/>
    <n v="0"/>
    <n v="0"/>
    <n v="0"/>
    <x v="1"/>
  </r>
  <r>
    <s v="5Richmond"/>
    <n v="2020"/>
    <x v="13"/>
    <x v="271"/>
    <x v="14"/>
    <n v="41"/>
    <n v="0.84"/>
    <n v="0"/>
    <n v="23"/>
    <n v="0"/>
    <n v="0"/>
    <n v="4.2097998619737745E-2"/>
    <n v="-4.2097998619737745E-2"/>
    <x v="1"/>
  </r>
  <r>
    <s v="5Carlton"/>
    <n v="2020"/>
    <x v="13"/>
    <x v="167"/>
    <x v="0"/>
    <n v="51"/>
    <n v="0.82"/>
    <n v="0"/>
    <n v="23"/>
    <n v="0"/>
    <n v="0"/>
    <n v="5.2083333333333336E-2"/>
    <n v="-5.2083333333333336E-2"/>
    <x v="1"/>
  </r>
  <r>
    <s v="5Melbourne"/>
    <n v="2020"/>
    <x v="13"/>
    <x v="173"/>
    <x v="5"/>
    <n v="67"/>
    <n v="0.85"/>
    <n v="0"/>
    <n v="23"/>
    <n v="0"/>
    <n v="0"/>
    <n v="8.6160714285714285E-2"/>
    <n v="-8.6160714285714285E-2"/>
    <x v="1"/>
  </r>
  <r>
    <s v="5St Kilda"/>
    <n v="2020"/>
    <x v="13"/>
    <x v="194"/>
    <x v="9"/>
    <n v="36"/>
    <n v="0.74"/>
    <n v="0"/>
    <n v="23"/>
    <n v="0"/>
    <n v="4"/>
    <n v="2.2959183673469389E-2"/>
    <n v="-2.2959183673469389E-2"/>
    <x v="0"/>
  </r>
  <r>
    <s v="5Collingwood"/>
    <n v="2020"/>
    <x v="13"/>
    <x v="375"/>
    <x v="4"/>
    <n v="81"/>
    <n v="0.85"/>
    <n v="0"/>
    <n v="21"/>
    <n v="0"/>
    <n v="0"/>
    <n v="0"/>
    <n v="0"/>
    <x v="1"/>
  </r>
  <r>
    <s v="5Brisbane Lions"/>
    <n v="2020"/>
    <x v="13"/>
    <x v="166"/>
    <x v="3"/>
    <n v="28"/>
    <n v="0.86"/>
    <n v="0"/>
    <n v="21"/>
    <n v="0"/>
    <n v="0"/>
    <n v="8.3333333333333329E-2"/>
    <n v="-8.3333333333333329E-2"/>
    <x v="1"/>
  </r>
  <r>
    <s v="5Fremantle"/>
    <n v="2020"/>
    <x v="13"/>
    <x v="245"/>
    <x v="12"/>
    <n v="63"/>
    <n v="0.92"/>
    <n v="0"/>
    <n v="15"/>
    <n v="0"/>
    <n v="0"/>
    <n v="5.213903743315508E-2"/>
    <n v="-5.213903743315508E-2"/>
    <x v="1"/>
  </r>
  <r>
    <s v="5St Kilda"/>
    <n v="2020"/>
    <x v="13"/>
    <x v="238"/>
    <x v="9"/>
    <n v="20"/>
    <n v="0.93"/>
    <n v="0"/>
    <n v="23"/>
    <n v="0"/>
    <n v="0"/>
    <n v="4.0814151747655583E-2"/>
    <n v="-4.0814151747655583E-2"/>
    <x v="1"/>
  </r>
  <r>
    <s v="5Sydney Swans"/>
    <n v="2020"/>
    <x v="13"/>
    <x v="391"/>
    <x v="2"/>
    <n v="69"/>
    <n v="0.82"/>
    <n v="0"/>
    <n v="20"/>
    <n v="0"/>
    <n v="43"/>
    <n v="0"/>
    <n v="0"/>
    <x v="0"/>
  </r>
  <r>
    <s v="5Fremantle"/>
    <n v="2020"/>
    <x v="13"/>
    <x v="622"/>
    <x v="12"/>
    <n v="58"/>
    <n v="0.77"/>
    <n v="0"/>
    <n v="15"/>
    <n v="0"/>
    <n v="0"/>
    <n v="0"/>
    <n v="0"/>
    <x v="1"/>
  </r>
  <r>
    <s v="5Geelong Cats"/>
    <n v="2020"/>
    <x v="13"/>
    <x v="277"/>
    <x v="11"/>
    <n v="83"/>
    <n v="0.75"/>
    <n v="0"/>
    <n v="25"/>
    <n v="0"/>
    <n v="0"/>
    <n v="5.935672514619883E-2"/>
    <n v="-5.935672514619883E-2"/>
    <x v="1"/>
  </r>
  <r>
    <s v="5Western Bulldogs"/>
    <n v="2020"/>
    <x v="13"/>
    <x v="234"/>
    <x v="6"/>
    <n v="65"/>
    <n v="0.85"/>
    <n v="0"/>
    <n v="21"/>
    <n v="0"/>
    <n v="0"/>
    <n v="5.1937831988982885E-2"/>
    <n v="-5.1937831988982885E-2"/>
    <x v="1"/>
  </r>
  <r>
    <s v="5Gold Coast Suns"/>
    <n v="2020"/>
    <x v="13"/>
    <x v="593"/>
    <x v="1"/>
    <n v="37"/>
    <n v="0.79"/>
    <n v="0"/>
    <n v="25"/>
    <n v="0"/>
    <n v="0"/>
    <n v="0"/>
    <n v="0"/>
    <x v="1"/>
  </r>
  <r>
    <s v="5GWS Giants"/>
    <n v="2020"/>
    <x v="13"/>
    <x v="146"/>
    <x v="13"/>
    <n v="101"/>
    <n v="0.93"/>
    <n v="0"/>
    <n v="24"/>
    <n v="0"/>
    <n v="0"/>
    <n v="1.680672268907563E-2"/>
    <n v="-1.680672268907563E-2"/>
    <x v="1"/>
  </r>
  <r>
    <s v="5Collingwood"/>
    <n v="2020"/>
    <x v="13"/>
    <x v="241"/>
    <x v="4"/>
    <n v="49"/>
    <n v="0.82"/>
    <n v="0"/>
    <n v="21"/>
    <n v="0"/>
    <n v="0"/>
    <n v="0.10855263157894737"/>
    <n v="-0.10855263157894737"/>
    <x v="1"/>
  </r>
  <r>
    <s v="5West Coast Eagles"/>
    <n v="2020"/>
    <x v="13"/>
    <x v="279"/>
    <x v="16"/>
    <n v="44"/>
    <n v="0.9"/>
    <n v="0"/>
    <n v="20"/>
    <n v="0"/>
    <n v="0"/>
    <n v="7.1868512110726646E-2"/>
    <n v="-7.1868512110726646E-2"/>
    <x v="1"/>
  </r>
  <r>
    <s v="5Essendon"/>
    <n v="2020"/>
    <x v="13"/>
    <x v="109"/>
    <x v="10"/>
    <n v="31"/>
    <n v="0.74"/>
    <n v="0"/>
    <n v="21"/>
    <n v="0"/>
    <n v="5"/>
    <n v="0"/>
    <n v="0"/>
    <x v="0"/>
  </r>
  <r>
    <s v="5Fremantle"/>
    <n v="2020"/>
    <x v="13"/>
    <x v="323"/>
    <x v="12"/>
    <n v="42"/>
    <n v="0.71"/>
    <n v="0"/>
    <n v="15"/>
    <n v="0"/>
    <n v="0"/>
    <n v="5.8080808080808082E-3"/>
    <n v="-5.8080808080808082E-3"/>
    <x v="1"/>
  </r>
  <r>
    <s v="5Port Adelaide"/>
    <n v="2020"/>
    <x v="13"/>
    <x v="414"/>
    <x v="15"/>
    <n v="29"/>
    <n v="0.81"/>
    <n v="0"/>
    <n v="21"/>
    <n v="0"/>
    <n v="0"/>
    <n v="6.4123376623376624E-2"/>
    <n v="-6.4123376623376624E-2"/>
    <x v="1"/>
  </r>
  <r>
    <s v="5Richmond"/>
    <n v="2020"/>
    <x v="13"/>
    <x v="379"/>
    <x v="14"/>
    <n v="48"/>
    <n v="0.88"/>
    <n v="0"/>
    <n v="23"/>
    <n v="0"/>
    <n v="2"/>
    <n v="0"/>
    <n v="0"/>
    <x v="0"/>
  </r>
  <r>
    <s v="5Essendon"/>
    <n v="2020"/>
    <x v="13"/>
    <x v="297"/>
    <x v="10"/>
    <n v="58"/>
    <n v="0.85"/>
    <n v="0"/>
    <n v="21"/>
    <n v="0"/>
    <n v="4"/>
    <n v="6.0705090116854821E-2"/>
    <n v="-6.0705090116854821E-2"/>
    <x v="0"/>
  </r>
  <r>
    <s v="5Melbourne"/>
    <n v="2020"/>
    <x v="13"/>
    <x v="160"/>
    <x v="5"/>
    <n v="85"/>
    <n v="0.9"/>
    <n v="0"/>
    <n v="23"/>
    <n v="0"/>
    <n v="0"/>
    <n v="9.6670976082740778E-2"/>
    <n v="-9.6670976082740778E-2"/>
    <x v="1"/>
  </r>
  <r>
    <s v="5Port Adelaide"/>
    <n v="2020"/>
    <x v="13"/>
    <x v="174"/>
    <x v="15"/>
    <n v="56"/>
    <n v="0.72"/>
    <n v="0"/>
    <n v="21"/>
    <n v="0"/>
    <n v="0"/>
    <n v="6.5746753246753234E-2"/>
    <n v="-6.5746753246753234E-2"/>
    <x v="1"/>
  </r>
  <r>
    <s v="5Hawthorn"/>
    <n v="2020"/>
    <x v="13"/>
    <x v="207"/>
    <x v="7"/>
    <n v="39"/>
    <n v="0.92"/>
    <n v="0"/>
    <n v="24"/>
    <n v="0"/>
    <n v="0"/>
    <n v="6.7102920227920235E-2"/>
    <n v="-6.7102920227920235E-2"/>
    <x v="1"/>
  </r>
  <r>
    <s v="5West Coast Eagles"/>
    <n v="2020"/>
    <x v="13"/>
    <x v="235"/>
    <x v="16"/>
    <n v="59"/>
    <n v="0.88"/>
    <n v="0"/>
    <n v="20"/>
    <n v="0"/>
    <n v="0"/>
    <n v="0.13543083900226757"/>
    <n v="-0.13543083900226757"/>
    <x v="1"/>
  </r>
  <r>
    <s v="5Gold Coast Suns"/>
    <n v="2020"/>
    <x v="13"/>
    <x v="264"/>
    <x v="1"/>
    <n v="46"/>
    <n v="1"/>
    <n v="0"/>
    <n v="25"/>
    <n v="0"/>
    <n v="0"/>
    <n v="5.0272740675217448E-2"/>
    <n v="-5.0272740675217448E-2"/>
    <x v="1"/>
  </r>
  <r>
    <s v="5GWS Giants"/>
    <n v="2020"/>
    <x v="13"/>
    <x v="579"/>
    <x v="13"/>
    <n v="54"/>
    <n v="0.81"/>
    <n v="0"/>
    <n v="24"/>
    <n v="0"/>
    <n v="0"/>
    <n v="0"/>
    <n v="0"/>
    <x v="1"/>
  </r>
  <r>
    <s v="5Collingwood"/>
    <n v="2020"/>
    <x v="13"/>
    <x v="371"/>
    <x v="4"/>
    <n v="39"/>
    <n v="0.97"/>
    <n v="0"/>
    <n v="21"/>
    <n v="0"/>
    <n v="0"/>
    <n v="0.05"/>
    <n v="-0.05"/>
    <x v="1"/>
  </r>
  <r>
    <s v="5Hawthorn"/>
    <n v="2020"/>
    <x v="13"/>
    <x v="139"/>
    <x v="7"/>
    <n v="11"/>
    <n v="0.39"/>
    <n v="0"/>
    <n v="24"/>
    <n v="0"/>
    <n v="4"/>
    <n v="3.7499999999999999E-2"/>
    <n v="-3.7499999999999999E-2"/>
    <x v="0"/>
  </r>
  <r>
    <s v="5Richmond"/>
    <n v="2020"/>
    <x v="13"/>
    <x v="150"/>
    <x v="14"/>
    <n v="59"/>
    <n v="0.84"/>
    <n v="0"/>
    <n v="23"/>
    <n v="0"/>
    <n v="0"/>
    <n v="7.6023391812865493E-2"/>
    <n v="-7.6023391812865493E-2"/>
    <x v="1"/>
  </r>
  <r>
    <s v="5Adelaide Crows"/>
    <n v="2020"/>
    <x v="13"/>
    <x v="244"/>
    <x v="8"/>
    <n v="43"/>
    <n v="0.89"/>
    <n v="0"/>
    <n v="15"/>
    <n v="0"/>
    <n v="0"/>
    <n v="9.1917293233082703E-2"/>
    <n v="-9.1917293233082703E-2"/>
    <x v="1"/>
  </r>
  <r>
    <s v="5Fremantle"/>
    <n v="2020"/>
    <x v="13"/>
    <x v="630"/>
    <x v="12"/>
    <n v="53"/>
    <n v="0.94"/>
    <n v="0"/>
    <n v="15"/>
    <n v="0"/>
    <n v="0"/>
    <n v="0"/>
    <n v="0"/>
    <x v="1"/>
  </r>
  <r>
    <s v="5Fremantle"/>
    <n v="2020"/>
    <x v="13"/>
    <x v="377"/>
    <x v="12"/>
    <n v="47"/>
    <n v="0.81"/>
    <n v="0"/>
    <n v="15"/>
    <n v="0"/>
    <n v="0"/>
    <n v="8.6648606811145501E-2"/>
    <n v="-8.6648606811145501E-2"/>
    <x v="1"/>
  </r>
  <r>
    <s v="5Western Bulldogs"/>
    <n v="2020"/>
    <x v="13"/>
    <x v="510"/>
    <x v="6"/>
    <n v="76"/>
    <n v="0.62"/>
    <n v="0"/>
    <n v="21"/>
    <n v="0"/>
    <n v="0"/>
    <n v="0"/>
    <n v="0"/>
    <x v="1"/>
  </r>
  <r>
    <s v="5North Melbourne"/>
    <n v="2020"/>
    <x v="13"/>
    <x v="595"/>
    <x v="17"/>
    <n v="74"/>
    <n v="0.88"/>
    <n v="0"/>
    <n v="21"/>
    <n v="0"/>
    <n v="0"/>
    <n v="0"/>
    <n v="0"/>
    <x v="1"/>
  </r>
  <r>
    <s v="5Adelaide Crows"/>
    <n v="2020"/>
    <x v="13"/>
    <x v="25"/>
    <x v="8"/>
    <n v="46"/>
    <n v="0.81"/>
    <n v="0"/>
    <n v="15"/>
    <n v="0"/>
    <n v="142"/>
    <n v="0"/>
    <n v="0"/>
    <x v="0"/>
  </r>
  <r>
    <s v="5Adelaide Crows"/>
    <n v="2020"/>
    <x v="13"/>
    <x v="580"/>
    <x v="8"/>
    <n v="51"/>
    <n v="0.76"/>
    <n v="0"/>
    <n v="15"/>
    <n v="0"/>
    <n v="0"/>
    <n v="0"/>
    <n v="0"/>
    <x v="1"/>
  </r>
  <r>
    <s v="5St Kilda"/>
    <n v="2020"/>
    <x v="13"/>
    <x v="192"/>
    <x v="9"/>
    <n v="51"/>
    <n v="0.88"/>
    <n v="0"/>
    <n v="23"/>
    <n v="0"/>
    <n v="0"/>
    <n v="0.15984848484848485"/>
    <n v="-0.15984848484848485"/>
    <x v="1"/>
  </r>
  <r>
    <s v="5Fremantle"/>
    <n v="2020"/>
    <x v="13"/>
    <x v="306"/>
    <x v="12"/>
    <n v="49"/>
    <n v="0.84"/>
    <n v="0"/>
    <n v="15"/>
    <n v="0"/>
    <n v="0"/>
    <n v="0.13655400756793945"/>
    <n v="-0.13655400756793945"/>
    <x v="1"/>
  </r>
  <r>
    <s v="5Geelong Cats"/>
    <n v="2020"/>
    <x v="13"/>
    <x v="370"/>
    <x v="11"/>
    <n v="94"/>
    <n v="0.99"/>
    <n v="0"/>
    <n v="25"/>
    <n v="0"/>
    <n v="0"/>
    <n v="1.2383900928792569E-2"/>
    <n v="-1.2383900928792569E-2"/>
    <x v="1"/>
  </r>
  <r>
    <s v="5Geelong Cats"/>
    <n v="2020"/>
    <x v="13"/>
    <x v="357"/>
    <x v="11"/>
    <n v="18"/>
    <n v="0.83"/>
    <n v="0"/>
    <n v="25"/>
    <n v="0"/>
    <n v="0"/>
    <n v="0"/>
    <n v="0"/>
    <x v="1"/>
  </r>
  <r>
    <s v="5Geelong Cats"/>
    <n v="2020"/>
    <x v="13"/>
    <x v="86"/>
    <x v="11"/>
    <n v="59"/>
    <n v="0.94"/>
    <n v="0"/>
    <n v="25"/>
    <n v="0"/>
    <n v="50"/>
    <n v="0"/>
    <n v="0"/>
    <x v="0"/>
  </r>
  <r>
    <s v="5GWS Giants"/>
    <n v="2020"/>
    <x v="13"/>
    <x v="482"/>
    <x v="13"/>
    <n v="64"/>
    <n v="0.74"/>
    <n v="0"/>
    <n v="24"/>
    <n v="0"/>
    <n v="0"/>
    <n v="0"/>
    <n v="0"/>
    <x v="1"/>
  </r>
  <r>
    <s v="5West Coast Eagles"/>
    <n v="2020"/>
    <x v="13"/>
    <x v="631"/>
    <x v="16"/>
    <n v="56"/>
    <n v="0.8"/>
    <n v="0"/>
    <n v="20"/>
    <n v="0"/>
    <n v="0"/>
    <n v="0"/>
    <n v="0"/>
    <x v="1"/>
  </r>
  <r>
    <s v="5Gold Coast Suns"/>
    <n v="2020"/>
    <x v="13"/>
    <x v="130"/>
    <x v="1"/>
    <n v="55"/>
    <n v="0.87"/>
    <n v="0"/>
    <n v="25"/>
    <n v="0"/>
    <n v="7"/>
    <n v="2.403846153846154E-3"/>
    <n v="-2.403846153846154E-3"/>
    <x v="0"/>
  </r>
  <r>
    <s v="5Collingwood"/>
    <n v="2020"/>
    <x v="13"/>
    <x v="181"/>
    <x v="4"/>
    <n v="28"/>
    <n v="0.79"/>
    <n v="0"/>
    <n v="21"/>
    <n v="0"/>
    <n v="0"/>
    <n v="0.10509860509860509"/>
    <n v="-0.10509860509860509"/>
    <x v="1"/>
  </r>
  <r>
    <s v="5Geelong Cats"/>
    <n v="2020"/>
    <x v="13"/>
    <x v="353"/>
    <x v="11"/>
    <n v="54"/>
    <n v="0.8"/>
    <n v="0"/>
    <n v="25"/>
    <n v="0"/>
    <n v="11"/>
    <n v="0"/>
    <n v="0"/>
    <x v="0"/>
  </r>
  <r>
    <s v="5Western Bulldogs"/>
    <n v="2020"/>
    <x v="13"/>
    <x v="186"/>
    <x v="6"/>
    <n v="47"/>
    <n v="0.85"/>
    <n v="0"/>
    <n v="21"/>
    <n v="0"/>
    <n v="0"/>
    <n v="9.4117647058823528E-2"/>
    <n v="-9.4117647058823528E-2"/>
    <x v="1"/>
  </r>
  <r>
    <s v="5West Coast Eagles"/>
    <n v="2020"/>
    <x v="13"/>
    <x v="412"/>
    <x v="16"/>
    <n v="47"/>
    <n v="0.8"/>
    <n v="0"/>
    <n v="20"/>
    <n v="0"/>
    <n v="0"/>
    <n v="7.7475156422524838E-2"/>
    <n v="-7.7475156422524838E-2"/>
    <x v="1"/>
  </r>
  <r>
    <s v="5Essendon"/>
    <n v="2020"/>
    <x v="13"/>
    <x v="454"/>
    <x v="10"/>
    <n v="51"/>
    <n v="0.94"/>
    <n v="0"/>
    <n v="21"/>
    <n v="0"/>
    <n v="0"/>
    <n v="0.13244047619047619"/>
    <n v="-0.13244047619047619"/>
    <x v="1"/>
  </r>
  <r>
    <s v="5GWS Giants"/>
    <n v="2020"/>
    <x v="13"/>
    <x v="407"/>
    <x v="13"/>
    <n v="84"/>
    <n v="0.83"/>
    <n v="0"/>
    <n v="24"/>
    <n v="0"/>
    <n v="7"/>
    <n v="8.1250000000000003E-2"/>
    <n v="-8.1250000000000003E-2"/>
    <x v="0"/>
  </r>
  <r>
    <s v="5Hawthorn"/>
    <n v="2020"/>
    <x v="13"/>
    <x v="119"/>
    <x v="7"/>
    <n v="22"/>
    <n v="0.88"/>
    <n v="0"/>
    <n v="24"/>
    <n v="0"/>
    <n v="36"/>
    <n v="0"/>
    <n v="0"/>
    <x v="0"/>
  </r>
  <r>
    <s v="5Geelong Cats"/>
    <n v="2020"/>
    <x v="13"/>
    <x v="332"/>
    <x v="11"/>
    <n v="40"/>
    <n v="0.96"/>
    <n v="0"/>
    <n v="25"/>
    <n v="0"/>
    <n v="0"/>
    <n v="3.994082840236686E-2"/>
    <n v="-3.994082840236686E-2"/>
    <x v="1"/>
  </r>
  <r>
    <s v="5St Kilda"/>
    <n v="2020"/>
    <x v="13"/>
    <x v="216"/>
    <x v="9"/>
    <n v="60"/>
    <n v="0.83"/>
    <n v="0"/>
    <n v="23"/>
    <n v="0"/>
    <n v="0"/>
    <n v="6.9906223358908781E-2"/>
    <n v="-6.9906223358908781E-2"/>
    <x v="1"/>
  </r>
  <r>
    <s v="5Collingwood"/>
    <n v="2020"/>
    <x v="13"/>
    <x v="303"/>
    <x v="4"/>
    <n v="47"/>
    <n v="0.91"/>
    <n v="0"/>
    <n v="21"/>
    <n v="0"/>
    <n v="0"/>
    <n v="2.5000000000000001E-2"/>
    <n v="-2.5000000000000001E-2"/>
    <x v="1"/>
  </r>
  <r>
    <s v="5Carlton"/>
    <n v="2020"/>
    <x v="13"/>
    <x v="260"/>
    <x v="0"/>
    <n v="60"/>
    <n v="0.84"/>
    <n v="0"/>
    <n v="23"/>
    <n v="0"/>
    <n v="0"/>
    <n v="4.5436744198354105E-2"/>
    <n v="-4.5436744198354105E-2"/>
    <x v="1"/>
  </r>
  <r>
    <s v="5Melbourne"/>
    <n v="2020"/>
    <x v="13"/>
    <x v="179"/>
    <x v="5"/>
    <n v="86"/>
    <n v="0.88"/>
    <n v="0"/>
    <n v="23"/>
    <n v="0"/>
    <n v="0"/>
    <n v="6.3492063492063489E-2"/>
    <n v="-6.3492063492063489E-2"/>
    <x v="1"/>
  </r>
  <r>
    <s v="5Melbourne"/>
    <n v="2020"/>
    <x v="13"/>
    <x v="198"/>
    <x v="5"/>
    <n v="84"/>
    <n v="0.75"/>
    <n v="0"/>
    <n v="23"/>
    <n v="0"/>
    <n v="0"/>
    <n v="0.16677103354734932"/>
    <n v="-0.16677103354734932"/>
    <x v="1"/>
  </r>
  <r>
    <s v="5GWS Giants"/>
    <n v="2020"/>
    <x v="13"/>
    <x v="632"/>
    <x v="13"/>
    <n v="26"/>
    <n v="0.77"/>
    <n v="0"/>
    <n v="24"/>
    <n v="0"/>
    <n v="0"/>
    <n v="0"/>
    <n v="0"/>
    <x v="1"/>
  </r>
  <r>
    <s v="5Hawthorn"/>
    <n v="2020"/>
    <x v="13"/>
    <x v="543"/>
    <x v="7"/>
    <n v="36"/>
    <n v="0.94"/>
    <n v="0"/>
    <n v="24"/>
    <n v="0"/>
    <n v="0"/>
    <n v="0"/>
    <n v="0"/>
    <x v="1"/>
  </r>
  <r>
    <s v="5West Coast Eagles"/>
    <n v="2020"/>
    <x v="13"/>
    <x v="513"/>
    <x v="16"/>
    <n v="56"/>
    <n v="0.91"/>
    <n v="0"/>
    <n v="20"/>
    <n v="0"/>
    <n v="2"/>
    <n v="0"/>
    <n v="0"/>
    <x v="0"/>
  </r>
  <r>
    <s v="5Richmond"/>
    <n v="2020"/>
    <x v="13"/>
    <x v="367"/>
    <x v="14"/>
    <n v="30"/>
    <n v="0.98"/>
    <n v="0"/>
    <n v="23"/>
    <n v="0"/>
    <n v="0"/>
    <n v="0"/>
    <n v="0"/>
    <x v="1"/>
  </r>
  <r>
    <s v="5Richmond"/>
    <n v="2020"/>
    <x v="13"/>
    <x v="429"/>
    <x v="14"/>
    <n v="67"/>
    <n v="0.93"/>
    <n v="0"/>
    <n v="23"/>
    <n v="0"/>
    <n v="2"/>
    <n v="4.567307692307692E-2"/>
    <n v="-4.567307692307692E-2"/>
    <x v="0"/>
  </r>
  <r>
    <s v="5Geelong Cats"/>
    <n v="2020"/>
    <x v="13"/>
    <x v="184"/>
    <x v="11"/>
    <n v="74"/>
    <n v="0.81"/>
    <n v="0"/>
    <n v="25"/>
    <n v="0"/>
    <n v="0"/>
    <n v="3.4482758620689655E-2"/>
    <n v="-3.4482758620689655E-2"/>
    <x v="1"/>
  </r>
  <r>
    <s v="5North Melbourne"/>
    <n v="2020"/>
    <x v="13"/>
    <x v="474"/>
    <x v="17"/>
    <n v="52"/>
    <n v="0.8"/>
    <n v="0"/>
    <n v="21"/>
    <n v="0"/>
    <n v="0"/>
    <n v="0"/>
    <n v="0"/>
    <x v="1"/>
  </r>
  <r>
    <s v="5Richmond"/>
    <n v="2020"/>
    <x v="13"/>
    <x v="236"/>
    <x v="14"/>
    <n v="54"/>
    <n v="0.82"/>
    <n v="0"/>
    <n v="23"/>
    <n v="0"/>
    <n v="0"/>
    <n v="6.1143984220907305E-2"/>
    <n v="-6.1143984220907305E-2"/>
    <x v="1"/>
  </r>
  <r>
    <s v="5Adelaide Crows"/>
    <n v="2020"/>
    <x v="13"/>
    <x v="286"/>
    <x v="8"/>
    <n v="70"/>
    <n v="0.83"/>
    <n v="0"/>
    <n v="15"/>
    <n v="0"/>
    <n v="0"/>
    <n v="3.0769230769230767E-2"/>
    <n v="-3.0769230769230767E-2"/>
    <x v="1"/>
  </r>
  <r>
    <s v="5Carlton"/>
    <n v="2020"/>
    <x v="13"/>
    <x v="422"/>
    <x v="0"/>
    <n v="80"/>
    <n v="0.87"/>
    <n v="0"/>
    <n v="23"/>
    <n v="0"/>
    <n v="0"/>
    <n v="5.6009615384615387E-2"/>
    <n v="-5.6009615384615387E-2"/>
    <x v="1"/>
  </r>
  <r>
    <s v="5Fremantle"/>
    <n v="2020"/>
    <x v="13"/>
    <x v="512"/>
    <x v="12"/>
    <n v="58"/>
    <n v="0.73"/>
    <n v="0"/>
    <n v="15"/>
    <n v="0"/>
    <n v="0"/>
    <n v="0"/>
    <n v="0"/>
    <x v="1"/>
  </r>
  <r>
    <s v="5Melbourne"/>
    <n v="2020"/>
    <x v="13"/>
    <x v="374"/>
    <x v="5"/>
    <n v="15"/>
    <n v="0.67"/>
    <n v="0"/>
    <n v="23"/>
    <n v="0"/>
    <n v="0"/>
    <n v="8.0128205128205135E-2"/>
    <n v="-8.0128205128205135E-2"/>
    <x v="1"/>
  </r>
  <r>
    <s v="5Port Adelaide"/>
    <n v="2020"/>
    <x v="13"/>
    <x v="218"/>
    <x v="15"/>
    <n v="39"/>
    <n v="0.82"/>
    <n v="0"/>
    <n v="21"/>
    <n v="0"/>
    <n v="0"/>
    <n v="2.2408963585434174E-2"/>
    <n v="-2.2408963585434174E-2"/>
    <x v="1"/>
  </r>
  <r>
    <s v="5Sydney Swans"/>
    <n v="2020"/>
    <x v="13"/>
    <x v="267"/>
    <x v="2"/>
    <n v="32"/>
    <n v="0.94"/>
    <n v="0"/>
    <n v="20"/>
    <n v="0"/>
    <n v="0"/>
    <n v="8.5470747003254743E-2"/>
    <n v="-8.5470747003254743E-2"/>
    <x v="1"/>
  </r>
  <r>
    <s v="5Sydney Swans"/>
    <n v="2020"/>
    <x v="13"/>
    <x v="67"/>
    <x v="2"/>
    <n v="62"/>
    <n v="0.77"/>
    <n v="0"/>
    <n v="20"/>
    <n v="0"/>
    <n v="53"/>
    <n v="0"/>
    <n v="0"/>
    <x v="0"/>
  </r>
  <r>
    <s v="5Richmond"/>
    <n v="2020"/>
    <x v="13"/>
    <x v="502"/>
    <x v="14"/>
    <n v="73"/>
    <n v="0.85"/>
    <n v="0"/>
    <n v="23"/>
    <n v="0"/>
    <n v="0"/>
    <n v="9.5238095238095229E-3"/>
    <n v="-9.5238095238095229E-3"/>
    <x v="1"/>
  </r>
  <r>
    <s v="5Carlton"/>
    <n v="2020"/>
    <x v="13"/>
    <x v="248"/>
    <x v="0"/>
    <n v="46"/>
    <n v="0.78"/>
    <n v="0"/>
    <n v="23"/>
    <n v="0"/>
    <n v="0"/>
    <n v="1.2028985507246378E-2"/>
    <n v="-1.2028985507246378E-2"/>
    <x v="1"/>
  </r>
  <r>
    <s v="5Fremantle"/>
    <n v="2020"/>
    <x v="13"/>
    <x v="326"/>
    <x v="12"/>
    <n v="44"/>
    <n v="0.91"/>
    <n v="0"/>
    <n v="15"/>
    <n v="0"/>
    <n v="0"/>
    <n v="6.5934065934065936E-2"/>
    <n v="-6.5934065934065936E-2"/>
    <x v="1"/>
  </r>
  <r>
    <s v="5Collingwood"/>
    <n v="2020"/>
    <x v="13"/>
    <x v="608"/>
    <x v="4"/>
    <n v="50"/>
    <n v="0.84"/>
    <n v="0"/>
    <n v="21"/>
    <n v="0"/>
    <n v="0"/>
    <n v="0"/>
    <n v="0"/>
    <x v="1"/>
  </r>
  <r>
    <s v="5Adelaide Crows"/>
    <n v="2020"/>
    <x v="13"/>
    <x v="566"/>
    <x v="8"/>
    <n v="37"/>
    <n v="0.82"/>
    <n v="0"/>
    <n v="15"/>
    <n v="0"/>
    <n v="7"/>
    <n v="0"/>
    <n v="0"/>
    <x v="0"/>
  </r>
  <r>
    <s v="5Essendon"/>
    <n v="2020"/>
    <x v="13"/>
    <x v="178"/>
    <x v="10"/>
    <n v="54"/>
    <n v="0.78"/>
    <n v="0"/>
    <n v="21"/>
    <n v="0"/>
    <n v="0"/>
    <n v="0.15311004784688995"/>
    <n v="-0.15311004784688995"/>
    <x v="1"/>
  </r>
  <r>
    <s v="5Collingwood"/>
    <n v="2020"/>
    <x v="13"/>
    <x v="182"/>
    <x v="4"/>
    <n v="53"/>
    <n v="0.86"/>
    <n v="0"/>
    <n v="21"/>
    <n v="0"/>
    <n v="15"/>
    <n v="7.9746074675080769E-2"/>
    <n v="-7.9746074675080769E-2"/>
    <x v="0"/>
  </r>
  <r>
    <s v="5Brisbane Lions"/>
    <n v="2020"/>
    <x v="13"/>
    <x v="204"/>
    <x v="3"/>
    <n v="52"/>
    <n v="0.84"/>
    <n v="0"/>
    <n v="21"/>
    <n v="0"/>
    <n v="0"/>
    <n v="9.0143651043305018E-2"/>
    <n v="-9.0143651043305018E-2"/>
    <x v="1"/>
  </r>
  <r>
    <s v="5North Melbourne"/>
    <n v="2020"/>
    <x v="13"/>
    <x v="577"/>
    <x v="17"/>
    <n v="44"/>
    <n v="1"/>
    <n v="0"/>
    <n v="21"/>
    <n v="0"/>
    <n v="2"/>
    <n v="0"/>
    <n v="0"/>
    <x v="0"/>
  </r>
  <r>
    <s v="5Adelaide Crows"/>
    <n v="2020"/>
    <x v="13"/>
    <x v="188"/>
    <x v="8"/>
    <n v="18"/>
    <n v="0.83"/>
    <n v="0"/>
    <n v="15"/>
    <n v="0"/>
    <n v="2"/>
    <n v="9.2261904761904753E-2"/>
    <n v="-9.2261904761904753E-2"/>
    <x v="0"/>
  </r>
  <r>
    <s v="5Collingwood"/>
    <n v="2020"/>
    <x v="13"/>
    <x v="443"/>
    <x v="4"/>
    <n v="45"/>
    <n v="0.78"/>
    <n v="0"/>
    <n v="21"/>
    <n v="0"/>
    <n v="8"/>
    <n v="0"/>
    <n v="0"/>
    <x v="0"/>
  </r>
  <r>
    <s v="5West Coast Eagles"/>
    <n v="2020"/>
    <x v="13"/>
    <x v="447"/>
    <x v="16"/>
    <n v="57"/>
    <n v="0.91"/>
    <n v="0"/>
    <n v="20"/>
    <n v="0"/>
    <n v="63"/>
    <n v="0"/>
    <n v="0"/>
    <x v="0"/>
  </r>
  <r>
    <s v="5North Melbourne"/>
    <n v="2020"/>
    <x v="13"/>
    <x v="619"/>
    <x v="17"/>
    <n v="9"/>
    <n v="0.26"/>
    <n v="0"/>
    <n v="21"/>
    <n v="0"/>
    <n v="11"/>
    <n v="0"/>
    <n v="0"/>
    <x v="0"/>
  </r>
  <r>
    <s v="5Essendon"/>
    <n v="2020"/>
    <x v="13"/>
    <x v="225"/>
    <x v="10"/>
    <n v="69"/>
    <n v="0.81"/>
    <n v="0"/>
    <n v="21"/>
    <n v="0"/>
    <n v="54"/>
    <n v="9.1911764705882359E-2"/>
    <n v="-9.1911764705882359E-2"/>
    <x v="0"/>
  </r>
  <r>
    <s v="5Port Adelaide"/>
    <n v="2020"/>
    <x v="13"/>
    <x v="425"/>
    <x v="15"/>
    <n v="36"/>
    <n v="0.7"/>
    <n v="0"/>
    <n v="21"/>
    <n v="0"/>
    <n v="0"/>
    <n v="0"/>
    <n v="0"/>
    <x v="1"/>
  </r>
  <r>
    <s v="5Gold Coast Suns"/>
    <n v="2020"/>
    <x v="13"/>
    <x v="240"/>
    <x v="1"/>
    <n v="47"/>
    <n v="0.97"/>
    <n v="0"/>
    <n v="25"/>
    <n v="0"/>
    <n v="0"/>
    <n v="6.920415224913495E-3"/>
    <n v="-6.920415224913495E-3"/>
    <x v="1"/>
  </r>
  <r>
    <s v="5Adelaide Crows"/>
    <n v="2020"/>
    <x v="13"/>
    <x v="534"/>
    <x v="8"/>
    <n v="70"/>
    <n v="0.79"/>
    <n v="0"/>
    <n v="15"/>
    <n v="0"/>
    <n v="0"/>
    <n v="0"/>
    <n v="0"/>
    <x v="1"/>
  </r>
  <r>
    <s v="5Melbourne"/>
    <n v="2020"/>
    <x v="13"/>
    <x v="147"/>
    <x v="5"/>
    <n v="31"/>
    <n v="0.71"/>
    <n v="0"/>
    <n v="23"/>
    <n v="0"/>
    <n v="0"/>
    <n v="0.16347240650646222"/>
    <n v="-0.16347240650646222"/>
    <x v="1"/>
  </r>
  <r>
    <s v="5Adelaide Crows"/>
    <n v="2020"/>
    <x v="13"/>
    <x v="330"/>
    <x v="8"/>
    <n v="41"/>
    <n v="0.81"/>
    <n v="0"/>
    <n v="15"/>
    <n v="0"/>
    <n v="0"/>
    <n v="2.8711484593837537E-2"/>
    <n v="-2.8711484593837537E-2"/>
    <x v="1"/>
  </r>
  <r>
    <s v="5Essendon"/>
    <n v="2020"/>
    <x v="13"/>
    <x v="615"/>
    <x v="10"/>
    <n v="38"/>
    <n v="0.73"/>
    <n v="0"/>
    <n v="21"/>
    <n v="0"/>
    <n v="0"/>
    <n v="0"/>
    <n v="0"/>
    <x v="1"/>
  </r>
  <r>
    <s v="5Gold Coast Suns"/>
    <n v="2020"/>
    <x v="13"/>
    <x v="170"/>
    <x v="1"/>
    <n v="39"/>
    <n v="0.97"/>
    <n v="0"/>
    <n v="25"/>
    <n v="0"/>
    <n v="0"/>
    <n v="7.7399380804953552E-2"/>
    <n v="-7.7399380804953552E-2"/>
    <x v="1"/>
  </r>
  <r>
    <s v="5Melbourne"/>
    <n v="2020"/>
    <x v="13"/>
    <x v="206"/>
    <x v="5"/>
    <n v="32"/>
    <n v="0.96"/>
    <n v="0"/>
    <n v="23"/>
    <n v="0"/>
    <n v="0"/>
    <n v="1.9607843137254902E-2"/>
    <n v="-1.9607843137254902E-2"/>
    <x v="1"/>
  </r>
  <r>
    <s v="5Gold Coast Suns"/>
    <n v="2020"/>
    <x v="13"/>
    <x v="458"/>
    <x v="1"/>
    <n v="21"/>
    <n v="0.85"/>
    <n v="0"/>
    <n v="25"/>
    <n v="0"/>
    <n v="0"/>
    <n v="2.4E-2"/>
    <n v="-2.4E-2"/>
    <x v="1"/>
  </r>
  <r>
    <s v="5Collingwood"/>
    <n v="2020"/>
    <x v="13"/>
    <x v="227"/>
    <x v="4"/>
    <n v="37"/>
    <n v="0.95"/>
    <n v="0"/>
    <n v="21"/>
    <n v="0"/>
    <n v="0"/>
    <n v="6.0606060606060601E-2"/>
    <n v="-6.0606060606060601E-2"/>
    <x v="1"/>
  </r>
  <r>
    <s v="5Brisbane Lions"/>
    <n v="2020"/>
    <x v="13"/>
    <x v="606"/>
    <x v="3"/>
    <n v="50"/>
    <n v="0.74"/>
    <n v="0"/>
    <n v="21"/>
    <n v="0"/>
    <n v="0"/>
    <n v="0"/>
    <n v="0"/>
    <x v="1"/>
  </r>
  <r>
    <s v="5Richmond"/>
    <n v="2020"/>
    <x v="13"/>
    <x v="491"/>
    <x v="14"/>
    <n v="41"/>
    <n v="0.91"/>
    <n v="0"/>
    <n v="23"/>
    <n v="0"/>
    <n v="3"/>
    <n v="5.0480769230769232E-2"/>
    <n v="-5.0480769230769232E-2"/>
    <x v="0"/>
  </r>
  <r>
    <s v="5Richmond"/>
    <n v="2020"/>
    <x v="13"/>
    <x v="376"/>
    <x v="14"/>
    <n v="56"/>
    <n v="0.81"/>
    <n v="0"/>
    <n v="23"/>
    <n v="0"/>
    <n v="2"/>
    <n v="4.1176470588235294E-2"/>
    <n v="-4.1176470588235294E-2"/>
    <x v="0"/>
  </r>
  <r>
    <s v="5Essendon"/>
    <n v="2020"/>
    <x v="13"/>
    <x v="284"/>
    <x v="10"/>
    <n v="29"/>
    <n v="0.82"/>
    <n v="0"/>
    <n v="21"/>
    <n v="0"/>
    <n v="0"/>
    <n v="2.747252747252747E-3"/>
    <n v="-2.747252747252747E-3"/>
    <x v="1"/>
  </r>
  <r>
    <s v="5Gold Coast Suns"/>
    <n v="2020"/>
    <x v="13"/>
    <x v="195"/>
    <x v="1"/>
    <n v="53"/>
    <n v="0.95"/>
    <n v="0"/>
    <n v="25"/>
    <n v="0"/>
    <n v="0"/>
    <n v="8.7896825396825404E-2"/>
    <n v="-8.7896825396825404E-2"/>
    <x v="1"/>
  </r>
  <r>
    <s v="5Port Adelaide"/>
    <n v="2020"/>
    <x v="13"/>
    <x v="349"/>
    <x v="15"/>
    <n v="28"/>
    <n v="0.92"/>
    <n v="0"/>
    <n v="21"/>
    <n v="0"/>
    <n v="0"/>
    <n v="0"/>
    <n v="0"/>
    <x v="1"/>
  </r>
  <r>
    <s v="5Port Adelaide"/>
    <n v="2020"/>
    <x v="13"/>
    <x v="350"/>
    <x v="15"/>
    <n v="29"/>
    <n v="0.9"/>
    <n v="0"/>
    <n v="21"/>
    <n v="0"/>
    <n v="0"/>
    <n v="0"/>
    <n v="0"/>
    <x v="1"/>
  </r>
  <r>
    <s v="5Sydney Swans"/>
    <n v="2020"/>
    <x v="13"/>
    <x v="380"/>
    <x v="2"/>
    <n v="38"/>
    <n v="0.86"/>
    <n v="0"/>
    <n v="20"/>
    <n v="0"/>
    <n v="0"/>
    <n v="1.515151515151515E-2"/>
    <n v="-1.515151515151515E-2"/>
    <x v="1"/>
  </r>
  <r>
    <s v="5West Coast Eagles"/>
    <n v="2020"/>
    <x v="13"/>
    <x v="90"/>
    <x v="16"/>
    <n v="69"/>
    <n v="0.91"/>
    <n v="0"/>
    <n v="20"/>
    <n v="0"/>
    <n v="24"/>
    <n v="0"/>
    <n v="0"/>
    <x v="0"/>
  </r>
  <r>
    <s v="5West Coast Eagles"/>
    <n v="2020"/>
    <x v="13"/>
    <x v="365"/>
    <x v="16"/>
    <n v="63"/>
    <n v="0.74"/>
    <n v="0"/>
    <n v="20"/>
    <n v="0"/>
    <n v="0"/>
    <n v="0"/>
    <n v="0"/>
    <x v="1"/>
  </r>
  <r>
    <s v="5Fremantle"/>
    <n v="2020"/>
    <x v="13"/>
    <x v="372"/>
    <x v="12"/>
    <n v="74"/>
    <n v="0.86"/>
    <n v="0"/>
    <n v="15"/>
    <n v="0"/>
    <n v="0"/>
    <n v="4.0920716112531966E-2"/>
    <n v="-4.0920716112531966E-2"/>
    <x v="1"/>
  </r>
  <r>
    <s v="5Port Adelaide"/>
    <n v="2020"/>
    <x v="13"/>
    <x v="262"/>
    <x v="15"/>
    <n v="40"/>
    <n v="0.81"/>
    <n v="0"/>
    <n v="21"/>
    <n v="0"/>
    <n v="17"/>
    <n v="4.6284829721362226E-2"/>
    <n v="-4.6284829721362226E-2"/>
    <x v="0"/>
  </r>
  <r>
    <s v="5Sydney Swans"/>
    <n v="2020"/>
    <x v="13"/>
    <x v="557"/>
    <x v="2"/>
    <n v="20"/>
    <n v="0.92"/>
    <n v="0"/>
    <n v="20"/>
    <n v="0"/>
    <n v="0"/>
    <n v="0"/>
    <n v="0"/>
    <x v="1"/>
  </r>
  <r>
    <s v="5Melbourne"/>
    <n v="2020"/>
    <x v="13"/>
    <x v="89"/>
    <x v="5"/>
    <n v="25"/>
    <n v="0.89"/>
    <n v="0"/>
    <n v="23"/>
    <n v="0"/>
    <n v="34"/>
    <n v="8.5144927536231874E-2"/>
    <n v="-8.5144927536231874E-2"/>
    <x v="0"/>
  </r>
  <r>
    <s v="5Western Bulldogs"/>
    <n v="2020"/>
    <x v="13"/>
    <x v="314"/>
    <x v="6"/>
    <n v="83"/>
    <n v="0.85"/>
    <n v="0"/>
    <n v="21"/>
    <n v="0"/>
    <n v="0"/>
    <n v="1.6447368421052631E-2"/>
    <n v="-1.6447368421052631E-2"/>
    <x v="1"/>
  </r>
  <r>
    <s v="5Collingwood"/>
    <n v="2020"/>
    <x v="13"/>
    <x v="265"/>
    <x v="4"/>
    <n v="76"/>
    <n v="0.85"/>
    <n v="0"/>
    <n v="21"/>
    <n v="0"/>
    <n v="0"/>
    <n v="9.8039215686274508E-3"/>
    <n v="-9.8039215686274508E-3"/>
    <x v="1"/>
  </r>
  <r>
    <s v="5Fremantle"/>
    <n v="2020"/>
    <x v="13"/>
    <x v="633"/>
    <x v="12"/>
    <n v="42"/>
    <n v="0.87"/>
    <n v="0"/>
    <n v="15"/>
    <n v="0"/>
    <n v="0"/>
    <n v="0"/>
    <n v="0"/>
    <x v="1"/>
  </r>
  <r>
    <s v="5St Kilda"/>
    <n v="2020"/>
    <x v="13"/>
    <x v="256"/>
    <x v="9"/>
    <n v="39"/>
    <n v="0.97"/>
    <n v="0"/>
    <n v="23"/>
    <n v="0"/>
    <n v="0"/>
    <n v="0"/>
    <n v="0"/>
    <x v="1"/>
  </r>
  <r>
    <s v="5Western Bulldogs"/>
    <n v="2020"/>
    <x v="13"/>
    <x v="223"/>
    <x v="6"/>
    <n v="31"/>
    <n v="0.74"/>
    <n v="0"/>
    <n v="21"/>
    <n v="0"/>
    <n v="0"/>
    <n v="3.1250000000000002E-3"/>
    <n v="-3.1250000000000002E-3"/>
    <x v="1"/>
  </r>
  <r>
    <s v="5GWS Giants"/>
    <n v="2020"/>
    <x v="13"/>
    <x v="148"/>
    <x v="13"/>
    <n v="67"/>
    <n v="0.89"/>
    <n v="0"/>
    <n v="24"/>
    <n v="0"/>
    <n v="0"/>
    <n v="0.11466149949122084"/>
    <n v="-0.11466149949122084"/>
    <x v="1"/>
  </r>
  <r>
    <s v="5Sydney Swans"/>
    <n v="2020"/>
    <x v="13"/>
    <x v="536"/>
    <x v="2"/>
    <n v="20"/>
    <n v="0.76"/>
    <n v="0"/>
    <n v="20"/>
    <n v="0"/>
    <n v="0"/>
    <n v="0"/>
    <n v="0"/>
    <x v="1"/>
  </r>
  <r>
    <s v="5Port Adelaide"/>
    <n v="2020"/>
    <x v="13"/>
    <x v="212"/>
    <x v="15"/>
    <n v="39"/>
    <n v="0.88"/>
    <n v="0"/>
    <n v="21"/>
    <n v="0"/>
    <n v="0"/>
    <n v="4.0123456790123455E-2"/>
    <n v="-4.0123456790123455E-2"/>
    <x v="1"/>
  </r>
  <r>
    <s v="5Western Bulldogs"/>
    <n v="2020"/>
    <x v="13"/>
    <x v="132"/>
    <x v="6"/>
    <n v="40"/>
    <n v="0.94"/>
    <n v="0"/>
    <n v="21"/>
    <n v="0"/>
    <n v="4"/>
    <n v="6.5434565434565439E-2"/>
    <n v="-6.5434565434565439E-2"/>
    <x v="0"/>
  </r>
  <r>
    <s v="5Gold Coast Suns"/>
    <n v="2020"/>
    <x v="13"/>
    <x v="341"/>
    <x v="1"/>
    <n v="35"/>
    <n v="0.65"/>
    <n v="0"/>
    <n v="25"/>
    <n v="0"/>
    <n v="0"/>
    <n v="1.2820512820512822E-2"/>
    <n v="-1.2820512820512822E-2"/>
    <x v="1"/>
  </r>
  <r>
    <s v="5Sydney Swans"/>
    <n v="2020"/>
    <x v="13"/>
    <x v="587"/>
    <x v="2"/>
    <n v="33"/>
    <n v="0.74"/>
    <n v="0"/>
    <n v="20"/>
    <n v="0"/>
    <n v="7"/>
    <n v="0"/>
    <n v="0"/>
    <x v="0"/>
  </r>
  <r>
    <s v="5West Coast Eagles"/>
    <n v="2020"/>
    <x v="13"/>
    <x v="328"/>
    <x v="16"/>
    <n v="59"/>
    <n v="0.86"/>
    <n v="0"/>
    <n v="20"/>
    <n v="0"/>
    <n v="0"/>
    <n v="5.4475703324808181E-2"/>
    <n v="-5.4475703324808181E-2"/>
    <x v="1"/>
  </r>
  <r>
    <s v="5North Melbourne"/>
    <n v="2020"/>
    <x v="13"/>
    <x v="393"/>
    <x v="17"/>
    <n v="72"/>
    <n v="0.95"/>
    <n v="0"/>
    <n v="21"/>
    <n v="0"/>
    <n v="3"/>
    <n v="1.7156862745098041E-2"/>
    <n v="-1.7156862745098041E-2"/>
    <x v="0"/>
  </r>
  <r>
    <s v="5St Kilda"/>
    <n v="2020"/>
    <x v="13"/>
    <x v="257"/>
    <x v="9"/>
    <n v="59"/>
    <n v="0.76"/>
    <n v="0"/>
    <n v="23"/>
    <n v="0"/>
    <n v="0"/>
    <n v="3.0959752321981422E-3"/>
    <n v="-3.0959752321981422E-3"/>
    <x v="1"/>
  </r>
  <r>
    <s v="5Western Bulldogs"/>
    <n v="2020"/>
    <x v="13"/>
    <x v="634"/>
    <x v="6"/>
    <n v="39"/>
    <n v="0.74"/>
    <n v="0"/>
    <n v="21"/>
    <n v="0"/>
    <n v="0"/>
    <n v="0"/>
    <n v="0"/>
    <x v="1"/>
  </r>
  <r>
    <s v="5Sydney Swans"/>
    <n v="2020"/>
    <x v="13"/>
    <x v="293"/>
    <x v="2"/>
    <n v="49"/>
    <n v="0.99"/>
    <n v="0"/>
    <n v="20"/>
    <n v="0"/>
    <n v="11"/>
    <n v="7.5512820512820517E-2"/>
    <n v="-7.5512820512820517E-2"/>
    <x v="0"/>
  </r>
  <r>
    <s v="5Geelong Cats"/>
    <n v="2020"/>
    <x v="13"/>
    <x v="144"/>
    <x v="11"/>
    <n v="89"/>
    <n v="0.83"/>
    <n v="0"/>
    <n v="25"/>
    <n v="0"/>
    <n v="6"/>
    <n v="5.2642796248934358E-2"/>
    <n v="-5.2642796248934358E-2"/>
    <x v="0"/>
  </r>
  <r>
    <s v="5Melbourne"/>
    <n v="2020"/>
    <x v="13"/>
    <x v="298"/>
    <x v="5"/>
    <n v="39"/>
    <n v="0.79"/>
    <n v="0"/>
    <n v="23"/>
    <n v="0"/>
    <n v="0"/>
    <n v="1.7857142857142856E-2"/>
    <n v="-1.7857142857142856E-2"/>
    <x v="1"/>
  </r>
  <r>
    <s v="5GWS Giants"/>
    <n v="2020"/>
    <x v="13"/>
    <x v="231"/>
    <x v="13"/>
    <n v="59"/>
    <n v="0.98"/>
    <n v="0"/>
    <n v="24"/>
    <n v="0"/>
    <n v="0"/>
    <n v="4.1666666666666664E-2"/>
    <n v="-4.1666666666666664E-2"/>
    <x v="1"/>
  </r>
  <r>
    <s v="5Hawthorn"/>
    <n v="2020"/>
    <x v="13"/>
    <x v="573"/>
    <x v="7"/>
    <n v="68"/>
    <n v="0.91"/>
    <n v="0"/>
    <n v="24"/>
    <n v="0"/>
    <n v="3"/>
    <n v="0"/>
    <n v="0"/>
    <x v="0"/>
  </r>
  <r>
    <s v="5North Melbourne"/>
    <n v="2020"/>
    <x v="13"/>
    <x v="162"/>
    <x v="17"/>
    <n v="77"/>
    <n v="0.97"/>
    <n v="0"/>
    <n v="21"/>
    <n v="0"/>
    <n v="0"/>
    <n v="2.0833333333333332E-2"/>
    <n v="-2.0833333333333332E-2"/>
    <x v="1"/>
  </r>
  <r>
    <s v="5Essendon"/>
    <n v="2020"/>
    <x v="13"/>
    <x v="209"/>
    <x v="10"/>
    <n v="71"/>
    <n v="0.94"/>
    <n v="0"/>
    <n v="21"/>
    <n v="0"/>
    <n v="0"/>
    <n v="4.4754744002864312E-2"/>
    <n v="-4.4754744002864312E-2"/>
    <x v="1"/>
  </r>
  <r>
    <s v="5Brisbane Lions"/>
    <n v="2020"/>
    <x v="13"/>
    <x v="214"/>
    <x v="3"/>
    <n v="26"/>
    <n v="0.74"/>
    <n v="0"/>
    <n v="21"/>
    <n v="0"/>
    <n v="0"/>
    <n v="5.5334468163415529E-2"/>
    <n v="-5.5334468163415529E-2"/>
    <x v="1"/>
  </r>
  <r>
    <s v="5Adelaide Crows"/>
    <n v="2020"/>
    <x v="13"/>
    <x v="299"/>
    <x v="8"/>
    <n v="29"/>
    <n v="0.88"/>
    <n v="0"/>
    <n v="15"/>
    <n v="0"/>
    <n v="0"/>
    <n v="4.4172932330827065E-2"/>
    <n v="-4.4172932330827065E-2"/>
    <x v="1"/>
  </r>
  <r>
    <s v="5Carlton"/>
    <n v="2020"/>
    <x v="13"/>
    <x v="301"/>
    <x v="0"/>
    <n v="33"/>
    <n v="0.81"/>
    <n v="0"/>
    <n v="23"/>
    <n v="0"/>
    <n v="0"/>
    <n v="3.0769230769230771E-2"/>
    <n v="-3.0769230769230771E-2"/>
    <x v="1"/>
  </r>
  <r>
    <s v="5Essendon"/>
    <n v="2020"/>
    <x v="13"/>
    <x v="569"/>
    <x v="10"/>
    <n v="18"/>
    <n v="0.79"/>
    <n v="0"/>
    <n v="21"/>
    <n v="0"/>
    <n v="0"/>
    <n v="0"/>
    <n v="0"/>
    <x v="1"/>
  </r>
  <r>
    <s v="5Melbourne"/>
    <n v="2020"/>
    <x v="13"/>
    <x v="529"/>
    <x v="5"/>
    <n v="39"/>
    <n v="0.76"/>
    <n v="0"/>
    <n v="23"/>
    <n v="0"/>
    <n v="0"/>
    <n v="0"/>
    <n v="0"/>
    <x v="1"/>
  </r>
  <r>
    <s v="5St Kilda"/>
    <n v="2020"/>
    <x v="13"/>
    <x v="282"/>
    <x v="9"/>
    <n v="48"/>
    <n v="0.92"/>
    <n v="0"/>
    <n v="23"/>
    <n v="0"/>
    <n v="1"/>
    <n v="0"/>
    <n v="0"/>
    <x v="0"/>
  </r>
  <r>
    <s v="5St Kilda"/>
    <n v="2020"/>
    <x v="13"/>
    <x v="352"/>
    <x v="9"/>
    <n v="31"/>
    <n v="0.81"/>
    <n v="0"/>
    <n v="23"/>
    <n v="0"/>
    <n v="3"/>
    <n v="6.1919504643962843E-3"/>
    <n v="-6.1919504643962843E-3"/>
    <x v="0"/>
  </r>
  <r>
    <s v="5Brisbane Lions"/>
    <n v="2020"/>
    <x v="13"/>
    <x v="172"/>
    <x v="3"/>
    <n v="54"/>
    <n v="0.99"/>
    <n v="0"/>
    <n v="21"/>
    <n v="0"/>
    <n v="0"/>
    <n v="1.8530489118724413E-2"/>
    <n v="-1.8530489118724413E-2"/>
    <x v="1"/>
  </r>
  <r>
    <s v="5Richmond"/>
    <n v="2020"/>
    <x v="13"/>
    <x v="158"/>
    <x v="14"/>
    <n v="67"/>
    <n v="0.83"/>
    <n v="0"/>
    <n v="23"/>
    <n v="0"/>
    <n v="0"/>
    <n v="1.60427807486631E-2"/>
    <n v="-1.60427807486631E-2"/>
    <x v="1"/>
  </r>
  <r>
    <s v="5Collingwood"/>
    <n v="2020"/>
    <x v="13"/>
    <x v="242"/>
    <x v="4"/>
    <n v="89"/>
    <n v="0.9"/>
    <n v="0"/>
    <n v="21"/>
    <n v="0"/>
    <n v="0"/>
    <n v="8.0971659919028341E-3"/>
    <n v="-8.0971659919028341E-3"/>
    <x v="1"/>
  </r>
  <r>
    <s v="5North Melbourne"/>
    <n v="2020"/>
    <x v="13"/>
    <x v="570"/>
    <x v="17"/>
    <n v="56"/>
    <n v="0.81"/>
    <n v="0"/>
    <n v="21"/>
    <n v="0"/>
    <n v="0"/>
    <n v="0"/>
    <n v="0"/>
    <x v="1"/>
  </r>
  <r>
    <s v="5Hawthorn"/>
    <n v="2020"/>
    <x v="13"/>
    <x v="315"/>
    <x v="7"/>
    <n v="36"/>
    <n v="0.95"/>
    <n v="0"/>
    <n v="24"/>
    <n v="0"/>
    <n v="0"/>
    <n v="0"/>
    <n v="0"/>
    <x v="1"/>
  </r>
  <r>
    <s v="5Brisbane Lions"/>
    <n v="2020"/>
    <x v="13"/>
    <x v="366"/>
    <x v="3"/>
    <n v="60"/>
    <n v="0.92"/>
    <n v="0"/>
    <n v="21"/>
    <n v="0"/>
    <n v="0"/>
    <n v="0"/>
    <n v="0"/>
    <x v="1"/>
  </r>
  <r>
    <s v="5St Kilda"/>
    <n v="2020"/>
    <x v="13"/>
    <x v="318"/>
    <x v="9"/>
    <n v="84"/>
    <n v="0.86"/>
    <n v="0"/>
    <n v="23"/>
    <n v="0"/>
    <n v="0"/>
    <n v="0"/>
    <n v="0"/>
    <x v="1"/>
  </r>
  <r>
    <s v="5Western Bulldogs"/>
    <n v="2020"/>
    <x v="13"/>
    <x v="155"/>
    <x v="6"/>
    <n v="68"/>
    <n v="0.82"/>
    <n v="0"/>
    <n v="21"/>
    <n v="0"/>
    <n v="0"/>
    <n v="2.4999999999999998E-2"/>
    <n v="-2.4999999999999998E-2"/>
    <x v="1"/>
  </r>
  <r>
    <s v="5Gold Coast Suns"/>
    <n v="2020"/>
    <x v="13"/>
    <x v="408"/>
    <x v="1"/>
    <n v="45"/>
    <n v="0.82"/>
    <n v="0"/>
    <n v="25"/>
    <n v="0"/>
    <n v="16"/>
    <n v="8.4722222222222213E-2"/>
    <n v="-8.4722222222222213E-2"/>
    <x v="0"/>
  </r>
  <r>
    <s v="5Richmond"/>
    <n v="2020"/>
    <x v="13"/>
    <x v="381"/>
    <x v="14"/>
    <n v="87"/>
    <n v="0.86"/>
    <n v="0"/>
    <n v="23"/>
    <n v="0"/>
    <n v="12"/>
    <n v="0"/>
    <n v="0"/>
    <x v="0"/>
  </r>
  <r>
    <s v="5Geelong Cats"/>
    <n v="2020"/>
    <x v="13"/>
    <x v="185"/>
    <x v="11"/>
    <n v="28"/>
    <n v="0.89"/>
    <n v="0"/>
    <n v="25"/>
    <n v="0"/>
    <n v="0"/>
    <n v="4.0567951318458417E-3"/>
    <n v="-4.0567951318458417E-3"/>
    <x v="1"/>
  </r>
  <r>
    <s v="5Collingwood"/>
    <n v="2020"/>
    <x v="13"/>
    <x v="496"/>
    <x v="4"/>
    <n v="51"/>
    <n v="0.87"/>
    <n v="0"/>
    <n v="21"/>
    <n v="0"/>
    <n v="0"/>
    <n v="3.7037037037037034E-3"/>
    <n v="-3.7037037037037034E-3"/>
    <x v="1"/>
  </r>
  <r>
    <s v="5Fremantle"/>
    <n v="2020"/>
    <x v="13"/>
    <x v="438"/>
    <x v="12"/>
    <n v="38"/>
    <n v="0.96"/>
    <n v="0"/>
    <n v="15"/>
    <n v="0"/>
    <n v="7"/>
    <n v="8.5227272727272721E-3"/>
    <n v="-8.5227272727272721E-3"/>
    <x v="0"/>
  </r>
  <r>
    <s v="5Sydney Swans"/>
    <n v="2020"/>
    <x v="13"/>
    <x v="635"/>
    <x v="2"/>
    <n v="36"/>
    <n v="0.72"/>
    <n v="0"/>
    <n v="20"/>
    <n v="0"/>
    <n v="0"/>
    <n v="0"/>
    <n v="0"/>
    <x v="1"/>
  </r>
  <r>
    <s v="5Hawthorn"/>
    <n v="2020"/>
    <x v="13"/>
    <x v="126"/>
    <x v="7"/>
    <n v="47"/>
    <n v="0.79"/>
    <n v="0"/>
    <n v="24"/>
    <n v="0"/>
    <n v="7"/>
    <n v="0.16470588235294117"/>
    <n v="-0.16470588235294117"/>
    <x v="0"/>
  </r>
  <r>
    <s v="5Brisbane Lions"/>
    <n v="2020"/>
    <x v="13"/>
    <x v="219"/>
    <x v="3"/>
    <n v="48"/>
    <n v="0.77"/>
    <n v="0"/>
    <n v="21"/>
    <n v="0"/>
    <n v="0"/>
    <n v="4.8872180451127824E-2"/>
    <n v="-4.8872180451127824E-2"/>
    <x v="1"/>
  </r>
  <r>
    <s v="5Essendon"/>
    <n v="2020"/>
    <x v="13"/>
    <x v="436"/>
    <x v="10"/>
    <n v="28"/>
    <n v="0.8"/>
    <n v="0"/>
    <n v="21"/>
    <n v="0"/>
    <n v="5"/>
    <n v="0"/>
    <n v="0"/>
    <x v="0"/>
  </r>
  <r>
    <s v="5St Kilda"/>
    <n v="2020"/>
    <x v="13"/>
    <x v="383"/>
    <x v="9"/>
    <n v="37"/>
    <n v="0.8"/>
    <n v="0"/>
    <n v="23"/>
    <n v="0"/>
    <n v="0"/>
    <n v="0"/>
    <n v="0"/>
    <x v="1"/>
  </r>
  <r>
    <s v="5Carlton"/>
    <n v="2020"/>
    <x v="13"/>
    <x v="253"/>
    <x v="0"/>
    <n v="37"/>
    <n v="0.95"/>
    <n v="0"/>
    <n v="23"/>
    <n v="0"/>
    <n v="0"/>
    <n v="1.9607843137254902E-2"/>
    <n v="-1.9607843137254902E-2"/>
    <x v="1"/>
  </r>
  <r>
    <s v="5Western Bulldogs"/>
    <n v="2020"/>
    <x v="13"/>
    <x v="354"/>
    <x v="6"/>
    <n v="58"/>
    <n v="0.82"/>
    <n v="0"/>
    <n v="21"/>
    <n v="0"/>
    <n v="0"/>
    <n v="3.246753246753247E-3"/>
    <n v="-3.246753246753247E-3"/>
    <x v="1"/>
  </r>
  <r>
    <s v="5North Melbourne"/>
    <n v="2020"/>
    <x v="13"/>
    <x v="597"/>
    <x v="17"/>
    <n v="37"/>
    <n v="0.84"/>
    <n v="0"/>
    <n v="21"/>
    <n v="0"/>
    <n v="0"/>
    <n v="0"/>
    <n v="0"/>
    <x v="1"/>
  </r>
  <r>
    <s v="5Adelaide Crows"/>
    <n v="2020"/>
    <x v="13"/>
    <x v="481"/>
    <x v="8"/>
    <n v="28"/>
    <n v="0.69"/>
    <n v="0"/>
    <n v="15"/>
    <n v="0"/>
    <n v="0"/>
    <n v="1.1363636363636362E-2"/>
    <n v="-1.1363636363636362E-2"/>
    <x v="1"/>
  </r>
  <r>
    <s v="5Essendon"/>
    <n v="2020"/>
    <x v="13"/>
    <x v="434"/>
    <x v="10"/>
    <n v="53"/>
    <n v="0.8"/>
    <n v="0"/>
    <n v="21"/>
    <n v="0"/>
    <n v="1"/>
    <n v="3.472222222222222E-3"/>
    <n v="-3.472222222222222E-3"/>
    <x v="0"/>
  </r>
  <r>
    <s v="5Essendon"/>
    <n v="2020"/>
    <x v="13"/>
    <x v="177"/>
    <x v="10"/>
    <n v="79"/>
    <n v="0.92"/>
    <n v="0"/>
    <n v="21"/>
    <n v="0"/>
    <n v="0"/>
    <n v="1.1961722488038277E-2"/>
    <n v="-1.1961722488038277E-2"/>
    <x v="1"/>
  </r>
  <r>
    <s v="5Hawthorn"/>
    <n v="2020"/>
    <x v="13"/>
    <x v="228"/>
    <x v="7"/>
    <n v="43"/>
    <n v="0.84"/>
    <n v="0"/>
    <n v="24"/>
    <n v="0"/>
    <n v="0"/>
    <n v="3.472222222222222E-3"/>
    <n v="-3.472222222222222E-3"/>
    <x v="1"/>
  </r>
  <r>
    <s v="5Brisbane Lions"/>
    <n v="2020"/>
    <x v="13"/>
    <x v="362"/>
    <x v="3"/>
    <n v="60"/>
    <n v="0.84"/>
    <n v="0"/>
    <n v="21"/>
    <n v="0"/>
    <n v="2"/>
    <n v="5.1656314699792955E-2"/>
    <n v="-5.1656314699792955E-2"/>
    <x v="0"/>
  </r>
  <r>
    <s v="5Adelaide Crows"/>
    <n v="2020"/>
    <x v="13"/>
    <x v="295"/>
    <x v="8"/>
    <n v="44"/>
    <n v="0.92"/>
    <n v="0"/>
    <n v="15"/>
    <n v="0"/>
    <n v="0"/>
    <n v="0"/>
    <n v="0"/>
    <x v="1"/>
  </r>
  <r>
    <s v="5Essendon"/>
    <n v="2020"/>
    <x v="13"/>
    <x v="221"/>
    <x v="10"/>
    <n v="67"/>
    <n v="0.83"/>
    <n v="0"/>
    <n v="21"/>
    <n v="0"/>
    <n v="0"/>
    <n v="9.2879256965944269E-3"/>
    <n v="-9.2879256965944269E-3"/>
    <x v="1"/>
  </r>
  <r>
    <s v="5Melbourne"/>
    <n v="2020"/>
    <x v="13"/>
    <x v="515"/>
    <x v="5"/>
    <n v="62"/>
    <n v="0.81"/>
    <n v="0"/>
    <n v="23"/>
    <n v="0"/>
    <n v="0"/>
    <n v="0"/>
    <n v="0"/>
    <x v="1"/>
  </r>
  <r>
    <s v="5Hawthorn"/>
    <n v="2020"/>
    <x v="13"/>
    <x v="287"/>
    <x v="7"/>
    <n v="36"/>
    <n v="0.93"/>
    <n v="0"/>
    <n v="24"/>
    <n v="0"/>
    <n v="0"/>
    <n v="3.021978021978022E-2"/>
    <n v="-3.021978021978022E-2"/>
    <x v="1"/>
  </r>
  <r>
    <s v="5Brisbane Lions"/>
    <n v="2020"/>
    <x v="13"/>
    <x v="123"/>
    <x v="3"/>
    <n v="66"/>
    <n v="0.85"/>
    <n v="0"/>
    <n v="21"/>
    <n v="0"/>
    <n v="8"/>
    <n v="2.1870286576168931E-2"/>
    <n v="-2.1870286576168931E-2"/>
    <x v="0"/>
  </r>
  <r>
    <s v="5North Melbourne"/>
    <n v="2020"/>
    <x v="13"/>
    <x v="572"/>
    <x v="17"/>
    <n v="33"/>
    <n v="0.87"/>
    <n v="0"/>
    <n v="21"/>
    <n v="0"/>
    <n v="0"/>
    <n v="0"/>
    <n v="0"/>
    <x v="1"/>
  </r>
  <r>
    <s v="5Carlton"/>
    <n v="2020"/>
    <x v="13"/>
    <x v="220"/>
    <x v="0"/>
    <n v="72"/>
    <n v="0.94"/>
    <n v="0"/>
    <n v="23"/>
    <n v="0"/>
    <n v="0"/>
    <n v="5.7598039215686278E-3"/>
    <n v="-5.7598039215686278E-3"/>
    <x v="1"/>
  </r>
  <r>
    <s v="5Essendon"/>
    <n v="2020"/>
    <x v="13"/>
    <x v="344"/>
    <x v="10"/>
    <n v="47"/>
    <n v="0.81"/>
    <n v="0"/>
    <n v="21"/>
    <n v="0"/>
    <n v="0"/>
    <n v="1.7751479289940829E-2"/>
    <n v="-1.7751479289940829E-2"/>
    <x v="1"/>
  </r>
  <r>
    <s v="5Port Adelaide"/>
    <n v="2020"/>
    <x v="13"/>
    <x v="232"/>
    <x v="15"/>
    <n v="57"/>
    <n v="0.96"/>
    <n v="0"/>
    <n v="21"/>
    <n v="0"/>
    <n v="2"/>
    <n v="9.8684210526315784E-3"/>
    <n v="-9.8684210526315784E-3"/>
    <x v="0"/>
  </r>
  <r>
    <s v="5Port Adelaide"/>
    <n v="2020"/>
    <x v="13"/>
    <x v="351"/>
    <x v="15"/>
    <n v="36"/>
    <n v="0.82"/>
    <n v="0"/>
    <n v="21"/>
    <n v="0"/>
    <n v="0"/>
    <n v="2.9411764705882353E-3"/>
    <n v="-2.9411764705882353E-3"/>
    <x v="1"/>
  </r>
  <r>
    <s v="5Gold Coast Suns"/>
    <n v="2020"/>
    <x v="13"/>
    <x v="145"/>
    <x v="1"/>
    <n v="51"/>
    <n v="0.81"/>
    <n v="0"/>
    <n v="25"/>
    <n v="0"/>
    <n v="0"/>
    <n v="1.0033444816053512E-2"/>
    <n v="-1.0033444816053512E-2"/>
    <x v="1"/>
  </r>
  <r>
    <s v="5GWS Giants"/>
    <n v="2020"/>
    <x v="13"/>
    <x v="138"/>
    <x v="13"/>
    <n v="78"/>
    <n v="0.94"/>
    <n v="0"/>
    <n v="24"/>
    <n v="0"/>
    <n v="41"/>
    <n v="0.10840617715617715"/>
    <n v="-0.10840617715617715"/>
    <x v="0"/>
  </r>
  <r>
    <s v="5Fremantle"/>
    <n v="2020"/>
    <x v="13"/>
    <x v="183"/>
    <x v="12"/>
    <n v="82"/>
    <n v="0.82"/>
    <n v="0"/>
    <n v="15"/>
    <n v="0"/>
    <n v="0"/>
    <n v="2.6041666666666665E-3"/>
    <n v="-2.6041666666666665E-3"/>
    <x v="1"/>
  </r>
  <r>
    <s v="5Western Bulldogs"/>
    <n v="2020"/>
    <x v="13"/>
    <x v="559"/>
    <x v="6"/>
    <n v="64"/>
    <n v="0.87"/>
    <n v="0"/>
    <n v="21"/>
    <n v="0"/>
    <n v="0"/>
    <n v="0"/>
    <n v="0"/>
    <x v="1"/>
  </r>
  <r>
    <s v="5GWS Giants"/>
    <n v="2020"/>
    <x v="13"/>
    <x v="230"/>
    <x v="13"/>
    <n v="91"/>
    <n v="0.88"/>
    <n v="0"/>
    <n v="24"/>
    <n v="0"/>
    <n v="0"/>
    <n v="2.9411764705882353E-2"/>
    <n v="-2.9411764705882353E-2"/>
    <x v="1"/>
  </r>
  <r>
    <s v="5GWS Giants"/>
    <n v="2020"/>
    <x v="13"/>
    <x v="203"/>
    <x v="13"/>
    <n v="76"/>
    <n v="0.79"/>
    <n v="0"/>
    <n v="24"/>
    <n v="0"/>
    <n v="1"/>
    <n v="0.10126678876678875"/>
    <n v="-0.10126678876678875"/>
    <x v="0"/>
  </r>
  <r>
    <s v="5Brisbane Lions"/>
    <n v="2020"/>
    <x v="13"/>
    <x v="252"/>
    <x v="3"/>
    <n v="69"/>
    <n v="0.86"/>
    <n v="0"/>
    <n v="21"/>
    <n v="0"/>
    <n v="0"/>
    <n v="8.3220872694556892E-3"/>
    <n v="-8.3220872694556892E-3"/>
    <x v="1"/>
  </r>
  <r>
    <s v="5Gold Coast Suns"/>
    <n v="2020"/>
    <x v="13"/>
    <x v="386"/>
    <x v="1"/>
    <n v="55"/>
    <n v="0.81"/>
    <n v="0"/>
    <n v="25"/>
    <n v="0"/>
    <n v="0"/>
    <n v="0"/>
    <n v="0"/>
    <x v="1"/>
  </r>
  <r>
    <s v="5North Melbourne"/>
    <n v="2020"/>
    <x v="13"/>
    <x v="320"/>
    <x v="17"/>
    <n v="45"/>
    <n v="0.83"/>
    <n v="0"/>
    <n v="21"/>
    <n v="0"/>
    <n v="0"/>
    <n v="0"/>
    <n v="0"/>
    <x v="1"/>
  </r>
  <r>
    <s v="5Carlton"/>
    <n v="2020"/>
    <x v="13"/>
    <x v="331"/>
    <x v="0"/>
    <n v="29"/>
    <n v="0.77"/>
    <n v="0"/>
    <n v="23"/>
    <n v="0"/>
    <n v="2"/>
    <n v="0"/>
    <n v="0"/>
    <x v="0"/>
  </r>
  <r>
    <s v="5Sydney Swans"/>
    <n v="2020"/>
    <x v="13"/>
    <x v="149"/>
    <x v="2"/>
    <n v="20"/>
    <n v="0.5"/>
    <n v="0"/>
    <n v="20"/>
    <n v="0"/>
    <n v="0"/>
    <n v="7.6628352490421452E-3"/>
    <n v="-7.6628352490421452E-3"/>
    <x v="1"/>
  </r>
  <r>
    <s v="5West Coast Eagles"/>
    <n v="2020"/>
    <x v="13"/>
    <x v="327"/>
    <x v="16"/>
    <n v="96"/>
    <n v="0.96"/>
    <n v="0"/>
    <n v="20"/>
    <n v="0"/>
    <n v="0"/>
    <n v="1.6339869281045753E-2"/>
    <n v="-1.6339869281045753E-2"/>
    <x v="1"/>
  </r>
  <r>
    <s v="5Sydney Swans"/>
    <n v="2020"/>
    <x v="13"/>
    <x v="285"/>
    <x v="2"/>
    <n v="95"/>
    <n v="0.92"/>
    <n v="0"/>
    <n v="20"/>
    <n v="0"/>
    <n v="0"/>
    <n v="2.5575447570332479E-3"/>
    <n v="-2.5575447570332479E-3"/>
    <x v="1"/>
  </r>
  <r>
    <s v="5Fremantle"/>
    <n v="2020"/>
    <x v="13"/>
    <x v="347"/>
    <x v="12"/>
    <n v="48"/>
    <n v="0.5"/>
    <n v="0"/>
    <n v="15"/>
    <n v="0"/>
    <n v="0"/>
    <n v="0"/>
    <n v="0"/>
    <x v="1"/>
  </r>
  <r>
    <s v="5Collingwood"/>
    <n v="2020"/>
    <x v="13"/>
    <x v="364"/>
    <x v="4"/>
    <n v="19"/>
    <n v="0.59"/>
    <n v="0"/>
    <n v="21"/>
    <n v="0"/>
    <n v="28"/>
    <n v="6.3492063492063489E-2"/>
    <n v="-6.3492063492063489E-2"/>
    <x v="0"/>
  </r>
  <r>
    <s v="5Sydney Swans"/>
    <n v="2020"/>
    <x v="13"/>
    <x v="153"/>
    <x v="2"/>
    <n v="44"/>
    <n v="0.81"/>
    <n v="0"/>
    <n v="20"/>
    <n v="0"/>
    <n v="0"/>
    <n v="5.6295955882352941E-3"/>
    <n v="-5.6295955882352941E-3"/>
    <x v="1"/>
  </r>
  <r>
    <s v="5North Melbourne"/>
    <n v="2020"/>
    <x v="13"/>
    <x v="532"/>
    <x v="17"/>
    <n v="33"/>
    <n v="0.78"/>
    <n v="0"/>
    <n v="21"/>
    <n v="0"/>
    <n v="0"/>
    <n v="0"/>
    <n v="0"/>
    <x v="1"/>
  </r>
  <r>
    <s v="5Adelaide Crows"/>
    <n v="2020"/>
    <x v="13"/>
    <x v="280"/>
    <x v="8"/>
    <n v="54"/>
    <n v="0.73"/>
    <n v="0"/>
    <n v="15"/>
    <n v="0"/>
    <n v="0"/>
    <n v="0"/>
    <n v="0"/>
    <x v="1"/>
  </r>
  <r>
    <s v="5Collingwood"/>
    <n v="2020"/>
    <x v="13"/>
    <x v="509"/>
    <x v="4"/>
    <n v="52"/>
    <n v="0.73"/>
    <n v="0"/>
    <n v="21"/>
    <n v="0"/>
    <n v="0"/>
    <n v="0"/>
    <n v="0"/>
    <x v="1"/>
  </r>
  <r>
    <s v="5Sydney Swans"/>
    <n v="2020"/>
    <x v="13"/>
    <x v="335"/>
    <x v="2"/>
    <n v="55"/>
    <n v="0.83"/>
    <n v="0"/>
    <n v="20"/>
    <n v="0"/>
    <n v="3"/>
    <n v="1.0869565217391304E-2"/>
    <n v="-1.0869565217391304E-2"/>
    <x v="0"/>
  </r>
  <r>
    <s v="5West Coast Eagles"/>
    <n v="2020"/>
    <x v="13"/>
    <x v="269"/>
    <x v="16"/>
    <n v="37"/>
    <n v="0.74"/>
    <n v="0"/>
    <n v="20"/>
    <n v="0"/>
    <n v="0"/>
    <n v="0"/>
    <n v="0"/>
    <x v="1"/>
  </r>
  <r>
    <s v="5Fremantle"/>
    <n v="2020"/>
    <x v="13"/>
    <x v="210"/>
    <x v="12"/>
    <n v="38"/>
    <n v="0.85"/>
    <n v="0"/>
    <n v="15"/>
    <n v="0"/>
    <n v="0"/>
    <n v="0"/>
    <n v="0"/>
    <x v="1"/>
  </r>
  <r>
    <s v="5Melbourne"/>
    <n v="2020"/>
    <x v="13"/>
    <x v="521"/>
    <x v="5"/>
    <n v="48"/>
    <n v="0.84"/>
    <n v="0"/>
    <n v="23"/>
    <n v="0"/>
    <n v="17"/>
    <n v="0"/>
    <n v="0"/>
    <x v="0"/>
  </r>
  <r>
    <s v="5West Coast Eagles"/>
    <n v="2020"/>
    <x v="13"/>
    <x v="336"/>
    <x v="16"/>
    <n v="63"/>
    <n v="1"/>
    <n v="0"/>
    <n v="20"/>
    <n v="0"/>
    <n v="0"/>
    <n v="0"/>
    <n v="0"/>
    <x v="1"/>
  </r>
  <r>
    <s v="5Brisbane Lions"/>
    <n v="2020"/>
    <x v="13"/>
    <x v="501"/>
    <x v="3"/>
    <n v="33"/>
    <n v="1"/>
    <n v="0"/>
    <n v="21"/>
    <n v="0"/>
    <n v="0"/>
    <n v="0"/>
    <n v="0"/>
    <x v="1"/>
  </r>
  <r>
    <s v="5Carlton"/>
    <n v="2020"/>
    <x v="13"/>
    <x v="369"/>
    <x v="0"/>
    <n v="56"/>
    <n v="0.82"/>
    <n v="0"/>
    <n v="23"/>
    <n v="0"/>
    <n v="0"/>
    <n v="0"/>
    <n v="0"/>
    <x v="1"/>
  </r>
  <r>
    <s v="5Western Bulldogs"/>
    <n v="2020"/>
    <x v="13"/>
    <x v="360"/>
    <x v="6"/>
    <n v="46"/>
    <n v="1"/>
    <n v="0"/>
    <n v="21"/>
    <n v="0"/>
    <n v="0"/>
    <n v="0"/>
    <n v="0"/>
    <x v="1"/>
  </r>
  <r>
    <s v="5GWS Giants"/>
    <n v="2020"/>
    <x v="13"/>
    <x v="472"/>
    <x v="13"/>
    <n v="50"/>
    <n v="0.78"/>
    <n v="0"/>
    <n v="24"/>
    <n v="0"/>
    <n v="0"/>
    <n v="0"/>
    <n v="0"/>
    <x v="1"/>
  </r>
  <r>
    <s v="4St Kilda"/>
    <n v="2020"/>
    <x v="14"/>
    <x v="121"/>
    <x v="9"/>
    <n v="89"/>
    <n v="0.91"/>
    <n v="26"/>
    <n v="29"/>
    <n v="0.89655172413793105"/>
    <n v="177"/>
    <n v="1.2543331508848747E-2"/>
    <n v="0.88400839262908226"/>
    <x v="0"/>
  </r>
  <r>
    <s v="4Richmond"/>
    <n v="2020"/>
    <x v="14"/>
    <x v="625"/>
    <x v="14"/>
    <n v="85"/>
    <n v="0.82"/>
    <n v="25"/>
    <n v="29"/>
    <n v="0.86206896551724133"/>
    <n v="85"/>
    <n v="0"/>
    <n v="0.86206896551724133"/>
    <x v="0"/>
  </r>
  <r>
    <s v="4St Kilda"/>
    <n v="2020"/>
    <x v="14"/>
    <x v="16"/>
    <x v="9"/>
    <n v="53"/>
    <n v="0.87"/>
    <n v="24"/>
    <n v="29"/>
    <n v="0.82758620689655171"/>
    <n v="193"/>
    <n v="0.13982369717396942"/>
    <n v="0.68776250972258235"/>
    <x v="0"/>
  </r>
  <r>
    <s v="4Richmond"/>
    <n v="2020"/>
    <x v="14"/>
    <x v="31"/>
    <x v="14"/>
    <n v="118"/>
    <n v="0.8"/>
    <n v="23"/>
    <n v="29"/>
    <n v="0.7931034482758621"/>
    <n v="95"/>
    <n v="0.28434723171565279"/>
    <n v="0.50875621656020931"/>
    <x v="0"/>
  </r>
  <r>
    <s v="4Brisbane Lions"/>
    <n v="2020"/>
    <x v="14"/>
    <x v="4"/>
    <x v="3"/>
    <n v="123"/>
    <n v="0.98"/>
    <n v="21"/>
    <n v="21"/>
    <n v="1"/>
    <n v="327"/>
    <n v="0.19839572192513369"/>
    <n v="0.80160427807486634"/>
    <x v="0"/>
  </r>
  <r>
    <s v="4Gold Coast Suns"/>
    <n v="2020"/>
    <x v="14"/>
    <x v="1"/>
    <x v="1"/>
    <n v="94"/>
    <n v="0.87"/>
    <n v="20"/>
    <n v="22"/>
    <n v="0.90909090909090906"/>
    <n v="323"/>
    <n v="0.13963915874879898"/>
    <n v="0.76945175034211011"/>
    <x v="0"/>
  </r>
  <r>
    <s v="4St Kilda"/>
    <n v="2020"/>
    <x v="14"/>
    <x v="18"/>
    <x v="9"/>
    <n v="102"/>
    <n v="0.81"/>
    <n v="20"/>
    <n v="29"/>
    <n v="0.68965517241379315"/>
    <n v="306"/>
    <n v="0.12863777089783279"/>
    <n v="0.56101740151596036"/>
    <x v="0"/>
  </r>
  <r>
    <s v="4Richmond"/>
    <n v="2020"/>
    <x v="14"/>
    <x v="36"/>
    <x v="14"/>
    <n v="92"/>
    <n v="0.75"/>
    <n v="20"/>
    <n v="29"/>
    <n v="0.68965517241379315"/>
    <n v="201"/>
    <n v="0.11917137779206745"/>
    <n v="0.57048379462172571"/>
    <x v="0"/>
  </r>
  <r>
    <s v="4Adelaide Crows"/>
    <n v="2020"/>
    <x v="14"/>
    <x v="12"/>
    <x v="8"/>
    <n v="68"/>
    <n v="0.94"/>
    <n v="20"/>
    <n v="21"/>
    <n v="0.95238095238095233"/>
    <n v="329"/>
    <n v="0.1697427959037866"/>
    <n v="0.78263815647716573"/>
    <x v="0"/>
  </r>
  <r>
    <s v="4Port Adelaide"/>
    <n v="2020"/>
    <x v="14"/>
    <x v="41"/>
    <x v="15"/>
    <n v="70"/>
    <n v="0.83"/>
    <n v="20"/>
    <n v="22"/>
    <n v="0.90909090909090906"/>
    <n v="225"/>
    <n v="0.13488687782805428"/>
    <n v="0.77420403126285475"/>
    <x v="0"/>
  </r>
  <r>
    <s v="4Collingwood"/>
    <n v="2020"/>
    <x v="14"/>
    <x v="7"/>
    <x v="4"/>
    <n v="117"/>
    <n v="0.9"/>
    <n v="20"/>
    <n v="23"/>
    <n v="0.86956521739130432"/>
    <n v="299"/>
    <n v="0.14000509294626942"/>
    <n v="0.72956012444503493"/>
    <x v="0"/>
  </r>
  <r>
    <s v="4West Coast Eagles"/>
    <n v="2020"/>
    <x v="14"/>
    <x v="563"/>
    <x v="16"/>
    <n v="61"/>
    <n v="0.83"/>
    <n v="19"/>
    <n v="22"/>
    <n v="0.86363636363636365"/>
    <n v="179"/>
    <n v="0"/>
    <n v="0.86363636363636365"/>
    <x v="0"/>
  </r>
  <r>
    <s v="4Fremantle"/>
    <n v="2020"/>
    <x v="14"/>
    <x v="100"/>
    <x v="12"/>
    <n v="56"/>
    <n v="0.89"/>
    <n v="19"/>
    <n v="22"/>
    <n v="0.86363636363636365"/>
    <n v="114"/>
    <n v="5.0253253146388621E-2"/>
    <n v="0.81338311048997503"/>
    <x v="0"/>
  </r>
  <r>
    <s v="4Adelaide Crows"/>
    <n v="2020"/>
    <x v="14"/>
    <x v="205"/>
    <x v="8"/>
    <n v="72"/>
    <n v="0.89"/>
    <n v="19"/>
    <n v="21"/>
    <n v="0.90476190476190477"/>
    <n v="161"/>
    <n v="0"/>
    <n v="0.90476190476190477"/>
    <x v="0"/>
  </r>
  <r>
    <s v="4North Melbourne"/>
    <n v="2020"/>
    <x v="14"/>
    <x v="70"/>
    <x v="17"/>
    <n v="91"/>
    <n v="0.92"/>
    <n v="19"/>
    <n v="20"/>
    <n v="0.95"/>
    <n v="309"/>
    <n v="0.1254607106000295"/>
    <n v="0.82453928939997045"/>
    <x v="0"/>
  </r>
  <r>
    <s v="4North Melbourne"/>
    <n v="2020"/>
    <x v="14"/>
    <x v="343"/>
    <x v="17"/>
    <n v="91"/>
    <n v="0.83"/>
    <n v="19"/>
    <n v="20"/>
    <n v="0.95"/>
    <n v="101"/>
    <n v="0"/>
    <n v="0.95"/>
    <x v="0"/>
  </r>
  <r>
    <s v="4Western Bulldogs"/>
    <n v="2020"/>
    <x v="14"/>
    <x v="10"/>
    <x v="6"/>
    <n v="102"/>
    <n v="0.96"/>
    <n v="19"/>
    <n v="19"/>
    <n v="1"/>
    <n v="320"/>
    <n v="0.10995475113122172"/>
    <n v="0.89004524886877823"/>
    <x v="0"/>
  </r>
  <r>
    <s v="4GWS Giants"/>
    <n v="2020"/>
    <x v="14"/>
    <x v="27"/>
    <x v="13"/>
    <n v="51"/>
    <n v="0.87"/>
    <n v="19"/>
    <n v="23"/>
    <n v="0.82608695652173914"/>
    <n v="190"/>
    <n v="0.21839920948616598"/>
    <n v="0.60768774703557316"/>
    <x v="0"/>
  </r>
  <r>
    <s v="4West Coast Eagles"/>
    <n v="2020"/>
    <x v="14"/>
    <x v="74"/>
    <x v="16"/>
    <n v="51"/>
    <n v="0.63"/>
    <n v="18"/>
    <n v="22"/>
    <n v="0.81818181818181823"/>
    <n v="270"/>
    <n v="9.8063973063973062E-2"/>
    <n v="0.72011784511784516"/>
    <x v="0"/>
  </r>
  <r>
    <s v="4Richmond"/>
    <n v="2020"/>
    <x v="14"/>
    <x v="73"/>
    <x v="14"/>
    <n v="88"/>
    <n v="0.76"/>
    <n v="18"/>
    <n v="29"/>
    <n v="0.62068965517241381"/>
    <n v="77"/>
    <n v="6.4814814814814811E-2"/>
    <n v="0.55587484035759904"/>
    <x v="0"/>
  </r>
  <r>
    <s v="4Western Bulldogs"/>
    <n v="2020"/>
    <x v="14"/>
    <x v="69"/>
    <x v="6"/>
    <n v="61"/>
    <n v="0.9"/>
    <n v="18"/>
    <n v="19"/>
    <n v="0.94736842105263153"/>
    <n v="231"/>
    <n v="4.733893557422969E-2"/>
    <n v="0.90002948547840189"/>
    <x v="0"/>
  </r>
  <r>
    <s v="4Western Bulldogs"/>
    <n v="2020"/>
    <x v="14"/>
    <x v="33"/>
    <x v="6"/>
    <n v="98"/>
    <n v="0.91"/>
    <n v="18"/>
    <n v="19"/>
    <n v="0.94736842105263153"/>
    <n v="287"/>
    <n v="7.9886737303617089E-2"/>
    <n v="0.86748168374901446"/>
    <x v="0"/>
  </r>
  <r>
    <s v="4North Melbourne"/>
    <n v="2020"/>
    <x v="14"/>
    <x v="81"/>
    <x v="17"/>
    <n v="91"/>
    <n v="0.87"/>
    <n v="17"/>
    <n v="20"/>
    <n v="0.85"/>
    <n v="257"/>
    <n v="5.8333333333333327E-2"/>
    <n v="0.79166666666666663"/>
    <x v="0"/>
  </r>
  <r>
    <s v="4Adelaide Crows"/>
    <n v="2020"/>
    <x v="14"/>
    <x v="25"/>
    <x v="8"/>
    <n v="49"/>
    <n v="0.73"/>
    <n v="17"/>
    <n v="21"/>
    <n v="0.80952380952380953"/>
    <n v="142"/>
    <n v="0.1857434137182421"/>
    <n v="0.62378039580556743"/>
    <x v="0"/>
  </r>
  <r>
    <s v="4Collingwood"/>
    <n v="2020"/>
    <x v="14"/>
    <x v="15"/>
    <x v="4"/>
    <n v="96"/>
    <n v="0.79"/>
    <n v="17"/>
    <n v="23"/>
    <n v="0.73913043478260865"/>
    <n v="251"/>
    <n v="0.1171310629514964"/>
    <n v="0.6219993718311122"/>
    <x v="0"/>
  </r>
  <r>
    <s v="4Hawthorn"/>
    <n v="2020"/>
    <x v="14"/>
    <x v="29"/>
    <x v="7"/>
    <n v="70"/>
    <n v="0.81"/>
    <n v="17"/>
    <n v="20"/>
    <n v="0.85"/>
    <n v="208"/>
    <n v="0.17442231681362114"/>
    <n v="0.6755776831863789"/>
    <x v="0"/>
  </r>
  <r>
    <s v="4Geelong Cats"/>
    <n v="2020"/>
    <x v="14"/>
    <x v="21"/>
    <x v="11"/>
    <n v="77"/>
    <n v="0.86"/>
    <n v="17"/>
    <n v="17"/>
    <n v="1"/>
    <n v="185"/>
    <n v="5.7851239669421489E-2"/>
    <n v="0.94214876033057848"/>
    <x v="0"/>
  </r>
  <r>
    <s v="4Hawthorn"/>
    <n v="2020"/>
    <x v="14"/>
    <x v="11"/>
    <x v="7"/>
    <n v="78"/>
    <n v="0.87"/>
    <n v="17"/>
    <n v="20"/>
    <n v="0.85"/>
    <n v="284"/>
    <n v="9.9855553506669123E-2"/>
    <n v="0.7501444464933309"/>
    <x v="0"/>
  </r>
  <r>
    <s v="4Melbourne"/>
    <n v="2020"/>
    <x v="14"/>
    <x v="9"/>
    <x v="5"/>
    <n v="99"/>
    <n v="0.94"/>
    <n v="17"/>
    <n v="17"/>
    <n v="1"/>
    <n v="267"/>
    <n v="0.19646518894639195"/>
    <n v="0.80353481105360802"/>
    <x v="0"/>
  </r>
  <r>
    <s v="4Collingwood"/>
    <n v="2020"/>
    <x v="14"/>
    <x v="53"/>
    <x v="4"/>
    <n v="81"/>
    <n v="0.81"/>
    <n v="17"/>
    <n v="23"/>
    <n v="0.73913043478260865"/>
    <n v="188"/>
    <n v="0.13873731150619023"/>
    <n v="0.60039312327641836"/>
    <x v="0"/>
  </r>
  <r>
    <s v="4Hawthorn"/>
    <n v="2020"/>
    <x v="14"/>
    <x v="68"/>
    <x v="7"/>
    <n v="49"/>
    <n v="0.85"/>
    <n v="16"/>
    <n v="20"/>
    <n v="0.8"/>
    <n v="172"/>
    <n v="3.3333333333333333E-2"/>
    <n v="0.76666666666666672"/>
    <x v="0"/>
  </r>
  <r>
    <s v="4West Coast Eagles"/>
    <n v="2020"/>
    <x v="14"/>
    <x v="77"/>
    <x v="16"/>
    <n v="88"/>
    <n v="0.8"/>
    <n v="16"/>
    <n v="22"/>
    <n v="0.72727272727272729"/>
    <n v="270"/>
    <n v="0.10207749766573296"/>
    <n v="0.62519522960699436"/>
    <x v="0"/>
  </r>
  <r>
    <s v="4Carlton"/>
    <n v="2020"/>
    <x v="14"/>
    <x v="66"/>
    <x v="0"/>
    <n v="73"/>
    <n v="0.89"/>
    <n v="16"/>
    <n v="18"/>
    <n v="0.88888888888888884"/>
    <n v="311"/>
    <n v="0.10572110423116615"/>
    <n v="0.78316778465772274"/>
    <x v="0"/>
  </r>
  <r>
    <s v="4Port Adelaide"/>
    <n v="2020"/>
    <x v="14"/>
    <x v="45"/>
    <x v="15"/>
    <n v="50"/>
    <n v="0.76"/>
    <n v="16"/>
    <n v="22"/>
    <n v="0.72727272727272729"/>
    <n v="203"/>
    <n v="4.9911582670203361E-2"/>
    <n v="0.67736114460252395"/>
    <x v="0"/>
  </r>
  <r>
    <s v="4Melbourne"/>
    <n v="2020"/>
    <x v="14"/>
    <x v="8"/>
    <x v="5"/>
    <n v="68"/>
    <n v="0.78"/>
    <n v="16"/>
    <n v="17"/>
    <n v="0.94117647058823528"/>
    <n v="259"/>
    <n v="0.14401807193569208"/>
    <n v="0.79715839865254323"/>
    <x v="0"/>
  </r>
  <r>
    <s v="4Fremantle"/>
    <n v="2020"/>
    <x v="14"/>
    <x v="603"/>
    <x v="12"/>
    <n v="82"/>
    <n v="0.86"/>
    <n v="16"/>
    <n v="22"/>
    <n v="0.72727272727272729"/>
    <n v="75"/>
    <n v="0"/>
    <n v="0.72727272727272729"/>
    <x v="0"/>
  </r>
  <r>
    <s v="4Carlton"/>
    <n v="2020"/>
    <x v="14"/>
    <x v="5"/>
    <x v="0"/>
    <n v="63"/>
    <n v="0.83"/>
    <n v="16"/>
    <n v="18"/>
    <n v="0.88888888888888884"/>
    <n v="217"/>
    <n v="0.10144927536231885"/>
    <n v="0.78743961352656999"/>
    <x v="0"/>
  </r>
  <r>
    <s v="4Brisbane Lions"/>
    <n v="2020"/>
    <x v="14"/>
    <x v="23"/>
    <x v="3"/>
    <n v="77"/>
    <n v="0.83"/>
    <n v="15"/>
    <n v="21"/>
    <n v="0.7142857142857143"/>
    <n v="264"/>
    <n v="9.7708978328173379E-2"/>
    <n v="0.61657673595754092"/>
    <x v="0"/>
  </r>
  <r>
    <s v="4Sydney Swans"/>
    <n v="2020"/>
    <x v="14"/>
    <x v="6"/>
    <x v="2"/>
    <n v="95"/>
    <n v="0.8"/>
    <n v="15"/>
    <n v="19"/>
    <n v="0.78947368421052633"/>
    <n v="180"/>
    <n v="0.15649766899766898"/>
    <n v="0.6329760152128574"/>
    <x v="0"/>
  </r>
  <r>
    <s v="4Richmond"/>
    <n v="2020"/>
    <x v="14"/>
    <x v="28"/>
    <x v="14"/>
    <n v="54"/>
    <n v="0.92"/>
    <n v="15"/>
    <n v="29"/>
    <n v="0.51724137931034486"/>
    <n v="250"/>
    <n v="8.117718951529021E-2"/>
    <n v="0.43606418979505468"/>
    <x v="0"/>
  </r>
  <r>
    <s v="4Essendon"/>
    <n v="2020"/>
    <x v="14"/>
    <x v="520"/>
    <x v="10"/>
    <n v="36"/>
    <n v="0.73"/>
    <n v="15"/>
    <n v="18"/>
    <n v="0.83333333333333337"/>
    <n v="121"/>
    <n v="0"/>
    <n v="0.83333333333333337"/>
    <x v="0"/>
  </r>
  <r>
    <s v="4Gold Coast Suns"/>
    <n v="2020"/>
    <x v="14"/>
    <x v="627"/>
    <x v="1"/>
    <n v="78"/>
    <n v="0.74"/>
    <n v="15"/>
    <n v="22"/>
    <n v="0.68181818181818177"/>
    <n v="60"/>
    <n v="0"/>
    <n v="0.68181818181818177"/>
    <x v="0"/>
  </r>
  <r>
    <s v="4GWS Giants"/>
    <n v="2020"/>
    <x v="14"/>
    <x v="26"/>
    <x v="13"/>
    <n v="49"/>
    <n v="0.78"/>
    <n v="15"/>
    <n v="23"/>
    <n v="0.65217391304347827"/>
    <n v="270"/>
    <n v="0.10368505106257793"/>
    <n v="0.5484888619809003"/>
    <x v="0"/>
  </r>
  <r>
    <s v="4Carlton"/>
    <n v="2020"/>
    <x v="14"/>
    <x v="0"/>
    <x v="0"/>
    <n v="78"/>
    <n v="0.92"/>
    <n v="15"/>
    <n v="18"/>
    <n v="0.83333333333333337"/>
    <n v="326"/>
    <n v="0.12454361054766734"/>
    <n v="0.70878972278566599"/>
    <x v="0"/>
  </r>
  <r>
    <s v="4St Kilda"/>
    <n v="2020"/>
    <x v="14"/>
    <x v="398"/>
    <x v="9"/>
    <n v="36"/>
    <n v="0.48"/>
    <n v="15"/>
    <n v="29"/>
    <n v="0.51724137931034486"/>
    <n v="212"/>
    <n v="2.299016772700983E-2"/>
    <n v="0.49425121158333502"/>
    <x v="0"/>
  </r>
  <r>
    <s v="4Gold Coast Suns"/>
    <n v="2020"/>
    <x v="14"/>
    <x v="3"/>
    <x v="1"/>
    <n v="49"/>
    <n v="0.76"/>
    <n v="15"/>
    <n v="22"/>
    <n v="0.68181818181818177"/>
    <n v="282"/>
    <n v="8.6558307533539727E-2"/>
    <n v="0.595259874284642"/>
    <x v="0"/>
  </r>
  <r>
    <s v="4Western Bulldogs"/>
    <n v="2020"/>
    <x v="14"/>
    <x v="24"/>
    <x v="6"/>
    <n v="71"/>
    <n v="0.84"/>
    <n v="15"/>
    <n v="19"/>
    <n v="0.78947368421052633"/>
    <n v="276"/>
    <n v="4.8823529411764703E-2"/>
    <n v="0.74065015479876162"/>
    <x v="0"/>
  </r>
  <r>
    <s v="4Gold Coast Suns"/>
    <n v="2020"/>
    <x v="14"/>
    <x v="14"/>
    <x v="1"/>
    <n v="81"/>
    <n v="0.76"/>
    <n v="14"/>
    <n v="22"/>
    <n v="0.63636363636363635"/>
    <n v="238"/>
    <n v="5.0239234449760771E-2"/>
    <n v="0.5861244019138756"/>
    <x v="0"/>
  </r>
  <r>
    <s v="4Fremantle"/>
    <n v="2020"/>
    <x v="14"/>
    <x v="71"/>
    <x v="12"/>
    <n v="36"/>
    <n v="0.57999999999999996"/>
    <n v="14"/>
    <n v="22"/>
    <n v="0.63636363636363635"/>
    <n v="163"/>
    <n v="5.1406926406926408E-2"/>
    <n v="0.5849567099567099"/>
    <x v="0"/>
  </r>
  <r>
    <s v="4Sydney Swans"/>
    <n v="2020"/>
    <x v="14"/>
    <x v="636"/>
    <x v="2"/>
    <n v="76"/>
    <n v="0.63"/>
    <n v="14"/>
    <n v="19"/>
    <n v="0.73684210526315785"/>
    <n v="36"/>
    <n v="0"/>
    <n v="0.73684210526315785"/>
    <x v="0"/>
  </r>
  <r>
    <s v="4Port Adelaide"/>
    <n v="2020"/>
    <x v="14"/>
    <x v="35"/>
    <x v="15"/>
    <n v="64"/>
    <n v="0.76"/>
    <n v="14"/>
    <n v="22"/>
    <n v="0.63636363636363635"/>
    <n v="242"/>
    <n v="3.8204170557111727E-2"/>
    <n v="0.59815946580652457"/>
    <x v="0"/>
  </r>
  <r>
    <s v="4Geelong Cats"/>
    <n v="2020"/>
    <x v="14"/>
    <x v="96"/>
    <x v="11"/>
    <n v="93"/>
    <n v="0.83"/>
    <n v="14"/>
    <n v="17"/>
    <n v="0.82352941176470584"/>
    <n v="245"/>
    <n v="2.0283975659229209E-3"/>
    <n v="0.82150101419878296"/>
    <x v="0"/>
  </r>
  <r>
    <s v="4Sydney Swans"/>
    <n v="2020"/>
    <x v="14"/>
    <x v="2"/>
    <x v="2"/>
    <n v="83"/>
    <n v="0.82"/>
    <n v="14"/>
    <n v="19"/>
    <n v="0.73684210526315785"/>
    <n v="281"/>
    <n v="0.11053354147983303"/>
    <n v="0.62630856378332478"/>
    <x v="0"/>
  </r>
  <r>
    <s v="4West Coast Eagles"/>
    <n v="2020"/>
    <x v="14"/>
    <x v="483"/>
    <x v="16"/>
    <n v="66"/>
    <n v="0.69"/>
    <n v="14"/>
    <n v="22"/>
    <n v="0.63636363636363635"/>
    <n v="179"/>
    <n v="5.7017543859649127E-2"/>
    <n v="0.57934609250398728"/>
    <x v="0"/>
  </r>
  <r>
    <s v="4Gold Coast Suns"/>
    <n v="2020"/>
    <x v="14"/>
    <x v="110"/>
    <x v="1"/>
    <n v="61"/>
    <n v="0.84"/>
    <n v="14"/>
    <n v="22"/>
    <n v="0.63636363636363635"/>
    <n v="184"/>
    <n v="2.9411764705882353E-3"/>
    <n v="0.63342245989304813"/>
    <x v="0"/>
  </r>
  <r>
    <s v="4Collingwood"/>
    <n v="2020"/>
    <x v="14"/>
    <x v="539"/>
    <x v="4"/>
    <n v="80"/>
    <n v="0.61"/>
    <n v="13"/>
    <n v="23"/>
    <n v="0.56521739130434778"/>
    <n v="89"/>
    <n v="0"/>
    <n v="0.56521739130434778"/>
    <x v="0"/>
  </r>
  <r>
    <s v="4Essendon"/>
    <n v="2020"/>
    <x v="14"/>
    <x v="47"/>
    <x v="10"/>
    <n v="62"/>
    <n v="0.82"/>
    <n v="13"/>
    <n v="18"/>
    <n v="0.72222222222222221"/>
    <n v="259"/>
    <n v="0.10117408906882591"/>
    <n v="0.62104813315339635"/>
    <x v="0"/>
  </r>
  <r>
    <s v="4Essendon"/>
    <n v="2020"/>
    <x v="14"/>
    <x v="485"/>
    <x v="10"/>
    <n v="72"/>
    <n v="0.86"/>
    <n v="13"/>
    <n v="18"/>
    <n v="0.72222222222222221"/>
    <n v="217"/>
    <n v="1.5037593984962405E-2"/>
    <n v="0.7071846282372598"/>
    <x v="0"/>
  </r>
  <r>
    <s v="4St Kilda"/>
    <n v="2020"/>
    <x v="14"/>
    <x v="99"/>
    <x v="9"/>
    <n v="45"/>
    <n v="0.79"/>
    <n v="13"/>
    <n v="29"/>
    <n v="0.44827586206896552"/>
    <n v="39"/>
    <n v="0"/>
    <n v="0.44827586206896552"/>
    <x v="0"/>
  </r>
  <r>
    <s v="4Brisbane Lions"/>
    <n v="2020"/>
    <x v="14"/>
    <x v="48"/>
    <x v="3"/>
    <n v="46"/>
    <n v="0.83"/>
    <n v="13"/>
    <n v="21"/>
    <n v="0.61904761904761907"/>
    <n v="232"/>
    <n v="3.7009803921568628E-2"/>
    <n v="0.58203781512605046"/>
    <x v="0"/>
  </r>
  <r>
    <s v="4Melbourne"/>
    <n v="2020"/>
    <x v="14"/>
    <x v="39"/>
    <x v="5"/>
    <n v="78"/>
    <n v="0.85"/>
    <n v="13"/>
    <n v="17"/>
    <n v="0.76470588235294112"/>
    <n v="277"/>
    <n v="8.3710407239819012E-2"/>
    <n v="0.68099547511312208"/>
    <x v="0"/>
  </r>
  <r>
    <s v="4Sydney Swans"/>
    <n v="2020"/>
    <x v="14"/>
    <x v="88"/>
    <x v="2"/>
    <n v="41"/>
    <n v="0.79"/>
    <n v="13"/>
    <n v="19"/>
    <n v="0.68421052631578949"/>
    <n v="180"/>
    <n v="4.9342105263157892E-3"/>
    <n v="0.67927631578947367"/>
    <x v="0"/>
  </r>
  <r>
    <s v="4Fremantle"/>
    <n v="2020"/>
    <x v="14"/>
    <x v="40"/>
    <x v="12"/>
    <n v="59"/>
    <n v="0.8"/>
    <n v="13"/>
    <n v="22"/>
    <n v="0.59090909090909094"/>
    <n v="191"/>
    <n v="4.2605542605542598E-2"/>
    <n v="0.54830354830354833"/>
    <x v="0"/>
  </r>
  <r>
    <s v="4GWS Giants"/>
    <n v="2020"/>
    <x v="14"/>
    <x v="535"/>
    <x v="13"/>
    <n v="61"/>
    <n v="0.7"/>
    <n v="13"/>
    <n v="23"/>
    <n v="0.56521739130434778"/>
    <n v="36"/>
    <n v="0"/>
    <n v="0.56521739130434778"/>
    <x v="0"/>
  </r>
  <r>
    <s v="4Port Adelaide"/>
    <n v="2020"/>
    <x v="14"/>
    <x v="118"/>
    <x v="15"/>
    <n v="53"/>
    <n v="0.86"/>
    <n v="12"/>
    <n v="22"/>
    <n v="0.54545454545454541"/>
    <n v="54"/>
    <n v="0"/>
    <n v="0.54545454545454541"/>
    <x v="0"/>
  </r>
  <r>
    <s v="4Fremantle"/>
    <n v="2020"/>
    <x v="14"/>
    <x v="415"/>
    <x v="12"/>
    <n v="77"/>
    <n v="0.95"/>
    <n v="12"/>
    <n v="22"/>
    <n v="0.54545454545454541"/>
    <n v="106"/>
    <n v="2.7472527472527475E-3"/>
    <n v="0.54270729270729268"/>
    <x v="0"/>
  </r>
  <r>
    <s v="4GWS Giants"/>
    <n v="2020"/>
    <x v="14"/>
    <x v="424"/>
    <x v="13"/>
    <n v="40"/>
    <n v="0.83"/>
    <n v="12"/>
    <n v="23"/>
    <n v="0.52173913043478259"/>
    <n v="101"/>
    <n v="0"/>
    <n v="0.52173913043478259"/>
    <x v="0"/>
  </r>
  <r>
    <s v="4Adelaide Crows"/>
    <n v="2020"/>
    <x v="14"/>
    <x v="51"/>
    <x v="8"/>
    <n v="82"/>
    <n v="0.83"/>
    <n v="12"/>
    <n v="21"/>
    <n v="0.5714285714285714"/>
    <n v="149"/>
    <n v="4.268343036458979E-2"/>
    <n v="0.52874514106398163"/>
    <x v="0"/>
  </r>
  <r>
    <s v="4GWS Giants"/>
    <n v="2020"/>
    <x v="14"/>
    <x v="37"/>
    <x v="13"/>
    <n v="35"/>
    <n v="0.92"/>
    <n v="11"/>
    <n v="23"/>
    <n v="0.47826086956521741"/>
    <n v="234"/>
    <n v="3.9747807017543858E-2"/>
    <n v="0.43851306254767353"/>
    <x v="0"/>
  </r>
  <r>
    <s v="4Geelong Cats"/>
    <n v="2020"/>
    <x v="14"/>
    <x v="115"/>
    <x v="11"/>
    <n v="96"/>
    <n v="0.86"/>
    <n v="11"/>
    <n v="17"/>
    <n v="0.6470588235294118"/>
    <n v="93"/>
    <n v="0"/>
    <n v="0.6470588235294118"/>
    <x v="0"/>
  </r>
  <r>
    <s v="4Melbourne"/>
    <n v="2020"/>
    <x v="14"/>
    <x v="484"/>
    <x v="5"/>
    <n v="70"/>
    <n v="0.67"/>
    <n v="11"/>
    <n v="17"/>
    <n v="0.6470588235294118"/>
    <n v="177"/>
    <n v="1.6483516483516484E-2"/>
    <n v="0.63057530704589526"/>
    <x v="0"/>
  </r>
  <r>
    <s v="4Hawthorn"/>
    <n v="2020"/>
    <x v="14"/>
    <x v="449"/>
    <x v="7"/>
    <n v="99"/>
    <n v="0.77"/>
    <n v="11"/>
    <n v="20"/>
    <n v="0.55000000000000004"/>
    <n v="217"/>
    <n v="2.1052631578947368E-2"/>
    <n v="0.52894736842105272"/>
    <x v="0"/>
  </r>
  <r>
    <s v="4Brisbane Lions"/>
    <n v="2020"/>
    <x v="14"/>
    <x v="452"/>
    <x v="3"/>
    <n v="116"/>
    <n v="0.87"/>
    <n v="11"/>
    <n v="21"/>
    <n v="0.52380952380952384"/>
    <n v="106"/>
    <n v="5.1282051282051282E-3"/>
    <n v="0.51868131868131873"/>
    <x v="0"/>
  </r>
  <r>
    <s v="4Essendon"/>
    <n v="2020"/>
    <x v="14"/>
    <x v="125"/>
    <x v="10"/>
    <n v="42"/>
    <n v="0.84"/>
    <n v="10"/>
    <n v="18"/>
    <n v="0.55555555555555558"/>
    <n v="60"/>
    <n v="6.9565217391304349E-2"/>
    <n v="0.48599033816425125"/>
    <x v="0"/>
  </r>
  <r>
    <s v="4Fremantle"/>
    <n v="2020"/>
    <x v="14"/>
    <x v="22"/>
    <x v="12"/>
    <n v="60"/>
    <n v="0.7"/>
    <n v="10"/>
    <n v="22"/>
    <n v="0.45454545454545453"/>
    <n v="164"/>
    <n v="4.6076730287256604E-2"/>
    <n v="0.40846872425819791"/>
    <x v="0"/>
  </r>
  <r>
    <s v="4Brisbane Lions"/>
    <n v="2020"/>
    <x v="14"/>
    <x v="92"/>
    <x v="3"/>
    <n v="67"/>
    <n v="0.78"/>
    <n v="10"/>
    <n v="21"/>
    <n v="0.47619047619047616"/>
    <n v="59"/>
    <n v="0"/>
    <n v="0.47619047619047616"/>
    <x v="0"/>
  </r>
  <r>
    <s v="4Collingwood"/>
    <n v="2020"/>
    <x v="14"/>
    <x v="56"/>
    <x v="4"/>
    <n v="43"/>
    <n v="0.83"/>
    <n v="10"/>
    <n v="23"/>
    <n v="0.43478260869565216"/>
    <n v="180"/>
    <n v="2.6702786377708978E-2"/>
    <n v="0.40807982231794321"/>
    <x v="0"/>
  </r>
  <r>
    <s v="4Geelong Cats"/>
    <n v="2020"/>
    <x v="14"/>
    <x v="611"/>
    <x v="11"/>
    <n v="43"/>
    <n v="0.78"/>
    <n v="10"/>
    <n v="17"/>
    <n v="0.58823529411764708"/>
    <n v="82"/>
    <n v="0"/>
    <n v="0.58823529411764708"/>
    <x v="0"/>
  </r>
  <r>
    <s v="4Port Adelaide"/>
    <n v="2020"/>
    <x v="14"/>
    <x v="57"/>
    <x v="15"/>
    <n v="72"/>
    <n v="0.61"/>
    <n v="10"/>
    <n v="22"/>
    <n v="0.45454545454545453"/>
    <n v="206"/>
    <n v="1.3896348012889364E-2"/>
    <n v="0.44064910653256517"/>
    <x v="0"/>
  </r>
  <r>
    <s v="4St Kilda"/>
    <n v="2020"/>
    <x v="14"/>
    <x v="562"/>
    <x v="9"/>
    <n v="35"/>
    <n v="0.7"/>
    <n v="10"/>
    <n v="29"/>
    <n v="0.34482758620689657"/>
    <n v="158"/>
    <n v="0"/>
    <n v="0.34482758620689657"/>
    <x v="0"/>
  </r>
  <r>
    <s v="4Collingwood"/>
    <n v="2020"/>
    <x v="14"/>
    <x v="137"/>
    <x v="4"/>
    <n v="32"/>
    <n v="0.83"/>
    <n v="9"/>
    <n v="23"/>
    <n v="0.39130434782608697"/>
    <n v="61"/>
    <n v="0"/>
    <n v="0.39130434782608697"/>
    <x v="0"/>
  </r>
  <r>
    <s v="4Melbourne"/>
    <n v="2020"/>
    <x v="14"/>
    <x v="85"/>
    <x v="5"/>
    <n v="76"/>
    <n v="0.9"/>
    <n v="9"/>
    <n v="17"/>
    <n v="0.52941176470588236"/>
    <n v="235"/>
    <n v="2.4767801857585137E-2"/>
    <n v="0.50464396284829727"/>
    <x v="0"/>
  </r>
  <r>
    <s v="4West Coast Eagles"/>
    <n v="2020"/>
    <x v="14"/>
    <x v="52"/>
    <x v="16"/>
    <n v="65"/>
    <n v="0.82"/>
    <n v="9"/>
    <n v="22"/>
    <n v="0.40909090909090912"/>
    <n v="179"/>
    <n v="5.8423913043478262E-3"/>
    <n v="0.40324851778656129"/>
    <x v="0"/>
  </r>
  <r>
    <s v="4GWS Giants"/>
    <n v="2020"/>
    <x v="14"/>
    <x v="83"/>
    <x v="13"/>
    <n v="92"/>
    <n v="0.89"/>
    <n v="9"/>
    <n v="23"/>
    <n v="0.39130434782608697"/>
    <n v="135"/>
    <n v="7.1428571428571435E-3"/>
    <n v="0.38416149068322986"/>
    <x v="0"/>
  </r>
  <r>
    <s v="4Sydney Swans"/>
    <n v="2020"/>
    <x v="14"/>
    <x v="391"/>
    <x v="2"/>
    <n v="80"/>
    <n v="0.93"/>
    <n v="9"/>
    <n v="19"/>
    <n v="0.47368421052631576"/>
    <n v="43"/>
    <n v="2.1212121212121213E-2"/>
    <n v="0.45247208931419453"/>
    <x v="0"/>
  </r>
  <r>
    <s v="4Adelaide Crows"/>
    <n v="2020"/>
    <x v="14"/>
    <x v="321"/>
    <x v="8"/>
    <n v="41"/>
    <n v="0.81"/>
    <n v="8"/>
    <n v="21"/>
    <n v="0.38095238095238093"/>
    <n v="90"/>
    <n v="0.10448933782267117"/>
    <n v="0.27646304312970976"/>
    <x v="0"/>
  </r>
  <r>
    <s v="4Brisbane Lions"/>
    <n v="2020"/>
    <x v="14"/>
    <x v="400"/>
    <x v="3"/>
    <n v="35"/>
    <n v="0.52"/>
    <n v="8"/>
    <n v="21"/>
    <n v="0.38095238095238093"/>
    <n v="41"/>
    <n v="0"/>
    <n v="0.38095238095238093"/>
    <x v="0"/>
  </r>
  <r>
    <s v="4North Melbourne"/>
    <n v="2020"/>
    <x v="14"/>
    <x v="63"/>
    <x v="17"/>
    <n v="90"/>
    <n v="0.7"/>
    <n v="8"/>
    <n v="20"/>
    <n v="0.4"/>
    <n v="200"/>
    <n v="3.508771929824561E-3"/>
    <n v="0.39649122807017545"/>
    <x v="0"/>
  </r>
  <r>
    <s v="4GWS Giants"/>
    <n v="2020"/>
    <x v="14"/>
    <x v="102"/>
    <x v="13"/>
    <n v="51"/>
    <n v="0.67"/>
    <n v="8"/>
    <n v="23"/>
    <n v="0.34782608695652173"/>
    <n v="57"/>
    <n v="0"/>
    <n v="0.34782608695652173"/>
    <x v="0"/>
  </r>
  <r>
    <s v="4Gold Coast Suns"/>
    <n v="2020"/>
    <x v="14"/>
    <x v="13"/>
    <x v="1"/>
    <n v="52"/>
    <n v="0.86"/>
    <n v="8"/>
    <n v="22"/>
    <n v="0.36363636363636365"/>
    <n v="200"/>
    <n v="1.866028708133971E-2"/>
    <n v="0.34497607655502394"/>
    <x v="0"/>
  </r>
  <r>
    <s v="4Adelaide Crows"/>
    <n v="2020"/>
    <x v="14"/>
    <x v="493"/>
    <x v="8"/>
    <n v="66"/>
    <n v="0.83"/>
    <n v="7"/>
    <n v="21"/>
    <n v="0.33333333333333331"/>
    <n v="25"/>
    <n v="0"/>
    <n v="0.33333333333333331"/>
    <x v="0"/>
  </r>
  <r>
    <s v="4Geelong Cats"/>
    <n v="2020"/>
    <x v="14"/>
    <x v="49"/>
    <x v="11"/>
    <n v="48"/>
    <n v="0.8"/>
    <n v="7"/>
    <n v="17"/>
    <n v="0.41176470588235292"/>
    <n v="92"/>
    <n v="4.9019607843137254E-3"/>
    <n v="0.40686274509803921"/>
    <x v="0"/>
  </r>
  <r>
    <s v="4Port Adelaide"/>
    <n v="2020"/>
    <x v="14"/>
    <x v="95"/>
    <x v="15"/>
    <n v="42"/>
    <n v="0.77"/>
    <n v="7"/>
    <n v="22"/>
    <n v="0.31818181818181818"/>
    <n v="130"/>
    <n v="0"/>
    <n v="0.31818181818181818"/>
    <x v="0"/>
  </r>
  <r>
    <s v="4Carlton"/>
    <n v="2020"/>
    <x v="14"/>
    <x v="399"/>
    <x v="0"/>
    <n v="64"/>
    <n v="0.82"/>
    <n v="7"/>
    <n v="18"/>
    <n v="0.3888888888888889"/>
    <n v="149"/>
    <n v="3.472222222222222E-3"/>
    <n v="0.38541666666666669"/>
    <x v="0"/>
  </r>
  <r>
    <s v="4Geelong Cats"/>
    <n v="2020"/>
    <x v="14"/>
    <x v="62"/>
    <x v="11"/>
    <n v="88"/>
    <n v="0.75"/>
    <n v="7"/>
    <n v="17"/>
    <n v="0.41176470588235292"/>
    <n v="151"/>
    <n v="5.1020408163265302E-3"/>
    <n v="0.40666266506602639"/>
    <x v="0"/>
  </r>
  <r>
    <s v="4Essendon"/>
    <n v="2020"/>
    <x v="14"/>
    <x v="17"/>
    <x v="10"/>
    <n v="58"/>
    <n v="0.76"/>
    <n v="6"/>
    <n v="18"/>
    <n v="0.33333333333333331"/>
    <n v="193"/>
    <n v="2.0461857746340507E-2"/>
    <n v="0.3128714755869928"/>
    <x v="0"/>
  </r>
  <r>
    <s v="4Port Adelaide"/>
    <n v="2020"/>
    <x v="14"/>
    <x v="97"/>
    <x v="15"/>
    <n v="40"/>
    <n v="0.85"/>
    <n v="6"/>
    <n v="22"/>
    <n v="0.27272727272727271"/>
    <n v="131"/>
    <n v="0"/>
    <n v="0.27272727272727271"/>
    <x v="0"/>
  </r>
  <r>
    <s v="4Carlton"/>
    <n v="2020"/>
    <x v="14"/>
    <x v="93"/>
    <x v="0"/>
    <n v="45"/>
    <n v="0.9"/>
    <n v="6"/>
    <n v="18"/>
    <n v="0.33333333333333331"/>
    <n v="69"/>
    <n v="0"/>
    <n v="0.33333333333333331"/>
    <x v="0"/>
  </r>
  <r>
    <s v="4Essendon"/>
    <n v="2020"/>
    <x v="14"/>
    <x v="254"/>
    <x v="10"/>
    <n v="86"/>
    <n v="0.85"/>
    <n v="6"/>
    <n v="18"/>
    <n v="0.33333333333333331"/>
    <n v="86"/>
    <n v="7.8027950310559008E-2"/>
    <n v="0.25530538302277428"/>
    <x v="0"/>
  </r>
  <r>
    <s v="4Hawthorn"/>
    <n v="2020"/>
    <x v="14"/>
    <x v="30"/>
    <x v="7"/>
    <n v="87"/>
    <n v="0.87"/>
    <n v="6"/>
    <n v="20"/>
    <n v="0.3"/>
    <n v="119"/>
    <n v="1.2074303405572756E-2"/>
    <n v="0.28792569659442724"/>
    <x v="0"/>
  </r>
  <r>
    <s v="4Carlton"/>
    <n v="2020"/>
    <x v="14"/>
    <x v="141"/>
    <x v="0"/>
    <n v="99"/>
    <n v="0.84"/>
    <n v="6"/>
    <n v="18"/>
    <n v="0.33333333333333331"/>
    <n v="23"/>
    <n v="0"/>
    <n v="0.33333333333333331"/>
    <x v="0"/>
  </r>
  <r>
    <s v="4Western Bulldogs"/>
    <n v="2020"/>
    <x v="14"/>
    <x v="54"/>
    <x v="6"/>
    <n v="64"/>
    <n v="0.81"/>
    <n v="5"/>
    <n v="19"/>
    <n v="0.26315789473684209"/>
    <n v="192"/>
    <n v="0"/>
    <n v="0.26315789473684209"/>
    <x v="0"/>
  </r>
  <r>
    <s v="4Sydney Swans"/>
    <n v="2020"/>
    <x v="14"/>
    <x v="84"/>
    <x v="2"/>
    <n v="65"/>
    <n v="0.85"/>
    <n v="5"/>
    <n v="19"/>
    <n v="0.26315789473684209"/>
    <n v="160"/>
    <n v="2.403846153846154E-3"/>
    <n v="0.26075404858299595"/>
    <x v="0"/>
  </r>
  <r>
    <s v="4West Coast Eagles"/>
    <n v="2020"/>
    <x v="14"/>
    <x v="447"/>
    <x v="16"/>
    <n v="55"/>
    <n v="0.84"/>
    <n v="5"/>
    <n v="22"/>
    <n v="0.22727272727272727"/>
    <n v="63"/>
    <n v="2.6041666666666665E-3"/>
    <n v="0.22466856060606061"/>
    <x v="0"/>
  </r>
  <r>
    <s v="4North Melbourne"/>
    <n v="2020"/>
    <x v="14"/>
    <x v="270"/>
    <x v="17"/>
    <n v="87"/>
    <n v="0.91"/>
    <n v="5"/>
    <n v="20"/>
    <n v="0.25"/>
    <n v="35"/>
    <n v="0.10199175824175824"/>
    <n v="0.14800824175824176"/>
    <x v="0"/>
  </r>
  <r>
    <s v="4North Melbourne"/>
    <n v="2020"/>
    <x v="14"/>
    <x v="305"/>
    <x v="17"/>
    <n v="52"/>
    <n v="0.78"/>
    <n v="5"/>
    <n v="20"/>
    <n v="0.25"/>
    <n v="62"/>
    <n v="6.0000000000000005E-2"/>
    <n v="0.19"/>
    <x v="0"/>
  </r>
  <r>
    <s v="4Hawthorn"/>
    <n v="2020"/>
    <x v="14"/>
    <x v="32"/>
    <x v="7"/>
    <n v="77"/>
    <n v="0.75"/>
    <n v="5"/>
    <n v="20"/>
    <n v="0.25"/>
    <n v="150"/>
    <n v="2.1551724137931034E-3"/>
    <n v="0.24784482758620691"/>
    <x v="0"/>
  </r>
  <r>
    <s v="4Sydney Swans"/>
    <n v="2020"/>
    <x v="14"/>
    <x v="20"/>
    <x v="2"/>
    <n v="57"/>
    <n v="0.8"/>
    <n v="5"/>
    <n v="19"/>
    <n v="0.26315789473684209"/>
    <n v="202"/>
    <n v="1.5868746637977407E-2"/>
    <n v="0.24728914809886468"/>
    <x v="0"/>
  </r>
  <r>
    <s v="4North Melbourne"/>
    <n v="2020"/>
    <x v="14"/>
    <x v="157"/>
    <x v="17"/>
    <n v="24"/>
    <n v="0.7"/>
    <n v="5"/>
    <n v="20"/>
    <n v="0.25"/>
    <n v="19"/>
    <n v="0"/>
    <n v="0.25"/>
    <x v="0"/>
  </r>
  <r>
    <s v="4Brisbane Lions"/>
    <n v="2020"/>
    <x v="14"/>
    <x v="106"/>
    <x v="3"/>
    <n v="56"/>
    <n v="0.85"/>
    <n v="5"/>
    <n v="21"/>
    <n v="0.23809523809523808"/>
    <n v="76"/>
    <n v="0"/>
    <n v="0.23809523809523808"/>
    <x v="0"/>
  </r>
  <r>
    <s v="4Richmond"/>
    <n v="2020"/>
    <x v="14"/>
    <x v="187"/>
    <x v="14"/>
    <n v="38"/>
    <n v="0.73"/>
    <n v="4"/>
    <n v="29"/>
    <n v="0.13793103448275862"/>
    <n v="5"/>
    <n v="0"/>
    <n v="0.13793103448275862"/>
    <x v="0"/>
  </r>
  <r>
    <s v="4GWS Giants"/>
    <n v="2020"/>
    <x v="14"/>
    <x v="127"/>
    <x v="13"/>
    <n v="54"/>
    <n v="0.69"/>
    <n v="4"/>
    <n v="23"/>
    <n v="0.17391304347826086"/>
    <n v="41"/>
    <n v="0"/>
    <n v="0.17391304347826086"/>
    <x v="0"/>
  </r>
  <r>
    <s v="4Hawthorn"/>
    <n v="2020"/>
    <x v="14"/>
    <x v="128"/>
    <x v="7"/>
    <n v="38"/>
    <n v="0.74"/>
    <n v="4"/>
    <n v="20"/>
    <n v="0.2"/>
    <n v="27"/>
    <n v="0"/>
    <n v="0.2"/>
    <x v="0"/>
  </r>
  <r>
    <s v="4Richmond"/>
    <n v="2020"/>
    <x v="14"/>
    <x v="275"/>
    <x v="14"/>
    <n v="40"/>
    <n v="0.74"/>
    <n v="4"/>
    <n v="29"/>
    <n v="0.13793103448275862"/>
    <n v="51"/>
    <n v="0"/>
    <n v="0.13793103448275862"/>
    <x v="0"/>
  </r>
  <r>
    <s v="4Essendon"/>
    <n v="2020"/>
    <x v="14"/>
    <x v="87"/>
    <x v="10"/>
    <n v="53"/>
    <n v="0.81"/>
    <n v="4"/>
    <n v="18"/>
    <n v="0.22222222222222221"/>
    <n v="27"/>
    <n v="0"/>
    <n v="0.22222222222222221"/>
    <x v="0"/>
  </r>
  <r>
    <s v="4West Coast Eagles"/>
    <n v="2020"/>
    <x v="14"/>
    <x v="448"/>
    <x v="16"/>
    <n v="26"/>
    <n v="0.41"/>
    <n v="4"/>
    <n v="22"/>
    <n v="0.18181818181818182"/>
    <n v="20"/>
    <n v="0"/>
    <n v="0.18181818181818182"/>
    <x v="0"/>
  </r>
  <r>
    <s v="4Fremantle"/>
    <n v="2020"/>
    <x v="14"/>
    <x v="438"/>
    <x v="12"/>
    <n v="88"/>
    <n v="0.94"/>
    <n v="3"/>
    <n v="22"/>
    <n v="0.13636363636363635"/>
    <n v="7"/>
    <n v="1.0416666666666666E-2"/>
    <n v="0.1259469696969697"/>
    <x v="0"/>
  </r>
  <r>
    <s v="4Carlton"/>
    <n v="2020"/>
    <x v="14"/>
    <x v="59"/>
    <x v="0"/>
    <n v="90"/>
    <n v="0.85"/>
    <n v="3"/>
    <n v="18"/>
    <n v="0.16666666666666666"/>
    <n v="44"/>
    <n v="0"/>
    <n v="0.16666666666666666"/>
    <x v="0"/>
  </r>
  <r>
    <s v="4Collingwood"/>
    <n v="2020"/>
    <x v="14"/>
    <x v="519"/>
    <x v="4"/>
    <n v="60"/>
    <n v="0.9"/>
    <n v="3"/>
    <n v="23"/>
    <n v="0.13043478260869565"/>
    <n v="41"/>
    <n v="0"/>
    <n v="0.13043478260869565"/>
    <x v="0"/>
  </r>
  <r>
    <s v="4Collingwood"/>
    <n v="2020"/>
    <x v="14"/>
    <x v="142"/>
    <x v="4"/>
    <n v="44"/>
    <n v="0.86"/>
    <n v="3"/>
    <n v="23"/>
    <n v="0.13043478260869565"/>
    <n v="10"/>
    <n v="0"/>
    <n v="0.13043478260869565"/>
    <x v="0"/>
  </r>
  <r>
    <s v="4West Coast Eagles"/>
    <n v="2020"/>
    <x v="14"/>
    <x v="46"/>
    <x v="16"/>
    <n v="93"/>
    <n v="0.87"/>
    <n v="3"/>
    <n v="22"/>
    <n v="0.13636363636363635"/>
    <n v="145"/>
    <n v="0"/>
    <n v="0.13636363636363635"/>
    <x v="0"/>
  </r>
  <r>
    <s v="4Essendon"/>
    <n v="2020"/>
    <x v="14"/>
    <x v="542"/>
    <x v="10"/>
    <n v="77"/>
    <n v="0.81"/>
    <n v="3"/>
    <n v="18"/>
    <n v="0.16666666666666666"/>
    <n v="20"/>
    <n v="0"/>
    <n v="0.16666666666666666"/>
    <x v="0"/>
  </r>
  <r>
    <s v="4St Kilda"/>
    <n v="2020"/>
    <x v="14"/>
    <x v="471"/>
    <x v="9"/>
    <n v="65"/>
    <n v="0.86"/>
    <n v="3"/>
    <n v="29"/>
    <n v="0.10344827586206896"/>
    <n v="15"/>
    <n v="0.16521739130434782"/>
    <n v="-6.1769115442278852E-2"/>
    <x v="0"/>
  </r>
  <r>
    <s v="4St Kilda"/>
    <n v="2020"/>
    <x v="14"/>
    <x v="384"/>
    <x v="9"/>
    <n v="66"/>
    <n v="0.71"/>
    <n v="3"/>
    <n v="29"/>
    <n v="0.10344827586206896"/>
    <n v="8"/>
    <n v="5.0055207949944787E-2"/>
    <n v="5.3393067912124177E-2"/>
    <x v="0"/>
  </r>
  <r>
    <s v="4Richmond"/>
    <n v="2020"/>
    <x v="14"/>
    <x v="397"/>
    <x v="14"/>
    <n v="65"/>
    <n v="0.69"/>
    <n v="2"/>
    <n v="29"/>
    <n v="6.8965517241379309E-2"/>
    <n v="178"/>
    <n v="0"/>
    <n v="6.8965517241379309E-2"/>
    <x v="0"/>
  </r>
  <r>
    <s v="4Melbourne"/>
    <n v="2020"/>
    <x v="14"/>
    <x v="498"/>
    <x v="5"/>
    <n v="44"/>
    <n v="0.71"/>
    <n v="2"/>
    <n v="17"/>
    <n v="0.11764705882352941"/>
    <n v="30"/>
    <n v="0"/>
    <n v="0.11764705882352941"/>
    <x v="0"/>
  </r>
  <r>
    <s v="4Richmond"/>
    <n v="2020"/>
    <x v="14"/>
    <x v="379"/>
    <x v="14"/>
    <n v="30"/>
    <n v="0.85"/>
    <n v="2"/>
    <n v="29"/>
    <n v="6.8965517241379309E-2"/>
    <n v="2"/>
    <n v="8.8541666666666664E-3"/>
    <n v="6.0111350574712646E-2"/>
    <x v="0"/>
  </r>
  <r>
    <s v="4Essendon"/>
    <n v="2020"/>
    <x v="14"/>
    <x v="225"/>
    <x v="10"/>
    <n v="32"/>
    <n v="0.82"/>
    <n v="2"/>
    <n v="18"/>
    <n v="0.1111111111111111"/>
    <n v="54"/>
    <n v="2.3529411764705882E-2"/>
    <n v="8.7581699346405223E-2"/>
    <x v="0"/>
  </r>
  <r>
    <s v="4Port Adelaide"/>
    <n v="2020"/>
    <x v="14"/>
    <x v="507"/>
    <x v="15"/>
    <n v="84"/>
    <n v="0.77"/>
    <n v="2"/>
    <n v="22"/>
    <n v="9.0909090909090912E-2"/>
    <n v="31"/>
    <n v="0"/>
    <n v="9.0909090909090912E-2"/>
    <x v="0"/>
  </r>
  <r>
    <s v="4Carlton"/>
    <n v="2020"/>
    <x v="14"/>
    <x v="302"/>
    <x v="0"/>
    <n v="94"/>
    <n v="0.95"/>
    <n v="2"/>
    <n v="18"/>
    <n v="0.1111111111111111"/>
    <n v="56"/>
    <n v="4.3343653250773995E-2"/>
    <n v="6.776745786033711E-2"/>
    <x v="0"/>
  </r>
  <r>
    <s v="4Hawthorn"/>
    <n v="2020"/>
    <x v="14"/>
    <x v="119"/>
    <x v="7"/>
    <n v="74"/>
    <n v="0.86"/>
    <n v="2"/>
    <n v="20"/>
    <n v="0.1"/>
    <n v="36"/>
    <n v="0"/>
    <n v="0.1"/>
    <x v="0"/>
  </r>
  <r>
    <s v="4Gold Coast Suns"/>
    <n v="2020"/>
    <x v="14"/>
    <x v="103"/>
    <x v="1"/>
    <n v="37"/>
    <n v="0.68"/>
    <n v="2"/>
    <n v="22"/>
    <n v="9.0909090909090912E-2"/>
    <n v="42"/>
    <n v="1.1764705882352941E-2"/>
    <n v="7.9144385026737971E-2"/>
    <x v="0"/>
  </r>
  <r>
    <s v="4Richmond"/>
    <n v="2020"/>
    <x v="14"/>
    <x v="491"/>
    <x v="14"/>
    <n v="31"/>
    <n v="0.87"/>
    <n v="2"/>
    <n v="29"/>
    <n v="6.8965517241379309E-2"/>
    <n v="3"/>
    <n v="0"/>
    <n v="6.8965517241379309E-2"/>
    <x v="0"/>
  </r>
  <r>
    <s v="4Geelong Cats"/>
    <n v="2020"/>
    <x v="14"/>
    <x v="42"/>
    <x v="11"/>
    <n v="106"/>
    <n v="0.83"/>
    <n v="1"/>
    <n v="17"/>
    <n v="5.8823529411764705E-2"/>
    <n v="208"/>
    <n v="0"/>
    <n v="5.8823529411764705E-2"/>
    <x v="0"/>
  </r>
  <r>
    <s v="4GWS Giants"/>
    <n v="2020"/>
    <x v="14"/>
    <x v="246"/>
    <x v="13"/>
    <n v="56"/>
    <n v="0.83"/>
    <n v="1"/>
    <n v="23"/>
    <n v="4.3478260869565216E-2"/>
    <n v="20"/>
    <n v="3.125E-2"/>
    <n v="1.2228260869565216E-2"/>
    <x v="0"/>
  </r>
  <r>
    <s v="4Hawthorn"/>
    <n v="2020"/>
    <x v="14"/>
    <x v="139"/>
    <x v="7"/>
    <n v="20"/>
    <n v="0.74"/>
    <n v="1"/>
    <n v="20"/>
    <n v="0.05"/>
    <n v="4"/>
    <n v="0.10044642857142858"/>
    <n v="-5.0446428571428573E-2"/>
    <x v="0"/>
  </r>
  <r>
    <s v="4Brisbane Lions"/>
    <n v="2020"/>
    <x v="14"/>
    <x v="61"/>
    <x v="3"/>
    <n v="31"/>
    <n v="0.31"/>
    <n v="1"/>
    <n v="21"/>
    <n v="4.7619047619047616E-2"/>
    <n v="153"/>
    <n v="0"/>
    <n v="4.7619047619047616E-2"/>
    <x v="0"/>
  </r>
  <r>
    <s v="4Port Adelaide"/>
    <n v="2020"/>
    <x v="14"/>
    <x v="262"/>
    <x v="15"/>
    <n v="74"/>
    <n v="0.83"/>
    <n v="1"/>
    <n v="22"/>
    <n v="4.5454545454545456E-2"/>
    <n v="17"/>
    <n v="0.10320855614973262"/>
    <n v="-5.7754010695187166E-2"/>
    <x v="0"/>
  </r>
  <r>
    <s v="4Adelaide Crows"/>
    <n v="2020"/>
    <x v="14"/>
    <x v="444"/>
    <x v="8"/>
    <n v="47"/>
    <n v="0.85"/>
    <n v="1"/>
    <n v="21"/>
    <n v="4.7619047619047616E-2"/>
    <n v="7"/>
    <n v="0"/>
    <n v="4.7619047619047616E-2"/>
    <x v="0"/>
  </r>
  <r>
    <s v="4St Kilda"/>
    <n v="2020"/>
    <x v="14"/>
    <x v="352"/>
    <x v="9"/>
    <n v="86"/>
    <n v="0.85"/>
    <n v="1"/>
    <n v="29"/>
    <n v="3.4482758620689655E-2"/>
    <n v="3"/>
    <n v="6.0358056265984658E-2"/>
    <n v="-2.5875297645295003E-2"/>
    <x v="0"/>
  </r>
  <r>
    <s v="4Hawthorn"/>
    <n v="2020"/>
    <x v="14"/>
    <x v="108"/>
    <x v="7"/>
    <n v="69"/>
    <n v="0.76"/>
    <n v="1"/>
    <n v="20"/>
    <n v="0.05"/>
    <n v="60"/>
    <n v="0"/>
    <n v="0.05"/>
    <x v="0"/>
  </r>
  <r>
    <s v="4Geelong Cats"/>
    <n v="2020"/>
    <x v="14"/>
    <x v="58"/>
    <x v="11"/>
    <n v="62"/>
    <n v="0.7"/>
    <n v="1"/>
    <n v="17"/>
    <n v="5.8823529411764705E-2"/>
    <n v="74"/>
    <n v="0"/>
    <n v="5.8823529411764705E-2"/>
    <x v="0"/>
  </r>
  <r>
    <s v="4Carlton"/>
    <n v="2020"/>
    <x v="14"/>
    <x v="116"/>
    <x v="0"/>
    <n v="81"/>
    <n v="0.86"/>
    <n v="1"/>
    <n v="18"/>
    <n v="5.5555555555555552E-2"/>
    <n v="86"/>
    <n v="4.9773755656108594E-2"/>
    <n v="5.7817998994469585E-3"/>
    <x v="0"/>
  </r>
  <r>
    <s v="4North Melbourne"/>
    <n v="2020"/>
    <x v="14"/>
    <x v="522"/>
    <x v="17"/>
    <n v="32"/>
    <n v="0.81"/>
    <n v="1"/>
    <n v="20"/>
    <n v="0.05"/>
    <n v="9"/>
    <n v="0"/>
    <n v="0.05"/>
    <x v="0"/>
  </r>
  <r>
    <s v="4Sydney Swans"/>
    <n v="2020"/>
    <x v="14"/>
    <x v="435"/>
    <x v="2"/>
    <n v="45"/>
    <n v="0.57999999999999996"/>
    <n v="1"/>
    <n v="19"/>
    <n v="5.2631578947368418E-2"/>
    <n v="1"/>
    <n v="1.1695906432748537E-2"/>
    <n v="4.0935672514619881E-2"/>
    <x v="0"/>
  </r>
  <r>
    <s v="4Fremantle"/>
    <n v="2020"/>
    <x v="14"/>
    <x v="79"/>
    <x v="12"/>
    <n v="53"/>
    <n v="0.78"/>
    <n v="1"/>
    <n v="22"/>
    <n v="4.5454545454545456E-2"/>
    <n v="127"/>
    <n v="0"/>
    <n v="4.5454545454545456E-2"/>
    <x v="0"/>
  </r>
  <r>
    <s v="4Western Bulldogs"/>
    <n v="2020"/>
    <x v="14"/>
    <x v="411"/>
    <x v="6"/>
    <n v="35"/>
    <n v="0.82"/>
    <n v="1"/>
    <n v="19"/>
    <n v="5.2631578947368418E-2"/>
    <n v="6"/>
    <n v="0"/>
    <n v="5.2631578947368418E-2"/>
    <x v="0"/>
  </r>
  <r>
    <s v="4Richmond"/>
    <n v="2020"/>
    <x v="14"/>
    <x v="65"/>
    <x v="14"/>
    <n v="39"/>
    <n v="0.69"/>
    <n v="1"/>
    <n v="29"/>
    <n v="3.4482758620689655E-2"/>
    <n v="68"/>
    <n v="0"/>
    <n v="3.4482758620689655E-2"/>
    <x v="0"/>
  </r>
  <r>
    <s v="4St Kilda"/>
    <n v="2020"/>
    <x v="14"/>
    <x v="390"/>
    <x v="9"/>
    <n v="87"/>
    <n v="0.92"/>
    <n v="1"/>
    <n v="29"/>
    <n v="3.4482758620689655E-2"/>
    <n v="31"/>
    <n v="1.30718954248366E-2"/>
    <n v="2.1410863195853055E-2"/>
    <x v="0"/>
  </r>
  <r>
    <s v="4North Melbourne"/>
    <n v="2020"/>
    <x v="14"/>
    <x v="619"/>
    <x v="17"/>
    <n v="62"/>
    <n v="0.7"/>
    <n v="1"/>
    <n v="20"/>
    <n v="0.05"/>
    <n v="11"/>
    <n v="0"/>
    <n v="0.05"/>
    <x v="0"/>
  </r>
  <r>
    <s v="4Western Bulldogs"/>
    <n v="2020"/>
    <x v="14"/>
    <x v="314"/>
    <x v="6"/>
    <n v="51"/>
    <n v="0.81"/>
    <n v="0"/>
    <n v="19"/>
    <n v="0"/>
    <n v="0"/>
    <n v="2.8125000000000001E-2"/>
    <n v="-2.8125000000000001E-2"/>
    <x v="1"/>
  </r>
  <r>
    <s v="4Western Bulldogs"/>
    <n v="2020"/>
    <x v="14"/>
    <x v="234"/>
    <x v="6"/>
    <n v="65"/>
    <n v="0.89"/>
    <n v="0"/>
    <n v="19"/>
    <n v="0"/>
    <n v="0"/>
    <n v="4.9019607843137254E-2"/>
    <n v="-4.9019607843137254E-2"/>
    <x v="1"/>
  </r>
  <r>
    <s v="4Western Bulldogs"/>
    <n v="2020"/>
    <x v="14"/>
    <x v="559"/>
    <x v="6"/>
    <n v="74"/>
    <n v="0.82"/>
    <n v="0"/>
    <n v="19"/>
    <n v="0"/>
    <n v="0"/>
    <n v="0"/>
    <n v="0"/>
    <x v="1"/>
  </r>
  <r>
    <s v="4Fremantle"/>
    <n v="2020"/>
    <x v="14"/>
    <x v="210"/>
    <x v="12"/>
    <n v="21"/>
    <n v="0.79"/>
    <n v="0"/>
    <n v="22"/>
    <n v="0"/>
    <n v="0"/>
    <n v="1.0526315789473684E-2"/>
    <n v="-1.0526315789473684E-2"/>
    <x v="1"/>
  </r>
  <r>
    <s v="4Geelong Cats"/>
    <n v="2020"/>
    <x v="14"/>
    <x v="278"/>
    <x v="11"/>
    <n v="17"/>
    <n v="0.18"/>
    <n v="0"/>
    <n v="17"/>
    <n v="0"/>
    <n v="0"/>
    <n v="4.5454545454545456E-2"/>
    <n v="-4.5454545454545456E-2"/>
    <x v="1"/>
  </r>
  <r>
    <s v="4Melbourne"/>
    <n v="2020"/>
    <x v="14"/>
    <x v="147"/>
    <x v="5"/>
    <n v="44"/>
    <n v="0.75"/>
    <n v="0"/>
    <n v="17"/>
    <n v="0"/>
    <n v="0"/>
    <n v="0.1388888888888889"/>
    <n v="-0.1388888888888889"/>
    <x v="1"/>
  </r>
  <r>
    <s v="4Fremantle"/>
    <n v="2020"/>
    <x v="14"/>
    <x v="372"/>
    <x v="12"/>
    <n v="37"/>
    <n v="0.86"/>
    <n v="0"/>
    <n v="22"/>
    <n v="0"/>
    <n v="0"/>
    <n v="6.1840120663650073E-3"/>
    <n v="-6.1840120663650073E-3"/>
    <x v="1"/>
  </r>
  <r>
    <s v="4Fremantle"/>
    <n v="2020"/>
    <x v="14"/>
    <x v="622"/>
    <x v="12"/>
    <n v="77"/>
    <n v="0.83"/>
    <n v="0"/>
    <n v="22"/>
    <n v="0"/>
    <n v="0"/>
    <n v="0"/>
    <n v="0"/>
    <x v="1"/>
  </r>
  <r>
    <s v="4Geelong Cats"/>
    <n v="2020"/>
    <x v="14"/>
    <x v="184"/>
    <x v="11"/>
    <n v="54"/>
    <n v="0.97"/>
    <n v="0"/>
    <n v="17"/>
    <n v="0"/>
    <n v="0"/>
    <n v="9.5238095238095229E-3"/>
    <n v="-9.5238095238095229E-3"/>
    <x v="1"/>
  </r>
  <r>
    <s v="4Geelong Cats"/>
    <n v="2020"/>
    <x v="14"/>
    <x v="404"/>
    <x v="11"/>
    <n v="8"/>
    <n v="0.5"/>
    <n v="0"/>
    <n v="17"/>
    <n v="0"/>
    <n v="35"/>
    <n v="0"/>
    <n v="0"/>
    <x v="0"/>
  </r>
  <r>
    <s v="4St Kilda"/>
    <n v="2020"/>
    <x v="14"/>
    <x v="238"/>
    <x v="9"/>
    <n v="44"/>
    <n v="0.93"/>
    <n v="0"/>
    <n v="29"/>
    <n v="0"/>
    <n v="0"/>
    <n v="0.10910005027652087"/>
    <n v="-0.10910005027652087"/>
    <x v="1"/>
  </r>
  <r>
    <s v="4GWS Giants"/>
    <n v="2020"/>
    <x v="14"/>
    <x v="230"/>
    <x v="13"/>
    <n v="65"/>
    <n v="0.94"/>
    <n v="0"/>
    <n v="23"/>
    <n v="0"/>
    <n v="0"/>
    <n v="5.6372549019607844E-2"/>
    <n v="-5.6372549019607844E-2"/>
    <x v="1"/>
  </r>
  <r>
    <s v="4Sydney Swans"/>
    <n v="2020"/>
    <x v="14"/>
    <x v="285"/>
    <x v="2"/>
    <n v="65"/>
    <n v="0.91"/>
    <n v="0"/>
    <n v="19"/>
    <n v="0"/>
    <n v="0"/>
    <n v="0.11777560674619497"/>
    <n v="-0.11777560674619497"/>
    <x v="1"/>
  </r>
  <r>
    <s v="4Carlton"/>
    <n v="2020"/>
    <x v="14"/>
    <x v="290"/>
    <x v="0"/>
    <n v="56"/>
    <n v="0.75"/>
    <n v="0"/>
    <n v="18"/>
    <n v="0"/>
    <n v="0"/>
    <n v="3.5294117647058823E-2"/>
    <n v="-3.5294117647058823E-2"/>
    <x v="1"/>
  </r>
  <r>
    <s v="4Geelong Cats"/>
    <n v="2020"/>
    <x v="14"/>
    <x v="202"/>
    <x v="11"/>
    <n v="65"/>
    <n v="0.81"/>
    <n v="0"/>
    <n v="17"/>
    <n v="0"/>
    <n v="8"/>
    <n v="0"/>
    <n v="0"/>
    <x v="0"/>
  </r>
  <r>
    <s v="4Port Adelaide"/>
    <n v="2020"/>
    <x v="14"/>
    <x v="174"/>
    <x v="15"/>
    <n v="39"/>
    <n v="0.76"/>
    <n v="0"/>
    <n v="22"/>
    <n v="0"/>
    <n v="0"/>
    <n v="9.8589743589743595E-2"/>
    <n v="-9.8589743589743595E-2"/>
    <x v="1"/>
  </r>
  <r>
    <s v="4Western Bulldogs"/>
    <n v="2020"/>
    <x v="14"/>
    <x v="133"/>
    <x v="6"/>
    <n v="34"/>
    <n v="0.9"/>
    <n v="0"/>
    <n v="19"/>
    <n v="0"/>
    <n v="33"/>
    <n v="0"/>
    <n v="0"/>
    <x v="0"/>
  </r>
  <r>
    <s v="4Western Bulldogs"/>
    <n v="2020"/>
    <x v="14"/>
    <x v="354"/>
    <x v="6"/>
    <n v="52"/>
    <n v="0.85"/>
    <n v="0"/>
    <n v="19"/>
    <n v="0"/>
    <n v="0"/>
    <n v="4.9025974025974028E-2"/>
    <n v="-4.9025974025974028E-2"/>
    <x v="1"/>
  </r>
  <r>
    <s v="4Sydney Swans"/>
    <n v="2020"/>
    <x v="14"/>
    <x v="461"/>
    <x v="2"/>
    <n v="34"/>
    <n v="0.77"/>
    <n v="0"/>
    <n v="19"/>
    <n v="0"/>
    <n v="15"/>
    <n v="0"/>
    <n v="0"/>
    <x v="0"/>
  </r>
  <r>
    <s v="4Hawthorn"/>
    <n v="2020"/>
    <x v="14"/>
    <x v="94"/>
    <x v="7"/>
    <n v="6"/>
    <n v="0.88"/>
    <n v="0"/>
    <n v="20"/>
    <n v="0"/>
    <n v="131"/>
    <n v="0"/>
    <n v="0"/>
    <x v="0"/>
  </r>
  <r>
    <s v="4Port Adelaide"/>
    <n v="2020"/>
    <x v="14"/>
    <x v="212"/>
    <x v="15"/>
    <n v="44"/>
    <n v="0.72"/>
    <n v="0"/>
    <n v="22"/>
    <n v="0"/>
    <n v="0"/>
    <n v="0"/>
    <n v="0"/>
    <x v="1"/>
  </r>
  <r>
    <s v="4Richmond"/>
    <n v="2020"/>
    <x v="14"/>
    <x v="363"/>
    <x v="14"/>
    <n v="55"/>
    <n v="0.85"/>
    <n v="0"/>
    <n v="29"/>
    <n v="0"/>
    <n v="0"/>
    <n v="0"/>
    <n v="0"/>
    <x v="1"/>
  </r>
  <r>
    <s v="4Richmond"/>
    <n v="2020"/>
    <x v="14"/>
    <x v="312"/>
    <x v="14"/>
    <n v="38"/>
    <n v="0.98"/>
    <n v="0"/>
    <n v="29"/>
    <n v="0"/>
    <n v="0"/>
    <n v="1.0893246187363833E-2"/>
    <n v="-1.0893246187363833E-2"/>
    <x v="1"/>
  </r>
  <r>
    <s v="4Essendon"/>
    <n v="2020"/>
    <x v="14"/>
    <x v="178"/>
    <x v="10"/>
    <n v="22"/>
    <n v="0.77"/>
    <n v="0"/>
    <n v="18"/>
    <n v="0"/>
    <n v="0"/>
    <n v="0"/>
    <n v="0"/>
    <x v="1"/>
  </r>
  <r>
    <s v="4Geelong Cats"/>
    <n v="2020"/>
    <x v="14"/>
    <x v="86"/>
    <x v="11"/>
    <n v="64"/>
    <n v="1"/>
    <n v="0"/>
    <n v="17"/>
    <n v="0"/>
    <n v="50"/>
    <n v="0"/>
    <n v="0"/>
    <x v="0"/>
  </r>
  <r>
    <s v="4Melbourne"/>
    <n v="2020"/>
    <x v="14"/>
    <x v="521"/>
    <x v="5"/>
    <n v="34"/>
    <n v="0.9"/>
    <n v="0"/>
    <n v="17"/>
    <n v="0"/>
    <n v="17"/>
    <n v="0"/>
    <n v="0"/>
    <x v="0"/>
  </r>
  <r>
    <s v="4Western Bulldogs"/>
    <n v="2020"/>
    <x v="14"/>
    <x v="186"/>
    <x v="6"/>
    <n v="58"/>
    <n v="0.91"/>
    <n v="0"/>
    <n v="19"/>
    <n v="0"/>
    <n v="0"/>
    <n v="4.7268907563025209E-2"/>
    <n v="-4.7268907563025209E-2"/>
    <x v="1"/>
  </r>
  <r>
    <s v="4Fremantle"/>
    <n v="2020"/>
    <x v="14"/>
    <x v="590"/>
    <x v="12"/>
    <n v="32"/>
    <n v="0.77"/>
    <n v="0"/>
    <n v="22"/>
    <n v="0"/>
    <n v="0"/>
    <n v="0"/>
    <n v="0"/>
    <x v="1"/>
  </r>
  <r>
    <s v="4Fremantle"/>
    <n v="2020"/>
    <x v="14"/>
    <x v="347"/>
    <x v="12"/>
    <n v="49"/>
    <n v="0.89"/>
    <n v="0"/>
    <n v="22"/>
    <n v="0"/>
    <n v="0"/>
    <n v="4.4780219780219781E-2"/>
    <n v="-4.4780219780219781E-2"/>
    <x v="1"/>
  </r>
  <r>
    <s v="4Melbourne"/>
    <n v="2020"/>
    <x v="14"/>
    <x v="313"/>
    <x v="5"/>
    <n v="75"/>
    <n v="0.9"/>
    <n v="0"/>
    <n v="17"/>
    <n v="0"/>
    <n v="3"/>
    <n v="7.8593471306021914E-2"/>
    <n v="-7.8593471306021914E-2"/>
    <x v="0"/>
  </r>
  <r>
    <s v="4Collingwood"/>
    <n v="2020"/>
    <x v="14"/>
    <x v="292"/>
    <x v="4"/>
    <n v="52"/>
    <n v="0.79"/>
    <n v="0"/>
    <n v="23"/>
    <n v="0"/>
    <n v="0"/>
    <n v="7.2051282051282042E-2"/>
    <n v="-7.2051282051282042E-2"/>
    <x v="1"/>
  </r>
  <r>
    <s v="4GWS Giants"/>
    <n v="2020"/>
    <x v="14"/>
    <x v="637"/>
    <x v="13"/>
    <n v="29"/>
    <n v="0.95"/>
    <n v="0"/>
    <n v="23"/>
    <n v="0"/>
    <n v="0"/>
    <n v="0"/>
    <n v="0"/>
    <x v="1"/>
  </r>
  <r>
    <s v="4Collingwood"/>
    <n v="2020"/>
    <x v="14"/>
    <x v="182"/>
    <x v="4"/>
    <n v="69"/>
    <n v="0.85"/>
    <n v="0"/>
    <n v="23"/>
    <n v="0"/>
    <n v="15"/>
    <n v="4.6218487394957986E-2"/>
    <n v="-4.6218487394957986E-2"/>
    <x v="0"/>
  </r>
  <r>
    <s v="4Collingwood"/>
    <n v="2020"/>
    <x v="14"/>
    <x v="265"/>
    <x v="4"/>
    <n v="84"/>
    <n v="0.89"/>
    <n v="0"/>
    <n v="23"/>
    <n v="0"/>
    <n v="0"/>
    <n v="4.148606811145511E-2"/>
    <n v="-4.148606811145511E-2"/>
    <x v="1"/>
  </r>
  <r>
    <s v="4North Melbourne"/>
    <n v="2020"/>
    <x v="14"/>
    <x v="122"/>
    <x v="17"/>
    <n v="29"/>
    <n v="0.82"/>
    <n v="0"/>
    <n v="20"/>
    <n v="0"/>
    <n v="22"/>
    <n v="4.4270833333333336E-2"/>
    <n v="-4.4270833333333336E-2"/>
    <x v="0"/>
  </r>
  <r>
    <s v="4North Melbourne"/>
    <n v="2020"/>
    <x v="14"/>
    <x v="532"/>
    <x v="17"/>
    <n v="21"/>
    <n v="0.59"/>
    <n v="0"/>
    <n v="20"/>
    <n v="0"/>
    <n v="0"/>
    <n v="0"/>
    <n v="0"/>
    <x v="1"/>
  </r>
  <r>
    <s v="4Adelaide Crows"/>
    <n v="2020"/>
    <x v="14"/>
    <x v="188"/>
    <x v="8"/>
    <n v="52"/>
    <n v="0.82"/>
    <n v="0"/>
    <n v="21"/>
    <n v="0"/>
    <n v="2"/>
    <n v="0"/>
    <n v="0"/>
    <x v="0"/>
  </r>
  <r>
    <s v="4Essendon"/>
    <n v="2020"/>
    <x v="14"/>
    <x v="284"/>
    <x v="10"/>
    <n v="46"/>
    <n v="0.78"/>
    <n v="0"/>
    <n v="18"/>
    <n v="0"/>
    <n v="0"/>
    <n v="8.4280936454849492E-2"/>
    <n v="-8.4280936454849492E-2"/>
    <x v="1"/>
  </r>
  <r>
    <s v="4St Kilda"/>
    <n v="2020"/>
    <x v="14"/>
    <x v="283"/>
    <x v="9"/>
    <n v="35"/>
    <n v="0.86"/>
    <n v="0"/>
    <n v="29"/>
    <n v="0"/>
    <n v="0"/>
    <n v="7.4107142857142858E-2"/>
    <n v="-7.4107142857142858E-2"/>
    <x v="1"/>
  </r>
  <r>
    <s v="4West Coast Eagles"/>
    <n v="2020"/>
    <x v="14"/>
    <x v="327"/>
    <x v="16"/>
    <n v="65"/>
    <n v="1"/>
    <n v="0"/>
    <n v="22"/>
    <n v="0"/>
    <n v="0"/>
    <n v="2.6737967914438505E-3"/>
    <n v="-2.6737967914438505E-3"/>
    <x v="1"/>
  </r>
  <r>
    <s v="4North Melbourne"/>
    <n v="2020"/>
    <x v="14"/>
    <x v="474"/>
    <x v="17"/>
    <n v="55"/>
    <n v="0.81"/>
    <n v="0"/>
    <n v="20"/>
    <n v="0"/>
    <n v="0"/>
    <n v="1.171875E-2"/>
    <n v="-1.171875E-2"/>
    <x v="1"/>
  </r>
  <r>
    <s v="4Carlton"/>
    <n v="2020"/>
    <x v="14"/>
    <x v="220"/>
    <x v="0"/>
    <n v="23"/>
    <n v="0.98"/>
    <n v="0"/>
    <n v="18"/>
    <n v="0"/>
    <n v="0"/>
    <n v="0.11911764705882352"/>
    <n v="-0.11911764705882352"/>
    <x v="1"/>
  </r>
  <r>
    <s v="4St Kilda"/>
    <n v="2020"/>
    <x v="14"/>
    <x v="192"/>
    <x v="9"/>
    <n v="69"/>
    <n v="0.83"/>
    <n v="0"/>
    <n v="29"/>
    <n v="0"/>
    <n v="0"/>
    <n v="0.11638361638361637"/>
    <n v="-0.11638361638361637"/>
    <x v="1"/>
  </r>
  <r>
    <s v="4Collingwood"/>
    <n v="2020"/>
    <x v="14"/>
    <x v="638"/>
    <x v="4"/>
    <n v="92"/>
    <n v="0.8"/>
    <n v="0"/>
    <n v="23"/>
    <n v="0"/>
    <n v="0"/>
    <n v="0"/>
    <n v="0"/>
    <x v="1"/>
  </r>
  <r>
    <s v="4Brisbane Lions"/>
    <n v="2020"/>
    <x v="14"/>
    <x v="98"/>
    <x v="3"/>
    <n v="105"/>
    <n v="0.87"/>
    <n v="0"/>
    <n v="21"/>
    <n v="0"/>
    <n v="58"/>
    <n v="0"/>
    <n v="0"/>
    <x v="0"/>
  </r>
  <r>
    <s v="4Geelong Cats"/>
    <n v="2020"/>
    <x v="14"/>
    <x v="332"/>
    <x v="11"/>
    <n v="61"/>
    <n v="0.9"/>
    <n v="0"/>
    <n v="17"/>
    <n v="0"/>
    <n v="0"/>
    <n v="7.7026886743485928E-2"/>
    <n v="-7.7026886743485928E-2"/>
    <x v="1"/>
  </r>
  <r>
    <s v="4Melbourne"/>
    <n v="2020"/>
    <x v="14"/>
    <x v="179"/>
    <x v="5"/>
    <n v="43"/>
    <n v="0.78"/>
    <n v="0"/>
    <n v="17"/>
    <n v="0"/>
    <n v="0"/>
    <n v="1.3392857142857142E-2"/>
    <n v="-1.3392857142857142E-2"/>
    <x v="1"/>
  </r>
  <r>
    <s v="4Western Bulldogs"/>
    <n v="2020"/>
    <x v="14"/>
    <x v="223"/>
    <x v="6"/>
    <n v="48"/>
    <n v="0.85"/>
    <n v="0"/>
    <n v="19"/>
    <n v="0"/>
    <n v="0"/>
    <n v="7.7994791666666674E-2"/>
    <n v="-7.7994791666666674E-2"/>
    <x v="1"/>
  </r>
  <r>
    <s v="4Gold Coast Suns"/>
    <n v="2020"/>
    <x v="14"/>
    <x v="19"/>
    <x v="1"/>
    <n v="56"/>
    <n v="0.68"/>
    <n v="0"/>
    <n v="22"/>
    <n v="0"/>
    <n v="65"/>
    <n v="0"/>
    <n v="0"/>
    <x v="0"/>
  </r>
  <r>
    <s v="4Collingwood"/>
    <n v="2020"/>
    <x v="14"/>
    <x v="509"/>
    <x v="4"/>
    <n v="28"/>
    <n v="0.77"/>
    <n v="0"/>
    <n v="23"/>
    <n v="0"/>
    <n v="0"/>
    <n v="0"/>
    <n v="0"/>
    <x v="1"/>
  </r>
  <r>
    <s v="4Carlton"/>
    <n v="2020"/>
    <x v="14"/>
    <x v="253"/>
    <x v="0"/>
    <n v="48"/>
    <n v="1"/>
    <n v="0"/>
    <n v="18"/>
    <n v="0"/>
    <n v="0"/>
    <n v="3.5294117647058823E-2"/>
    <n v="-3.5294117647058823E-2"/>
    <x v="1"/>
  </r>
  <r>
    <s v="4Fremantle"/>
    <n v="2020"/>
    <x v="14"/>
    <x v="306"/>
    <x v="12"/>
    <n v="45"/>
    <n v="0.76"/>
    <n v="0"/>
    <n v="22"/>
    <n v="0"/>
    <n v="0"/>
    <n v="0.12844611528822056"/>
    <n v="-0.12844611528822056"/>
    <x v="1"/>
  </r>
  <r>
    <s v="4North Melbourne"/>
    <n v="2020"/>
    <x v="14"/>
    <x v="76"/>
    <x v="17"/>
    <n v="72"/>
    <n v="0.85"/>
    <n v="0"/>
    <n v="20"/>
    <n v="0"/>
    <n v="171"/>
    <n v="0"/>
    <n v="0"/>
    <x v="0"/>
  </r>
  <r>
    <s v="4Essendon"/>
    <n v="2020"/>
    <x v="14"/>
    <x v="434"/>
    <x v="10"/>
    <n v="31"/>
    <n v="0.78"/>
    <n v="0"/>
    <n v="18"/>
    <n v="0"/>
    <n v="1"/>
    <n v="0"/>
    <n v="0"/>
    <x v="0"/>
  </r>
  <r>
    <s v="4Melbourne"/>
    <n v="2020"/>
    <x v="14"/>
    <x v="529"/>
    <x v="5"/>
    <n v="34"/>
    <n v="0.75"/>
    <n v="0"/>
    <n v="17"/>
    <n v="0"/>
    <n v="0"/>
    <n v="0"/>
    <n v="0"/>
    <x v="1"/>
  </r>
  <r>
    <s v="4Hawthorn"/>
    <n v="2020"/>
    <x v="14"/>
    <x v="287"/>
    <x v="7"/>
    <n v="31"/>
    <n v="0.97"/>
    <n v="0"/>
    <n v="20"/>
    <n v="0"/>
    <n v="0"/>
    <n v="1.5037593984962405E-2"/>
    <n v="-1.5037593984962405E-2"/>
    <x v="1"/>
  </r>
  <r>
    <s v="4West Coast Eagles"/>
    <n v="2020"/>
    <x v="14"/>
    <x v="631"/>
    <x v="16"/>
    <n v="45"/>
    <n v="0.78"/>
    <n v="0"/>
    <n v="22"/>
    <n v="0"/>
    <n v="0"/>
    <n v="0"/>
    <n v="0"/>
    <x v="1"/>
  </r>
  <r>
    <s v="4Adelaide Crows"/>
    <n v="2020"/>
    <x v="14"/>
    <x v="567"/>
    <x v="8"/>
    <n v="34"/>
    <n v="0.79"/>
    <n v="0"/>
    <n v="21"/>
    <n v="0"/>
    <n v="0"/>
    <n v="0"/>
    <n v="0"/>
    <x v="1"/>
  </r>
  <r>
    <s v="4Port Adelaide"/>
    <n v="2020"/>
    <x v="14"/>
    <x v="232"/>
    <x v="15"/>
    <n v="105"/>
    <n v="0.87"/>
    <n v="0"/>
    <n v="22"/>
    <n v="0"/>
    <n v="2"/>
    <n v="6.3095238095238093E-2"/>
    <n v="-6.3095238095238093E-2"/>
    <x v="0"/>
  </r>
  <r>
    <s v="4Brisbane Lions"/>
    <n v="2020"/>
    <x v="14"/>
    <x v="140"/>
    <x v="3"/>
    <n v="71"/>
    <n v="0.83"/>
    <n v="0"/>
    <n v="21"/>
    <n v="0"/>
    <n v="34"/>
    <n v="0"/>
    <n v="0"/>
    <x v="0"/>
  </r>
  <r>
    <s v="4Adelaide Crows"/>
    <n v="2020"/>
    <x v="14"/>
    <x v="286"/>
    <x v="8"/>
    <n v="59"/>
    <n v="0.9"/>
    <n v="0"/>
    <n v="21"/>
    <n v="0"/>
    <n v="0"/>
    <n v="4.4690127686079099E-2"/>
    <n v="-4.4690127686079099E-2"/>
    <x v="1"/>
  </r>
  <r>
    <s v="4GWS Giants"/>
    <n v="2020"/>
    <x v="14"/>
    <x v="579"/>
    <x v="13"/>
    <n v="33"/>
    <n v="0.55000000000000004"/>
    <n v="0"/>
    <n v="23"/>
    <n v="0"/>
    <n v="0"/>
    <n v="0"/>
    <n v="0"/>
    <x v="1"/>
  </r>
  <r>
    <s v="4Richmond"/>
    <n v="2020"/>
    <x v="14"/>
    <x v="376"/>
    <x v="14"/>
    <n v="39"/>
    <n v="0.82"/>
    <n v="0"/>
    <n v="29"/>
    <n v="0"/>
    <n v="2"/>
    <n v="5.6372549019607844E-2"/>
    <n v="-5.6372549019607844E-2"/>
    <x v="0"/>
  </r>
  <r>
    <s v="4Carlton"/>
    <n v="2020"/>
    <x v="14"/>
    <x v="639"/>
    <x v="0"/>
    <n v="6"/>
    <n v="0.02"/>
    <n v="0"/>
    <n v="18"/>
    <n v="0"/>
    <n v="0"/>
    <n v="0"/>
    <n v="0"/>
    <x v="1"/>
  </r>
  <r>
    <s v="4Collingwood"/>
    <n v="2020"/>
    <x v="14"/>
    <x v="496"/>
    <x v="4"/>
    <n v="51"/>
    <n v="0.75"/>
    <n v="0"/>
    <n v="23"/>
    <n v="0"/>
    <n v="0"/>
    <n v="0"/>
    <n v="0"/>
    <x v="1"/>
  </r>
  <r>
    <s v="4Sydney Swans"/>
    <n v="2020"/>
    <x v="14"/>
    <x v="380"/>
    <x v="2"/>
    <n v="50"/>
    <n v="0.86"/>
    <n v="0"/>
    <n v="19"/>
    <n v="0"/>
    <n v="0"/>
    <n v="3.0864197530864199E-2"/>
    <n v="-3.0864197530864199E-2"/>
    <x v="1"/>
  </r>
  <r>
    <s v="4Richmond"/>
    <n v="2020"/>
    <x v="14"/>
    <x v="381"/>
    <x v="14"/>
    <n v="46"/>
    <n v="0.8"/>
    <n v="0"/>
    <n v="29"/>
    <n v="0"/>
    <n v="12"/>
    <n v="0"/>
    <n v="0"/>
    <x v="0"/>
  </r>
  <r>
    <s v="4Adelaide Crows"/>
    <n v="2020"/>
    <x v="14"/>
    <x v="555"/>
    <x v="8"/>
    <n v="19"/>
    <n v="0.88"/>
    <n v="0"/>
    <n v="21"/>
    <n v="0"/>
    <n v="0"/>
    <n v="0"/>
    <n v="0"/>
    <x v="1"/>
  </r>
  <r>
    <s v="4Fremantle"/>
    <n v="2020"/>
    <x v="14"/>
    <x v="512"/>
    <x v="12"/>
    <n v="61"/>
    <n v="0.75"/>
    <n v="0"/>
    <n v="22"/>
    <n v="0"/>
    <n v="0"/>
    <n v="0"/>
    <n v="0"/>
    <x v="1"/>
  </r>
  <r>
    <s v="4Melbourne"/>
    <n v="2020"/>
    <x v="14"/>
    <x v="163"/>
    <x v="5"/>
    <n v="26"/>
    <n v="0.95"/>
    <n v="0"/>
    <n v="17"/>
    <n v="0"/>
    <n v="0"/>
    <n v="0.11180124223602485"/>
    <n v="-0.11180124223602485"/>
    <x v="1"/>
  </r>
  <r>
    <s v="4Collingwood"/>
    <n v="2020"/>
    <x v="14"/>
    <x v="242"/>
    <x v="4"/>
    <n v="55"/>
    <n v="0.85"/>
    <n v="0"/>
    <n v="23"/>
    <n v="0"/>
    <n v="0"/>
    <n v="6.9791666666666669E-2"/>
    <n v="-6.9791666666666669E-2"/>
    <x v="1"/>
  </r>
  <r>
    <s v="4North Melbourne"/>
    <n v="2020"/>
    <x v="14"/>
    <x v="162"/>
    <x v="17"/>
    <n v="59"/>
    <n v="0.87"/>
    <n v="0"/>
    <n v="20"/>
    <n v="0"/>
    <n v="0"/>
    <n v="4.2317708333333336E-2"/>
    <n v="-4.2317708333333336E-2"/>
    <x v="1"/>
  </r>
  <r>
    <s v="4Melbourne"/>
    <n v="2020"/>
    <x v="14"/>
    <x v="160"/>
    <x v="5"/>
    <n v="36"/>
    <n v="0.95"/>
    <n v="0"/>
    <n v="17"/>
    <n v="0"/>
    <n v="0"/>
    <n v="2.4886877828054297E-2"/>
    <n v="-2.4886877828054297E-2"/>
    <x v="1"/>
  </r>
  <r>
    <s v="4Gold Coast Suns"/>
    <n v="2020"/>
    <x v="14"/>
    <x v="405"/>
    <x v="1"/>
    <n v="46"/>
    <n v="0.89"/>
    <n v="0"/>
    <n v="22"/>
    <n v="0"/>
    <n v="22"/>
    <n v="0"/>
    <n v="0"/>
    <x v="0"/>
  </r>
  <r>
    <s v="4Gold Coast Suns"/>
    <n v="2020"/>
    <x v="14"/>
    <x v="345"/>
    <x v="1"/>
    <n v="68"/>
    <n v="0.88"/>
    <n v="0"/>
    <n v="22"/>
    <n v="0"/>
    <n v="0"/>
    <n v="2.8011204481792717E-3"/>
    <n v="-2.8011204481792717E-3"/>
    <x v="1"/>
  </r>
  <r>
    <s v="4West Coast Eagles"/>
    <n v="2020"/>
    <x v="14"/>
    <x v="90"/>
    <x v="16"/>
    <n v="46"/>
    <n v="0.84"/>
    <n v="0"/>
    <n v="22"/>
    <n v="0"/>
    <n v="24"/>
    <n v="0"/>
    <n v="0"/>
    <x v="0"/>
  </r>
  <r>
    <s v="4Brisbane Lions"/>
    <n v="2020"/>
    <x v="14"/>
    <x v="204"/>
    <x v="3"/>
    <n v="61"/>
    <n v="0.78"/>
    <n v="0"/>
    <n v="21"/>
    <n v="0"/>
    <n v="0"/>
    <n v="0.10937177502579978"/>
    <n v="-0.10937177502579978"/>
    <x v="1"/>
  </r>
  <r>
    <s v="4Port Adelaide"/>
    <n v="2020"/>
    <x v="14"/>
    <x v="350"/>
    <x v="15"/>
    <n v="64"/>
    <n v="0.93"/>
    <n v="0"/>
    <n v="22"/>
    <n v="0"/>
    <n v="0"/>
    <n v="0"/>
    <n v="0"/>
    <x v="1"/>
  </r>
  <r>
    <s v="4Western Bulldogs"/>
    <n v="2020"/>
    <x v="14"/>
    <x v="473"/>
    <x v="6"/>
    <n v="33"/>
    <n v="0.45"/>
    <n v="0"/>
    <n v="19"/>
    <n v="0"/>
    <n v="0"/>
    <n v="0"/>
    <n v="0"/>
    <x v="1"/>
  </r>
  <r>
    <s v="4Hawthorn"/>
    <n v="2020"/>
    <x v="14"/>
    <x v="573"/>
    <x v="7"/>
    <n v="62"/>
    <n v="0.85"/>
    <n v="0"/>
    <n v="20"/>
    <n v="0"/>
    <n v="3"/>
    <n v="0"/>
    <n v="0"/>
    <x v="0"/>
  </r>
  <r>
    <s v="4West Coast Eagles"/>
    <n v="2020"/>
    <x v="14"/>
    <x v="229"/>
    <x v="16"/>
    <n v="61"/>
    <n v="0.81"/>
    <n v="0"/>
    <n v="22"/>
    <n v="0"/>
    <n v="0"/>
    <n v="4.4270833333333329E-2"/>
    <n v="-4.4270833333333329E-2"/>
    <x v="1"/>
  </r>
  <r>
    <s v="4Essendon"/>
    <n v="2020"/>
    <x v="14"/>
    <x v="177"/>
    <x v="10"/>
    <n v="76"/>
    <n v="0.92"/>
    <n v="0"/>
    <n v="18"/>
    <n v="0"/>
    <n v="0"/>
    <n v="9.7370766488413543E-2"/>
    <n v="-9.7370766488413543E-2"/>
    <x v="1"/>
  </r>
  <r>
    <s v="4Sydney Swans"/>
    <n v="2020"/>
    <x v="14"/>
    <x v="101"/>
    <x v="2"/>
    <n v="38"/>
    <n v="0.84"/>
    <n v="0"/>
    <n v="19"/>
    <n v="0"/>
    <n v="68"/>
    <n v="0"/>
    <n v="0"/>
    <x v="0"/>
  </r>
  <r>
    <s v="4West Coast Eagles"/>
    <n v="2020"/>
    <x v="14"/>
    <x v="269"/>
    <x v="16"/>
    <n v="49"/>
    <n v="0.85"/>
    <n v="0"/>
    <n v="22"/>
    <n v="0"/>
    <n v="0"/>
    <n v="5.2094522019334052E-2"/>
    <n v="-5.2094522019334052E-2"/>
    <x v="1"/>
  </r>
  <r>
    <s v="4West Coast Eagles"/>
    <n v="2020"/>
    <x v="14"/>
    <x v="279"/>
    <x v="16"/>
    <n v="60"/>
    <n v="0.88"/>
    <n v="0"/>
    <n v="22"/>
    <n v="0"/>
    <n v="0"/>
    <n v="4.7899159663865543E-2"/>
    <n v="-4.7899159663865543E-2"/>
    <x v="1"/>
  </r>
  <r>
    <s v="4Brisbane Lions"/>
    <n v="2020"/>
    <x v="14"/>
    <x v="214"/>
    <x v="3"/>
    <n v="59"/>
    <n v="0.82"/>
    <n v="0"/>
    <n v="21"/>
    <n v="0"/>
    <n v="0"/>
    <n v="0.12431350114416476"/>
    <n v="-0.12431350114416476"/>
    <x v="1"/>
  </r>
  <r>
    <s v="4Port Adelaide"/>
    <n v="2020"/>
    <x v="14"/>
    <x v="351"/>
    <x v="15"/>
    <n v="56"/>
    <n v="0.86"/>
    <n v="0"/>
    <n v="22"/>
    <n v="0"/>
    <n v="0"/>
    <n v="4.4224211423699915E-2"/>
    <n v="-4.4224211423699915E-2"/>
    <x v="1"/>
  </r>
  <r>
    <s v="4Brisbane Lions"/>
    <n v="2020"/>
    <x v="14"/>
    <x v="172"/>
    <x v="3"/>
    <n v="47"/>
    <n v="0.93"/>
    <n v="0"/>
    <n v="21"/>
    <n v="0"/>
    <n v="0"/>
    <n v="5.9929234851835475E-2"/>
    <n v="-5.9929234851835475E-2"/>
    <x v="1"/>
  </r>
  <r>
    <s v="4North Melbourne"/>
    <n v="2020"/>
    <x v="14"/>
    <x v="597"/>
    <x v="17"/>
    <n v="45"/>
    <n v="0.73"/>
    <n v="0"/>
    <n v="20"/>
    <n v="0"/>
    <n v="0"/>
    <n v="0"/>
    <n v="0"/>
    <x v="1"/>
  </r>
  <r>
    <s v="4Carlton"/>
    <n v="2020"/>
    <x v="14"/>
    <x v="422"/>
    <x v="0"/>
    <n v="110"/>
    <n v="0.86"/>
    <n v="0"/>
    <n v="18"/>
    <n v="0"/>
    <n v="0"/>
    <n v="4.464285714285714E-3"/>
    <n v="-4.464285714285714E-3"/>
    <x v="1"/>
  </r>
  <r>
    <s v="4Port Adelaide"/>
    <n v="2020"/>
    <x v="14"/>
    <x v="349"/>
    <x v="15"/>
    <n v="28"/>
    <n v="0.82"/>
    <n v="0"/>
    <n v="22"/>
    <n v="0"/>
    <n v="0"/>
    <n v="2.7777777777777775E-3"/>
    <n v="-2.7777777777777775E-3"/>
    <x v="1"/>
  </r>
  <r>
    <s v="4Sydney Swans"/>
    <n v="2020"/>
    <x v="14"/>
    <x v="153"/>
    <x v="2"/>
    <n v="58"/>
    <n v="0.87"/>
    <n v="0"/>
    <n v="19"/>
    <n v="0"/>
    <n v="0"/>
    <n v="5.921052631578947E-2"/>
    <n v="-5.921052631578947E-2"/>
    <x v="1"/>
  </r>
  <r>
    <s v="4Hawthorn"/>
    <n v="2020"/>
    <x v="14"/>
    <x v="453"/>
    <x v="7"/>
    <n v="27"/>
    <n v="0.79"/>
    <n v="0"/>
    <n v="20"/>
    <n v="0"/>
    <n v="2"/>
    <n v="6.043956043956044E-2"/>
    <n v="-6.043956043956044E-2"/>
    <x v="0"/>
  </r>
  <r>
    <s v="4Melbourne"/>
    <n v="2020"/>
    <x v="14"/>
    <x v="374"/>
    <x v="5"/>
    <n v="36"/>
    <n v="0.71"/>
    <n v="0"/>
    <n v="17"/>
    <n v="0"/>
    <n v="0"/>
    <n v="8.6805555555555566E-2"/>
    <n v="-8.6805555555555566E-2"/>
    <x v="1"/>
  </r>
  <r>
    <s v="4St Kilda"/>
    <n v="2020"/>
    <x v="14"/>
    <x v="383"/>
    <x v="9"/>
    <n v="69"/>
    <n v="0.85"/>
    <n v="0"/>
    <n v="29"/>
    <n v="0"/>
    <n v="0"/>
    <n v="4.0816326530612242E-2"/>
    <n v="-4.0816326530612242E-2"/>
    <x v="1"/>
  </r>
  <r>
    <s v="4Gold Coast Suns"/>
    <n v="2020"/>
    <x v="14"/>
    <x v="408"/>
    <x v="1"/>
    <n v="61"/>
    <n v="0.82"/>
    <n v="0"/>
    <n v="22"/>
    <n v="0"/>
    <n v="16"/>
    <n v="6.9444444444444448E-2"/>
    <n v="-6.9444444444444448E-2"/>
    <x v="0"/>
  </r>
  <r>
    <s v="4Sydney Swans"/>
    <n v="2020"/>
    <x v="14"/>
    <x v="335"/>
    <x v="2"/>
    <n v="50"/>
    <n v="0.8"/>
    <n v="0"/>
    <n v="19"/>
    <n v="0"/>
    <n v="3"/>
    <n v="4.567307692307692E-2"/>
    <n v="-4.567307692307692E-2"/>
    <x v="0"/>
  </r>
  <r>
    <s v="4Melbourne"/>
    <n v="2020"/>
    <x v="14"/>
    <x v="373"/>
    <x v="5"/>
    <n v="59"/>
    <n v="0.97"/>
    <n v="0"/>
    <n v="17"/>
    <n v="0"/>
    <n v="0"/>
    <n v="1.1292016806722689E-2"/>
    <n v="-1.1292016806722689E-2"/>
    <x v="1"/>
  </r>
  <r>
    <s v="4Gold Coast Suns"/>
    <n v="2020"/>
    <x v="14"/>
    <x v="195"/>
    <x v="1"/>
    <n v="41"/>
    <n v="0.88"/>
    <n v="0"/>
    <n v="22"/>
    <n v="0"/>
    <n v="0"/>
    <n v="0.12286967418546366"/>
    <n v="-0.12286967418546366"/>
    <x v="1"/>
  </r>
  <r>
    <s v="4Collingwood"/>
    <n v="2020"/>
    <x v="14"/>
    <x v="371"/>
    <x v="4"/>
    <n v="40"/>
    <n v="0.87"/>
    <n v="0"/>
    <n v="23"/>
    <n v="0"/>
    <n v="0"/>
    <n v="1.6826923076923076E-2"/>
    <n v="-1.6826923076923076E-2"/>
    <x v="1"/>
  </r>
  <r>
    <s v="4Brisbane Lions"/>
    <n v="2020"/>
    <x v="14"/>
    <x v="252"/>
    <x v="3"/>
    <n v="56"/>
    <n v="0.83"/>
    <n v="0"/>
    <n v="21"/>
    <n v="0"/>
    <n v="0"/>
    <n v="0.1350089968511021"/>
    <n v="-0.1350089968511021"/>
    <x v="1"/>
  </r>
  <r>
    <s v="4Brisbane Lions"/>
    <n v="2020"/>
    <x v="14"/>
    <x v="501"/>
    <x v="3"/>
    <n v="56"/>
    <n v="1"/>
    <n v="0"/>
    <n v="21"/>
    <n v="0"/>
    <n v="0"/>
    <n v="0"/>
    <n v="0"/>
    <x v="1"/>
  </r>
  <r>
    <s v="4Hawthorn"/>
    <n v="2020"/>
    <x v="14"/>
    <x v="495"/>
    <x v="7"/>
    <n v="19"/>
    <n v="0.69"/>
    <n v="0"/>
    <n v="20"/>
    <n v="0"/>
    <n v="0"/>
    <n v="0"/>
    <n v="0"/>
    <x v="1"/>
  </r>
  <r>
    <s v="4Carlton"/>
    <n v="2020"/>
    <x v="14"/>
    <x v="248"/>
    <x v="0"/>
    <n v="64"/>
    <n v="0.76"/>
    <n v="0"/>
    <n v="18"/>
    <n v="0"/>
    <n v="0"/>
    <n v="9.0909090909090905E-3"/>
    <n v="-9.0909090909090905E-3"/>
    <x v="1"/>
  </r>
  <r>
    <s v="4Fremantle"/>
    <n v="2020"/>
    <x v="14"/>
    <x v="377"/>
    <x v="12"/>
    <n v="43"/>
    <n v="0.75"/>
    <n v="0"/>
    <n v="22"/>
    <n v="0"/>
    <n v="0"/>
    <n v="4.1006787330316744E-3"/>
    <n v="-4.1006787330316744E-3"/>
    <x v="1"/>
  </r>
  <r>
    <s v="4Gold Coast Suns"/>
    <n v="2020"/>
    <x v="14"/>
    <x v="593"/>
    <x v="1"/>
    <n v="31"/>
    <n v="0.75"/>
    <n v="0"/>
    <n v="22"/>
    <n v="0"/>
    <n v="0"/>
    <n v="0"/>
    <n v="0"/>
    <x v="1"/>
  </r>
  <r>
    <s v="4GWS Giants"/>
    <n v="2020"/>
    <x v="14"/>
    <x v="226"/>
    <x v="13"/>
    <n v="70"/>
    <n v="0.92"/>
    <n v="0"/>
    <n v="23"/>
    <n v="0"/>
    <n v="0"/>
    <n v="2.828054298642534E-2"/>
    <n v="-2.828054298642534E-2"/>
    <x v="1"/>
  </r>
  <r>
    <s v="4Collingwood"/>
    <n v="2020"/>
    <x v="14"/>
    <x v="303"/>
    <x v="4"/>
    <n v="69"/>
    <n v="0.93"/>
    <n v="0"/>
    <n v="23"/>
    <n v="0"/>
    <n v="0"/>
    <n v="2.232142857142857E-3"/>
    <n v="-2.232142857142857E-3"/>
    <x v="1"/>
  </r>
  <r>
    <s v="4Collingwood"/>
    <n v="2020"/>
    <x v="14"/>
    <x v="443"/>
    <x v="4"/>
    <n v="49"/>
    <n v="0.75"/>
    <n v="0"/>
    <n v="23"/>
    <n v="0"/>
    <n v="8"/>
    <n v="0"/>
    <n v="0"/>
    <x v="0"/>
  </r>
  <r>
    <s v="4Brisbane Lions"/>
    <n v="2020"/>
    <x v="14"/>
    <x v="389"/>
    <x v="3"/>
    <n v="53"/>
    <n v="0.93"/>
    <n v="0"/>
    <n v="21"/>
    <n v="0"/>
    <n v="1"/>
    <n v="2.0220588235294119E-2"/>
    <n v="-2.0220588235294119E-2"/>
    <x v="0"/>
  </r>
  <r>
    <s v="4Richmond"/>
    <n v="2020"/>
    <x v="14"/>
    <x v="150"/>
    <x v="14"/>
    <n v="85"/>
    <n v="0.88"/>
    <n v="0"/>
    <n v="29"/>
    <n v="0"/>
    <n v="0"/>
    <n v="0.1"/>
    <n v="-0.1"/>
    <x v="1"/>
  </r>
  <r>
    <s v="4Essendon"/>
    <n v="2020"/>
    <x v="14"/>
    <x v="209"/>
    <x v="10"/>
    <n v="56"/>
    <n v="0.91"/>
    <n v="0"/>
    <n v="18"/>
    <n v="0"/>
    <n v="0"/>
    <n v="2.8571428571428574E-2"/>
    <n v="-2.8571428571428574E-2"/>
    <x v="1"/>
  </r>
  <r>
    <s v="4Western Bulldogs"/>
    <n v="2020"/>
    <x v="14"/>
    <x v="132"/>
    <x v="6"/>
    <n v="47"/>
    <n v="0.94"/>
    <n v="0"/>
    <n v="19"/>
    <n v="0"/>
    <n v="4"/>
    <n v="3.5291631445477596E-2"/>
    <n v="-3.5291631445477596E-2"/>
    <x v="0"/>
  </r>
  <r>
    <s v="4Sydney Swans"/>
    <n v="2020"/>
    <x v="14"/>
    <x v="251"/>
    <x v="2"/>
    <n v="24"/>
    <n v="0.8"/>
    <n v="0"/>
    <n v="19"/>
    <n v="0"/>
    <n v="1"/>
    <n v="8.2348728965270318E-2"/>
    <n v="-8.2348728965270318E-2"/>
    <x v="0"/>
  </r>
  <r>
    <s v="4Sydney Swans"/>
    <n v="2020"/>
    <x v="14"/>
    <x v="224"/>
    <x v="2"/>
    <n v="84"/>
    <n v="0.91"/>
    <n v="0"/>
    <n v="19"/>
    <n v="0"/>
    <n v="56"/>
    <n v="0.10368292053663571"/>
    <n v="-0.10368292053663571"/>
    <x v="0"/>
  </r>
  <r>
    <s v="4North Melbourne"/>
    <n v="2020"/>
    <x v="14"/>
    <x v="577"/>
    <x v="17"/>
    <n v="15"/>
    <n v="1"/>
    <n v="0"/>
    <n v="20"/>
    <n v="0"/>
    <n v="2"/>
    <n v="0"/>
    <n v="0"/>
    <x v="0"/>
  </r>
  <r>
    <s v="4Essendon"/>
    <n v="2020"/>
    <x v="14"/>
    <x v="615"/>
    <x v="10"/>
    <n v="32"/>
    <n v="0.79"/>
    <n v="0"/>
    <n v="18"/>
    <n v="0"/>
    <n v="0"/>
    <n v="0"/>
    <n v="0"/>
    <x v="1"/>
  </r>
  <r>
    <s v="4Geelong Cats"/>
    <n v="2020"/>
    <x v="14"/>
    <x v="144"/>
    <x v="11"/>
    <n v="106"/>
    <n v="0.91"/>
    <n v="0"/>
    <n v="17"/>
    <n v="0"/>
    <n v="6"/>
    <n v="0.1061624649859944"/>
    <n v="-0.1061624649859944"/>
    <x v="0"/>
  </r>
  <r>
    <s v="4Richmond"/>
    <n v="2020"/>
    <x v="14"/>
    <x v="158"/>
    <x v="14"/>
    <n v="66"/>
    <n v="0.74"/>
    <n v="0"/>
    <n v="29"/>
    <n v="0"/>
    <n v="0"/>
    <n v="4.0106951871657748E-2"/>
    <n v="-4.0106951871657748E-2"/>
    <x v="1"/>
  </r>
  <r>
    <s v="4St Kilda"/>
    <n v="2020"/>
    <x v="14"/>
    <x v="233"/>
    <x v="9"/>
    <n v="80"/>
    <n v="0.84"/>
    <n v="0"/>
    <n v="29"/>
    <n v="0"/>
    <n v="0"/>
    <n v="1.4802631578947368E-2"/>
    <n v="-1.4802631578947368E-2"/>
    <x v="1"/>
  </r>
  <r>
    <s v="4Western Bulldogs"/>
    <n v="2020"/>
    <x v="14"/>
    <x v="547"/>
    <x v="6"/>
    <n v="48"/>
    <n v="0.82"/>
    <n v="0"/>
    <n v="19"/>
    <n v="0"/>
    <n v="4"/>
    <n v="0"/>
    <n v="0"/>
    <x v="0"/>
  </r>
  <r>
    <s v="4Brisbane Lions"/>
    <n v="2020"/>
    <x v="14"/>
    <x v="200"/>
    <x v="3"/>
    <n v="46"/>
    <n v="0.77"/>
    <n v="0"/>
    <n v="21"/>
    <n v="0"/>
    <n v="0"/>
    <n v="2.5000000000000001E-2"/>
    <n v="-2.5000000000000001E-2"/>
    <x v="1"/>
  </r>
  <r>
    <s v="4Essendon"/>
    <n v="2020"/>
    <x v="14"/>
    <x v="454"/>
    <x v="10"/>
    <n v="46"/>
    <n v="0.89"/>
    <n v="0"/>
    <n v="18"/>
    <n v="0"/>
    <n v="0"/>
    <n v="5.859375E-2"/>
    <n v="-5.859375E-2"/>
    <x v="1"/>
  </r>
  <r>
    <s v="4Geelong Cats"/>
    <n v="2020"/>
    <x v="14"/>
    <x v="185"/>
    <x v="11"/>
    <n v="51"/>
    <n v="1"/>
    <n v="0"/>
    <n v="17"/>
    <n v="0"/>
    <n v="0"/>
    <n v="3.2352941176470591E-2"/>
    <n v="-3.2352941176470591E-2"/>
    <x v="1"/>
  </r>
  <r>
    <s v="4Geelong Cats"/>
    <n v="2020"/>
    <x v="14"/>
    <x v="211"/>
    <x v="11"/>
    <n v="80"/>
    <n v="0.84"/>
    <n v="0"/>
    <n v="17"/>
    <n v="0"/>
    <n v="0"/>
    <n v="3.8235294117647062E-2"/>
    <n v="-3.8235294117647062E-2"/>
    <x v="1"/>
  </r>
  <r>
    <s v="4Melbourne"/>
    <n v="2020"/>
    <x v="14"/>
    <x v="206"/>
    <x v="5"/>
    <n v="33"/>
    <n v="1"/>
    <n v="0"/>
    <n v="17"/>
    <n v="0"/>
    <n v="0"/>
    <n v="1.8575851393188854E-2"/>
    <n v="-1.8575851393188854E-2"/>
    <x v="1"/>
  </r>
  <r>
    <s v="4Hawthorn"/>
    <n v="2020"/>
    <x v="14"/>
    <x v="228"/>
    <x v="7"/>
    <n v="35"/>
    <n v="0.76"/>
    <n v="0"/>
    <n v="20"/>
    <n v="0"/>
    <n v="0"/>
    <n v="9.3749999999999997E-3"/>
    <n v="-9.3749999999999997E-3"/>
    <x v="1"/>
  </r>
  <r>
    <s v="4Adelaide Crows"/>
    <n v="2020"/>
    <x v="14"/>
    <x v="295"/>
    <x v="8"/>
    <n v="59"/>
    <n v="0.97"/>
    <n v="0"/>
    <n v="21"/>
    <n v="0"/>
    <n v="0"/>
    <n v="0"/>
    <n v="0"/>
    <x v="1"/>
  </r>
  <r>
    <s v="4Geelong Cats"/>
    <n v="2020"/>
    <x v="14"/>
    <x v="357"/>
    <x v="11"/>
    <n v="67"/>
    <n v="0.95"/>
    <n v="0"/>
    <n v="17"/>
    <n v="0"/>
    <n v="0"/>
    <n v="2.9017857142857144E-2"/>
    <n v="-2.9017857142857144E-2"/>
    <x v="1"/>
  </r>
  <r>
    <s v="4Melbourne"/>
    <n v="2020"/>
    <x v="14"/>
    <x v="515"/>
    <x v="5"/>
    <n v="41"/>
    <n v="0.64"/>
    <n v="0"/>
    <n v="17"/>
    <n v="0"/>
    <n v="0"/>
    <n v="0"/>
    <n v="0"/>
    <x v="1"/>
  </r>
  <r>
    <s v="4Richmond"/>
    <n v="2020"/>
    <x v="14"/>
    <x v="502"/>
    <x v="14"/>
    <n v="70"/>
    <n v="0.83"/>
    <n v="0"/>
    <n v="29"/>
    <n v="0"/>
    <n v="0"/>
    <n v="0"/>
    <n v="0"/>
    <x v="1"/>
  </r>
  <r>
    <s v="4Essendon"/>
    <n v="2020"/>
    <x v="14"/>
    <x v="537"/>
    <x v="10"/>
    <n v="75"/>
    <n v="0.82"/>
    <n v="0"/>
    <n v="18"/>
    <n v="0"/>
    <n v="0"/>
    <n v="0"/>
    <n v="0"/>
    <x v="1"/>
  </r>
  <r>
    <s v="4Fremantle"/>
    <n v="2020"/>
    <x v="14"/>
    <x v="245"/>
    <x v="12"/>
    <n v="67"/>
    <n v="0.82"/>
    <n v="0"/>
    <n v="22"/>
    <n v="0"/>
    <n v="0"/>
    <n v="3.0959752321981422E-3"/>
    <n v="-3.0959752321981422E-3"/>
    <x v="1"/>
  </r>
  <r>
    <s v="4Port Adelaide"/>
    <n v="2020"/>
    <x v="14"/>
    <x v="151"/>
    <x v="15"/>
    <n v="82"/>
    <n v="0.88"/>
    <n v="0"/>
    <n v="22"/>
    <n v="0"/>
    <n v="70"/>
    <n v="6.6111111111111107E-2"/>
    <n v="-6.6111111111111107E-2"/>
    <x v="0"/>
  </r>
  <r>
    <s v="4Sydney Swans"/>
    <n v="2020"/>
    <x v="14"/>
    <x v="635"/>
    <x v="2"/>
    <n v="53"/>
    <n v="0.81"/>
    <n v="0"/>
    <n v="19"/>
    <n v="0"/>
    <n v="0"/>
    <n v="0"/>
    <n v="0"/>
    <x v="1"/>
  </r>
  <r>
    <s v="4Carlton"/>
    <n v="2020"/>
    <x v="14"/>
    <x v="167"/>
    <x v="0"/>
    <n v="44"/>
    <n v="0.91"/>
    <n v="0"/>
    <n v="18"/>
    <n v="0"/>
    <n v="0"/>
    <n v="6.0869565217391307E-2"/>
    <n v="-6.0869565217391307E-2"/>
    <x v="1"/>
  </r>
  <r>
    <s v="4Essendon"/>
    <n v="2020"/>
    <x v="14"/>
    <x v="221"/>
    <x v="10"/>
    <n v="74"/>
    <n v="0.9"/>
    <n v="0"/>
    <n v="18"/>
    <n v="0"/>
    <n v="0"/>
    <n v="4.3859649122807015E-2"/>
    <n v="-4.3859649122807015E-2"/>
    <x v="1"/>
  </r>
  <r>
    <s v="4St Kilda"/>
    <n v="2020"/>
    <x v="14"/>
    <x v="216"/>
    <x v="9"/>
    <n v="40"/>
    <n v="0.91"/>
    <n v="0"/>
    <n v="29"/>
    <n v="0"/>
    <n v="0"/>
    <n v="3.1912360085734698E-2"/>
    <n v="-3.1912360085734698E-2"/>
    <x v="1"/>
  </r>
  <r>
    <s v="4North Melbourne"/>
    <n v="2020"/>
    <x v="14"/>
    <x v="517"/>
    <x v="17"/>
    <n v="40"/>
    <n v="0.65"/>
    <n v="0"/>
    <n v="20"/>
    <n v="0"/>
    <n v="5"/>
    <n v="0"/>
    <n v="0"/>
    <x v="0"/>
  </r>
  <r>
    <s v="4Adelaide Crows"/>
    <n v="2020"/>
    <x v="14"/>
    <x v="50"/>
    <x v="8"/>
    <n v="58"/>
    <n v="0.75"/>
    <n v="0"/>
    <n v="21"/>
    <n v="0"/>
    <n v="137"/>
    <n v="0"/>
    <n v="0"/>
    <x v="0"/>
  </r>
  <r>
    <s v="4Adelaide Crows"/>
    <n v="2020"/>
    <x v="14"/>
    <x v="534"/>
    <x v="8"/>
    <n v="46"/>
    <n v="0.88"/>
    <n v="0"/>
    <n v="21"/>
    <n v="0"/>
    <n v="0"/>
    <n v="0"/>
    <n v="0"/>
    <x v="1"/>
  </r>
  <r>
    <s v="4Melbourne"/>
    <n v="2020"/>
    <x v="14"/>
    <x v="89"/>
    <x v="5"/>
    <n v="42"/>
    <n v="0.82"/>
    <n v="0"/>
    <n v="17"/>
    <n v="0"/>
    <n v="34"/>
    <n v="0.10741687979539642"/>
    <n v="-0.10741687979539642"/>
    <x v="0"/>
  </r>
  <r>
    <s v="4Adelaide Crows"/>
    <n v="2020"/>
    <x v="14"/>
    <x v="580"/>
    <x v="8"/>
    <n v="16"/>
    <n v="0.15"/>
    <n v="0"/>
    <n v="21"/>
    <n v="0"/>
    <n v="0"/>
    <n v="0"/>
    <n v="0"/>
    <x v="1"/>
  </r>
  <r>
    <s v="4Gold Coast Suns"/>
    <n v="2020"/>
    <x v="14"/>
    <x v="341"/>
    <x v="1"/>
    <n v="50"/>
    <n v="0.66"/>
    <n v="0"/>
    <n v="22"/>
    <n v="0"/>
    <n v="0"/>
    <n v="2.0512820512820513E-2"/>
    <n v="-2.0512820512820513E-2"/>
    <x v="1"/>
  </r>
  <r>
    <s v="4Gold Coast Suns"/>
    <n v="2020"/>
    <x v="14"/>
    <x v="170"/>
    <x v="1"/>
    <n v="53"/>
    <n v="0.96"/>
    <n v="0"/>
    <n v="22"/>
    <n v="0"/>
    <n v="0"/>
    <n v="4.1517857142857141E-2"/>
    <n v="-4.1517857142857141E-2"/>
    <x v="1"/>
  </r>
  <r>
    <s v="4Essendon"/>
    <n v="2020"/>
    <x v="14"/>
    <x v="82"/>
    <x v="10"/>
    <n v="43"/>
    <n v="0.81"/>
    <n v="0"/>
    <n v="18"/>
    <n v="0"/>
    <n v="173"/>
    <n v="0"/>
    <n v="0"/>
    <x v="0"/>
  </r>
  <r>
    <s v="4St Kilda"/>
    <n v="2020"/>
    <x v="14"/>
    <x v="250"/>
    <x v="9"/>
    <n v="40"/>
    <n v="0.77"/>
    <n v="0"/>
    <n v="29"/>
    <n v="0"/>
    <n v="2"/>
    <n v="7.326007326007326E-3"/>
    <n v="-7.326007326007326E-3"/>
    <x v="0"/>
  </r>
  <r>
    <s v="4Gold Coast Suns"/>
    <n v="2020"/>
    <x v="14"/>
    <x v="386"/>
    <x v="1"/>
    <n v="58"/>
    <n v="0.77"/>
    <n v="0"/>
    <n v="22"/>
    <n v="0"/>
    <n v="0"/>
    <n v="0"/>
    <n v="0"/>
    <x v="1"/>
  </r>
  <r>
    <s v="4Gold Coast Suns"/>
    <n v="2020"/>
    <x v="14"/>
    <x v="240"/>
    <x v="1"/>
    <n v="44"/>
    <n v="0.87"/>
    <n v="0"/>
    <n v="22"/>
    <n v="0"/>
    <n v="0"/>
    <n v="0"/>
    <n v="0"/>
    <x v="1"/>
  </r>
  <r>
    <s v="4Fremantle"/>
    <n v="2020"/>
    <x v="14"/>
    <x v="326"/>
    <x v="12"/>
    <n v="62"/>
    <n v="0.97"/>
    <n v="0"/>
    <n v="22"/>
    <n v="0"/>
    <n v="0"/>
    <n v="0"/>
    <n v="0"/>
    <x v="1"/>
  </r>
  <r>
    <s v="4Melbourne"/>
    <n v="2020"/>
    <x v="14"/>
    <x v="198"/>
    <x v="5"/>
    <n v="35"/>
    <n v="0.81"/>
    <n v="0"/>
    <n v="17"/>
    <n v="0"/>
    <n v="0"/>
    <n v="3.5218071402281927E-2"/>
    <n v="-3.5218071402281927E-2"/>
    <x v="1"/>
  </r>
  <r>
    <s v="4Western Bulldogs"/>
    <n v="2020"/>
    <x v="14"/>
    <x v="620"/>
    <x v="6"/>
    <n v="43"/>
    <n v="0.83"/>
    <n v="0"/>
    <n v="19"/>
    <n v="0"/>
    <n v="0"/>
    <n v="0"/>
    <n v="0"/>
    <x v="1"/>
  </r>
  <r>
    <s v="4West Coast Eagles"/>
    <n v="2020"/>
    <x v="14"/>
    <x v="165"/>
    <x v="16"/>
    <n v="28"/>
    <n v="0.83"/>
    <n v="0"/>
    <n v="22"/>
    <n v="0"/>
    <n v="3"/>
    <n v="3.0000000000000002E-2"/>
    <n v="-3.0000000000000002E-2"/>
    <x v="0"/>
  </r>
  <r>
    <s v="4Carlton"/>
    <n v="2020"/>
    <x v="14"/>
    <x v="260"/>
    <x v="0"/>
    <n v="68"/>
    <n v="0.77"/>
    <n v="0"/>
    <n v="18"/>
    <n v="0"/>
    <n v="0"/>
    <n v="0"/>
    <n v="0"/>
    <x v="1"/>
  </r>
  <r>
    <s v="4Adelaide Crows"/>
    <n v="2020"/>
    <x v="14"/>
    <x v="134"/>
    <x v="8"/>
    <n v="24"/>
    <n v="0.77"/>
    <n v="0"/>
    <n v="21"/>
    <n v="0"/>
    <n v="15"/>
    <n v="0.19583048530416952"/>
    <n v="-0.19583048530416952"/>
    <x v="0"/>
  </r>
  <r>
    <s v="4Essendon"/>
    <n v="2020"/>
    <x v="14"/>
    <x v="297"/>
    <x v="10"/>
    <n v="24"/>
    <n v="0.75"/>
    <n v="0"/>
    <n v="18"/>
    <n v="0"/>
    <n v="4"/>
    <n v="0"/>
    <n v="0"/>
    <x v="0"/>
  </r>
  <r>
    <s v="4GWS Giants"/>
    <n v="2020"/>
    <x v="14"/>
    <x v="407"/>
    <x v="13"/>
    <n v="33"/>
    <n v="0.77"/>
    <n v="0"/>
    <n v="23"/>
    <n v="0"/>
    <n v="7"/>
    <n v="5.7668585526315791E-2"/>
    <n v="-5.7668585526315791E-2"/>
    <x v="0"/>
  </r>
  <r>
    <s v="4St Kilda"/>
    <n v="2020"/>
    <x v="14"/>
    <x v="257"/>
    <x v="9"/>
    <n v="48"/>
    <n v="0.81"/>
    <n v="0"/>
    <n v="29"/>
    <n v="0"/>
    <n v="0"/>
    <n v="0"/>
    <n v="0"/>
    <x v="1"/>
  </r>
  <r>
    <s v="4Gold Coast Suns"/>
    <n v="2020"/>
    <x v="14"/>
    <x v="458"/>
    <x v="1"/>
    <n v="30"/>
    <n v="0.8"/>
    <n v="0"/>
    <n v="22"/>
    <n v="0"/>
    <n v="0"/>
    <n v="1.2500000000000001E-2"/>
    <n v="-1.2500000000000001E-2"/>
    <x v="1"/>
  </r>
  <r>
    <s v="4North Melbourne"/>
    <n v="2020"/>
    <x v="14"/>
    <x v="304"/>
    <x v="17"/>
    <n v="70"/>
    <n v="0.93"/>
    <n v="0"/>
    <n v="20"/>
    <n v="0"/>
    <n v="32"/>
    <n v="0"/>
    <n v="0"/>
    <x v="0"/>
  </r>
  <r>
    <s v="4Fremantle"/>
    <n v="2020"/>
    <x v="14"/>
    <x v="80"/>
    <x v="12"/>
    <n v="41"/>
    <n v="0.78"/>
    <n v="0"/>
    <n v="22"/>
    <n v="0"/>
    <n v="79"/>
    <n v="3.9215686274509803E-2"/>
    <n v="-3.9215686274509803E-2"/>
    <x v="0"/>
  </r>
  <r>
    <s v="4Port Adelaide"/>
    <n v="2020"/>
    <x v="14"/>
    <x v="476"/>
    <x v="15"/>
    <n v="50"/>
    <n v="0.82"/>
    <n v="0"/>
    <n v="22"/>
    <n v="0"/>
    <n v="8"/>
    <n v="0"/>
    <n v="0"/>
    <x v="0"/>
  </r>
  <r>
    <s v="4Western Bulldogs"/>
    <n v="2020"/>
    <x v="14"/>
    <x v="385"/>
    <x v="6"/>
    <n v="62"/>
    <n v="0.88"/>
    <n v="0"/>
    <n v="19"/>
    <n v="0"/>
    <n v="14"/>
    <n v="0"/>
    <n v="0"/>
    <x v="0"/>
  </r>
  <r>
    <s v="4West Coast Eagles"/>
    <n v="2020"/>
    <x v="14"/>
    <x v="336"/>
    <x v="16"/>
    <n v="19"/>
    <n v="1"/>
    <n v="0"/>
    <n v="22"/>
    <n v="0"/>
    <n v="0"/>
    <n v="9.8039215686274508E-3"/>
    <n v="-9.8039215686274508E-3"/>
    <x v="1"/>
  </r>
  <r>
    <s v="4West Coast Eagles"/>
    <n v="2020"/>
    <x v="14"/>
    <x v="426"/>
    <x v="16"/>
    <n v="46"/>
    <n v="0.79"/>
    <n v="0"/>
    <n v="22"/>
    <n v="0"/>
    <n v="0"/>
    <n v="0"/>
    <n v="0"/>
    <x v="1"/>
  </r>
  <r>
    <s v="4Essendon"/>
    <n v="2020"/>
    <x v="14"/>
    <x v="344"/>
    <x v="10"/>
    <n v="51"/>
    <n v="0.79"/>
    <n v="0"/>
    <n v="18"/>
    <n v="0"/>
    <n v="0"/>
    <n v="0"/>
    <n v="0"/>
    <x v="1"/>
  </r>
  <r>
    <s v="4Western Bulldogs"/>
    <n v="2020"/>
    <x v="14"/>
    <x v="359"/>
    <x v="6"/>
    <n v="45"/>
    <n v="0.86"/>
    <n v="0"/>
    <n v="19"/>
    <n v="0"/>
    <n v="4"/>
    <n v="2.1008403361344537E-3"/>
    <n v="-2.1008403361344537E-3"/>
    <x v="0"/>
  </r>
  <r>
    <s v="4Brisbane Lions"/>
    <n v="2020"/>
    <x v="14"/>
    <x v="123"/>
    <x v="3"/>
    <n v="65"/>
    <n v="0.76"/>
    <n v="0"/>
    <n v="21"/>
    <n v="0"/>
    <n v="8"/>
    <n v="7.5748194014447878E-2"/>
    <n v="-7.5748194014447878E-2"/>
    <x v="0"/>
  </r>
  <r>
    <s v="4Richmond"/>
    <n v="2020"/>
    <x v="14"/>
    <x v="531"/>
    <x v="14"/>
    <n v="27"/>
    <n v="0.73"/>
    <n v="0"/>
    <n v="29"/>
    <n v="0"/>
    <n v="24"/>
    <n v="0"/>
    <n v="0"/>
    <x v="0"/>
  </r>
  <r>
    <s v="4Carlton"/>
    <n v="2020"/>
    <x v="14"/>
    <x v="331"/>
    <x v="0"/>
    <n v="49"/>
    <n v="0.84"/>
    <n v="0"/>
    <n v="18"/>
    <n v="0"/>
    <n v="2"/>
    <n v="0"/>
    <n v="0"/>
    <x v="0"/>
  </r>
  <r>
    <s v="4Richmond"/>
    <n v="2020"/>
    <x v="14"/>
    <x v="367"/>
    <x v="14"/>
    <n v="10"/>
    <n v="0.96"/>
    <n v="0"/>
    <n v="29"/>
    <n v="0"/>
    <n v="0"/>
    <n v="0"/>
    <n v="0"/>
    <x v="1"/>
  </r>
  <r>
    <s v="4Adelaide Crows"/>
    <n v="2020"/>
    <x v="14"/>
    <x v="280"/>
    <x v="8"/>
    <n v="25"/>
    <n v="0.82"/>
    <n v="0"/>
    <n v="21"/>
    <n v="0"/>
    <n v="0"/>
    <n v="2.1367521367521368E-2"/>
    <n v="-2.1367521367521368E-2"/>
    <x v="1"/>
  </r>
  <r>
    <s v="4Port Adelaide"/>
    <n v="2020"/>
    <x v="14"/>
    <x v="218"/>
    <x v="15"/>
    <n v="82"/>
    <n v="0.86"/>
    <n v="0"/>
    <n v="22"/>
    <n v="0"/>
    <n v="0"/>
    <n v="0"/>
    <n v="0"/>
    <x v="1"/>
  </r>
  <r>
    <s v="4Port Adelaide"/>
    <n v="2020"/>
    <x v="14"/>
    <x v="425"/>
    <x v="15"/>
    <n v="45"/>
    <n v="0.83"/>
    <n v="0"/>
    <n v="22"/>
    <n v="0"/>
    <n v="0"/>
    <n v="0"/>
    <n v="0"/>
    <x v="1"/>
  </r>
  <r>
    <s v="4Brisbane Lions"/>
    <n v="2020"/>
    <x v="14"/>
    <x v="362"/>
    <x v="3"/>
    <n v="56"/>
    <n v="0.91"/>
    <n v="0"/>
    <n v="21"/>
    <n v="0"/>
    <n v="2"/>
    <n v="2.222222222222222E-2"/>
    <n v="-2.222222222222222E-2"/>
    <x v="0"/>
  </r>
  <r>
    <s v="4Richmond"/>
    <n v="2020"/>
    <x v="14"/>
    <x v="429"/>
    <x v="14"/>
    <n v="60"/>
    <n v="0.98"/>
    <n v="0"/>
    <n v="29"/>
    <n v="0"/>
    <n v="2"/>
    <n v="0"/>
    <n v="0"/>
    <x v="0"/>
  </r>
  <r>
    <s v="4Melbourne"/>
    <n v="2020"/>
    <x v="14"/>
    <x v="298"/>
    <x v="5"/>
    <n v="31"/>
    <n v="0.77"/>
    <n v="0"/>
    <n v="17"/>
    <n v="0"/>
    <n v="0"/>
    <n v="2.5510204081632651E-3"/>
    <n v="-2.5510204081632651E-3"/>
    <x v="1"/>
  </r>
  <r>
    <s v="4Gold Coast Suns"/>
    <n v="2020"/>
    <x v="14"/>
    <x v="264"/>
    <x v="1"/>
    <n v="42"/>
    <n v="1"/>
    <n v="0"/>
    <n v="22"/>
    <n v="0"/>
    <n v="0"/>
    <n v="0"/>
    <n v="0"/>
    <x v="1"/>
  </r>
  <r>
    <s v="4North Melbourne"/>
    <n v="2020"/>
    <x v="14"/>
    <x v="595"/>
    <x v="17"/>
    <n v="58"/>
    <n v="0.87"/>
    <n v="0"/>
    <n v="20"/>
    <n v="0"/>
    <n v="0"/>
    <n v="0"/>
    <n v="0"/>
    <x v="1"/>
  </r>
  <r>
    <s v="4Gold Coast Suns"/>
    <n v="2020"/>
    <x v="14"/>
    <x v="355"/>
    <x v="1"/>
    <n v="83"/>
    <n v="0.86"/>
    <n v="0"/>
    <n v="22"/>
    <n v="0"/>
    <n v="0"/>
    <n v="0"/>
    <n v="0"/>
    <x v="1"/>
  </r>
  <r>
    <s v="4GWS Giants"/>
    <n v="2020"/>
    <x v="14"/>
    <x v="472"/>
    <x v="13"/>
    <n v="76"/>
    <n v="0.86"/>
    <n v="0"/>
    <n v="23"/>
    <n v="0"/>
    <n v="0"/>
    <n v="0"/>
    <n v="0"/>
    <x v="1"/>
  </r>
  <r>
    <s v="4North Melbourne"/>
    <n v="2020"/>
    <x v="14"/>
    <x v="320"/>
    <x v="17"/>
    <n v="64"/>
    <n v="0.78"/>
    <n v="0"/>
    <n v="20"/>
    <n v="0"/>
    <n v="0"/>
    <n v="0"/>
    <n v="0"/>
    <x v="1"/>
  </r>
  <r>
    <s v="4West Coast Eagles"/>
    <n v="2020"/>
    <x v="14"/>
    <x v="328"/>
    <x v="16"/>
    <n v="24"/>
    <n v="0.91"/>
    <n v="0"/>
    <n v="22"/>
    <n v="0"/>
    <n v="0"/>
    <n v="0"/>
    <n v="0"/>
    <x v="1"/>
  </r>
  <r>
    <s v="4Adelaide Crows"/>
    <n v="2020"/>
    <x v="14"/>
    <x v="566"/>
    <x v="8"/>
    <n v="45"/>
    <n v="0.83"/>
    <n v="0"/>
    <n v="21"/>
    <n v="0"/>
    <n v="7"/>
    <n v="0"/>
    <n v="0"/>
    <x v="0"/>
  </r>
  <r>
    <s v="4Carlton"/>
    <n v="2020"/>
    <x v="14"/>
    <x v="629"/>
    <x v="0"/>
    <n v="20"/>
    <n v="0.67"/>
    <n v="0"/>
    <n v="18"/>
    <n v="0"/>
    <n v="0"/>
    <n v="0"/>
    <n v="0"/>
    <x v="1"/>
  </r>
  <r>
    <s v="4St Kilda"/>
    <n v="2020"/>
    <x v="14"/>
    <x v="318"/>
    <x v="9"/>
    <n v="61"/>
    <n v="0.75"/>
    <n v="0"/>
    <n v="29"/>
    <n v="0"/>
    <n v="0"/>
    <n v="0"/>
    <n v="0"/>
    <x v="1"/>
  </r>
  <r>
    <s v="4Western Bulldogs"/>
    <n v="2020"/>
    <x v="14"/>
    <x v="360"/>
    <x v="6"/>
    <n v="23"/>
    <n v="1"/>
    <n v="0"/>
    <n v="19"/>
    <n v="0"/>
    <n v="0"/>
    <n v="0"/>
    <n v="0"/>
    <x v="1"/>
  </r>
  <r>
    <s v="4Brisbane Lions"/>
    <n v="2020"/>
    <x v="14"/>
    <x v="219"/>
    <x v="3"/>
    <n v="46"/>
    <n v="0.77"/>
    <n v="0"/>
    <n v="21"/>
    <n v="0"/>
    <n v="0"/>
    <n v="0"/>
    <n v="0"/>
    <x v="1"/>
  </r>
  <r>
    <s v="4Western Bulldogs"/>
    <n v="2020"/>
    <x v="14"/>
    <x v="510"/>
    <x v="6"/>
    <n v="42"/>
    <n v="0.76"/>
    <n v="0"/>
    <n v="19"/>
    <n v="0"/>
    <n v="0"/>
    <n v="0"/>
    <n v="0"/>
    <x v="1"/>
  </r>
  <r>
    <s v="4Gold Coast Suns"/>
    <n v="2020"/>
    <x v="14"/>
    <x v="130"/>
    <x v="1"/>
    <n v="62"/>
    <n v="0.84"/>
    <n v="0"/>
    <n v="22"/>
    <n v="0"/>
    <n v="7"/>
    <n v="2.5000000000000001E-2"/>
    <n v="-2.5000000000000001E-2"/>
    <x v="0"/>
  </r>
  <r>
    <s v="4GWS Giants"/>
    <n v="2020"/>
    <x v="14"/>
    <x v="146"/>
    <x v="13"/>
    <n v="88"/>
    <n v="0.94"/>
    <n v="0"/>
    <n v="23"/>
    <n v="0"/>
    <n v="0"/>
    <n v="1.7195767195767195E-2"/>
    <n v="-1.7195767195767195E-2"/>
    <x v="1"/>
  </r>
  <r>
    <s v="4GWS Giants"/>
    <n v="2020"/>
    <x v="14"/>
    <x v="138"/>
    <x v="13"/>
    <n v="73"/>
    <n v="0.9"/>
    <n v="0"/>
    <n v="23"/>
    <n v="0"/>
    <n v="41"/>
    <n v="7.9763313609467451E-2"/>
    <n v="-7.9763313609467451E-2"/>
    <x v="0"/>
  </r>
  <r>
    <s v="4GWS Giants"/>
    <n v="2020"/>
    <x v="14"/>
    <x v="482"/>
    <x v="13"/>
    <n v="22"/>
    <n v="0.75"/>
    <n v="0"/>
    <n v="23"/>
    <n v="0"/>
    <n v="0"/>
    <n v="0"/>
    <n v="0"/>
    <x v="1"/>
  </r>
  <r>
    <s v="4Collingwood"/>
    <n v="2020"/>
    <x v="14"/>
    <x v="375"/>
    <x v="4"/>
    <n v="62"/>
    <n v="0.91"/>
    <n v="0"/>
    <n v="23"/>
    <n v="0"/>
    <n v="0"/>
    <n v="0"/>
    <n v="0"/>
    <x v="1"/>
  </r>
  <r>
    <s v="4West Coast Eagles"/>
    <n v="2020"/>
    <x v="14"/>
    <x v="171"/>
    <x v="16"/>
    <n v="76"/>
    <n v="0.96"/>
    <n v="0"/>
    <n v="22"/>
    <n v="0"/>
    <n v="0"/>
    <n v="7.7537593984962402E-3"/>
    <n v="-7.7537593984962402E-3"/>
    <x v="1"/>
  </r>
  <r>
    <s v="4St Kilda"/>
    <n v="2020"/>
    <x v="14"/>
    <x v="256"/>
    <x v="9"/>
    <n v="60"/>
    <n v="0.97"/>
    <n v="0"/>
    <n v="29"/>
    <n v="0"/>
    <n v="0"/>
    <n v="0"/>
    <n v="0"/>
    <x v="1"/>
  </r>
  <r>
    <s v="4Sydney Swans"/>
    <n v="2020"/>
    <x v="14"/>
    <x v="610"/>
    <x v="2"/>
    <n v="45"/>
    <n v="0.85"/>
    <n v="0"/>
    <n v="19"/>
    <n v="0"/>
    <n v="39"/>
    <n v="0"/>
    <n v="0"/>
    <x v="0"/>
  </r>
  <r>
    <s v="4Sydney Swans"/>
    <n v="2020"/>
    <x v="14"/>
    <x v="67"/>
    <x v="2"/>
    <n v="30"/>
    <n v="0.81"/>
    <n v="0"/>
    <n v="19"/>
    <n v="0"/>
    <n v="53"/>
    <n v="0.13716856060606061"/>
    <n v="-0.13716856060606061"/>
    <x v="0"/>
  </r>
  <r>
    <s v="4Hawthorn"/>
    <n v="2020"/>
    <x v="14"/>
    <x v="315"/>
    <x v="7"/>
    <n v="40"/>
    <n v="0.95"/>
    <n v="0"/>
    <n v="20"/>
    <n v="0"/>
    <n v="0"/>
    <n v="0"/>
    <n v="0"/>
    <x v="1"/>
  </r>
  <r>
    <s v="4Geelong Cats"/>
    <n v="2020"/>
    <x v="14"/>
    <x v="370"/>
    <x v="11"/>
    <n v="65"/>
    <n v="0.98"/>
    <n v="0"/>
    <n v="17"/>
    <n v="0"/>
    <n v="0"/>
    <n v="0"/>
    <n v="0"/>
    <x v="1"/>
  </r>
  <r>
    <s v="4Collingwood"/>
    <n v="2020"/>
    <x v="14"/>
    <x v="241"/>
    <x v="4"/>
    <n v="34"/>
    <n v="0.75"/>
    <n v="0"/>
    <n v="23"/>
    <n v="0"/>
    <n v="0"/>
    <n v="0"/>
    <n v="0"/>
    <x v="1"/>
  </r>
  <r>
    <s v="4Brisbane Lions"/>
    <n v="2020"/>
    <x v="14"/>
    <x v="366"/>
    <x v="3"/>
    <n v="45"/>
    <n v="0.94"/>
    <n v="0"/>
    <n v="21"/>
    <n v="0"/>
    <n v="0"/>
    <n v="0"/>
    <n v="0"/>
    <x v="1"/>
  </r>
  <r>
    <s v="4Carlton"/>
    <n v="2020"/>
    <x v="14"/>
    <x v="322"/>
    <x v="0"/>
    <n v="61"/>
    <n v="0.83"/>
    <n v="0"/>
    <n v="18"/>
    <n v="0"/>
    <n v="2"/>
    <n v="0"/>
    <n v="0"/>
    <x v="0"/>
  </r>
  <r>
    <s v="4Essendon"/>
    <n v="2020"/>
    <x v="14"/>
    <x v="569"/>
    <x v="10"/>
    <n v="57"/>
    <n v="0.8"/>
    <n v="0"/>
    <n v="18"/>
    <n v="0"/>
    <n v="0"/>
    <n v="0"/>
    <n v="0"/>
    <x v="1"/>
  </r>
  <r>
    <s v="4GWS Giants"/>
    <n v="2020"/>
    <x v="14"/>
    <x v="117"/>
    <x v="13"/>
    <n v="64"/>
    <n v="0.57999999999999996"/>
    <n v="0"/>
    <n v="23"/>
    <n v="0"/>
    <n v="15"/>
    <n v="0.10779220779220779"/>
    <n v="-0.10779220779220779"/>
    <x v="0"/>
  </r>
  <r>
    <s v="4Sydney Swans"/>
    <n v="2020"/>
    <x v="14"/>
    <x v="557"/>
    <x v="2"/>
    <n v="36"/>
    <n v="0.9"/>
    <n v="0"/>
    <n v="19"/>
    <n v="0"/>
    <n v="0"/>
    <n v="0"/>
    <n v="0"/>
    <x v="1"/>
  </r>
  <r>
    <s v="4Hawthorn"/>
    <n v="2020"/>
    <x v="14"/>
    <x v="378"/>
    <x v="7"/>
    <n v="30"/>
    <n v="0.75"/>
    <n v="0"/>
    <n v="20"/>
    <n v="0"/>
    <n v="0"/>
    <n v="4.048582995951417E-3"/>
    <n v="-4.048582995951417E-3"/>
    <x v="1"/>
  </r>
  <r>
    <s v="4West Coast Eagles"/>
    <n v="2020"/>
    <x v="14"/>
    <x v="388"/>
    <x v="16"/>
    <n v="2"/>
    <n v="0.81"/>
    <n v="0"/>
    <n v="22"/>
    <n v="0"/>
    <n v="0"/>
    <n v="0"/>
    <n v="0"/>
    <x v="1"/>
  </r>
  <r>
    <s v="4Gold Coast Suns"/>
    <n v="2020"/>
    <x v="14"/>
    <x v="145"/>
    <x v="1"/>
    <n v="68"/>
    <n v="0.85"/>
    <n v="0"/>
    <n v="22"/>
    <n v="0"/>
    <n v="0"/>
    <n v="1.2145748987854251E-2"/>
    <n v="-1.2145748987854251E-2"/>
    <x v="1"/>
  </r>
  <r>
    <s v="4West Coast Eagles"/>
    <n v="2020"/>
    <x v="14"/>
    <x v="513"/>
    <x v="16"/>
    <n v="48"/>
    <n v="0.86"/>
    <n v="0"/>
    <n v="22"/>
    <n v="0"/>
    <n v="2"/>
    <n v="0"/>
    <n v="0"/>
    <x v="0"/>
  </r>
  <r>
    <s v="4North Melbourne"/>
    <n v="2020"/>
    <x v="14"/>
    <x v="572"/>
    <x v="17"/>
    <n v="88"/>
    <n v="0.9"/>
    <n v="0"/>
    <n v="20"/>
    <n v="0"/>
    <n v="0"/>
    <n v="0"/>
    <n v="0"/>
    <x v="1"/>
  </r>
  <r>
    <s v="4North Melbourne"/>
    <n v="2020"/>
    <x v="14"/>
    <x v="393"/>
    <x v="17"/>
    <n v="57"/>
    <n v="0.97"/>
    <n v="0"/>
    <n v="20"/>
    <n v="0"/>
    <n v="3"/>
    <n v="0.11545665634674922"/>
    <n v="-0.11545665634674922"/>
    <x v="0"/>
  </r>
  <r>
    <s v="4Geelong Cats"/>
    <n v="2020"/>
    <x v="14"/>
    <x v="277"/>
    <x v="11"/>
    <n v="22"/>
    <n v="0.78"/>
    <n v="0"/>
    <n v="17"/>
    <n v="0"/>
    <n v="0"/>
    <n v="0"/>
    <n v="0"/>
    <x v="1"/>
  </r>
  <r>
    <s v="4Western Bulldogs"/>
    <n v="2020"/>
    <x v="14"/>
    <x v="168"/>
    <x v="6"/>
    <n v="28"/>
    <n v="0.19"/>
    <n v="0"/>
    <n v="19"/>
    <n v="0"/>
    <n v="1"/>
    <n v="1.2396694214876032E-2"/>
    <n v="-1.2396694214876032E-2"/>
    <x v="0"/>
  </r>
  <r>
    <s v="4Collingwood"/>
    <n v="2020"/>
    <x v="14"/>
    <x v="227"/>
    <x v="4"/>
    <n v="61"/>
    <n v="0.97"/>
    <n v="0"/>
    <n v="23"/>
    <n v="0"/>
    <n v="0"/>
    <n v="0"/>
    <n v="0"/>
    <x v="1"/>
  </r>
  <r>
    <s v="4Collingwood"/>
    <n v="2020"/>
    <x v="14"/>
    <x v="364"/>
    <x v="4"/>
    <n v="30"/>
    <n v="0.59"/>
    <n v="0"/>
    <n v="23"/>
    <n v="0"/>
    <n v="28"/>
    <n v="0"/>
    <n v="0"/>
    <x v="0"/>
  </r>
  <r>
    <s v="4GWS Giants"/>
    <n v="2020"/>
    <x v="14"/>
    <x v="148"/>
    <x v="13"/>
    <n v="66"/>
    <n v="0.94"/>
    <n v="0"/>
    <n v="23"/>
    <n v="0"/>
    <n v="0"/>
    <n v="6.1919504643962843E-3"/>
    <n v="-6.1919504643962843E-3"/>
    <x v="1"/>
  </r>
  <r>
    <s v="4Adelaide Crows"/>
    <n v="2020"/>
    <x v="14"/>
    <x v="244"/>
    <x v="8"/>
    <n v="32"/>
    <n v="0.89"/>
    <n v="0"/>
    <n v="21"/>
    <n v="0"/>
    <n v="0"/>
    <n v="0"/>
    <n v="0"/>
    <x v="1"/>
  </r>
  <r>
    <s v="4Adelaide Crows"/>
    <n v="2020"/>
    <x v="14"/>
    <x v="330"/>
    <x v="8"/>
    <n v="66"/>
    <n v="0.95"/>
    <n v="0"/>
    <n v="21"/>
    <n v="0"/>
    <n v="0"/>
    <n v="0"/>
    <n v="0"/>
    <x v="1"/>
  </r>
  <r>
    <s v="4Melbourne"/>
    <n v="2020"/>
    <x v="14"/>
    <x v="91"/>
    <x v="5"/>
    <n v="24"/>
    <n v="0.62"/>
    <n v="0"/>
    <n v="17"/>
    <n v="0"/>
    <n v="24"/>
    <n v="8.8189223057644109E-2"/>
    <n v="-8.8189223057644109E-2"/>
    <x v="0"/>
  </r>
  <r>
    <s v="4GWS Giants"/>
    <n v="2020"/>
    <x v="14"/>
    <x v="274"/>
    <x v="13"/>
    <n v="41"/>
    <n v="0.86"/>
    <n v="0"/>
    <n v="23"/>
    <n v="0"/>
    <n v="0"/>
    <n v="0"/>
    <n v="0"/>
    <x v="1"/>
  </r>
  <r>
    <s v="4Sydney Swans"/>
    <n v="2020"/>
    <x v="14"/>
    <x v="621"/>
    <x v="2"/>
    <n v="64"/>
    <n v="0.78"/>
    <n v="0"/>
    <n v="19"/>
    <n v="0"/>
    <n v="4"/>
    <n v="0"/>
    <n v="0"/>
    <x v="0"/>
  </r>
  <r>
    <s v="4West Coast Eagles"/>
    <n v="2020"/>
    <x v="14"/>
    <x v="479"/>
    <x v="16"/>
    <n v="54"/>
    <n v="0.78"/>
    <n v="0"/>
    <n v="22"/>
    <n v="0"/>
    <n v="0"/>
    <n v="0"/>
    <n v="0"/>
    <x v="1"/>
  </r>
  <r>
    <s v="4Adelaide Crows"/>
    <n v="2020"/>
    <x v="14"/>
    <x v="300"/>
    <x v="8"/>
    <n v="73"/>
    <n v="0.86"/>
    <n v="0"/>
    <n v="21"/>
    <n v="0"/>
    <n v="50"/>
    <n v="0"/>
    <n v="0"/>
    <x v="0"/>
  </r>
  <r>
    <s v="4Carlton"/>
    <n v="2020"/>
    <x v="14"/>
    <x v="369"/>
    <x v="0"/>
    <n v="106"/>
    <n v="0.88"/>
    <n v="0"/>
    <n v="18"/>
    <n v="0"/>
    <n v="0"/>
    <n v="0"/>
    <n v="0"/>
    <x v="1"/>
  </r>
  <r>
    <s v="4Port Adelaide"/>
    <n v="2020"/>
    <x v="14"/>
    <x v="414"/>
    <x v="15"/>
    <n v="69"/>
    <n v="0.92"/>
    <n v="0"/>
    <n v="22"/>
    <n v="0"/>
    <n v="0"/>
    <n v="0"/>
    <n v="0"/>
    <x v="1"/>
  </r>
  <r>
    <s v="4Port Adelaide"/>
    <n v="2020"/>
    <x v="14"/>
    <x v="249"/>
    <x v="15"/>
    <n v="67"/>
    <n v="0.82"/>
    <n v="0"/>
    <n v="22"/>
    <n v="0"/>
    <n v="2"/>
    <n v="0"/>
    <n v="0"/>
    <x v="0"/>
  </r>
  <r>
    <s v="4GWS Giants"/>
    <n v="2020"/>
    <x v="14"/>
    <x v="464"/>
    <x v="13"/>
    <n v="18"/>
    <n v="0.86"/>
    <n v="0"/>
    <n v="23"/>
    <n v="0"/>
    <n v="0"/>
    <n v="0"/>
    <n v="0"/>
    <x v="1"/>
  </r>
  <r>
    <s v="4Hawthorn"/>
    <n v="2020"/>
    <x v="14"/>
    <x v="543"/>
    <x v="7"/>
    <n v="71"/>
    <n v="0.89"/>
    <n v="0"/>
    <n v="20"/>
    <n v="0"/>
    <n v="0"/>
    <n v="0"/>
    <n v="0"/>
    <x v="1"/>
  </r>
  <r>
    <s v="4Adelaide Crows"/>
    <n v="2020"/>
    <x v="14"/>
    <x v="481"/>
    <x v="8"/>
    <n v="50"/>
    <n v="0.87"/>
    <n v="0"/>
    <n v="21"/>
    <n v="0"/>
    <n v="0"/>
    <n v="0"/>
    <n v="0"/>
    <x v="1"/>
  </r>
  <r>
    <s v="4Brisbane Lions"/>
    <n v="2020"/>
    <x v="14"/>
    <x v="166"/>
    <x v="3"/>
    <n v="44"/>
    <n v="0.89"/>
    <n v="0"/>
    <n v="21"/>
    <n v="0"/>
    <n v="0"/>
    <n v="5.6213017751479286E-2"/>
    <n v="-5.6213017751479286E-2"/>
    <x v="1"/>
  </r>
  <r>
    <s v="4Geelong Cats"/>
    <n v="2020"/>
    <x v="14"/>
    <x v="353"/>
    <x v="11"/>
    <n v="41"/>
    <n v="0.9"/>
    <n v="0"/>
    <n v="17"/>
    <n v="0"/>
    <n v="11"/>
    <n v="0"/>
    <n v="0"/>
    <x v="0"/>
  </r>
  <r>
    <s v="4St Kilda"/>
    <n v="2020"/>
    <x v="14"/>
    <x v="282"/>
    <x v="9"/>
    <n v="85"/>
    <n v="0.81"/>
    <n v="0"/>
    <n v="29"/>
    <n v="0"/>
    <n v="1"/>
    <n v="0"/>
    <n v="0"/>
    <x v="0"/>
  </r>
  <r>
    <s v="4Sydney Swans"/>
    <n v="2020"/>
    <x v="14"/>
    <x v="267"/>
    <x v="2"/>
    <n v="57"/>
    <n v="0.88"/>
    <n v="0"/>
    <n v="19"/>
    <n v="0"/>
    <n v="0"/>
    <n v="0"/>
    <n v="0"/>
    <x v="1"/>
  </r>
  <r>
    <s v="4Hawthorn"/>
    <n v="2020"/>
    <x v="14"/>
    <x v="207"/>
    <x v="7"/>
    <n v="28"/>
    <n v="0.8"/>
    <n v="0"/>
    <n v="20"/>
    <n v="0"/>
    <n v="0"/>
    <n v="0"/>
    <n v="0"/>
    <x v="1"/>
  </r>
  <r>
    <s v="4Richmond"/>
    <n v="2020"/>
    <x v="14"/>
    <x v="338"/>
    <x v="14"/>
    <n v="52"/>
    <n v="0.79"/>
    <n v="0"/>
    <n v="29"/>
    <n v="0"/>
    <n v="2"/>
    <n v="0"/>
    <n v="0"/>
    <x v="0"/>
  </r>
  <r>
    <s v="4Carlton"/>
    <n v="2020"/>
    <x v="14"/>
    <x v="301"/>
    <x v="0"/>
    <n v="34"/>
    <n v="0.86"/>
    <n v="0"/>
    <n v="18"/>
    <n v="0"/>
    <n v="0"/>
    <n v="0"/>
    <n v="0"/>
    <x v="1"/>
  </r>
  <r>
    <s v="4Fremantle"/>
    <n v="2020"/>
    <x v="14"/>
    <x v="630"/>
    <x v="12"/>
    <n v="57"/>
    <n v="0.99"/>
    <n v="0"/>
    <n v="22"/>
    <n v="0"/>
    <n v="0"/>
    <n v="0"/>
    <n v="0"/>
    <x v="1"/>
  </r>
  <r>
    <s v="4Melbourne"/>
    <n v="2020"/>
    <x v="14"/>
    <x v="173"/>
    <x v="5"/>
    <n v="51"/>
    <n v="0.82"/>
    <n v="0"/>
    <n v="17"/>
    <n v="0"/>
    <n v="0"/>
    <n v="0"/>
    <n v="0"/>
    <x v="1"/>
  </r>
  <r>
    <s v="4Port Adelaide"/>
    <n v="2020"/>
    <x v="14"/>
    <x v="190"/>
    <x v="15"/>
    <n v="91"/>
    <n v="0.85"/>
    <n v="0"/>
    <n v="22"/>
    <n v="0"/>
    <n v="4"/>
    <n v="0"/>
    <n v="0"/>
    <x v="0"/>
  </r>
  <r>
    <s v="4St Kilda"/>
    <n v="2020"/>
    <x v="14"/>
    <x v="72"/>
    <x v="9"/>
    <n v="66"/>
    <n v="0.78"/>
    <n v="0"/>
    <n v="29"/>
    <n v="0"/>
    <n v="35"/>
    <n v="3.0528846153846156E-2"/>
    <n v="-3.0528846153846156E-2"/>
    <x v="0"/>
  </r>
  <r>
    <s v="4Fremantle"/>
    <n v="2020"/>
    <x v="14"/>
    <x v="189"/>
    <x v="12"/>
    <n v="31"/>
    <n v="0.77"/>
    <n v="0"/>
    <n v="22"/>
    <n v="0"/>
    <n v="0"/>
    <n v="0"/>
    <n v="0"/>
    <x v="1"/>
  </r>
  <r>
    <s v="4Fremantle"/>
    <n v="2020"/>
    <x v="14"/>
    <x v="183"/>
    <x v="12"/>
    <n v="55"/>
    <n v="0.77"/>
    <n v="0"/>
    <n v="22"/>
    <n v="0"/>
    <n v="0"/>
    <n v="0"/>
    <n v="0"/>
    <x v="1"/>
  </r>
  <r>
    <s v="4Geelong Cats"/>
    <n v="2020"/>
    <x v="14"/>
    <x v="215"/>
    <x v="11"/>
    <n v="102"/>
    <n v="0.87"/>
    <n v="0"/>
    <n v="17"/>
    <n v="0"/>
    <n v="0"/>
    <n v="0"/>
    <n v="0"/>
    <x v="1"/>
  </r>
  <r>
    <s v="4Hawthorn"/>
    <n v="2020"/>
    <x v="14"/>
    <x v="614"/>
    <x v="7"/>
    <n v="68"/>
    <n v="0.77"/>
    <n v="0"/>
    <n v="20"/>
    <n v="0"/>
    <n v="4"/>
    <n v="0"/>
    <n v="0"/>
    <x v="0"/>
  </r>
  <r>
    <s v="4Hawthorn"/>
    <n v="2020"/>
    <x v="14"/>
    <x v="175"/>
    <x v="7"/>
    <n v="42"/>
    <n v="0.87"/>
    <n v="0"/>
    <n v="20"/>
    <n v="0"/>
    <n v="0"/>
    <n v="0"/>
    <n v="0"/>
    <x v="1"/>
  </r>
  <r>
    <s v="3Carlton"/>
    <n v="2020"/>
    <x v="15"/>
    <x v="66"/>
    <x v="0"/>
    <n v="99"/>
    <n v="0.91"/>
    <n v="26"/>
    <n v="27"/>
    <n v="0.96296296296296291"/>
    <n v="311"/>
    <n v="0.10245098039215686"/>
    <n v="0.86051198257080608"/>
    <x v="0"/>
  </r>
  <r>
    <s v="3Carlton"/>
    <n v="2020"/>
    <x v="15"/>
    <x v="0"/>
    <x v="0"/>
    <n v="52"/>
    <n v="0.9"/>
    <n v="26"/>
    <n v="27"/>
    <n v="0.96296296296296291"/>
    <n v="326"/>
    <n v="0.12679738562091503"/>
    <n v="0.83616557734204788"/>
    <x v="0"/>
  </r>
  <r>
    <s v="3Carlton"/>
    <n v="2020"/>
    <x v="15"/>
    <x v="5"/>
    <x v="0"/>
    <n v="78"/>
    <n v="0.83"/>
    <n v="24"/>
    <n v="27"/>
    <n v="0.88888888888888884"/>
    <n v="217"/>
    <n v="6.6433566433566432E-2"/>
    <n v="0.82245532245532238"/>
    <x v="0"/>
  </r>
  <r>
    <s v="3Carlton"/>
    <n v="2020"/>
    <x v="15"/>
    <x v="93"/>
    <x v="0"/>
    <n v="77"/>
    <n v="0.8"/>
    <n v="21"/>
    <n v="27"/>
    <n v="0.77777777777777779"/>
    <n v="69"/>
    <n v="1.773879142300195E-2"/>
    <n v="0.76003898635477585"/>
    <x v="0"/>
  </r>
  <r>
    <s v="3North Melbourne"/>
    <n v="2020"/>
    <x v="15"/>
    <x v="70"/>
    <x v="17"/>
    <n v="97"/>
    <n v="0.96"/>
    <n v="21"/>
    <n v="22"/>
    <n v="0.95454545454545459"/>
    <n v="309"/>
    <n v="0.1001782531194296"/>
    <n v="0.85436720142602496"/>
    <x v="0"/>
  </r>
  <r>
    <s v="3Geelong Cats"/>
    <n v="2020"/>
    <x v="15"/>
    <x v="96"/>
    <x v="11"/>
    <n v="72"/>
    <n v="0.87"/>
    <n v="21"/>
    <n v="27"/>
    <n v="0.77777777777777779"/>
    <n v="245"/>
    <n v="2.7077497665732961E-2"/>
    <n v="0.75070028011204482"/>
    <x v="0"/>
  </r>
  <r>
    <s v="3Geelong Cats"/>
    <n v="2020"/>
    <x v="15"/>
    <x v="503"/>
    <x v="11"/>
    <n v="47"/>
    <n v="0.8"/>
    <n v="20"/>
    <n v="27"/>
    <n v="0.7407407407407407"/>
    <n v="132"/>
    <n v="0"/>
    <n v="0.7407407407407407"/>
    <x v="0"/>
  </r>
  <r>
    <s v="3Brisbane Lions"/>
    <n v="2020"/>
    <x v="15"/>
    <x v="4"/>
    <x v="3"/>
    <n v="126"/>
    <n v="0.92"/>
    <n v="19"/>
    <n v="19"/>
    <n v="1"/>
    <n v="327"/>
    <n v="0.1306340718105424"/>
    <n v="0.86936592818945757"/>
    <x v="0"/>
  </r>
  <r>
    <s v="3Sydney Swans"/>
    <n v="2020"/>
    <x v="15"/>
    <x v="88"/>
    <x v="2"/>
    <n v="70"/>
    <n v="0.85"/>
    <n v="19"/>
    <n v="22"/>
    <n v="0.86363636363636365"/>
    <n v="180"/>
    <n v="2.4767801857585137E-2"/>
    <n v="0.83886856177877855"/>
    <x v="0"/>
  </r>
  <r>
    <s v="3Adelaide Crows"/>
    <n v="2020"/>
    <x v="15"/>
    <x v="12"/>
    <x v="8"/>
    <n v="94"/>
    <n v="0.88"/>
    <n v="19"/>
    <n v="20"/>
    <n v="0.95"/>
    <n v="329"/>
    <n v="0.12484264961045145"/>
    <n v="0.82515735038954852"/>
    <x v="0"/>
  </r>
  <r>
    <s v="3North Melbourne"/>
    <n v="2020"/>
    <x v="15"/>
    <x v="81"/>
    <x v="17"/>
    <n v="96"/>
    <n v="0.88"/>
    <n v="19"/>
    <n v="22"/>
    <n v="0.86363636363636365"/>
    <n v="257"/>
    <n v="5.0962566844919788E-2"/>
    <n v="0.81267379679144391"/>
    <x v="0"/>
  </r>
  <r>
    <s v="3Geelong Cats"/>
    <n v="2020"/>
    <x v="15"/>
    <x v="21"/>
    <x v="11"/>
    <n v="67"/>
    <n v="0.9"/>
    <n v="19"/>
    <n v="27"/>
    <n v="0.70370370370370372"/>
    <n v="185"/>
    <n v="6.363636363636363E-2"/>
    <n v="0.64006734006734012"/>
    <x v="0"/>
  </r>
  <r>
    <s v="3Sydney Swans"/>
    <n v="2020"/>
    <x v="15"/>
    <x v="2"/>
    <x v="2"/>
    <n v="73"/>
    <n v="0.83"/>
    <n v="19"/>
    <n v="22"/>
    <n v="0.86363636363636365"/>
    <n v="281"/>
    <n v="0.102218782249742"/>
    <n v="0.76141758138662163"/>
    <x v="0"/>
  </r>
  <r>
    <s v="3Sydney Swans"/>
    <n v="2020"/>
    <x v="15"/>
    <x v="20"/>
    <x v="2"/>
    <n v="33"/>
    <n v="0.8"/>
    <n v="19"/>
    <n v="22"/>
    <n v="0.86363636363636365"/>
    <n v="202"/>
    <n v="0.10418353576248313"/>
    <n v="0.75945282787388058"/>
    <x v="0"/>
  </r>
  <r>
    <s v="3West Coast Eagles"/>
    <n v="2020"/>
    <x v="15"/>
    <x v="563"/>
    <x v="16"/>
    <n v="59"/>
    <n v="0.8"/>
    <n v="18"/>
    <n v="19"/>
    <n v="0.94736842105263153"/>
    <n v="179"/>
    <n v="0"/>
    <n v="0.94736842105263153"/>
    <x v="0"/>
  </r>
  <r>
    <s v="3Port Adelaide"/>
    <n v="2020"/>
    <x v="15"/>
    <x v="41"/>
    <x v="15"/>
    <n v="85"/>
    <n v="0.81"/>
    <n v="18"/>
    <n v="20"/>
    <n v="0.9"/>
    <n v="225"/>
    <n v="0.12365026278069759"/>
    <n v="0.77634973721930245"/>
    <x v="0"/>
  </r>
  <r>
    <s v="3Collingwood"/>
    <n v="2020"/>
    <x v="15"/>
    <x v="7"/>
    <x v="4"/>
    <n v="99"/>
    <n v="0.78"/>
    <n v="18"/>
    <n v="20"/>
    <n v="0.9"/>
    <n v="299"/>
    <n v="7.1568627450980402E-2"/>
    <n v="0.82843137254901966"/>
    <x v="0"/>
  </r>
  <r>
    <s v="3Brisbane Lions"/>
    <n v="2020"/>
    <x v="15"/>
    <x v="23"/>
    <x v="3"/>
    <n v="96"/>
    <n v="0.87"/>
    <n v="17"/>
    <n v="19"/>
    <n v="0.89473684210526316"/>
    <n v="264"/>
    <n v="6.4267872220658592E-2"/>
    <n v="0.83046896988460461"/>
    <x v="0"/>
  </r>
  <r>
    <s v="3Fremantle"/>
    <n v="2020"/>
    <x v="15"/>
    <x v="100"/>
    <x v="12"/>
    <n v="52"/>
    <n v="0.94"/>
    <n v="17"/>
    <n v="20"/>
    <n v="0.85"/>
    <n v="114"/>
    <n v="6.1919504643962843E-3"/>
    <n v="0.84380804953560373"/>
    <x v="0"/>
  </r>
  <r>
    <s v="3Port Adelaide"/>
    <n v="2020"/>
    <x v="15"/>
    <x v="35"/>
    <x v="15"/>
    <n v="106"/>
    <n v="0.8"/>
    <n v="17"/>
    <n v="20"/>
    <n v="0.85"/>
    <n v="242"/>
    <n v="5.8294302876346224E-2"/>
    <n v="0.7917056971236538"/>
    <x v="0"/>
  </r>
  <r>
    <s v="3Richmond"/>
    <n v="2020"/>
    <x v="15"/>
    <x v="36"/>
    <x v="14"/>
    <n v="64"/>
    <n v="0.77"/>
    <n v="17"/>
    <n v="19"/>
    <n v="0.89473684210526316"/>
    <n v="201"/>
    <n v="6.7692307692307691E-2"/>
    <n v="0.82704453441295545"/>
    <x v="0"/>
  </r>
  <r>
    <s v="3Port Adelaide"/>
    <n v="2020"/>
    <x v="15"/>
    <x v="45"/>
    <x v="15"/>
    <n v="86"/>
    <n v="0.74"/>
    <n v="16"/>
    <n v="20"/>
    <n v="0.8"/>
    <n v="203"/>
    <n v="4.9963369963369961E-2"/>
    <n v="0.75003663003663013"/>
    <x v="0"/>
  </r>
  <r>
    <s v="3Hawthorn"/>
    <n v="2020"/>
    <x v="15"/>
    <x v="449"/>
    <x v="7"/>
    <n v="68"/>
    <n v="0.9"/>
    <n v="16"/>
    <n v="19"/>
    <n v="0.84210526315789469"/>
    <n v="217"/>
    <n v="3.1746031746031746E-3"/>
    <n v="0.83893065998329153"/>
    <x v="0"/>
  </r>
  <r>
    <s v="3Hawthorn"/>
    <n v="2020"/>
    <x v="15"/>
    <x v="11"/>
    <x v="7"/>
    <n v="70"/>
    <n v="0.89"/>
    <n v="16"/>
    <n v="19"/>
    <n v="0.84210526315789469"/>
    <n v="284"/>
    <n v="6.6214177978883862E-2"/>
    <n v="0.77589108517901084"/>
    <x v="0"/>
  </r>
  <r>
    <s v="3Fremantle"/>
    <n v="2020"/>
    <x v="15"/>
    <x v="415"/>
    <x v="12"/>
    <n v="75"/>
    <n v="0.87"/>
    <n v="16"/>
    <n v="20"/>
    <n v="0.8"/>
    <n v="106"/>
    <n v="0"/>
    <n v="0.8"/>
    <x v="0"/>
  </r>
  <r>
    <s v="3Gold Coast Suns"/>
    <n v="2020"/>
    <x v="15"/>
    <x v="627"/>
    <x v="1"/>
    <n v="104"/>
    <n v="0.81"/>
    <n v="16"/>
    <n v="20"/>
    <n v="0.8"/>
    <n v="60"/>
    <n v="0"/>
    <n v="0.8"/>
    <x v="0"/>
  </r>
  <r>
    <s v="3Hawthorn"/>
    <n v="2020"/>
    <x v="15"/>
    <x v="29"/>
    <x v="7"/>
    <n v="80"/>
    <n v="0.73"/>
    <n v="15"/>
    <n v="19"/>
    <n v="0.78947368421052633"/>
    <n v="208"/>
    <n v="0.11091387245233399"/>
    <n v="0.67855981175819235"/>
    <x v="0"/>
  </r>
  <r>
    <s v="3Gold Coast Suns"/>
    <n v="2020"/>
    <x v="15"/>
    <x v="1"/>
    <x v="1"/>
    <n v="80"/>
    <n v="0.79"/>
    <n v="15"/>
    <n v="20"/>
    <n v="0.75"/>
    <n v="323"/>
    <n v="0.10576923076923077"/>
    <n v="0.64423076923076927"/>
    <x v="0"/>
  </r>
  <r>
    <s v="3Gold Coast Suns"/>
    <n v="2020"/>
    <x v="15"/>
    <x v="3"/>
    <x v="1"/>
    <n v="80"/>
    <n v="0.71"/>
    <n v="15"/>
    <n v="20"/>
    <n v="0.75"/>
    <n v="282"/>
    <n v="9.3008255933952538E-2"/>
    <n v="0.65699174406604743"/>
    <x v="0"/>
  </r>
  <r>
    <s v="3Western Bulldogs"/>
    <n v="2020"/>
    <x v="15"/>
    <x v="10"/>
    <x v="6"/>
    <n v="77"/>
    <n v="0.88"/>
    <n v="15"/>
    <n v="15"/>
    <n v="1"/>
    <n v="320"/>
    <n v="7.2142672858617127E-2"/>
    <n v="0.92785732714138291"/>
    <x v="0"/>
  </r>
  <r>
    <s v="3West Coast Eagles"/>
    <n v="2020"/>
    <x v="15"/>
    <x v="74"/>
    <x v="16"/>
    <n v="94"/>
    <n v="0.69"/>
    <n v="15"/>
    <n v="19"/>
    <n v="0.78947368421052633"/>
    <n v="270"/>
    <n v="1.655982905982906E-2"/>
    <n v="0.77291385515069722"/>
    <x v="0"/>
  </r>
  <r>
    <s v="3North Melbourne"/>
    <n v="2020"/>
    <x v="15"/>
    <x v="343"/>
    <x v="17"/>
    <n v="41"/>
    <n v="0.89"/>
    <n v="15"/>
    <n v="22"/>
    <n v="0.68181818181818177"/>
    <n v="101"/>
    <n v="4.7058823529411764E-2"/>
    <n v="0.63475935828877006"/>
    <x v="0"/>
  </r>
  <r>
    <s v="3Richmond"/>
    <n v="2020"/>
    <x v="15"/>
    <x v="409"/>
    <x v="14"/>
    <n v="30"/>
    <n v="0.78"/>
    <n v="15"/>
    <n v="19"/>
    <n v="0.78947368421052633"/>
    <n v="187"/>
    <n v="0"/>
    <n v="0.78947368421052633"/>
    <x v="0"/>
  </r>
  <r>
    <s v="3St Kilda"/>
    <n v="2020"/>
    <x v="15"/>
    <x v="18"/>
    <x v="9"/>
    <n v="70"/>
    <n v="0.76"/>
    <n v="14"/>
    <n v="20"/>
    <n v="0.7"/>
    <n v="306"/>
    <n v="6.3618366927190459E-2"/>
    <n v="0.63638163307280948"/>
    <x v="0"/>
  </r>
  <r>
    <s v="3GWS Giants"/>
    <n v="2020"/>
    <x v="15"/>
    <x v="424"/>
    <x v="13"/>
    <n v="38"/>
    <n v="0.85"/>
    <n v="14"/>
    <n v="15"/>
    <n v="0.93333333333333335"/>
    <n v="101"/>
    <n v="0"/>
    <n v="0.93333333333333335"/>
    <x v="0"/>
  </r>
  <r>
    <s v="3GWS Giants"/>
    <n v="2020"/>
    <x v="15"/>
    <x v="446"/>
    <x v="13"/>
    <n v="43"/>
    <n v="0.84"/>
    <n v="14"/>
    <n v="15"/>
    <n v="0.93333333333333335"/>
    <n v="122"/>
    <n v="3.4013605442176867E-2"/>
    <n v="0.89931972789115644"/>
    <x v="0"/>
  </r>
  <r>
    <s v="3West Coast Eagles"/>
    <n v="2020"/>
    <x v="15"/>
    <x v="483"/>
    <x v="16"/>
    <n v="31"/>
    <n v="0.8"/>
    <n v="14"/>
    <n v="19"/>
    <n v="0.73684210526315785"/>
    <n v="179"/>
    <n v="0"/>
    <n v="0.73684210526315785"/>
    <x v="0"/>
  </r>
  <r>
    <s v="3Sydney Swans"/>
    <n v="2020"/>
    <x v="15"/>
    <x v="6"/>
    <x v="2"/>
    <n v="84"/>
    <n v="0.75"/>
    <n v="14"/>
    <n v="22"/>
    <n v="0.63636363636363635"/>
    <n v="180"/>
    <n v="0.11816239316239317"/>
    <n v="0.51820124320124317"/>
    <x v="0"/>
  </r>
  <r>
    <s v="3Collingwood"/>
    <n v="2020"/>
    <x v="15"/>
    <x v="15"/>
    <x v="4"/>
    <n v="75"/>
    <n v="0.73"/>
    <n v="14"/>
    <n v="20"/>
    <n v="0.7"/>
    <n v="251"/>
    <n v="4.7899159663865543E-2"/>
    <n v="0.65210084033613436"/>
    <x v="0"/>
  </r>
  <r>
    <s v="3Collingwood"/>
    <n v="2020"/>
    <x v="15"/>
    <x v="137"/>
    <x v="4"/>
    <n v="70"/>
    <n v="0.84"/>
    <n v="14"/>
    <n v="20"/>
    <n v="0.7"/>
    <n v="61"/>
    <n v="0"/>
    <n v="0.7"/>
    <x v="0"/>
  </r>
  <r>
    <s v="3Hawthorn"/>
    <n v="2020"/>
    <x v="15"/>
    <x v="68"/>
    <x v="7"/>
    <n v="85"/>
    <n v="0.86"/>
    <n v="14"/>
    <n v="19"/>
    <n v="0.73684210526315785"/>
    <n v="172"/>
    <n v="1.2499999999999999E-2"/>
    <n v="0.7243421052631579"/>
    <x v="0"/>
  </r>
  <r>
    <s v="3Sydney Swans"/>
    <n v="2020"/>
    <x v="15"/>
    <x v="84"/>
    <x v="2"/>
    <n v="64"/>
    <n v="0.73"/>
    <n v="13"/>
    <n v="22"/>
    <n v="0.59090909090909094"/>
    <n v="160"/>
    <n v="5.9659090909090912E-3"/>
    <n v="0.58494318181818183"/>
    <x v="0"/>
  </r>
  <r>
    <s v="3Richmond"/>
    <n v="2020"/>
    <x v="15"/>
    <x v="73"/>
    <x v="14"/>
    <n v="35"/>
    <n v="0.83"/>
    <n v="13"/>
    <n v="19"/>
    <n v="0.68421052631578949"/>
    <n v="77"/>
    <n v="1.6666666666666666E-2"/>
    <n v="0.66754385964912277"/>
    <x v="0"/>
  </r>
  <r>
    <s v="3Brisbane Lions"/>
    <n v="2020"/>
    <x v="15"/>
    <x v="48"/>
    <x v="3"/>
    <n v="51"/>
    <n v="0.71"/>
    <n v="13"/>
    <n v="19"/>
    <n v="0.68421052631578949"/>
    <n v="232"/>
    <n v="1.7263427109974423E-2"/>
    <n v="0.66694709920581507"/>
    <x v="0"/>
  </r>
  <r>
    <s v="3Western Bulldogs"/>
    <n v="2020"/>
    <x v="15"/>
    <x v="107"/>
    <x v="6"/>
    <n v="71"/>
    <n v="0.76"/>
    <n v="13"/>
    <n v="15"/>
    <n v="0.8666666666666667"/>
    <n v="90"/>
    <n v="0"/>
    <n v="0.8666666666666667"/>
    <x v="0"/>
  </r>
  <r>
    <s v="3Western Bulldogs"/>
    <n v="2020"/>
    <x v="15"/>
    <x v="33"/>
    <x v="6"/>
    <n v="72"/>
    <n v="0.94"/>
    <n v="13"/>
    <n v="15"/>
    <n v="0.8666666666666667"/>
    <n v="287"/>
    <n v="3.02392324451148E-2"/>
    <n v="0.83642743422155186"/>
    <x v="0"/>
  </r>
  <r>
    <s v="3Collingwood"/>
    <n v="2020"/>
    <x v="15"/>
    <x v="53"/>
    <x v="4"/>
    <n v="97"/>
    <n v="0.86"/>
    <n v="13"/>
    <n v="20"/>
    <n v="0.65"/>
    <n v="188"/>
    <n v="2.7732793522267207E-2"/>
    <n v="0.62226720647773281"/>
    <x v="0"/>
  </r>
  <r>
    <s v="3Port Adelaide"/>
    <n v="2020"/>
    <x v="15"/>
    <x v="57"/>
    <x v="15"/>
    <n v="63"/>
    <n v="0.76"/>
    <n v="13"/>
    <n v="20"/>
    <n v="0.65"/>
    <n v="206"/>
    <n v="3.1484388627245771E-2"/>
    <n v="0.61851561137275424"/>
    <x v="0"/>
  </r>
  <r>
    <s v="3St Kilda"/>
    <n v="2020"/>
    <x v="15"/>
    <x v="562"/>
    <x v="9"/>
    <n v="72"/>
    <n v="0.86"/>
    <n v="13"/>
    <n v="20"/>
    <n v="0.65"/>
    <n v="158"/>
    <n v="0"/>
    <n v="0.65"/>
    <x v="0"/>
  </r>
  <r>
    <s v="3GWS Giants"/>
    <n v="2020"/>
    <x v="15"/>
    <x v="26"/>
    <x v="13"/>
    <n v="72"/>
    <n v="0.81"/>
    <n v="13"/>
    <n v="15"/>
    <n v="0.8666666666666667"/>
    <n v="270"/>
    <n v="4.270631329454859E-2"/>
    <n v="0.82396035337211815"/>
    <x v="0"/>
  </r>
  <r>
    <s v="3Collingwood"/>
    <n v="2020"/>
    <x v="15"/>
    <x v="539"/>
    <x v="4"/>
    <n v="57"/>
    <n v="0.64"/>
    <n v="13"/>
    <n v="20"/>
    <n v="0.65"/>
    <n v="89"/>
    <n v="0"/>
    <n v="0.65"/>
    <x v="0"/>
  </r>
  <r>
    <s v="3St Kilda"/>
    <n v="2020"/>
    <x v="15"/>
    <x v="34"/>
    <x v="9"/>
    <n v="56"/>
    <n v="0.68"/>
    <n v="13"/>
    <n v="20"/>
    <n v="0.65"/>
    <n v="184"/>
    <n v="3.9600202429149793E-2"/>
    <n v="0.61039979757085028"/>
    <x v="0"/>
  </r>
  <r>
    <s v="3North Melbourne"/>
    <n v="2020"/>
    <x v="15"/>
    <x v="63"/>
    <x v="17"/>
    <n v="67"/>
    <n v="0.68"/>
    <n v="12"/>
    <n v="22"/>
    <n v="0.54545454545454541"/>
    <n v="200"/>
    <n v="2.253968253968254E-2"/>
    <n v="0.52291486291486289"/>
    <x v="0"/>
  </r>
  <r>
    <s v="3St Kilda"/>
    <n v="2020"/>
    <x v="15"/>
    <x v="398"/>
    <x v="9"/>
    <n v="66"/>
    <n v="0.82"/>
    <n v="12"/>
    <n v="20"/>
    <n v="0.6"/>
    <n v="212"/>
    <n v="2.2556390977443608E-2"/>
    <n v="0.57744360902255631"/>
    <x v="0"/>
  </r>
  <r>
    <s v="3Adelaide Crows"/>
    <n v="2020"/>
    <x v="15"/>
    <x v="64"/>
    <x v="8"/>
    <n v="67"/>
    <n v="0.71"/>
    <n v="12"/>
    <n v="20"/>
    <n v="0.6"/>
    <n v="231"/>
    <n v="2.046783625730994E-2"/>
    <n v="0.57953216374269001"/>
    <x v="0"/>
  </r>
  <r>
    <s v="3Geelong Cats"/>
    <n v="2020"/>
    <x v="15"/>
    <x v="42"/>
    <x v="11"/>
    <n v="64"/>
    <n v="0.75"/>
    <n v="12"/>
    <n v="27"/>
    <n v="0.44444444444444442"/>
    <n v="208"/>
    <n v="2.5054466230936819E-2"/>
    <n v="0.4193899782135076"/>
    <x v="0"/>
  </r>
  <r>
    <s v="3Fremantle"/>
    <n v="2020"/>
    <x v="15"/>
    <x v="71"/>
    <x v="12"/>
    <n v="79"/>
    <n v="0.93"/>
    <n v="12"/>
    <n v="20"/>
    <n v="0.6"/>
    <n v="163"/>
    <n v="6.5476190476190478E-3"/>
    <n v="0.59345238095238095"/>
    <x v="0"/>
  </r>
  <r>
    <s v="3GWS Giants"/>
    <n v="2020"/>
    <x v="15"/>
    <x v="37"/>
    <x v="13"/>
    <n v="72"/>
    <n v="0.92"/>
    <n v="12"/>
    <n v="15"/>
    <n v="0.8"/>
    <n v="234"/>
    <n v="1.6134085213032581E-2"/>
    <n v="0.78386591478696743"/>
    <x v="0"/>
  </r>
  <r>
    <s v="3Gold Coast Suns"/>
    <n v="2020"/>
    <x v="15"/>
    <x v="110"/>
    <x v="1"/>
    <n v="95"/>
    <n v="0.85"/>
    <n v="12"/>
    <n v="20"/>
    <n v="0.6"/>
    <n v="184"/>
    <n v="0"/>
    <n v="0.6"/>
    <x v="0"/>
  </r>
  <r>
    <s v="3Gold Coast Suns"/>
    <n v="2020"/>
    <x v="15"/>
    <x v="14"/>
    <x v="1"/>
    <n v="102"/>
    <n v="0.8"/>
    <n v="11"/>
    <n v="20"/>
    <n v="0.55000000000000004"/>
    <n v="238"/>
    <n v="3.3333333333333333E-2"/>
    <n v="0.51666666666666672"/>
    <x v="0"/>
  </r>
  <r>
    <s v="3Richmond"/>
    <n v="2020"/>
    <x v="15"/>
    <x v="625"/>
    <x v="14"/>
    <n v="52"/>
    <n v="0.79"/>
    <n v="11"/>
    <n v="19"/>
    <n v="0.57894736842105265"/>
    <n v="85"/>
    <n v="0"/>
    <n v="0.57894736842105265"/>
    <x v="0"/>
  </r>
  <r>
    <s v="3Brisbane Lions"/>
    <n v="2020"/>
    <x v="15"/>
    <x v="92"/>
    <x v="3"/>
    <n v="54"/>
    <n v="0.64"/>
    <n v="11"/>
    <n v="19"/>
    <n v="0.57894736842105265"/>
    <n v="59"/>
    <n v="0"/>
    <n v="0.57894736842105265"/>
    <x v="0"/>
  </r>
  <r>
    <s v="3Geelong Cats"/>
    <n v="2020"/>
    <x v="15"/>
    <x v="617"/>
    <x v="11"/>
    <n v="64"/>
    <n v="0.75"/>
    <n v="11"/>
    <n v="27"/>
    <n v="0.40740740740740738"/>
    <n v="59"/>
    <n v="0"/>
    <n v="0.40740740740740738"/>
    <x v="0"/>
  </r>
  <r>
    <s v="3Fremantle"/>
    <n v="2020"/>
    <x v="15"/>
    <x v="603"/>
    <x v="12"/>
    <n v="68"/>
    <n v="0.84"/>
    <n v="11"/>
    <n v="20"/>
    <n v="0.55000000000000004"/>
    <n v="75"/>
    <n v="0"/>
    <n v="0.55000000000000004"/>
    <x v="0"/>
  </r>
  <r>
    <s v="3Western Bulldogs"/>
    <n v="2020"/>
    <x v="15"/>
    <x v="69"/>
    <x v="6"/>
    <n v="60"/>
    <n v="0.8"/>
    <n v="10"/>
    <n v="15"/>
    <n v="0.66666666666666663"/>
    <n v="231"/>
    <n v="2.9411764705882353E-3"/>
    <n v="0.6637254901960784"/>
    <x v="0"/>
  </r>
  <r>
    <s v="3West Coast Eagles"/>
    <n v="2020"/>
    <x v="15"/>
    <x v="52"/>
    <x v="16"/>
    <n v="34"/>
    <n v="0.75"/>
    <n v="10"/>
    <n v="19"/>
    <n v="0.52631578947368418"/>
    <n v="179"/>
    <n v="6.2500000000000003E-3"/>
    <n v="0.5200657894736842"/>
    <x v="0"/>
  </r>
  <r>
    <s v="3Richmond"/>
    <n v="2020"/>
    <x v="15"/>
    <x v="65"/>
    <x v="14"/>
    <n v="42"/>
    <n v="0.69"/>
    <n v="10"/>
    <n v="19"/>
    <n v="0.52631578947368418"/>
    <n v="68"/>
    <n v="7.5187969924812026E-3"/>
    <n v="0.51879699248120303"/>
    <x v="0"/>
  </r>
  <r>
    <s v="3Adelaide Crows"/>
    <n v="2020"/>
    <x v="15"/>
    <x v="205"/>
    <x v="8"/>
    <n v="68"/>
    <n v="0.78"/>
    <n v="9"/>
    <n v="20"/>
    <n v="0.45"/>
    <n v="161"/>
    <n v="0"/>
    <n v="0.45"/>
    <x v="0"/>
  </r>
  <r>
    <s v="3Western Bulldogs"/>
    <n v="2020"/>
    <x v="15"/>
    <x v="24"/>
    <x v="6"/>
    <n v="105"/>
    <n v="0.75"/>
    <n v="9"/>
    <n v="15"/>
    <n v="0.6"/>
    <n v="276"/>
    <n v="1.2383900928792569E-2"/>
    <n v="0.58761609907120738"/>
    <x v="0"/>
  </r>
  <r>
    <s v="3Adelaide Crows"/>
    <n v="2020"/>
    <x v="15"/>
    <x v="51"/>
    <x v="8"/>
    <n v="80"/>
    <n v="0.82"/>
    <n v="9"/>
    <n v="20"/>
    <n v="0.45"/>
    <n v="149"/>
    <n v="3.787878787878788E-3"/>
    <n v="0.44621212121212123"/>
    <x v="0"/>
  </r>
  <r>
    <s v="3West Coast Eagles"/>
    <n v="2020"/>
    <x v="15"/>
    <x v="77"/>
    <x v="16"/>
    <n v="61"/>
    <n v="0.86"/>
    <n v="9"/>
    <n v="19"/>
    <n v="0.47368421052631576"/>
    <n v="270"/>
    <n v="3.26797385620915E-3"/>
    <n v="0.47041623667010662"/>
    <x v="0"/>
  </r>
  <r>
    <s v="3North Melbourne"/>
    <n v="2020"/>
    <x v="15"/>
    <x v="305"/>
    <x v="17"/>
    <n v="86"/>
    <n v="0.78"/>
    <n v="9"/>
    <n v="22"/>
    <n v="0.40909090909090912"/>
    <n v="62"/>
    <n v="5.0666666666666665E-2"/>
    <n v="0.35842424242424242"/>
    <x v="0"/>
  </r>
  <r>
    <s v="3Fremantle"/>
    <n v="2020"/>
    <x v="15"/>
    <x v="40"/>
    <x v="12"/>
    <n v="55"/>
    <n v="0.65"/>
    <n v="9"/>
    <n v="20"/>
    <n v="0.45"/>
    <n v="191"/>
    <n v="8.9827935222672062E-3"/>
    <n v="0.44101720647773279"/>
    <x v="0"/>
  </r>
  <r>
    <s v="3Brisbane Lions"/>
    <n v="2020"/>
    <x v="15"/>
    <x v="452"/>
    <x v="3"/>
    <n v="87"/>
    <n v="0.78"/>
    <n v="8"/>
    <n v="19"/>
    <n v="0.42105263157894735"/>
    <n v="106"/>
    <n v="0"/>
    <n v="0.42105263157894735"/>
    <x v="0"/>
  </r>
  <r>
    <s v="3St Kilda"/>
    <n v="2020"/>
    <x v="15"/>
    <x v="16"/>
    <x v="9"/>
    <n v="53"/>
    <n v="0.79"/>
    <n v="8"/>
    <n v="20"/>
    <n v="0.4"/>
    <n v="193"/>
    <n v="2.2967772967772967E-2"/>
    <n v="0.37703222703222705"/>
    <x v="0"/>
  </r>
  <r>
    <s v="3Adelaide Crows"/>
    <n v="2020"/>
    <x v="15"/>
    <x v="561"/>
    <x v="8"/>
    <n v="73"/>
    <n v="0.82"/>
    <n v="8"/>
    <n v="20"/>
    <n v="0.4"/>
    <n v="27"/>
    <n v="0"/>
    <n v="0.4"/>
    <x v="0"/>
  </r>
  <r>
    <s v="3Port Adelaide"/>
    <n v="2020"/>
    <x v="15"/>
    <x v="95"/>
    <x v="15"/>
    <n v="26"/>
    <n v="0.78"/>
    <n v="8"/>
    <n v="20"/>
    <n v="0.4"/>
    <n v="130"/>
    <n v="0"/>
    <n v="0.4"/>
    <x v="0"/>
  </r>
  <r>
    <s v="3St Kilda"/>
    <n v="2020"/>
    <x v="15"/>
    <x v="121"/>
    <x v="9"/>
    <n v="67"/>
    <n v="0.84"/>
    <n v="7"/>
    <n v="20"/>
    <n v="0.35"/>
    <n v="177"/>
    <n v="0"/>
    <n v="0.35"/>
    <x v="0"/>
  </r>
  <r>
    <s v="3Adelaide Crows"/>
    <n v="2020"/>
    <x v="15"/>
    <x v="321"/>
    <x v="8"/>
    <n v="20"/>
    <n v="0.82"/>
    <n v="7"/>
    <n v="20"/>
    <n v="0.35"/>
    <n v="90"/>
    <n v="4.4444444444444439E-2"/>
    <n v="0.30555555555555552"/>
    <x v="0"/>
  </r>
  <r>
    <s v="3Geelong Cats"/>
    <n v="2020"/>
    <x v="15"/>
    <x v="49"/>
    <x v="11"/>
    <n v="59"/>
    <n v="0.81"/>
    <n v="7"/>
    <n v="27"/>
    <n v="0.25925925925925924"/>
    <n v="92"/>
    <n v="3.787878787878788E-3"/>
    <n v="0.25547138047138046"/>
    <x v="0"/>
  </r>
  <r>
    <s v="3North Melbourne"/>
    <n v="2020"/>
    <x v="15"/>
    <x v="157"/>
    <x v="17"/>
    <n v="70"/>
    <n v="0.88"/>
    <n v="7"/>
    <n v="22"/>
    <n v="0.31818181818181818"/>
    <n v="19"/>
    <n v="0"/>
    <n v="0.31818181818181818"/>
    <x v="0"/>
  </r>
  <r>
    <s v="3Fremantle"/>
    <n v="2020"/>
    <x v="15"/>
    <x v="80"/>
    <x v="12"/>
    <n v="70"/>
    <n v="0.77"/>
    <n v="6"/>
    <n v="20"/>
    <n v="0.3"/>
    <n v="79"/>
    <n v="2.2624434389140274E-3"/>
    <n v="0.29773755656108597"/>
    <x v="0"/>
  </r>
  <r>
    <s v="3GWS Giants"/>
    <n v="2020"/>
    <x v="15"/>
    <x v="535"/>
    <x v="13"/>
    <n v="79"/>
    <n v="0.83"/>
    <n v="6"/>
    <n v="15"/>
    <n v="0.4"/>
    <n v="36"/>
    <n v="0"/>
    <n v="0.4"/>
    <x v="0"/>
  </r>
  <r>
    <s v="3Fremantle"/>
    <n v="2020"/>
    <x v="15"/>
    <x v="79"/>
    <x v="12"/>
    <n v="54"/>
    <n v="0.68"/>
    <n v="6"/>
    <n v="20"/>
    <n v="0.3"/>
    <n v="127"/>
    <n v="0"/>
    <n v="0.3"/>
    <x v="0"/>
  </r>
  <r>
    <s v="3St Kilda"/>
    <n v="2020"/>
    <x v="15"/>
    <x v="471"/>
    <x v="9"/>
    <n v="39"/>
    <n v="0.78"/>
    <n v="6"/>
    <n v="20"/>
    <n v="0.3"/>
    <n v="15"/>
    <n v="0"/>
    <n v="0.3"/>
    <x v="0"/>
  </r>
  <r>
    <s v="3Collingwood"/>
    <n v="2020"/>
    <x v="15"/>
    <x v="56"/>
    <x v="4"/>
    <n v="74"/>
    <n v="0.78"/>
    <n v="6"/>
    <n v="20"/>
    <n v="0.3"/>
    <n v="180"/>
    <n v="0"/>
    <n v="0.3"/>
    <x v="0"/>
  </r>
  <r>
    <s v="3Brisbane Lions"/>
    <n v="2020"/>
    <x v="15"/>
    <x v="400"/>
    <x v="3"/>
    <n v="26"/>
    <n v="0.39"/>
    <n v="6"/>
    <n v="19"/>
    <n v="0.31578947368421051"/>
    <n v="41"/>
    <n v="0"/>
    <n v="0.31578947368421051"/>
    <x v="0"/>
  </r>
  <r>
    <s v="3Gold Coast Suns"/>
    <n v="2020"/>
    <x v="15"/>
    <x v="103"/>
    <x v="1"/>
    <n v="21"/>
    <n v="0.63"/>
    <n v="5"/>
    <n v="20"/>
    <n v="0.25"/>
    <n v="42"/>
    <n v="4.0247678018575851E-2"/>
    <n v="0.20975232198142416"/>
    <x v="0"/>
  </r>
  <r>
    <s v="3Geelong Cats"/>
    <n v="2020"/>
    <x v="15"/>
    <x v="404"/>
    <x v="11"/>
    <n v="35"/>
    <n v="0.82"/>
    <n v="5"/>
    <n v="27"/>
    <n v="0.18518518518518517"/>
    <n v="35"/>
    <n v="0"/>
    <n v="0.18518518518518517"/>
    <x v="0"/>
  </r>
  <r>
    <s v="3Geelong Cats"/>
    <n v="2020"/>
    <x v="15"/>
    <x v="58"/>
    <x v="11"/>
    <n v="21"/>
    <n v="0.77"/>
    <n v="5"/>
    <n v="27"/>
    <n v="0.18518518518518517"/>
    <n v="74"/>
    <n v="0"/>
    <n v="0.18518518518518517"/>
    <x v="0"/>
  </r>
  <r>
    <s v="3Adelaide Crows"/>
    <n v="2020"/>
    <x v="15"/>
    <x v="566"/>
    <x v="8"/>
    <n v="14"/>
    <n v="0.83"/>
    <n v="5"/>
    <n v="20"/>
    <n v="0.25"/>
    <n v="7"/>
    <n v="0"/>
    <n v="0.25"/>
    <x v="0"/>
  </r>
  <r>
    <s v="3Carlton"/>
    <n v="2020"/>
    <x v="15"/>
    <x v="399"/>
    <x v="0"/>
    <n v="40"/>
    <n v="0.71"/>
    <n v="5"/>
    <n v="27"/>
    <n v="0.18518518518518517"/>
    <n v="149"/>
    <n v="0"/>
    <n v="0.18518518518518517"/>
    <x v="0"/>
  </r>
  <r>
    <s v="3Adelaide Crows"/>
    <n v="2020"/>
    <x v="15"/>
    <x v="25"/>
    <x v="8"/>
    <n v="41"/>
    <n v="0.86"/>
    <n v="5"/>
    <n v="20"/>
    <n v="0.25"/>
    <n v="142"/>
    <n v="8.3333333333333332E-3"/>
    <n v="0.24166666666666667"/>
    <x v="0"/>
  </r>
  <r>
    <s v="3Hawthorn"/>
    <n v="2020"/>
    <x v="15"/>
    <x v="119"/>
    <x v="7"/>
    <n v="32"/>
    <n v="0.84"/>
    <n v="4"/>
    <n v="19"/>
    <n v="0.21052631578947367"/>
    <n v="36"/>
    <n v="0"/>
    <n v="0.21052631578947367"/>
    <x v="0"/>
  </r>
  <r>
    <s v="3Gold Coast Suns"/>
    <n v="2020"/>
    <x v="15"/>
    <x v="13"/>
    <x v="1"/>
    <n v="62"/>
    <n v="0.85"/>
    <n v="4"/>
    <n v="20"/>
    <n v="0.2"/>
    <n v="200"/>
    <n v="1.0526315789473684E-2"/>
    <n v="0.18947368421052632"/>
    <x v="0"/>
  </r>
  <r>
    <s v="3West Coast Eagles"/>
    <n v="2020"/>
    <x v="15"/>
    <x v="46"/>
    <x v="16"/>
    <n v="111"/>
    <n v="0.97"/>
    <n v="4"/>
    <n v="19"/>
    <n v="0.21052631578947367"/>
    <n v="145"/>
    <n v="0"/>
    <n v="0.21052631578947367"/>
    <x v="0"/>
  </r>
  <r>
    <s v="3St Kilda"/>
    <n v="2020"/>
    <x v="15"/>
    <x v="72"/>
    <x v="9"/>
    <n v="60"/>
    <n v="0.86"/>
    <n v="4"/>
    <n v="20"/>
    <n v="0.2"/>
    <n v="35"/>
    <n v="0"/>
    <n v="0.2"/>
    <x v="0"/>
  </r>
  <r>
    <s v="3West Coast Eagles"/>
    <n v="2020"/>
    <x v="15"/>
    <x v="392"/>
    <x v="16"/>
    <n v="40"/>
    <n v="0.45"/>
    <n v="4"/>
    <n v="19"/>
    <n v="0.21052631578947367"/>
    <n v="49"/>
    <n v="2.7472527472527475E-3"/>
    <n v="0.20777906304222094"/>
    <x v="0"/>
  </r>
  <r>
    <s v="3Geelong Cats"/>
    <n v="2020"/>
    <x v="15"/>
    <x v="115"/>
    <x v="11"/>
    <n v="90"/>
    <n v="0.92"/>
    <n v="4"/>
    <n v="27"/>
    <n v="0.14814814814814814"/>
    <n v="93"/>
    <n v="0"/>
    <n v="0.14814814814814814"/>
    <x v="0"/>
  </r>
  <r>
    <s v="3Fremantle"/>
    <n v="2020"/>
    <x v="15"/>
    <x v="438"/>
    <x v="12"/>
    <n v="43"/>
    <n v="0.96"/>
    <n v="3"/>
    <n v="20"/>
    <n v="0.15"/>
    <n v="7"/>
    <n v="1.4423076923076924E-2"/>
    <n v="0.13557692307692307"/>
    <x v="0"/>
  </r>
  <r>
    <s v="3Port Adelaide"/>
    <n v="2020"/>
    <x v="15"/>
    <x v="118"/>
    <x v="15"/>
    <n v="23"/>
    <n v="0.88"/>
    <n v="3"/>
    <n v="20"/>
    <n v="0.15"/>
    <n v="54"/>
    <n v="0"/>
    <n v="0.15"/>
    <x v="0"/>
  </r>
  <r>
    <s v="3Hawthorn"/>
    <n v="2020"/>
    <x v="15"/>
    <x v="128"/>
    <x v="7"/>
    <n v="27"/>
    <n v="0.78"/>
    <n v="3"/>
    <n v="19"/>
    <n v="0.15789473684210525"/>
    <n v="27"/>
    <n v="0"/>
    <n v="0.15789473684210525"/>
    <x v="0"/>
  </r>
  <r>
    <s v="3Carlton"/>
    <n v="2020"/>
    <x v="15"/>
    <x v="302"/>
    <x v="0"/>
    <n v="73"/>
    <n v="0.91"/>
    <n v="3"/>
    <n v="27"/>
    <n v="0.1111111111111111"/>
    <n v="56"/>
    <n v="3.6764705882352942E-2"/>
    <n v="7.4346405228758156E-2"/>
    <x v="0"/>
  </r>
  <r>
    <s v="3Hawthorn"/>
    <n v="2020"/>
    <x v="15"/>
    <x v="108"/>
    <x v="7"/>
    <n v="30"/>
    <n v="0.86"/>
    <n v="3"/>
    <n v="19"/>
    <n v="0.15789473684210525"/>
    <n v="60"/>
    <n v="0"/>
    <n v="0.15789473684210525"/>
    <x v="0"/>
  </r>
  <r>
    <s v="3Sydney Swans"/>
    <n v="2020"/>
    <x v="15"/>
    <x v="461"/>
    <x v="2"/>
    <n v="48"/>
    <n v="0.84"/>
    <n v="3"/>
    <n v="22"/>
    <n v="0.13636363636363635"/>
    <n v="15"/>
    <n v="0"/>
    <n v="0.13636363636363635"/>
    <x v="0"/>
  </r>
  <r>
    <s v="3Geelong Cats"/>
    <n v="2020"/>
    <x v="15"/>
    <x v="353"/>
    <x v="11"/>
    <n v="54"/>
    <n v="0.9"/>
    <n v="3"/>
    <n v="27"/>
    <n v="0.1111111111111111"/>
    <n v="11"/>
    <n v="2.6041666666666668E-2"/>
    <n v="8.5069444444444434E-2"/>
    <x v="0"/>
  </r>
  <r>
    <s v="3North Melbourne"/>
    <n v="2020"/>
    <x v="15"/>
    <x v="619"/>
    <x v="17"/>
    <n v="22"/>
    <n v="0.76"/>
    <n v="3"/>
    <n v="22"/>
    <n v="0.13636363636363635"/>
    <n v="11"/>
    <n v="0"/>
    <n v="0.13636363636363635"/>
    <x v="0"/>
  </r>
  <r>
    <s v="3Richmond"/>
    <n v="2020"/>
    <x v="15"/>
    <x v="129"/>
    <x v="14"/>
    <n v="44"/>
    <n v="0.76"/>
    <n v="3"/>
    <n v="19"/>
    <n v="0.15789473684210525"/>
    <n v="53"/>
    <n v="0"/>
    <n v="0.15789473684210525"/>
    <x v="0"/>
  </r>
  <r>
    <s v="3Hawthorn"/>
    <n v="2020"/>
    <x v="15"/>
    <x v="30"/>
    <x v="7"/>
    <n v="87"/>
    <n v="0.83"/>
    <n v="3"/>
    <n v="19"/>
    <n v="0.15789473684210525"/>
    <n v="119"/>
    <n v="0"/>
    <n v="0.15789473684210525"/>
    <x v="0"/>
  </r>
  <r>
    <s v="3Adelaide Crows"/>
    <n v="2020"/>
    <x v="15"/>
    <x v="600"/>
    <x v="8"/>
    <n v="6"/>
    <n v="0.26"/>
    <n v="3"/>
    <n v="20"/>
    <n v="0.15"/>
    <n v="15"/>
    <n v="0"/>
    <n v="0.15"/>
    <x v="0"/>
  </r>
  <r>
    <s v="3St Kilda"/>
    <n v="2020"/>
    <x v="15"/>
    <x v="99"/>
    <x v="9"/>
    <n v="55"/>
    <n v="0.8"/>
    <n v="2"/>
    <n v="20"/>
    <n v="0.1"/>
    <n v="39"/>
    <n v="0"/>
    <n v="0.1"/>
    <x v="0"/>
  </r>
  <r>
    <s v="3Adelaide Crows"/>
    <n v="2020"/>
    <x v="15"/>
    <x v="300"/>
    <x v="8"/>
    <n v="73"/>
    <n v="0.81"/>
    <n v="2"/>
    <n v="20"/>
    <n v="0.1"/>
    <n v="50"/>
    <n v="5.8035714285714288E-2"/>
    <n v="4.1964285714285718E-2"/>
    <x v="0"/>
  </r>
  <r>
    <s v="3Brisbane Lions"/>
    <n v="2020"/>
    <x v="15"/>
    <x v="106"/>
    <x v="3"/>
    <n v="39"/>
    <n v="0.77"/>
    <n v="2"/>
    <n v="19"/>
    <n v="0.10526315789473684"/>
    <n v="76"/>
    <n v="0"/>
    <n v="0.10526315789473684"/>
    <x v="0"/>
  </r>
  <r>
    <s v="3Hawthorn"/>
    <n v="2020"/>
    <x v="15"/>
    <x v="32"/>
    <x v="7"/>
    <n v="44"/>
    <n v="0.75"/>
    <n v="2"/>
    <n v="19"/>
    <n v="0.10526315789473684"/>
    <n v="150"/>
    <n v="0"/>
    <n v="0.10526315789473684"/>
    <x v="0"/>
  </r>
  <r>
    <s v="3West Coast Eagles"/>
    <n v="2020"/>
    <x v="15"/>
    <x v="447"/>
    <x v="16"/>
    <n v="33"/>
    <n v="0.83"/>
    <n v="2"/>
    <n v="19"/>
    <n v="0.10526315789473684"/>
    <n v="63"/>
    <n v="0"/>
    <n v="0.10526315789473684"/>
    <x v="0"/>
  </r>
  <r>
    <s v="3Port Adelaide"/>
    <n v="2020"/>
    <x v="15"/>
    <x v="262"/>
    <x v="15"/>
    <n v="48"/>
    <n v="0.91"/>
    <n v="2"/>
    <n v="20"/>
    <n v="0.1"/>
    <n v="17"/>
    <n v="4.4705882352941179E-2"/>
    <n v="5.5294117647058827E-2"/>
    <x v="0"/>
  </r>
  <r>
    <s v="3Port Adelaide"/>
    <n v="2020"/>
    <x v="15"/>
    <x v="507"/>
    <x v="15"/>
    <n v="75"/>
    <n v="0.86"/>
    <n v="2"/>
    <n v="20"/>
    <n v="0.1"/>
    <n v="31"/>
    <n v="0"/>
    <n v="0.1"/>
    <x v="0"/>
  </r>
  <r>
    <s v="3Carlton"/>
    <n v="2020"/>
    <x v="15"/>
    <x v="141"/>
    <x v="0"/>
    <n v="44"/>
    <n v="0.76"/>
    <n v="2"/>
    <n v="27"/>
    <n v="7.407407407407407E-2"/>
    <n v="23"/>
    <n v="0"/>
    <n v="7.407407407407407E-2"/>
    <x v="0"/>
  </r>
  <r>
    <s v="3Collingwood"/>
    <n v="2020"/>
    <x v="15"/>
    <x v="506"/>
    <x v="4"/>
    <n v="32"/>
    <n v="0.9"/>
    <n v="2"/>
    <n v="20"/>
    <n v="0.1"/>
    <n v="21"/>
    <n v="0"/>
    <n v="0.1"/>
    <x v="0"/>
  </r>
  <r>
    <s v="3Richmond"/>
    <n v="2020"/>
    <x v="15"/>
    <x v="429"/>
    <x v="14"/>
    <n v="40"/>
    <n v="0.97"/>
    <n v="2"/>
    <n v="19"/>
    <n v="0.10526315789473684"/>
    <n v="2"/>
    <n v="3.3653846153846152E-2"/>
    <n v="7.1609311740890691E-2"/>
    <x v="0"/>
  </r>
  <r>
    <s v="3Richmond"/>
    <n v="2020"/>
    <x v="15"/>
    <x v="275"/>
    <x v="14"/>
    <n v="41"/>
    <n v="0.69"/>
    <n v="1"/>
    <n v="19"/>
    <n v="5.2631578947368418E-2"/>
    <n v="51"/>
    <n v="4.2500000000000003E-2"/>
    <n v="1.0131578947368415E-2"/>
    <x v="0"/>
  </r>
  <r>
    <s v="3Sydney Swans"/>
    <n v="2020"/>
    <x v="15"/>
    <x v="621"/>
    <x v="2"/>
    <n v="86"/>
    <n v="0.92"/>
    <n v="1"/>
    <n v="22"/>
    <n v="4.5454545454545456E-2"/>
    <n v="4"/>
    <n v="0"/>
    <n v="4.5454545454545456E-2"/>
    <x v="0"/>
  </r>
  <r>
    <s v="3Carlton"/>
    <n v="2020"/>
    <x v="15"/>
    <x v="116"/>
    <x v="0"/>
    <n v="54"/>
    <n v="0.78"/>
    <n v="1"/>
    <n v="27"/>
    <n v="3.7037037037037035E-2"/>
    <n v="86"/>
    <n v="0"/>
    <n v="3.7037037037037035E-2"/>
    <x v="0"/>
  </r>
  <r>
    <s v="3Richmond"/>
    <n v="2020"/>
    <x v="15"/>
    <x v="135"/>
    <x v="14"/>
    <n v="38"/>
    <n v="0.62"/>
    <n v="1"/>
    <n v="19"/>
    <n v="5.2631578947368418E-2"/>
    <n v="37"/>
    <n v="3.0769230769230771E-2"/>
    <n v="2.1862348178137647E-2"/>
    <x v="0"/>
  </r>
  <r>
    <s v="3Richmond"/>
    <n v="2020"/>
    <x v="15"/>
    <x v="397"/>
    <x v="14"/>
    <n v="38"/>
    <n v="0.87"/>
    <n v="1"/>
    <n v="19"/>
    <n v="5.2631578947368418E-2"/>
    <n v="178"/>
    <n v="0"/>
    <n v="5.2631578947368418E-2"/>
    <x v="0"/>
  </r>
  <r>
    <s v="3Geelong Cats"/>
    <n v="2020"/>
    <x v="15"/>
    <x v="144"/>
    <x v="11"/>
    <n v="32"/>
    <n v="0.46"/>
    <n v="1"/>
    <n v="27"/>
    <n v="3.7037037037037035E-2"/>
    <n v="6"/>
    <n v="1.9607843137254902E-2"/>
    <n v="1.7429193899782133E-2"/>
    <x v="0"/>
  </r>
  <r>
    <s v="3Gold Coast Suns"/>
    <n v="2020"/>
    <x v="15"/>
    <x v="408"/>
    <x v="1"/>
    <n v="69"/>
    <n v="0.83"/>
    <n v="1"/>
    <n v="20"/>
    <n v="0.05"/>
    <n v="16"/>
    <n v="0"/>
    <n v="0.05"/>
    <x v="0"/>
  </r>
  <r>
    <s v="3North Melbourne"/>
    <n v="2020"/>
    <x v="15"/>
    <x v="122"/>
    <x v="17"/>
    <n v="41"/>
    <n v="0.87"/>
    <n v="1"/>
    <n v="22"/>
    <n v="4.5454545454545456E-2"/>
    <n v="22"/>
    <n v="0"/>
    <n v="4.5454545454545456E-2"/>
    <x v="0"/>
  </r>
  <r>
    <s v="3Port Adelaide"/>
    <n v="2020"/>
    <x v="15"/>
    <x v="97"/>
    <x v="15"/>
    <n v="40"/>
    <n v="0.82"/>
    <n v="1"/>
    <n v="20"/>
    <n v="0.05"/>
    <n v="131"/>
    <n v="0"/>
    <n v="0.05"/>
    <x v="0"/>
  </r>
  <r>
    <s v="3North Melbourne"/>
    <n v="2020"/>
    <x v="15"/>
    <x v="441"/>
    <x v="17"/>
    <n v="35"/>
    <n v="0.49"/>
    <n v="1"/>
    <n v="22"/>
    <n v="4.5454545454545456E-2"/>
    <n v="1"/>
    <n v="5.208333333333333E-3"/>
    <n v="4.024621212121212E-2"/>
    <x v="0"/>
  </r>
  <r>
    <s v="3Adelaide Crows"/>
    <n v="2020"/>
    <x v="15"/>
    <x v="188"/>
    <x v="8"/>
    <n v="34"/>
    <n v="0.86"/>
    <n v="1"/>
    <n v="20"/>
    <n v="0.05"/>
    <n v="2"/>
    <n v="0"/>
    <n v="0.05"/>
    <x v="0"/>
  </r>
  <r>
    <s v="3Richmond"/>
    <n v="2020"/>
    <x v="15"/>
    <x v="381"/>
    <x v="14"/>
    <n v="52"/>
    <n v="0.82"/>
    <n v="1"/>
    <n v="19"/>
    <n v="5.2631578947368418E-2"/>
    <n v="12"/>
    <n v="0"/>
    <n v="5.2631578947368418E-2"/>
    <x v="0"/>
  </r>
  <r>
    <s v="3Richmond"/>
    <n v="2020"/>
    <x v="15"/>
    <x v="491"/>
    <x v="14"/>
    <n v="47"/>
    <n v="0.81"/>
    <n v="1"/>
    <n v="19"/>
    <n v="5.2631578947368418E-2"/>
    <n v="3"/>
    <n v="0"/>
    <n v="5.2631578947368418E-2"/>
    <x v="0"/>
  </r>
  <r>
    <s v="3GWS Giants"/>
    <n v="2020"/>
    <x v="15"/>
    <x v="127"/>
    <x v="13"/>
    <n v="36"/>
    <n v="0.84"/>
    <n v="1"/>
    <n v="15"/>
    <n v="6.6666666666666666E-2"/>
    <n v="41"/>
    <n v="0"/>
    <n v="6.6666666666666666E-2"/>
    <x v="0"/>
  </r>
  <r>
    <s v="3St Kilda"/>
    <n v="2020"/>
    <x v="15"/>
    <x v="282"/>
    <x v="9"/>
    <n v="37"/>
    <n v="0.82"/>
    <n v="1"/>
    <n v="20"/>
    <n v="0.05"/>
    <n v="1"/>
    <n v="3.2840909090909087E-2"/>
    <n v="1.7159090909090915E-2"/>
    <x v="0"/>
  </r>
  <r>
    <s v="3Gold Coast Suns"/>
    <n v="2020"/>
    <x v="15"/>
    <x v="405"/>
    <x v="1"/>
    <n v="46"/>
    <n v="0.86"/>
    <n v="1"/>
    <n v="20"/>
    <n v="0.05"/>
    <n v="22"/>
    <n v="0"/>
    <n v="0.05"/>
    <x v="0"/>
  </r>
  <r>
    <s v="3Geelong Cats"/>
    <n v="2020"/>
    <x v="15"/>
    <x v="272"/>
    <x v="11"/>
    <n v="45"/>
    <n v="0.83"/>
    <n v="0"/>
    <n v="27"/>
    <n v="0"/>
    <n v="0"/>
    <n v="0.1012061403508772"/>
    <n v="-0.1012061403508772"/>
    <x v="1"/>
  </r>
  <r>
    <s v="3Western Bulldogs"/>
    <n v="2020"/>
    <x v="15"/>
    <x v="473"/>
    <x v="6"/>
    <n v="26"/>
    <n v="0.81"/>
    <n v="0"/>
    <n v="15"/>
    <n v="0"/>
    <n v="0"/>
    <n v="0"/>
    <n v="0"/>
    <x v="1"/>
  </r>
  <r>
    <s v="3Port Adelaide"/>
    <n v="2020"/>
    <x v="15"/>
    <x v="174"/>
    <x v="15"/>
    <n v="25"/>
    <n v="0.73"/>
    <n v="0"/>
    <n v="20"/>
    <n v="0"/>
    <n v="0"/>
    <n v="0"/>
    <n v="0"/>
    <x v="1"/>
  </r>
  <r>
    <s v="3Hawthorn"/>
    <n v="2020"/>
    <x v="15"/>
    <x v="94"/>
    <x v="7"/>
    <n v="43"/>
    <n v="0.9"/>
    <n v="0"/>
    <n v="19"/>
    <n v="0"/>
    <n v="131"/>
    <n v="0"/>
    <n v="0"/>
    <x v="0"/>
  </r>
  <r>
    <s v="3Hawthorn"/>
    <n v="2020"/>
    <x v="15"/>
    <x v="228"/>
    <x v="7"/>
    <n v="76"/>
    <n v="0.75"/>
    <n v="0"/>
    <n v="19"/>
    <n v="0"/>
    <n v="0"/>
    <n v="5.8662280701754388E-2"/>
    <n v="-5.8662280701754388E-2"/>
    <x v="1"/>
  </r>
  <r>
    <s v="3Gold Coast Suns"/>
    <n v="2020"/>
    <x v="15"/>
    <x v="345"/>
    <x v="1"/>
    <n v="68"/>
    <n v="0.85"/>
    <n v="0"/>
    <n v="20"/>
    <n v="0"/>
    <n v="0"/>
    <n v="2.3100738271016909E-2"/>
    <n v="-2.3100738271016909E-2"/>
    <x v="1"/>
  </r>
  <r>
    <s v="3GWS Giants"/>
    <n v="2020"/>
    <x v="15"/>
    <x v="482"/>
    <x v="13"/>
    <n v="80"/>
    <n v="0.86"/>
    <n v="0"/>
    <n v="15"/>
    <n v="0"/>
    <n v="0"/>
    <n v="0"/>
    <n v="0"/>
    <x v="1"/>
  </r>
  <r>
    <s v="3Brisbane Lions"/>
    <n v="2020"/>
    <x v="15"/>
    <x v="214"/>
    <x v="3"/>
    <n v="40"/>
    <n v="0.84"/>
    <n v="0"/>
    <n v="19"/>
    <n v="0"/>
    <n v="0"/>
    <n v="5.1339285714285712E-2"/>
    <n v="-5.1339285714285712E-2"/>
    <x v="1"/>
  </r>
  <r>
    <s v="3Brisbane Lions"/>
    <n v="2020"/>
    <x v="15"/>
    <x v="98"/>
    <x v="3"/>
    <n v="108"/>
    <n v="0.88"/>
    <n v="0"/>
    <n v="19"/>
    <n v="0"/>
    <n v="58"/>
    <n v="0"/>
    <n v="0"/>
    <x v="0"/>
  </r>
  <r>
    <s v="3Brisbane Lions"/>
    <n v="2020"/>
    <x v="15"/>
    <x v="204"/>
    <x v="3"/>
    <n v="40"/>
    <n v="0.77"/>
    <n v="0"/>
    <n v="19"/>
    <n v="0"/>
    <n v="0"/>
    <n v="0"/>
    <n v="0"/>
    <x v="1"/>
  </r>
  <r>
    <s v="3Western Bulldogs"/>
    <n v="2020"/>
    <x v="15"/>
    <x v="559"/>
    <x v="6"/>
    <n v="43"/>
    <n v="0.72"/>
    <n v="0"/>
    <n v="15"/>
    <n v="0"/>
    <n v="0"/>
    <n v="0"/>
    <n v="0"/>
    <x v="1"/>
  </r>
  <r>
    <s v="3Gold Coast Suns"/>
    <n v="2020"/>
    <x v="15"/>
    <x v="355"/>
    <x v="1"/>
    <n v="85"/>
    <n v="0.75"/>
    <n v="0"/>
    <n v="20"/>
    <n v="0"/>
    <n v="0"/>
    <n v="2.403846153846154E-3"/>
    <n v="-2.403846153846154E-3"/>
    <x v="1"/>
  </r>
  <r>
    <s v="3GWS Giants"/>
    <n v="2020"/>
    <x v="15"/>
    <x v="556"/>
    <x v="13"/>
    <n v="25"/>
    <n v="0.8"/>
    <n v="0"/>
    <n v="15"/>
    <n v="0"/>
    <n v="0"/>
    <n v="0"/>
    <n v="0"/>
    <x v="1"/>
  </r>
  <r>
    <s v="3Adelaide Crows"/>
    <n v="2020"/>
    <x v="15"/>
    <x v="580"/>
    <x v="8"/>
    <n v="34"/>
    <n v="0.8"/>
    <n v="0"/>
    <n v="20"/>
    <n v="0"/>
    <n v="0"/>
    <n v="0"/>
    <n v="0"/>
    <x v="1"/>
  </r>
  <r>
    <s v="3Carlton"/>
    <n v="2020"/>
    <x v="15"/>
    <x v="220"/>
    <x v="0"/>
    <n v="31"/>
    <n v="0.93"/>
    <n v="0"/>
    <n v="27"/>
    <n v="0"/>
    <n v="0"/>
    <n v="4.5248868778280549E-2"/>
    <n v="-4.5248868778280549E-2"/>
    <x v="1"/>
  </r>
  <r>
    <s v="3Port Adelaide"/>
    <n v="2020"/>
    <x v="15"/>
    <x v="349"/>
    <x v="15"/>
    <n v="72"/>
    <n v="0.9"/>
    <n v="0"/>
    <n v="20"/>
    <n v="0"/>
    <n v="0"/>
    <n v="5.0396825396825398E-2"/>
    <n v="-5.0396825396825398E-2"/>
    <x v="1"/>
  </r>
  <r>
    <s v="3Gold Coast Suns"/>
    <n v="2020"/>
    <x v="15"/>
    <x v="170"/>
    <x v="1"/>
    <n v="53"/>
    <n v="0.92"/>
    <n v="0"/>
    <n v="20"/>
    <n v="0"/>
    <n v="0"/>
    <n v="0"/>
    <n v="0"/>
    <x v="1"/>
  </r>
  <r>
    <s v="3GWS Giants"/>
    <n v="2020"/>
    <x v="15"/>
    <x v="464"/>
    <x v="13"/>
    <n v="28"/>
    <n v="0.86"/>
    <n v="0"/>
    <n v="15"/>
    <n v="0"/>
    <n v="0"/>
    <n v="0"/>
    <n v="0"/>
    <x v="1"/>
  </r>
  <r>
    <s v="3St Kilda"/>
    <n v="2020"/>
    <x v="15"/>
    <x v="390"/>
    <x v="9"/>
    <n v="64"/>
    <n v="0.87"/>
    <n v="0"/>
    <n v="20"/>
    <n v="0"/>
    <n v="31"/>
    <n v="0"/>
    <n v="0"/>
    <x v="0"/>
  </r>
  <r>
    <s v="3Gold Coast Suns"/>
    <n v="2020"/>
    <x v="15"/>
    <x v="458"/>
    <x v="1"/>
    <n v="69"/>
    <n v="0.82"/>
    <n v="0"/>
    <n v="20"/>
    <n v="0"/>
    <n v="0"/>
    <n v="0"/>
    <n v="0"/>
    <x v="1"/>
  </r>
  <r>
    <s v="3Sydney Swans"/>
    <n v="2020"/>
    <x v="15"/>
    <x v="153"/>
    <x v="2"/>
    <n v="22"/>
    <n v="0.78"/>
    <n v="0"/>
    <n v="22"/>
    <n v="0"/>
    <n v="0"/>
    <n v="0"/>
    <n v="0"/>
    <x v="1"/>
  </r>
  <r>
    <s v="3Sydney Swans"/>
    <n v="2020"/>
    <x v="15"/>
    <x v="536"/>
    <x v="2"/>
    <n v="17"/>
    <n v="0.78"/>
    <n v="0"/>
    <n v="22"/>
    <n v="0"/>
    <n v="0"/>
    <n v="0"/>
    <n v="0"/>
    <x v="1"/>
  </r>
  <r>
    <s v="3St Kilda"/>
    <n v="2020"/>
    <x v="15"/>
    <x v="238"/>
    <x v="9"/>
    <n v="67"/>
    <n v="0.92"/>
    <n v="0"/>
    <n v="20"/>
    <n v="0"/>
    <n v="0"/>
    <n v="9.4975490196078441E-2"/>
    <n v="-9.4975490196078441E-2"/>
    <x v="1"/>
  </r>
  <r>
    <s v="3North Melbourne"/>
    <n v="2020"/>
    <x v="15"/>
    <x v="304"/>
    <x v="17"/>
    <n v="29"/>
    <n v="0.87"/>
    <n v="0"/>
    <n v="22"/>
    <n v="0"/>
    <n v="32"/>
    <n v="5.8260624824092312E-2"/>
    <n v="-5.8260624824092312E-2"/>
    <x v="0"/>
  </r>
  <r>
    <s v="3Carlton"/>
    <n v="2020"/>
    <x v="15"/>
    <x v="167"/>
    <x v="0"/>
    <n v="44"/>
    <n v="0.87"/>
    <n v="0"/>
    <n v="27"/>
    <n v="0"/>
    <n v="0"/>
    <n v="0"/>
    <n v="0"/>
    <x v="1"/>
  </r>
  <r>
    <s v="3Carlton"/>
    <n v="2020"/>
    <x v="15"/>
    <x v="369"/>
    <x v="0"/>
    <n v="71"/>
    <n v="0.73"/>
    <n v="0"/>
    <n v="27"/>
    <n v="0"/>
    <n v="0"/>
    <n v="0"/>
    <n v="0"/>
    <x v="1"/>
  </r>
  <r>
    <s v="3Carlton"/>
    <n v="2020"/>
    <x v="15"/>
    <x v="422"/>
    <x v="0"/>
    <n v="97"/>
    <n v="0.89"/>
    <n v="0"/>
    <n v="27"/>
    <n v="0"/>
    <n v="0"/>
    <n v="2.6442307692307692E-2"/>
    <n v="-2.6442307692307692E-2"/>
    <x v="1"/>
  </r>
  <r>
    <s v="3Gold Coast Suns"/>
    <n v="2020"/>
    <x v="15"/>
    <x v="593"/>
    <x v="1"/>
    <n v="63"/>
    <n v="0.73"/>
    <n v="0"/>
    <n v="20"/>
    <n v="0"/>
    <n v="0"/>
    <n v="0"/>
    <n v="0"/>
    <x v="1"/>
  </r>
  <r>
    <s v="3Fremantle"/>
    <n v="2020"/>
    <x v="15"/>
    <x v="189"/>
    <x v="12"/>
    <n v="36"/>
    <n v="0.68"/>
    <n v="0"/>
    <n v="20"/>
    <n v="0"/>
    <n v="0"/>
    <n v="0.1111111111111111"/>
    <n v="-0.1111111111111111"/>
    <x v="1"/>
  </r>
  <r>
    <s v="3Collingwood"/>
    <n v="2020"/>
    <x v="15"/>
    <x v="375"/>
    <x v="4"/>
    <n v="38"/>
    <n v="0.81"/>
    <n v="0"/>
    <n v="20"/>
    <n v="0"/>
    <n v="0"/>
    <n v="0"/>
    <n v="0"/>
    <x v="1"/>
  </r>
  <r>
    <s v="3Collingwood"/>
    <n v="2020"/>
    <x v="15"/>
    <x v="509"/>
    <x v="4"/>
    <n v="59"/>
    <n v="0.71"/>
    <n v="0"/>
    <n v="20"/>
    <n v="0"/>
    <n v="0"/>
    <n v="0"/>
    <n v="0"/>
    <x v="1"/>
  </r>
  <r>
    <s v="3Carlton"/>
    <n v="2020"/>
    <x v="15"/>
    <x v="639"/>
    <x v="0"/>
    <n v="43"/>
    <n v="0.76"/>
    <n v="0"/>
    <n v="27"/>
    <n v="0"/>
    <n v="0"/>
    <n v="0"/>
    <n v="0"/>
    <x v="1"/>
  </r>
  <r>
    <s v="3Western Bulldogs"/>
    <n v="2020"/>
    <x v="15"/>
    <x v="234"/>
    <x v="6"/>
    <n v="86"/>
    <n v="0.84"/>
    <n v="0"/>
    <n v="15"/>
    <n v="0"/>
    <n v="0"/>
    <n v="3.9215686274509803E-2"/>
    <n v="-3.9215686274509803E-2"/>
    <x v="1"/>
  </r>
  <r>
    <s v="3Gold Coast Suns"/>
    <n v="2020"/>
    <x v="15"/>
    <x v="264"/>
    <x v="1"/>
    <n v="53"/>
    <n v="0.98"/>
    <n v="0"/>
    <n v="20"/>
    <n v="0"/>
    <n v="0"/>
    <n v="1.8907563025210086E-2"/>
    <n v="-1.8907563025210086E-2"/>
    <x v="1"/>
  </r>
  <r>
    <s v="3GWS Giants"/>
    <n v="2020"/>
    <x v="15"/>
    <x v="146"/>
    <x v="13"/>
    <n v="10"/>
    <n v="0.22"/>
    <n v="0"/>
    <n v="15"/>
    <n v="0"/>
    <n v="0"/>
    <n v="0"/>
    <n v="0"/>
    <x v="1"/>
  </r>
  <r>
    <s v="3Hawthorn"/>
    <n v="2020"/>
    <x v="15"/>
    <x v="287"/>
    <x v="7"/>
    <n v="22"/>
    <n v="0.9"/>
    <n v="0"/>
    <n v="19"/>
    <n v="0"/>
    <n v="0"/>
    <n v="1.4880952380952382E-2"/>
    <n v="-1.4880952380952382E-2"/>
    <x v="1"/>
  </r>
  <r>
    <s v="3Brisbane Lions"/>
    <n v="2020"/>
    <x v="15"/>
    <x v="166"/>
    <x v="3"/>
    <n v="69"/>
    <n v="0.87"/>
    <n v="0"/>
    <n v="19"/>
    <n v="0"/>
    <n v="0"/>
    <n v="0"/>
    <n v="0"/>
    <x v="1"/>
  </r>
  <r>
    <s v="3North Melbourne"/>
    <n v="2020"/>
    <x v="15"/>
    <x v="577"/>
    <x v="17"/>
    <n v="49"/>
    <n v="1"/>
    <n v="0"/>
    <n v="22"/>
    <n v="0"/>
    <n v="2"/>
    <n v="0"/>
    <n v="0"/>
    <x v="0"/>
  </r>
  <r>
    <s v="3Richmond"/>
    <n v="2020"/>
    <x v="15"/>
    <x v="158"/>
    <x v="14"/>
    <n v="70"/>
    <n v="0.77"/>
    <n v="0"/>
    <n v="19"/>
    <n v="0"/>
    <n v="0"/>
    <n v="5.5147058823529415E-3"/>
    <n v="-5.5147058823529415E-3"/>
    <x v="1"/>
  </r>
  <r>
    <s v="3North Melbourne"/>
    <n v="2020"/>
    <x v="15"/>
    <x v="570"/>
    <x v="17"/>
    <n v="41"/>
    <n v="0.66"/>
    <n v="0"/>
    <n v="22"/>
    <n v="0"/>
    <n v="0"/>
    <n v="0"/>
    <n v="0"/>
    <x v="1"/>
  </r>
  <r>
    <s v="3Port Adelaide"/>
    <n v="2020"/>
    <x v="15"/>
    <x v="263"/>
    <x v="15"/>
    <n v="37"/>
    <n v="0.5"/>
    <n v="0"/>
    <n v="20"/>
    <n v="0"/>
    <n v="0"/>
    <n v="2.3668639053254441E-2"/>
    <n v="-2.3668639053254441E-2"/>
    <x v="1"/>
  </r>
  <r>
    <s v="3Hawthorn"/>
    <n v="2020"/>
    <x v="15"/>
    <x v="315"/>
    <x v="7"/>
    <n v="38"/>
    <n v="0.95"/>
    <n v="0"/>
    <n v="19"/>
    <n v="0"/>
    <n v="0"/>
    <n v="2.7472527472527475E-3"/>
    <n v="-2.7472527472527475E-3"/>
    <x v="1"/>
  </r>
  <r>
    <s v="3Brisbane Lions"/>
    <n v="2020"/>
    <x v="15"/>
    <x v="172"/>
    <x v="3"/>
    <n v="44"/>
    <n v="0.95"/>
    <n v="0"/>
    <n v="19"/>
    <n v="0"/>
    <n v="0"/>
    <n v="2.2624434389140274E-2"/>
    <n v="-2.2624434389140274E-2"/>
    <x v="1"/>
  </r>
  <r>
    <s v="3Fremantle"/>
    <n v="2020"/>
    <x v="15"/>
    <x v="372"/>
    <x v="12"/>
    <n v="56"/>
    <n v="0.83"/>
    <n v="0"/>
    <n v="20"/>
    <n v="0"/>
    <n v="0"/>
    <n v="0"/>
    <n v="0"/>
    <x v="1"/>
  </r>
  <r>
    <s v="3Geelong Cats"/>
    <n v="2020"/>
    <x v="15"/>
    <x v="184"/>
    <x v="11"/>
    <n v="66"/>
    <n v="0.88"/>
    <n v="0"/>
    <n v="27"/>
    <n v="0"/>
    <n v="0"/>
    <n v="5.701754385964912E-2"/>
    <n v="-5.701754385964912E-2"/>
    <x v="1"/>
  </r>
  <r>
    <s v="3St Kilda"/>
    <n v="2020"/>
    <x v="15"/>
    <x v="352"/>
    <x v="9"/>
    <n v="91"/>
    <n v="0.91"/>
    <n v="0"/>
    <n v="20"/>
    <n v="0"/>
    <n v="3"/>
    <n v="4.595588235294118E-2"/>
    <n v="-4.595588235294118E-2"/>
    <x v="0"/>
  </r>
  <r>
    <s v="3Collingwood"/>
    <n v="2020"/>
    <x v="15"/>
    <x v="638"/>
    <x v="4"/>
    <n v="61"/>
    <n v="0.92"/>
    <n v="0"/>
    <n v="20"/>
    <n v="0"/>
    <n v="0"/>
    <n v="0"/>
    <n v="0"/>
    <x v="1"/>
  </r>
  <r>
    <s v="3West Coast Eagles"/>
    <n v="2020"/>
    <x v="15"/>
    <x v="336"/>
    <x v="16"/>
    <n v="41"/>
    <n v="1"/>
    <n v="0"/>
    <n v="19"/>
    <n v="0"/>
    <n v="0"/>
    <n v="9.1911764705882356E-3"/>
    <n v="-9.1911764705882356E-3"/>
    <x v="1"/>
  </r>
  <r>
    <s v="3GWS Giants"/>
    <n v="2020"/>
    <x v="15"/>
    <x v="450"/>
    <x v="13"/>
    <n v="75"/>
    <n v="0.71"/>
    <n v="0"/>
    <n v="15"/>
    <n v="0"/>
    <n v="44"/>
    <n v="0"/>
    <n v="0"/>
    <x v="0"/>
  </r>
  <r>
    <s v="3Richmond"/>
    <n v="2020"/>
    <x v="15"/>
    <x v="379"/>
    <x v="14"/>
    <n v="72"/>
    <n v="0.94"/>
    <n v="0"/>
    <n v="19"/>
    <n v="0"/>
    <n v="2"/>
    <n v="0"/>
    <n v="0"/>
    <x v="0"/>
  </r>
  <r>
    <s v="3Collingwood"/>
    <n v="2020"/>
    <x v="15"/>
    <x v="496"/>
    <x v="4"/>
    <n v="57"/>
    <n v="0.78"/>
    <n v="0"/>
    <n v="20"/>
    <n v="0"/>
    <n v="0"/>
    <n v="0"/>
    <n v="0"/>
    <x v="1"/>
  </r>
  <r>
    <s v="3North Melbourne"/>
    <n v="2020"/>
    <x v="15"/>
    <x v="270"/>
    <x v="17"/>
    <n v="41"/>
    <n v="0.86"/>
    <n v="0"/>
    <n v="22"/>
    <n v="0"/>
    <n v="35"/>
    <n v="2.1800062285892246E-2"/>
    <n v="-2.1800062285892246E-2"/>
    <x v="0"/>
  </r>
  <r>
    <s v="3North Melbourne"/>
    <n v="2020"/>
    <x v="15"/>
    <x v="595"/>
    <x v="17"/>
    <n v="30"/>
    <n v="0.76"/>
    <n v="0"/>
    <n v="22"/>
    <n v="0"/>
    <n v="0"/>
    <n v="0"/>
    <n v="0"/>
    <x v="1"/>
  </r>
  <r>
    <s v="3Sydney Swans"/>
    <n v="2020"/>
    <x v="15"/>
    <x v="224"/>
    <x v="2"/>
    <n v="73"/>
    <n v="0.87"/>
    <n v="0"/>
    <n v="22"/>
    <n v="0"/>
    <n v="56"/>
    <n v="3.1862745098039214E-2"/>
    <n v="-3.1862745098039214E-2"/>
    <x v="0"/>
  </r>
  <r>
    <s v="3Hawthorn"/>
    <n v="2020"/>
    <x v="15"/>
    <x v="453"/>
    <x v="7"/>
    <n v="36"/>
    <n v="0.8"/>
    <n v="0"/>
    <n v="19"/>
    <n v="0"/>
    <n v="2"/>
    <n v="0"/>
    <n v="0"/>
    <x v="0"/>
  </r>
  <r>
    <s v="3Adelaide Crows"/>
    <n v="2020"/>
    <x v="15"/>
    <x v="50"/>
    <x v="8"/>
    <n v="79"/>
    <n v="0.88"/>
    <n v="0"/>
    <n v="20"/>
    <n v="0"/>
    <n v="137"/>
    <n v="0"/>
    <n v="0"/>
    <x v="0"/>
  </r>
  <r>
    <s v="3Geelong Cats"/>
    <n v="2020"/>
    <x v="15"/>
    <x v="370"/>
    <x v="11"/>
    <n v="58"/>
    <n v="0.94"/>
    <n v="0"/>
    <n v="27"/>
    <n v="0"/>
    <n v="0"/>
    <n v="0"/>
    <n v="0"/>
    <x v="1"/>
  </r>
  <r>
    <s v="3Western Bulldogs"/>
    <n v="2020"/>
    <x v="15"/>
    <x v="411"/>
    <x v="6"/>
    <n v="62"/>
    <n v="0.8"/>
    <n v="0"/>
    <n v="15"/>
    <n v="0"/>
    <n v="6"/>
    <n v="0"/>
    <n v="0"/>
    <x v="0"/>
  </r>
  <r>
    <s v="3Sydney Swans"/>
    <n v="2020"/>
    <x v="15"/>
    <x v="391"/>
    <x v="2"/>
    <n v="38"/>
    <n v="0.89"/>
    <n v="0"/>
    <n v="22"/>
    <n v="0"/>
    <n v="43"/>
    <n v="5.3846153846153849E-2"/>
    <n v="-5.3846153846153849E-2"/>
    <x v="0"/>
  </r>
  <r>
    <s v="3West Coast Eagles"/>
    <n v="2020"/>
    <x v="15"/>
    <x v="243"/>
    <x v="16"/>
    <n v="33"/>
    <n v="0.7"/>
    <n v="0"/>
    <n v="19"/>
    <n v="0"/>
    <n v="0"/>
    <n v="7.2916666666666657E-2"/>
    <n v="-7.2916666666666657E-2"/>
    <x v="1"/>
  </r>
  <r>
    <s v="3Port Adelaide"/>
    <n v="2020"/>
    <x v="15"/>
    <x v="151"/>
    <x v="15"/>
    <n v="55"/>
    <n v="0.83"/>
    <n v="0"/>
    <n v="20"/>
    <n v="0"/>
    <n v="70"/>
    <n v="5.8333333333333334E-2"/>
    <n v="-5.8333333333333334E-2"/>
    <x v="0"/>
  </r>
  <r>
    <s v="3Collingwood"/>
    <n v="2020"/>
    <x v="15"/>
    <x v="519"/>
    <x v="4"/>
    <n v="126"/>
    <n v="0.84"/>
    <n v="0"/>
    <n v="20"/>
    <n v="0"/>
    <n v="41"/>
    <n v="0"/>
    <n v="0"/>
    <x v="0"/>
  </r>
  <r>
    <s v="3GWS Giants"/>
    <n v="2020"/>
    <x v="15"/>
    <x v="230"/>
    <x v="13"/>
    <n v="64"/>
    <n v="0.87"/>
    <n v="0"/>
    <n v="15"/>
    <n v="0"/>
    <n v="0"/>
    <n v="6.7290552584670232E-2"/>
    <n v="-6.7290552584670232E-2"/>
    <x v="1"/>
  </r>
  <r>
    <s v="3GWS Giants"/>
    <n v="2020"/>
    <x v="15"/>
    <x v="472"/>
    <x v="13"/>
    <n v="79"/>
    <n v="0.82"/>
    <n v="0"/>
    <n v="15"/>
    <n v="0"/>
    <n v="0"/>
    <n v="0"/>
    <n v="0"/>
    <x v="1"/>
  </r>
  <r>
    <s v="3Fremantle"/>
    <n v="2020"/>
    <x v="15"/>
    <x v="245"/>
    <x v="12"/>
    <n v="51"/>
    <n v="0.83"/>
    <n v="0"/>
    <n v="20"/>
    <n v="0"/>
    <n v="0"/>
    <n v="2.1681749622926096E-2"/>
    <n v="-2.1681749622926096E-2"/>
    <x v="1"/>
  </r>
  <r>
    <s v="3Fremantle"/>
    <n v="2020"/>
    <x v="15"/>
    <x v="622"/>
    <x v="12"/>
    <n v="32"/>
    <n v="0.66"/>
    <n v="0"/>
    <n v="20"/>
    <n v="0"/>
    <n v="0"/>
    <n v="0"/>
    <n v="0"/>
    <x v="1"/>
  </r>
  <r>
    <s v="3Gold Coast Suns"/>
    <n v="2020"/>
    <x v="15"/>
    <x v="130"/>
    <x v="1"/>
    <n v="83"/>
    <n v="0.82"/>
    <n v="0"/>
    <n v="20"/>
    <n v="0"/>
    <n v="7"/>
    <n v="0"/>
    <n v="0"/>
    <x v="0"/>
  </r>
  <r>
    <s v="3GWS Giants"/>
    <n v="2020"/>
    <x v="15"/>
    <x v="226"/>
    <x v="13"/>
    <n v="78"/>
    <n v="0.82"/>
    <n v="0"/>
    <n v="15"/>
    <n v="0"/>
    <n v="0"/>
    <n v="5.8725162305724964E-2"/>
    <n v="-5.8725162305724964E-2"/>
    <x v="1"/>
  </r>
  <r>
    <s v="3Brisbane Lions"/>
    <n v="2020"/>
    <x v="15"/>
    <x v="252"/>
    <x v="3"/>
    <n v="82"/>
    <n v="0.78"/>
    <n v="0"/>
    <n v="19"/>
    <n v="0"/>
    <n v="0"/>
    <n v="1.9230769230769232E-2"/>
    <n v="-1.9230769230769232E-2"/>
    <x v="1"/>
  </r>
  <r>
    <s v="3North Melbourne"/>
    <n v="2020"/>
    <x v="15"/>
    <x v="517"/>
    <x v="17"/>
    <n v="34"/>
    <n v="0.53"/>
    <n v="0"/>
    <n v="22"/>
    <n v="0"/>
    <n v="5"/>
    <n v="0"/>
    <n v="0"/>
    <x v="0"/>
  </r>
  <r>
    <s v="3Geelong Cats"/>
    <n v="2020"/>
    <x v="15"/>
    <x v="215"/>
    <x v="11"/>
    <n v="29"/>
    <n v="0.95"/>
    <n v="0"/>
    <n v="27"/>
    <n v="0"/>
    <n v="0"/>
    <n v="9.9439775910364139E-2"/>
    <n v="-9.9439775910364139E-2"/>
    <x v="1"/>
  </r>
  <r>
    <s v="3Western Bulldogs"/>
    <n v="2020"/>
    <x v="15"/>
    <x v="314"/>
    <x v="6"/>
    <n v="81"/>
    <n v="0.86"/>
    <n v="0"/>
    <n v="15"/>
    <n v="0"/>
    <n v="0"/>
    <n v="0"/>
    <n v="0"/>
    <x v="1"/>
  </r>
  <r>
    <s v="3Fremantle"/>
    <n v="2020"/>
    <x v="15"/>
    <x v="347"/>
    <x v="12"/>
    <n v="47"/>
    <n v="0.9"/>
    <n v="0"/>
    <n v="20"/>
    <n v="0"/>
    <n v="0"/>
    <n v="0"/>
    <n v="0"/>
    <x v="1"/>
  </r>
  <r>
    <s v="3Gold Coast Suns"/>
    <n v="2020"/>
    <x v="15"/>
    <x v="145"/>
    <x v="1"/>
    <n v="25"/>
    <n v="0.88"/>
    <n v="0"/>
    <n v="20"/>
    <n v="0"/>
    <n v="0"/>
    <n v="7.8331924485770629E-2"/>
    <n v="-7.8331924485770629E-2"/>
    <x v="1"/>
  </r>
  <r>
    <s v="3GWS Giants"/>
    <n v="2020"/>
    <x v="15"/>
    <x v="637"/>
    <x v="13"/>
    <n v="64"/>
    <n v="0.92"/>
    <n v="0"/>
    <n v="15"/>
    <n v="0"/>
    <n v="0"/>
    <n v="0"/>
    <n v="0"/>
    <x v="1"/>
  </r>
  <r>
    <s v="3Carlton"/>
    <n v="2020"/>
    <x v="15"/>
    <x v="59"/>
    <x v="0"/>
    <n v="49"/>
    <n v="0.76"/>
    <n v="0"/>
    <n v="27"/>
    <n v="0"/>
    <n v="44"/>
    <n v="0"/>
    <n v="0"/>
    <x v="0"/>
  </r>
  <r>
    <s v="3West Coast Eagles"/>
    <n v="2020"/>
    <x v="15"/>
    <x v="90"/>
    <x v="16"/>
    <n v="41"/>
    <n v="0.82"/>
    <n v="0"/>
    <n v="19"/>
    <n v="0"/>
    <n v="24"/>
    <n v="0"/>
    <n v="0"/>
    <x v="0"/>
  </r>
  <r>
    <s v="3Brisbane Lions"/>
    <n v="2020"/>
    <x v="15"/>
    <x v="362"/>
    <x v="3"/>
    <n v="30"/>
    <n v="0.97"/>
    <n v="0"/>
    <n v="19"/>
    <n v="0"/>
    <n v="2"/>
    <n v="3.0769230769230771E-2"/>
    <n v="-3.0769230769230771E-2"/>
    <x v="0"/>
  </r>
  <r>
    <s v="3Gold Coast Suns"/>
    <n v="2020"/>
    <x v="15"/>
    <x v="341"/>
    <x v="1"/>
    <n v="45"/>
    <n v="0.73"/>
    <n v="0"/>
    <n v="20"/>
    <n v="0"/>
    <n v="0"/>
    <n v="3.0303030303030303E-3"/>
    <n v="-3.0303030303030303E-3"/>
    <x v="1"/>
  </r>
  <r>
    <s v="3Brisbane Lions"/>
    <n v="2020"/>
    <x v="15"/>
    <x v="389"/>
    <x v="3"/>
    <n v="30"/>
    <n v="0.95"/>
    <n v="0"/>
    <n v="19"/>
    <n v="0"/>
    <n v="1"/>
    <n v="1.2383900928792569E-2"/>
    <n v="-1.2383900928792569E-2"/>
    <x v="0"/>
  </r>
  <r>
    <s v="3St Kilda"/>
    <n v="2020"/>
    <x v="15"/>
    <x v="216"/>
    <x v="9"/>
    <n v="27"/>
    <n v="0.81"/>
    <n v="0"/>
    <n v="20"/>
    <n v="0"/>
    <n v="0"/>
    <n v="3.7815126050420172E-2"/>
    <n v="-3.7815126050420172E-2"/>
    <x v="1"/>
  </r>
  <r>
    <s v="3Western Bulldogs"/>
    <n v="2020"/>
    <x v="15"/>
    <x v="54"/>
    <x v="6"/>
    <n v="62"/>
    <n v="0.75"/>
    <n v="0"/>
    <n v="15"/>
    <n v="0"/>
    <n v="192"/>
    <n v="0"/>
    <n v="0"/>
    <x v="0"/>
  </r>
  <r>
    <s v="3Gold Coast Suns"/>
    <n v="2020"/>
    <x v="15"/>
    <x v="195"/>
    <x v="1"/>
    <n v="45"/>
    <n v="0.9"/>
    <n v="0"/>
    <n v="20"/>
    <n v="0"/>
    <n v="0"/>
    <n v="9.7696687370600416E-2"/>
    <n v="-9.7696687370600416E-2"/>
    <x v="1"/>
  </r>
  <r>
    <s v="3Port Adelaide"/>
    <n v="2020"/>
    <x v="15"/>
    <x v="414"/>
    <x v="15"/>
    <n v="22"/>
    <n v="0.93"/>
    <n v="0"/>
    <n v="20"/>
    <n v="0"/>
    <n v="0"/>
    <n v="3.9772727272727272E-2"/>
    <n v="-3.9772727272727272E-2"/>
    <x v="1"/>
  </r>
  <r>
    <s v="3Gold Coast Suns"/>
    <n v="2020"/>
    <x v="15"/>
    <x v="240"/>
    <x v="1"/>
    <n v="68"/>
    <n v="0.88"/>
    <n v="0"/>
    <n v="20"/>
    <n v="0"/>
    <n v="0"/>
    <n v="1.2254901960784314E-2"/>
    <n v="-1.2254901960784314E-2"/>
    <x v="1"/>
  </r>
  <r>
    <s v="3West Coast Eagles"/>
    <n v="2020"/>
    <x v="15"/>
    <x v="247"/>
    <x v="16"/>
    <n v="24"/>
    <n v="0.74"/>
    <n v="0"/>
    <n v="19"/>
    <n v="0"/>
    <n v="0"/>
    <n v="7.6190476190476183E-2"/>
    <n v="-7.6190476190476183E-2"/>
    <x v="1"/>
  </r>
  <r>
    <s v="3West Coast Eagles"/>
    <n v="2020"/>
    <x v="15"/>
    <x v="279"/>
    <x v="16"/>
    <n v="42"/>
    <n v="0.71"/>
    <n v="0"/>
    <n v="19"/>
    <n v="0"/>
    <n v="0"/>
    <n v="2.3529411764705885E-3"/>
    <n v="-2.3529411764705885E-3"/>
    <x v="1"/>
  </r>
  <r>
    <s v="3St Kilda"/>
    <n v="2020"/>
    <x v="15"/>
    <x v="256"/>
    <x v="9"/>
    <n v="88"/>
    <n v="0.92"/>
    <n v="0"/>
    <n v="20"/>
    <n v="0"/>
    <n v="0"/>
    <n v="1.7857142857142856E-2"/>
    <n v="-1.7857142857142856E-2"/>
    <x v="1"/>
  </r>
  <r>
    <s v="3GWS Giants"/>
    <n v="2020"/>
    <x v="15"/>
    <x v="203"/>
    <x v="13"/>
    <n v="38"/>
    <n v="0.9"/>
    <n v="0"/>
    <n v="15"/>
    <n v="0"/>
    <n v="1"/>
    <n v="3.3333333333333333E-2"/>
    <n v="-3.3333333333333333E-2"/>
    <x v="0"/>
  </r>
  <r>
    <s v="3Richmond"/>
    <n v="2020"/>
    <x v="15"/>
    <x v="367"/>
    <x v="14"/>
    <n v="72"/>
    <n v="1"/>
    <n v="0"/>
    <n v="19"/>
    <n v="0"/>
    <n v="0"/>
    <n v="0"/>
    <n v="0"/>
    <x v="1"/>
  </r>
  <r>
    <s v="3Richmond"/>
    <n v="2020"/>
    <x v="15"/>
    <x v="271"/>
    <x v="14"/>
    <n v="26"/>
    <n v="0.72"/>
    <n v="0"/>
    <n v="19"/>
    <n v="0"/>
    <n v="0"/>
    <n v="2.976190476190476E-3"/>
    <n v="-2.976190476190476E-3"/>
    <x v="1"/>
  </r>
  <r>
    <s v="3West Coast Eagles"/>
    <n v="2020"/>
    <x v="15"/>
    <x v="479"/>
    <x v="16"/>
    <n v="42"/>
    <n v="0.89"/>
    <n v="0"/>
    <n v="19"/>
    <n v="0"/>
    <n v="0"/>
    <n v="0"/>
    <n v="0"/>
    <x v="1"/>
  </r>
  <r>
    <s v="3North Melbourne"/>
    <n v="2020"/>
    <x v="15"/>
    <x v="76"/>
    <x v="17"/>
    <n v="71"/>
    <n v="0.91"/>
    <n v="0"/>
    <n v="22"/>
    <n v="0"/>
    <n v="171"/>
    <n v="0"/>
    <n v="0"/>
    <x v="0"/>
  </r>
  <r>
    <s v="3Collingwood"/>
    <n v="2020"/>
    <x v="15"/>
    <x v="364"/>
    <x v="4"/>
    <n v="57"/>
    <n v="0.73"/>
    <n v="0"/>
    <n v="20"/>
    <n v="0"/>
    <n v="28"/>
    <n v="9.2592592592592601E-2"/>
    <n v="-9.2592592592592601E-2"/>
    <x v="0"/>
  </r>
  <r>
    <s v="3Sydney Swans"/>
    <n v="2020"/>
    <x v="15"/>
    <x v="557"/>
    <x v="2"/>
    <n v="22"/>
    <n v="1"/>
    <n v="0"/>
    <n v="22"/>
    <n v="0"/>
    <n v="0"/>
    <n v="0"/>
    <n v="0"/>
    <x v="1"/>
  </r>
  <r>
    <s v="3Brisbane Lions"/>
    <n v="2020"/>
    <x v="15"/>
    <x v="219"/>
    <x v="3"/>
    <n v="67"/>
    <n v="0.76"/>
    <n v="0"/>
    <n v="19"/>
    <n v="0"/>
    <n v="0"/>
    <n v="1.7857142857142856E-2"/>
    <n v="-1.7857142857142856E-2"/>
    <x v="1"/>
  </r>
  <r>
    <s v="3Adelaide Crows"/>
    <n v="2020"/>
    <x v="15"/>
    <x v="567"/>
    <x v="8"/>
    <n v="86"/>
    <n v="0.9"/>
    <n v="0"/>
    <n v="20"/>
    <n v="0"/>
    <n v="0"/>
    <n v="0"/>
    <n v="0"/>
    <x v="1"/>
  </r>
  <r>
    <s v="3Hawthorn"/>
    <n v="2020"/>
    <x v="15"/>
    <x v="378"/>
    <x v="7"/>
    <n v="60"/>
    <n v="0.76"/>
    <n v="0"/>
    <n v="19"/>
    <n v="0"/>
    <n v="0"/>
    <n v="0"/>
    <n v="0"/>
    <x v="1"/>
  </r>
  <r>
    <s v="3Brisbane Lions"/>
    <n v="2020"/>
    <x v="15"/>
    <x v="606"/>
    <x v="3"/>
    <n v="18"/>
    <n v="0.61"/>
    <n v="0"/>
    <n v="19"/>
    <n v="0"/>
    <n v="0"/>
    <n v="0"/>
    <n v="0"/>
    <x v="1"/>
  </r>
  <r>
    <s v="3St Kilda"/>
    <n v="2020"/>
    <x v="15"/>
    <x v="192"/>
    <x v="9"/>
    <n v="41"/>
    <n v="0.78"/>
    <n v="0"/>
    <n v="20"/>
    <n v="0"/>
    <n v="0"/>
    <n v="6.0287081339712924E-2"/>
    <n v="-6.0287081339712924E-2"/>
    <x v="1"/>
  </r>
  <r>
    <s v="3GWS Giants"/>
    <n v="2020"/>
    <x v="15"/>
    <x v="274"/>
    <x v="13"/>
    <n v="105"/>
    <n v="0.89"/>
    <n v="0"/>
    <n v="15"/>
    <n v="0"/>
    <n v="0"/>
    <n v="0"/>
    <n v="0"/>
    <x v="1"/>
  </r>
  <r>
    <s v="3Fremantle"/>
    <n v="2020"/>
    <x v="15"/>
    <x v="183"/>
    <x v="12"/>
    <n v="59"/>
    <n v="0.76"/>
    <n v="0"/>
    <n v="20"/>
    <n v="0"/>
    <n v="0"/>
    <n v="4.7275641025641024E-2"/>
    <n v="-4.7275641025641024E-2"/>
    <x v="1"/>
  </r>
  <r>
    <s v="3St Kilda"/>
    <n v="2020"/>
    <x v="15"/>
    <x v="418"/>
    <x v="9"/>
    <n v="22"/>
    <n v="0.72"/>
    <n v="0"/>
    <n v="20"/>
    <n v="0"/>
    <n v="0"/>
    <n v="2.777777777777778E-2"/>
    <n v="-2.777777777777778E-2"/>
    <x v="1"/>
  </r>
  <r>
    <s v="3Western Bulldogs"/>
    <n v="2020"/>
    <x v="15"/>
    <x v="354"/>
    <x v="6"/>
    <n v="67"/>
    <n v="0.85"/>
    <n v="0"/>
    <n v="15"/>
    <n v="0"/>
    <n v="0"/>
    <n v="5.1020408163265307E-2"/>
    <n v="-5.1020408163265307E-2"/>
    <x v="1"/>
  </r>
  <r>
    <s v="3Hawthorn"/>
    <n v="2020"/>
    <x v="15"/>
    <x v="495"/>
    <x v="7"/>
    <n v="39"/>
    <n v="0.65"/>
    <n v="0"/>
    <n v="19"/>
    <n v="0"/>
    <n v="0"/>
    <n v="0"/>
    <n v="0"/>
    <x v="1"/>
  </r>
  <r>
    <s v="3Fremantle"/>
    <n v="2020"/>
    <x v="15"/>
    <x v="307"/>
    <x v="12"/>
    <n v="54"/>
    <n v="0.96"/>
    <n v="0"/>
    <n v="20"/>
    <n v="0"/>
    <n v="0"/>
    <n v="0"/>
    <n v="0"/>
    <x v="1"/>
  </r>
  <r>
    <s v="3Port Adelaide"/>
    <n v="2020"/>
    <x v="15"/>
    <x v="350"/>
    <x v="15"/>
    <n v="16"/>
    <n v="0.91"/>
    <n v="0"/>
    <n v="20"/>
    <n v="0"/>
    <n v="0"/>
    <n v="0"/>
    <n v="0"/>
    <x v="1"/>
  </r>
  <r>
    <s v="3St Kilda"/>
    <n v="2020"/>
    <x v="15"/>
    <x v="383"/>
    <x v="9"/>
    <n v="33"/>
    <n v="0.81"/>
    <n v="0"/>
    <n v="20"/>
    <n v="0"/>
    <n v="0"/>
    <n v="0"/>
    <n v="0"/>
    <x v="1"/>
  </r>
  <r>
    <s v="3St Kilda"/>
    <n v="2020"/>
    <x v="15"/>
    <x v="283"/>
    <x v="9"/>
    <n v="49"/>
    <n v="0.77"/>
    <n v="0"/>
    <n v="20"/>
    <n v="0"/>
    <n v="0"/>
    <n v="8.5227272727272721E-3"/>
    <n v="-8.5227272727272721E-3"/>
    <x v="1"/>
  </r>
  <r>
    <s v="3Collingwood"/>
    <n v="2020"/>
    <x v="15"/>
    <x v="265"/>
    <x v="4"/>
    <n v="95"/>
    <n v="0.84"/>
    <n v="0"/>
    <n v="20"/>
    <n v="0"/>
    <n v="0"/>
    <n v="0"/>
    <n v="0"/>
    <x v="1"/>
  </r>
  <r>
    <s v="3Sydney Swans"/>
    <n v="2020"/>
    <x v="15"/>
    <x v="610"/>
    <x v="2"/>
    <n v="37"/>
    <n v="0.88"/>
    <n v="0"/>
    <n v="22"/>
    <n v="0"/>
    <n v="39"/>
    <n v="0"/>
    <n v="0"/>
    <x v="0"/>
  </r>
  <r>
    <s v="3Hawthorn"/>
    <n v="2020"/>
    <x v="15"/>
    <x v="511"/>
    <x v="7"/>
    <n v="35"/>
    <n v="0.85"/>
    <n v="0"/>
    <n v="19"/>
    <n v="0"/>
    <n v="0"/>
    <n v="0"/>
    <n v="0"/>
    <x v="1"/>
  </r>
  <r>
    <s v="3North Melbourne"/>
    <n v="2020"/>
    <x v="15"/>
    <x v="162"/>
    <x v="17"/>
    <n v="50"/>
    <n v="0.94"/>
    <n v="0"/>
    <n v="22"/>
    <n v="0"/>
    <n v="0"/>
    <n v="6.8452380952380959E-2"/>
    <n v="-6.8452380952380959E-2"/>
    <x v="1"/>
  </r>
  <r>
    <s v="3Fremantle"/>
    <n v="2020"/>
    <x v="15"/>
    <x v="633"/>
    <x v="12"/>
    <n v="14"/>
    <n v="0.53"/>
    <n v="0"/>
    <n v="20"/>
    <n v="0"/>
    <n v="0"/>
    <n v="0"/>
    <n v="0"/>
    <x v="1"/>
  </r>
  <r>
    <s v="3Western Bulldogs"/>
    <n v="2020"/>
    <x v="15"/>
    <x v="427"/>
    <x v="6"/>
    <n v="50"/>
    <n v="0.69"/>
    <n v="0"/>
    <n v="15"/>
    <n v="0"/>
    <n v="0"/>
    <n v="0"/>
    <n v="0"/>
    <x v="1"/>
  </r>
  <r>
    <s v="3Hawthorn"/>
    <n v="2020"/>
    <x v="15"/>
    <x v="614"/>
    <x v="7"/>
    <n v="60"/>
    <n v="0.61"/>
    <n v="0"/>
    <n v="19"/>
    <n v="0"/>
    <n v="4"/>
    <n v="0"/>
    <n v="0"/>
    <x v="0"/>
  </r>
  <r>
    <s v="3North Melbourne"/>
    <n v="2020"/>
    <x v="15"/>
    <x v="320"/>
    <x v="17"/>
    <n v="43"/>
    <n v="0.92"/>
    <n v="0"/>
    <n v="22"/>
    <n v="0"/>
    <n v="0"/>
    <n v="0"/>
    <n v="0"/>
    <x v="1"/>
  </r>
  <r>
    <s v="3North Melbourne"/>
    <n v="2020"/>
    <x v="15"/>
    <x v="597"/>
    <x v="17"/>
    <n v="24"/>
    <n v="0.79"/>
    <n v="0"/>
    <n v="22"/>
    <n v="0"/>
    <n v="0"/>
    <n v="0"/>
    <n v="0"/>
    <x v="1"/>
  </r>
  <r>
    <s v="3Port Adelaide"/>
    <n v="2020"/>
    <x v="15"/>
    <x v="190"/>
    <x v="15"/>
    <n v="77"/>
    <n v="0.83"/>
    <n v="0"/>
    <n v="20"/>
    <n v="0"/>
    <n v="4"/>
    <n v="2.7510683760683764E-2"/>
    <n v="-2.7510683760683764E-2"/>
    <x v="0"/>
  </r>
  <r>
    <s v="3Hawthorn"/>
    <n v="2020"/>
    <x v="15"/>
    <x v="573"/>
    <x v="7"/>
    <n v="99"/>
    <n v="0.85"/>
    <n v="0"/>
    <n v="19"/>
    <n v="0"/>
    <n v="3"/>
    <n v="0"/>
    <n v="0"/>
    <x v="0"/>
  </r>
  <r>
    <s v="3Fremantle"/>
    <n v="2020"/>
    <x v="15"/>
    <x v="377"/>
    <x v="12"/>
    <n v="42"/>
    <n v="0.79"/>
    <n v="0"/>
    <n v="20"/>
    <n v="0"/>
    <n v="0"/>
    <n v="2.5575447570332479E-3"/>
    <n v="-2.5575447570332479E-3"/>
    <x v="1"/>
  </r>
  <r>
    <s v="3Hawthorn"/>
    <n v="2020"/>
    <x v="15"/>
    <x v="543"/>
    <x v="7"/>
    <n v="77"/>
    <n v="0.9"/>
    <n v="0"/>
    <n v="19"/>
    <n v="0"/>
    <n v="0"/>
    <n v="0"/>
    <n v="0"/>
    <x v="1"/>
  </r>
  <r>
    <s v="3Carlton"/>
    <n v="2020"/>
    <x v="15"/>
    <x v="331"/>
    <x v="0"/>
    <n v="42"/>
    <n v="0.79"/>
    <n v="0"/>
    <n v="27"/>
    <n v="0"/>
    <n v="2"/>
    <n v="0"/>
    <n v="0"/>
    <x v="0"/>
  </r>
  <r>
    <s v="3St Kilda"/>
    <n v="2020"/>
    <x v="15"/>
    <x v="233"/>
    <x v="9"/>
    <n v="83"/>
    <n v="0.88"/>
    <n v="0"/>
    <n v="20"/>
    <n v="0"/>
    <n v="0"/>
    <n v="2.2624434389140274E-3"/>
    <n v="-2.2624434389140274E-3"/>
    <x v="1"/>
  </r>
  <r>
    <s v="3GWS Giants"/>
    <n v="2020"/>
    <x v="15"/>
    <x v="246"/>
    <x v="13"/>
    <n v="34"/>
    <n v="0.74"/>
    <n v="0"/>
    <n v="15"/>
    <n v="0"/>
    <n v="20"/>
    <n v="3.2894736842105261E-3"/>
    <n v="-3.2894736842105261E-3"/>
    <x v="0"/>
  </r>
  <r>
    <s v="3West Coast Eagles"/>
    <n v="2020"/>
    <x v="15"/>
    <x v="327"/>
    <x v="16"/>
    <n v="65"/>
    <n v="0.97"/>
    <n v="0"/>
    <n v="19"/>
    <n v="0"/>
    <n v="0"/>
    <n v="0"/>
    <n v="0"/>
    <x v="1"/>
  </r>
  <r>
    <s v="3North Melbourne"/>
    <n v="2020"/>
    <x v="15"/>
    <x v="572"/>
    <x v="17"/>
    <n v="70"/>
    <n v="0.88"/>
    <n v="0"/>
    <n v="22"/>
    <n v="0"/>
    <n v="0"/>
    <n v="0"/>
    <n v="0"/>
    <x v="1"/>
  </r>
  <r>
    <s v="3North Melbourne"/>
    <n v="2020"/>
    <x v="15"/>
    <x v="419"/>
    <x v="17"/>
    <n v="32"/>
    <n v="0.74"/>
    <n v="0"/>
    <n v="22"/>
    <n v="0"/>
    <n v="0"/>
    <n v="7.8125E-3"/>
    <n v="-7.8125E-3"/>
    <x v="1"/>
  </r>
  <r>
    <s v="3Western Bulldogs"/>
    <n v="2020"/>
    <x v="15"/>
    <x v="510"/>
    <x v="6"/>
    <n v="37"/>
    <n v="0.76"/>
    <n v="0"/>
    <n v="15"/>
    <n v="0"/>
    <n v="0"/>
    <n v="0"/>
    <n v="0"/>
    <x v="1"/>
  </r>
  <r>
    <s v="3GWS Giants"/>
    <n v="2020"/>
    <x v="15"/>
    <x v="407"/>
    <x v="13"/>
    <n v="21"/>
    <n v="0.87"/>
    <n v="0"/>
    <n v="15"/>
    <n v="0"/>
    <n v="7"/>
    <n v="5.3571428571428568E-2"/>
    <n v="-5.3571428571428568E-2"/>
    <x v="0"/>
  </r>
  <r>
    <s v="3Sydney Swans"/>
    <n v="2020"/>
    <x v="15"/>
    <x v="435"/>
    <x v="2"/>
    <n v="39"/>
    <n v="0.75"/>
    <n v="0"/>
    <n v="22"/>
    <n v="0"/>
    <n v="1"/>
    <n v="0"/>
    <n v="0"/>
    <x v="0"/>
  </r>
  <r>
    <s v="3Hawthorn"/>
    <n v="2020"/>
    <x v="15"/>
    <x v="207"/>
    <x v="7"/>
    <n v="66"/>
    <n v="0.83"/>
    <n v="0"/>
    <n v="19"/>
    <n v="0"/>
    <n v="0"/>
    <n v="1.3392857142857142E-2"/>
    <n v="-1.3392857142857142E-2"/>
    <x v="1"/>
  </r>
  <r>
    <s v="3Carlton"/>
    <n v="2020"/>
    <x v="15"/>
    <x v="253"/>
    <x v="0"/>
    <n v="50"/>
    <n v="1"/>
    <n v="0"/>
    <n v="27"/>
    <n v="0"/>
    <n v="0"/>
    <n v="0"/>
    <n v="0"/>
    <x v="1"/>
  </r>
  <r>
    <s v="3Port Adelaide"/>
    <n v="2020"/>
    <x v="15"/>
    <x v="232"/>
    <x v="15"/>
    <n v="65"/>
    <n v="0.94"/>
    <n v="0"/>
    <n v="20"/>
    <n v="0"/>
    <n v="2"/>
    <n v="2.5000000000000001E-3"/>
    <n v="-2.5000000000000001E-3"/>
    <x v="0"/>
  </r>
  <r>
    <s v="3Collingwood"/>
    <n v="2020"/>
    <x v="15"/>
    <x v="242"/>
    <x v="4"/>
    <n v="71"/>
    <n v="0.78"/>
    <n v="0"/>
    <n v="20"/>
    <n v="0"/>
    <n v="0"/>
    <n v="1.9736842105263157E-2"/>
    <n v="-1.9736842105263157E-2"/>
    <x v="1"/>
  </r>
  <r>
    <s v="3Adelaide Crows"/>
    <n v="2020"/>
    <x v="15"/>
    <x v="330"/>
    <x v="8"/>
    <n v="65"/>
    <n v="0.86"/>
    <n v="0"/>
    <n v="20"/>
    <n v="0"/>
    <n v="0"/>
    <n v="0"/>
    <n v="0"/>
    <x v="1"/>
  </r>
  <r>
    <s v="3Port Adelaide"/>
    <n v="2020"/>
    <x v="15"/>
    <x v="476"/>
    <x v="15"/>
    <n v="35"/>
    <n v="0.85"/>
    <n v="0"/>
    <n v="20"/>
    <n v="0"/>
    <n v="8"/>
    <n v="0"/>
    <n v="0"/>
    <x v="0"/>
  </r>
  <r>
    <s v="3Western Bulldogs"/>
    <n v="2020"/>
    <x v="15"/>
    <x v="168"/>
    <x v="6"/>
    <n v="39"/>
    <n v="0.9"/>
    <n v="0"/>
    <n v="15"/>
    <n v="0"/>
    <n v="1"/>
    <n v="2.6515151515151516E-2"/>
    <n v="-2.6515151515151516E-2"/>
    <x v="0"/>
  </r>
  <r>
    <s v="3Richmond"/>
    <n v="2020"/>
    <x v="15"/>
    <x v="312"/>
    <x v="14"/>
    <n v="51"/>
    <n v="1"/>
    <n v="0"/>
    <n v="19"/>
    <n v="0"/>
    <n v="0"/>
    <n v="0"/>
    <n v="0"/>
    <x v="1"/>
  </r>
  <r>
    <s v="3Fremantle"/>
    <n v="2020"/>
    <x v="15"/>
    <x v="326"/>
    <x v="12"/>
    <n v="23"/>
    <n v="0.97"/>
    <n v="0"/>
    <n v="20"/>
    <n v="0"/>
    <n v="0"/>
    <n v="0"/>
    <n v="0"/>
    <x v="1"/>
  </r>
  <r>
    <s v="3Fremantle"/>
    <n v="2020"/>
    <x v="15"/>
    <x v="512"/>
    <x v="12"/>
    <n v="57"/>
    <n v="0.88"/>
    <n v="0"/>
    <n v="20"/>
    <n v="0"/>
    <n v="0"/>
    <n v="0"/>
    <n v="0"/>
    <x v="1"/>
  </r>
  <r>
    <s v="3West Coast Eagles"/>
    <n v="2020"/>
    <x v="15"/>
    <x v="165"/>
    <x v="16"/>
    <n v="47"/>
    <n v="0.84"/>
    <n v="0"/>
    <n v="19"/>
    <n v="0"/>
    <n v="3"/>
    <n v="1.7948717948717947E-2"/>
    <n v="-1.7948717948717947E-2"/>
    <x v="0"/>
  </r>
  <r>
    <s v="3St Kilda"/>
    <n v="2020"/>
    <x v="15"/>
    <x v="257"/>
    <x v="9"/>
    <n v="72"/>
    <n v="0.75"/>
    <n v="0"/>
    <n v="20"/>
    <n v="0"/>
    <n v="0"/>
    <n v="5.5147058823529415E-3"/>
    <n v="-5.5147058823529415E-3"/>
    <x v="1"/>
  </r>
  <r>
    <s v="3West Coast Eagles"/>
    <n v="2020"/>
    <x v="15"/>
    <x v="229"/>
    <x v="16"/>
    <n v="53"/>
    <n v="0.82"/>
    <n v="0"/>
    <n v="19"/>
    <n v="0"/>
    <n v="0"/>
    <n v="0"/>
    <n v="0"/>
    <x v="1"/>
  </r>
  <r>
    <s v="3Richmond"/>
    <n v="2020"/>
    <x v="15"/>
    <x v="150"/>
    <x v="14"/>
    <n v="86"/>
    <n v="0.86"/>
    <n v="0"/>
    <n v="19"/>
    <n v="0"/>
    <n v="0"/>
    <n v="5.2631578947368418E-2"/>
    <n v="-5.2631578947368418E-2"/>
    <x v="1"/>
  </r>
  <r>
    <s v="3Adelaide Crows"/>
    <n v="2020"/>
    <x v="15"/>
    <x v="481"/>
    <x v="8"/>
    <n v="18"/>
    <n v="0.86"/>
    <n v="0"/>
    <n v="20"/>
    <n v="0"/>
    <n v="0"/>
    <n v="0"/>
    <n v="0"/>
    <x v="1"/>
  </r>
  <r>
    <s v="3GWS Giants"/>
    <n v="2020"/>
    <x v="15"/>
    <x v="117"/>
    <x v="13"/>
    <n v="45"/>
    <n v="0.79"/>
    <n v="0"/>
    <n v="15"/>
    <n v="0"/>
    <n v="15"/>
    <n v="6.0606060606060601E-2"/>
    <n v="-6.0606060606060601E-2"/>
    <x v="0"/>
  </r>
  <r>
    <s v="3Adelaide Crows"/>
    <n v="2020"/>
    <x v="15"/>
    <x v="295"/>
    <x v="8"/>
    <n v="36"/>
    <n v="0.86"/>
    <n v="0"/>
    <n v="20"/>
    <n v="0"/>
    <n v="0"/>
    <n v="0"/>
    <n v="0"/>
    <x v="1"/>
  </r>
  <r>
    <s v="3Adelaide Crows"/>
    <n v="2020"/>
    <x v="15"/>
    <x v="555"/>
    <x v="8"/>
    <n v="33"/>
    <n v="0.83"/>
    <n v="0"/>
    <n v="20"/>
    <n v="0"/>
    <n v="0"/>
    <n v="0"/>
    <n v="0"/>
    <x v="1"/>
  </r>
  <r>
    <s v="3Gold Coast Suns"/>
    <n v="2020"/>
    <x v="15"/>
    <x v="386"/>
    <x v="1"/>
    <n v="88"/>
    <n v="0.81"/>
    <n v="0"/>
    <n v="20"/>
    <n v="0"/>
    <n v="0"/>
    <n v="0"/>
    <n v="0"/>
    <x v="1"/>
  </r>
  <r>
    <s v="3Collingwood"/>
    <n v="2020"/>
    <x v="15"/>
    <x v="241"/>
    <x v="4"/>
    <n v="72"/>
    <n v="0.9"/>
    <n v="0"/>
    <n v="20"/>
    <n v="0"/>
    <n v="0"/>
    <n v="3.472222222222222E-3"/>
    <n v="-3.472222222222222E-3"/>
    <x v="1"/>
  </r>
  <r>
    <s v="3Hawthorn"/>
    <n v="2020"/>
    <x v="15"/>
    <x v="175"/>
    <x v="7"/>
    <n v="59"/>
    <n v="0.82"/>
    <n v="0"/>
    <n v="19"/>
    <n v="0"/>
    <n v="0"/>
    <n v="1.201923076923077E-2"/>
    <n v="-1.201923076923077E-2"/>
    <x v="1"/>
  </r>
  <r>
    <s v="3West Coast Eagles"/>
    <n v="2020"/>
    <x v="15"/>
    <x v="426"/>
    <x v="16"/>
    <n v="68"/>
    <n v="0.85"/>
    <n v="0"/>
    <n v="19"/>
    <n v="0"/>
    <n v="0"/>
    <n v="0"/>
    <n v="0"/>
    <x v="1"/>
  </r>
  <r>
    <s v="3Richmond"/>
    <n v="2020"/>
    <x v="15"/>
    <x v="502"/>
    <x v="14"/>
    <n v="60"/>
    <n v="0.82"/>
    <n v="0"/>
    <n v="19"/>
    <n v="0"/>
    <n v="0"/>
    <n v="0"/>
    <n v="0"/>
    <x v="1"/>
  </r>
  <r>
    <s v="3Adelaide Crows"/>
    <n v="2020"/>
    <x v="15"/>
    <x v="244"/>
    <x v="8"/>
    <n v="23"/>
    <n v="0.88"/>
    <n v="0"/>
    <n v="20"/>
    <n v="0"/>
    <n v="0"/>
    <n v="0"/>
    <n v="0"/>
    <x v="1"/>
  </r>
  <r>
    <s v="3Carlton"/>
    <n v="2020"/>
    <x v="15"/>
    <x v="301"/>
    <x v="0"/>
    <n v="65"/>
    <n v="0.87"/>
    <n v="0"/>
    <n v="27"/>
    <n v="0"/>
    <n v="0"/>
    <n v="0"/>
    <n v="0"/>
    <x v="1"/>
  </r>
  <r>
    <s v="3Port Adelaide"/>
    <n v="2020"/>
    <x v="15"/>
    <x v="212"/>
    <x v="15"/>
    <n v="41"/>
    <n v="0.82"/>
    <n v="0"/>
    <n v="20"/>
    <n v="0"/>
    <n v="0"/>
    <n v="2.0757020757020756E-2"/>
    <n v="-2.0757020757020756E-2"/>
    <x v="1"/>
  </r>
  <r>
    <s v="3Sydney Swans"/>
    <n v="2020"/>
    <x v="15"/>
    <x v="285"/>
    <x v="2"/>
    <n v="83"/>
    <n v="0.89"/>
    <n v="0"/>
    <n v="22"/>
    <n v="0"/>
    <n v="0"/>
    <n v="3.26797385620915E-3"/>
    <n v="-3.26797385620915E-3"/>
    <x v="1"/>
  </r>
  <r>
    <s v="3West Coast Eagles"/>
    <n v="2020"/>
    <x v="15"/>
    <x v="513"/>
    <x v="16"/>
    <n v="46"/>
    <n v="0.88"/>
    <n v="0"/>
    <n v="19"/>
    <n v="0"/>
    <n v="2"/>
    <n v="0"/>
    <n v="0"/>
    <x v="0"/>
  </r>
  <r>
    <s v="3Geelong Cats"/>
    <n v="2020"/>
    <x v="15"/>
    <x v="278"/>
    <x v="11"/>
    <n v="88"/>
    <n v="0.91"/>
    <n v="0"/>
    <n v="27"/>
    <n v="0"/>
    <n v="0"/>
    <n v="0"/>
    <n v="0"/>
    <x v="1"/>
  </r>
  <r>
    <s v="3Geelong Cats"/>
    <n v="2020"/>
    <x v="15"/>
    <x v="357"/>
    <x v="11"/>
    <n v="41"/>
    <n v="0.91"/>
    <n v="0"/>
    <n v="27"/>
    <n v="0"/>
    <n v="0"/>
    <n v="2.6442307692307692E-2"/>
    <n v="-2.6442307692307692E-2"/>
    <x v="1"/>
  </r>
  <r>
    <s v="3Geelong Cats"/>
    <n v="2020"/>
    <x v="15"/>
    <x v="185"/>
    <x v="11"/>
    <n v="41"/>
    <n v="0.91"/>
    <n v="0"/>
    <n v="27"/>
    <n v="0"/>
    <n v="0"/>
    <n v="4.5248868778280547E-3"/>
    <n v="-4.5248868778280547E-3"/>
    <x v="1"/>
  </r>
  <r>
    <s v="3Western Bulldogs"/>
    <n v="2020"/>
    <x v="15"/>
    <x v="133"/>
    <x v="6"/>
    <n v="22"/>
    <n v="0.86"/>
    <n v="0"/>
    <n v="15"/>
    <n v="0"/>
    <n v="33"/>
    <n v="6.6200657894736836E-2"/>
    <n v="-6.6200657894736836E-2"/>
    <x v="0"/>
  </r>
  <r>
    <s v="3Brisbane Lions"/>
    <n v="2020"/>
    <x v="15"/>
    <x v="123"/>
    <x v="3"/>
    <n v="57"/>
    <n v="0.91"/>
    <n v="0"/>
    <n v="19"/>
    <n v="0"/>
    <n v="8"/>
    <n v="4.6218487394957986E-2"/>
    <n v="-4.6218487394957986E-2"/>
    <x v="0"/>
  </r>
  <r>
    <s v="3Brisbane Lions"/>
    <n v="2020"/>
    <x v="15"/>
    <x v="366"/>
    <x v="3"/>
    <n v="52"/>
    <n v="0.95"/>
    <n v="0"/>
    <n v="19"/>
    <n v="0"/>
    <n v="0"/>
    <n v="0"/>
    <n v="0"/>
    <x v="1"/>
  </r>
  <r>
    <s v="3Richmond"/>
    <n v="2020"/>
    <x v="15"/>
    <x v="376"/>
    <x v="14"/>
    <n v="44"/>
    <n v="0.8"/>
    <n v="0"/>
    <n v="19"/>
    <n v="0"/>
    <n v="2"/>
    <n v="2.4767801857585137E-2"/>
    <n v="-2.4767801857585137E-2"/>
    <x v="0"/>
  </r>
  <r>
    <s v="3Fremantle"/>
    <n v="2020"/>
    <x v="15"/>
    <x v="590"/>
    <x v="12"/>
    <n v="48"/>
    <n v="0.81"/>
    <n v="0"/>
    <n v="20"/>
    <n v="0"/>
    <n v="0"/>
    <n v="0"/>
    <n v="0"/>
    <x v="1"/>
  </r>
  <r>
    <s v="3Western Bulldogs"/>
    <n v="2020"/>
    <x v="15"/>
    <x v="223"/>
    <x v="6"/>
    <n v="45"/>
    <n v="0.83"/>
    <n v="0"/>
    <n v="15"/>
    <n v="0"/>
    <n v="0"/>
    <n v="0"/>
    <n v="0"/>
    <x v="1"/>
  </r>
  <r>
    <s v="3Collingwood"/>
    <n v="2020"/>
    <x v="15"/>
    <x v="371"/>
    <x v="4"/>
    <n v="63"/>
    <n v="0.9"/>
    <n v="0"/>
    <n v="20"/>
    <n v="0"/>
    <n v="0"/>
    <n v="2.403846153846154E-3"/>
    <n v="-2.403846153846154E-3"/>
    <x v="1"/>
  </r>
  <r>
    <s v="3Fremantle"/>
    <n v="2020"/>
    <x v="15"/>
    <x v="630"/>
    <x v="12"/>
    <n v="24"/>
    <n v="1"/>
    <n v="0"/>
    <n v="20"/>
    <n v="0"/>
    <n v="0"/>
    <n v="0"/>
    <n v="0"/>
    <x v="1"/>
  </r>
  <r>
    <s v="3Richmond"/>
    <n v="2020"/>
    <x v="15"/>
    <x v="363"/>
    <x v="14"/>
    <n v="56"/>
    <n v="0.91"/>
    <n v="0"/>
    <n v="19"/>
    <n v="0"/>
    <n v="0"/>
    <n v="0"/>
    <n v="0"/>
    <x v="1"/>
  </r>
  <r>
    <s v="3Western Bulldogs"/>
    <n v="2020"/>
    <x v="15"/>
    <x v="132"/>
    <x v="6"/>
    <n v="58"/>
    <n v="0.97"/>
    <n v="0"/>
    <n v="15"/>
    <n v="0"/>
    <n v="4"/>
    <n v="2.3668639053254441E-2"/>
    <n v="-2.3668639053254441E-2"/>
    <x v="0"/>
  </r>
  <r>
    <s v="3Collingwood"/>
    <n v="2020"/>
    <x v="15"/>
    <x v="292"/>
    <x v="4"/>
    <n v="50"/>
    <n v="0.8"/>
    <n v="0"/>
    <n v="20"/>
    <n v="0"/>
    <n v="0"/>
    <n v="0"/>
    <n v="0"/>
    <x v="1"/>
  </r>
  <r>
    <s v="3Sydney Swans"/>
    <n v="2020"/>
    <x v="15"/>
    <x v="101"/>
    <x v="2"/>
    <n v="43"/>
    <n v="0.89"/>
    <n v="0"/>
    <n v="22"/>
    <n v="0"/>
    <n v="68"/>
    <n v="0.12946428571428573"/>
    <n v="-0.12946428571428573"/>
    <x v="0"/>
  </r>
  <r>
    <s v="3West Coast Eagles"/>
    <n v="2020"/>
    <x v="15"/>
    <x v="328"/>
    <x v="16"/>
    <n v="13"/>
    <n v="0.87"/>
    <n v="0"/>
    <n v="19"/>
    <n v="0"/>
    <n v="0"/>
    <n v="0"/>
    <n v="0"/>
    <x v="1"/>
  </r>
  <r>
    <s v="3Adelaide Crows"/>
    <n v="2020"/>
    <x v="15"/>
    <x v="196"/>
    <x v="8"/>
    <n v="48"/>
    <n v="0.91"/>
    <n v="0"/>
    <n v="20"/>
    <n v="0"/>
    <n v="4"/>
    <n v="4.1666666666666666E-3"/>
    <n v="-4.1666666666666666E-3"/>
    <x v="0"/>
  </r>
  <r>
    <s v="3Carlton"/>
    <n v="2020"/>
    <x v="15"/>
    <x v="290"/>
    <x v="0"/>
    <n v="37"/>
    <n v="0.78"/>
    <n v="0"/>
    <n v="27"/>
    <n v="0"/>
    <n v="0"/>
    <n v="0"/>
    <n v="0"/>
    <x v="1"/>
  </r>
  <r>
    <s v="3Geelong Cats"/>
    <n v="2020"/>
    <x v="15"/>
    <x v="211"/>
    <x v="11"/>
    <n v="68"/>
    <n v="1"/>
    <n v="0"/>
    <n v="27"/>
    <n v="0"/>
    <n v="0"/>
    <n v="1.30718954248366E-2"/>
    <n v="-1.30718954248366E-2"/>
    <x v="1"/>
  </r>
  <r>
    <s v="3Western Bulldogs"/>
    <n v="2020"/>
    <x v="15"/>
    <x v="359"/>
    <x v="6"/>
    <n v="50"/>
    <n v="0.7"/>
    <n v="0"/>
    <n v="15"/>
    <n v="0"/>
    <n v="4"/>
    <n v="2.2624434389140274E-3"/>
    <n v="-2.2624434389140274E-3"/>
    <x v="0"/>
  </r>
  <r>
    <s v="3Gold Coast Suns"/>
    <n v="2020"/>
    <x v="15"/>
    <x v="19"/>
    <x v="1"/>
    <n v="39"/>
    <n v="0.8"/>
    <n v="0"/>
    <n v="20"/>
    <n v="0"/>
    <n v="65"/>
    <n v="3.7433155080213901E-2"/>
    <n v="-3.7433155080213901E-2"/>
    <x v="0"/>
  </r>
  <r>
    <s v="3GWS Giants"/>
    <n v="2020"/>
    <x v="15"/>
    <x v="148"/>
    <x v="13"/>
    <n v="38"/>
    <n v="0.9"/>
    <n v="0"/>
    <n v="15"/>
    <n v="0"/>
    <n v="0"/>
    <n v="1.6779788838612367E-2"/>
    <n v="-1.6779788838612367E-2"/>
    <x v="1"/>
  </r>
  <r>
    <s v="3Brisbane Lions"/>
    <n v="2020"/>
    <x v="15"/>
    <x v="200"/>
    <x v="3"/>
    <n v="60"/>
    <n v="0.81"/>
    <n v="0"/>
    <n v="19"/>
    <n v="0"/>
    <n v="0"/>
    <n v="0"/>
    <n v="0"/>
    <x v="1"/>
  </r>
  <r>
    <s v="3Geelong Cats"/>
    <n v="2020"/>
    <x v="15"/>
    <x v="202"/>
    <x v="11"/>
    <n v="7"/>
    <n v="0.1"/>
    <n v="0"/>
    <n v="27"/>
    <n v="0"/>
    <n v="8"/>
    <n v="4.5454545454545449E-2"/>
    <n v="-4.5454545454545449E-2"/>
    <x v="0"/>
  </r>
  <r>
    <s v="3Geelong Cats"/>
    <n v="2020"/>
    <x v="15"/>
    <x v="86"/>
    <x v="11"/>
    <n v="28"/>
    <n v="0.96"/>
    <n v="0"/>
    <n v="27"/>
    <n v="0"/>
    <n v="50"/>
    <n v="7.4197860962566836E-2"/>
    <n v="-7.4197860962566836E-2"/>
    <x v="0"/>
  </r>
  <r>
    <s v="3Collingwood"/>
    <n v="2020"/>
    <x v="15"/>
    <x v="182"/>
    <x v="4"/>
    <n v="79"/>
    <n v="0.84"/>
    <n v="0"/>
    <n v="20"/>
    <n v="0"/>
    <n v="15"/>
    <n v="2.2624434389140274E-3"/>
    <n v="-2.2624434389140274E-3"/>
    <x v="0"/>
  </r>
  <r>
    <s v="3Sydney Swans"/>
    <n v="2020"/>
    <x v="15"/>
    <x v="324"/>
    <x v="2"/>
    <n v="11"/>
    <n v="0.6"/>
    <n v="0"/>
    <n v="22"/>
    <n v="0"/>
    <n v="0"/>
    <n v="0"/>
    <n v="0"/>
    <x v="1"/>
  </r>
  <r>
    <s v="3Richmond"/>
    <n v="2020"/>
    <x v="15"/>
    <x v="531"/>
    <x v="14"/>
    <n v="49"/>
    <n v="0.78"/>
    <n v="0"/>
    <n v="19"/>
    <n v="0"/>
    <n v="24"/>
    <n v="0"/>
    <n v="0"/>
    <x v="0"/>
  </r>
  <r>
    <s v="3Port Adelaide"/>
    <n v="2020"/>
    <x v="15"/>
    <x v="249"/>
    <x v="15"/>
    <n v="55"/>
    <n v="0.81"/>
    <n v="0"/>
    <n v="20"/>
    <n v="0"/>
    <n v="2"/>
    <n v="0"/>
    <n v="0"/>
    <x v="0"/>
  </r>
  <r>
    <s v="3Western Bulldogs"/>
    <n v="2020"/>
    <x v="15"/>
    <x v="186"/>
    <x v="6"/>
    <n v="60"/>
    <n v="0.84"/>
    <n v="0"/>
    <n v="15"/>
    <n v="0"/>
    <n v="0"/>
    <n v="0"/>
    <n v="0"/>
    <x v="1"/>
  </r>
  <r>
    <s v="3Collingwood"/>
    <n v="2020"/>
    <x v="15"/>
    <x v="303"/>
    <x v="4"/>
    <n v="53"/>
    <n v="0.93"/>
    <n v="0"/>
    <n v="20"/>
    <n v="0"/>
    <n v="0"/>
    <n v="0"/>
    <n v="0"/>
    <x v="1"/>
  </r>
  <r>
    <s v="3Sydney Swans"/>
    <n v="2020"/>
    <x v="15"/>
    <x v="67"/>
    <x v="2"/>
    <n v="44"/>
    <n v="0.75"/>
    <n v="0"/>
    <n v="22"/>
    <n v="0"/>
    <n v="53"/>
    <n v="0.10640182186234817"/>
    <n v="-0.10640182186234817"/>
    <x v="0"/>
  </r>
  <r>
    <s v="3North Melbourne"/>
    <n v="2020"/>
    <x v="15"/>
    <x v="393"/>
    <x v="17"/>
    <n v="36"/>
    <n v="0.94"/>
    <n v="0"/>
    <n v="22"/>
    <n v="0"/>
    <n v="3"/>
    <n v="0"/>
    <n v="0"/>
    <x v="0"/>
  </r>
  <r>
    <s v="3Carlton"/>
    <n v="2020"/>
    <x v="15"/>
    <x v="260"/>
    <x v="0"/>
    <n v="52"/>
    <n v="0.82"/>
    <n v="0"/>
    <n v="27"/>
    <n v="0"/>
    <n v="0"/>
    <n v="0"/>
    <n v="0"/>
    <x v="1"/>
  </r>
  <r>
    <s v="3Collingwood"/>
    <n v="2020"/>
    <x v="15"/>
    <x v="227"/>
    <x v="4"/>
    <n v="55"/>
    <n v="0.96"/>
    <n v="0"/>
    <n v="20"/>
    <n v="0"/>
    <n v="0"/>
    <n v="0"/>
    <n v="0"/>
    <x v="1"/>
  </r>
  <r>
    <s v="3Sydney Swans"/>
    <n v="2020"/>
    <x v="15"/>
    <x v="335"/>
    <x v="2"/>
    <n v="70"/>
    <n v="0.78"/>
    <n v="0"/>
    <n v="22"/>
    <n v="0"/>
    <n v="3"/>
    <n v="0"/>
    <n v="0"/>
    <x v="0"/>
  </r>
  <r>
    <s v="3Brisbane Lions"/>
    <n v="2020"/>
    <x v="15"/>
    <x v="140"/>
    <x v="3"/>
    <n v="38"/>
    <n v="0.88"/>
    <n v="0"/>
    <n v="19"/>
    <n v="0"/>
    <n v="34"/>
    <n v="1.0666666666666666E-2"/>
    <n v="-1.0666666666666666E-2"/>
    <x v="0"/>
  </r>
  <r>
    <s v="3Fremantle"/>
    <n v="2020"/>
    <x v="15"/>
    <x v="210"/>
    <x v="12"/>
    <n v="49"/>
    <n v="0.75"/>
    <n v="0"/>
    <n v="20"/>
    <n v="0"/>
    <n v="0"/>
    <n v="0"/>
    <n v="0"/>
    <x v="1"/>
  </r>
  <r>
    <s v="3St Kilda"/>
    <n v="2020"/>
    <x v="15"/>
    <x v="318"/>
    <x v="9"/>
    <n v="73"/>
    <n v="0.86"/>
    <n v="0"/>
    <n v="20"/>
    <n v="0"/>
    <n v="0"/>
    <n v="0"/>
    <n v="0"/>
    <x v="1"/>
  </r>
  <r>
    <s v="3Sydney Swans"/>
    <n v="2020"/>
    <x v="15"/>
    <x v="587"/>
    <x v="2"/>
    <n v="45"/>
    <n v="0.78"/>
    <n v="0"/>
    <n v="22"/>
    <n v="0"/>
    <n v="7"/>
    <n v="0"/>
    <n v="0"/>
    <x v="0"/>
  </r>
  <r>
    <s v="3Geelong Cats"/>
    <n v="2020"/>
    <x v="15"/>
    <x v="277"/>
    <x v="11"/>
    <n v="74"/>
    <n v="0.87"/>
    <n v="0"/>
    <n v="27"/>
    <n v="0"/>
    <n v="0"/>
    <n v="0"/>
    <n v="0"/>
    <x v="1"/>
  </r>
  <r>
    <s v="3Port Adelaide"/>
    <n v="2020"/>
    <x v="15"/>
    <x v="218"/>
    <x v="15"/>
    <n v="63"/>
    <n v="0.82"/>
    <n v="0"/>
    <n v="20"/>
    <n v="0"/>
    <n v="0"/>
    <n v="0"/>
    <n v="0"/>
    <x v="1"/>
  </r>
  <r>
    <s v="3Western Bulldogs"/>
    <n v="2020"/>
    <x v="15"/>
    <x v="634"/>
    <x v="6"/>
    <n v="47"/>
    <n v="0.68"/>
    <n v="0"/>
    <n v="15"/>
    <n v="0"/>
    <n v="0"/>
    <n v="0"/>
    <n v="0"/>
    <x v="1"/>
  </r>
  <r>
    <s v="3Brisbane Lions"/>
    <n v="2020"/>
    <x v="15"/>
    <x v="501"/>
    <x v="3"/>
    <n v="35"/>
    <n v="0.99"/>
    <n v="0"/>
    <n v="19"/>
    <n v="0"/>
    <n v="0"/>
    <n v="0"/>
    <n v="0"/>
    <x v="1"/>
  </r>
  <r>
    <s v="3Carlton"/>
    <n v="2020"/>
    <x v="15"/>
    <x v="322"/>
    <x v="0"/>
    <n v="36"/>
    <n v="0.76"/>
    <n v="0"/>
    <n v="27"/>
    <n v="0"/>
    <n v="2"/>
    <n v="0"/>
    <n v="0"/>
    <x v="0"/>
  </r>
  <r>
    <s v="3Carlton"/>
    <n v="2020"/>
    <x v="15"/>
    <x v="248"/>
    <x v="0"/>
    <n v="34"/>
    <n v="0.74"/>
    <n v="0"/>
    <n v="27"/>
    <n v="0"/>
    <n v="0"/>
    <n v="0"/>
    <n v="0"/>
    <x v="1"/>
  </r>
  <r>
    <s v="3Port Adelaide"/>
    <n v="2020"/>
    <x v="15"/>
    <x v="351"/>
    <x v="15"/>
    <n v="64"/>
    <n v="0.8"/>
    <n v="0"/>
    <n v="20"/>
    <n v="0"/>
    <n v="0"/>
    <n v="2.8011204481792717E-3"/>
    <n v="-2.8011204481792717E-3"/>
    <x v="1"/>
  </r>
  <r>
    <s v="3Western Bulldogs"/>
    <n v="2020"/>
    <x v="15"/>
    <x v="360"/>
    <x v="6"/>
    <n v="64"/>
    <n v="1"/>
    <n v="0"/>
    <n v="15"/>
    <n v="0"/>
    <n v="0"/>
    <n v="0"/>
    <n v="0"/>
    <x v="1"/>
  </r>
  <r>
    <s v="3Sydney Swans"/>
    <n v="2020"/>
    <x v="15"/>
    <x v="251"/>
    <x v="2"/>
    <n v="54"/>
    <n v="0.78"/>
    <n v="0"/>
    <n v="22"/>
    <n v="0"/>
    <n v="1"/>
    <n v="0"/>
    <n v="0"/>
    <x v="0"/>
  </r>
  <r>
    <s v="3Sydney Swans"/>
    <n v="2020"/>
    <x v="15"/>
    <x v="267"/>
    <x v="2"/>
    <n v="46"/>
    <n v="0.88"/>
    <n v="0"/>
    <n v="22"/>
    <n v="0"/>
    <n v="0"/>
    <n v="3.26797385620915E-3"/>
    <n v="-3.26797385620915E-3"/>
    <x v="1"/>
  </r>
  <r>
    <s v="3West Coast Eagles"/>
    <n v="2020"/>
    <x v="15"/>
    <x v="171"/>
    <x v="16"/>
    <n v="34"/>
    <n v="0.86"/>
    <n v="0"/>
    <n v="19"/>
    <n v="0"/>
    <n v="0"/>
    <n v="0"/>
    <n v="0"/>
    <x v="1"/>
  </r>
  <r>
    <s v="3Adelaide Crows"/>
    <n v="2020"/>
    <x v="15"/>
    <x v="534"/>
    <x v="8"/>
    <n v="53"/>
    <n v="0.85"/>
    <n v="0"/>
    <n v="20"/>
    <n v="0"/>
    <n v="0"/>
    <n v="0"/>
    <n v="0"/>
    <x v="1"/>
  </r>
  <r>
    <s v="3Carlton"/>
    <n v="2020"/>
    <x v="15"/>
    <x v="317"/>
    <x v="0"/>
    <n v="41"/>
    <n v="0.71"/>
    <n v="0"/>
    <n v="27"/>
    <n v="0"/>
    <n v="0"/>
    <n v="0"/>
    <n v="0"/>
    <x v="1"/>
  </r>
  <r>
    <s v="3GWS Giants"/>
    <n v="2020"/>
    <x v="15"/>
    <x v="579"/>
    <x v="13"/>
    <n v="55"/>
    <n v="0.94"/>
    <n v="0"/>
    <n v="15"/>
    <n v="0"/>
    <n v="0"/>
    <n v="0"/>
    <n v="0"/>
    <x v="1"/>
  </r>
  <r>
    <s v="3Collingwood"/>
    <n v="2020"/>
    <x v="15"/>
    <x v="443"/>
    <x v="4"/>
    <n v="46"/>
    <n v="0.72"/>
    <n v="0"/>
    <n v="20"/>
    <n v="0"/>
    <n v="8"/>
    <n v="0"/>
    <n v="0"/>
    <x v="0"/>
  </r>
  <r>
    <s v="3Adelaide Crows"/>
    <n v="2020"/>
    <x v="15"/>
    <x v="286"/>
    <x v="8"/>
    <n v="40"/>
    <n v="0.92"/>
    <n v="0"/>
    <n v="20"/>
    <n v="0"/>
    <n v="0"/>
    <n v="0"/>
    <n v="0"/>
    <x v="1"/>
  </r>
  <r>
    <s v="3West Coast Eagles"/>
    <n v="2020"/>
    <x v="15"/>
    <x v="388"/>
    <x v="16"/>
    <n v="24"/>
    <n v="0.89"/>
    <n v="0"/>
    <n v="19"/>
    <n v="0"/>
    <n v="0"/>
    <n v="0"/>
    <n v="0"/>
    <x v="1"/>
  </r>
  <r>
    <s v="2Essendon"/>
    <n v="2020"/>
    <x v="16"/>
    <x v="520"/>
    <x v="10"/>
    <n v="50"/>
    <n v="0.86"/>
    <n v="25"/>
    <n v="26"/>
    <n v="0.96153846153846156"/>
    <n v="121"/>
    <n v="0"/>
    <n v="0.96153846153846156"/>
    <x v="0"/>
  </r>
  <r>
    <s v="2Geelong Cats"/>
    <n v="2020"/>
    <x v="16"/>
    <x v="503"/>
    <x v="11"/>
    <n v="83"/>
    <n v="0.79"/>
    <n v="24"/>
    <n v="28"/>
    <n v="0.8571428571428571"/>
    <n v="132"/>
    <n v="0"/>
    <n v="0.8571428571428571"/>
    <x v="0"/>
  </r>
  <r>
    <s v="2North Melbourne"/>
    <n v="2020"/>
    <x v="16"/>
    <x v="70"/>
    <x v="17"/>
    <n v="129"/>
    <n v="1"/>
    <n v="24"/>
    <n v="24"/>
    <n v="1"/>
    <n v="309"/>
    <n v="8.1849845201238391E-2"/>
    <n v="0.91815015479876161"/>
    <x v="0"/>
  </r>
  <r>
    <s v="2Adelaide Crows"/>
    <n v="2020"/>
    <x v="16"/>
    <x v="12"/>
    <x v="8"/>
    <n v="104"/>
    <n v="0.9"/>
    <n v="24"/>
    <n v="26"/>
    <n v="0.92307692307692313"/>
    <n v="329"/>
    <n v="8.5661764705882354E-2"/>
    <n v="0.83741515837104075"/>
    <x v="0"/>
  </r>
  <r>
    <s v="2Gold Coast Suns"/>
    <n v="2020"/>
    <x v="16"/>
    <x v="1"/>
    <x v="1"/>
    <n v="65"/>
    <n v="0.89"/>
    <n v="23"/>
    <n v="24"/>
    <n v="0.95833333333333337"/>
    <n v="323"/>
    <n v="8.8760504201680676E-2"/>
    <n v="0.86957282913165268"/>
    <x v="0"/>
  </r>
  <r>
    <s v="2Fremantle"/>
    <n v="2020"/>
    <x v="16"/>
    <x v="71"/>
    <x v="12"/>
    <n v="98"/>
    <n v="0.92"/>
    <n v="23"/>
    <n v="24"/>
    <n v="0.95833333333333337"/>
    <n v="163"/>
    <n v="7.371794871794872E-2"/>
    <n v="0.88461538461538469"/>
    <x v="0"/>
  </r>
  <r>
    <s v="2Hawthorn"/>
    <n v="2020"/>
    <x v="16"/>
    <x v="32"/>
    <x v="7"/>
    <n v="37"/>
    <n v="0.86"/>
    <n v="23"/>
    <n v="28"/>
    <n v="0.8214285714285714"/>
    <n v="150"/>
    <n v="8.0455043859649134E-2"/>
    <n v="0.74097352756892221"/>
    <x v="0"/>
  </r>
  <r>
    <s v="2Western Bulldogs"/>
    <n v="2020"/>
    <x v="16"/>
    <x v="33"/>
    <x v="6"/>
    <n v="63"/>
    <n v="0.91"/>
    <n v="23"/>
    <n v="25"/>
    <n v="0.92"/>
    <n v="287"/>
    <n v="9.2086834733893563E-2"/>
    <n v="0.82791316526610648"/>
    <x v="0"/>
  </r>
  <r>
    <s v="2Port Adelaide"/>
    <n v="2020"/>
    <x v="16"/>
    <x v="57"/>
    <x v="15"/>
    <n v="105"/>
    <n v="0.71"/>
    <n v="23"/>
    <n v="26"/>
    <n v="0.88461538461538458"/>
    <n v="206"/>
    <n v="9.6938775510204092E-2"/>
    <n v="0.78767660910518045"/>
    <x v="0"/>
  </r>
  <r>
    <s v="2Brisbane Lions"/>
    <n v="2020"/>
    <x v="16"/>
    <x v="4"/>
    <x v="3"/>
    <n v="109"/>
    <n v="0.92"/>
    <n v="22"/>
    <n v="24"/>
    <n v="0.91666666666666663"/>
    <n v="327"/>
    <n v="8.9572192513368981E-2"/>
    <n v="0.82709447415329762"/>
    <x v="0"/>
  </r>
  <r>
    <s v="2Sydney Swans"/>
    <n v="2020"/>
    <x v="16"/>
    <x v="6"/>
    <x v="2"/>
    <n v="76"/>
    <n v="0.81"/>
    <n v="22"/>
    <n v="26"/>
    <n v="0.84615384615384615"/>
    <n v="180"/>
    <n v="0.12896825396825398"/>
    <n v="0.71718559218559219"/>
    <x v="0"/>
  </r>
  <r>
    <s v="2Essendon"/>
    <n v="2020"/>
    <x v="16"/>
    <x v="47"/>
    <x v="10"/>
    <n v="61"/>
    <n v="0.74"/>
    <n v="22"/>
    <n v="26"/>
    <n v="0.84615384615384615"/>
    <n v="259"/>
    <n v="0.11746031746031746"/>
    <n v="0.72869352869352866"/>
    <x v="0"/>
  </r>
  <r>
    <s v="2Sydney Swans"/>
    <n v="2020"/>
    <x v="16"/>
    <x v="20"/>
    <x v="2"/>
    <n v="92"/>
    <n v="0.77"/>
    <n v="22"/>
    <n v="26"/>
    <n v="0.84615384615384615"/>
    <n v="202"/>
    <n v="5.6213017751479286E-2"/>
    <n v="0.7899408284023669"/>
    <x v="0"/>
  </r>
  <r>
    <s v="2Geelong Cats"/>
    <n v="2020"/>
    <x v="16"/>
    <x v="96"/>
    <x v="11"/>
    <n v="94"/>
    <n v="0.91"/>
    <n v="21"/>
    <n v="28"/>
    <n v="0.75"/>
    <n v="245"/>
    <n v="2.0814479638009052E-2"/>
    <n v="0.72918552036199091"/>
    <x v="0"/>
  </r>
  <r>
    <s v="2Hawthorn"/>
    <n v="2020"/>
    <x v="16"/>
    <x v="11"/>
    <x v="7"/>
    <n v="70"/>
    <n v="0.82"/>
    <n v="21"/>
    <n v="28"/>
    <n v="0.75"/>
    <n v="284"/>
    <n v="7.0281329923273655E-2"/>
    <n v="0.67971867007672637"/>
    <x v="0"/>
  </r>
  <r>
    <s v="2Hawthorn"/>
    <n v="2020"/>
    <x v="16"/>
    <x v="29"/>
    <x v="7"/>
    <n v="74"/>
    <n v="0.78"/>
    <n v="21"/>
    <n v="28"/>
    <n v="0.75"/>
    <n v="208"/>
    <n v="0.10799888517279822"/>
    <n v="0.64200111482720179"/>
    <x v="0"/>
  </r>
  <r>
    <s v="2St Kilda"/>
    <n v="2020"/>
    <x v="16"/>
    <x v="18"/>
    <x v="9"/>
    <n v="102"/>
    <n v="0.86"/>
    <n v="20"/>
    <n v="25"/>
    <n v="0.8"/>
    <n v="306"/>
    <n v="8.2740788623141562E-2"/>
    <n v="0.71725921137685844"/>
    <x v="0"/>
  </r>
  <r>
    <s v="2North Melbourne"/>
    <n v="2020"/>
    <x v="16"/>
    <x v="628"/>
    <x v="17"/>
    <n v="57"/>
    <n v="0.84"/>
    <n v="20"/>
    <n v="24"/>
    <n v="0.83333333333333337"/>
    <n v="41"/>
    <n v="0"/>
    <n v="0.83333333333333337"/>
    <x v="0"/>
  </r>
  <r>
    <s v="2Essendon"/>
    <n v="2020"/>
    <x v="16"/>
    <x v="485"/>
    <x v="10"/>
    <n v="87"/>
    <n v="0.84"/>
    <n v="20"/>
    <n v="26"/>
    <n v="0.76923076923076927"/>
    <n v="217"/>
    <n v="0"/>
    <n v="0.76923076923076927"/>
    <x v="0"/>
  </r>
  <r>
    <s v="2Port Adelaide"/>
    <n v="2020"/>
    <x v="16"/>
    <x v="41"/>
    <x v="15"/>
    <n v="88"/>
    <n v="0.75"/>
    <n v="20"/>
    <n v="26"/>
    <n v="0.76923076923076927"/>
    <n v="225"/>
    <n v="6.8258664412510564E-2"/>
    <n v="0.70097210481825867"/>
    <x v="0"/>
  </r>
  <r>
    <s v="2Sydney Swans"/>
    <n v="2020"/>
    <x v="16"/>
    <x v="2"/>
    <x v="2"/>
    <n v="94"/>
    <n v="0.83"/>
    <n v="20"/>
    <n v="26"/>
    <n v="0.76923076923076927"/>
    <n v="281"/>
    <n v="9.251336898395722E-2"/>
    <n v="0.67671740024681204"/>
    <x v="0"/>
  </r>
  <r>
    <s v="2GWS Giants"/>
    <n v="2020"/>
    <x v="16"/>
    <x v="446"/>
    <x v="13"/>
    <n v="54"/>
    <n v="0.84"/>
    <n v="20"/>
    <n v="24"/>
    <n v="0.83333333333333337"/>
    <n v="122"/>
    <n v="0"/>
    <n v="0.83333333333333337"/>
    <x v="0"/>
  </r>
  <r>
    <s v="2West Coast Eagles"/>
    <n v="2020"/>
    <x v="16"/>
    <x v="563"/>
    <x v="16"/>
    <n v="104"/>
    <n v="0.87"/>
    <n v="20"/>
    <n v="24"/>
    <n v="0.83333333333333337"/>
    <n v="179"/>
    <n v="0"/>
    <n v="0.83333333333333337"/>
    <x v="0"/>
  </r>
  <r>
    <s v="2Western Bulldogs"/>
    <n v="2020"/>
    <x v="16"/>
    <x v="107"/>
    <x v="6"/>
    <n v="105"/>
    <n v="0.84"/>
    <n v="20"/>
    <n v="25"/>
    <n v="0.8"/>
    <n v="90"/>
    <n v="2.2144522144522144E-2"/>
    <n v="0.77785547785547793"/>
    <x v="0"/>
  </r>
  <r>
    <s v="2Geelong Cats"/>
    <n v="2020"/>
    <x v="16"/>
    <x v="617"/>
    <x v="11"/>
    <n v="78"/>
    <n v="0.71"/>
    <n v="19"/>
    <n v="28"/>
    <n v="0.6785714285714286"/>
    <n v="59"/>
    <n v="0"/>
    <n v="0.6785714285714286"/>
    <x v="0"/>
  </r>
  <r>
    <s v="2Western Bulldogs"/>
    <n v="2020"/>
    <x v="16"/>
    <x v="69"/>
    <x v="6"/>
    <n v="93"/>
    <n v="0.79"/>
    <n v="19"/>
    <n v="25"/>
    <n v="0.76"/>
    <n v="231"/>
    <n v="4.072398190045249E-2"/>
    <n v="0.71927601809954755"/>
    <x v="0"/>
  </r>
  <r>
    <s v="2Western Bulldogs"/>
    <n v="2020"/>
    <x v="16"/>
    <x v="10"/>
    <x v="6"/>
    <n v="56"/>
    <n v="0.85"/>
    <n v="19"/>
    <n v="25"/>
    <n v="0.76"/>
    <n v="320"/>
    <n v="8.7121212121212113E-2"/>
    <n v="0.67287878787878785"/>
    <x v="0"/>
  </r>
  <r>
    <s v="2West Coast Eagles"/>
    <n v="2020"/>
    <x v="16"/>
    <x v="74"/>
    <x v="16"/>
    <n v="62"/>
    <n v="0.67"/>
    <n v="19"/>
    <n v="24"/>
    <n v="0.79166666666666663"/>
    <n v="270"/>
    <n v="4.8233695652173912E-2"/>
    <n v="0.74343297101449268"/>
    <x v="0"/>
  </r>
  <r>
    <s v="2Gold Coast Suns"/>
    <n v="2020"/>
    <x v="16"/>
    <x v="627"/>
    <x v="1"/>
    <n v="108"/>
    <n v="0.75"/>
    <n v="19"/>
    <n v="24"/>
    <n v="0.79166666666666663"/>
    <n v="60"/>
    <n v="0"/>
    <n v="0.79166666666666663"/>
    <x v="0"/>
  </r>
  <r>
    <s v="2Geelong Cats"/>
    <n v="2020"/>
    <x v="16"/>
    <x v="21"/>
    <x v="11"/>
    <n v="97"/>
    <n v="0.81"/>
    <n v="19"/>
    <n v="28"/>
    <n v="0.6785714285714286"/>
    <n v="185"/>
    <n v="6.0606060606060601E-2"/>
    <n v="0.61796536796536805"/>
    <x v="0"/>
  </r>
  <r>
    <s v="2Adelaide Crows"/>
    <n v="2020"/>
    <x v="16"/>
    <x v="51"/>
    <x v="8"/>
    <n v="87"/>
    <n v="0.88"/>
    <n v="19"/>
    <n v="26"/>
    <n v="0.73076923076923073"/>
    <n v="149"/>
    <n v="5.5431547619047616E-2"/>
    <n v="0.67533768315018317"/>
    <x v="0"/>
  </r>
  <r>
    <s v="2Port Adelaide"/>
    <n v="2020"/>
    <x v="16"/>
    <x v="35"/>
    <x v="15"/>
    <n v="92"/>
    <n v="0.79"/>
    <n v="19"/>
    <n v="26"/>
    <n v="0.73076923076923073"/>
    <n v="242"/>
    <n v="7.2478991596638662E-2"/>
    <n v="0.65829023917259211"/>
    <x v="0"/>
  </r>
  <r>
    <s v="2Hawthorn"/>
    <n v="2020"/>
    <x v="16"/>
    <x v="449"/>
    <x v="7"/>
    <n v="70"/>
    <n v="0.78"/>
    <n v="19"/>
    <n v="28"/>
    <n v="0.6785714285714286"/>
    <n v="217"/>
    <n v="0"/>
    <n v="0.6785714285714286"/>
    <x v="0"/>
  </r>
  <r>
    <s v="2Sydney Swans"/>
    <n v="2020"/>
    <x v="16"/>
    <x v="88"/>
    <x v="2"/>
    <n v="90"/>
    <n v="0.83"/>
    <n v="19"/>
    <n v="26"/>
    <n v="0.73076923076923073"/>
    <n v="180"/>
    <n v="3.1991744066047469E-2"/>
    <n v="0.69877748670318329"/>
    <x v="0"/>
  </r>
  <r>
    <s v="2Melbourne"/>
    <n v="2020"/>
    <x v="16"/>
    <x v="9"/>
    <x v="5"/>
    <n v="123"/>
    <n v="0.95"/>
    <n v="18"/>
    <n v="19"/>
    <n v="0.94736842105263153"/>
    <n v="267"/>
    <n v="0.104472049689441"/>
    <n v="0.84289637136319051"/>
    <x v="0"/>
  </r>
  <r>
    <s v="2Adelaide Crows"/>
    <n v="2020"/>
    <x v="16"/>
    <x v="64"/>
    <x v="8"/>
    <n v="72"/>
    <n v="0.81"/>
    <n v="18"/>
    <n v="26"/>
    <n v="0.69230769230769229"/>
    <n v="231"/>
    <n v="5.6666666666666664E-2"/>
    <n v="0.63564102564102565"/>
    <x v="0"/>
  </r>
  <r>
    <s v="2Melbourne"/>
    <n v="2020"/>
    <x v="16"/>
    <x v="39"/>
    <x v="5"/>
    <n v="101"/>
    <n v="0.81"/>
    <n v="18"/>
    <n v="19"/>
    <n v="0.94736842105263153"/>
    <n v="277"/>
    <n v="6.8347338935574223E-2"/>
    <n v="0.87902108211705732"/>
    <x v="0"/>
  </r>
  <r>
    <s v="2North Melbourne"/>
    <n v="2020"/>
    <x v="16"/>
    <x v="81"/>
    <x v="17"/>
    <n v="72"/>
    <n v="0.8"/>
    <n v="17"/>
    <n v="24"/>
    <n v="0.70833333333333337"/>
    <n v="257"/>
    <n v="4.7412945111154833E-2"/>
    <n v="0.66092038822217858"/>
    <x v="0"/>
  </r>
  <r>
    <s v="2GWS Giants"/>
    <n v="2020"/>
    <x v="16"/>
    <x v="424"/>
    <x v="13"/>
    <n v="67"/>
    <n v="0.87"/>
    <n v="17"/>
    <n v="24"/>
    <n v="0.70833333333333337"/>
    <n v="101"/>
    <n v="0"/>
    <n v="0.70833333333333337"/>
    <x v="0"/>
  </r>
  <r>
    <s v="2Brisbane Lions"/>
    <n v="2020"/>
    <x v="16"/>
    <x v="48"/>
    <x v="3"/>
    <n v="86"/>
    <n v="0.76"/>
    <n v="17"/>
    <n v="24"/>
    <n v="0.70833333333333337"/>
    <n v="232"/>
    <n v="3.0483448440104786E-2"/>
    <n v="0.67784988489322862"/>
    <x v="0"/>
  </r>
  <r>
    <s v="2Gold Coast Suns"/>
    <n v="2020"/>
    <x v="16"/>
    <x v="3"/>
    <x v="1"/>
    <n v="68"/>
    <n v="0.72"/>
    <n v="17"/>
    <n v="24"/>
    <n v="0.70833333333333337"/>
    <n v="282"/>
    <n v="8.3343653250773989E-2"/>
    <n v="0.6249896800825594"/>
    <x v="0"/>
  </r>
  <r>
    <s v="2Brisbane Lions"/>
    <n v="2020"/>
    <x v="16"/>
    <x v="23"/>
    <x v="3"/>
    <n v="76"/>
    <n v="0.83"/>
    <n v="17"/>
    <n v="24"/>
    <n v="0.70833333333333337"/>
    <n v="264"/>
    <n v="3.9264705882352938E-2"/>
    <n v="0.66906862745098039"/>
    <x v="0"/>
  </r>
  <r>
    <s v="2Carlton"/>
    <n v="2020"/>
    <x v="16"/>
    <x v="66"/>
    <x v="0"/>
    <n v="77"/>
    <n v="0.88"/>
    <n v="17"/>
    <n v="19"/>
    <n v="0.89473684210526316"/>
    <n v="311"/>
    <n v="5.4271708683473391E-2"/>
    <n v="0.84046513342178975"/>
    <x v="0"/>
  </r>
  <r>
    <s v="2St Kilda"/>
    <n v="2020"/>
    <x v="16"/>
    <x v="398"/>
    <x v="9"/>
    <n v="108"/>
    <n v="0.83"/>
    <n v="17"/>
    <n v="25"/>
    <n v="0.68"/>
    <n v="212"/>
    <n v="6.6964285714285711E-3"/>
    <n v="0.67330357142857145"/>
    <x v="0"/>
  </r>
  <r>
    <s v="2St Kilda"/>
    <n v="2020"/>
    <x v="16"/>
    <x v="16"/>
    <x v="9"/>
    <n v="107"/>
    <n v="0.8"/>
    <n v="17"/>
    <n v="25"/>
    <n v="0.68"/>
    <n v="193"/>
    <n v="5.5141287284144427E-2"/>
    <n v="0.62485871271585558"/>
    <x v="0"/>
  </r>
  <r>
    <s v="2GWS Giants"/>
    <n v="2020"/>
    <x v="16"/>
    <x v="26"/>
    <x v="13"/>
    <n v="61"/>
    <n v="0.76"/>
    <n v="17"/>
    <n v="24"/>
    <n v="0.70833333333333337"/>
    <n v="270"/>
    <n v="8.8235294117647065E-2"/>
    <n v="0.62009803921568629"/>
    <x v="0"/>
  </r>
  <r>
    <s v="2West Coast Eagles"/>
    <n v="2020"/>
    <x v="16"/>
    <x v="483"/>
    <x v="16"/>
    <n v="94"/>
    <n v="0.71"/>
    <n v="16"/>
    <n v="24"/>
    <n v="0.66666666666666663"/>
    <n v="179"/>
    <n v="0"/>
    <n v="0.66666666666666663"/>
    <x v="0"/>
  </r>
  <r>
    <s v="2Carlton"/>
    <n v="2020"/>
    <x v="16"/>
    <x v="0"/>
    <x v="0"/>
    <n v="86"/>
    <n v="0.91"/>
    <n v="16"/>
    <n v="19"/>
    <n v="0.84210526315789469"/>
    <n v="326"/>
    <n v="7.6648841354723704E-2"/>
    <n v="0.76545642180317097"/>
    <x v="0"/>
  </r>
  <r>
    <s v="2Gold Coast Suns"/>
    <n v="2020"/>
    <x v="16"/>
    <x v="110"/>
    <x v="1"/>
    <n v="86"/>
    <n v="0.82"/>
    <n v="16"/>
    <n v="24"/>
    <n v="0.66666666666666663"/>
    <n v="184"/>
    <n v="8.0213903743315499E-3"/>
    <n v="0.65864527629233505"/>
    <x v="0"/>
  </r>
  <r>
    <s v="2Carlton"/>
    <n v="2020"/>
    <x v="16"/>
    <x v="5"/>
    <x v="0"/>
    <n v="77"/>
    <n v="0.85"/>
    <n v="16"/>
    <n v="19"/>
    <n v="0.84210526315789469"/>
    <n v="217"/>
    <n v="4.6153846153846149E-2"/>
    <n v="0.79595141700404859"/>
    <x v="0"/>
  </r>
  <r>
    <s v="2West Coast Eagles"/>
    <n v="2020"/>
    <x v="16"/>
    <x v="77"/>
    <x v="16"/>
    <n v="97"/>
    <n v="0.83"/>
    <n v="16"/>
    <n v="24"/>
    <n v="0.66666666666666663"/>
    <n v="270"/>
    <n v="3.737284387439186E-2"/>
    <n v="0.62929382279227475"/>
    <x v="0"/>
  </r>
  <r>
    <s v="2Fremantle"/>
    <n v="2020"/>
    <x v="16"/>
    <x v="38"/>
    <x v="12"/>
    <n v="27"/>
    <n v="0.49"/>
    <n v="16"/>
    <n v="24"/>
    <n v="0.66666666666666663"/>
    <n v="196"/>
    <n v="5.4227053140096612E-2"/>
    <n v="0.61243961352657006"/>
    <x v="0"/>
  </r>
  <r>
    <s v="2GWS Giants"/>
    <n v="2020"/>
    <x v="16"/>
    <x v="37"/>
    <x v="13"/>
    <n v="90"/>
    <n v="0.91"/>
    <n v="15"/>
    <n v="24"/>
    <n v="0.625"/>
    <n v="234"/>
    <n v="1.8229166666666668E-2"/>
    <n v="0.60677083333333337"/>
    <x v="0"/>
  </r>
  <r>
    <s v="2North Melbourne"/>
    <n v="2020"/>
    <x v="16"/>
    <x v="343"/>
    <x v="17"/>
    <n v="90"/>
    <n v="0.89"/>
    <n v="15"/>
    <n v="24"/>
    <n v="0.625"/>
    <n v="101"/>
    <n v="5.3308823529411763E-2"/>
    <n v="0.5716911764705882"/>
    <x v="0"/>
  </r>
  <r>
    <s v="2Gold Coast Suns"/>
    <n v="2020"/>
    <x v="16"/>
    <x v="14"/>
    <x v="1"/>
    <n v="70"/>
    <n v="0.75"/>
    <n v="15"/>
    <n v="24"/>
    <n v="0.625"/>
    <n v="238"/>
    <n v="2.7687998276233569E-2"/>
    <n v="0.59731200172376642"/>
    <x v="0"/>
  </r>
  <r>
    <s v="2St Kilda"/>
    <n v="2020"/>
    <x v="16"/>
    <x v="34"/>
    <x v="9"/>
    <n v="52"/>
    <n v="0.82"/>
    <n v="15"/>
    <n v="25"/>
    <n v="0.6"/>
    <n v="184"/>
    <n v="5.1739926739926743E-2"/>
    <n v="0.5482600732600732"/>
    <x v="0"/>
  </r>
  <r>
    <s v="2Melbourne"/>
    <n v="2020"/>
    <x v="16"/>
    <x v="85"/>
    <x v="5"/>
    <n v="108"/>
    <n v="0.88"/>
    <n v="14"/>
    <n v="19"/>
    <n v="0.73684210526315785"/>
    <n v="235"/>
    <n v="7.9656862745098034E-3"/>
    <n v="0.72887641898864808"/>
    <x v="0"/>
  </r>
  <r>
    <s v="2Melbourne"/>
    <n v="2020"/>
    <x v="16"/>
    <x v="8"/>
    <x v="5"/>
    <n v="62"/>
    <n v="0.8"/>
    <n v="14"/>
    <n v="19"/>
    <n v="0.73684210526315785"/>
    <n v="259"/>
    <n v="9.6334586466165412E-2"/>
    <n v="0.64050751879699241"/>
    <x v="0"/>
  </r>
  <r>
    <s v="2Essendon"/>
    <n v="2020"/>
    <x v="16"/>
    <x v="125"/>
    <x v="10"/>
    <n v="46"/>
    <n v="0.84"/>
    <n v="14"/>
    <n v="26"/>
    <n v="0.53846153846153844"/>
    <n v="60"/>
    <n v="0"/>
    <n v="0.53846153846153844"/>
    <x v="0"/>
  </r>
  <r>
    <s v="2Richmond"/>
    <n v="2020"/>
    <x v="16"/>
    <x v="409"/>
    <x v="14"/>
    <n v="74"/>
    <n v="0.85"/>
    <n v="14"/>
    <n v="14"/>
    <n v="1"/>
    <n v="187"/>
    <n v="0"/>
    <n v="1"/>
    <x v="0"/>
  </r>
  <r>
    <s v="2Collingwood"/>
    <n v="2020"/>
    <x v="16"/>
    <x v="7"/>
    <x v="4"/>
    <n v="82"/>
    <n v="0.87"/>
    <n v="13"/>
    <n v="14"/>
    <n v="0.9285714285714286"/>
    <n v="299"/>
    <n v="5.4298642533936653E-2"/>
    <n v="0.87427278603749192"/>
    <x v="0"/>
  </r>
  <r>
    <s v="2Geelong Cats"/>
    <n v="2020"/>
    <x v="16"/>
    <x v="62"/>
    <x v="11"/>
    <n v="94"/>
    <n v="0.72"/>
    <n v="13"/>
    <n v="28"/>
    <n v="0.4642857142857143"/>
    <n v="151"/>
    <n v="7.6530612244897957E-3"/>
    <n v="0.45663265306122452"/>
    <x v="0"/>
  </r>
  <r>
    <s v="2Fremantle"/>
    <n v="2020"/>
    <x v="16"/>
    <x v="40"/>
    <x v="12"/>
    <n v="48"/>
    <n v="0.71"/>
    <n v="13"/>
    <n v="24"/>
    <n v="0.54166666666666663"/>
    <n v="191"/>
    <n v="4.538690476190476E-2"/>
    <n v="0.49627976190476186"/>
    <x v="0"/>
  </r>
  <r>
    <s v="2Hawthorn"/>
    <n v="2020"/>
    <x v="16"/>
    <x v="30"/>
    <x v="7"/>
    <n v="70"/>
    <n v="0.79"/>
    <n v="13"/>
    <n v="28"/>
    <n v="0.4642857142857143"/>
    <n v="119"/>
    <n v="2.042483660130719E-2"/>
    <n v="0.44386087768440713"/>
    <x v="0"/>
  </r>
  <r>
    <s v="2Brisbane Lions"/>
    <n v="2020"/>
    <x v="16"/>
    <x v="61"/>
    <x v="3"/>
    <n v="72"/>
    <n v="0.82"/>
    <n v="12"/>
    <n v="24"/>
    <n v="0.5"/>
    <n v="153"/>
    <n v="1.2820512820512822E-2"/>
    <n v="0.48717948717948717"/>
    <x v="0"/>
  </r>
  <r>
    <s v="2St Kilda"/>
    <n v="2020"/>
    <x v="16"/>
    <x v="562"/>
    <x v="9"/>
    <n v="92"/>
    <n v="0.81"/>
    <n v="12"/>
    <n v="25"/>
    <n v="0.48"/>
    <n v="158"/>
    <n v="0"/>
    <n v="0.48"/>
    <x v="0"/>
  </r>
  <r>
    <s v="2Collingwood"/>
    <n v="2020"/>
    <x v="16"/>
    <x v="15"/>
    <x v="4"/>
    <n v="100"/>
    <n v="0.73"/>
    <n v="12"/>
    <n v="14"/>
    <n v="0.8571428571428571"/>
    <n v="251"/>
    <n v="3.5247432306255842E-2"/>
    <n v="0.82189542483660127"/>
    <x v="0"/>
  </r>
  <r>
    <s v="2Richmond"/>
    <n v="2020"/>
    <x v="16"/>
    <x v="36"/>
    <x v="14"/>
    <n v="86"/>
    <n v="0.75"/>
    <n v="12"/>
    <n v="14"/>
    <n v="0.8571428571428571"/>
    <n v="201"/>
    <n v="2.3668639053254441E-2"/>
    <n v="0.83347421808960265"/>
    <x v="0"/>
  </r>
  <r>
    <s v="2Fremantle"/>
    <n v="2020"/>
    <x v="16"/>
    <x v="603"/>
    <x v="12"/>
    <n v="60"/>
    <n v="0.72"/>
    <n v="12"/>
    <n v="24"/>
    <n v="0.5"/>
    <n v="75"/>
    <n v="0"/>
    <n v="0.5"/>
    <x v="0"/>
  </r>
  <r>
    <s v="2Adelaide Crows"/>
    <n v="2020"/>
    <x v="16"/>
    <x v="25"/>
    <x v="8"/>
    <n v="56"/>
    <n v="0.48"/>
    <n v="11"/>
    <n v="26"/>
    <n v="0.42307692307692307"/>
    <n v="142"/>
    <n v="3.9979757085020239E-2"/>
    <n v="0.38309716599190285"/>
    <x v="0"/>
  </r>
  <r>
    <s v="2Collingwood"/>
    <n v="2020"/>
    <x v="16"/>
    <x v="53"/>
    <x v="4"/>
    <n v="107"/>
    <n v="0.86"/>
    <n v="11"/>
    <n v="14"/>
    <n v="0.7857142857142857"/>
    <n v="188"/>
    <n v="3.021978021978022E-2"/>
    <n v="0.75549450549450547"/>
    <x v="0"/>
  </r>
  <r>
    <s v="2Collingwood"/>
    <n v="2020"/>
    <x v="16"/>
    <x v="137"/>
    <x v="4"/>
    <n v="56"/>
    <n v="0.9"/>
    <n v="11"/>
    <n v="14"/>
    <n v="0.7857142857142857"/>
    <n v="61"/>
    <n v="0"/>
    <n v="0.7857142857142857"/>
    <x v="0"/>
  </r>
  <r>
    <s v="2Richmond"/>
    <n v="2020"/>
    <x v="16"/>
    <x v="625"/>
    <x v="14"/>
    <n v="75"/>
    <n v="0.86"/>
    <n v="11"/>
    <n v="14"/>
    <n v="0.7857142857142857"/>
    <n v="85"/>
    <n v="0"/>
    <n v="0.7857142857142857"/>
    <x v="0"/>
  </r>
  <r>
    <s v="2Carlton"/>
    <n v="2020"/>
    <x v="16"/>
    <x v="116"/>
    <x v="0"/>
    <n v="75"/>
    <n v="0.91"/>
    <n v="11"/>
    <n v="19"/>
    <n v="0.57894736842105265"/>
    <n v="86"/>
    <n v="0"/>
    <n v="0.57894736842105265"/>
    <x v="0"/>
  </r>
  <r>
    <s v="2Adelaide Crows"/>
    <n v="2020"/>
    <x v="16"/>
    <x v="300"/>
    <x v="8"/>
    <n v="45"/>
    <n v="0.86"/>
    <n v="11"/>
    <n v="26"/>
    <n v="0.42307692307692307"/>
    <n v="50"/>
    <n v="0"/>
    <n v="0.42307692307692307"/>
    <x v="0"/>
  </r>
  <r>
    <s v="2GWS Giants"/>
    <n v="2020"/>
    <x v="16"/>
    <x v="83"/>
    <x v="13"/>
    <n v="59"/>
    <n v="0.83"/>
    <n v="10"/>
    <n v="24"/>
    <n v="0.41666666666666669"/>
    <n v="135"/>
    <n v="1.7006802721088433E-2"/>
    <n v="0.39965986394557823"/>
    <x v="0"/>
  </r>
  <r>
    <s v="2St Kilda"/>
    <n v="2020"/>
    <x v="16"/>
    <x v="121"/>
    <x v="9"/>
    <n v="77"/>
    <n v="0.79"/>
    <n v="10"/>
    <n v="25"/>
    <n v="0.4"/>
    <n v="177"/>
    <n v="0"/>
    <n v="0.4"/>
    <x v="0"/>
  </r>
  <r>
    <s v="2Fremantle"/>
    <n v="2020"/>
    <x v="16"/>
    <x v="415"/>
    <x v="12"/>
    <n v="105"/>
    <n v="0.93"/>
    <n v="10"/>
    <n v="24"/>
    <n v="0.41666666666666669"/>
    <n v="106"/>
    <n v="0"/>
    <n v="0.41666666666666669"/>
    <x v="0"/>
  </r>
  <r>
    <s v="2Port Adelaide"/>
    <n v="2020"/>
    <x v="16"/>
    <x v="118"/>
    <x v="15"/>
    <n v="76"/>
    <n v="0.91"/>
    <n v="9"/>
    <n v="26"/>
    <n v="0.34615384615384615"/>
    <n v="54"/>
    <n v="0"/>
    <n v="0.34615384615384615"/>
    <x v="0"/>
  </r>
  <r>
    <s v="2Melbourne"/>
    <n v="2020"/>
    <x v="16"/>
    <x v="484"/>
    <x v="5"/>
    <n v="71"/>
    <n v="0.69"/>
    <n v="9"/>
    <n v="19"/>
    <n v="0.47368421052631576"/>
    <n v="177"/>
    <n v="0"/>
    <n v="0.47368421052631576"/>
    <x v="0"/>
  </r>
  <r>
    <s v="2North Melbourne"/>
    <n v="2020"/>
    <x v="16"/>
    <x v="63"/>
    <x v="17"/>
    <n v="67"/>
    <n v="0.62"/>
    <n v="9"/>
    <n v="24"/>
    <n v="0.375"/>
    <n v="200"/>
    <n v="1.2637362637362638E-2"/>
    <n v="0.36236263736263735"/>
    <x v="0"/>
  </r>
  <r>
    <s v="2Richmond"/>
    <n v="2020"/>
    <x v="16"/>
    <x v="28"/>
    <x v="14"/>
    <n v="73"/>
    <n v="0.84"/>
    <n v="9"/>
    <n v="14"/>
    <n v="0.6428571428571429"/>
    <n v="250"/>
    <n v="1.5972222222222221E-2"/>
    <n v="0.62688492063492074"/>
    <x v="0"/>
  </r>
  <r>
    <s v="2Geelong Cats"/>
    <n v="2020"/>
    <x v="16"/>
    <x v="42"/>
    <x v="11"/>
    <n v="58"/>
    <n v="0.62"/>
    <n v="9"/>
    <n v="28"/>
    <n v="0.32142857142857145"/>
    <n v="208"/>
    <n v="1.2555899552803576E-2"/>
    <n v="0.30887267187576789"/>
    <x v="0"/>
  </r>
  <r>
    <s v="2North Melbourne"/>
    <n v="2020"/>
    <x v="16"/>
    <x v="305"/>
    <x v="17"/>
    <n v="59"/>
    <n v="0.8"/>
    <n v="9"/>
    <n v="24"/>
    <n v="0.375"/>
    <n v="62"/>
    <n v="0"/>
    <n v="0.375"/>
    <x v="0"/>
  </r>
  <r>
    <s v="2Western Bulldogs"/>
    <n v="2020"/>
    <x v="16"/>
    <x v="24"/>
    <x v="6"/>
    <n v="62"/>
    <n v="0.86"/>
    <n v="9"/>
    <n v="25"/>
    <n v="0.36"/>
    <n v="276"/>
    <n v="1.785714285714286E-2"/>
    <n v="0.34214285714285714"/>
    <x v="0"/>
  </r>
  <r>
    <s v="2Fremantle"/>
    <n v="2020"/>
    <x v="16"/>
    <x v="80"/>
    <x v="12"/>
    <n v="51"/>
    <n v="0.75"/>
    <n v="8"/>
    <n v="24"/>
    <n v="0.33333333333333331"/>
    <n v="79"/>
    <n v="1.6339869281045753E-2"/>
    <n v="0.31699346405228757"/>
    <x v="0"/>
  </r>
  <r>
    <s v="2Port Adelaide"/>
    <n v="2020"/>
    <x v="16"/>
    <x v="97"/>
    <x v="15"/>
    <n v="61"/>
    <n v="0.92"/>
    <n v="8"/>
    <n v="26"/>
    <n v="0.30769230769230771"/>
    <n v="131"/>
    <n v="0"/>
    <n v="0.30769230769230771"/>
    <x v="0"/>
  </r>
  <r>
    <s v="2Fremantle"/>
    <n v="2020"/>
    <x v="16"/>
    <x v="100"/>
    <x v="12"/>
    <n v="48"/>
    <n v="0.95"/>
    <n v="8"/>
    <n v="24"/>
    <n v="0.33333333333333331"/>
    <n v="114"/>
    <n v="0"/>
    <n v="0.33333333333333331"/>
    <x v="0"/>
  </r>
  <r>
    <s v="2Adelaide Crows"/>
    <n v="2020"/>
    <x v="16"/>
    <x v="205"/>
    <x v="8"/>
    <n v="30"/>
    <n v="0.87"/>
    <n v="8"/>
    <n v="26"/>
    <n v="0.30769230769230771"/>
    <n v="161"/>
    <n v="0"/>
    <n v="0.30769230769230771"/>
    <x v="0"/>
  </r>
  <r>
    <s v="2Essendon"/>
    <n v="2020"/>
    <x v="16"/>
    <x v="82"/>
    <x v="10"/>
    <n v="56"/>
    <n v="0.67"/>
    <n v="7"/>
    <n v="26"/>
    <n v="0.26923076923076922"/>
    <n v="173"/>
    <n v="8.0213903743315499E-3"/>
    <n v="0.26120937885643769"/>
    <x v="0"/>
  </r>
  <r>
    <s v="2West Coast Eagles"/>
    <n v="2020"/>
    <x v="16"/>
    <x v="447"/>
    <x v="16"/>
    <n v="62"/>
    <n v="0.9"/>
    <n v="7"/>
    <n v="24"/>
    <n v="0.29166666666666669"/>
    <n v="63"/>
    <n v="0"/>
    <n v="0.29166666666666669"/>
    <x v="0"/>
  </r>
  <r>
    <s v="2Port Adelaide"/>
    <n v="2020"/>
    <x v="16"/>
    <x v="151"/>
    <x v="15"/>
    <n v="68"/>
    <n v="0.76"/>
    <n v="7"/>
    <n v="26"/>
    <n v="0.26923076923076922"/>
    <n v="70"/>
    <n v="0"/>
    <n v="0.26923076923076922"/>
    <x v="0"/>
  </r>
  <r>
    <s v="2GWS Giants"/>
    <n v="2020"/>
    <x v="16"/>
    <x v="450"/>
    <x v="13"/>
    <n v="54"/>
    <n v="0.46"/>
    <n v="7"/>
    <n v="24"/>
    <n v="0.29166666666666669"/>
    <n v="44"/>
    <n v="0"/>
    <n v="0.29166666666666669"/>
    <x v="0"/>
  </r>
  <r>
    <s v="2Brisbane Lions"/>
    <n v="2020"/>
    <x v="16"/>
    <x v="78"/>
    <x v="3"/>
    <n v="44"/>
    <n v="0.56000000000000005"/>
    <n v="7"/>
    <n v="24"/>
    <n v="0.29166666666666669"/>
    <n v="68"/>
    <n v="0"/>
    <n v="0.29166666666666669"/>
    <x v="0"/>
  </r>
  <r>
    <s v="2West Coast Eagles"/>
    <n v="2020"/>
    <x v="16"/>
    <x v="52"/>
    <x v="16"/>
    <n v="62"/>
    <n v="0.85"/>
    <n v="7"/>
    <n v="24"/>
    <n v="0.29166666666666669"/>
    <n v="179"/>
    <n v="4.464285714285714E-3"/>
    <n v="0.28720238095238099"/>
    <x v="0"/>
  </r>
  <r>
    <s v="2Essendon"/>
    <n v="2020"/>
    <x v="16"/>
    <x v="225"/>
    <x v="10"/>
    <n v="34"/>
    <n v="0.81"/>
    <n v="7"/>
    <n v="26"/>
    <n v="0.26923076923076922"/>
    <n v="54"/>
    <n v="0"/>
    <n v="0.26923076923076922"/>
    <x v="0"/>
  </r>
  <r>
    <s v="2Sydney Swans"/>
    <n v="2020"/>
    <x v="16"/>
    <x v="610"/>
    <x v="2"/>
    <n v="56"/>
    <n v="0.59"/>
    <n v="7"/>
    <n v="26"/>
    <n v="0.26923076923076922"/>
    <n v="39"/>
    <n v="0"/>
    <n v="0.26923076923076922"/>
    <x v="0"/>
  </r>
  <r>
    <s v="2Brisbane Lions"/>
    <n v="2020"/>
    <x v="16"/>
    <x v="98"/>
    <x v="3"/>
    <n v="49"/>
    <n v="0.88"/>
    <n v="7"/>
    <n v="24"/>
    <n v="0.29166666666666669"/>
    <n v="58"/>
    <n v="0"/>
    <n v="0.29166666666666669"/>
    <x v="0"/>
  </r>
  <r>
    <s v="2Essendon"/>
    <n v="2020"/>
    <x v="16"/>
    <x v="254"/>
    <x v="10"/>
    <n v="60"/>
    <n v="0.88"/>
    <n v="6"/>
    <n v="26"/>
    <n v="0.23076923076923078"/>
    <n v="86"/>
    <n v="0"/>
    <n v="0.23076923076923078"/>
    <x v="0"/>
  </r>
  <r>
    <s v="2Brisbane Lions"/>
    <n v="2020"/>
    <x v="16"/>
    <x v="106"/>
    <x v="3"/>
    <n v="52"/>
    <n v="0.81"/>
    <n v="6"/>
    <n v="24"/>
    <n v="0.25"/>
    <n v="76"/>
    <n v="0"/>
    <n v="0.25"/>
    <x v="0"/>
  </r>
  <r>
    <s v="2Western Bulldogs"/>
    <n v="2020"/>
    <x v="16"/>
    <x v="133"/>
    <x v="6"/>
    <n v="34"/>
    <n v="0.87"/>
    <n v="6"/>
    <n v="25"/>
    <n v="0.24"/>
    <n v="33"/>
    <n v="0"/>
    <n v="0.24"/>
    <x v="0"/>
  </r>
  <r>
    <s v="2Sydney Swans"/>
    <n v="2020"/>
    <x v="16"/>
    <x v="84"/>
    <x v="2"/>
    <n v="37"/>
    <n v="0.82"/>
    <n v="6"/>
    <n v="26"/>
    <n v="0.23076923076923078"/>
    <n v="160"/>
    <n v="0"/>
    <n v="0.23076923076923078"/>
    <x v="0"/>
  </r>
  <r>
    <s v="2West Coast Eagles"/>
    <n v="2020"/>
    <x v="16"/>
    <x v="46"/>
    <x v="16"/>
    <n v="98"/>
    <n v="0.83"/>
    <n v="6"/>
    <n v="24"/>
    <n v="0.25"/>
    <n v="145"/>
    <n v="7.9656862745098034E-3"/>
    <n v="0.2420343137254902"/>
    <x v="0"/>
  </r>
  <r>
    <s v="2Brisbane Lions"/>
    <n v="2020"/>
    <x v="16"/>
    <x v="452"/>
    <x v="3"/>
    <n v="62"/>
    <n v="0.87"/>
    <n v="6"/>
    <n v="24"/>
    <n v="0.25"/>
    <n v="106"/>
    <n v="0"/>
    <n v="0.25"/>
    <x v="0"/>
  </r>
  <r>
    <s v="2Port Adelaide"/>
    <n v="2020"/>
    <x v="16"/>
    <x v="507"/>
    <x v="15"/>
    <n v="76"/>
    <n v="0.81"/>
    <n v="6"/>
    <n v="26"/>
    <n v="0.23076923076923078"/>
    <n v="31"/>
    <n v="0"/>
    <n v="0.23076923076923078"/>
    <x v="0"/>
  </r>
  <r>
    <s v="2Fremantle"/>
    <n v="2020"/>
    <x v="16"/>
    <x v="79"/>
    <x v="12"/>
    <n v="75"/>
    <n v="0.74"/>
    <n v="6"/>
    <n v="24"/>
    <n v="0.25"/>
    <n v="127"/>
    <n v="0"/>
    <n v="0.25"/>
    <x v="0"/>
  </r>
  <r>
    <s v="2Port Adelaide"/>
    <n v="2020"/>
    <x v="16"/>
    <x v="95"/>
    <x v="15"/>
    <n v="56"/>
    <n v="0.72"/>
    <n v="6"/>
    <n v="26"/>
    <n v="0.23076923076923078"/>
    <n v="130"/>
    <n v="0"/>
    <n v="0.23076923076923078"/>
    <x v="0"/>
  </r>
  <r>
    <s v="2West Coast Eagles"/>
    <n v="2020"/>
    <x v="16"/>
    <x v="392"/>
    <x v="16"/>
    <n v="68"/>
    <n v="0.6"/>
    <n v="5"/>
    <n v="24"/>
    <n v="0.20833333333333334"/>
    <n v="49"/>
    <n v="1.6483516483516484E-2"/>
    <n v="0.19184981684981686"/>
    <x v="0"/>
  </r>
  <r>
    <s v="2Hawthorn"/>
    <n v="2020"/>
    <x v="16"/>
    <x v="128"/>
    <x v="7"/>
    <n v="46"/>
    <n v="0.8"/>
    <n v="5"/>
    <n v="28"/>
    <n v="0.17857142857142858"/>
    <n v="27"/>
    <n v="0"/>
    <n v="0.17857142857142858"/>
    <x v="0"/>
  </r>
  <r>
    <s v="2GWS Giants"/>
    <n v="2020"/>
    <x v="16"/>
    <x v="535"/>
    <x v="13"/>
    <n v="55"/>
    <n v="0.77"/>
    <n v="5"/>
    <n v="24"/>
    <n v="0.20833333333333334"/>
    <n v="36"/>
    <n v="0"/>
    <n v="0.20833333333333334"/>
    <x v="0"/>
  </r>
  <r>
    <s v="2St Kilda"/>
    <n v="2020"/>
    <x v="16"/>
    <x v="99"/>
    <x v="9"/>
    <n v="75"/>
    <n v="0.76"/>
    <n v="5"/>
    <n v="25"/>
    <n v="0.2"/>
    <n v="39"/>
    <n v="0"/>
    <n v="0.2"/>
    <x v="0"/>
  </r>
  <r>
    <s v="2Adelaide Crows"/>
    <n v="2020"/>
    <x v="16"/>
    <x v="600"/>
    <x v="8"/>
    <n v="33"/>
    <n v="0.82"/>
    <n v="5"/>
    <n v="26"/>
    <n v="0.19230769230769232"/>
    <n v="15"/>
    <n v="0"/>
    <n v="0.19230769230769232"/>
    <x v="0"/>
  </r>
  <r>
    <s v="2Carlton"/>
    <n v="2020"/>
    <x v="16"/>
    <x v="399"/>
    <x v="0"/>
    <n v="63"/>
    <n v="0.79"/>
    <n v="5"/>
    <n v="19"/>
    <n v="0.26315789473684209"/>
    <n v="149"/>
    <n v="0"/>
    <n v="0.26315789473684209"/>
    <x v="0"/>
  </r>
  <r>
    <s v="2Gold Coast Suns"/>
    <n v="2020"/>
    <x v="16"/>
    <x v="550"/>
    <x v="1"/>
    <n v="75"/>
    <n v="0.65"/>
    <n v="5"/>
    <n v="24"/>
    <n v="0.20833333333333334"/>
    <n v="6"/>
    <n v="0"/>
    <n v="0.20833333333333334"/>
    <x v="0"/>
  </r>
  <r>
    <s v="2Port Adelaide"/>
    <n v="2020"/>
    <x v="16"/>
    <x v="262"/>
    <x v="15"/>
    <n v="68"/>
    <n v="0.86"/>
    <n v="5"/>
    <n v="26"/>
    <n v="0.19230769230769232"/>
    <n v="17"/>
    <n v="0"/>
    <n v="0.19230769230769232"/>
    <x v="0"/>
  </r>
  <r>
    <s v="2Geelong Cats"/>
    <n v="2020"/>
    <x v="16"/>
    <x v="49"/>
    <x v="11"/>
    <n v="37"/>
    <n v="0.74"/>
    <n v="4"/>
    <n v="28"/>
    <n v="0.14285714285714285"/>
    <n v="92"/>
    <n v="0"/>
    <n v="0.14285714285714285"/>
    <x v="0"/>
  </r>
  <r>
    <s v="2Hawthorn"/>
    <n v="2020"/>
    <x v="16"/>
    <x v="119"/>
    <x v="7"/>
    <n v="33"/>
    <n v="0.88"/>
    <n v="4"/>
    <n v="28"/>
    <n v="0.14285714285714285"/>
    <n v="36"/>
    <n v="0"/>
    <n v="0.14285714285714285"/>
    <x v="0"/>
  </r>
  <r>
    <s v="2Collingwood"/>
    <n v="2020"/>
    <x v="16"/>
    <x v="364"/>
    <x v="4"/>
    <n v="22"/>
    <n v="0.63"/>
    <n v="4"/>
    <n v="14"/>
    <n v="0.2857142857142857"/>
    <n v="28"/>
    <n v="3.4722222222222224E-2"/>
    <n v="0.25099206349206349"/>
    <x v="0"/>
  </r>
  <r>
    <s v="2Adelaide Crows"/>
    <n v="2020"/>
    <x v="16"/>
    <x v="321"/>
    <x v="8"/>
    <n v="38"/>
    <n v="0.77"/>
    <n v="4"/>
    <n v="26"/>
    <n v="0.15384615384615385"/>
    <n v="90"/>
    <n v="3.3333333333333333E-2"/>
    <n v="0.12051282051282053"/>
    <x v="0"/>
  </r>
  <r>
    <s v="2Sydney Swans"/>
    <n v="2020"/>
    <x v="16"/>
    <x v="101"/>
    <x v="2"/>
    <n v="62"/>
    <n v="0.78"/>
    <n v="4"/>
    <n v="26"/>
    <n v="0.15384615384615385"/>
    <n v="68"/>
    <n v="0"/>
    <n v="0.15384615384615385"/>
    <x v="0"/>
  </r>
  <r>
    <s v="2Western Bulldogs"/>
    <n v="2020"/>
    <x v="16"/>
    <x v="385"/>
    <x v="6"/>
    <n v="64"/>
    <n v="0.69"/>
    <n v="4"/>
    <n v="25"/>
    <n v="0.16"/>
    <n v="14"/>
    <n v="1.984126984126984E-2"/>
    <n v="0.14015873015873015"/>
    <x v="0"/>
  </r>
  <r>
    <s v="2GWS Giants"/>
    <n v="2020"/>
    <x v="16"/>
    <x v="127"/>
    <x v="13"/>
    <n v="56"/>
    <n v="0.72"/>
    <n v="4"/>
    <n v="24"/>
    <n v="0.16666666666666666"/>
    <n v="41"/>
    <n v="0"/>
    <n v="0.16666666666666666"/>
    <x v="0"/>
  </r>
  <r>
    <s v="2Carlton"/>
    <n v="2020"/>
    <x v="16"/>
    <x v="59"/>
    <x v="0"/>
    <n v="69"/>
    <n v="0.85"/>
    <n v="4"/>
    <n v="19"/>
    <n v="0.21052631578947367"/>
    <n v="44"/>
    <n v="0"/>
    <n v="0.21052631578947367"/>
    <x v="0"/>
  </r>
  <r>
    <s v="2Richmond"/>
    <n v="2020"/>
    <x v="16"/>
    <x v="275"/>
    <x v="14"/>
    <n v="55"/>
    <n v="0.89"/>
    <n v="3"/>
    <n v="14"/>
    <n v="0.21428571428571427"/>
    <n v="51"/>
    <n v="5.46875E-2"/>
    <n v="0.15959821428571427"/>
    <x v="0"/>
  </r>
  <r>
    <s v="2Hawthorn"/>
    <n v="2020"/>
    <x v="16"/>
    <x v="94"/>
    <x v="7"/>
    <n v="39"/>
    <n v="0.82"/>
    <n v="3"/>
    <n v="28"/>
    <n v="0.10714285714285714"/>
    <n v="131"/>
    <n v="0"/>
    <n v="0.10714285714285714"/>
    <x v="0"/>
  </r>
  <r>
    <s v="2Carlton"/>
    <n v="2020"/>
    <x v="16"/>
    <x v="93"/>
    <x v="0"/>
    <n v="57"/>
    <n v="0.78"/>
    <n v="3"/>
    <n v="19"/>
    <n v="0.15789473684210525"/>
    <n v="69"/>
    <n v="0"/>
    <n v="0.15789473684210525"/>
    <x v="0"/>
  </r>
  <r>
    <s v="2Adelaide Crows"/>
    <n v="2020"/>
    <x v="16"/>
    <x v="196"/>
    <x v="8"/>
    <n v="38"/>
    <n v="0.9"/>
    <n v="3"/>
    <n v="26"/>
    <n v="0.11538461538461539"/>
    <n v="4"/>
    <n v="0"/>
    <n v="0.11538461538461539"/>
    <x v="0"/>
  </r>
  <r>
    <s v="2Richmond"/>
    <n v="2020"/>
    <x v="16"/>
    <x v="135"/>
    <x v="14"/>
    <n v="37"/>
    <n v="0.56999999999999995"/>
    <n v="3"/>
    <n v="14"/>
    <n v="0.21428571428571427"/>
    <n v="37"/>
    <n v="0"/>
    <n v="0.21428571428571427"/>
    <x v="0"/>
  </r>
  <r>
    <s v="2Richmond"/>
    <n v="2020"/>
    <x v="16"/>
    <x v="73"/>
    <x v="14"/>
    <n v="51"/>
    <n v="0.82"/>
    <n v="3"/>
    <n v="14"/>
    <n v="0.21428571428571427"/>
    <n v="77"/>
    <n v="0"/>
    <n v="0.21428571428571427"/>
    <x v="0"/>
  </r>
  <r>
    <s v="2Carlton"/>
    <n v="2020"/>
    <x v="16"/>
    <x v="302"/>
    <x v="0"/>
    <n v="46"/>
    <n v="0.8"/>
    <n v="3"/>
    <n v="19"/>
    <n v="0.15789473684210525"/>
    <n v="56"/>
    <n v="4.3478260869565216E-2"/>
    <n v="0.11441647597254004"/>
    <x v="0"/>
  </r>
  <r>
    <s v="2Collingwood"/>
    <n v="2020"/>
    <x v="16"/>
    <x v="56"/>
    <x v="4"/>
    <n v="27"/>
    <n v="0.76"/>
    <n v="3"/>
    <n v="14"/>
    <n v="0.21428571428571427"/>
    <n v="180"/>
    <n v="0"/>
    <n v="0.21428571428571427"/>
    <x v="0"/>
  </r>
  <r>
    <s v="2Sydney Swans"/>
    <n v="2020"/>
    <x v="16"/>
    <x v="621"/>
    <x v="2"/>
    <n v="48"/>
    <n v="0.96"/>
    <n v="2"/>
    <n v="26"/>
    <n v="7.6923076923076927E-2"/>
    <n v="4"/>
    <n v="0"/>
    <n v="7.6923076923076927E-2"/>
    <x v="0"/>
  </r>
  <r>
    <s v="2Brisbane Lions"/>
    <n v="2020"/>
    <x v="16"/>
    <x v="140"/>
    <x v="3"/>
    <n v="40"/>
    <n v="0.85"/>
    <n v="2"/>
    <n v="24"/>
    <n v="8.3333333333333329E-2"/>
    <n v="34"/>
    <n v="0"/>
    <n v="8.3333333333333329E-2"/>
    <x v="0"/>
  </r>
  <r>
    <s v="2Geelong Cats"/>
    <n v="2020"/>
    <x v="16"/>
    <x v="144"/>
    <x v="11"/>
    <n v="84"/>
    <n v="0.84"/>
    <n v="2"/>
    <n v="28"/>
    <n v="7.1428571428571425E-2"/>
    <n v="6"/>
    <n v="0"/>
    <n v="7.1428571428571425E-2"/>
    <x v="0"/>
  </r>
  <r>
    <s v="2Melbourne"/>
    <n v="2020"/>
    <x v="16"/>
    <x v="499"/>
    <x v="5"/>
    <n v="39"/>
    <n v="0.73"/>
    <n v="2"/>
    <n v="19"/>
    <n v="0.10526315789473684"/>
    <n v="5"/>
    <n v="0"/>
    <n v="0.10526315789473684"/>
    <x v="0"/>
  </r>
  <r>
    <s v="2Sydney Swans"/>
    <n v="2020"/>
    <x v="16"/>
    <x v="224"/>
    <x v="2"/>
    <n v="54"/>
    <n v="0.84"/>
    <n v="2"/>
    <n v="26"/>
    <n v="7.6923076923076927E-2"/>
    <n v="56"/>
    <n v="0"/>
    <n v="7.6923076923076927E-2"/>
    <x v="0"/>
  </r>
  <r>
    <s v="2St Kilda"/>
    <n v="2020"/>
    <x v="16"/>
    <x v="72"/>
    <x v="9"/>
    <n v="89"/>
    <n v="0.8"/>
    <n v="2"/>
    <n v="25"/>
    <n v="0.08"/>
    <n v="35"/>
    <n v="0"/>
    <n v="0.08"/>
    <x v="0"/>
  </r>
  <r>
    <s v="2Hawthorn"/>
    <n v="2020"/>
    <x v="16"/>
    <x v="108"/>
    <x v="7"/>
    <n v="53"/>
    <n v="0.75"/>
    <n v="1"/>
    <n v="28"/>
    <n v="3.5714285714285712E-2"/>
    <n v="60"/>
    <n v="0"/>
    <n v="3.5714285714285712E-2"/>
    <x v="0"/>
  </r>
  <r>
    <s v="2Essendon"/>
    <n v="2020"/>
    <x v="16"/>
    <x v="87"/>
    <x v="10"/>
    <n v="87"/>
    <n v="0.82"/>
    <n v="1"/>
    <n v="26"/>
    <n v="3.8461538461538464E-2"/>
    <n v="27"/>
    <n v="0"/>
    <n v="3.8461538461538464E-2"/>
    <x v="0"/>
  </r>
  <r>
    <s v="2Hawthorn"/>
    <n v="2020"/>
    <x v="16"/>
    <x v="573"/>
    <x v="7"/>
    <n v="53"/>
    <n v="0.89"/>
    <n v="1"/>
    <n v="28"/>
    <n v="3.5714285714285712E-2"/>
    <n v="3"/>
    <n v="0"/>
    <n v="3.5714285714285712E-2"/>
    <x v="0"/>
  </r>
  <r>
    <s v="2Port Adelaide"/>
    <n v="2020"/>
    <x v="16"/>
    <x v="190"/>
    <x v="15"/>
    <n v="91"/>
    <n v="0.89"/>
    <n v="1"/>
    <n v="26"/>
    <n v="3.8461538461538464E-2"/>
    <n v="4"/>
    <n v="0"/>
    <n v="3.8461538461538464E-2"/>
    <x v="0"/>
  </r>
  <r>
    <s v="2Essendon"/>
    <n v="2020"/>
    <x v="16"/>
    <x v="434"/>
    <x v="10"/>
    <n v="27"/>
    <n v="0.7"/>
    <n v="1"/>
    <n v="26"/>
    <n v="3.8461538461538464E-2"/>
    <n v="1"/>
    <n v="0"/>
    <n v="3.8461538461538464E-2"/>
    <x v="0"/>
  </r>
  <r>
    <s v="2Gold Coast Suns"/>
    <n v="2020"/>
    <x v="16"/>
    <x v="103"/>
    <x v="1"/>
    <n v="85"/>
    <n v="0.82"/>
    <n v="1"/>
    <n v="24"/>
    <n v="4.1666666666666664E-2"/>
    <n v="42"/>
    <n v="0"/>
    <n v="4.1666666666666664E-2"/>
    <x v="0"/>
  </r>
  <r>
    <s v="2Adelaide Crows"/>
    <n v="2020"/>
    <x v="16"/>
    <x v="188"/>
    <x v="8"/>
    <n v="35"/>
    <n v="0.86"/>
    <n v="1"/>
    <n v="26"/>
    <n v="3.8461538461538464E-2"/>
    <n v="2"/>
    <n v="0"/>
    <n v="3.8461538461538464E-2"/>
    <x v="0"/>
  </r>
  <r>
    <s v="2Geelong Cats"/>
    <n v="2020"/>
    <x v="16"/>
    <x v="115"/>
    <x v="11"/>
    <n v="73"/>
    <n v="0.84"/>
    <n v="1"/>
    <n v="28"/>
    <n v="3.5714285714285712E-2"/>
    <n v="93"/>
    <n v="0"/>
    <n v="3.5714285714285712E-2"/>
    <x v="0"/>
  </r>
  <r>
    <s v="2Carlton"/>
    <n v="2020"/>
    <x v="16"/>
    <x v="141"/>
    <x v="0"/>
    <n v="43"/>
    <n v="0.76"/>
    <n v="1"/>
    <n v="19"/>
    <n v="5.2631578947368418E-2"/>
    <n v="23"/>
    <n v="0"/>
    <n v="5.2631578947368418E-2"/>
    <x v="0"/>
  </r>
  <r>
    <s v="2GWS Giants"/>
    <n v="2020"/>
    <x v="16"/>
    <x v="138"/>
    <x v="13"/>
    <n v="39"/>
    <n v="0.82"/>
    <n v="1"/>
    <n v="24"/>
    <n v="4.1666666666666664E-2"/>
    <n v="41"/>
    <n v="0"/>
    <n v="4.1666666666666664E-2"/>
    <x v="0"/>
  </r>
  <r>
    <s v="2Richmond"/>
    <n v="2020"/>
    <x v="16"/>
    <x v="531"/>
    <x v="14"/>
    <n v="23"/>
    <n v="0.69"/>
    <n v="1"/>
    <n v="14"/>
    <n v="7.1428571428571425E-2"/>
    <n v="24"/>
    <n v="0"/>
    <n v="7.1428571428571425E-2"/>
    <x v="0"/>
  </r>
  <r>
    <s v="2Hawthorn"/>
    <n v="2020"/>
    <x v="16"/>
    <x v="126"/>
    <x v="7"/>
    <n v="34"/>
    <n v="0.73"/>
    <n v="1"/>
    <n v="28"/>
    <n v="3.5714285714285712E-2"/>
    <n v="7"/>
    <n v="0"/>
    <n v="3.5714285714285712E-2"/>
    <x v="0"/>
  </r>
  <r>
    <s v="2North Melbourne"/>
    <n v="2020"/>
    <x v="16"/>
    <x v="270"/>
    <x v="17"/>
    <n v="90"/>
    <n v="0.86"/>
    <n v="1"/>
    <n v="24"/>
    <n v="4.1666666666666664E-2"/>
    <n v="35"/>
    <n v="5.6213017751479286E-2"/>
    <n v="-1.4546351084812621E-2"/>
    <x v="0"/>
  </r>
  <r>
    <s v="2St Kilda"/>
    <n v="2020"/>
    <x v="16"/>
    <x v="390"/>
    <x v="9"/>
    <n v="112"/>
    <n v="0.84"/>
    <n v="1"/>
    <n v="25"/>
    <n v="0.04"/>
    <n v="31"/>
    <n v="1.838235294117647E-3"/>
    <n v="3.8161764705882353E-2"/>
    <x v="0"/>
  </r>
  <r>
    <s v="2Essendon"/>
    <n v="2020"/>
    <x v="16"/>
    <x v="17"/>
    <x v="10"/>
    <n v="108"/>
    <n v="0.82"/>
    <n v="1"/>
    <n v="26"/>
    <n v="3.8461538461538464E-2"/>
    <n v="193"/>
    <n v="0"/>
    <n v="3.8461538461538464E-2"/>
    <x v="0"/>
  </r>
  <r>
    <s v="2St Kilda"/>
    <n v="2020"/>
    <x v="16"/>
    <x v="352"/>
    <x v="9"/>
    <n v="59"/>
    <n v="0.78"/>
    <n v="1"/>
    <n v="25"/>
    <n v="0.04"/>
    <n v="3"/>
    <n v="1.547987616099071E-2"/>
    <n v="2.452012383900929E-2"/>
    <x v="0"/>
  </r>
  <r>
    <s v="2Collingwood"/>
    <n v="2020"/>
    <x v="16"/>
    <x v="506"/>
    <x v="4"/>
    <n v="58"/>
    <n v="0.89"/>
    <n v="1"/>
    <n v="14"/>
    <n v="7.1428571428571425E-2"/>
    <n v="21"/>
    <n v="0"/>
    <n v="7.1428571428571425E-2"/>
    <x v="0"/>
  </r>
  <r>
    <s v="2Collingwood"/>
    <n v="2020"/>
    <x v="16"/>
    <x v="519"/>
    <x v="4"/>
    <n v="83"/>
    <n v="0.93"/>
    <n v="1"/>
    <n v="14"/>
    <n v="7.1428571428571425E-2"/>
    <n v="41"/>
    <n v="0"/>
    <n v="7.1428571428571425E-2"/>
    <x v="0"/>
  </r>
  <r>
    <s v="2Melbourne"/>
    <n v="2020"/>
    <x v="16"/>
    <x v="564"/>
    <x v="5"/>
    <n v="29"/>
    <n v="0.7"/>
    <n v="1"/>
    <n v="19"/>
    <n v="5.2631578947368418E-2"/>
    <n v="25"/>
    <n v="0"/>
    <n v="5.2631578947368418E-2"/>
    <x v="0"/>
  </r>
  <r>
    <s v="2North Melbourne"/>
    <n v="2020"/>
    <x v="16"/>
    <x v="619"/>
    <x v="17"/>
    <n v="43"/>
    <n v="0.73"/>
    <n v="1"/>
    <n v="24"/>
    <n v="4.1666666666666664E-2"/>
    <n v="11"/>
    <n v="0"/>
    <n v="4.1666666666666664E-2"/>
    <x v="0"/>
  </r>
  <r>
    <s v="2Fremantle"/>
    <n v="2020"/>
    <x v="16"/>
    <x v="245"/>
    <x v="12"/>
    <n v="21"/>
    <n v="0.81"/>
    <n v="0"/>
    <n v="24"/>
    <n v="0"/>
    <n v="0"/>
    <n v="5.6561085972850679E-2"/>
    <n v="-5.6561085972850679E-2"/>
    <x v="1"/>
  </r>
  <r>
    <s v="2Geelong Cats"/>
    <n v="2020"/>
    <x v="16"/>
    <x v="404"/>
    <x v="11"/>
    <n v="47"/>
    <n v="0.73"/>
    <n v="0"/>
    <n v="28"/>
    <n v="0"/>
    <n v="35"/>
    <n v="0"/>
    <n v="0"/>
    <x v="0"/>
  </r>
  <r>
    <s v="2GWS Giants"/>
    <n v="2020"/>
    <x v="16"/>
    <x v="472"/>
    <x v="13"/>
    <n v="36"/>
    <n v="0.85"/>
    <n v="0"/>
    <n v="24"/>
    <n v="0"/>
    <n v="0"/>
    <n v="0"/>
    <n v="0"/>
    <x v="1"/>
  </r>
  <r>
    <s v="2West Coast Eagles"/>
    <n v="2020"/>
    <x v="16"/>
    <x v="327"/>
    <x v="16"/>
    <n v="51"/>
    <n v="0.94"/>
    <n v="0"/>
    <n v="24"/>
    <n v="0"/>
    <n v="0"/>
    <n v="1.4705882352941176E-2"/>
    <n v="-1.4705882352941176E-2"/>
    <x v="1"/>
  </r>
  <r>
    <s v="2Fremantle"/>
    <n v="2020"/>
    <x v="16"/>
    <x v="607"/>
    <x v="12"/>
    <n v="43"/>
    <n v="0.76"/>
    <n v="0"/>
    <n v="24"/>
    <n v="0"/>
    <n v="0"/>
    <n v="0"/>
    <n v="0"/>
    <x v="1"/>
  </r>
  <r>
    <s v="2Melbourne"/>
    <n v="2020"/>
    <x v="16"/>
    <x v="206"/>
    <x v="5"/>
    <n v="27"/>
    <n v="0.96"/>
    <n v="0"/>
    <n v="19"/>
    <n v="0"/>
    <n v="0"/>
    <n v="0"/>
    <n v="0"/>
    <x v="1"/>
  </r>
  <r>
    <s v="2Melbourne"/>
    <n v="2020"/>
    <x v="16"/>
    <x v="163"/>
    <x v="5"/>
    <n v="26"/>
    <n v="0.9"/>
    <n v="0"/>
    <n v="19"/>
    <n v="0"/>
    <n v="0"/>
    <n v="0"/>
    <n v="0"/>
    <x v="1"/>
  </r>
  <r>
    <s v="2Adelaide Crows"/>
    <n v="2020"/>
    <x v="16"/>
    <x v="330"/>
    <x v="8"/>
    <n v="35"/>
    <n v="0.96"/>
    <n v="0"/>
    <n v="26"/>
    <n v="0"/>
    <n v="0"/>
    <n v="1.9607843137254902E-2"/>
    <n v="-1.9607843137254902E-2"/>
    <x v="1"/>
  </r>
  <r>
    <s v="2GWS Giants"/>
    <n v="2020"/>
    <x v="16"/>
    <x v="274"/>
    <x v="13"/>
    <n v="42"/>
    <n v="0.81"/>
    <n v="0"/>
    <n v="24"/>
    <n v="0"/>
    <n v="0"/>
    <n v="3.125E-2"/>
    <n v="-3.125E-2"/>
    <x v="1"/>
  </r>
  <r>
    <s v="2Hawthorn"/>
    <n v="2020"/>
    <x v="16"/>
    <x v="207"/>
    <x v="7"/>
    <n v="65"/>
    <n v="0.87"/>
    <n v="0"/>
    <n v="28"/>
    <n v="0"/>
    <n v="0"/>
    <n v="0"/>
    <n v="0"/>
    <x v="1"/>
  </r>
  <r>
    <s v="2West Coast Eagles"/>
    <n v="2020"/>
    <x v="16"/>
    <x v="171"/>
    <x v="16"/>
    <n v="34"/>
    <n v="0.83"/>
    <n v="0"/>
    <n v="24"/>
    <n v="0"/>
    <n v="0"/>
    <n v="0"/>
    <n v="0"/>
    <x v="1"/>
  </r>
  <r>
    <s v="2Carlton"/>
    <n v="2020"/>
    <x v="16"/>
    <x v="290"/>
    <x v="0"/>
    <n v="26"/>
    <n v="0.73"/>
    <n v="0"/>
    <n v="19"/>
    <n v="0"/>
    <n v="0"/>
    <n v="4.0247678018575851E-2"/>
    <n v="-4.0247678018575851E-2"/>
    <x v="1"/>
  </r>
  <r>
    <s v="2Geelong Cats"/>
    <n v="2020"/>
    <x v="16"/>
    <x v="277"/>
    <x v="11"/>
    <n v="31"/>
    <n v="0.88"/>
    <n v="0"/>
    <n v="28"/>
    <n v="0"/>
    <n v="0"/>
    <n v="3.8461538461538457E-2"/>
    <n v="-3.8461538461538457E-2"/>
    <x v="1"/>
  </r>
  <r>
    <s v="2Geelong Cats"/>
    <n v="2020"/>
    <x v="16"/>
    <x v="185"/>
    <x v="11"/>
    <n v="23"/>
    <n v="0.81"/>
    <n v="0"/>
    <n v="28"/>
    <n v="0"/>
    <n v="0"/>
    <n v="0"/>
    <n v="0"/>
    <x v="1"/>
  </r>
  <r>
    <s v="2Collingwood"/>
    <n v="2020"/>
    <x v="16"/>
    <x v="242"/>
    <x v="4"/>
    <n v="80"/>
    <n v="0.65"/>
    <n v="0"/>
    <n v="14"/>
    <n v="0"/>
    <n v="0"/>
    <n v="4.1015625E-2"/>
    <n v="-4.1015625E-2"/>
    <x v="1"/>
  </r>
  <r>
    <s v="2Brisbane Lions"/>
    <n v="2020"/>
    <x v="16"/>
    <x v="172"/>
    <x v="3"/>
    <n v="55"/>
    <n v="0.96"/>
    <n v="0"/>
    <n v="24"/>
    <n v="0"/>
    <n v="0"/>
    <n v="0"/>
    <n v="0"/>
    <x v="1"/>
  </r>
  <r>
    <s v="2Adelaide Crows"/>
    <n v="2020"/>
    <x v="16"/>
    <x v="561"/>
    <x v="8"/>
    <n v="23"/>
    <n v="0.87"/>
    <n v="0"/>
    <n v="26"/>
    <n v="0"/>
    <n v="27"/>
    <n v="0"/>
    <n v="0"/>
    <x v="0"/>
  </r>
  <r>
    <s v="2Geelong Cats"/>
    <n v="2020"/>
    <x v="16"/>
    <x v="272"/>
    <x v="11"/>
    <n v="64"/>
    <n v="0.87"/>
    <n v="0"/>
    <n v="28"/>
    <n v="0"/>
    <n v="0"/>
    <n v="3.8461538461538457E-2"/>
    <n v="-3.8461538461538457E-2"/>
    <x v="1"/>
  </r>
  <r>
    <s v="2Melbourne"/>
    <n v="2020"/>
    <x v="16"/>
    <x v="339"/>
    <x v="5"/>
    <n v="42"/>
    <n v="0.78"/>
    <n v="0"/>
    <n v="19"/>
    <n v="0"/>
    <n v="0"/>
    <n v="1.948051948051948E-2"/>
    <n v="-1.948051948051948E-2"/>
    <x v="1"/>
  </r>
  <r>
    <s v="2St Kilda"/>
    <n v="2020"/>
    <x v="16"/>
    <x v="418"/>
    <x v="9"/>
    <n v="49"/>
    <n v="0.73"/>
    <n v="0"/>
    <n v="25"/>
    <n v="0"/>
    <n v="0"/>
    <n v="0"/>
    <n v="0"/>
    <x v="1"/>
  </r>
  <r>
    <s v="2Western Bulldogs"/>
    <n v="2020"/>
    <x v="16"/>
    <x v="559"/>
    <x v="6"/>
    <n v="34"/>
    <n v="0.81"/>
    <n v="0"/>
    <n v="25"/>
    <n v="0"/>
    <n v="0"/>
    <n v="0"/>
    <n v="0"/>
    <x v="1"/>
  </r>
  <r>
    <s v="2Collingwood"/>
    <n v="2020"/>
    <x v="16"/>
    <x v="265"/>
    <x v="4"/>
    <n v="80"/>
    <n v="0.83"/>
    <n v="0"/>
    <n v="14"/>
    <n v="0"/>
    <n v="0"/>
    <n v="3.8363171355498722E-2"/>
    <n v="-3.8363171355498722E-2"/>
    <x v="1"/>
  </r>
  <r>
    <s v="2Brisbane Lions"/>
    <n v="2020"/>
    <x v="16"/>
    <x v="252"/>
    <x v="3"/>
    <n v="71"/>
    <n v="0.81"/>
    <n v="0"/>
    <n v="24"/>
    <n v="0"/>
    <n v="0"/>
    <n v="5.6856187290969896E-2"/>
    <n v="-5.6856187290969896E-2"/>
    <x v="1"/>
  </r>
  <r>
    <s v="2Brisbane Lions"/>
    <n v="2020"/>
    <x v="16"/>
    <x v="166"/>
    <x v="3"/>
    <n v="36"/>
    <n v="0.8"/>
    <n v="0"/>
    <n v="24"/>
    <n v="0"/>
    <n v="0"/>
    <n v="0"/>
    <n v="0"/>
    <x v="1"/>
  </r>
  <r>
    <s v="2Richmond"/>
    <n v="2020"/>
    <x v="16"/>
    <x v="338"/>
    <x v="14"/>
    <n v="50"/>
    <n v="0.68"/>
    <n v="0"/>
    <n v="14"/>
    <n v="0"/>
    <n v="2"/>
    <n v="1.0416666666666666E-2"/>
    <n v="-1.0416666666666666E-2"/>
    <x v="0"/>
  </r>
  <r>
    <s v="2Sydney Swans"/>
    <n v="2020"/>
    <x v="16"/>
    <x v="640"/>
    <x v="2"/>
    <n v="32"/>
    <n v="0.88"/>
    <n v="0"/>
    <n v="26"/>
    <n v="0"/>
    <n v="0"/>
    <n v="0"/>
    <n v="0"/>
    <x v="1"/>
  </r>
  <r>
    <s v="2Hawthorn"/>
    <n v="2020"/>
    <x v="16"/>
    <x v="356"/>
    <x v="7"/>
    <n v="46"/>
    <n v="0.85"/>
    <n v="0"/>
    <n v="28"/>
    <n v="0"/>
    <n v="1"/>
    <n v="4.329004329004329E-3"/>
    <n v="-4.329004329004329E-3"/>
    <x v="0"/>
  </r>
  <r>
    <s v="2Carlton"/>
    <n v="2020"/>
    <x v="16"/>
    <x v="322"/>
    <x v="0"/>
    <n v="73"/>
    <n v="0.84"/>
    <n v="0"/>
    <n v="19"/>
    <n v="0"/>
    <n v="2"/>
    <n v="1.7361111111111112E-2"/>
    <n v="-1.7361111111111112E-2"/>
    <x v="0"/>
  </r>
  <r>
    <s v="2Essendon"/>
    <n v="2020"/>
    <x v="16"/>
    <x v="177"/>
    <x v="10"/>
    <n v="61"/>
    <n v="0.87"/>
    <n v="0"/>
    <n v="26"/>
    <n v="0"/>
    <n v="0"/>
    <n v="0"/>
    <n v="0"/>
    <x v="1"/>
  </r>
  <r>
    <s v="2Brisbane Lions"/>
    <n v="2020"/>
    <x v="16"/>
    <x v="362"/>
    <x v="3"/>
    <n v="18"/>
    <n v="0.87"/>
    <n v="0"/>
    <n v="24"/>
    <n v="0"/>
    <n v="2"/>
    <n v="3.7037037037037034E-3"/>
    <n v="-3.7037037037037034E-3"/>
    <x v="0"/>
  </r>
  <r>
    <s v="2Carlton"/>
    <n v="2020"/>
    <x v="16"/>
    <x v="260"/>
    <x v="0"/>
    <n v="51"/>
    <n v="0.87"/>
    <n v="0"/>
    <n v="19"/>
    <n v="0"/>
    <n v="0"/>
    <n v="4.9019607843137254E-2"/>
    <n v="-4.9019607843137254E-2"/>
    <x v="1"/>
  </r>
  <r>
    <s v="2Carlton"/>
    <n v="2020"/>
    <x v="16"/>
    <x v="641"/>
    <x v="0"/>
    <n v="25"/>
    <n v="0.71"/>
    <n v="0"/>
    <n v="19"/>
    <n v="0"/>
    <n v="0"/>
    <n v="0"/>
    <n v="0"/>
    <x v="1"/>
  </r>
  <r>
    <s v="2Hawthorn"/>
    <n v="2020"/>
    <x v="16"/>
    <x v="495"/>
    <x v="7"/>
    <n v="40"/>
    <n v="0.72"/>
    <n v="0"/>
    <n v="28"/>
    <n v="0"/>
    <n v="0"/>
    <n v="0"/>
    <n v="0"/>
    <x v="1"/>
  </r>
  <r>
    <s v="2North Melbourne"/>
    <n v="2020"/>
    <x v="16"/>
    <x v="393"/>
    <x v="17"/>
    <n v="33"/>
    <n v="0.97"/>
    <n v="0"/>
    <n v="24"/>
    <n v="0"/>
    <n v="3"/>
    <n v="0"/>
    <n v="0"/>
    <x v="0"/>
  </r>
  <r>
    <s v="2Fremantle"/>
    <n v="2020"/>
    <x v="16"/>
    <x v="323"/>
    <x v="12"/>
    <n v="41"/>
    <n v="0.75"/>
    <n v="0"/>
    <n v="24"/>
    <n v="0"/>
    <n v="0"/>
    <n v="9.0909090909090905E-3"/>
    <n v="-9.0909090909090905E-3"/>
    <x v="1"/>
  </r>
  <r>
    <s v="2St Kilda"/>
    <n v="2020"/>
    <x v="16"/>
    <x v="257"/>
    <x v="9"/>
    <n v="57"/>
    <n v="0.68"/>
    <n v="0"/>
    <n v="25"/>
    <n v="0"/>
    <n v="0"/>
    <n v="4.9019607843137254E-2"/>
    <n v="-4.9019607843137254E-2"/>
    <x v="1"/>
  </r>
  <r>
    <s v="2Western Bulldogs"/>
    <n v="2020"/>
    <x v="16"/>
    <x v="427"/>
    <x v="6"/>
    <n v="52"/>
    <n v="0.79"/>
    <n v="0"/>
    <n v="25"/>
    <n v="0"/>
    <n v="0"/>
    <n v="0"/>
    <n v="0"/>
    <x v="1"/>
  </r>
  <r>
    <s v="2GWS Giants"/>
    <n v="2020"/>
    <x v="16"/>
    <x v="146"/>
    <x v="13"/>
    <n v="67"/>
    <n v="0.97"/>
    <n v="0"/>
    <n v="24"/>
    <n v="0"/>
    <n v="0"/>
    <n v="0"/>
    <n v="0"/>
    <x v="1"/>
  </r>
  <r>
    <s v="2Hawthorn"/>
    <n v="2020"/>
    <x v="16"/>
    <x v="315"/>
    <x v="7"/>
    <n v="27"/>
    <n v="0.86"/>
    <n v="0"/>
    <n v="28"/>
    <n v="0"/>
    <n v="0"/>
    <n v="1.5873015873015872E-2"/>
    <n v="-1.5873015873015872E-2"/>
    <x v="1"/>
  </r>
  <r>
    <s v="2Gold Coast Suns"/>
    <n v="2020"/>
    <x v="16"/>
    <x v="593"/>
    <x v="1"/>
    <n v="47"/>
    <n v="0.77"/>
    <n v="0"/>
    <n v="24"/>
    <n v="0"/>
    <n v="0"/>
    <n v="0"/>
    <n v="0"/>
    <x v="1"/>
  </r>
  <r>
    <s v="2GWS Giants"/>
    <n v="2020"/>
    <x v="16"/>
    <x v="579"/>
    <x v="13"/>
    <n v="19"/>
    <n v="0.85"/>
    <n v="0"/>
    <n v="24"/>
    <n v="0"/>
    <n v="0"/>
    <n v="0"/>
    <n v="0"/>
    <x v="1"/>
  </r>
  <r>
    <s v="2Brisbane Lions"/>
    <n v="2020"/>
    <x v="16"/>
    <x v="219"/>
    <x v="3"/>
    <n v="36"/>
    <n v="0.75"/>
    <n v="0"/>
    <n v="24"/>
    <n v="0"/>
    <n v="0"/>
    <n v="5.9006211180124224E-2"/>
    <n v="-5.9006211180124224E-2"/>
    <x v="1"/>
  </r>
  <r>
    <s v="2Carlton"/>
    <n v="2020"/>
    <x v="16"/>
    <x v="422"/>
    <x v="0"/>
    <n v="88"/>
    <n v="0.84"/>
    <n v="0"/>
    <n v="19"/>
    <n v="0"/>
    <n v="0"/>
    <n v="0"/>
    <n v="0"/>
    <x v="1"/>
  </r>
  <r>
    <s v="2Geelong Cats"/>
    <n v="2020"/>
    <x v="16"/>
    <x v="278"/>
    <x v="11"/>
    <n v="80"/>
    <n v="0.87"/>
    <n v="0"/>
    <n v="28"/>
    <n v="0"/>
    <n v="0"/>
    <n v="4.1353383458646621E-2"/>
    <n v="-4.1353383458646621E-2"/>
    <x v="1"/>
  </r>
  <r>
    <s v="2Geelong Cats"/>
    <n v="2020"/>
    <x v="16"/>
    <x v="86"/>
    <x v="11"/>
    <n v="47"/>
    <n v="0.9"/>
    <n v="0"/>
    <n v="28"/>
    <n v="0"/>
    <n v="50"/>
    <n v="0"/>
    <n v="0"/>
    <x v="0"/>
  </r>
  <r>
    <s v="2Western Bulldogs"/>
    <n v="2020"/>
    <x v="16"/>
    <x v="314"/>
    <x v="6"/>
    <n v="50"/>
    <n v="0.86"/>
    <n v="0"/>
    <n v="25"/>
    <n v="0"/>
    <n v="0"/>
    <n v="8.152173913043478E-3"/>
    <n v="-8.152173913043478E-3"/>
    <x v="1"/>
  </r>
  <r>
    <s v="2GWS Giants"/>
    <n v="2020"/>
    <x v="16"/>
    <x v="637"/>
    <x v="13"/>
    <n v="36"/>
    <n v="0.86"/>
    <n v="0"/>
    <n v="24"/>
    <n v="0"/>
    <n v="0"/>
    <n v="0"/>
    <n v="0"/>
    <x v="1"/>
  </r>
  <r>
    <s v="2Collingwood"/>
    <n v="2020"/>
    <x v="16"/>
    <x v="227"/>
    <x v="4"/>
    <n v="22"/>
    <n v="0.93"/>
    <n v="0"/>
    <n v="14"/>
    <n v="0"/>
    <n v="0"/>
    <n v="4.9275362318840575E-2"/>
    <n v="-4.9275362318840575E-2"/>
    <x v="1"/>
  </r>
  <r>
    <s v="2Collingwood"/>
    <n v="2020"/>
    <x v="16"/>
    <x v="342"/>
    <x v="4"/>
    <n v="47"/>
    <n v="0.73"/>
    <n v="0"/>
    <n v="14"/>
    <n v="0"/>
    <n v="0"/>
    <n v="2.840909090909091E-3"/>
    <n v="-2.840909090909091E-3"/>
    <x v="1"/>
  </r>
  <r>
    <s v="2West Coast Eagles"/>
    <n v="2020"/>
    <x v="16"/>
    <x v="328"/>
    <x v="16"/>
    <n v="25"/>
    <n v="0.86"/>
    <n v="0"/>
    <n v="24"/>
    <n v="0"/>
    <n v="0"/>
    <n v="4.5248868778280547E-3"/>
    <n v="-4.5248868778280547E-3"/>
    <x v="1"/>
  </r>
  <r>
    <s v="2North Melbourne"/>
    <n v="2020"/>
    <x v="16"/>
    <x v="572"/>
    <x v="17"/>
    <n v="43"/>
    <n v="0.81"/>
    <n v="0"/>
    <n v="24"/>
    <n v="0"/>
    <n v="0"/>
    <n v="0"/>
    <n v="0"/>
    <x v="1"/>
  </r>
  <r>
    <s v="2Melbourne"/>
    <n v="2020"/>
    <x v="16"/>
    <x v="521"/>
    <x v="5"/>
    <n v="40"/>
    <n v="0.86"/>
    <n v="0"/>
    <n v="19"/>
    <n v="0"/>
    <n v="17"/>
    <n v="0"/>
    <n v="0"/>
    <x v="0"/>
  </r>
  <r>
    <s v="2Essendon"/>
    <n v="2020"/>
    <x v="16"/>
    <x v="221"/>
    <x v="10"/>
    <n v="55"/>
    <n v="0.85"/>
    <n v="0"/>
    <n v="26"/>
    <n v="0"/>
    <n v="0"/>
    <n v="4.6035805626598467E-2"/>
    <n v="-4.6035805626598467E-2"/>
    <x v="1"/>
  </r>
  <r>
    <s v="2Melbourne"/>
    <n v="2020"/>
    <x v="16"/>
    <x v="373"/>
    <x v="5"/>
    <n v="77"/>
    <n v="0.98"/>
    <n v="0"/>
    <n v="19"/>
    <n v="0"/>
    <n v="0"/>
    <n v="0"/>
    <n v="0"/>
    <x v="1"/>
  </r>
  <r>
    <s v="2Western Bulldogs"/>
    <n v="2020"/>
    <x v="16"/>
    <x v="588"/>
    <x v="6"/>
    <n v="20"/>
    <n v="0.69"/>
    <n v="0"/>
    <n v="25"/>
    <n v="0"/>
    <n v="4"/>
    <n v="0"/>
    <n v="0"/>
    <x v="0"/>
  </r>
  <r>
    <s v="2Fremantle"/>
    <n v="2020"/>
    <x v="16"/>
    <x v="622"/>
    <x v="12"/>
    <n v="39"/>
    <n v="0.78"/>
    <n v="0"/>
    <n v="24"/>
    <n v="0"/>
    <n v="0"/>
    <n v="0"/>
    <n v="0"/>
    <x v="1"/>
  </r>
  <r>
    <s v="2Gold Coast Suns"/>
    <n v="2020"/>
    <x v="16"/>
    <x v="345"/>
    <x v="1"/>
    <n v="66"/>
    <n v="0.88"/>
    <n v="0"/>
    <n v="24"/>
    <n v="0"/>
    <n v="0"/>
    <n v="0"/>
    <n v="0"/>
    <x v="1"/>
  </r>
  <r>
    <s v="2Collingwood"/>
    <n v="2020"/>
    <x v="16"/>
    <x v="161"/>
    <x v="4"/>
    <n v="21"/>
    <n v="0.66"/>
    <n v="0"/>
    <n v="14"/>
    <n v="0"/>
    <n v="0"/>
    <n v="0"/>
    <n v="0"/>
    <x v="1"/>
  </r>
  <r>
    <s v="2Geelong Cats"/>
    <n v="2020"/>
    <x v="16"/>
    <x v="357"/>
    <x v="11"/>
    <n v="35"/>
    <n v="0.76"/>
    <n v="0"/>
    <n v="28"/>
    <n v="0"/>
    <n v="0"/>
    <n v="0"/>
    <n v="0"/>
    <x v="1"/>
  </r>
  <r>
    <s v="2St Kilda"/>
    <n v="2020"/>
    <x v="16"/>
    <x v="194"/>
    <x v="9"/>
    <n v="8"/>
    <n v="0.63"/>
    <n v="0"/>
    <n v="25"/>
    <n v="0"/>
    <n v="4"/>
    <n v="6.043956043956044E-2"/>
    <n v="-6.043956043956044E-2"/>
    <x v="0"/>
  </r>
  <r>
    <s v="2Gold Coast Suns"/>
    <n v="2020"/>
    <x v="16"/>
    <x v="264"/>
    <x v="1"/>
    <n v="25"/>
    <n v="1"/>
    <n v="0"/>
    <n v="24"/>
    <n v="0"/>
    <n v="0"/>
    <n v="1.8382352941176471E-2"/>
    <n v="-1.8382352941176471E-2"/>
    <x v="1"/>
  </r>
  <r>
    <s v="2Collingwood"/>
    <n v="2020"/>
    <x v="16"/>
    <x v="182"/>
    <x v="4"/>
    <n v="82"/>
    <n v="0.82"/>
    <n v="0"/>
    <n v="14"/>
    <n v="0"/>
    <n v="15"/>
    <n v="4.779411764705882E-2"/>
    <n v="-4.779411764705882E-2"/>
    <x v="0"/>
  </r>
  <r>
    <s v="2Brisbane Lions"/>
    <n v="2020"/>
    <x v="16"/>
    <x v="389"/>
    <x v="3"/>
    <n v="92"/>
    <n v="0.87"/>
    <n v="0"/>
    <n v="24"/>
    <n v="0"/>
    <n v="1"/>
    <n v="0"/>
    <n v="0"/>
    <x v="0"/>
  </r>
  <r>
    <s v="2Brisbane Lions"/>
    <n v="2020"/>
    <x v="16"/>
    <x v="366"/>
    <x v="3"/>
    <n v="38"/>
    <n v="0.84"/>
    <n v="0"/>
    <n v="24"/>
    <n v="0"/>
    <n v="0"/>
    <n v="0"/>
    <n v="0"/>
    <x v="1"/>
  </r>
  <r>
    <s v="2Richmond"/>
    <n v="2020"/>
    <x v="16"/>
    <x v="379"/>
    <x v="14"/>
    <n v="60"/>
    <n v="0.89"/>
    <n v="0"/>
    <n v="14"/>
    <n v="0"/>
    <n v="2"/>
    <n v="0"/>
    <n v="0"/>
    <x v="0"/>
  </r>
  <r>
    <s v="2Geelong Cats"/>
    <n v="2020"/>
    <x v="16"/>
    <x v="370"/>
    <x v="11"/>
    <n v="43"/>
    <n v="0.91"/>
    <n v="0"/>
    <n v="28"/>
    <n v="0"/>
    <n v="0"/>
    <n v="0"/>
    <n v="0"/>
    <x v="1"/>
  </r>
  <r>
    <s v="2Hawthorn"/>
    <n v="2020"/>
    <x v="16"/>
    <x v="511"/>
    <x v="7"/>
    <n v="26"/>
    <n v="0.82"/>
    <n v="0"/>
    <n v="28"/>
    <n v="0"/>
    <n v="0"/>
    <n v="0"/>
    <n v="0"/>
    <x v="1"/>
  </r>
  <r>
    <s v="2Essendon"/>
    <n v="2020"/>
    <x v="16"/>
    <x v="569"/>
    <x v="10"/>
    <n v="23"/>
    <n v="0.73"/>
    <n v="0"/>
    <n v="26"/>
    <n v="0"/>
    <n v="0"/>
    <n v="0"/>
    <n v="0"/>
    <x v="1"/>
  </r>
  <r>
    <s v="2Western Bulldogs"/>
    <n v="2020"/>
    <x v="16"/>
    <x v="634"/>
    <x v="6"/>
    <n v="62"/>
    <n v="0.73"/>
    <n v="0"/>
    <n v="25"/>
    <n v="0"/>
    <n v="0"/>
    <n v="0"/>
    <n v="0"/>
    <x v="1"/>
  </r>
  <r>
    <s v="2Richmond"/>
    <n v="2020"/>
    <x v="16"/>
    <x v="367"/>
    <x v="14"/>
    <n v="43"/>
    <n v="0.96"/>
    <n v="0"/>
    <n v="14"/>
    <n v="0"/>
    <n v="0"/>
    <n v="0"/>
    <n v="0"/>
    <x v="1"/>
  </r>
  <r>
    <s v="2Melbourne"/>
    <n v="2020"/>
    <x v="16"/>
    <x v="89"/>
    <x v="5"/>
    <n v="38"/>
    <n v="0.86"/>
    <n v="0"/>
    <n v="19"/>
    <n v="0"/>
    <n v="34"/>
    <n v="0"/>
    <n v="0"/>
    <x v="0"/>
  </r>
  <r>
    <s v="2Sydney Swans"/>
    <n v="2020"/>
    <x v="16"/>
    <x v="435"/>
    <x v="2"/>
    <n v="65"/>
    <n v="0.77"/>
    <n v="0"/>
    <n v="26"/>
    <n v="0"/>
    <n v="1"/>
    <n v="0"/>
    <n v="0"/>
    <x v="0"/>
  </r>
  <r>
    <s v="2West Coast Eagles"/>
    <n v="2020"/>
    <x v="16"/>
    <x v="513"/>
    <x v="16"/>
    <n v="26"/>
    <n v="0.85"/>
    <n v="0"/>
    <n v="24"/>
    <n v="0"/>
    <n v="2"/>
    <n v="0"/>
    <n v="0"/>
    <x v="0"/>
  </r>
  <r>
    <s v="2North Melbourne"/>
    <n v="2020"/>
    <x v="16"/>
    <x v="595"/>
    <x v="17"/>
    <n v="69"/>
    <n v="0.76"/>
    <n v="0"/>
    <n v="24"/>
    <n v="0"/>
    <n v="0"/>
    <n v="0"/>
    <n v="0"/>
    <x v="1"/>
  </r>
  <r>
    <s v="2Adelaide Crows"/>
    <n v="2020"/>
    <x v="16"/>
    <x v="50"/>
    <x v="8"/>
    <n v="62"/>
    <n v="0.95"/>
    <n v="0"/>
    <n v="26"/>
    <n v="0"/>
    <n v="137"/>
    <n v="0"/>
    <n v="0"/>
    <x v="0"/>
  </r>
  <r>
    <s v="2St Kilda"/>
    <n v="2020"/>
    <x v="16"/>
    <x v="256"/>
    <x v="9"/>
    <n v="31"/>
    <n v="0.87"/>
    <n v="0"/>
    <n v="25"/>
    <n v="0"/>
    <n v="0"/>
    <n v="3.5087719298245612E-2"/>
    <n v="-3.5087719298245612E-2"/>
    <x v="1"/>
  </r>
  <r>
    <s v="2Collingwood"/>
    <n v="2020"/>
    <x v="16"/>
    <x v="241"/>
    <x v="4"/>
    <n v="22"/>
    <n v="0.78"/>
    <n v="0"/>
    <n v="14"/>
    <n v="0"/>
    <n v="0"/>
    <n v="2.6442307692307692E-2"/>
    <n v="-2.6442307692307692E-2"/>
    <x v="1"/>
  </r>
  <r>
    <s v="2North Melbourne"/>
    <n v="2020"/>
    <x v="16"/>
    <x v="261"/>
    <x v="17"/>
    <n v="35"/>
    <n v="0.5"/>
    <n v="0"/>
    <n v="24"/>
    <n v="0"/>
    <n v="2"/>
    <n v="2.4291497975708502E-2"/>
    <n v="-2.4291497975708502E-2"/>
    <x v="0"/>
  </r>
  <r>
    <s v="2Sydney Swans"/>
    <n v="2020"/>
    <x v="16"/>
    <x v="335"/>
    <x v="2"/>
    <n v="55"/>
    <n v="0.86"/>
    <n v="0"/>
    <n v="26"/>
    <n v="0"/>
    <n v="3"/>
    <n v="0"/>
    <n v="0"/>
    <x v="0"/>
  </r>
  <r>
    <s v="2Sydney Swans"/>
    <n v="2020"/>
    <x v="16"/>
    <x v="380"/>
    <x v="2"/>
    <n v="40"/>
    <n v="0.76"/>
    <n v="0"/>
    <n v="26"/>
    <n v="0"/>
    <n v="0"/>
    <n v="0"/>
    <n v="0"/>
    <x v="1"/>
  </r>
  <r>
    <s v="2West Coast Eagles"/>
    <n v="2020"/>
    <x v="16"/>
    <x v="235"/>
    <x v="16"/>
    <n v="24"/>
    <n v="0.82"/>
    <n v="0"/>
    <n v="24"/>
    <n v="0"/>
    <n v="0"/>
    <n v="3.021978021978022E-2"/>
    <n v="-3.021978021978022E-2"/>
    <x v="1"/>
  </r>
  <r>
    <s v="2St Kilda"/>
    <n v="2020"/>
    <x v="16"/>
    <x v="282"/>
    <x v="9"/>
    <n v="68"/>
    <n v="0.86"/>
    <n v="0"/>
    <n v="25"/>
    <n v="0"/>
    <n v="1"/>
    <n v="8.5227272727272721E-3"/>
    <n v="-8.5227272727272721E-3"/>
    <x v="0"/>
  </r>
  <r>
    <s v="2GWS Giants"/>
    <n v="2020"/>
    <x v="16"/>
    <x v="407"/>
    <x v="13"/>
    <n v="59"/>
    <n v="0.86"/>
    <n v="0"/>
    <n v="24"/>
    <n v="0"/>
    <n v="7"/>
    <n v="0"/>
    <n v="0"/>
    <x v="0"/>
  </r>
  <r>
    <s v="2Collingwood"/>
    <n v="2020"/>
    <x v="16"/>
    <x v="303"/>
    <x v="4"/>
    <n v="28"/>
    <n v="0.97"/>
    <n v="0"/>
    <n v="14"/>
    <n v="0"/>
    <n v="0"/>
    <n v="3.472222222222222E-3"/>
    <n v="-3.472222222222222E-3"/>
    <x v="1"/>
  </r>
  <r>
    <s v="2Sydney Swans"/>
    <n v="2020"/>
    <x v="16"/>
    <x v="324"/>
    <x v="2"/>
    <n v="31"/>
    <n v="0.85"/>
    <n v="0"/>
    <n v="26"/>
    <n v="0"/>
    <n v="0"/>
    <n v="0"/>
    <n v="0"/>
    <x v="1"/>
  </r>
  <r>
    <s v="2North Melbourne"/>
    <n v="2020"/>
    <x v="16"/>
    <x v="162"/>
    <x v="17"/>
    <n v="70"/>
    <n v="0.98"/>
    <n v="0"/>
    <n v="24"/>
    <n v="0"/>
    <n v="0"/>
    <n v="4.6875E-2"/>
    <n v="-4.6875E-2"/>
    <x v="1"/>
  </r>
  <r>
    <s v="2North Melbourne"/>
    <n v="2020"/>
    <x v="16"/>
    <x v="122"/>
    <x v="17"/>
    <n v="68"/>
    <n v="0.76"/>
    <n v="0"/>
    <n v="24"/>
    <n v="0"/>
    <n v="22"/>
    <n v="0"/>
    <n v="0"/>
    <x v="0"/>
  </r>
  <r>
    <s v="2St Kilda"/>
    <n v="2020"/>
    <x v="16"/>
    <x v="233"/>
    <x v="9"/>
    <n v="82"/>
    <n v="0.89"/>
    <n v="0"/>
    <n v="25"/>
    <n v="0"/>
    <n v="0"/>
    <n v="2.0220588235294119E-2"/>
    <n v="-2.0220588235294119E-2"/>
    <x v="1"/>
  </r>
  <r>
    <s v="2Gold Coast Suns"/>
    <n v="2020"/>
    <x v="16"/>
    <x v="145"/>
    <x v="1"/>
    <n v="43"/>
    <n v="0.81"/>
    <n v="0"/>
    <n v="24"/>
    <n v="0"/>
    <n v="0"/>
    <n v="0"/>
    <n v="0"/>
    <x v="1"/>
  </r>
  <r>
    <s v="2Collingwood"/>
    <n v="2020"/>
    <x v="16"/>
    <x v="509"/>
    <x v="4"/>
    <n v="56"/>
    <n v="0.81"/>
    <n v="0"/>
    <n v="14"/>
    <n v="0"/>
    <n v="0"/>
    <n v="0"/>
    <n v="0"/>
    <x v="1"/>
  </r>
  <r>
    <s v="2Essendon"/>
    <n v="2020"/>
    <x v="16"/>
    <x v="284"/>
    <x v="10"/>
    <n v="42"/>
    <n v="0.79"/>
    <n v="0"/>
    <n v="26"/>
    <n v="0"/>
    <n v="0"/>
    <n v="5.9171597633136102E-3"/>
    <n v="-5.9171597633136102E-3"/>
    <x v="1"/>
  </r>
  <r>
    <s v="2North Melbourne"/>
    <n v="2020"/>
    <x v="16"/>
    <x v="570"/>
    <x v="17"/>
    <n v="43"/>
    <n v="0.75"/>
    <n v="0"/>
    <n v="24"/>
    <n v="0"/>
    <n v="0"/>
    <n v="0"/>
    <n v="0"/>
    <x v="1"/>
  </r>
  <r>
    <s v="2Port Adelaide"/>
    <n v="2020"/>
    <x v="16"/>
    <x v="232"/>
    <x v="15"/>
    <n v="43"/>
    <n v="0.89"/>
    <n v="0"/>
    <n v="26"/>
    <n v="0"/>
    <n v="2"/>
    <n v="1.953125E-2"/>
    <n v="-1.953125E-2"/>
    <x v="0"/>
  </r>
  <r>
    <s v="2Port Adelaide"/>
    <n v="2020"/>
    <x v="16"/>
    <x v="457"/>
    <x v="15"/>
    <n v="38"/>
    <n v="0.6"/>
    <n v="0"/>
    <n v="26"/>
    <n v="0"/>
    <n v="0"/>
    <n v="0"/>
    <n v="0"/>
    <x v="1"/>
  </r>
  <r>
    <s v="2Sydney Swans"/>
    <n v="2020"/>
    <x v="16"/>
    <x v="285"/>
    <x v="2"/>
    <n v="111"/>
    <n v="0.93"/>
    <n v="0"/>
    <n v="26"/>
    <n v="0"/>
    <n v="0"/>
    <n v="2.2624434389140274E-3"/>
    <n v="-2.2624434389140274E-3"/>
    <x v="1"/>
  </r>
  <r>
    <s v="2West Coast Eagles"/>
    <n v="2020"/>
    <x v="16"/>
    <x v="479"/>
    <x v="16"/>
    <n v="67"/>
    <n v="0.85"/>
    <n v="0"/>
    <n v="24"/>
    <n v="0"/>
    <n v="0"/>
    <n v="0"/>
    <n v="0"/>
    <x v="1"/>
  </r>
  <r>
    <s v="2West Coast Eagles"/>
    <n v="2020"/>
    <x v="16"/>
    <x v="336"/>
    <x v="16"/>
    <n v="48"/>
    <n v="0.95"/>
    <n v="0"/>
    <n v="24"/>
    <n v="0"/>
    <n v="0"/>
    <n v="0"/>
    <n v="0"/>
    <x v="1"/>
  </r>
  <r>
    <s v="2Richmond"/>
    <n v="2020"/>
    <x v="16"/>
    <x v="129"/>
    <x v="14"/>
    <n v="51"/>
    <n v="0.8"/>
    <n v="0"/>
    <n v="14"/>
    <n v="0"/>
    <n v="53"/>
    <n v="0"/>
    <n v="0"/>
    <x v="0"/>
  </r>
  <r>
    <s v="2Richmond"/>
    <n v="2020"/>
    <x v="16"/>
    <x v="502"/>
    <x v="14"/>
    <n v="82"/>
    <n v="0.71"/>
    <n v="0"/>
    <n v="14"/>
    <n v="0"/>
    <n v="0"/>
    <n v="0"/>
    <n v="0"/>
    <x v="1"/>
  </r>
  <r>
    <s v="2Fremantle"/>
    <n v="2020"/>
    <x v="16"/>
    <x v="347"/>
    <x v="12"/>
    <n v="62"/>
    <n v="0.86"/>
    <n v="0"/>
    <n v="24"/>
    <n v="0"/>
    <n v="0"/>
    <n v="0"/>
    <n v="0"/>
    <x v="1"/>
  </r>
  <r>
    <s v="2Fremantle"/>
    <n v="2020"/>
    <x v="16"/>
    <x v="307"/>
    <x v="12"/>
    <n v="38"/>
    <n v="0.92"/>
    <n v="0"/>
    <n v="24"/>
    <n v="0"/>
    <n v="0"/>
    <n v="0"/>
    <n v="0"/>
    <x v="1"/>
  </r>
  <r>
    <s v="2Melbourne"/>
    <n v="2020"/>
    <x v="16"/>
    <x v="198"/>
    <x v="5"/>
    <n v="65"/>
    <n v="0.81"/>
    <n v="0"/>
    <n v="19"/>
    <n v="0"/>
    <n v="0"/>
    <n v="4.6052631578947366E-2"/>
    <n v="-4.6052631578947366E-2"/>
    <x v="1"/>
  </r>
  <r>
    <s v="2St Kilda"/>
    <n v="2020"/>
    <x v="16"/>
    <x v="383"/>
    <x v="9"/>
    <n v="37"/>
    <n v="0.94"/>
    <n v="0"/>
    <n v="25"/>
    <n v="0"/>
    <n v="0"/>
    <n v="0"/>
    <n v="0"/>
    <x v="1"/>
  </r>
  <r>
    <s v="2Adelaide Crows"/>
    <n v="2020"/>
    <x v="16"/>
    <x v="567"/>
    <x v="8"/>
    <n v="29"/>
    <n v="0.88"/>
    <n v="0"/>
    <n v="26"/>
    <n v="0"/>
    <n v="0"/>
    <n v="0"/>
    <n v="0"/>
    <x v="1"/>
  </r>
  <r>
    <s v="2Western Bulldogs"/>
    <n v="2020"/>
    <x v="16"/>
    <x v="510"/>
    <x v="6"/>
    <n v="47"/>
    <n v="0.72"/>
    <n v="0"/>
    <n v="25"/>
    <n v="0"/>
    <n v="0"/>
    <n v="0"/>
    <n v="0"/>
    <x v="1"/>
  </r>
  <r>
    <s v="2Gold Coast Suns"/>
    <n v="2020"/>
    <x v="16"/>
    <x v="408"/>
    <x v="1"/>
    <n v="46"/>
    <n v="0.82"/>
    <n v="0"/>
    <n v="24"/>
    <n v="0"/>
    <n v="16"/>
    <n v="0"/>
    <n v="0"/>
    <x v="0"/>
  </r>
  <r>
    <s v="2Gold Coast Suns"/>
    <n v="2020"/>
    <x v="16"/>
    <x v="170"/>
    <x v="1"/>
    <n v="30"/>
    <n v="0.92"/>
    <n v="0"/>
    <n v="24"/>
    <n v="0"/>
    <n v="0"/>
    <n v="4.8295454545454544E-2"/>
    <n v="-4.8295454545454544E-2"/>
    <x v="1"/>
  </r>
  <r>
    <s v="2GWS Giants"/>
    <n v="2020"/>
    <x v="16"/>
    <x v="246"/>
    <x v="13"/>
    <n v="29"/>
    <n v="0.76"/>
    <n v="0"/>
    <n v="24"/>
    <n v="0"/>
    <n v="20"/>
    <n v="1.3888888888888888E-2"/>
    <n v="-1.3888888888888888E-2"/>
    <x v="0"/>
  </r>
  <r>
    <s v="2Adelaide Crows"/>
    <n v="2020"/>
    <x v="16"/>
    <x v="566"/>
    <x v="8"/>
    <n v="37"/>
    <n v="0.8"/>
    <n v="0"/>
    <n v="26"/>
    <n v="0"/>
    <n v="7"/>
    <n v="0"/>
    <n v="0"/>
    <x v="0"/>
  </r>
  <r>
    <s v="2Geelong Cats"/>
    <n v="2020"/>
    <x v="16"/>
    <x v="353"/>
    <x v="11"/>
    <n v="80"/>
    <n v="0.88"/>
    <n v="0"/>
    <n v="28"/>
    <n v="0"/>
    <n v="11"/>
    <n v="0"/>
    <n v="0"/>
    <x v="0"/>
  </r>
  <r>
    <s v="2Hawthorn"/>
    <n v="2020"/>
    <x v="16"/>
    <x v="175"/>
    <x v="7"/>
    <n v="59"/>
    <n v="0.82"/>
    <n v="0"/>
    <n v="28"/>
    <n v="0"/>
    <n v="0"/>
    <n v="3.8461538461538464E-2"/>
    <n v="-3.8461538461538464E-2"/>
    <x v="1"/>
  </r>
  <r>
    <s v="2North Melbourne"/>
    <n v="2020"/>
    <x v="16"/>
    <x v="577"/>
    <x v="17"/>
    <n v="57"/>
    <n v="0.96"/>
    <n v="0"/>
    <n v="24"/>
    <n v="0"/>
    <n v="2"/>
    <n v="0"/>
    <n v="0"/>
    <x v="0"/>
  </r>
  <r>
    <s v="2Adelaide Crows"/>
    <n v="2020"/>
    <x v="16"/>
    <x v="244"/>
    <x v="8"/>
    <n v="27"/>
    <n v="0.95"/>
    <n v="0"/>
    <n v="26"/>
    <n v="0"/>
    <n v="0"/>
    <n v="8.241758241758242E-3"/>
    <n v="-8.241758241758242E-3"/>
    <x v="1"/>
  </r>
  <r>
    <s v="2Fremantle"/>
    <n v="2020"/>
    <x v="16"/>
    <x v="438"/>
    <x v="12"/>
    <n v="58"/>
    <n v="0.98"/>
    <n v="0"/>
    <n v="24"/>
    <n v="0"/>
    <n v="7"/>
    <n v="0"/>
    <n v="0"/>
    <x v="0"/>
  </r>
  <r>
    <s v="2Geelong Cats"/>
    <n v="2020"/>
    <x v="16"/>
    <x v="184"/>
    <x v="11"/>
    <n v="63"/>
    <n v="0.91"/>
    <n v="0"/>
    <n v="28"/>
    <n v="0"/>
    <n v="0"/>
    <n v="4.2424242424242427E-2"/>
    <n v="-4.2424242424242427E-2"/>
    <x v="1"/>
  </r>
  <r>
    <s v="2Sydney Swans"/>
    <n v="2020"/>
    <x v="16"/>
    <x v="391"/>
    <x v="2"/>
    <n v="74"/>
    <n v="0.92"/>
    <n v="0"/>
    <n v="26"/>
    <n v="0"/>
    <n v="43"/>
    <n v="0"/>
    <n v="0"/>
    <x v="0"/>
  </r>
  <r>
    <s v="2Hawthorn"/>
    <n v="2020"/>
    <x v="16"/>
    <x v="453"/>
    <x v="7"/>
    <n v="55"/>
    <n v="0.79"/>
    <n v="0"/>
    <n v="28"/>
    <n v="0"/>
    <n v="2"/>
    <n v="0"/>
    <n v="0"/>
    <x v="0"/>
  </r>
  <r>
    <s v="2Fremantle"/>
    <n v="2020"/>
    <x v="16"/>
    <x v="372"/>
    <x v="12"/>
    <n v="89"/>
    <n v="0.9"/>
    <n v="0"/>
    <n v="24"/>
    <n v="0"/>
    <n v="0"/>
    <n v="0"/>
    <n v="0"/>
    <x v="1"/>
  </r>
  <r>
    <s v="2Gold Coast Suns"/>
    <n v="2020"/>
    <x v="16"/>
    <x v="130"/>
    <x v="1"/>
    <n v="61"/>
    <n v="0.83"/>
    <n v="0"/>
    <n v="24"/>
    <n v="0"/>
    <n v="7"/>
    <n v="5.5288461538461536E-2"/>
    <n v="-5.5288461538461536E-2"/>
    <x v="0"/>
  </r>
  <r>
    <s v="2Melbourne"/>
    <n v="2020"/>
    <x v="16"/>
    <x v="160"/>
    <x v="5"/>
    <n v="39"/>
    <n v="1"/>
    <n v="0"/>
    <n v="19"/>
    <n v="0"/>
    <n v="0"/>
    <n v="2.9411764705882353E-2"/>
    <n v="-2.9411764705882353E-2"/>
    <x v="1"/>
  </r>
  <r>
    <s v="2Melbourne"/>
    <n v="2020"/>
    <x v="16"/>
    <x v="583"/>
    <x v="5"/>
    <n v="47"/>
    <n v="0.5"/>
    <n v="0"/>
    <n v="19"/>
    <n v="0"/>
    <n v="0"/>
    <n v="0"/>
    <n v="0"/>
    <x v="1"/>
  </r>
  <r>
    <s v="2St Kilda"/>
    <n v="2020"/>
    <x v="16"/>
    <x v="216"/>
    <x v="9"/>
    <n v="75"/>
    <n v="0.91"/>
    <n v="0"/>
    <n v="25"/>
    <n v="0"/>
    <n v="0"/>
    <n v="1.9607843137254902E-2"/>
    <n v="-1.9607843137254902E-2"/>
    <x v="1"/>
  </r>
  <r>
    <s v="2Collingwood"/>
    <n v="2020"/>
    <x v="16"/>
    <x v="496"/>
    <x v="4"/>
    <n v="101"/>
    <n v="0.89"/>
    <n v="0"/>
    <n v="14"/>
    <n v="0"/>
    <n v="0"/>
    <n v="0"/>
    <n v="0"/>
    <x v="1"/>
  </r>
  <r>
    <s v="2Brisbane Lions"/>
    <n v="2020"/>
    <x v="16"/>
    <x v="204"/>
    <x v="3"/>
    <n v="56"/>
    <n v="0.71"/>
    <n v="0"/>
    <n v="24"/>
    <n v="0"/>
    <n v="0"/>
    <n v="2.8011204481792715E-2"/>
    <n v="-2.8011204481792715E-2"/>
    <x v="1"/>
  </r>
  <r>
    <s v="2West Coast Eagles"/>
    <n v="2020"/>
    <x v="16"/>
    <x v="426"/>
    <x v="16"/>
    <n v="46"/>
    <n v="0.81"/>
    <n v="0"/>
    <n v="24"/>
    <n v="0"/>
    <n v="0"/>
    <n v="0"/>
    <n v="0"/>
    <x v="1"/>
  </r>
  <r>
    <s v="2North Melbourne"/>
    <n v="2020"/>
    <x v="16"/>
    <x v="320"/>
    <x v="17"/>
    <n v="69"/>
    <n v="0.88"/>
    <n v="0"/>
    <n v="24"/>
    <n v="0"/>
    <n v="0"/>
    <n v="0"/>
    <n v="0"/>
    <x v="1"/>
  </r>
  <r>
    <s v="2Richmond"/>
    <n v="2020"/>
    <x v="16"/>
    <x v="397"/>
    <x v="14"/>
    <n v="73"/>
    <n v="0.75"/>
    <n v="0"/>
    <n v="14"/>
    <n v="0"/>
    <n v="178"/>
    <n v="0"/>
    <n v="0"/>
    <x v="0"/>
  </r>
  <r>
    <s v="2Carlton"/>
    <n v="2020"/>
    <x v="16"/>
    <x v="642"/>
    <x v="0"/>
    <n v="9"/>
    <n v="0.19"/>
    <n v="0"/>
    <n v="19"/>
    <n v="0"/>
    <n v="0"/>
    <n v="0"/>
    <n v="0"/>
    <x v="1"/>
  </r>
  <r>
    <s v="2Essendon"/>
    <n v="2020"/>
    <x v="16"/>
    <x v="537"/>
    <x v="10"/>
    <n v="34"/>
    <n v="0.88"/>
    <n v="0"/>
    <n v="26"/>
    <n v="0"/>
    <n v="0"/>
    <n v="0"/>
    <n v="0"/>
    <x v="1"/>
  </r>
  <r>
    <s v="2St Kilda"/>
    <n v="2020"/>
    <x v="16"/>
    <x v="238"/>
    <x v="9"/>
    <n v="31"/>
    <n v="0.89"/>
    <n v="0"/>
    <n v="25"/>
    <n v="0"/>
    <n v="0"/>
    <n v="5.5147058823529415E-3"/>
    <n v="-5.5147058823529415E-3"/>
    <x v="1"/>
  </r>
  <r>
    <s v="2Sydney Swans"/>
    <n v="2020"/>
    <x v="16"/>
    <x v="153"/>
    <x v="2"/>
    <n v="36"/>
    <n v="0.81"/>
    <n v="0"/>
    <n v="26"/>
    <n v="0"/>
    <n v="0"/>
    <n v="5.5555555555555552E-2"/>
    <n v="-5.5555555555555552E-2"/>
    <x v="1"/>
  </r>
  <r>
    <s v="2Western Bulldogs"/>
    <n v="2020"/>
    <x v="16"/>
    <x v="223"/>
    <x v="6"/>
    <n v="64"/>
    <n v="0.72"/>
    <n v="0"/>
    <n v="25"/>
    <n v="0"/>
    <n v="0"/>
    <n v="1.3157894736842105E-2"/>
    <n v="-1.3157894736842105E-2"/>
    <x v="1"/>
  </r>
  <r>
    <s v="2Sydney Swans"/>
    <n v="2020"/>
    <x v="16"/>
    <x v="587"/>
    <x v="2"/>
    <n v="34"/>
    <n v="0.78"/>
    <n v="0"/>
    <n v="26"/>
    <n v="0"/>
    <n v="7"/>
    <n v="0"/>
    <n v="0"/>
    <x v="0"/>
  </r>
  <r>
    <s v="2Adelaide Crows"/>
    <n v="2020"/>
    <x v="16"/>
    <x v="295"/>
    <x v="8"/>
    <n v="6"/>
    <n v="0.06"/>
    <n v="0"/>
    <n v="26"/>
    <n v="0"/>
    <n v="0"/>
    <n v="0"/>
    <n v="0"/>
    <x v="1"/>
  </r>
  <r>
    <s v="2Carlton"/>
    <n v="2020"/>
    <x v="16"/>
    <x v="253"/>
    <x v="0"/>
    <n v="49"/>
    <n v="0.9"/>
    <n v="0"/>
    <n v="19"/>
    <n v="0"/>
    <n v="0"/>
    <n v="3.0959752321981422E-3"/>
    <n v="-3.0959752321981422E-3"/>
    <x v="1"/>
  </r>
  <r>
    <s v="2Western Bulldogs"/>
    <n v="2020"/>
    <x v="16"/>
    <x v="473"/>
    <x v="6"/>
    <n v="39"/>
    <n v="0.78"/>
    <n v="0"/>
    <n v="25"/>
    <n v="0"/>
    <n v="0"/>
    <n v="0"/>
    <n v="0"/>
    <x v="1"/>
  </r>
  <r>
    <s v="2West Coast Eagles"/>
    <n v="2020"/>
    <x v="16"/>
    <x v="90"/>
    <x v="16"/>
    <n v="57"/>
    <n v="0.87"/>
    <n v="0"/>
    <n v="24"/>
    <n v="0"/>
    <n v="24"/>
    <n v="0"/>
    <n v="0"/>
    <x v="0"/>
  </r>
  <r>
    <s v="2Western Bulldogs"/>
    <n v="2020"/>
    <x v="16"/>
    <x v="360"/>
    <x v="6"/>
    <n v="25"/>
    <n v="0.93"/>
    <n v="0"/>
    <n v="25"/>
    <n v="0"/>
    <n v="0"/>
    <n v="0"/>
    <n v="0"/>
    <x v="1"/>
  </r>
  <r>
    <s v="2GWS Giants"/>
    <n v="2020"/>
    <x v="16"/>
    <x v="203"/>
    <x v="13"/>
    <n v="24"/>
    <n v="0.78"/>
    <n v="0"/>
    <n v="24"/>
    <n v="0"/>
    <n v="1"/>
    <n v="2.7777777777777776E-2"/>
    <n v="-2.7777777777777776E-2"/>
    <x v="0"/>
  </r>
  <r>
    <s v="2Adelaide Crows"/>
    <n v="2020"/>
    <x v="16"/>
    <x v="534"/>
    <x v="8"/>
    <n v="36"/>
    <n v="0.85"/>
    <n v="0"/>
    <n v="26"/>
    <n v="0"/>
    <n v="0"/>
    <n v="0"/>
    <n v="0"/>
    <x v="1"/>
  </r>
  <r>
    <s v="2Essendon"/>
    <n v="2020"/>
    <x v="16"/>
    <x v="209"/>
    <x v="10"/>
    <n v="57"/>
    <n v="0.98"/>
    <n v="0"/>
    <n v="26"/>
    <n v="0"/>
    <n v="0"/>
    <n v="1.9841269841269844E-2"/>
    <n v="-1.9841269841269844E-2"/>
    <x v="1"/>
  </r>
  <r>
    <s v="2St Kilda"/>
    <n v="2020"/>
    <x v="16"/>
    <x v="192"/>
    <x v="9"/>
    <n v="82"/>
    <n v="0.85"/>
    <n v="0"/>
    <n v="25"/>
    <n v="0"/>
    <n v="0"/>
    <n v="2.7972027972027972E-2"/>
    <n v="-2.7972027972027972E-2"/>
    <x v="1"/>
  </r>
  <r>
    <s v="2Western Bulldogs"/>
    <n v="2020"/>
    <x v="16"/>
    <x v="359"/>
    <x v="6"/>
    <n v="42"/>
    <n v="0.81"/>
    <n v="0"/>
    <n v="25"/>
    <n v="0"/>
    <n v="4"/>
    <n v="0"/>
    <n v="0"/>
    <x v="0"/>
  </r>
  <r>
    <s v="2Gold Coast Suns"/>
    <n v="2020"/>
    <x v="16"/>
    <x v="386"/>
    <x v="1"/>
    <n v="76"/>
    <n v="0.85"/>
    <n v="0"/>
    <n v="24"/>
    <n v="0"/>
    <n v="0"/>
    <n v="0"/>
    <n v="0"/>
    <x v="1"/>
  </r>
  <r>
    <s v="2GWS Giants"/>
    <n v="2020"/>
    <x v="16"/>
    <x v="259"/>
    <x v="13"/>
    <n v="38"/>
    <n v="0.85"/>
    <n v="0"/>
    <n v="24"/>
    <n v="0"/>
    <n v="0"/>
    <n v="0"/>
    <n v="0"/>
    <x v="1"/>
  </r>
  <r>
    <s v="2Collingwood"/>
    <n v="2020"/>
    <x v="16"/>
    <x v="638"/>
    <x v="4"/>
    <n v="79"/>
    <n v="1"/>
    <n v="0"/>
    <n v="14"/>
    <n v="0"/>
    <n v="0"/>
    <n v="0"/>
    <n v="0"/>
    <x v="1"/>
  </r>
  <r>
    <s v="2Port Adelaide"/>
    <n v="2020"/>
    <x v="16"/>
    <x v="212"/>
    <x v="15"/>
    <n v="66"/>
    <n v="0.82"/>
    <n v="0"/>
    <n v="26"/>
    <n v="0"/>
    <n v="0"/>
    <n v="1.0416666666666666E-2"/>
    <n v="-1.0416666666666666E-2"/>
    <x v="1"/>
  </r>
  <r>
    <s v="2North Melbourne"/>
    <n v="2020"/>
    <x v="16"/>
    <x v="419"/>
    <x v="17"/>
    <n v="20"/>
    <n v="0.64"/>
    <n v="0"/>
    <n v="24"/>
    <n v="0"/>
    <n v="0"/>
    <n v="0"/>
    <n v="0"/>
    <x v="1"/>
  </r>
  <r>
    <s v="2Adelaide Crows"/>
    <n v="2020"/>
    <x v="16"/>
    <x v="286"/>
    <x v="8"/>
    <n v="82"/>
    <n v="0.95"/>
    <n v="0"/>
    <n v="26"/>
    <n v="0"/>
    <n v="0"/>
    <n v="0"/>
    <n v="0"/>
    <x v="1"/>
  </r>
  <r>
    <s v="2Carlton"/>
    <n v="2020"/>
    <x v="16"/>
    <x v="369"/>
    <x v="0"/>
    <n v="74"/>
    <n v="0.82"/>
    <n v="0"/>
    <n v="19"/>
    <n v="0"/>
    <n v="0"/>
    <n v="0"/>
    <n v="0"/>
    <x v="1"/>
  </r>
  <r>
    <s v="2Geelong Cats"/>
    <n v="2020"/>
    <x v="16"/>
    <x v="202"/>
    <x v="11"/>
    <n v="54"/>
    <n v="0.79"/>
    <n v="0"/>
    <n v="28"/>
    <n v="0"/>
    <n v="8"/>
    <n v="1.4492753623188406E-2"/>
    <n v="-1.4492753623188406E-2"/>
    <x v="0"/>
  </r>
  <r>
    <s v="2Port Adelaide"/>
    <n v="2020"/>
    <x v="16"/>
    <x v="414"/>
    <x v="15"/>
    <n v="91"/>
    <n v="0.93"/>
    <n v="0"/>
    <n v="26"/>
    <n v="0"/>
    <n v="0"/>
    <n v="0"/>
    <n v="0"/>
    <x v="1"/>
  </r>
  <r>
    <s v="2Collingwood"/>
    <n v="2020"/>
    <x v="16"/>
    <x v="443"/>
    <x v="4"/>
    <n v="39"/>
    <n v="0.78"/>
    <n v="0"/>
    <n v="14"/>
    <n v="0"/>
    <n v="8"/>
    <n v="0"/>
    <n v="0"/>
    <x v="0"/>
  </r>
  <r>
    <s v="2West Coast Eagles"/>
    <n v="2020"/>
    <x v="16"/>
    <x v="229"/>
    <x v="16"/>
    <n v="53"/>
    <n v="0.84"/>
    <n v="0"/>
    <n v="24"/>
    <n v="0"/>
    <n v="0"/>
    <n v="2.976190476190476E-3"/>
    <n v="-2.976190476190476E-3"/>
    <x v="1"/>
  </r>
  <r>
    <s v="2West Coast Eagles"/>
    <n v="2020"/>
    <x v="16"/>
    <x v="165"/>
    <x v="16"/>
    <n v="7"/>
    <n v="0.75"/>
    <n v="0"/>
    <n v="24"/>
    <n v="0"/>
    <n v="3"/>
    <n v="4.0740740740740744E-2"/>
    <n v="-4.0740740740740744E-2"/>
    <x v="0"/>
  </r>
  <r>
    <s v="2Fremantle"/>
    <n v="2020"/>
    <x v="16"/>
    <x v="590"/>
    <x v="12"/>
    <n v="36"/>
    <n v="0.76"/>
    <n v="0"/>
    <n v="24"/>
    <n v="0"/>
    <n v="0"/>
    <n v="0"/>
    <n v="0"/>
    <x v="1"/>
  </r>
  <r>
    <s v="2Port Adelaide"/>
    <n v="2020"/>
    <x v="16"/>
    <x v="349"/>
    <x v="15"/>
    <n v="75"/>
    <n v="0.86"/>
    <n v="0"/>
    <n v="26"/>
    <n v="0"/>
    <n v="0"/>
    <n v="0"/>
    <n v="0"/>
    <x v="1"/>
  </r>
  <r>
    <s v="2Western Bulldogs"/>
    <n v="2020"/>
    <x v="16"/>
    <x v="340"/>
    <x v="6"/>
    <n v="20"/>
    <n v="1"/>
    <n v="0"/>
    <n v="25"/>
    <n v="0"/>
    <n v="0"/>
    <n v="0"/>
    <n v="0"/>
    <x v="1"/>
  </r>
  <r>
    <s v="2Collingwood"/>
    <n v="2020"/>
    <x v="16"/>
    <x v="371"/>
    <x v="4"/>
    <n v="29"/>
    <n v="0.88"/>
    <n v="0"/>
    <n v="14"/>
    <n v="0"/>
    <n v="0"/>
    <n v="0"/>
    <n v="0"/>
    <x v="1"/>
  </r>
  <r>
    <s v="2Geelong Cats"/>
    <n v="2020"/>
    <x v="16"/>
    <x v="211"/>
    <x v="11"/>
    <n v="104"/>
    <n v="0.83"/>
    <n v="0"/>
    <n v="28"/>
    <n v="0"/>
    <n v="0"/>
    <n v="5.6022408963585435E-3"/>
    <n v="-5.6022408963585435E-3"/>
    <x v="1"/>
  </r>
  <r>
    <s v="2Sydney Swans"/>
    <n v="2020"/>
    <x v="16"/>
    <x v="536"/>
    <x v="2"/>
    <n v="41"/>
    <n v="0.69"/>
    <n v="0"/>
    <n v="26"/>
    <n v="0"/>
    <n v="0"/>
    <n v="0"/>
    <n v="0"/>
    <x v="1"/>
  </r>
  <r>
    <s v="2Adelaide Crows"/>
    <n v="2020"/>
    <x v="16"/>
    <x v="481"/>
    <x v="8"/>
    <n v="27"/>
    <n v="0.83"/>
    <n v="0"/>
    <n v="26"/>
    <n v="0"/>
    <n v="0"/>
    <n v="0"/>
    <n v="0"/>
    <x v="1"/>
  </r>
  <r>
    <s v="2West Coast Eagles"/>
    <n v="2020"/>
    <x v="16"/>
    <x v="279"/>
    <x v="16"/>
    <n v="41"/>
    <n v="0.82"/>
    <n v="0"/>
    <n v="24"/>
    <n v="0"/>
    <n v="0"/>
    <n v="0"/>
    <n v="0"/>
    <x v="1"/>
  </r>
  <r>
    <s v="2North Melbourne"/>
    <n v="2020"/>
    <x v="16"/>
    <x v="157"/>
    <x v="17"/>
    <n v="66"/>
    <n v="0.9"/>
    <n v="0"/>
    <n v="24"/>
    <n v="0"/>
    <n v="19"/>
    <n v="4.296875E-2"/>
    <n v="-4.296875E-2"/>
    <x v="0"/>
  </r>
  <r>
    <s v="2Carlton"/>
    <n v="2020"/>
    <x v="16"/>
    <x v="301"/>
    <x v="0"/>
    <n v="41"/>
    <n v="0.87"/>
    <n v="0"/>
    <n v="19"/>
    <n v="0"/>
    <n v="0"/>
    <n v="0"/>
    <n v="0"/>
    <x v="1"/>
  </r>
  <r>
    <s v="2Melbourne"/>
    <n v="2020"/>
    <x v="16"/>
    <x v="374"/>
    <x v="5"/>
    <n v="53"/>
    <n v="0.7"/>
    <n v="0"/>
    <n v="19"/>
    <n v="0"/>
    <n v="0"/>
    <n v="0"/>
    <n v="0"/>
    <x v="1"/>
  </r>
  <r>
    <s v="2Gold Coast Suns"/>
    <n v="2020"/>
    <x v="16"/>
    <x v="410"/>
    <x v="1"/>
    <n v="40"/>
    <n v="0.69"/>
    <n v="0"/>
    <n v="24"/>
    <n v="0"/>
    <n v="4"/>
    <n v="0"/>
    <n v="0"/>
    <x v="0"/>
  </r>
  <r>
    <s v="2Gold Coast Suns"/>
    <n v="2020"/>
    <x v="16"/>
    <x v="405"/>
    <x v="1"/>
    <n v="38"/>
    <n v="0.85"/>
    <n v="0"/>
    <n v="24"/>
    <n v="0"/>
    <n v="22"/>
    <n v="0"/>
    <n v="0"/>
    <x v="0"/>
  </r>
  <r>
    <s v="2Gold Coast Suns"/>
    <n v="2020"/>
    <x v="16"/>
    <x v="240"/>
    <x v="1"/>
    <n v="62"/>
    <n v="0.97"/>
    <n v="0"/>
    <n v="24"/>
    <n v="0"/>
    <n v="0"/>
    <n v="0"/>
    <n v="0"/>
    <x v="1"/>
  </r>
  <r>
    <s v="2Fremantle"/>
    <n v="2020"/>
    <x v="16"/>
    <x v="377"/>
    <x v="12"/>
    <n v="34"/>
    <n v="0.78"/>
    <n v="0"/>
    <n v="24"/>
    <n v="0"/>
    <n v="0"/>
    <n v="0"/>
    <n v="0"/>
    <x v="1"/>
  </r>
  <r>
    <s v="2Western Bulldogs"/>
    <n v="2020"/>
    <x v="16"/>
    <x v="354"/>
    <x v="6"/>
    <n v="52"/>
    <n v="0.83"/>
    <n v="0"/>
    <n v="25"/>
    <n v="0"/>
    <n v="0"/>
    <n v="0"/>
    <n v="0"/>
    <x v="1"/>
  </r>
  <r>
    <s v="2Melbourne"/>
    <n v="2020"/>
    <x v="16"/>
    <x v="498"/>
    <x v="5"/>
    <n v="64"/>
    <n v="0.87"/>
    <n v="0"/>
    <n v="19"/>
    <n v="0"/>
    <n v="30"/>
    <n v="0"/>
    <n v="0"/>
    <x v="0"/>
  </r>
  <r>
    <s v="2Port Adelaide"/>
    <n v="2020"/>
    <x v="16"/>
    <x v="350"/>
    <x v="15"/>
    <n v="19"/>
    <n v="0.91"/>
    <n v="0"/>
    <n v="26"/>
    <n v="0"/>
    <n v="0"/>
    <n v="0"/>
    <n v="0"/>
    <x v="1"/>
  </r>
  <r>
    <s v="2GWS Giants"/>
    <n v="2020"/>
    <x v="16"/>
    <x v="230"/>
    <x v="13"/>
    <n v="21"/>
    <n v="0.79"/>
    <n v="0"/>
    <n v="24"/>
    <n v="0"/>
    <n v="0"/>
    <n v="0"/>
    <n v="0"/>
    <x v="1"/>
  </r>
  <r>
    <s v="2Richmond"/>
    <n v="2020"/>
    <x v="16"/>
    <x v="312"/>
    <x v="14"/>
    <n v="23"/>
    <n v="0.95"/>
    <n v="0"/>
    <n v="14"/>
    <n v="0"/>
    <n v="0"/>
    <n v="0"/>
    <n v="0"/>
    <x v="1"/>
  </r>
  <r>
    <s v="2Port Adelaide"/>
    <n v="2020"/>
    <x v="16"/>
    <x v="249"/>
    <x v="15"/>
    <n v="64"/>
    <n v="0.75"/>
    <n v="0"/>
    <n v="26"/>
    <n v="0"/>
    <n v="2"/>
    <n v="0"/>
    <n v="0"/>
    <x v="0"/>
  </r>
  <r>
    <s v="2Hawthorn"/>
    <n v="2020"/>
    <x v="16"/>
    <x v="287"/>
    <x v="7"/>
    <n v="45"/>
    <n v="0.84"/>
    <n v="0"/>
    <n v="28"/>
    <n v="0"/>
    <n v="0"/>
    <n v="0"/>
    <n v="0"/>
    <x v="1"/>
  </r>
  <r>
    <s v="2North Melbourne"/>
    <n v="2020"/>
    <x v="16"/>
    <x v="304"/>
    <x v="17"/>
    <n v="49"/>
    <n v="0.9"/>
    <n v="0"/>
    <n v="24"/>
    <n v="0"/>
    <n v="32"/>
    <n v="0"/>
    <n v="0"/>
    <x v="0"/>
  </r>
  <r>
    <s v="2North Melbourne"/>
    <n v="2020"/>
    <x v="16"/>
    <x v="597"/>
    <x v="17"/>
    <n v="24"/>
    <n v="0.71"/>
    <n v="0"/>
    <n v="24"/>
    <n v="0"/>
    <n v="0"/>
    <n v="0"/>
    <n v="0"/>
    <x v="1"/>
  </r>
  <r>
    <s v="2Essendon"/>
    <n v="2020"/>
    <x v="16"/>
    <x v="462"/>
    <x v="10"/>
    <n v="52"/>
    <n v="0.72"/>
    <n v="0"/>
    <n v="26"/>
    <n v="0"/>
    <n v="0"/>
    <n v="0"/>
    <n v="0"/>
    <x v="1"/>
  </r>
  <r>
    <s v="2Gold Coast Suns"/>
    <n v="2020"/>
    <x v="16"/>
    <x v="341"/>
    <x v="1"/>
    <n v="49"/>
    <n v="0.74"/>
    <n v="0"/>
    <n v="24"/>
    <n v="0"/>
    <n v="0"/>
    <n v="0"/>
    <n v="0"/>
    <x v="1"/>
  </r>
  <r>
    <s v="2West Coast Eagles"/>
    <n v="2020"/>
    <x v="16"/>
    <x v="243"/>
    <x v="16"/>
    <n v="29"/>
    <n v="0.72"/>
    <n v="0"/>
    <n v="24"/>
    <n v="0"/>
    <n v="0"/>
    <n v="0"/>
    <n v="0"/>
    <x v="1"/>
  </r>
  <r>
    <s v="2North Melbourne"/>
    <n v="2020"/>
    <x v="16"/>
    <x v="76"/>
    <x v="17"/>
    <n v="92"/>
    <n v="0.94"/>
    <n v="0"/>
    <n v="24"/>
    <n v="0"/>
    <n v="171"/>
    <n v="4.5248868778280549E-2"/>
    <n v="-4.5248868778280549E-2"/>
    <x v="0"/>
  </r>
  <r>
    <s v="2Richmond"/>
    <n v="2020"/>
    <x v="16"/>
    <x v="491"/>
    <x v="14"/>
    <n v="40"/>
    <n v="0.93"/>
    <n v="0"/>
    <n v="14"/>
    <n v="0"/>
    <n v="3"/>
    <n v="0"/>
    <n v="0"/>
    <x v="0"/>
  </r>
  <r>
    <s v="2GWS Giants"/>
    <n v="2020"/>
    <x v="16"/>
    <x v="117"/>
    <x v="13"/>
    <n v="63"/>
    <n v="0.79"/>
    <n v="0"/>
    <n v="24"/>
    <n v="0"/>
    <n v="15"/>
    <n v="6.2200956937799042E-2"/>
    <n v="-6.2200956937799042E-2"/>
    <x v="0"/>
  </r>
  <r>
    <s v="2Collingwood"/>
    <n v="2020"/>
    <x v="16"/>
    <x v="292"/>
    <x v="4"/>
    <n v="41"/>
    <n v="0.72"/>
    <n v="0"/>
    <n v="14"/>
    <n v="0"/>
    <n v="0"/>
    <n v="0"/>
    <n v="0"/>
    <x v="1"/>
  </r>
  <r>
    <s v="2Sydney Swans"/>
    <n v="2020"/>
    <x v="16"/>
    <x v="557"/>
    <x v="2"/>
    <n v="86"/>
    <n v="0.86"/>
    <n v="0"/>
    <n v="26"/>
    <n v="0"/>
    <n v="0"/>
    <n v="0"/>
    <n v="0"/>
    <x v="1"/>
  </r>
  <r>
    <s v="2Fremantle"/>
    <n v="2020"/>
    <x v="16"/>
    <x v="630"/>
    <x v="12"/>
    <n v="25"/>
    <n v="0.98"/>
    <n v="0"/>
    <n v="24"/>
    <n v="0"/>
    <n v="0"/>
    <n v="0"/>
    <n v="0"/>
    <x v="1"/>
  </r>
  <r>
    <s v="2Sydney Swans"/>
    <n v="2020"/>
    <x v="16"/>
    <x v="67"/>
    <x v="2"/>
    <n v="54"/>
    <n v="0.78"/>
    <n v="0"/>
    <n v="26"/>
    <n v="0"/>
    <n v="53"/>
    <n v="4.1015625E-2"/>
    <n v="-4.1015625E-2"/>
    <x v="0"/>
  </r>
  <r>
    <s v="2West Coast Eagles"/>
    <n v="2020"/>
    <x v="16"/>
    <x v="412"/>
    <x v="16"/>
    <n v="46"/>
    <n v="0.82"/>
    <n v="0"/>
    <n v="24"/>
    <n v="0"/>
    <n v="0"/>
    <n v="0"/>
    <n v="0"/>
    <x v="1"/>
  </r>
  <r>
    <s v="2Brisbane Lions"/>
    <n v="2020"/>
    <x v="16"/>
    <x v="501"/>
    <x v="3"/>
    <n v="38"/>
    <n v="1"/>
    <n v="0"/>
    <n v="24"/>
    <n v="0"/>
    <n v="0"/>
    <n v="0"/>
    <n v="0"/>
    <x v="1"/>
  </r>
  <r>
    <s v="2Richmond"/>
    <n v="2020"/>
    <x v="16"/>
    <x v="376"/>
    <x v="14"/>
    <n v="45"/>
    <n v="0.83"/>
    <n v="0"/>
    <n v="14"/>
    <n v="0"/>
    <n v="2"/>
    <n v="0"/>
    <n v="0"/>
    <x v="0"/>
  </r>
  <r>
    <s v="2Adelaide Crows"/>
    <n v="2020"/>
    <x v="16"/>
    <x v="643"/>
    <x v="8"/>
    <n v="40"/>
    <n v="0.84"/>
    <n v="0"/>
    <n v="26"/>
    <n v="0"/>
    <n v="0"/>
    <n v="0"/>
    <n v="0"/>
    <x v="1"/>
  </r>
  <r>
    <s v="2Geelong Cats"/>
    <n v="2020"/>
    <x v="16"/>
    <x v="215"/>
    <x v="11"/>
    <n v="45"/>
    <n v="0.88"/>
    <n v="0"/>
    <n v="28"/>
    <n v="0"/>
    <n v="0"/>
    <n v="0"/>
    <n v="0"/>
    <x v="1"/>
  </r>
  <r>
    <s v="2Melbourne"/>
    <n v="2020"/>
    <x v="16"/>
    <x v="147"/>
    <x v="5"/>
    <n v="45"/>
    <n v="0.72"/>
    <n v="0"/>
    <n v="19"/>
    <n v="0"/>
    <n v="0"/>
    <n v="3.7037037037037035E-2"/>
    <n v="-3.7037037037037035E-2"/>
    <x v="1"/>
  </r>
  <r>
    <s v="2GWS Giants"/>
    <n v="2020"/>
    <x v="16"/>
    <x v="148"/>
    <x v="13"/>
    <n v="44"/>
    <n v="0.93"/>
    <n v="0"/>
    <n v="24"/>
    <n v="0"/>
    <n v="0"/>
    <n v="1.1029411764705883E-2"/>
    <n v="-1.1029411764705883E-2"/>
    <x v="1"/>
  </r>
  <r>
    <s v="2GWS Giants"/>
    <n v="2020"/>
    <x v="16"/>
    <x v="226"/>
    <x v="13"/>
    <n v="67"/>
    <n v="0.91"/>
    <n v="0"/>
    <n v="24"/>
    <n v="0"/>
    <n v="0"/>
    <n v="0"/>
    <n v="0"/>
    <x v="1"/>
  </r>
  <r>
    <s v="2Hawthorn"/>
    <n v="2020"/>
    <x v="16"/>
    <x v="543"/>
    <x v="7"/>
    <n v="55"/>
    <n v="0.87"/>
    <n v="0"/>
    <n v="28"/>
    <n v="0"/>
    <n v="0"/>
    <n v="0"/>
    <n v="0"/>
    <x v="1"/>
  </r>
  <r>
    <s v="2Richmond"/>
    <n v="2020"/>
    <x v="16"/>
    <x v="158"/>
    <x v="14"/>
    <n v="66"/>
    <n v="0.8"/>
    <n v="0"/>
    <n v="14"/>
    <n v="0"/>
    <n v="0"/>
    <n v="6.7873303167420816E-3"/>
    <n v="-6.7873303167420816E-3"/>
    <x v="1"/>
  </r>
  <r>
    <s v="2Carlton"/>
    <n v="2020"/>
    <x v="16"/>
    <x v="220"/>
    <x v="0"/>
    <n v="27"/>
    <n v="1"/>
    <n v="0"/>
    <n v="19"/>
    <n v="0"/>
    <n v="0"/>
    <n v="0"/>
    <n v="0"/>
    <x v="1"/>
  </r>
  <r>
    <s v="2Essendon"/>
    <n v="2020"/>
    <x v="16"/>
    <x v="143"/>
    <x v="10"/>
    <n v="15"/>
    <n v="0.79"/>
    <n v="0"/>
    <n v="26"/>
    <n v="0"/>
    <n v="0"/>
    <n v="1.7045454545454544E-2"/>
    <n v="-1.7045454545454544E-2"/>
    <x v="1"/>
  </r>
  <r>
    <s v="2Western Bulldogs"/>
    <n v="2020"/>
    <x v="16"/>
    <x v="168"/>
    <x v="6"/>
    <n v="43"/>
    <n v="0.83"/>
    <n v="0"/>
    <n v="25"/>
    <n v="0"/>
    <n v="1"/>
    <n v="1.515151515151515E-2"/>
    <n v="-1.515151515151515E-2"/>
    <x v="0"/>
  </r>
  <r>
    <s v="2Brisbane Lions"/>
    <n v="2020"/>
    <x v="16"/>
    <x v="214"/>
    <x v="3"/>
    <n v="69"/>
    <n v="0.8"/>
    <n v="0"/>
    <n v="24"/>
    <n v="0"/>
    <n v="0"/>
    <n v="0"/>
    <n v="0"/>
    <x v="1"/>
  </r>
  <r>
    <s v="2Fremantle"/>
    <n v="2020"/>
    <x v="16"/>
    <x v="512"/>
    <x v="12"/>
    <n v="52"/>
    <n v="0.87"/>
    <n v="0"/>
    <n v="24"/>
    <n v="0"/>
    <n v="0"/>
    <n v="0"/>
    <n v="0"/>
    <x v="1"/>
  </r>
  <r>
    <s v="2Melbourne"/>
    <n v="2020"/>
    <x v="16"/>
    <x v="313"/>
    <x v="5"/>
    <n v="65"/>
    <n v="0.95"/>
    <n v="0"/>
    <n v="19"/>
    <n v="0"/>
    <n v="3"/>
    <n v="0"/>
    <n v="0"/>
    <x v="0"/>
  </r>
  <r>
    <s v="2Essendon"/>
    <n v="2020"/>
    <x v="16"/>
    <x v="297"/>
    <x v="10"/>
    <n v="30"/>
    <n v="0.82"/>
    <n v="0"/>
    <n v="26"/>
    <n v="0"/>
    <n v="4"/>
    <n v="0"/>
    <n v="0"/>
    <x v="0"/>
  </r>
  <r>
    <s v="2Gold Coast Suns"/>
    <n v="2020"/>
    <x v="16"/>
    <x v="195"/>
    <x v="1"/>
    <n v="47"/>
    <n v="0.85"/>
    <n v="0"/>
    <n v="24"/>
    <n v="0"/>
    <n v="0"/>
    <n v="0"/>
    <n v="0"/>
    <x v="1"/>
  </r>
  <r>
    <s v="2Gold Coast Suns"/>
    <n v="2020"/>
    <x v="16"/>
    <x v="458"/>
    <x v="1"/>
    <n v="63"/>
    <n v="0.77"/>
    <n v="0"/>
    <n v="24"/>
    <n v="0"/>
    <n v="0"/>
    <n v="0"/>
    <n v="0"/>
    <x v="1"/>
  </r>
  <r>
    <s v="2Hawthorn"/>
    <n v="2020"/>
    <x v="16"/>
    <x v="614"/>
    <x v="7"/>
    <n v="24"/>
    <n v="0.78"/>
    <n v="0"/>
    <n v="28"/>
    <n v="0"/>
    <n v="4"/>
    <n v="0"/>
    <n v="0"/>
    <x v="0"/>
  </r>
  <r>
    <s v="2Richmond"/>
    <n v="2020"/>
    <x v="16"/>
    <x v="271"/>
    <x v="14"/>
    <n v="28"/>
    <n v="0.75"/>
    <n v="0"/>
    <n v="14"/>
    <n v="0"/>
    <n v="0"/>
    <n v="0"/>
    <n v="0"/>
    <x v="1"/>
  </r>
  <r>
    <s v="2Fremantle"/>
    <n v="2020"/>
    <x v="16"/>
    <x v="189"/>
    <x v="12"/>
    <n v="44"/>
    <n v="0.8"/>
    <n v="0"/>
    <n v="24"/>
    <n v="0"/>
    <n v="0"/>
    <n v="0"/>
    <n v="0"/>
    <x v="1"/>
  </r>
  <r>
    <s v="2Melbourne"/>
    <n v="2020"/>
    <x v="16"/>
    <x v="173"/>
    <x v="5"/>
    <n v="78"/>
    <n v="0.81"/>
    <n v="0"/>
    <n v="19"/>
    <n v="0"/>
    <n v="0"/>
    <n v="2.840909090909091E-3"/>
    <n v="-2.840909090909091E-3"/>
    <x v="1"/>
  </r>
  <r>
    <s v="2Port Adelaide"/>
    <n v="2020"/>
    <x v="16"/>
    <x v="476"/>
    <x v="15"/>
    <n v="114"/>
    <n v="0.81"/>
    <n v="0"/>
    <n v="26"/>
    <n v="0"/>
    <n v="8"/>
    <n v="0"/>
    <n v="0"/>
    <x v="0"/>
  </r>
  <r>
    <s v="2Brisbane Lions"/>
    <n v="2020"/>
    <x v="16"/>
    <x v="123"/>
    <x v="3"/>
    <n v="75"/>
    <n v="0.75"/>
    <n v="0"/>
    <n v="24"/>
    <n v="0"/>
    <n v="8"/>
    <n v="1.5837104072398189E-2"/>
    <n v="-1.5837104072398189E-2"/>
    <x v="0"/>
  </r>
  <r>
    <s v="2Brisbane Lions"/>
    <n v="2020"/>
    <x v="16"/>
    <x v="200"/>
    <x v="3"/>
    <n v="79"/>
    <n v="0.87"/>
    <n v="0"/>
    <n v="24"/>
    <n v="0"/>
    <n v="0"/>
    <n v="0"/>
    <n v="0"/>
    <x v="1"/>
  </r>
  <r>
    <s v="2Fremantle"/>
    <n v="2020"/>
    <x v="16"/>
    <x v="183"/>
    <x v="12"/>
    <n v="87"/>
    <n v="0.83"/>
    <n v="0"/>
    <n v="24"/>
    <n v="0"/>
    <n v="0"/>
    <n v="0"/>
    <n v="0"/>
    <x v="1"/>
  </r>
  <r>
    <s v="2St Kilda"/>
    <n v="2020"/>
    <x v="16"/>
    <x v="318"/>
    <x v="9"/>
    <n v="44"/>
    <n v="0.87"/>
    <n v="0"/>
    <n v="25"/>
    <n v="0"/>
    <n v="0"/>
    <n v="0"/>
    <n v="0"/>
    <x v="1"/>
  </r>
  <r>
    <s v="2St Kilda"/>
    <n v="2020"/>
    <x v="16"/>
    <x v="283"/>
    <x v="9"/>
    <n v="50"/>
    <n v="0.79"/>
    <n v="0"/>
    <n v="25"/>
    <n v="0"/>
    <n v="0"/>
    <n v="0"/>
    <n v="0"/>
    <x v="1"/>
  </r>
  <r>
    <s v="2Gold Coast Suns"/>
    <n v="2020"/>
    <x v="16"/>
    <x v="19"/>
    <x v="1"/>
    <n v="73"/>
    <n v="0.84"/>
    <n v="0"/>
    <n v="24"/>
    <n v="0"/>
    <n v="65"/>
    <n v="0"/>
    <n v="0"/>
    <x v="0"/>
  </r>
  <r>
    <s v="2Sydney Swans"/>
    <n v="2020"/>
    <x v="16"/>
    <x v="267"/>
    <x v="2"/>
    <n v="69"/>
    <n v="0.87"/>
    <n v="0"/>
    <n v="26"/>
    <n v="0"/>
    <n v="0"/>
    <n v="0"/>
    <n v="0"/>
    <x v="1"/>
  </r>
  <r>
    <s v="2Brisbane Lions"/>
    <n v="2020"/>
    <x v="16"/>
    <x v="606"/>
    <x v="3"/>
    <n v="38"/>
    <n v="0.66"/>
    <n v="0"/>
    <n v="24"/>
    <n v="0"/>
    <n v="0"/>
    <n v="0"/>
    <n v="0"/>
    <x v="1"/>
  </r>
  <r>
    <s v="2Port Adelaide"/>
    <n v="2020"/>
    <x v="16"/>
    <x v="174"/>
    <x v="15"/>
    <n v="93"/>
    <n v="0.78"/>
    <n v="0"/>
    <n v="26"/>
    <n v="0"/>
    <n v="0"/>
    <n v="0"/>
    <n v="0"/>
    <x v="1"/>
  </r>
  <r>
    <s v="2Carlton"/>
    <n v="2020"/>
    <x v="16"/>
    <x v="331"/>
    <x v="0"/>
    <n v="60"/>
    <n v="0.86"/>
    <n v="0"/>
    <n v="19"/>
    <n v="0"/>
    <n v="2"/>
    <n v="0"/>
    <n v="0"/>
    <x v="0"/>
  </r>
  <r>
    <s v="2Carlton"/>
    <n v="2020"/>
    <x v="16"/>
    <x v="317"/>
    <x v="0"/>
    <n v="27"/>
    <n v="0.98"/>
    <n v="0"/>
    <n v="19"/>
    <n v="0"/>
    <n v="0"/>
    <n v="0"/>
    <n v="0"/>
    <x v="1"/>
  </r>
  <r>
    <s v="2Essendon"/>
    <n v="2020"/>
    <x v="16"/>
    <x v="454"/>
    <x v="10"/>
    <n v="58"/>
    <n v="0.85"/>
    <n v="0"/>
    <n v="26"/>
    <n v="0"/>
    <n v="0"/>
    <n v="0"/>
    <n v="0"/>
    <x v="1"/>
  </r>
  <r>
    <s v="2Melbourne"/>
    <n v="2020"/>
    <x v="16"/>
    <x v="439"/>
    <x v="5"/>
    <n v="24"/>
    <n v="0.74"/>
    <n v="0"/>
    <n v="19"/>
    <n v="0"/>
    <n v="0"/>
    <n v="0"/>
    <n v="0"/>
    <x v="1"/>
  </r>
  <r>
    <s v="2Richmond"/>
    <n v="2020"/>
    <x v="16"/>
    <x v="150"/>
    <x v="14"/>
    <n v="100"/>
    <n v="0.81"/>
    <n v="0"/>
    <n v="14"/>
    <n v="0"/>
    <n v="0"/>
    <n v="1.1695906432748537E-2"/>
    <n v="-1.1695906432748537E-2"/>
    <x v="1"/>
  </r>
  <r>
    <s v="2Richmond"/>
    <n v="2020"/>
    <x v="16"/>
    <x v="429"/>
    <x v="14"/>
    <n v="68"/>
    <n v="0.94"/>
    <n v="0"/>
    <n v="14"/>
    <n v="0"/>
    <n v="2"/>
    <n v="0"/>
    <n v="0"/>
    <x v="0"/>
  </r>
  <r>
    <s v="2Adelaide Crows"/>
    <n v="2020"/>
    <x v="16"/>
    <x v="555"/>
    <x v="8"/>
    <n v="39"/>
    <n v="0.9"/>
    <n v="0"/>
    <n v="26"/>
    <n v="0"/>
    <n v="0"/>
    <n v="0"/>
    <n v="0"/>
    <x v="1"/>
  </r>
  <r>
    <s v="2Carlton"/>
    <n v="2020"/>
    <x v="16"/>
    <x v="167"/>
    <x v="0"/>
    <n v="22"/>
    <n v="0.86"/>
    <n v="0"/>
    <n v="19"/>
    <n v="0"/>
    <n v="0"/>
    <n v="0"/>
    <n v="0"/>
    <x v="1"/>
  </r>
  <r>
    <s v="2Essendon"/>
    <n v="2020"/>
    <x v="16"/>
    <x v="255"/>
    <x v="10"/>
    <n v="59"/>
    <n v="0.91"/>
    <n v="0"/>
    <n v="26"/>
    <n v="0"/>
    <n v="0"/>
    <n v="0"/>
    <n v="0"/>
    <x v="1"/>
  </r>
  <r>
    <s v="2Essendon"/>
    <n v="2020"/>
    <x v="16"/>
    <x v="542"/>
    <x v="10"/>
    <n v="48"/>
    <n v="0.84"/>
    <n v="0"/>
    <n v="26"/>
    <n v="0"/>
    <n v="20"/>
    <n v="0"/>
    <n v="0"/>
    <x v="0"/>
  </r>
  <r>
    <s v="2Port Adelaide"/>
    <n v="2020"/>
    <x v="16"/>
    <x v="351"/>
    <x v="15"/>
    <n v="84"/>
    <n v="0.82"/>
    <n v="0"/>
    <n v="26"/>
    <n v="0"/>
    <n v="0"/>
    <n v="0"/>
    <n v="0"/>
    <x v="1"/>
  </r>
  <r>
    <s v="2Port Adelaide"/>
    <n v="2020"/>
    <x v="16"/>
    <x v="263"/>
    <x v="15"/>
    <n v="88"/>
    <n v="0.83"/>
    <n v="0"/>
    <n v="26"/>
    <n v="0"/>
    <n v="0"/>
    <n v="0"/>
    <n v="0"/>
    <x v="1"/>
  </r>
  <r>
    <s v="2Western Bulldogs"/>
    <n v="2020"/>
    <x v="16"/>
    <x v="186"/>
    <x v="6"/>
    <n v="57"/>
    <n v="0.82"/>
    <n v="0"/>
    <n v="25"/>
    <n v="0"/>
    <n v="0"/>
    <n v="0"/>
    <n v="0"/>
    <x v="1"/>
  </r>
  <r>
    <s v="2Hawthorn"/>
    <n v="2020"/>
    <x v="16"/>
    <x v="228"/>
    <x v="7"/>
    <n v="27"/>
    <n v="0.85"/>
    <n v="0"/>
    <n v="28"/>
    <n v="0"/>
    <n v="0"/>
    <n v="0"/>
    <n v="0"/>
    <x v="1"/>
  </r>
  <r>
    <s v="2Port Adelaide"/>
    <n v="2020"/>
    <x v="16"/>
    <x v="218"/>
    <x v="15"/>
    <n v="74"/>
    <n v="0.88"/>
    <n v="0"/>
    <n v="26"/>
    <n v="0"/>
    <n v="0"/>
    <n v="0"/>
    <n v="0"/>
    <x v="1"/>
  </r>
  <r>
    <s v="2Western Bulldogs"/>
    <n v="2020"/>
    <x v="16"/>
    <x v="234"/>
    <x v="6"/>
    <n v="62"/>
    <n v="0.85"/>
    <n v="0"/>
    <n v="25"/>
    <n v="0"/>
    <n v="0"/>
    <n v="0"/>
    <n v="0"/>
    <x v="1"/>
  </r>
  <r>
    <s v="2Richmond"/>
    <n v="2020"/>
    <x v="16"/>
    <x v="363"/>
    <x v="14"/>
    <n v="72"/>
    <n v="0.95"/>
    <n v="0"/>
    <n v="14"/>
    <n v="0"/>
    <n v="0"/>
    <n v="0"/>
    <n v="0"/>
    <x v="1"/>
  </r>
  <r>
    <s v="1Carlton"/>
    <n v="2020"/>
    <x v="17"/>
    <x v="0"/>
    <x v="0"/>
    <n v="52"/>
    <n v="0.86"/>
    <n v="30"/>
    <n v="32"/>
    <n v="0.9375"/>
    <n v="326"/>
    <n v="5.3308823529411763E-2"/>
    <n v="0.8841911764705882"/>
    <x v="0"/>
  </r>
  <r>
    <s v="1Carlton"/>
    <n v="2020"/>
    <x v="17"/>
    <x v="66"/>
    <x v="0"/>
    <n v="92"/>
    <n v="0.92"/>
    <n v="29"/>
    <n v="32"/>
    <n v="0.90625"/>
    <n v="311"/>
    <n v="2.7149321266968326E-2"/>
    <n v="0.87910067873303166"/>
    <x v="0"/>
  </r>
  <r>
    <s v="1Geelong Cats"/>
    <n v="2020"/>
    <x v="17"/>
    <x v="96"/>
    <x v="11"/>
    <n v="40"/>
    <n v="0.86"/>
    <n v="28"/>
    <n v="32"/>
    <n v="0.875"/>
    <n v="245"/>
    <n v="1.9607843137254902E-2"/>
    <n v="0.85539215686274506"/>
    <x v="0"/>
  </r>
  <r>
    <s v="1GWS Giants"/>
    <n v="2020"/>
    <x v="17"/>
    <x v="424"/>
    <x v="13"/>
    <n v="55"/>
    <n v="0.83"/>
    <n v="28"/>
    <n v="32"/>
    <n v="0.875"/>
    <n v="101"/>
    <n v="0"/>
    <n v="0.875"/>
    <x v="0"/>
  </r>
  <r>
    <s v="1GWS Giants"/>
    <n v="2020"/>
    <x v="17"/>
    <x v="446"/>
    <x v="13"/>
    <n v="80"/>
    <n v="0.82"/>
    <n v="27"/>
    <n v="32"/>
    <n v="0.84375"/>
    <n v="122"/>
    <n v="0"/>
    <n v="0.84375"/>
    <x v="0"/>
  </r>
  <r>
    <s v="1Geelong Cats"/>
    <n v="2020"/>
    <x v="17"/>
    <x v="611"/>
    <x v="11"/>
    <n v="45"/>
    <n v="0.83"/>
    <n v="26"/>
    <n v="32"/>
    <n v="0.8125"/>
    <n v="82"/>
    <n v="0"/>
    <n v="0.8125"/>
    <x v="0"/>
  </r>
  <r>
    <s v="1Geelong Cats"/>
    <n v="2020"/>
    <x v="17"/>
    <x v="21"/>
    <x v="11"/>
    <n v="62"/>
    <n v="0.78"/>
    <n v="26"/>
    <n v="32"/>
    <n v="0.8125"/>
    <n v="185"/>
    <n v="9.0909090909090912E-2"/>
    <n v="0.72159090909090906"/>
    <x v="0"/>
  </r>
  <r>
    <s v="1Brisbane Lions"/>
    <n v="2020"/>
    <x v="17"/>
    <x v="4"/>
    <x v="3"/>
    <n v="108"/>
    <n v="0.9"/>
    <n v="25"/>
    <n v="26"/>
    <n v="0.96153846153846156"/>
    <n v="327"/>
    <n v="4.9773755656108594E-2"/>
    <n v="0.91176470588235292"/>
    <x v="0"/>
  </r>
  <r>
    <s v="1Richmond"/>
    <n v="2020"/>
    <x v="17"/>
    <x v="625"/>
    <x v="14"/>
    <n v="89"/>
    <n v="0.79"/>
    <n v="25"/>
    <n v="32"/>
    <n v="0.78125"/>
    <n v="85"/>
    <n v="0"/>
    <n v="0.78125"/>
    <x v="0"/>
  </r>
  <r>
    <s v="1GWS Giants"/>
    <n v="2020"/>
    <x v="17"/>
    <x v="26"/>
    <x v="13"/>
    <n v="89"/>
    <n v="0.85"/>
    <n v="24"/>
    <n v="32"/>
    <n v="0.75"/>
    <n v="270"/>
    <n v="4.3478260869565216E-2"/>
    <n v="0.70652173913043481"/>
    <x v="0"/>
  </r>
  <r>
    <s v="1Hawthorn"/>
    <n v="2020"/>
    <x v="17"/>
    <x v="29"/>
    <x v="7"/>
    <n v="56"/>
    <n v="0.82"/>
    <n v="23"/>
    <n v="26"/>
    <n v="0.88461538461538458"/>
    <n v="208"/>
    <n v="5.8608058608058608E-2"/>
    <n v="0.82600732600732596"/>
    <x v="0"/>
  </r>
  <r>
    <s v="1Melbourne"/>
    <n v="2020"/>
    <x v="17"/>
    <x v="9"/>
    <x v="5"/>
    <n v="73"/>
    <n v="0.96"/>
    <n v="22"/>
    <n v="23"/>
    <n v="0.95652173913043481"/>
    <n v="267"/>
    <n v="5.4945054945054951E-2"/>
    <n v="0.90157668418537984"/>
    <x v="0"/>
  </r>
  <r>
    <s v="1Sydney Swans"/>
    <n v="2020"/>
    <x v="17"/>
    <x v="2"/>
    <x v="2"/>
    <n v="113"/>
    <n v="0.86"/>
    <n v="22"/>
    <n v="26"/>
    <n v="0.84615384615384615"/>
    <n v="281"/>
    <n v="4.9773755656108594E-2"/>
    <n v="0.7963800904977375"/>
    <x v="0"/>
  </r>
  <r>
    <s v="1Carlton"/>
    <n v="2020"/>
    <x v="17"/>
    <x v="302"/>
    <x v="0"/>
    <n v="85"/>
    <n v="0.86"/>
    <n v="22"/>
    <n v="32"/>
    <n v="0.6875"/>
    <n v="56"/>
    <n v="0"/>
    <n v="0.6875"/>
    <x v="0"/>
  </r>
  <r>
    <s v="1Richmond"/>
    <n v="2020"/>
    <x v="17"/>
    <x v="36"/>
    <x v="14"/>
    <n v="63"/>
    <n v="0.8"/>
    <n v="22"/>
    <n v="32"/>
    <n v="0.6875"/>
    <n v="201"/>
    <n v="4.4378698224852069E-2"/>
    <n v="0.64312130177514792"/>
    <x v="0"/>
  </r>
  <r>
    <s v="1Sydney Swans"/>
    <n v="2020"/>
    <x v="17"/>
    <x v="636"/>
    <x v="2"/>
    <n v="78"/>
    <n v="0.84"/>
    <n v="22"/>
    <n v="26"/>
    <n v="0.84615384615384615"/>
    <n v="36"/>
    <n v="0"/>
    <n v="0.84615384615384615"/>
    <x v="0"/>
  </r>
  <r>
    <s v="1Adelaide Crows"/>
    <n v="2020"/>
    <x v="17"/>
    <x v="12"/>
    <x v="8"/>
    <n v="60"/>
    <n v="0.81"/>
    <n v="21"/>
    <n v="26"/>
    <n v="0.80769230769230771"/>
    <n v="329"/>
    <n v="5.0802139037433157E-2"/>
    <n v="0.75689016865487457"/>
    <x v="0"/>
  </r>
  <r>
    <s v="1Richmond"/>
    <n v="2020"/>
    <x v="17"/>
    <x v="28"/>
    <x v="14"/>
    <n v="90"/>
    <n v="0.93"/>
    <n v="21"/>
    <n v="32"/>
    <n v="0.65625"/>
    <n v="250"/>
    <n v="3.125E-2"/>
    <n v="0.625"/>
    <x v="0"/>
  </r>
  <r>
    <s v="1Carlton"/>
    <n v="2020"/>
    <x v="17"/>
    <x v="116"/>
    <x v="0"/>
    <n v="78"/>
    <n v="0.87"/>
    <n v="21"/>
    <n v="32"/>
    <n v="0.65625"/>
    <n v="86"/>
    <n v="6.1919504643962843E-3"/>
    <n v="0.65005804953560375"/>
    <x v="0"/>
  </r>
  <r>
    <s v="1Hawthorn"/>
    <n v="2020"/>
    <x v="17"/>
    <x v="11"/>
    <x v="7"/>
    <n v="82"/>
    <n v="0.89"/>
    <n v="21"/>
    <n v="26"/>
    <n v="0.80769230769230771"/>
    <n v="284"/>
    <n v="5.5727554179566562E-2"/>
    <n v="0.75196475351274117"/>
    <x v="0"/>
  </r>
  <r>
    <s v="1Sydney Swans"/>
    <n v="2020"/>
    <x v="17"/>
    <x v="88"/>
    <x v="2"/>
    <n v="72"/>
    <n v="0.79"/>
    <n v="20"/>
    <n v="26"/>
    <n v="0.76923076923076927"/>
    <n v="180"/>
    <n v="1.547987616099071E-2"/>
    <n v="0.7537508930697786"/>
    <x v="0"/>
  </r>
  <r>
    <s v="1Sydney Swans"/>
    <n v="2020"/>
    <x v="17"/>
    <x v="6"/>
    <x v="2"/>
    <n v="102"/>
    <n v="0.79"/>
    <n v="20"/>
    <n v="26"/>
    <n v="0.76923076923076927"/>
    <n v="180"/>
    <n v="8.3333333333333329E-2"/>
    <n v="0.6858974358974359"/>
    <x v="0"/>
  </r>
  <r>
    <s v="1West Coast Eagles"/>
    <n v="2020"/>
    <x v="17"/>
    <x v="563"/>
    <x v="16"/>
    <n v="49"/>
    <n v="0.8"/>
    <n v="19"/>
    <n v="23"/>
    <n v="0.82608695652173914"/>
    <n v="179"/>
    <n v="0"/>
    <n v="0.82608695652173914"/>
    <x v="0"/>
  </r>
  <r>
    <s v="1Collingwood"/>
    <n v="2020"/>
    <x v="17"/>
    <x v="15"/>
    <x v="4"/>
    <n v="105"/>
    <n v="0.85"/>
    <n v="19"/>
    <n v="22"/>
    <n v="0.86363636363636365"/>
    <n v="251"/>
    <n v="4.5454545454545456E-2"/>
    <n v="0.81818181818181823"/>
    <x v="0"/>
  </r>
  <r>
    <s v="1Adelaide Crows"/>
    <n v="2020"/>
    <x v="17"/>
    <x v="25"/>
    <x v="8"/>
    <n v="76"/>
    <n v="0.8"/>
    <n v="19"/>
    <n v="26"/>
    <n v="0.73076923076923073"/>
    <n v="142"/>
    <n v="5.9523809523809527E-2"/>
    <n v="0.67124542124542119"/>
    <x v="0"/>
  </r>
  <r>
    <s v="1Essendon"/>
    <n v="2020"/>
    <x v="17"/>
    <x v="520"/>
    <x v="10"/>
    <n v="63"/>
    <n v="0.87"/>
    <n v="19"/>
    <n v="21"/>
    <n v="0.90476190476190477"/>
    <n v="121"/>
    <n v="0"/>
    <n v="0.90476190476190477"/>
    <x v="0"/>
  </r>
  <r>
    <s v="1West Coast Eagles"/>
    <n v="2020"/>
    <x v="17"/>
    <x v="74"/>
    <x v="16"/>
    <n v="56"/>
    <n v="0.61"/>
    <n v="19"/>
    <n v="23"/>
    <n v="0.82608695652173914"/>
    <n v="270"/>
    <n v="1.9736842105263157E-2"/>
    <n v="0.80635011441647597"/>
    <x v="0"/>
  </r>
  <r>
    <s v="1Melbourne"/>
    <n v="2020"/>
    <x v="17"/>
    <x v="39"/>
    <x v="5"/>
    <n v="74"/>
    <n v="0.79"/>
    <n v="19"/>
    <n v="23"/>
    <n v="0.82608695652173914"/>
    <n v="277"/>
    <n v="2.7149321266968326E-2"/>
    <n v="0.79893763525477079"/>
    <x v="0"/>
  </r>
  <r>
    <s v="1North Melbourne"/>
    <n v="2020"/>
    <x v="17"/>
    <x v="70"/>
    <x v="17"/>
    <n v="77"/>
    <n v="0.98"/>
    <n v="19"/>
    <n v="19"/>
    <n v="1"/>
    <n v="309"/>
    <n v="1.9607843137254902E-2"/>
    <n v="0.98039215686274506"/>
    <x v="0"/>
  </r>
  <r>
    <s v="1Collingwood"/>
    <n v="2020"/>
    <x v="17"/>
    <x v="7"/>
    <x v="4"/>
    <n v="112"/>
    <n v="0.82"/>
    <n v="19"/>
    <n v="22"/>
    <n v="0.86363636363636365"/>
    <n v="299"/>
    <n v="3.8461538461538464E-2"/>
    <n v="0.82517482517482521"/>
    <x v="0"/>
  </r>
  <r>
    <s v="1Hawthorn"/>
    <n v="2020"/>
    <x v="17"/>
    <x v="68"/>
    <x v="7"/>
    <n v="83"/>
    <n v="0.77"/>
    <n v="19"/>
    <n v="26"/>
    <n v="0.73076923076923073"/>
    <n v="172"/>
    <n v="2.7777777777777776E-2"/>
    <n v="0.70299145299145294"/>
    <x v="0"/>
  </r>
  <r>
    <s v="1North Melbourne"/>
    <n v="2020"/>
    <x v="17"/>
    <x v="628"/>
    <x v="17"/>
    <n v="117"/>
    <n v="0.87"/>
    <n v="18"/>
    <n v="19"/>
    <n v="0.94736842105263153"/>
    <n v="41"/>
    <n v="0"/>
    <n v="0.94736842105263153"/>
    <x v="0"/>
  </r>
  <r>
    <s v="1Essendon"/>
    <n v="2020"/>
    <x v="17"/>
    <x v="47"/>
    <x v="10"/>
    <n v="122"/>
    <n v="0.86"/>
    <n v="18"/>
    <n v="21"/>
    <n v="0.8571428571428571"/>
    <n v="259"/>
    <n v="2.2916666666666665E-2"/>
    <n v="0.8342261904761904"/>
    <x v="0"/>
  </r>
  <r>
    <s v="1Geelong Cats"/>
    <n v="2020"/>
    <x v="17"/>
    <x v="617"/>
    <x v="11"/>
    <n v="44"/>
    <n v="0.65"/>
    <n v="18"/>
    <n v="32"/>
    <n v="0.5625"/>
    <n v="59"/>
    <n v="0"/>
    <n v="0.5625"/>
    <x v="0"/>
  </r>
  <r>
    <s v="1Western Bulldogs"/>
    <n v="2020"/>
    <x v="17"/>
    <x v="33"/>
    <x v="6"/>
    <n v="51"/>
    <n v="0.82"/>
    <n v="18"/>
    <n v="22"/>
    <n v="0.81818181818181823"/>
    <n v="287"/>
    <n v="2.7149321266968326E-2"/>
    <n v="0.79103249691484989"/>
    <x v="0"/>
  </r>
  <r>
    <s v="1Melbourne"/>
    <n v="2020"/>
    <x v="17"/>
    <x v="8"/>
    <x v="5"/>
    <n v="132"/>
    <n v="0.78"/>
    <n v="18"/>
    <n v="23"/>
    <n v="0.78260869565217395"/>
    <n v="259"/>
    <n v="3.125E-2"/>
    <n v="0.75135869565217395"/>
    <x v="0"/>
  </r>
  <r>
    <s v="1Melbourne"/>
    <n v="2020"/>
    <x v="17"/>
    <x v="85"/>
    <x v="5"/>
    <n v="90"/>
    <n v="0.84"/>
    <n v="17"/>
    <n v="23"/>
    <n v="0.73913043478260865"/>
    <n v="235"/>
    <n v="5.5147058823529415E-3"/>
    <n v="0.73361572890025573"/>
    <x v="0"/>
  </r>
  <r>
    <s v="1Brisbane Lions"/>
    <n v="2020"/>
    <x v="17"/>
    <x v="23"/>
    <x v="3"/>
    <n v="98"/>
    <n v="0.82"/>
    <n v="17"/>
    <n v="26"/>
    <n v="0.65384615384615385"/>
    <n v="264"/>
    <n v="4.3343653250773995E-2"/>
    <n v="0.61050250059537992"/>
    <x v="0"/>
  </r>
  <r>
    <s v="1Western Bulldogs"/>
    <n v="2020"/>
    <x v="17"/>
    <x v="107"/>
    <x v="6"/>
    <n v="61"/>
    <n v="0.81"/>
    <n v="17"/>
    <n v="22"/>
    <n v="0.77272727272727271"/>
    <n v="90"/>
    <n v="4.1322314049586778E-3"/>
    <n v="0.76859504132231404"/>
    <x v="0"/>
  </r>
  <r>
    <s v="1Collingwood"/>
    <n v="2020"/>
    <x v="17"/>
    <x v="53"/>
    <x v="4"/>
    <n v="90"/>
    <n v="0.83"/>
    <n v="17"/>
    <n v="22"/>
    <n v="0.77272727272727271"/>
    <n v="188"/>
    <n v="3.2388663967611336E-2"/>
    <n v="0.7403386087596614"/>
    <x v="0"/>
  </r>
  <r>
    <s v="1Fremantle"/>
    <n v="2020"/>
    <x v="17"/>
    <x v="71"/>
    <x v="12"/>
    <n v="89"/>
    <n v="0.95"/>
    <n v="16"/>
    <n v="21"/>
    <n v="0.76190476190476186"/>
    <n v="163"/>
    <n v="1.9841269841269844E-2"/>
    <n v="0.74206349206349198"/>
    <x v="0"/>
  </r>
  <r>
    <s v="1Richmond"/>
    <n v="2020"/>
    <x v="17"/>
    <x v="31"/>
    <x v="14"/>
    <n v="30"/>
    <n v="0.46"/>
    <n v="16"/>
    <n v="32"/>
    <n v="0.5"/>
    <n v="95"/>
    <n v="7.792207792207792E-2"/>
    <n v="0.42207792207792205"/>
    <x v="0"/>
  </r>
  <r>
    <s v="1Western Bulldogs"/>
    <n v="2020"/>
    <x v="17"/>
    <x v="10"/>
    <x v="6"/>
    <n v="57"/>
    <n v="0.78"/>
    <n v="16"/>
    <n v="22"/>
    <n v="0.72727272727272729"/>
    <n v="320"/>
    <n v="4.2016806722689079E-2"/>
    <n v="0.68525592055003826"/>
    <x v="0"/>
  </r>
  <r>
    <s v="1West Coast Eagles"/>
    <n v="2020"/>
    <x v="17"/>
    <x v="77"/>
    <x v="16"/>
    <n v="81"/>
    <n v="0.8"/>
    <n v="16"/>
    <n v="23"/>
    <n v="0.69565217391304346"/>
    <n v="270"/>
    <n v="7.6726342710997444E-3"/>
    <n v="0.68797953964194369"/>
    <x v="0"/>
  </r>
  <r>
    <s v="1Richmond"/>
    <n v="2020"/>
    <x v="17"/>
    <x v="409"/>
    <x v="14"/>
    <n v="71"/>
    <n v="0.57999999999999996"/>
    <n v="16"/>
    <n v="32"/>
    <n v="0.5"/>
    <n v="187"/>
    <n v="0"/>
    <n v="0.5"/>
    <x v="0"/>
  </r>
  <r>
    <s v="1Port Adelaide"/>
    <n v="2020"/>
    <x v="17"/>
    <x v="35"/>
    <x v="15"/>
    <n v="84"/>
    <n v="0.78"/>
    <n v="16"/>
    <n v="18"/>
    <n v="0.88888888888888884"/>
    <n v="242"/>
    <n v="3.5947712418300658E-2"/>
    <n v="0.8529411764705882"/>
    <x v="0"/>
  </r>
  <r>
    <s v="1GWS Giants"/>
    <n v="2020"/>
    <x v="17"/>
    <x v="102"/>
    <x v="13"/>
    <n v="27"/>
    <n v="0.68"/>
    <n v="16"/>
    <n v="32"/>
    <n v="0.5"/>
    <n v="57"/>
    <n v="8.771929824561403E-3"/>
    <n v="0.49122807017543857"/>
    <x v="0"/>
  </r>
  <r>
    <s v="1Sydney Swans"/>
    <n v="2020"/>
    <x v="17"/>
    <x v="84"/>
    <x v="2"/>
    <n v="45"/>
    <n v="0.61"/>
    <n v="16"/>
    <n v="26"/>
    <n v="0.61538461538461542"/>
    <n v="160"/>
    <n v="5.9523809523809521E-3"/>
    <n v="0.60943223443223449"/>
    <x v="0"/>
  </r>
  <r>
    <s v="1Melbourne"/>
    <n v="2020"/>
    <x v="17"/>
    <x v="484"/>
    <x v="5"/>
    <n v="63"/>
    <n v="0.71"/>
    <n v="15"/>
    <n v="23"/>
    <n v="0.65217391304347827"/>
    <n v="177"/>
    <n v="0"/>
    <n v="0.65217391304347827"/>
    <x v="0"/>
  </r>
  <r>
    <s v="1Hawthorn"/>
    <n v="2020"/>
    <x v="17"/>
    <x v="449"/>
    <x v="7"/>
    <n v="81"/>
    <n v="0.78"/>
    <n v="15"/>
    <n v="26"/>
    <n v="0.57692307692307687"/>
    <n v="217"/>
    <n v="0"/>
    <n v="0.57692307692307687"/>
    <x v="0"/>
  </r>
  <r>
    <s v="1Essendon"/>
    <n v="2020"/>
    <x v="17"/>
    <x v="125"/>
    <x v="10"/>
    <n v="73"/>
    <n v="0.85"/>
    <n v="15"/>
    <n v="21"/>
    <n v="0.7142857142857143"/>
    <n v="60"/>
    <n v="0"/>
    <n v="0.7142857142857143"/>
    <x v="0"/>
  </r>
  <r>
    <s v="1Brisbane Lions"/>
    <n v="2020"/>
    <x v="17"/>
    <x v="48"/>
    <x v="3"/>
    <n v="29"/>
    <n v="0.92"/>
    <n v="15"/>
    <n v="26"/>
    <n v="0.57692307692307687"/>
    <n v="232"/>
    <n v="1.8575851393188854E-2"/>
    <n v="0.55834722552988802"/>
    <x v="0"/>
  </r>
  <r>
    <s v="1Port Adelaide"/>
    <n v="2020"/>
    <x v="17"/>
    <x v="41"/>
    <x v="15"/>
    <n v="54"/>
    <n v="0.71"/>
    <n v="15"/>
    <n v="18"/>
    <n v="0.83333333333333337"/>
    <n v="225"/>
    <n v="2.9304029304029304E-2"/>
    <n v="0.80402930402930406"/>
    <x v="0"/>
  </r>
  <r>
    <s v="1Fremantle"/>
    <n v="2020"/>
    <x v="17"/>
    <x v="603"/>
    <x v="12"/>
    <n v="82"/>
    <n v="0.77"/>
    <n v="15"/>
    <n v="21"/>
    <n v="0.7142857142857143"/>
    <n v="75"/>
    <n v="0"/>
    <n v="0.7142857142857143"/>
    <x v="0"/>
  </r>
  <r>
    <s v="1Gold Coast Suns"/>
    <n v="2020"/>
    <x v="17"/>
    <x v="1"/>
    <x v="1"/>
    <n v="37"/>
    <n v="0.73"/>
    <n v="15"/>
    <n v="18"/>
    <n v="0.83333333333333337"/>
    <n v="323"/>
    <n v="4.9019607843137254E-2"/>
    <n v="0.78431372549019607"/>
    <x v="0"/>
  </r>
  <r>
    <s v="1GWS Giants"/>
    <n v="2020"/>
    <x v="17"/>
    <x v="37"/>
    <x v="13"/>
    <n v="74"/>
    <n v="0.89"/>
    <n v="15"/>
    <n v="32"/>
    <n v="0.46875"/>
    <n v="234"/>
    <n v="2.6315789473684209E-2"/>
    <n v="0.44243421052631582"/>
    <x v="0"/>
  </r>
  <r>
    <s v="1Port Adelaide"/>
    <n v="2020"/>
    <x v="17"/>
    <x v="57"/>
    <x v="15"/>
    <n v="91"/>
    <n v="0.78"/>
    <n v="15"/>
    <n v="18"/>
    <n v="0.83333333333333337"/>
    <n v="206"/>
    <n v="1.2422360248447204E-2"/>
    <n v="0.82091097308488614"/>
    <x v="0"/>
  </r>
  <r>
    <s v="1Western Bulldogs"/>
    <n v="2020"/>
    <x v="17"/>
    <x v="69"/>
    <x v="6"/>
    <n v="95"/>
    <n v="0.79"/>
    <n v="14"/>
    <n v="22"/>
    <n v="0.63636363636363635"/>
    <n v="231"/>
    <n v="5.5147058823529415E-3"/>
    <n v="0.63084893048128343"/>
    <x v="0"/>
  </r>
  <r>
    <s v="1Fremantle"/>
    <n v="2020"/>
    <x v="17"/>
    <x v="38"/>
    <x v="12"/>
    <n v="34"/>
    <n v="0.87"/>
    <n v="14"/>
    <n v="21"/>
    <n v="0.66666666666666663"/>
    <n v="196"/>
    <n v="2.222222222222222E-2"/>
    <n v="0.64444444444444438"/>
    <x v="0"/>
  </r>
  <r>
    <s v="1Brisbane Lions"/>
    <n v="2020"/>
    <x v="17"/>
    <x v="98"/>
    <x v="3"/>
    <n v="60"/>
    <n v="0.79"/>
    <n v="14"/>
    <n v="26"/>
    <n v="0.53846153846153844"/>
    <n v="58"/>
    <n v="0"/>
    <n v="0.53846153846153844"/>
    <x v="0"/>
  </r>
  <r>
    <s v="1Western Bulldogs"/>
    <n v="2020"/>
    <x v="17"/>
    <x v="24"/>
    <x v="6"/>
    <n v="88"/>
    <n v="0.82"/>
    <n v="14"/>
    <n v="22"/>
    <n v="0.63636363636363635"/>
    <n v="276"/>
    <n v="1.8382352941176471E-2"/>
    <n v="0.61798128342245984"/>
    <x v="0"/>
  </r>
  <r>
    <s v="1St Kilda"/>
    <n v="2020"/>
    <x v="17"/>
    <x v="18"/>
    <x v="9"/>
    <n v="82"/>
    <n v="0.83"/>
    <n v="14"/>
    <n v="19"/>
    <n v="0.73684210526315785"/>
    <n v="306"/>
    <n v="2.0220588235294119E-2"/>
    <n v="0.7166215170278637"/>
    <x v="0"/>
  </r>
  <r>
    <s v="1Collingwood"/>
    <n v="2020"/>
    <x v="17"/>
    <x v="137"/>
    <x v="4"/>
    <n v="61"/>
    <n v="0.84"/>
    <n v="14"/>
    <n v="22"/>
    <n v="0.63636363636363635"/>
    <n v="61"/>
    <n v="0"/>
    <n v="0.63636363636363635"/>
    <x v="0"/>
  </r>
  <r>
    <s v="1St Kilda"/>
    <n v="2020"/>
    <x v="17"/>
    <x v="644"/>
    <x v="9"/>
    <n v="100"/>
    <n v="0.81"/>
    <n v="13"/>
    <n v="19"/>
    <n v="0.68421052631578949"/>
    <n v="13"/>
    <n v="0"/>
    <n v="0.68421052631578949"/>
    <x v="0"/>
  </r>
  <r>
    <s v="1St Kilda"/>
    <n v="2020"/>
    <x v="17"/>
    <x v="398"/>
    <x v="9"/>
    <n v="96"/>
    <n v="0.85"/>
    <n v="13"/>
    <n v="19"/>
    <n v="0.68421052631578949"/>
    <n v="212"/>
    <n v="0"/>
    <n v="0.68421052631578949"/>
    <x v="0"/>
  </r>
  <r>
    <s v="1Port Adelaide"/>
    <n v="2020"/>
    <x v="17"/>
    <x v="151"/>
    <x v="15"/>
    <n v="79"/>
    <n v="0.85"/>
    <n v="13"/>
    <n v="18"/>
    <n v="0.72222222222222221"/>
    <n v="70"/>
    <n v="0"/>
    <n v="0.72222222222222221"/>
    <x v="0"/>
  </r>
  <r>
    <s v="1North Melbourne"/>
    <n v="2020"/>
    <x v="17"/>
    <x v="81"/>
    <x v="17"/>
    <n v="88"/>
    <n v="0.83"/>
    <n v="13"/>
    <n v="19"/>
    <n v="0.68421052631578949"/>
    <n v="257"/>
    <n v="3.26797385620915E-3"/>
    <n v="0.68094255245958035"/>
    <x v="0"/>
  </r>
  <r>
    <s v="1Brisbane Lions"/>
    <n v="2020"/>
    <x v="17"/>
    <x v="61"/>
    <x v="3"/>
    <n v="56"/>
    <n v="0.85"/>
    <n v="12"/>
    <n v="26"/>
    <n v="0.46153846153846156"/>
    <n v="153"/>
    <n v="6.2500000000000003E-3"/>
    <n v="0.45528846153846159"/>
    <x v="0"/>
  </r>
  <r>
    <s v="1Adelaide Crows"/>
    <n v="2020"/>
    <x v="17"/>
    <x v="64"/>
    <x v="8"/>
    <n v="58"/>
    <n v="0.73"/>
    <n v="12"/>
    <n v="26"/>
    <n v="0.46153846153846156"/>
    <n v="231"/>
    <n v="6.5789473684210523E-3"/>
    <n v="0.45495951417004049"/>
    <x v="0"/>
  </r>
  <r>
    <s v="1GWS Giants"/>
    <n v="2020"/>
    <x v="17"/>
    <x v="83"/>
    <x v="13"/>
    <n v="77"/>
    <n v="0.91"/>
    <n v="12"/>
    <n v="32"/>
    <n v="0.375"/>
    <n v="135"/>
    <n v="3.968253968253968E-3"/>
    <n v="0.37103174603174605"/>
    <x v="0"/>
  </r>
  <r>
    <s v="1Gold Coast Suns"/>
    <n v="2020"/>
    <x v="17"/>
    <x v="14"/>
    <x v="1"/>
    <n v="84"/>
    <n v="0.82"/>
    <n v="12"/>
    <n v="18"/>
    <n v="0.66666666666666663"/>
    <n v="238"/>
    <n v="1.8382352941176471E-2"/>
    <n v="0.64828431372549011"/>
    <x v="0"/>
  </r>
  <r>
    <s v="1West Coast Eagles"/>
    <n v="2020"/>
    <x v="17"/>
    <x v="483"/>
    <x v="16"/>
    <n v="116"/>
    <n v="0.82"/>
    <n v="12"/>
    <n v="23"/>
    <n v="0.52173913043478259"/>
    <n v="179"/>
    <n v="0"/>
    <n v="0.52173913043478259"/>
    <x v="0"/>
  </r>
  <r>
    <s v="1Richmond"/>
    <n v="2020"/>
    <x v="17"/>
    <x v="73"/>
    <x v="14"/>
    <n v="52"/>
    <n v="0.9"/>
    <n v="12"/>
    <n v="32"/>
    <n v="0.375"/>
    <n v="77"/>
    <n v="7.575757575757576E-3"/>
    <n v="0.36742424242424243"/>
    <x v="0"/>
  </r>
  <r>
    <s v="1Collingwood"/>
    <n v="2020"/>
    <x v="17"/>
    <x v="364"/>
    <x v="4"/>
    <n v="46"/>
    <n v="0.71"/>
    <n v="12"/>
    <n v="22"/>
    <n v="0.54545454545454541"/>
    <n v="28"/>
    <n v="0"/>
    <n v="0.54545454545454541"/>
    <x v="0"/>
  </r>
  <r>
    <s v="1Essendon"/>
    <n v="2020"/>
    <x v="17"/>
    <x v="485"/>
    <x v="10"/>
    <n v="92"/>
    <n v="0.78"/>
    <n v="12"/>
    <n v="21"/>
    <n v="0.5714285714285714"/>
    <n v="217"/>
    <n v="0"/>
    <n v="0.5714285714285714"/>
    <x v="0"/>
  </r>
  <r>
    <s v="1Adelaide Crows"/>
    <n v="2020"/>
    <x v="17"/>
    <x v="561"/>
    <x v="8"/>
    <n v="57"/>
    <n v="0.84"/>
    <n v="11"/>
    <n v="26"/>
    <n v="0.42307692307692307"/>
    <n v="27"/>
    <n v="0"/>
    <n v="0.42307692307692307"/>
    <x v="0"/>
  </r>
  <r>
    <s v="1Adelaide Crows"/>
    <n v="2020"/>
    <x v="17"/>
    <x v="300"/>
    <x v="8"/>
    <n v="35"/>
    <n v="0.6"/>
    <n v="11"/>
    <n v="26"/>
    <n v="0.42307692307692307"/>
    <n v="50"/>
    <n v="0"/>
    <n v="0.42307692307692307"/>
    <x v="0"/>
  </r>
  <r>
    <s v="1Adelaide Crows"/>
    <n v="2020"/>
    <x v="17"/>
    <x v="51"/>
    <x v="8"/>
    <n v="58"/>
    <n v="0.77"/>
    <n v="11"/>
    <n v="26"/>
    <n v="0.42307692307692307"/>
    <n v="149"/>
    <n v="7.8125E-3"/>
    <n v="0.41526442307692307"/>
    <x v="0"/>
  </r>
  <r>
    <s v="1Fremantle"/>
    <n v="2020"/>
    <x v="17"/>
    <x v="79"/>
    <x v="12"/>
    <n v="44"/>
    <n v="0.65"/>
    <n v="11"/>
    <n v="21"/>
    <n v="0.52380952380952384"/>
    <n v="127"/>
    <n v="0"/>
    <n v="0.52380952380952384"/>
    <x v="0"/>
  </r>
  <r>
    <s v="1Brisbane Lions"/>
    <n v="2020"/>
    <x v="17"/>
    <x v="78"/>
    <x v="3"/>
    <n v="51"/>
    <n v="0.51"/>
    <n v="11"/>
    <n v="26"/>
    <n v="0.42307692307692307"/>
    <n v="68"/>
    <n v="0"/>
    <n v="0.42307692307692307"/>
    <x v="0"/>
  </r>
  <r>
    <s v="1Geelong Cats"/>
    <n v="2020"/>
    <x v="17"/>
    <x v="115"/>
    <x v="11"/>
    <n v="89"/>
    <n v="0.72"/>
    <n v="11"/>
    <n v="32"/>
    <n v="0.34375"/>
    <n v="93"/>
    <n v="0"/>
    <n v="0.34375"/>
    <x v="0"/>
  </r>
  <r>
    <s v="1Gold Coast Suns"/>
    <n v="2020"/>
    <x v="17"/>
    <x v="3"/>
    <x v="1"/>
    <n v="57"/>
    <n v="0.79"/>
    <n v="11"/>
    <n v="18"/>
    <n v="0.61111111111111116"/>
    <n v="282"/>
    <n v="1.8382352941176471E-2"/>
    <n v="0.59272875816993464"/>
    <x v="0"/>
  </r>
  <r>
    <s v="1Geelong Cats"/>
    <n v="2020"/>
    <x v="17"/>
    <x v="42"/>
    <x v="11"/>
    <n v="50"/>
    <n v="0.67"/>
    <n v="11"/>
    <n v="32"/>
    <n v="0.34375"/>
    <n v="208"/>
    <n v="8.0213903743315499E-3"/>
    <n v="0.33572860962566847"/>
    <x v="0"/>
  </r>
  <r>
    <s v="1North Melbourne"/>
    <n v="2020"/>
    <x v="17"/>
    <x v="343"/>
    <x v="17"/>
    <n v="73"/>
    <n v="0.89"/>
    <n v="11"/>
    <n v="19"/>
    <n v="0.57894736842105265"/>
    <n v="101"/>
    <n v="0"/>
    <n v="0.57894736842105265"/>
    <x v="0"/>
  </r>
  <r>
    <s v="1St Kilda"/>
    <n v="2020"/>
    <x v="17"/>
    <x v="34"/>
    <x v="9"/>
    <n v="68"/>
    <n v="0.76"/>
    <n v="11"/>
    <n v="19"/>
    <n v="0.57894736842105265"/>
    <n v="184"/>
    <n v="1.0489510489510488E-2"/>
    <n v="0.56845785793154213"/>
    <x v="0"/>
  </r>
  <r>
    <s v="1Richmond"/>
    <n v="2020"/>
    <x v="17"/>
    <x v="135"/>
    <x v="14"/>
    <n v="60"/>
    <n v="0.73"/>
    <n v="10"/>
    <n v="32"/>
    <n v="0.3125"/>
    <n v="37"/>
    <n v="0"/>
    <n v="0.3125"/>
    <x v="0"/>
  </r>
  <r>
    <s v="1Carlton"/>
    <n v="2020"/>
    <x v="17"/>
    <x v="420"/>
    <x v="0"/>
    <n v="54"/>
    <n v="0.76"/>
    <n v="10"/>
    <n v="32"/>
    <n v="0.3125"/>
    <n v="10"/>
    <n v="0"/>
    <n v="0.3125"/>
    <x v="0"/>
  </r>
  <r>
    <s v="1West Coast Eagles"/>
    <n v="2020"/>
    <x v="17"/>
    <x v="52"/>
    <x v="16"/>
    <n v="93"/>
    <n v="0.81"/>
    <n v="10"/>
    <n v="23"/>
    <n v="0.43478260869565216"/>
    <n v="179"/>
    <n v="3.90625E-3"/>
    <n v="0.43087635869565216"/>
    <x v="0"/>
  </r>
  <r>
    <s v="1Hawthorn"/>
    <n v="2020"/>
    <x v="17"/>
    <x v="30"/>
    <x v="7"/>
    <n v="100"/>
    <n v="0.81"/>
    <n v="10"/>
    <n v="26"/>
    <n v="0.38461538461538464"/>
    <n v="119"/>
    <n v="8.0213903743315499E-3"/>
    <n v="0.37659399424105311"/>
    <x v="0"/>
  </r>
  <r>
    <s v="1Essendon"/>
    <n v="2020"/>
    <x v="17"/>
    <x v="17"/>
    <x v="10"/>
    <n v="75"/>
    <n v="0.83"/>
    <n v="10"/>
    <n v="21"/>
    <n v="0.47619047619047616"/>
    <n v="193"/>
    <n v="1.201923076923077E-2"/>
    <n v="0.46417124542124538"/>
    <x v="0"/>
  </r>
  <r>
    <s v="1Gold Coast Suns"/>
    <n v="2020"/>
    <x v="17"/>
    <x v="110"/>
    <x v="1"/>
    <n v="66"/>
    <n v="0.84"/>
    <n v="9"/>
    <n v="18"/>
    <n v="0.5"/>
    <n v="184"/>
    <n v="0"/>
    <n v="0.5"/>
    <x v="0"/>
  </r>
  <r>
    <s v="1West Coast Eagles"/>
    <n v="2020"/>
    <x v="17"/>
    <x v="46"/>
    <x v="16"/>
    <n v="107"/>
    <n v="0.88"/>
    <n v="9"/>
    <n v="23"/>
    <n v="0.39130434782608697"/>
    <n v="145"/>
    <n v="6.1919504643962843E-3"/>
    <n v="0.38511239736169067"/>
    <x v="0"/>
  </r>
  <r>
    <s v="1Carlton"/>
    <n v="2020"/>
    <x v="17"/>
    <x v="645"/>
    <x v="0"/>
    <n v="16"/>
    <n v="0.21"/>
    <n v="8"/>
    <n v="32"/>
    <n v="0.25"/>
    <n v="8"/>
    <n v="0"/>
    <n v="0.25"/>
    <x v="0"/>
  </r>
  <r>
    <s v="1St Kilda"/>
    <n v="2020"/>
    <x v="17"/>
    <x v="121"/>
    <x v="9"/>
    <n v="65"/>
    <n v="0.86"/>
    <n v="8"/>
    <n v="19"/>
    <n v="0.42105263157894735"/>
    <n v="177"/>
    <n v="0"/>
    <n v="0.42105263157894735"/>
    <x v="0"/>
  </r>
  <r>
    <s v="1Fremantle"/>
    <n v="2020"/>
    <x v="17"/>
    <x v="415"/>
    <x v="12"/>
    <n v="80"/>
    <n v="0.87"/>
    <n v="8"/>
    <n v="21"/>
    <n v="0.38095238095238093"/>
    <n v="106"/>
    <n v="0"/>
    <n v="0.38095238095238093"/>
    <x v="0"/>
  </r>
  <r>
    <s v="1Hawthorn"/>
    <n v="2020"/>
    <x v="17"/>
    <x v="32"/>
    <x v="7"/>
    <n v="97"/>
    <n v="0.77"/>
    <n v="8"/>
    <n v="26"/>
    <n v="0.30769230769230771"/>
    <n v="150"/>
    <n v="8.5227272727272721E-3"/>
    <n v="0.29916958041958042"/>
    <x v="0"/>
  </r>
  <r>
    <s v="1Adelaide Crows"/>
    <n v="2020"/>
    <x v="17"/>
    <x v="600"/>
    <x v="8"/>
    <n v="63"/>
    <n v="0.79"/>
    <n v="7"/>
    <n v="26"/>
    <n v="0.26923076923076922"/>
    <n v="15"/>
    <n v="0"/>
    <n v="0.26923076923076922"/>
    <x v="0"/>
  </r>
  <r>
    <s v="1Fremantle"/>
    <n v="2020"/>
    <x v="17"/>
    <x v="281"/>
    <x v="12"/>
    <n v="33"/>
    <n v="0.56000000000000005"/>
    <n v="7"/>
    <n v="21"/>
    <n v="0.33333333333333331"/>
    <n v="7"/>
    <n v="0"/>
    <n v="0.33333333333333331"/>
    <x v="0"/>
  </r>
  <r>
    <s v="1Adelaide Crows"/>
    <n v="2020"/>
    <x v="17"/>
    <x v="321"/>
    <x v="8"/>
    <n v="37"/>
    <n v="0.81"/>
    <n v="7"/>
    <n v="26"/>
    <n v="0.26923076923076922"/>
    <n v="90"/>
    <n v="0"/>
    <n v="0.26923076923076922"/>
    <x v="0"/>
  </r>
  <r>
    <s v="1Fremantle"/>
    <n v="2020"/>
    <x v="17"/>
    <x v="100"/>
    <x v="12"/>
    <n v="93"/>
    <n v="0.95"/>
    <n v="7"/>
    <n v="21"/>
    <n v="0.33333333333333331"/>
    <n v="114"/>
    <n v="0"/>
    <n v="0.33333333333333331"/>
    <x v="0"/>
  </r>
  <r>
    <s v="1St Kilda"/>
    <n v="2020"/>
    <x v="17"/>
    <x v="562"/>
    <x v="9"/>
    <n v="33"/>
    <n v="0.42"/>
    <n v="6"/>
    <n v="19"/>
    <n v="0.31578947368421051"/>
    <n v="158"/>
    <n v="0"/>
    <n v="0.31578947368421051"/>
    <x v="0"/>
  </r>
  <r>
    <s v="1North Melbourne"/>
    <n v="2020"/>
    <x v="17"/>
    <x v="619"/>
    <x v="17"/>
    <n v="55"/>
    <n v="0.79"/>
    <n v="6"/>
    <n v="19"/>
    <n v="0.31578947368421051"/>
    <n v="11"/>
    <n v="0"/>
    <n v="0.31578947368421051"/>
    <x v="0"/>
  </r>
  <r>
    <s v="1Fremantle"/>
    <n v="2020"/>
    <x v="17"/>
    <x v="80"/>
    <x v="12"/>
    <n v="43"/>
    <n v="0.73"/>
    <n v="6"/>
    <n v="21"/>
    <n v="0.2857142857142857"/>
    <n v="79"/>
    <n v="0"/>
    <n v="0.2857142857142857"/>
    <x v="0"/>
  </r>
  <r>
    <s v="1Port Adelaide"/>
    <n v="2020"/>
    <x v="17"/>
    <x v="118"/>
    <x v="15"/>
    <n v="85"/>
    <n v="0.81"/>
    <n v="6"/>
    <n v="18"/>
    <n v="0.33333333333333331"/>
    <n v="54"/>
    <n v="0"/>
    <n v="0.33333333333333331"/>
    <x v="0"/>
  </r>
  <r>
    <s v="1Brisbane Lions"/>
    <n v="2020"/>
    <x v="17"/>
    <x v="106"/>
    <x v="3"/>
    <n v="47"/>
    <n v="0.76"/>
    <n v="6"/>
    <n v="26"/>
    <n v="0.23076923076923078"/>
    <n v="76"/>
    <n v="0"/>
    <n v="0.23076923076923078"/>
    <x v="0"/>
  </r>
  <r>
    <s v="1Richmond"/>
    <n v="2020"/>
    <x v="17"/>
    <x v="275"/>
    <x v="14"/>
    <n v="59"/>
    <n v="0.82"/>
    <n v="6"/>
    <n v="32"/>
    <n v="0.1875"/>
    <n v="51"/>
    <n v="0"/>
    <n v="0.1875"/>
    <x v="0"/>
  </r>
  <r>
    <s v="1Gold Coast Suns"/>
    <n v="2020"/>
    <x v="17"/>
    <x v="646"/>
    <x v="1"/>
    <n v="45"/>
    <n v="0.67"/>
    <n v="6"/>
    <n v="18"/>
    <n v="0.33333333333333331"/>
    <n v="6"/>
    <n v="0"/>
    <n v="0.33333333333333331"/>
    <x v="0"/>
  </r>
  <r>
    <s v="1Adelaide Crows"/>
    <n v="2020"/>
    <x v="17"/>
    <x v="444"/>
    <x v="8"/>
    <n v="41"/>
    <n v="0.9"/>
    <n v="5"/>
    <n v="26"/>
    <n v="0.19230769230769232"/>
    <n v="7"/>
    <n v="0"/>
    <n v="0.19230769230769232"/>
    <x v="0"/>
  </r>
  <r>
    <s v="1GWS Giants"/>
    <n v="2020"/>
    <x v="17"/>
    <x v="127"/>
    <x v="13"/>
    <n v="40"/>
    <n v="0.83"/>
    <n v="5"/>
    <n v="32"/>
    <n v="0.15625"/>
    <n v="41"/>
    <n v="0"/>
    <n v="0.15625"/>
    <x v="0"/>
  </r>
  <r>
    <s v="1North Melbourne"/>
    <n v="2020"/>
    <x v="17"/>
    <x v="63"/>
    <x v="17"/>
    <n v="49"/>
    <n v="0.74"/>
    <n v="5"/>
    <n v="19"/>
    <n v="0.26315789473684209"/>
    <n v="200"/>
    <n v="0"/>
    <n v="0.26315789473684209"/>
    <x v="0"/>
  </r>
  <r>
    <s v="1Essendon"/>
    <n v="2020"/>
    <x v="17"/>
    <x v="225"/>
    <x v="10"/>
    <n v="49"/>
    <n v="0.76"/>
    <n v="5"/>
    <n v="21"/>
    <n v="0.23809523809523808"/>
    <n v="54"/>
    <n v="0"/>
    <n v="0.23809523809523808"/>
    <x v="0"/>
  </r>
  <r>
    <s v="1Gold Coast Suns"/>
    <n v="2020"/>
    <x v="17"/>
    <x v="13"/>
    <x v="1"/>
    <n v="73"/>
    <n v="0.8"/>
    <n v="5"/>
    <n v="18"/>
    <n v="0.27777777777777779"/>
    <n v="200"/>
    <n v="9.0909090909090905E-3"/>
    <n v="0.2686868686868687"/>
    <x v="0"/>
  </r>
  <r>
    <s v="1Gold Coast Suns"/>
    <n v="2020"/>
    <x v="17"/>
    <x v="627"/>
    <x v="1"/>
    <n v="64"/>
    <n v="0.78"/>
    <n v="5"/>
    <n v="18"/>
    <n v="0.27777777777777779"/>
    <n v="60"/>
    <n v="0"/>
    <n v="0.27777777777777779"/>
    <x v="0"/>
  </r>
  <r>
    <s v="1St Kilda"/>
    <n v="2020"/>
    <x v="17"/>
    <x v="99"/>
    <x v="9"/>
    <n v="78"/>
    <n v="0.81"/>
    <n v="4"/>
    <n v="19"/>
    <n v="0.21052631578947367"/>
    <n v="39"/>
    <n v="0"/>
    <n v="0.21052631578947367"/>
    <x v="0"/>
  </r>
  <r>
    <s v="1West Coast Eagles"/>
    <n v="2020"/>
    <x v="17"/>
    <x v="448"/>
    <x v="16"/>
    <n v="11"/>
    <n v="0.52"/>
    <n v="4"/>
    <n v="23"/>
    <n v="0.17391304347826086"/>
    <n v="20"/>
    <n v="0"/>
    <n v="0.17391304347826086"/>
    <x v="0"/>
  </r>
  <r>
    <s v="1Gold Coast Suns"/>
    <n v="2020"/>
    <x v="17"/>
    <x v="405"/>
    <x v="1"/>
    <n v="23"/>
    <n v="0.8"/>
    <n v="4"/>
    <n v="18"/>
    <n v="0.22222222222222221"/>
    <n v="22"/>
    <n v="0"/>
    <n v="0.22222222222222221"/>
    <x v="0"/>
  </r>
  <r>
    <s v="1St Kilda"/>
    <n v="2020"/>
    <x v="17"/>
    <x v="16"/>
    <x v="9"/>
    <n v="63"/>
    <n v="0.77"/>
    <n v="4"/>
    <n v="19"/>
    <n v="0.21052631578947367"/>
    <n v="193"/>
    <n v="7.5187969924812026E-3"/>
    <n v="0.20300751879699247"/>
    <x v="0"/>
  </r>
  <r>
    <s v="1Sydney Swans"/>
    <n v="2020"/>
    <x v="17"/>
    <x v="101"/>
    <x v="2"/>
    <n v="43"/>
    <n v="0.88"/>
    <n v="4"/>
    <n v="26"/>
    <n v="0.15384615384615385"/>
    <n v="68"/>
    <n v="0"/>
    <n v="0.15384615384615385"/>
    <x v="0"/>
  </r>
  <r>
    <s v="1Hawthorn"/>
    <n v="2020"/>
    <x v="17"/>
    <x v="108"/>
    <x v="7"/>
    <n v="74"/>
    <n v="0.9"/>
    <n v="3"/>
    <n v="26"/>
    <n v="0.11538461538461539"/>
    <n v="60"/>
    <n v="0"/>
    <n v="0.11538461538461539"/>
    <x v="0"/>
  </r>
  <r>
    <s v="1Collingwood"/>
    <n v="2020"/>
    <x v="17"/>
    <x v="142"/>
    <x v="4"/>
    <n v="57"/>
    <n v="0.79"/>
    <n v="3"/>
    <n v="22"/>
    <n v="0.13636363636363635"/>
    <n v="10"/>
    <n v="0"/>
    <n v="0.13636363636363635"/>
    <x v="0"/>
  </r>
  <r>
    <s v="1Carlton"/>
    <n v="2020"/>
    <x v="17"/>
    <x v="59"/>
    <x v="0"/>
    <n v="65"/>
    <n v="0.81"/>
    <n v="3"/>
    <n v="32"/>
    <n v="9.375E-2"/>
    <n v="44"/>
    <n v="0"/>
    <n v="9.375E-2"/>
    <x v="0"/>
  </r>
  <r>
    <s v="1West Coast Eagles"/>
    <n v="2020"/>
    <x v="17"/>
    <x v="447"/>
    <x v="16"/>
    <n v="39"/>
    <n v="0.92"/>
    <n v="3"/>
    <n v="23"/>
    <n v="0.13043478260869565"/>
    <n v="63"/>
    <n v="0"/>
    <n v="0.13043478260869565"/>
    <x v="0"/>
  </r>
  <r>
    <s v="1Geelong Cats"/>
    <n v="2020"/>
    <x v="17"/>
    <x v="86"/>
    <x v="11"/>
    <n v="38"/>
    <n v="0.94"/>
    <n v="3"/>
    <n v="32"/>
    <n v="9.375E-2"/>
    <n v="50"/>
    <n v="0"/>
    <n v="9.375E-2"/>
    <x v="0"/>
  </r>
  <r>
    <s v="1Port Adelaide"/>
    <n v="2020"/>
    <x v="17"/>
    <x v="507"/>
    <x v="15"/>
    <n v="69"/>
    <n v="0.87"/>
    <n v="3"/>
    <n v="18"/>
    <n v="0.16666666666666666"/>
    <n v="31"/>
    <n v="0"/>
    <n v="0.16666666666666666"/>
    <x v="0"/>
  </r>
  <r>
    <s v="1Gold Coast Suns"/>
    <n v="2020"/>
    <x v="17"/>
    <x v="103"/>
    <x v="1"/>
    <n v="30"/>
    <n v="0.82"/>
    <n v="3"/>
    <n v="18"/>
    <n v="0.16666666666666666"/>
    <n v="42"/>
    <n v="0"/>
    <n v="0.16666666666666666"/>
    <x v="0"/>
  </r>
  <r>
    <s v="1Western Bulldogs"/>
    <n v="2020"/>
    <x v="17"/>
    <x v="647"/>
    <x v="6"/>
    <n v="13"/>
    <n v="0.69"/>
    <n v="3"/>
    <n v="22"/>
    <n v="0.13636363636363635"/>
    <n v="3"/>
    <n v="0"/>
    <n v="0.13636363636363635"/>
    <x v="0"/>
  </r>
  <r>
    <s v="1Collingwood"/>
    <n v="2020"/>
    <x v="17"/>
    <x v="56"/>
    <x v="4"/>
    <n v="55"/>
    <n v="0.67"/>
    <n v="3"/>
    <n v="22"/>
    <n v="0.13636363636363635"/>
    <n v="180"/>
    <n v="0"/>
    <n v="0.13636363636363635"/>
    <x v="0"/>
  </r>
  <r>
    <s v="1Carlton"/>
    <n v="2020"/>
    <x v="17"/>
    <x v="93"/>
    <x v="0"/>
    <n v="86"/>
    <n v="0.9"/>
    <n v="3"/>
    <n v="32"/>
    <n v="9.375E-2"/>
    <n v="69"/>
    <n v="0"/>
    <n v="9.375E-2"/>
    <x v="0"/>
  </r>
  <r>
    <s v="1Western Bulldogs"/>
    <n v="2020"/>
    <x v="17"/>
    <x v="359"/>
    <x v="6"/>
    <n v="40"/>
    <n v="0.8"/>
    <n v="3"/>
    <n v="22"/>
    <n v="0.13636363636363635"/>
    <n v="4"/>
    <n v="0"/>
    <n v="0.13636363636363635"/>
    <x v="0"/>
  </r>
  <r>
    <s v="1Geelong Cats"/>
    <n v="2020"/>
    <x v="17"/>
    <x v="49"/>
    <x v="11"/>
    <n v="23"/>
    <n v="0.72"/>
    <n v="3"/>
    <n v="32"/>
    <n v="9.375E-2"/>
    <n v="92"/>
    <n v="0"/>
    <n v="9.375E-2"/>
    <x v="0"/>
  </r>
  <r>
    <s v="1Western Bulldogs"/>
    <n v="2020"/>
    <x v="17"/>
    <x v="133"/>
    <x v="6"/>
    <n v="33"/>
    <n v="0.9"/>
    <n v="3"/>
    <n v="22"/>
    <n v="0.13636363636363635"/>
    <n v="33"/>
    <n v="0"/>
    <n v="0.13636363636363635"/>
    <x v="0"/>
  </r>
  <r>
    <s v="1Port Adelaide"/>
    <n v="2020"/>
    <x v="17"/>
    <x v="95"/>
    <x v="15"/>
    <n v="76"/>
    <n v="0.71"/>
    <n v="3"/>
    <n v="18"/>
    <n v="0.16666666666666666"/>
    <n v="130"/>
    <n v="0"/>
    <n v="0.16666666666666666"/>
    <x v="0"/>
  </r>
  <r>
    <s v="1Essendon"/>
    <n v="2020"/>
    <x v="17"/>
    <x v="87"/>
    <x v="10"/>
    <n v="82"/>
    <n v="0.86"/>
    <n v="2"/>
    <n v="21"/>
    <n v="9.5238095238095233E-2"/>
    <n v="27"/>
    <n v="0"/>
    <n v="9.5238095238095233E-2"/>
    <x v="0"/>
  </r>
  <r>
    <s v="1North Melbourne"/>
    <n v="2020"/>
    <x v="17"/>
    <x v="305"/>
    <x v="17"/>
    <n v="42"/>
    <n v="0.82"/>
    <n v="2"/>
    <n v="19"/>
    <n v="0.10526315789473684"/>
    <n v="62"/>
    <n v="0"/>
    <n v="0.10526315789473684"/>
    <x v="0"/>
  </r>
  <r>
    <s v="1Essendon"/>
    <n v="2020"/>
    <x v="17"/>
    <x v="254"/>
    <x v="10"/>
    <n v="70"/>
    <n v="0.81"/>
    <n v="2"/>
    <n v="21"/>
    <n v="9.5238095238095233E-2"/>
    <n v="86"/>
    <n v="0"/>
    <n v="9.5238095238095233E-2"/>
    <x v="0"/>
  </r>
  <r>
    <s v="1North Melbourne"/>
    <n v="2020"/>
    <x v="17"/>
    <x v="122"/>
    <x v="17"/>
    <n v="44"/>
    <n v="0.89"/>
    <n v="2"/>
    <n v="19"/>
    <n v="0.10526315789473684"/>
    <n v="22"/>
    <n v="0"/>
    <n v="0.10526315789473684"/>
    <x v="0"/>
  </r>
  <r>
    <s v="1Hawthorn"/>
    <n v="2020"/>
    <x v="17"/>
    <x v="119"/>
    <x v="7"/>
    <n v="30"/>
    <n v="0.86"/>
    <n v="2"/>
    <n v="26"/>
    <n v="7.6923076923076927E-2"/>
    <n v="36"/>
    <n v="0"/>
    <n v="7.6923076923076927E-2"/>
    <x v="0"/>
  </r>
  <r>
    <s v="1Brisbane Lions"/>
    <n v="2020"/>
    <x v="17"/>
    <x v="648"/>
    <x v="3"/>
    <n v="26"/>
    <n v="0.68"/>
    <n v="2"/>
    <n v="26"/>
    <n v="7.6923076923076927E-2"/>
    <n v="2"/>
    <n v="0"/>
    <n v="7.6923076923076927E-2"/>
    <x v="0"/>
  </r>
  <r>
    <s v="1St Kilda"/>
    <n v="2020"/>
    <x v="17"/>
    <x v="72"/>
    <x v="9"/>
    <n v="52"/>
    <n v="0.81"/>
    <n v="2"/>
    <n v="19"/>
    <n v="0.10526315789473684"/>
    <n v="35"/>
    <n v="0"/>
    <n v="0.10526315789473684"/>
    <x v="0"/>
  </r>
  <r>
    <s v="1Brisbane Lions"/>
    <n v="2020"/>
    <x v="17"/>
    <x v="123"/>
    <x v="3"/>
    <n v="93"/>
    <n v="0.81"/>
    <n v="2"/>
    <n v="26"/>
    <n v="7.6923076923076927E-2"/>
    <n v="8"/>
    <n v="0"/>
    <n v="7.6923076923076927E-2"/>
    <x v="0"/>
  </r>
  <r>
    <s v="1Carlton"/>
    <n v="2020"/>
    <x v="17"/>
    <x v="331"/>
    <x v="0"/>
    <n v="45"/>
    <n v="0.77"/>
    <n v="2"/>
    <n v="32"/>
    <n v="6.25E-2"/>
    <n v="2"/>
    <n v="0"/>
    <n v="6.25E-2"/>
    <x v="0"/>
  </r>
  <r>
    <s v="1Hawthorn"/>
    <n v="2020"/>
    <x v="17"/>
    <x v="614"/>
    <x v="7"/>
    <n v="59"/>
    <n v="0.82"/>
    <n v="1"/>
    <n v="26"/>
    <n v="3.8461538461538464E-2"/>
    <n v="4"/>
    <n v="0"/>
    <n v="3.8461538461538464E-2"/>
    <x v="0"/>
  </r>
  <r>
    <s v="1Hawthorn"/>
    <n v="2020"/>
    <x v="17"/>
    <x v="126"/>
    <x v="7"/>
    <n v="35"/>
    <n v="0.55000000000000004"/>
    <n v="1"/>
    <n v="26"/>
    <n v="3.8461538461538464E-2"/>
    <n v="7"/>
    <n v="0"/>
    <n v="3.8461538461538464E-2"/>
    <x v="0"/>
  </r>
  <r>
    <s v="1Melbourne"/>
    <n v="2020"/>
    <x v="17"/>
    <x v="521"/>
    <x v="5"/>
    <n v="44"/>
    <n v="0.84"/>
    <n v="1"/>
    <n v="23"/>
    <n v="4.3478260869565216E-2"/>
    <n v="17"/>
    <n v="0"/>
    <n v="4.3478260869565216E-2"/>
    <x v="0"/>
  </r>
  <r>
    <s v="1Essendon"/>
    <n v="2020"/>
    <x v="17"/>
    <x v="82"/>
    <x v="10"/>
    <n v="37"/>
    <n v="0.66"/>
    <n v="1"/>
    <n v="21"/>
    <n v="4.7619047619047616E-2"/>
    <n v="173"/>
    <n v="0"/>
    <n v="4.7619047619047616E-2"/>
    <x v="0"/>
  </r>
  <r>
    <s v="1GWS Giants"/>
    <n v="2020"/>
    <x v="17"/>
    <x v="138"/>
    <x v="13"/>
    <n v="81"/>
    <n v="0.9"/>
    <n v="1"/>
    <n v="32"/>
    <n v="3.125E-2"/>
    <n v="41"/>
    <n v="0"/>
    <n v="3.125E-2"/>
    <x v="0"/>
  </r>
  <r>
    <s v="1Collingwood"/>
    <n v="2020"/>
    <x v="17"/>
    <x v="443"/>
    <x v="4"/>
    <n v="55"/>
    <n v="0.76"/>
    <n v="1"/>
    <n v="22"/>
    <n v="4.5454545454545456E-2"/>
    <n v="8"/>
    <n v="0"/>
    <n v="4.5454545454545456E-2"/>
    <x v="0"/>
  </r>
  <r>
    <s v="1Geelong Cats"/>
    <n v="2020"/>
    <x v="17"/>
    <x v="202"/>
    <x v="11"/>
    <n v="63"/>
    <n v="0.79"/>
    <n v="1"/>
    <n v="32"/>
    <n v="3.125E-2"/>
    <n v="8"/>
    <n v="0"/>
    <n v="3.125E-2"/>
    <x v="0"/>
  </r>
  <r>
    <s v="1Gold Coast Suns"/>
    <n v="2020"/>
    <x v="17"/>
    <x v="408"/>
    <x v="1"/>
    <n v="45"/>
    <n v="0.87"/>
    <n v="1"/>
    <n v="18"/>
    <n v="5.5555555555555552E-2"/>
    <n v="16"/>
    <n v="0"/>
    <n v="5.5555555555555552E-2"/>
    <x v="0"/>
  </r>
  <r>
    <s v="1St Kilda"/>
    <n v="2020"/>
    <x v="17"/>
    <x v="250"/>
    <x v="9"/>
    <n v="76"/>
    <n v="0.82"/>
    <n v="1"/>
    <n v="19"/>
    <n v="5.2631578947368418E-2"/>
    <n v="2"/>
    <n v="0"/>
    <n v="5.2631578947368418E-2"/>
    <x v="0"/>
  </r>
  <r>
    <s v="1Hawthorn"/>
    <n v="2020"/>
    <x v="17"/>
    <x v="94"/>
    <x v="7"/>
    <n v="45"/>
    <n v="0.88"/>
    <n v="1"/>
    <n v="26"/>
    <n v="3.8461538461538464E-2"/>
    <n v="131"/>
    <n v="0"/>
    <n v="3.8461538461538464E-2"/>
    <x v="0"/>
  </r>
  <r>
    <s v="1Port Adelaide"/>
    <n v="2020"/>
    <x v="17"/>
    <x v="190"/>
    <x v="15"/>
    <n v="109"/>
    <n v="0.84"/>
    <n v="1"/>
    <n v="18"/>
    <n v="5.5555555555555552E-2"/>
    <n v="4"/>
    <n v="0"/>
    <n v="5.5555555555555552E-2"/>
    <x v="0"/>
  </r>
  <r>
    <s v="1Geelong Cats"/>
    <n v="2020"/>
    <x v="17"/>
    <x v="404"/>
    <x v="11"/>
    <n v="24"/>
    <n v="0.83"/>
    <n v="1"/>
    <n v="32"/>
    <n v="3.125E-2"/>
    <n v="35"/>
    <n v="0"/>
    <n v="3.125E-2"/>
    <x v="0"/>
  </r>
  <r>
    <s v="1Gold Coast Suns"/>
    <n v="2020"/>
    <x v="17"/>
    <x v="410"/>
    <x v="1"/>
    <n v="45"/>
    <n v="0.7"/>
    <n v="1"/>
    <n v="18"/>
    <n v="5.5555555555555552E-2"/>
    <n v="4"/>
    <n v="0"/>
    <n v="5.5555555555555552E-2"/>
    <x v="0"/>
  </r>
  <r>
    <s v="1GWS Giants"/>
    <n v="2020"/>
    <x v="17"/>
    <x v="274"/>
    <x v="13"/>
    <n v="86"/>
    <n v="0.93"/>
    <n v="0"/>
    <n v="32"/>
    <n v="0"/>
    <n v="0"/>
    <n v="0"/>
    <n v="0"/>
    <x v="1"/>
  </r>
  <r>
    <s v="1Hawthorn"/>
    <n v="2020"/>
    <x v="17"/>
    <x v="207"/>
    <x v="7"/>
    <n v="35"/>
    <n v="0.83"/>
    <n v="0"/>
    <n v="26"/>
    <n v="0"/>
    <n v="0"/>
    <n v="0"/>
    <n v="0"/>
    <x v="1"/>
  </r>
  <r>
    <s v="1Hawthorn"/>
    <n v="2020"/>
    <x v="17"/>
    <x v="356"/>
    <x v="7"/>
    <n v="42"/>
    <n v="0.86"/>
    <n v="0"/>
    <n v="26"/>
    <n v="0"/>
    <n v="1"/>
    <n v="0"/>
    <n v="0"/>
    <x v="0"/>
  </r>
  <r>
    <s v="1Richmond"/>
    <n v="2020"/>
    <x v="17"/>
    <x v="429"/>
    <x v="14"/>
    <n v="22"/>
    <n v="0.91"/>
    <n v="0"/>
    <n v="32"/>
    <n v="0"/>
    <n v="2"/>
    <n v="0"/>
    <n v="0"/>
    <x v="0"/>
  </r>
  <r>
    <s v="1Carlton"/>
    <n v="2020"/>
    <x v="17"/>
    <x v="422"/>
    <x v="0"/>
    <n v="95"/>
    <n v="0.86"/>
    <n v="0"/>
    <n v="32"/>
    <n v="0"/>
    <n v="0"/>
    <n v="0"/>
    <n v="0"/>
    <x v="1"/>
  </r>
  <r>
    <s v="1Port Adelaide"/>
    <n v="2020"/>
    <x v="17"/>
    <x v="249"/>
    <x v="15"/>
    <n v="63"/>
    <n v="0.79"/>
    <n v="0"/>
    <n v="18"/>
    <n v="0"/>
    <n v="2"/>
    <n v="0"/>
    <n v="0"/>
    <x v="0"/>
  </r>
  <r>
    <s v="1GWS Giants"/>
    <n v="2020"/>
    <x v="17"/>
    <x v="579"/>
    <x v="13"/>
    <n v="24"/>
    <n v="0.89"/>
    <n v="0"/>
    <n v="32"/>
    <n v="0"/>
    <n v="0"/>
    <n v="0"/>
    <n v="0"/>
    <x v="1"/>
  </r>
  <r>
    <s v="1Sydney Swans"/>
    <n v="2020"/>
    <x v="17"/>
    <x v="324"/>
    <x v="2"/>
    <n v="53"/>
    <n v="0.81"/>
    <n v="0"/>
    <n v="26"/>
    <n v="0"/>
    <n v="0"/>
    <n v="0"/>
    <n v="0"/>
    <x v="1"/>
  </r>
  <r>
    <s v="1Richmond"/>
    <n v="2020"/>
    <x v="17"/>
    <x v="312"/>
    <x v="14"/>
    <n v="50"/>
    <n v="0.97"/>
    <n v="0"/>
    <n v="32"/>
    <n v="0"/>
    <n v="0"/>
    <n v="0"/>
    <n v="0"/>
    <x v="1"/>
  </r>
  <r>
    <s v="1St Kilda"/>
    <n v="2020"/>
    <x v="17"/>
    <x v="194"/>
    <x v="9"/>
    <n v="49"/>
    <n v="0.86"/>
    <n v="0"/>
    <n v="19"/>
    <n v="0"/>
    <n v="4"/>
    <n v="0"/>
    <n v="0"/>
    <x v="0"/>
  </r>
  <r>
    <s v="1Gold Coast Suns"/>
    <n v="2020"/>
    <x v="17"/>
    <x v="386"/>
    <x v="1"/>
    <n v="62"/>
    <n v="0.85"/>
    <n v="0"/>
    <n v="18"/>
    <n v="0"/>
    <n v="0"/>
    <n v="0"/>
    <n v="0"/>
    <x v="1"/>
  </r>
  <r>
    <s v="1Gold Coast Suns"/>
    <n v="2020"/>
    <x v="17"/>
    <x v="458"/>
    <x v="1"/>
    <n v="32"/>
    <n v="0.86"/>
    <n v="0"/>
    <n v="18"/>
    <n v="0"/>
    <n v="0"/>
    <n v="0"/>
    <n v="0"/>
    <x v="1"/>
  </r>
  <r>
    <s v="1West Coast Eagles"/>
    <n v="2020"/>
    <x v="17"/>
    <x v="336"/>
    <x v="16"/>
    <n v="44"/>
    <n v="1"/>
    <n v="0"/>
    <n v="23"/>
    <n v="0"/>
    <n v="0"/>
    <n v="0"/>
    <n v="0"/>
    <x v="1"/>
  </r>
  <r>
    <s v="1Richmond"/>
    <n v="2020"/>
    <x v="17"/>
    <x v="376"/>
    <x v="14"/>
    <n v="54"/>
    <n v="0.9"/>
    <n v="0"/>
    <n v="32"/>
    <n v="0"/>
    <n v="2"/>
    <n v="0"/>
    <n v="0"/>
    <x v="0"/>
  </r>
  <r>
    <s v="1Geelong Cats"/>
    <n v="2020"/>
    <x v="17"/>
    <x v="277"/>
    <x v="11"/>
    <n v="43"/>
    <n v="0.86"/>
    <n v="0"/>
    <n v="32"/>
    <n v="0"/>
    <n v="0"/>
    <n v="0"/>
    <n v="0"/>
    <x v="1"/>
  </r>
  <r>
    <s v="1Melbourne"/>
    <n v="2020"/>
    <x v="17"/>
    <x v="89"/>
    <x v="5"/>
    <n v="33"/>
    <n v="0.83"/>
    <n v="0"/>
    <n v="23"/>
    <n v="0"/>
    <n v="34"/>
    <n v="0"/>
    <n v="0"/>
    <x v="0"/>
  </r>
  <r>
    <s v="1GWS Giants"/>
    <n v="2020"/>
    <x v="17"/>
    <x v="146"/>
    <x v="13"/>
    <n v="68"/>
    <n v="0.95"/>
    <n v="0"/>
    <n v="32"/>
    <n v="0"/>
    <n v="0"/>
    <n v="0"/>
    <n v="0"/>
    <x v="1"/>
  </r>
  <r>
    <s v="1Collingwood"/>
    <n v="2020"/>
    <x v="17"/>
    <x v="242"/>
    <x v="4"/>
    <n v="70"/>
    <n v="0.88"/>
    <n v="0"/>
    <n v="22"/>
    <n v="0"/>
    <n v="0"/>
    <n v="0"/>
    <n v="0"/>
    <x v="1"/>
  </r>
  <r>
    <s v="1North Melbourne"/>
    <n v="2020"/>
    <x v="17"/>
    <x v="595"/>
    <x v="17"/>
    <n v="47"/>
    <n v="0.81"/>
    <n v="0"/>
    <n v="19"/>
    <n v="0"/>
    <n v="0"/>
    <n v="0"/>
    <n v="0"/>
    <x v="1"/>
  </r>
  <r>
    <s v="1Brisbane Lions"/>
    <n v="2020"/>
    <x v="17"/>
    <x v="252"/>
    <x v="3"/>
    <n v="60"/>
    <n v="0.85"/>
    <n v="0"/>
    <n v="26"/>
    <n v="0"/>
    <n v="0"/>
    <n v="0"/>
    <n v="0"/>
    <x v="1"/>
  </r>
  <r>
    <s v="1Richmond"/>
    <n v="2020"/>
    <x v="17"/>
    <x v="491"/>
    <x v="14"/>
    <n v="36"/>
    <n v="0.94"/>
    <n v="0"/>
    <n v="32"/>
    <n v="0"/>
    <n v="3"/>
    <n v="0"/>
    <n v="0"/>
    <x v="0"/>
  </r>
  <r>
    <s v="1Carlton"/>
    <n v="2020"/>
    <x v="17"/>
    <x v="369"/>
    <x v="0"/>
    <n v="20"/>
    <n v="0.83"/>
    <n v="0"/>
    <n v="32"/>
    <n v="0"/>
    <n v="0"/>
    <n v="0"/>
    <n v="0"/>
    <x v="1"/>
  </r>
  <r>
    <s v="1GWS Giants"/>
    <n v="2020"/>
    <x v="17"/>
    <x v="203"/>
    <x v="13"/>
    <n v="71"/>
    <n v="0.83"/>
    <n v="0"/>
    <n v="32"/>
    <n v="0"/>
    <n v="1"/>
    <n v="0"/>
    <n v="0"/>
    <x v="0"/>
  </r>
  <r>
    <s v="1Sydney Swans"/>
    <n v="2020"/>
    <x v="17"/>
    <x v="536"/>
    <x v="2"/>
    <n v="49"/>
    <n v="0.76"/>
    <n v="0"/>
    <n v="26"/>
    <n v="0"/>
    <n v="0"/>
    <n v="0"/>
    <n v="0"/>
    <x v="1"/>
  </r>
  <r>
    <s v="1Adelaide Crows"/>
    <n v="2020"/>
    <x v="17"/>
    <x v="649"/>
    <x v="8"/>
    <n v="37"/>
    <n v="0.85"/>
    <n v="0"/>
    <n v="26"/>
    <n v="0"/>
    <n v="0"/>
    <n v="0"/>
    <n v="0"/>
    <x v="1"/>
  </r>
  <r>
    <s v="1Geelong Cats"/>
    <n v="2020"/>
    <x v="17"/>
    <x v="184"/>
    <x v="11"/>
    <n v="62"/>
    <n v="0.88"/>
    <n v="0"/>
    <n v="32"/>
    <n v="0"/>
    <n v="0"/>
    <n v="0"/>
    <n v="0"/>
    <x v="1"/>
  </r>
  <r>
    <s v="1Collingwood"/>
    <n v="2020"/>
    <x v="17"/>
    <x v="509"/>
    <x v="4"/>
    <n v="94"/>
    <n v="0.85"/>
    <n v="0"/>
    <n v="22"/>
    <n v="0"/>
    <n v="0"/>
    <n v="0"/>
    <n v="0"/>
    <x v="1"/>
  </r>
  <r>
    <s v="1North Melbourne"/>
    <n v="2020"/>
    <x v="17"/>
    <x v="393"/>
    <x v="17"/>
    <n v="2"/>
    <n v="0.15"/>
    <n v="0"/>
    <n v="19"/>
    <n v="0"/>
    <n v="3"/>
    <n v="0"/>
    <n v="0"/>
    <x v="0"/>
  </r>
  <r>
    <s v="1Essendon"/>
    <n v="2020"/>
    <x v="17"/>
    <x v="434"/>
    <x v="10"/>
    <n v="60"/>
    <n v="0.77"/>
    <n v="0"/>
    <n v="21"/>
    <n v="0"/>
    <n v="1"/>
    <n v="0"/>
    <n v="0"/>
    <x v="0"/>
  </r>
  <r>
    <s v="1Western Bulldogs"/>
    <n v="2020"/>
    <x v="17"/>
    <x v="427"/>
    <x v="6"/>
    <n v="55"/>
    <n v="0.76"/>
    <n v="0"/>
    <n v="22"/>
    <n v="0"/>
    <n v="0"/>
    <n v="0"/>
    <n v="0"/>
    <x v="1"/>
  </r>
  <r>
    <s v="1GWS Giants"/>
    <n v="2020"/>
    <x v="17"/>
    <x v="148"/>
    <x v="13"/>
    <n v="50"/>
    <n v="0.91"/>
    <n v="0"/>
    <n v="32"/>
    <n v="0"/>
    <n v="0"/>
    <n v="0"/>
    <n v="0"/>
    <x v="1"/>
  </r>
  <r>
    <s v="1Sydney Swans"/>
    <n v="2020"/>
    <x v="17"/>
    <x v="224"/>
    <x v="2"/>
    <n v="79"/>
    <n v="0.91"/>
    <n v="0"/>
    <n v="26"/>
    <n v="0"/>
    <n v="56"/>
    <n v="0"/>
    <n v="0"/>
    <x v="0"/>
  </r>
  <r>
    <s v="1West Coast Eagles"/>
    <n v="2020"/>
    <x v="17"/>
    <x v="479"/>
    <x v="16"/>
    <n v="92"/>
    <n v="0.84"/>
    <n v="0"/>
    <n v="23"/>
    <n v="0"/>
    <n v="0"/>
    <n v="0"/>
    <n v="0"/>
    <x v="1"/>
  </r>
  <r>
    <s v="1Fremantle"/>
    <n v="2020"/>
    <x v="17"/>
    <x v="183"/>
    <x v="12"/>
    <n v="43"/>
    <n v="0.87"/>
    <n v="0"/>
    <n v="21"/>
    <n v="0"/>
    <n v="0"/>
    <n v="0"/>
    <n v="0"/>
    <x v="1"/>
  </r>
  <r>
    <s v="1Sydney Swans"/>
    <n v="2020"/>
    <x v="17"/>
    <x v="335"/>
    <x v="2"/>
    <n v="62"/>
    <n v="0.83"/>
    <n v="0"/>
    <n v="26"/>
    <n v="0"/>
    <n v="3"/>
    <n v="0"/>
    <n v="0"/>
    <x v="0"/>
  </r>
  <r>
    <s v="1Essendon"/>
    <n v="2020"/>
    <x v="17"/>
    <x v="297"/>
    <x v="10"/>
    <n v="72"/>
    <n v="0.8"/>
    <n v="0"/>
    <n v="21"/>
    <n v="0"/>
    <n v="4"/>
    <n v="0"/>
    <n v="0"/>
    <x v="0"/>
  </r>
  <r>
    <s v="1Port Adelaide"/>
    <n v="2020"/>
    <x v="17"/>
    <x v="476"/>
    <x v="15"/>
    <n v="45"/>
    <n v="0.79"/>
    <n v="0"/>
    <n v="18"/>
    <n v="0"/>
    <n v="8"/>
    <n v="0"/>
    <n v="0"/>
    <x v="0"/>
  </r>
  <r>
    <s v="1Western Bulldogs"/>
    <n v="2020"/>
    <x v="17"/>
    <x v="155"/>
    <x v="6"/>
    <n v="47"/>
    <n v="0.83"/>
    <n v="0"/>
    <n v="22"/>
    <n v="0"/>
    <n v="0"/>
    <n v="0"/>
    <n v="0"/>
    <x v="1"/>
  </r>
  <r>
    <s v="1Hawthorn"/>
    <n v="2020"/>
    <x v="17"/>
    <x v="495"/>
    <x v="7"/>
    <n v="64"/>
    <n v="0.67"/>
    <n v="0"/>
    <n v="26"/>
    <n v="0"/>
    <n v="0"/>
    <n v="0"/>
    <n v="0"/>
    <x v="1"/>
  </r>
  <r>
    <s v="1Essendon"/>
    <n v="2020"/>
    <x v="17"/>
    <x v="143"/>
    <x v="10"/>
    <n v="59"/>
    <n v="0.8"/>
    <n v="0"/>
    <n v="21"/>
    <n v="0"/>
    <n v="0"/>
    <n v="0"/>
    <n v="0"/>
    <x v="1"/>
  </r>
  <r>
    <s v="1Geelong Cats"/>
    <n v="2020"/>
    <x v="17"/>
    <x v="370"/>
    <x v="11"/>
    <n v="76"/>
    <n v="0.9"/>
    <n v="0"/>
    <n v="32"/>
    <n v="0"/>
    <n v="0"/>
    <n v="0"/>
    <n v="0"/>
    <x v="1"/>
  </r>
  <r>
    <s v="1Carlton"/>
    <n v="2020"/>
    <x v="17"/>
    <x v="141"/>
    <x v="0"/>
    <n v="50"/>
    <n v="0.89"/>
    <n v="0"/>
    <n v="32"/>
    <n v="0"/>
    <n v="23"/>
    <n v="0"/>
    <n v="0"/>
    <x v="0"/>
  </r>
  <r>
    <s v="1St Kilda"/>
    <n v="2020"/>
    <x v="17"/>
    <x v="352"/>
    <x v="9"/>
    <n v="38"/>
    <n v="0.84"/>
    <n v="0"/>
    <n v="19"/>
    <n v="0"/>
    <n v="3"/>
    <n v="0"/>
    <n v="0"/>
    <x v="0"/>
  </r>
  <r>
    <s v="1Hawthorn"/>
    <n v="2020"/>
    <x v="17"/>
    <x v="453"/>
    <x v="7"/>
    <n v="58"/>
    <n v="0.87"/>
    <n v="0"/>
    <n v="26"/>
    <n v="0"/>
    <n v="2"/>
    <n v="0"/>
    <n v="0"/>
    <x v="0"/>
  </r>
  <r>
    <s v="1West Coast Eagles"/>
    <n v="2020"/>
    <x v="17"/>
    <x v="279"/>
    <x v="16"/>
    <n v="91"/>
    <n v="0.83"/>
    <n v="0"/>
    <n v="23"/>
    <n v="0"/>
    <n v="0"/>
    <n v="0"/>
    <n v="0"/>
    <x v="1"/>
  </r>
  <r>
    <s v="1North Melbourne"/>
    <n v="2020"/>
    <x v="17"/>
    <x v="577"/>
    <x v="17"/>
    <n v="53"/>
    <n v="0.96"/>
    <n v="0"/>
    <n v="19"/>
    <n v="0"/>
    <n v="2"/>
    <n v="0"/>
    <n v="0"/>
    <x v="0"/>
  </r>
  <r>
    <s v="1North Melbourne"/>
    <n v="2020"/>
    <x v="17"/>
    <x v="201"/>
    <x v="17"/>
    <n v="33"/>
    <n v="0.97"/>
    <n v="0"/>
    <n v="19"/>
    <n v="0"/>
    <n v="0"/>
    <n v="0"/>
    <n v="0"/>
    <x v="1"/>
  </r>
  <r>
    <s v="1St Kilda"/>
    <n v="2020"/>
    <x v="17"/>
    <x v="282"/>
    <x v="9"/>
    <n v="36"/>
    <n v="0.94"/>
    <n v="0"/>
    <n v="19"/>
    <n v="0"/>
    <n v="1"/>
    <n v="0"/>
    <n v="0"/>
    <x v="0"/>
  </r>
  <r>
    <s v="1Hawthorn"/>
    <n v="2020"/>
    <x v="17"/>
    <x v="543"/>
    <x v="7"/>
    <n v="62"/>
    <n v="0.88"/>
    <n v="0"/>
    <n v="26"/>
    <n v="0"/>
    <n v="0"/>
    <n v="0"/>
    <n v="0"/>
    <x v="1"/>
  </r>
  <r>
    <s v="1Brisbane Lions"/>
    <n v="2020"/>
    <x v="17"/>
    <x v="204"/>
    <x v="3"/>
    <n v="51"/>
    <n v="0.86"/>
    <n v="0"/>
    <n v="26"/>
    <n v="0"/>
    <n v="0"/>
    <n v="0"/>
    <n v="0"/>
    <x v="1"/>
  </r>
  <r>
    <s v="1North Melbourne"/>
    <n v="2020"/>
    <x v="17"/>
    <x v="76"/>
    <x v="17"/>
    <n v="62"/>
    <n v="0.95"/>
    <n v="0"/>
    <n v="19"/>
    <n v="0"/>
    <n v="171"/>
    <n v="0"/>
    <n v="0"/>
    <x v="0"/>
  </r>
  <r>
    <s v="1Adelaide Crows"/>
    <n v="2020"/>
    <x v="17"/>
    <x v="188"/>
    <x v="8"/>
    <n v="42"/>
    <n v="0.82"/>
    <n v="0"/>
    <n v="26"/>
    <n v="0"/>
    <n v="2"/>
    <n v="0"/>
    <n v="0"/>
    <x v="0"/>
  </r>
  <r>
    <s v="1Essendon"/>
    <n v="2020"/>
    <x v="17"/>
    <x v="221"/>
    <x v="10"/>
    <n v="100"/>
    <n v="0.78"/>
    <n v="0"/>
    <n v="21"/>
    <n v="0"/>
    <n v="0"/>
    <n v="0"/>
    <n v="0"/>
    <x v="1"/>
  </r>
  <r>
    <s v="1Essendon"/>
    <n v="2020"/>
    <x v="17"/>
    <x v="177"/>
    <x v="10"/>
    <n v="80"/>
    <n v="0.9"/>
    <n v="0"/>
    <n v="21"/>
    <n v="0"/>
    <n v="0"/>
    <n v="0"/>
    <n v="0"/>
    <x v="1"/>
  </r>
  <r>
    <s v="1Western Bulldogs"/>
    <n v="2020"/>
    <x v="17"/>
    <x v="168"/>
    <x v="6"/>
    <n v="6"/>
    <n v="0.81"/>
    <n v="0"/>
    <n v="22"/>
    <n v="0"/>
    <n v="1"/>
    <n v="0"/>
    <n v="0"/>
    <x v="0"/>
  </r>
  <r>
    <s v="1Carlton"/>
    <n v="2020"/>
    <x v="17"/>
    <x v="253"/>
    <x v="0"/>
    <n v="49"/>
    <n v="0.96"/>
    <n v="0"/>
    <n v="32"/>
    <n v="0"/>
    <n v="0"/>
    <n v="0"/>
    <n v="0"/>
    <x v="1"/>
  </r>
  <r>
    <s v="1Fremantle"/>
    <n v="2020"/>
    <x v="17"/>
    <x v="323"/>
    <x v="12"/>
    <n v="54"/>
    <n v="0.87"/>
    <n v="0"/>
    <n v="21"/>
    <n v="0"/>
    <n v="0"/>
    <n v="0"/>
    <n v="0"/>
    <x v="1"/>
  </r>
  <r>
    <s v="1Melbourne"/>
    <n v="2020"/>
    <x v="17"/>
    <x v="198"/>
    <x v="5"/>
    <n v="42"/>
    <n v="0.89"/>
    <n v="0"/>
    <n v="23"/>
    <n v="0"/>
    <n v="0"/>
    <n v="0"/>
    <n v="0"/>
    <x v="1"/>
  </r>
  <r>
    <s v="1Port Adelaide"/>
    <n v="2020"/>
    <x v="17"/>
    <x v="349"/>
    <x v="15"/>
    <n v="61"/>
    <n v="0.85"/>
    <n v="0"/>
    <n v="18"/>
    <n v="0"/>
    <n v="0"/>
    <n v="0"/>
    <n v="0"/>
    <x v="1"/>
  </r>
  <r>
    <s v="1St Kilda"/>
    <n v="2020"/>
    <x v="17"/>
    <x v="390"/>
    <x v="9"/>
    <n v="87"/>
    <n v="0.9"/>
    <n v="0"/>
    <n v="19"/>
    <n v="0"/>
    <n v="31"/>
    <n v="0"/>
    <n v="0"/>
    <x v="0"/>
  </r>
  <r>
    <s v="1West Coast Eagles"/>
    <n v="2020"/>
    <x v="17"/>
    <x v="426"/>
    <x v="16"/>
    <n v="61"/>
    <n v="0.75"/>
    <n v="0"/>
    <n v="23"/>
    <n v="0"/>
    <n v="0"/>
    <n v="0"/>
    <n v="0"/>
    <x v="1"/>
  </r>
  <r>
    <s v="1Brisbane Lions"/>
    <n v="2020"/>
    <x v="17"/>
    <x v="527"/>
    <x v="3"/>
    <n v="57"/>
    <n v="0.76"/>
    <n v="0"/>
    <n v="26"/>
    <n v="0"/>
    <n v="0"/>
    <n v="0"/>
    <n v="0"/>
    <x v="1"/>
  </r>
  <r>
    <s v="1Richmond"/>
    <n v="2020"/>
    <x v="17"/>
    <x v="367"/>
    <x v="14"/>
    <n v="36"/>
    <n v="0.97"/>
    <n v="0"/>
    <n v="32"/>
    <n v="0"/>
    <n v="0"/>
    <n v="0"/>
    <n v="0"/>
    <x v="1"/>
  </r>
  <r>
    <s v="1Western Bulldogs"/>
    <n v="2020"/>
    <x v="17"/>
    <x v="234"/>
    <x v="6"/>
    <n v="63"/>
    <n v="0.78"/>
    <n v="0"/>
    <n v="22"/>
    <n v="0"/>
    <n v="0"/>
    <n v="0"/>
    <n v="0"/>
    <x v="1"/>
  </r>
  <r>
    <s v="1GWS Giants"/>
    <n v="2020"/>
    <x v="17"/>
    <x v="556"/>
    <x v="13"/>
    <n v="48"/>
    <n v="0.74"/>
    <n v="0"/>
    <n v="32"/>
    <n v="0"/>
    <n v="0"/>
    <n v="0"/>
    <n v="0"/>
    <x v="1"/>
  </r>
  <r>
    <s v="1Richmond"/>
    <n v="2020"/>
    <x v="17"/>
    <x v="381"/>
    <x v="14"/>
    <n v="67"/>
    <n v="0.94"/>
    <n v="0"/>
    <n v="32"/>
    <n v="0"/>
    <n v="12"/>
    <n v="0"/>
    <n v="0"/>
    <x v="0"/>
  </r>
  <r>
    <s v="1Adelaide Crows"/>
    <n v="2020"/>
    <x v="17"/>
    <x v="286"/>
    <x v="8"/>
    <n v="67"/>
    <n v="0.83"/>
    <n v="0"/>
    <n v="26"/>
    <n v="0"/>
    <n v="0"/>
    <n v="0"/>
    <n v="0"/>
    <x v="1"/>
  </r>
  <r>
    <s v="1Carlton"/>
    <n v="2020"/>
    <x v="17"/>
    <x v="290"/>
    <x v="0"/>
    <n v="46"/>
    <n v="0.79"/>
    <n v="0"/>
    <n v="32"/>
    <n v="0"/>
    <n v="0"/>
    <n v="0"/>
    <n v="0"/>
    <x v="1"/>
  </r>
  <r>
    <s v="1Geelong Cats"/>
    <n v="2020"/>
    <x v="17"/>
    <x v="353"/>
    <x v="11"/>
    <n v="89"/>
    <n v="0.88"/>
    <n v="0"/>
    <n v="32"/>
    <n v="0"/>
    <n v="11"/>
    <n v="0"/>
    <n v="0"/>
    <x v="0"/>
  </r>
  <r>
    <s v="1Geelong Cats"/>
    <n v="2020"/>
    <x v="17"/>
    <x v="272"/>
    <x v="11"/>
    <n v="52"/>
    <n v="0.79"/>
    <n v="0"/>
    <n v="32"/>
    <n v="0"/>
    <n v="0"/>
    <n v="0"/>
    <n v="0"/>
    <x v="1"/>
  </r>
  <r>
    <s v="1Melbourne"/>
    <n v="2020"/>
    <x v="17"/>
    <x v="373"/>
    <x v="5"/>
    <n v="102"/>
    <n v="1"/>
    <n v="0"/>
    <n v="23"/>
    <n v="0"/>
    <n v="0"/>
    <n v="0"/>
    <n v="0"/>
    <x v="1"/>
  </r>
  <r>
    <s v="1Port Adelaide"/>
    <n v="2020"/>
    <x v="17"/>
    <x v="97"/>
    <x v="15"/>
    <n v="76"/>
    <n v="0.93"/>
    <n v="0"/>
    <n v="18"/>
    <n v="0"/>
    <n v="131"/>
    <n v="0"/>
    <n v="0"/>
    <x v="0"/>
  </r>
  <r>
    <s v="1St Kilda"/>
    <n v="2020"/>
    <x v="17"/>
    <x v="650"/>
    <x v="9"/>
    <n v="20"/>
    <n v="0.82"/>
    <n v="0"/>
    <n v="19"/>
    <n v="0"/>
    <n v="0"/>
    <n v="0"/>
    <n v="0"/>
    <x v="1"/>
  </r>
  <r>
    <s v="1St Kilda"/>
    <n v="2020"/>
    <x v="17"/>
    <x v="233"/>
    <x v="9"/>
    <n v="59"/>
    <n v="0.9"/>
    <n v="0"/>
    <n v="19"/>
    <n v="0"/>
    <n v="0"/>
    <n v="0"/>
    <n v="0"/>
    <x v="1"/>
  </r>
  <r>
    <s v="1St Kilda"/>
    <n v="2020"/>
    <x v="17"/>
    <x v="257"/>
    <x v="9"/>
    <n v="59"/>
    <n v="0.86"/>
    <n v="0"/>
    <n v="19"/>
    <n v="0"/>
    <n v="0"/>
    <n v="0"/>
    <n v="0"/>
    <x v="1"/>
  </r>
  <r>
    <s v="1Sydney Swans"/>
    <n v="2020"/>
    <x v="17"/>
    <x v="640"/>
    <x v="2"/>
    <n v="49"/>
    <n v="0.86"/>
    <n v="0"/>
    <n v="26"/>
    <n v="0"/>
    <n v="0"/>
    <n v="0"/>
    <n v="0"/>
    <x v="1"/>
  </r>
  <r>
    <s v="1North Melbourne"/>
    <n v="2020"/>
    <x v="17"/>
    <x v="320"/>
    <x v="17"/>
    <n v="48"/>
    <n v="0.88"/>
    <n v="0"/>
    <n v="19"/>
    <n v="0"/>
    <n v="0"/>
    <n v="0"/>
    <n v="0"/>
    <x v="1"/>
  </r>
  <r>
    <s v="1Richmond"/>
    <n v="2020"/>
    <x v="17"/>
    <x v="338"/>
    <x v="14"/>
    <n v="46"/>
    <n v="0.82"/>
    <n v="0"/>
    <n v="32"/>
    <n v="0"/>
    <n v="2"/>
    <n v="0"/>
    <n v="0"/>
    <x v="0"/>
  </r>
  <r>
    <s v="1GWS Giants"/>
    <n v="2020"/>
    <x v="17"/>
    <x v="407"/>
    <x v="13"/>
    <n v="22"/>
    <n v="0.92"/>
    <n v="0"/>
    <n v="32"/>
    <n v="0"/>
    <n v="7"/>
    <n v="0"/>
    <n v="0"/>
    <x v="0"/>
  </r>
  <r>
    <s v="1Richmond"/>
    <n v="2020"/>
    <x v="17"/>
    <x v="129"/>
    <x v="14"/>
    <n v="23"/>
    <n v="0.87"/>
    <n v="0"/>
    <n v="32"/>
    <n v="0"/>
    <n v="53"/>
    <n v="0"/>
    <n v="0"/>
    <x v="0"/>
  </r>
  <r>
    <s v="1Port Adelaide"/>
    <n v="2020"/>
    <x v="17"/>
    <x v="350"/>
    <x v="15"/>
    <n v="50"/>
    <n v="0.93"/>
    <n v="0"/>
    <n v="18"/>
    <n v="0"/>
    <n v="0"/>
    <n v="0"/>
    <n v="0"/>
    <x v="1"/>
  </r>
  <r>
    <s v="1West Coast Eagles"/>
    <n v="2020"/>
    <x v="17"/>
    <x v="171"/>
    <x v="16"/>
    <n v="19"/>
    <n v="0.88"/>
    <n v="0"/>
    <n v="23"/>
    <n v="0"/>
    <n v="0"/>
    <n v="0"/>
    <n v="0"/>
    <x v="1"/>
  </r>
  <r>
    <s v="1Melbourne"/>
    <n v="2020"/>
    <x v="17"/>
    <x v="206"/>
    <x v="5"/>
    <n v="32"/>
    <n v="1"/>
    <n v="0"/>
    <n v="23"/>
    <n v="0"/>
    <n v="0"/>
    <n v="0"/>
    <n v="0"/>
    <x v="1"/>
  </r>
  <r>
    <s v="1North Melbourne"/>
    <n v="2020"/>
    <x v="17"/>
    <x v="162"/>
    <x v="17"/>
    <n v="40"/>
    <n v="0.97"/>
    <n v="0"/>
    <n v="19"/>
    <n v="0"/>
    <n v="0"/>
    <n v="0"/>
    <n v="0"/>
    <x v="1"/>
  </r>
  <r>
    <s v="1Essendon"/>
    <n v="2020"/>
    <x v="17"/>
    <x v="284"/>
    <x v="10"/>
    <n v="82"/>
    <n v="0.84"/>
    <n v="0"/>
    <n v="21"/>
    <n v="0"/>
    <n v="0"/>
    <n v="0"/>
    <n v="0"/>
    <x v="1"/>
  </r>
  <r>
    <s v="1Port Adelaide"/>
    <n v="2020"/>
    <x v="17"/>
    <x v="457"/>
    <x v="15"/>
    <n v="79"/>
    <n v="0.81"/>
    <n v="0"/>
    <n v="18"/>
    <n v="0"/>
    <n v="0"/>
    <n v="0"/>
    <n v="0"/>
    <x v="1"/>
  </r>
  <r>
    <s v="1Western Bulldogs"/>
    <n v="2020"/>
    <x v="17"/>
    <x v="152"/>
    <x v="6"/>
    <n v="71"/>
    <n v="0.85"/>
    <n v="0"/>
    <n v="22"/>
    <n v="0"/>
    <n v="7"/>
    <n v="0"/>
    <n v="0"/>
    <x v="0"/>
  </r>
  <r>
    <s v="1Gold Coast Suns"/>
    <n v="2020"/>
    <x v="17"/>
    <x v="264"/>
    <x v="1"/>
    <n v="58"/>
    <n v="0.96"/>
    <n v="0"/>
    <n v="18"/>
    <n v="0"/>
    <n v="0"/>
    <n v="0"/>
    <n v="0"/>
    <x v="1"/>
  </r>
  <r>
    <s v="1Collingwood"/>
    <n v="2020"/>
    <x v="17"/>
    <x v="519"/>
    <x v="4"/>
    <n v="107"/>
    <n v="0.77"/>
    <n v="0"/>
    <n v="22"/>
    <n v="0"/>
    <n v="41"/>
    <n v="0"/>
    <n v="0"/>
    <x v="0"/>
  </r>
  <r>
    <s v="1Sydney Swans"/>
    <n v="2020"/>
    <x v="17"/>
    <x v="621"/>
    <x v="2"/>
    <n v="101"/>
    <n v="0.86"/>
    <n v="0"/>
    <n v="26"/>
    <n v="0"/>
    <n v="4"/>
    <n v="0"/>
    <n v="0"/>
    <x v="0"/>
  </r>
  <r>
    <s v="1Brisbane Lions"/>
    <n v="2020"/>
    <x v="17"/>
    <x v="651"/>
    <x v="3"/>
    <n v="12"/>
    <n v="0.85"/>
    <n v="0"/>
    <n v="26"/>
    <n v="0"/>
    <n v="0"/>
    <n v="0"/>
    <n v="0"/>
    <x v="1"/>
  </r>
  <r>
    <s v="1North Melbourne"/>
    <n v="2020"/>
    <x v="17"/>
    <x v="570"/>
    <x v="17"/>
    <n v="52"/>
    <n v="0.93"/>
    <n v="0"/>
    <n v="19"/>
    <n v="0"/>
    <n v="0"/>
    <n v="0"/>
    <n v="0"/>
    <x v="1"/>
  </r>
  <r>
    <s v="1Melbourne"/>
    <n v="2020"/>
    <x v="17"/>
    <x v="179"/>
    <x v="5"/>
    <n v="85"/>
    <n v="0.75"/>
    <n v="0"/>
    <n v="23"/>
    <n v="0"/>
    <n v="0"/>
    <n v="0"/>
    <n v="0"/>
    <x v="1"/>
  </r>
  <r>
    <s v="1Western Bulldogs"/>
    <n v="2020"/>
    <x v="17"/>
    <x v="360"/>
    <x v="6"/>
    <n v="71"/>
    <n v="0.85"/>
    <n v="0"/>
    <n v="22"/>
    <n v="0"/>
    <n v="0"/>
    <n v="0"/>
    <n v="0"/>
    <x v="1"/>
  </r>
  <r>
    <s v="1Collingwood"/>
    <n v="2020"/>
    <x v="17"/>
    <x v="638"/>
    <x v="4"/>
    <n v="110"/>
    <n v="0.96"/>
    <n v="0"/>
    <n v="22"/>
    <n v="0"/>
    <n v="0"/>
    <n v="0"/>
    <n v="0"/>
    <x v="1"/>
  </r>
  <r>
    <s v="1Sydney Swans"/>
    <n v="2020"/>
    <x v="17"/>
    <x v="267"/>
    <x v="2"/>
    <n v="48"/>
    <n v="0.83"/>
    <n v="0"/>
    <n v="26"/>
    <n v="0"/>
    <n v="0"/>
    <n v="0"/>
    <n v="0"/>
    <x v="1"/>
  </r>
  <r>
    <s v="1Sydney Swans"/>
    <n v="2020"/>
    <x v="17"/>
    <x v="635"/>
    <x v="2"/>
    <n v="43"/>
    <n v="0.61"/>
    <n v="0"/>
    <n v="26"/>
    <n v="0"/>
    <n v="0"/>
    <n v="0"/>
    <n v="0"/>
    <x v="1"/>
  </r>
  <r>
    <s v="1GWS Giants"/>
    <n v="2020"/>
    <x v="17"/>
    <x v="230"/>
    <x v="13"/>
    <n v="62"/>
    <n v="0.82"/>
    <n v="0"/>
    <n v="32"/>
    <n v="0"/>
    <n v="0"/>
    <n v="0"/>
    <n v="0"/>
    <x v="1"/>
  </r>
  <r>
    <s v="1GWS Giants"/>
    <n v="2020"/>
    <x v="17"/>
    <x v="637"/>
    <x v="13"/>
    <n v="12"/>
    <n v="0.82"/>
    <n v="0"/>
    <n v="32"/>
    <n v="0"/>
    <n v="0"/>
    <n v="0"/>
    <n v="0"/>
    <x v="1"/>
  </r>
  <r>
    <s v="1Melbourne"/>
    <n v="2020"/>
    <x v="17"/>
    <x v="529"/>
    <x v="5"/>
    <n v="42"/>
    <n v="0.77"/>
    <n v="0"/>
    <n v="23"/>
    <n v="0"/>
    <n v="0"/>
    <n v="0"/>
    <n v="0"/>
    <x v="1"/>
  </r>
  <r>
    <s v="1Western Bulldogs"/>
    <n v="2020"/>
    <x v="17"/>
    <x v="354"/>
    <x v="6"/>
    <n v="82"/>
    <n v="0.84"/>
    <n v="0"/>
    <n v="22"/>
    <n v="0"/>
    <n v="0"/>
    <n v="0"/>
    <n v="0"/>
    <x v="1"/>
  </r>
  <r>
    <s v="1Sydney Swans"/>
    <n v="2020"/>
    <x v="17"/>
    <x v="67"/>
    <x v="2"/>
    <n v="39"/>
    <n v="0.74"/>
    <n v="0"/>
    <n v="26"/>
    <n v="0"/>
    <n v="53"/>
    <n v="0"/>
    <n v="0"/>
    <x v="0"/>
  </r>
  <r>
    <s v="1Brisbane Lions"/>
    <n v="2020"/>
    <x v="17"/>
    <x v="413"/>
    <x v="3"/>
    <n v="59"/>
    <n v="0.84"/>
    <n v="0"/>
    <n v="26"/>
    <n v="0"/>
    <n v="0"/>
    <n v="0"/>
    <n v="0"/>
    <x v="1"/>
  </r>
  <r>
    <s v="1Carlton"/>
    <n v="2020"/>
    <x v="17"/>
    <x v="167"/>
    <x v="0"/>
    <n v="24"/>
    <n v="0.85"/>
    <n v="0"/>
    <n v="32"/>
    <n v="0"/>
    <n v="0"/>
    <n v="0"/>
    <n v="0"/>
    <x v="1"/>
  </r>
  <r>
    <s v="1GWS Giants"/>
    <n v="2020"/>
    <x v="17"/>
    <x v="226"/>
    <x v="13"/>
    <n v="85"/>
    <n v="0.87"/>
    <n v="0"/>
    <n v="32"/>
    <n v="0"/>
    <n v="0"/>
    <n v="0"/>
    <n v="0"/>
    <x v="1"/>
  </r>
  <r>
    <s v="1Sydney Swans"/>
    <n v="2020"/>
    <x v="17"/>
    <x v="587"/>
    <x v="2"/>
    <n v="70"/>
    <n v="0.84"/>
    <n v="0"/>
    <n v="26"/>
    <n v="0"/>
    <n v="7"/>
    <n v="0"/>
    <n v="0"/>
    <x v="0"/>
  </r>
  <r>
    <s v="1Brisbane Lions"/>
    <n v="2020"/>
    <x v="17"/>
    <x v="362"/>
    <x v="3"/>
    <n v="48"/>
    <n v="0.78"/>
    <n v="0"/>
    <n v="26"/>
    <n v="0"/>
    <n v="2"/>
    <n v="0"/>
    <n v="0"/>
    <x v="0"/>
  </r>
  <r>
    <s v="1North Melbourne"/>
    <n v="2020"/>
    <x v="17"/>
    <x v="288"/>
    <x v="17"/>
    <n v="25"/>
    <n v="0.8"/>
    <n v="0"/>
    <n v="19"/>
    <n v="0"/>
    <n v="0"/>
    <n v="0"/>
    <n v="0"/>
    <x v="1"/>
  </r>
  <r>
    <s v="1Carlton"/>
    <n v="2020"/>
    <x v="17"/>
    <x v="639"/>
    <x v="0"/>
    <n v="34"/>
    <n v="0.87"/>
    <n v="0"/>
    <n v="32"/>
    <n v="0"/>
    <n v="0"/>
    <n v="0"/>
    <n v="0"/>
    <x v="1"/>
  </r>
  <r>
    <s v="1Melbourne"/>
    <n v="2020"/>
    <x v="17"/>
    <x v="160"/>
    <x v="5"/>
    <n v="41"/>
    <n v="0.97"/>
    <n v="0"/>
    <n v="23"/>
    <n v="0"/>
    <n v="0"/>
    <n v="0"/>
    <n v="0"/>
    <x v="1"/>
  </r>
  <r>
    <s v="1Essendon"/>
    <n v="2020"/>
    <x v="17"/>
    <x v="109"/>
    <x v="10"/>
    <n v="31"/>
    <n v="0.69"/>
    <n v="0"/>
    <n v="21"/>
    <n v="0"/>
    <n v="5"/>
    <n v="0"/>
    <n v="0"/>
    <x v="0"/>
  </r>
  <r>
    <s v="1Melbourne"/>
    <n v="2020"/>
    <x v="17"/>
    <x v="298"/>
    <x v="5"/>
    <n v="44"/>
    <n v="0.71"/>
    <n v="0"/>
    <n v="23"/>
    <n v="0"/>
    <n v="0"/>
    <n v="0"/>
    <n v="0"/>
    <x v="1"/>
  </r>
  <r>
    <s v="1North Melbourne"/>
    <n v="2020"/>
    <x v="17"/>
    <x v="572"/>
    <x v="17"/>
    <n v="44"/>
    <n v="0.97"/>
    <n v="0"/>
    <n v="19"/>
    <n v="0"/>
    <n v="0"/>
    <n v="0"/>
    <n v="0"/>
    <x v="1"/>
  </r>
  <r>
    <s v="1Sydney Swans"/>
    <n v="2020"/>
    <x v="17"/>
    <x v="285"/>
    <x v="2"/>
    <n v="55"/>
    <n v="0.91"/>
    <n v="0"/>
    <n v="26"/>
    <n v="0"/>
    <n v="0"/>
    <n v="0"/>
    <n v="0"/>
    <x v="1"/>
  </r>
  <r>
    <s v="1North Melbourne"/>
    <n v="2020"/>
    <x v="17"/>
    <x v="270"/>
    <x v="17"/>
    <n v="86"/>
    <n v="0.91"/>
    <n v="0"/>
    <n v="19"/>
    <n v="0"/>
    <n v="35"/>
    <n v="0"/>
    <n v="0"/>
    <x v="0"/>
  </r>
  <r>
    <s v="1Carlton"/>
    <n v="2020"/>
    <x v="17"/>
    <x v="322"/>
    <x v="0"/>
    <n v="59"/>
    <n v="0.84"/>
    <n v="0"/>
    <n v="32"/>
    <n v="0"/>
    <n v="2"/>
    <n v="0"/>
    <n v="0"/>
    <x v="0"/>
  </r>
  <r>
    <s v="1Fremantle"/>
    <n v="2020"/>
    <x v="17"/>
    <x v="372"/>
    <x v="12"/>
    <n v="28"/>
    <n v="0.83"/>
    <n v="0"/>
    <n v="21"/>
    <n v="0"/>
    <n v="0"/>
    <n v="0"/>
    <n v="0"/>
    <x v="1"/>
  </r>
  <r>
    <s v="1St Kilda"/>
    <n v="2020"/>
    <x v="17"/>
    <x v="238"/>
    <x v="9"/>
    <n v="29"/>
    <n v="0.96"/>
    <n v="0"/>
    <n v="19"/>
    <n v="0"/>
    <n v="0"/>
    <n v="0"/>
    <n v="0"/>
    <x v="1"/>
  </r>
  <r>
    <s v="1Brisbane Lions"/>
    <n v="2020"/>
    <x v="17"/>
    <x v="366"/>
    <x v="3"/>
    <n v="80"/>
    <n v="0.91"/>
    <n v="0"/>
    <n v="26"/>
    <n v="0"/>
    <n v="0"/>
    <n v="0"/>
    <n v="0"/>
    <x v="1"/>
  </r>
  <r>
    <s v="1North Melbourne"/>
    <n v="2020"/>
    <x v="17"/>
    <x v="157"/>
    <x v="17"/>
    <n v="22"/>
    <n v="0.47"/>
    <n v="0"/>
    <n v="19"/>
    <n v="0"/>
    <n v="19"/>
    <n v="0"/>
    <n v="0"/>
    <x v="0"/>
  </r>
  <r>
    <s v="1Adelaide Crows"/>
    <n v="2020"/>
    <x v="17"/>
    <x v="643"/>
    <x v="8"/>
    <n v="63"/>
    <n v="0.8"/>
    <n v="0"/>
    <n v="26"/>
    <n v="0"/>
    <n v="0"/>
    <n v="0"/>
    <n v="0"/>
    <x v="1"/>
  </r>
  <r>
    <s v="1Adelaide Crows"/>
    <n v="2020"/>
    <x v="17"/>
    <x v="196"/>
    <x v="8"/>
    <n v="33"/>
    <n v="0.84"/>
    <n v="0"/>
    <n v="26"/>
    <n v="0"/>
    <n v="4"/>
    <n v="0"/>
    <n v="0"/>
    <x v="0"/>
  </r>
  <r>
    <s v="1Carlton"/>
    <n v="2020"/>
    <x v="17"/>
    <x v="642"/>
    <x v="0"/>
    <n v="49"/>
    <n v="0.71"/>
    <n v="0"/>
    <n v="32"/>
    <n v="0"/>
    <n v="0"/>
    <n v="0"/>
    <n v="0"/>
    <x v="1"/>
  </r>
  <r>
    <s v="1Port Adelaide"/>
    <n v="2020"/>
    <x v="17"/>
    <x v="525"/>
    <x v="15"/>
    <n v="60"/>
    <n v="0.81"/>
    <n v="0"/>
    <n v="18"/>
    <n v="0"/>
    <n v="0"/>
    <n v="0"/>
    <n v="0"/>
    <x v="1"/>
  </r>
  <r>
    <s v="1Gold Coast Suns"/>
    <n v="2020"/>
    <x v="17"/>
    <x v="19"/>
    <x v="1"/>
    <n v="33"/>
    <n v="0.75"/>
    <n v="0"/>
    <n v="18"/>
    <n v="0"/>
    <n v="65"/>
    <n v="0"/>
    <n v="0"/>
    <x v="0"/>
  </r>
  <r>
    <s v="1Collingwood"/>
    <n v="2020"/>
    <x v="17"/>
    <x v="342"/>
    <x v="4"/>
    <n v="23"/>
    <n v="0.77"/>
    <n v="0"/>
    <n v="22"/>
    <n v="0"/>
    <n v="0"/>
    <n v="0"/>
    <n v="0"/>
    <x v="1"/>
  </r>
  <r>
    <s v="1Adelaide Crows"/>
    <n v="2020"/>
    <x v="17"/>
    <x v="330"/>
    <x v="8"/>
    <n v="41"/>
    <n v="0.87"/>
    <n v="0"/>
    <n v="26"/>
    <n v="0"/>
    <n v="0"/>
    <n v="0"/>
    <n v="0"/>
    <x v="1"/>
  </r>
  <r>
    <s v="1Essendon"/>
    <n v="2020"/>
    <x v="17"/>
    <x v="537"/>
    <x v="10"/>
    <n v="45"/>
    <n v="0.78"/>
    <n v="0"/>
    <n v="21"/>
    <n v="0"/>
    <n v="0"/>
    <n v="0"/>
    <n v="0"/>
    <x v="1"/>
  </r>
  <r>
    <s v="1Melbourne"/>
    <n v="2020"/>
    <x v="17"/>
    <x v="358"/>
    <x v="5"/>
    <n v="30"/>
    <n v="0.83"/>
    <n v="0"/>
    <n v="23"/>
    <n v="0"/>
    <n v="3"/>
    <n v="0"/>
    <n v="0"/>
    <x v="0"/>
  </r>
  <r>
    <s v="1Port Adelaide"/>
    <n v="2020"/>
    <x v="17"/>
    <x v="262"/>
    <x v="15"/>
    <n v="82"/>
    <n v="0.84"/>
    <n v="0"/>
    <n v="18"/>
    <n v="0"/>
    <n v="17"/>
    <n v="0"/>
    <n v="0"/>
    <x v="0"/>
  </r>
  <r>
    <s v="1Western Bulldogs"/>
    <n v="2020"/>
    <x v="17"/>
    <x v="473"/>
    <x v="6"/>
    <n v="57"/>
    <n v="0.83"/>
    <n v="0"/>
    <n v="22"/>
    <n v="0"/>
    <n v="0"/>
    <n v="0"/>
    <n v="0"/>
    <x v="1"/>
  </r>
  <r>
    <s v="1Collingwood"/>
    <n v="2020"/>
    <x v="17"/>
    <x v="371"/>
    <x v="4"/>
    <n v="82"/>
    <n v="0.82"/>
    <n v="0"/>
    <n v="22"/>
    <n v="0"/>
    <n v="0"/>
    <n v="0"/>
    <n v="0"/>
    <x v="1"/>
  </r>
  <r>
    <s v="1Melbourne"/>
    <n v="2020"/>
    <x v="17"/>
    <x v="498"/>
    <x v="5"/>
    <n v="56"/>
    <n v="0.82"/>
    <n v="0"/>
    <n v="23"/>
    <n v="0"/>
    <n v="30"/>
    <n v="0"/>
    <n v="0"/>
    <x v="0"/>
  </r>
  <r>
    <s v="1Gold Coast Suns"/>
    <n v="2020"/>
    <x v="17"/>
    <x v="240"/>
    <x v="1"/>
    <n v="35"/>
    <n v="0.87"/>
    <n v="0"/>
    <n v="18"/>
    <n v="0"/>
    <n v="0"/>
    <n v="0"/>
    <n v="0"/>
    <x v="1"/>
  </r>
  <r>
    <s v="1Collingwood"/>
    <n v="2020"/>
    <x v="17"/>
    <x v="161"/>
    <x v="4"/>
    <n v="35"/>
    <n v="0.74"/>
    <n v="0"/>
    <n v="22"/>
    <n v="0"/>
    <n v="0"/>
    <n v="0"/>
    <n v="0"/>
    <x v="1"/>
  </r>
  <r>
    <s v="1Sydney Swans"/>
    <n v="2020"/>
    <x v="17"/>
    <x v="391"/>
    <x v="2"/>
    <n v="72"/>
    <n v="0.96"/>
    <n v="0"/>
    <n v="26"/>
    <n v="0"/>
    <n v="43"/>
    <n v="0"/>
    <n v="0"/>
    <x v="0"/>
  </r>
  <r>
    <s v="1Hawthorn"/>
    <n v="2020"/>
    <x v="17"/>
    <x v="287"/>
    <x v="7"/>
    <n v="32"/>
    <n v="0.91"/>
    <n v="0"/>
    <n v="26"/>
    <n v="0"/>
    <n v="0"/>
    <n v="0"/>
    <n v="0"/>
    <x v="1"/>
  </r>
  <r>
    <s v="1Fremantle"/>
    <n v="2020"/>
    <x v="17"/>
    <x v="438"/>
    <x v="12"/>
    <n v="40"/>
    <n v="0.95"/>
    <n v="0"/>
    <n v="21"/>
    <n v="0"/>
    <n v="7"/>
    <n v="0"/>
    <n v="0"/>
    <x v="0"/>
  </r>
  <r>
    <s v="1Melbourne"/>
    <n v="2020"/>
    <x v="17"/>
    <x v="466"/>
    <x v="5"/>
    <n v="26"/>
    <n v="0.59"/>
    <n v="0"/>
    <n v="23"/>
    <n v="0"/>
    <n v="0"/>
    <n v="0"/>
    <n v="0"/>
    <x v="1"/>
  </r>
  <r>
    <s v="1Western Bulldogs"/>
    <n v="2020"/>
    <x v="17"/>
    <x v="533"/>
    <x v="6"/>
    <n v="23"/>
    <n v="0.72"/>
    <n v="0"/>
    <n v="22"/>
    <n v="0"/>
    <n v="0"/>
    <n v="0"/>
    <n v="0"/>
    <x v="1"/>
  </r>
  <r>
    <s v="1Brisbane Lions"/>
    <n v="2020"/>
    <x v="17"/>
    <x v="501"/>
    <x v="3"/>
    <n v="62"/>
    <n v="0.93"/>
    <n v="0"/>
    <n v="26"/>
    <n v="0"/>
    <n v="0"/>
    <n v="0"/>
    <n v="0"/>
    <x v="1"/>
  </r>
  <r>
    <s v="1Western Bulldogs"/>
    <n v="2020"/>
    <x v="17"/>
    <x v="186"/>
    <x v="6"/>
    <n v="67"/>
    <n v="0.82"/>
    <n v="0"/>
    <n v="22"/>
    <n v="0"/>
    <n v="0"/>
    <n v="0"/>
    <n v="0"/>
    <x v="1"/>
  </r>
  <r>
    <s v="1Western Bulldogs"/>
    <n v="2020"/>
    <x v="17"/>
    <x v="559"/>
    <x v="6"/>
    <n v="13"/>
    <n v="0.76"/>
    <n v="0"/>
    <n v="22"/>
    <n v="0"/>
    <n v="0"/>
    <n v="0"/>
    <n v="0"/>
    <x v="1"/>
  </r>
  <r>
    <s v="1Richmond"/>
    <n v="2020"/>
    <x v="17"/>
    <x v="271"/>
    <x v="14"/>
    <n v="69"/>
    <n v="0.81"/>
    <n v="0"/>
    <n v="32"/>
    <n v="0"/>
    <n v="0"/>
    <n v="0"/>
    <n v="0"/>
    <x v="1"/>
  </r>
  <r>
    <s v="1Geelong Cats"/>
    <n v="2020"/>
    <x v="17"/>
    <x v="528"/>
    <x v="11"/>
    <n v="51"/>
    <n v="0.83"/>
    <n v="0"/>
    <n v="32"/>
    <n v="0"/>
    <n v="0"/>
    <n v="0"/>
    <n v="0"/>
    <x v="1"/>
  </r>
  <r>
    <s v="1Port Adelaide"/>
    <n v="2020"/>
    <x v="17"/>
    <x v="174"/>
    <x v="15"/>
    <n v="67"/>
    <n v="0.79"/>
    <n v="0"/>
    <n v="18"/>
    <n v="0"/>
    <n v="0"/>
    <n v="0"/>
    <n v="0"/>
    <x v="1"/>
  </r>
  <r>
    <s v="1St Kilda"/>
    <n v="2020"/>
    <x v="17"/>
    <x v="192"/>
    <x v="9"/>
    <n v="32"/>
    <n v="0.88"/>
    <n v="0"/>
    <n v="19"/>
    <n v="0"/>
    <n v="0"/>
    <n v="0"/>
    <n v="0"/>
    <x v="1"/>
  </r>
  <r>
    <s v="1St Kilda"/>
    <n v="2020"/>
    <x v="17"/>
    <x v="383"/>
    <x v="9"/>
    <n v="51"/>
    <n v="0.68"/>
    <n v="0"/>
    <n v="19"/>
    <n v="0"/>
    <n v="0"/>
    <n v="0"/>
    <n v="0"/>
    <x v="1"/>
  </r>
  <r>
    <s v="1Sydney Swans"/>
    <n v="2020"/>
    <x v="17"/>
    <x v="153"/>
    <x v="2"/>
    <n v="29"/>
    <n v="0.89"/>
    <n v="0"/>
    <n v="26"/>
    <n v="0"/>
    <n v="0"/>
    <n v="0"/>
    <n v="0"/>
    <x v="1"/>
  </r>
  <r>
    <s v="1Richmond"/>
    <n v="2020"/>
    <x v="17"/>
    <x v="379"/>
    <x v="14"/>
    <n v="38"/>
    <n v="0.5"/>
    <n v="0"/>
    <n v="32"/>
    <n v="0"/>
    <n v="2"/>
    <n v="0"/>
    <n v="0"/>
    <x v="0"/>
  </r>
  <r>
    <s v="1Carlton"/>
    <n v="2020"/>
    <x v="17"/>
    <x v="220"/>
    <x v="0"/>
    <n v="37"/>
    <n v="0.97"/>
    <n v="0"/>
    <n v="32"/>
    <n v="0"/>
    <n v="0"/>
    <n v="0"/>
    <n v="0"/>
    <x v="1"/>
  </r>
  <r>
    <s v="1Port Adelaide"/>
    <n v="2020"/>
    <x v="17"/>
    <x v="218"/>
    <x v="15"/>
    <n v="50"/>
    <n v="0.54"/>
    <n v="0"/>
    <n v="18"/>
    <n v="0"/>
    <n v="0"/>
    <n v="0"/>
    <n v="0"/>
    <x v="1"/>
  </r>
  <r>
    <s v="1Hawthorn"/>
    <n v="2020"/>
    <x v="17"/>
    <x v="315"/>
    <x v="7"/>
    <n v="21"/>
    <n v="0.83"/>
    <n v="0"/>
    <n v="26"/>
    <n v="0"/>
    <n v="0"/>
    <n v="0"/>
    <n v="0"/>
    <x v="1"/>
  </r>
  <r>
    <s v="1West Coast Eagles"/>
    <n v="2020"/>
    <x v="17"/>
    <x v="235"/>
    <x v="16"/>
    <n v="58"/>
    <n v="0.82"/>
    <n v="0"/>
    <n v="23"/>
    <n v="0"/>
    <n v="0"/>
    <n v="0"/>
    <n v="0"/>
    <x v="1"/>
  </r>
  <r>
    <s v="1Fremantle"/>
    <n v="2020"/>
    <x v="17"/>
    <x v="347"/>
    <x v="12"/>
    <n v="68"/>
    <n v="0.86"/>
    <n v="0"/>
    <n v="21"/>
    <n v="0"/>
    <n v="0"/>
    <n v="0"/>
    <n v="0"/>
    <x v="1"/>
  </r>
  <r>
    <s v="1Melbourne"/>
    <n v="2020"/>
    <x v="17"/>
    <x v="339"/>
    <x v="5"/>
    <n v="55"/>
    <n v="0.69"/>
    <n v="0"/>
    <n v="23"/>
    <n v="0"/>
    <n v="0"/>
    <n v="0"/>
    <n v="0"/>
    <x v="1"/>
  </r>
  <r>
    <s v="1Sydney Swans"/>
    <n v="2020"/>
    <x v="17"/>
    <x v="435"/>
    <x v="2"/>
    <n v="57"/>
    <n v="0.82"/>
    <n v="0"/>
    <n v="26"/>
    <n v="0"/>
    <n v="1"/>
    <n v="0"/>
    <n v="0"/>
    <x v="0"/>
  </r>
  <r>
    <s v="1West Coast Eagles"/>
    <n v="2020"/>
    <x v="17"/>
    <x v="327"/>
    <x v="16"/>
    <n v="69"/>
    <n v="0.96"/>
    <n v="0"/>
    <n v="23"/>
    <n v="0"/>
    <n v="0"/>
    <n v="0"/>
    <n v="0"/>
    <x v="1"/>
  </r>
  <r>
    <s v="1West Coast Eagles"/>
    <n v="2020"/>
    <x v="17"/>
    <x v="328"/>
    <x v="16"/>
    <n v="74"/>
    <n v="0.84"/>
    <n v="0"/>
    <n v="23"/>
    <n v="0"/>
    <n v="0"/>
    <n v="0"/>
    <n v="0"/>
    <x v="1"/>
  </r>
  <r>
    <s v="1Adelaide Crows"/>
    <n v="2020"/>
    <x v="17"/>
    <x v="555"/>
    <x v="8"/>
    <n v="16"/>
    <n v="0.85"/>
    <n v="0"/>
    <n v="26"/>
    <n v="0"/>
    <n v="0"/>
    <n v="0"/>
    <n v="0"/>
    <x v="1"/>
  </r>
  <r>
    <s v="1Essendon"/>
    <n v="2020"/>
    <x v="17"/>
    <x v="615"/>
    <x v="10"/>
    <n v="38"/>
    <n v="0.79"/>
    <n v="0"/>
    <n v="21"/>
    <n v="0"/>
    <n v="0"/>
    <n v="0"/>
    <n v="0"/>
    <x v="1"/>
  </r>
  <r>
    <s v="1Fremantle"/>
    <n v="2020"/>
    <x v="17"/>
    <x v="245"/>
    <x v="12"/>
    <n v="28"/>
    <n v="0.73"/>
    <n v="0"/>
    <n v="21"/>
    <n v="0"/>
    <n v="0"/>
    <n v="0"/>
    <n v="0"/>
    <x v="1"/>
  </r>
  <r>
    <s v="1Geelong Cats"/>
    <n v="2020"/>
    <x v="17"/>
    <x v="211"/>
    <x v="11"/>
    <n v="44"/>
    <n v="0.91"/>
    <n v="0"/>
    <n v="32"/>
    <n v="0"/>
    <n v="0"/>
    <n v="0"/>
    <n v="0"/>
    <x v="1"/>
  </r>
  <r>
    <s v="1Port Adelaide"/>
    <n v="2020"/>
    <x v="17"/>
    <x v="222"/>
    <x v="15"/>
    <n v="43"/>
    <n v="0.89"/>
    <n v="0"/>
    <n v="18"/>
    <n v="0"/>
    <n v="0"/>
    <n v="0"/>
    <n v="0"/>
    <x v="1"/>
  </r>
  <r>
    <s v="1Collingwood"/>
    <n v="2020"/>
    <x v="17"/>
    <x v="265"/>
    <x v="4"/>
    <n v="76"/>
    <n v="0.86"/>
    <n v="0"/>
    <n v="22"/>
    <n v="0"/>
    <n v="0"/>
    <n v="0"/>
    <n v="0"/>
    <x v="1"/>
  </r>
  <r>
    <s v="1North Melbourne"/>
    <n v="2020"/>
    <x v="17"/>
    <x v="517"/>
    <x v="17"/>
    <n v="14"/>
    <n v="0.48"/>
    <n v="0"/>
    <n v="19"/>
    <n v="0"/>
    <n v="5"/>
    <n v="0"/>
    <n v="0"/>
    <x v="0"/>
  </r>
  <r>
    <s v="1Adelaide Crows"/>
    <n v="2020"/>
    <x v="17"/>
    <x v="296"/>
    <x v="8"/>
    <n v="39"/>
    <n v="0.86"/>
    <n v="0"/>
    <n v="26"/>
    <n v="0"/>
    <n v="18"/>
    <n v="0"/>
    <n v="0"/>
    <x v="0"/>
  </r>
  <r>
    <s v="1St Kilda"/>
    <n v="2020"/>
    <x v="17"/>
    <x v="216"/>
    <x v="9"/>
    <n v="39"/>
    <n v="0.86"/>
    <n v="0"/>
    <n v="19"/>
    <n v="0"/>
    <n v="0"/>
    <n v="0"/>
    <n v="0"/>
    <x v="1"/>
  </r>
  <r>
    <s v="1Gold Coast Suns"/>
    <n v="2020"/>
    <x v="17"/>
    <x v="550"/>
    <x v="1"/>
    <n v="80"/>
    <n v="0.82"/>
    <n v="0"/>
    <n v="18"/>
    <n v="0"/>
    <n v="6"/>
    <n v="0"/>
    <n v="0"/>
    <x v="0"/>
  </r>
  <r>
    <s v="1Gold Coast Suns"/>
    <n v="2020"/>
    <x v="17"/>
    <x v="345"/>
    <x v="1"/>
    <n v="55"/>
    <n v="0.83"/>
    <n v="0"/>
    <n v="18"/>
    <n v="0"/>
    <n v="0"/>
    <n v="0"/>
    <n v="0"/>
    <x v="1"/>
  </r>
  <r>
    <s v="1Melbourne"/>
    <n v="2020"/>
    <x v="17"/>
    <x v="199"/>
    <x v="5"/>
    <n v="25"/>
    <n v="0.57999999999999996"/>
    <n v="0"/>
    <n v="23"/>
    <n v="0"/>
    <n v="0"/>
    <n v="0"/>
    <n v="0"/>
    <x v="1"/>
  </r>
  <r>
    <s v="1Port Adelaide"/>
    <n v="2020"/>
    <x v="17"/>
    <x v="414"/>
    <x v="15"/>
    <n v="50"/>
    <n v="0.92"/>
    <n v="0"/>
    <n v="18"/>
    <n v="0"/>
    <n v="0"/>
    <n v="0"/>
    <n v="0"/>
    <x v="1"/>
  </r>
  <r>
    <s v="1Port Adelaide"/>
    <n v="2020"/>
    <x v="17"/>
    <x v="263"/>
    <x v="15"/>
    <n v="63"/>
    <n v="0.89"/>
    <n v="0"/>
    <n v="18"/>
    <n v="0"/>
    <n v="0"/>
    <n v="0"/>
    <n v="0"/>
    <x v="1"/>
  </r>
  <r>
    <s v="1Gold Coast Suns"/>
    <n v="2020"/>
    <x v="17"/>
    <x v="387"/>
    <x v="1"/>
    <n v="12"/>
    <n v="0.95"/>
    <n v="0"/>
    <n v="18"/>
    <n v="0"/>
    <n v="0"/>
    <n v="0"/>
    <n v="0"/>
    <x v="1"/>
  </r>
  <r>
    <s v="1Sydney Swans"/>
    <n v="2020"/>
    <x v="17"/>
    <x v="380"/>
    <x v="2"/>
    <n v="48"/>
    <n v="0.69"/>
    <n v="0"/>
    <n v="26"/>
    <n v="0"/>
    <n v="0"/>
    <n v="0"/>
    <n v="0"/>
    <x v="1"/>
  </r>
  <r>
    <s v="1Brisbane Lions"/>
    <n v="2020"/>
    <x v="17"/>
    <x v="389"/>
    <x v="3"/>
    <n v="52"/>
    <n v="0.72"/>
    <n v="0"/>
    <n v="26"/>
    <n v="0"/>
    <n v="1"/>
    <n v="0"/>
    <n v="0"/>
    <x v="0"/>
  </r>
  <r>
    <s v="1Richmond"/>
    <n v="2020"/>
    <x v="17"/>
    <x v="158"/>
    <x v="14"/>
    <n v="66"/>
    <n v="0.79"/>
    <n v="0"/>
    <n v="32"/>
    <n v="0"/>
    <n v="0"/>
    <n v="0"/>
    <n v="0"/>
    <x v="1"/>
  </r>
  <r>
    <s v="1Hawthorn"/>
    <n v="2020"/>
    <x v="17"/>
    <x v="175"/>
    <x v="7"/>
    <n v="59"/>
    <n v="0.8"/>
    <n v="0"/>
    <n v="26"/>
    <n v="0"/>
    <n v="0"/>
    <n v="0"/>
    <n v="0"/>
    <x v="1"/>
  </r>
  <r>
    <s v="1Brisbane Lions"/>
    <n v="2020"/>
    <x v="17"/>
    <x v="200"/>
    <x v="3"/>
    <n v="34"/>
    <n v="0.83"/>
    <n v="0"/>
    <n v="26"/>
    <n v="0"/>
    <n v="0"/>
    <n v="0"/>
    <n v="0"/>
    <x v="1"/>
  </r>
  <r>
    <s v="1Essendon"/>
    <n v="2020"/>
    <x v="17"/>
    <x v="209"/>
    <x v="10"/>
    <n v="79"/>
    <n v="1"/>
    <n v="0"/>
    <n v="21"/>
    <n v="0"/>
    <n v="0"/>
    <n v="0"/>
    <n v="0"/>
    <x v="1"/>
  </r>
  <r>
    <s v="1Gold Coast Suns"/>
    <n v="2020"/>
    <x v="17"/>
    <x v="652"/>
    <x v="1"/>
    <n v="50"/>
    <n v="0.74"/>
    <n v="0"/>
    <n v="18"/>
    <n v="0"/>
    <n v="0"/>
    <n v="0"/>
    <n v="0"/>
    <x v="1"/>
  </r>
  <r>
    <s v="1Collingwood"/>
    <n v="2020"/>
    <x v="17"/>
    <x v="182"/>
    <x v="4"/>
    <n v="59"/>
    <n v="0.79"/>
    <n v="0"/>
    <n v="22"/>
    <n v="0"/>
    <n v="15"/>
    <n v="0"/>
    <n v="0"/>
    <x v="0"/>
  </r>
  <r>
    <s v="1Hawthorn"/>
    <n v="2020"/>
    <x v="17"/>
    <x v="128"/>
    <x v="7"/>
    <n v="70"/>
    <n v="0.79"/>
    <n v="0"/>
    <n v="26"/>
    <n v="0"/>
    <n v="27"/>
    <n v="0"/>
    <n v="0"/>
    <x v="0"/>
  </r>
  <r>
    <s v="1West Coast Eagles"/>
    <n v="2020"/>
    <x v="17"/>
    <x v="90"/>
    <x v="16"/>
    <n v="83"/>
    <n v="0.9"/>
    <n v="0"/>
    <n v="23"/>
    <n v="0"/>
    <n v="24"/>
    <n v="0"/>
    <n v="0"/>
    <x v="0"/>
  </r>
  <r>
    <s v="1Fremantle"/>
    <n v="2020"/>
    <x v="17"/>
    <x v="607"/>
    <x v="12"/>
    <n v="46"/>
    <n v="0.81"/>
    <n v="0"/>
    <n v="21"/>
    <n v="0"/>
    <n v="0"/>
    <n v="0"/>
    <n v="0"/>
    <x v="1"/>
  </r>
  <r>
    <s v="1Collingwood"/>
    <n v="2020"/>
    <x v="17"/>
    <x v="241"/>
    <x v="4"/>
    <n v="73"/>
    <n v="0.84"/>
    <n v="0"/>
    <n v="22"/>
    <n v="0"/>
    <n v="0"/>
    <n v="0"/>
    <n v="0"/>
    <x v="1"/>
  </r>
  <r>
    <s v="1West Coast Eagles"/>
    <n v="2020"/>
    <x v="17"/>
    <x v="513"/>
    <x v="16"/>
    <n v="58"/>
    <n v="0.86"/>
    <n v="0"/>
    <n v="23"/>
    <n v="0"/>
    <n v="2"/>
    <n v="0"/>
    <n v="0"/>
    <x v="0"/>
  </r>
  <r>
    <s v="1Geelong Cats"/>
    <n v="2020"/>
    <x v="17"/>
    <x v="278"/>
    <x v="11"/>
    <n v="63"/>
    <n v="0.79"/>
    <n v="0"/>
    <n v="32"/>
    <n v="0"/>
    <n v="0"/>
    <n v="0"/>
    <n v="0"/>
    <x v="1"/>
  </r>
  <r>
    <s v="1Collingwood"/>
    <n v="2020"/>
    <x v="17"/>
    <x v="303"/>
    <x v="4"/>
    <n v="44"/>
    <n v="0.97"/>
    <n v="0"/>
    <n v="22"/>
    <n v="0"/>
    <n v="0"/>
    <n v="0"/>
    <n v="0"/>
    <x v="1"/>
  </r>
  <r>
    <s v="1Brisbane Lions"/>
    <n v="2020"/>
    <x v="17"/>
    <x v="172"/>
    <x v="3"/>
    <n v="36"/>
    <n v="0.92"/>
    <n v="0"/>
    <n v="26"/>
    <n v="0"/>
    <n v="0"/>
    <n v="0"/>
    <n v="0"/>
    <x v="1"/>
  </r>
  <r>
    <s v="1Western Bulldogs"/>
    <n v="2020"/>
    <x v="17"/>
    <x v="340"/>
    <x v="6"/>
    <n v="49"/>
    <n v="0.97"/>
    <n v="0"/>
    <n v="22"/>
    <n v="0"/>
    <n v="0"/>
    <n v="0"/>
    <n v="0"/>
    <x v="1"/>
  </r>
  <r>
    <s v="1North Melbourne"/>
    <n v="2020"/>
    <x v="17"/>
    <x v="304"/>
    <x v="17"/>
    <n v="39"/>
    <n v="0.93"/>
    <n v="0"/>
    <n v="19"/>
    <n v="0"/>
    <n v="32"/>
    <n v="0"/>
    <n v="0"/>
    <x v="0"/>
  </r>
  <r>
    <s v="1Carlton"/>
    <n v="2020"/>
    <x v="17"/>
    <x v="487"/>
    <x v="0"/>
    <n v="38"/>
    <n v="0.76"/>
    <n v="0"/>
    <n v="32"/>
    <n v="0"/>
    <n v="14"/>
    <n v="0"/>
    <n v="0"/>
    <x v="0"/>
  </r>
  <r>
    <s v="1Fremantle"/>
    <n v="2020"/>
    <x v="17"/>
    <x v="653"/>
    <x v="12"/>
    <n v="45"/>
    <n v="0.69"/>
    <n v="0"/>
    <n v="21"/>
    <n v="0"/>
    <n v="0"/>
    <n v="0"/>
    <n v="0"/>
    <x v="1"/>
  </r>
  <r>
    <s v="1Collingwood"/>
    <n v="2020"/>
    <x v="17"/>
    <x v="227"/>
    <x v="4"/>
    <n v="23"/>
    <n v="0.93"/>
    <n v="0"/>
    <n v="22"/>
    <n v="0"/>
    <n v="0"/>
    <n v="0"/>
    <n v="0"/>
    <x v="1"/>
  </r>
  <r>
    <s v="1Sydney Swans"/>
    <n v="2020"/>
    <x v="17"/>
    <x v="557"/>
    <x v="2"/>
    <n v="50"/>
    <n v="0.92"/>
    <n v="0"/>
    <n v="26"/>
    <n v="0"/>
    <n v="0"/>
    <n v="0"/>
    <n v="0"/>
    <x v="1"/>
  </r>
  <r>
    <s v="1Carlton"/>
    <n v="2020"/>
    <x v="17"/>
    <x v="260"/>
    <x v="0"/>
    <n v="72"/>
    <n v="0.88"/>
    <n v="0"/>
    <n v="32"/>
    <n v="0"/>
    <n v="0"/>
    <n v="0"/>
    <n v="0"/>
    <x v="1"/>
  </r>
  <r>
    <s v="1Melbourne"/>
    <n v="2020"/>
    <x v="17"/>
    <x v="313"/>
    <x v="5"/>
    <n v="59"/>
    <n v="0.95"/>
    <n v="0"/>
    <n v="23"/>
    <n v="0"/>
    <n v="3"/>
    <n v="0"/>
    <n v="0"/>
    <x v="0"/>
  </r>
  <r>
    <s v="1West Coast Eagles"/>
    <n v="2020"/>
    <x v="17"/>
    <x v="229"/>
    <x v="16"/>
    <n v="94"/>
    <n v="0.83"/>
    <n v="0"/>
    <n v="23"/>
    <n v="0"/>
    <n v="0"/>
    <n v="0"/>
    <n v="0"/>
    <x v="1"/>
  </r>
  <r>
    <s v="1Adelaide Crows"/>
    <n v="2020"/>
    <x v="17"/>
    <x v="295"/>
    <x v="8"/>
    <n v="35"/>
    <n v="0.95"/>
    <n v="0"/>
    <n v="26"/>
    <n v="0"/>
    <n v="0"/>
    <n v="0"/>
    <n v="0"/>
    <x v="1"/>
  </r>
  <r>
    <s v="1Essendon"/>
    <n v="2020"/>
    <x v="17"/>
    <x v="255"/>
    <x v="10"/>
    <n v="59"/>
    <n v="0.87"/>
    <n v="0"/>
    <n v="21"/>
    <n v="0"/>
    <n v="0"/>
    <n v="0"/>
    <n v="0"/>
    <x v="1"/>
  </r>
  <r>
    <s v="1Geelong Cats"/>
    <n v="2020"/>
    <x v="17"/>
    <x v="144"/>
    <x v="11"/>
    <n v="46"/>
    <n v="0.8"/>
    <n v="0"/>
    <n v="32"/>
    <n v="0"/>
    <n v="6"/>
    <n v="0"/>
    <n v="0"/>
    <x v="0"/>
  </r>
  <r>
    <s v="1Geelong Cats"/>
    <n v="2020"/>
    <x v="17"/>
    <x v="215"/>
    <x v="11"/>
    <n v="58"/>
    <n v="0.9"/>
    <n v="0"/>
    <n v="32"/>
    <n v="0"/>
    <n v="0"/>
    <n v="0"/>
    <n v="0"/>
    <x v="1"/>
  </r>
  <r>
    <s v="1Gold Coast Suns"/>
    <n v="2020"/>
    <x v="17"/>
    <x v="130"/>
    <x v="1"/>
    <n v="74"/>
    <n v="0.85"/>
    <n v="0"/>
    <n v="18"/>
    <n v="0"/>
    <n v="7"/>
    <n v="0"/>
    <n v="0"/>
    <x v="0"/>
  </r>
  <r>
    <s v="1West Coast Eagles"/>
    <n v="2020"/>
    <x v="17"/>
    <x v="412"/>
    <x v="16"/>
    <n v="52"/>
    <n v="0.8"/>
    <n v="0"/>
    <n v="23"/>
    <n v="0"/>
    <n v="0"/>
    <n v="0"/>
    <n v="0"/>
    <x v="1"/>
  </r>
  <r>
    <s v="1West Coast Eagles"/>
    <n v="2020"/>
    <x v="17"/>
    <x v="243"/>
    <x v="16"/>
    <n v="36"/>
    <n v="0.67"/>
    <n v="0"/>
    <n v="23"/>
    <n v="0"/>
    <n v="0"/>
    <n v="0"/>
    <n v="0"/>
    <x v="1"/>
  </r>
  <r>
    <s v="1Adelaide Crows"/>
    <n v="2020"/>
    <x v="17"/>
    <x v="244"/>
    <x v="8"/>
    <n v="41"/>
    <n v="0.95"/>
    <n v="0"/>
    <n v="26"/>
    <n v="0"/>
    <n v="0"/>
    <n v="0"/>
    <n v="0"/>
    <x v="1"/>
  </r>
  <r>
    <s v="1Adelaide Crows"/>
    <n v="2020"/>
    <x v="17"/>
    <x v="50"/>
    <x v="8"/>
    <n v="70"/>
    <n v="0.81"/>
    <n v="0"/>
    <n v="26"/>
    <n v="0"/>
    <n v="137"/>
    <n v="0"/>
    <n v="0"/>
    <x v="0"/>
  </r>
  <r>
    <s v="1Fremantle"/>
    <n v="2020"/>
    <x v="17"/>
    <x v="630"/>
    <x v="12"/>
    <n v="17"/>
    <n v="1"/>
    <n v="0"/>
    <n v="21"/>
    <n v="0"/>
    <n v="0"/>
    <n v="0"/>
    <n v="0"/>
    <x v="1"/>
  </r>
  <r>
    <s v="1Fremantle"/>
    <n v="2020"/>
    <x v="17"/>
    <x v="377"/>
    <x v="12"/>
    <n v="45"/>
    <n v="0.77"/>
    <n v="0"/>
    <n v="21"/>
    <n v="0"/>
    <n v="0"/>
    <n v="0"/>
    <n v="0"/>
    <x v="1"/>
  </r>
  <r>
    <s v="1Western Bulldogs"/>
    <n v="2020"/>
    <x v="17"/>
    <x v="314"/>
    <x v="6"/>
    <n v="55"/>
    <n v="0.82"/>
    <n v="0"/>
    <n v="22"/>
    <n v="0"/>
    <n v="0"/>
    <n v="0"/>
    <n v="0"/>
    <x v="1"/>
  </r>
  <r>
    <s v="1GWS Giants"/>
    <n v="2020"/>
    <x v="17"/>
    <x v="246"/>
    <x v="13"/>
    <n v="35"/>
    <n v="0.81"/>
    <n v="0"/>
    <n v="32"/>
    <n v="0"/>
    <n v="20"/>
    <n v="0"/>
    <n v="0"/>
    <x v="0"/>
  </r>
  <r>
    <s v="1Richmond"/>
    <n v="2020"/>
    <x v="17"/>
    <x v="397"/>
    <x v="14"/>
    <n v="83"/>
    <n v="0.85"/>
    <n v="0"/>
    <n v="32"/>
    <n v="0"/>
    <n v="178"/>
    <n v="0"/>
    <n v="0"/>
    <x v="0"/>
  </r>
  <r>
    <s v="1Essendon"/>
    <n v="2020"/>
    <x v="17"/>
    <x v="159"/>
    <x v="10"/>
    <n v="40"/>
    <n v="0.91"/>
    <n v="0"/>
    <n v="21"/>
    <n v="0"/>
    <n v="0"/>
    <n v="0"/>
    <n v="0"/>
    <x v="1"/>
  </r>
  <r>
    <s v="1Western Bulldogs"/>
    <n v="2020"/>
    <x v="17"/>
    <x v="132"/>
    <x v="6"/>
    <n v="33"/>
    <n v="0.94"/>
    <n v="0"/>
    <n v="22"/>
    <n v="0"/>
    <n v="4"/>
    <n v="0"/>
    <n v="0"/>
    <x v="0"/>
  </r>
  <r>
    <s v="1Hawthorn"/>
    <n v="2020"/>
    <x v="17"/>
    <x v="511"/>
    <x v="7"/>
    <n v="33"/>
    <n v="0.89"/>
    <n v="0"/>
    <n v="26"/>
    <n v="0"/>
    <n v="0"/>
    <n v="0"/>
    <n v="0"/>
    <x v="1"/>
  </r>
  <r>
    <s v="1Essendon"/>
    <n v="2020"/>
    <x v="17"/>
    <x v="569"/>
    <x v="10"/>
    <n v="62"/>
    <n v="0.8"/>
    <n v="0"/>
    <n v="21"/>
    <n v="0"/>
    <n v="0"/>
    <n v="0"/>
    <n v="0"/>
    <x v="1"/>
  </r>
  <r>
    <s v="1Gold Coast Suns"/>
    <n v="2020"/>
    <x v="17"/>
    <x v="355"/>
    <x v="1"/>
    <n v="69"/>
    <n v="0.92"/>
    <n v="0"/>
    <n v="18"/>
    <n v="0"/>
    <n v="0"/>
    <n v="0"/>
    <n v="0"/>
    <x v="1"/>
  </r>
  <r>
    <s v="1Fremantle"/>
    <n v="2020"/>
    <x v="17"/>
    <x v="189"/>
    <x v="12"/>
    <n v="60"/>
    <n v="0.8"/>
    <n v="0"/>
    <n v="21"/>
    <n v="0"/>
    <n v="0"/>
    <n v="0"/>
    <n v="0"/>
    <x v="1"/>
  </r>
  <r>
    <s v="1GWS Giants"/>
    <n v="2020"/>
    <x v="17"/>
    <x v="431"/>
    <x v="13"/>
    <n v="3"/>
    <n v="0.15"/>
    <n v="0"/>
    <n v="32"/>
    <n v="0"/>
    <n v="0"/>
    <n v="0"/>
    <n v="0"/>
    <x v="1"/>
  </r>
  <r>
    <s v="1GWS Giants"/>
    <n v="2020"/>
    <x v="17"/>
    <x v="259"/>
    <x v="13"/>
    <n v="36"/>
    <n v="0.83"/>
    <n v="0"/>
    <n v="32"/>
    <n v="0"/>
    <n v="0"/>
    <n v="0"/>
    <n v="0"/>
    <x v="1"/>
  </r>
  <r>
    <s v="1Brisbane Lions"/>
    <n v="2020"/>
    <x v="17"/>
    <x v="452"/>
    <x v="3"/>
    <n v="35"/>
    <n v="0.82"/>
    <n v="0"/>
    <n v="26"/>
    <n v="0"/>
    <n v="106"/>
    <n v="0"/>
    <n v="0"/>
    <x v="0"/>
  </r>
  <r>
    <s v="1Richmond"/>
    <n v="2020"/>
    <x v="17"/>
    <x v="531"/>
    <x v="14"/>
    <n v="26"/>
    <n v="0.73"/>
    <n v="0"/>
    <n v="32"/>
    <n v="0"/>
    <n v="24"/>
    <n v="0"/>
    <n v="0"/>
    <x v="0"/>
  </r>
  <r>
    <s v="1Adelaide Crows"/>
    <n v="2020"/>
    <x v="17"/>
    <x v="481"/>
    <x v="8"/>
    <n v="64"/>
    <n v="0.77"/>
    <n v="0"/>
    <n v="26"/>
    <n v="0"/>
    <n v="0"/>
    <n v="0"/>
    <n v="0"/>
    <x v="1"/>
  </r>
  <r>
    <s v="1Fremantle"/>
    <n v="2020"/>
    <x v="17"/>
    <x v="633"/>
    <x v="12"/>
    <n v="61"/>
    <n v="0.82"/>
    <n v="0"/>
    <n v="21"/>
    <n v="0"/>
    <n v="0"/>
    <n v="0"/>
    <n v="0"/>
    <x v="1"/>
  </r>
  <r>
    <s v="1St Kilda"/>
    <n v="2020"/>
    <x v="17"/>
    <x v="283"/>
    <x v="9"/>
    <n v="32"/>
    <n v="0.77"/>
    <n v="0"/>
    <n v="19"/>
    <n v="0"/>
    <n v="0"/>
    <n v="0"/>
    <n v="0"/>
    <x v="1"/>
  </r>
  <r>
    <s v="1Hawthorn"/>
    <n v="2020"/>
    <x v="17"/>
    <x v="573"/>
    <x v="7"/>
    <n v="85"/>
    <n v="0.82"/>
    <n v="0"/>
    <n v="26"/>
    <n v="0"/>
    <n v="3"/>
    <n v="0"/>
    <n v="0"/>
    <x v="0"/>
  </r>
  <r>
    <s v="1West Coast Eagles"/>
    <n v="2020"/>
    <x v="17"/>
    <x v="165"/>
    <x v="16"/>
    <n v="59"/>
    <n v="0.83"/>
    <n v="0"/>
    <n v="23"/>
    <n v="0"/>
    <n v="3"/>
    <n v="0"/>
    <n v="0"/>
    <x v="0"/>
  </r>
  <r>
    <s v="1Richmond"/>
    <n v="2020"/>
    <x v="17"/>
    <x v="363"/>
    <x v="14"/>
    <n v="49"/>
    <n v="0.98"/>
    <n v="0"/>
    <n v="32"/>
    <n v="0"/>
    <n v="0"/>
    <n v="0"/>
    <n v="0"/>
    <x v="1"/>
  </r>
  <r>
    <s v="1Fremantle"/>
    <n v="2020"/>
    <x v="17"/>
    <x v="512"/>
    <x v="12"/>
    <n v="89"/>
    <n v="0.85"/>
    <n v="0"/>
    <n v="21"/>
    <n v="0"/>
    <n v="0"/>
    <n v="0"/>
    <n v="0"/>
    <x v="1"/>
  </r>
  <r>
    <s v="1Geelong Cats"/>
    <n v="2020"/>
    <x v="17"/>
    <x v="470"/>
    <x v="11"/>
    <n v="22"/>
    <n v="0.76"/>
    <n v="0"/>
    <n v="32"/>
    <n v="0"/>
    <n v="0"/>
    <n v="0"/>
    <n v="0"/>
    <x v="1"/>
  </r>
  <r>
    <s v="1Brisbane Lions"/>
    <n v="2020"/>
    <x v="17"/>
    <x v="140"/>
    <x v="3"/>
    <n v="46"/>
    <n v="0.89"/>
    <n v="0"/>
    <n v="26"/>
    <n v="0"/>
    <n v="34"/>
    <n v="0"/>
    <n v="0"/>
    <x v="0"/>
  </r>
  <r>
    <s v="1Adelaide Crows"/>
    <n v="2020"/>
    <x v="17"/>
    <x v="432"/>
    <x v="8"/>
    <n v="14"/>
    <n v="0.75"/>
    <n v="0"/>
    <n v="26"/>
    <n v="0"/>
    <n v="6"/>
    <n v="0"/>
    <n v="0"/>
    <x v="0"/>
  </r>
  <r>
    <s v="1Carlton"/>
    <n v="2020"/>
    <x v="17"/>
    <x v="399"/>
    <x v="0"/>
    <n v="24"/>
    <n v="0.83"/>
    <n v="0"/>
    <n v="32"/>
    <n v="0"/>
    <n v="149"/>
    <n v="0"/>
    <n v="0"/>
    <x v="0"/>
  </r>
  <r>
    <s v="1Geelong Cats"/>
    <n v="2020"/>
    <x v="17"/>
    <x v="185"/>
    <x v="11"/>
    <n v="49"/>
    <n v="0.9"/>
    <n v="0"/>
    <n v="32"/>
    <n v="0"/>
    <n v="0"/>
    <n v="0"/>
    <n v="0"/>
    <x v="1"/>
  </r>
  <r>
    <s v="1Melbourne"/>
    <n v="2020"/>
    <x v="17"/>
    <x v="439"/>
    <x v="5"/>
    <n v="27"/>
    <n v="0.69"/>
    <n v="0"/>
    <n v="23"/>
    <n v="0"/>
    <n v="0"/>
    <n v="0"/>
    <n v="0"/>
    <x v="1"/>
  </r>
  <r>
    <s v="1Melbourne"/>
    <n v="2020"/>
    <x v="17"/>
    <x v="489"/>
    <x v="5"/>
    <n v="47"/>
    <n v="1"/>
    <n v="0"/>
    <n v="23"/>
    <n v="0"/>
    <n v="2"/>
    <n v="0"/>
    <n v="0"/>
    <x v="0"/>
  </r>
  <r>
    <s v="1GWS Giants"/>
    <n v="2020"/>
    <x v="17"/>
    <x v="472"/>
    <x v="13"/>
    <n v="37"/>
    <n v="0.82"/>
    <n v="0"/>
    <n v="32"/>
    <n v="0"/>
    <n v="0"/>
    <n v="0"/>
    <n v="0"/>
    <x v="1"/>
  </r>
  <r>
    <s v="1Collingwood"/>
    <n v="2020"/>
    <x v="17"/>
    <x v="292"/>
    <x v="4"/>
    <n v="67"/>
    <n v="0.71"/>
    <n v="0"/>
    <n v="22"/>
    <n v="0"/>
    <n v="0"/>
    <n v="0"/>
    <n v="0"/>
    <x v="1"/>
  </r>
  <r>
    <s v="1Fremantle"/>
    <n v="2020"/>
    <x v="17"/>
    <x v="307"/>
    <x v="12"/>
    <n v="31"/>
    <n v="0.81"/>
    <n v="0"/>
    <n v="21"/>
    <n v="0"/>
    <n v="0"/>
    <n v="0"/>
    <n v="0"/>
    <x v="1"/>
  </r>
  <r>
    <s v="1Port Adelaide"/>
    <n v="2020"/>
    <x v="17"/>
    <x v="351"/>
    <x v="15"/>
    <n v="86"/>
    <n v="0.86"/>
    <n v="0"/>
    <n v="18"/>
    <n v="0"/>
    <n v="0"/>
    <n v="0"/>
    <n v="0"/>
    <x v="1"/>
  </r>
  <r>
    <s v="1Collingwood"/>
    <n v="2020"/>
    <x v="17"/>
    <x v="496"/>
    <x v="4"/>
    <n v="41"/>
    <n v="0.84"/>
    <n v="0"/>
    <n v="22"/>
    <n v="0"/>
    <n v="0"/>
    <n v="0"/>
    <n v="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grandTotalCaption="SeasonAv" updatedVersion="5" minRefreshableVersion="3" useAutoFormatting="1" rowGrandTotals="0" itemPrintTitles="1" createdVersion="6" indent="0" outline="1" outlineData="1" multipleFieldFilters="0" rowHeaderCaption="" colHeaderCaption="">
  <location ref="B5:T26" firstHeaderRow="1" firstDataRow="2" firstDataCol="1" rowPageCount="2" colPageCount="1"/>
  <pivotFields count="14">
    <pivotField showAll="0"/>
    <pivotField showAll="0"/>
    <pivotField axis="axisCol" showAll="0">
      <items count="19"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655">
        <item x="537"/>
        <item x="305"/>
        <item x="168"/>
        <item x="91"/>
        <item x="80"/>
        <item x="431"/>
        <item x="221"/>
        <item x="313"/>
        <item x="43"/>
        <item x="472"/>
        <item x="441"/>
        <item x="360"/>
        <item x="339"/>
        <item x="195"/>
        <item x="527"/>
        <item x="101"/>
        <item x="79"/>
        <item x="46"/>
        <item x="485"/>
        <item x="191"/>
        <item x="401"/>
        <item x="484"/>
        <item x="225"/>
        <item x="400"/>
        <item x="604"/>
        <item x="150"/>
        <item x="607"/>
        <item x="559"/>
        <item x="111"/>
        <item x="261"/>
        <item x="69"/>
        <item x="186"/>
        <item x="198"/>
        <item x="130"/>
        <item x="577"/>
        <item x="533"/>
        <item x="534"/>
        <item x="628"/>
        <item x="649"/>
        <item x="440"/>
        <item x="205"/>
        <item x="240"/>
        <item x="383"/>
        <item x="94"/>
        <item x="395"/>
        <item x="257"/>
        <item x="553"/>
        <item x="635"/>
        <item x="315"/>
        <item x="444"/>
        <item x="588"/>
        <item x="291"/>
        <item x="228"/>
        <item x="469"/>
        <item x="308"/>
        <item x="433"/>
        <item x="51"/>
        <item x="190"/>
        <item x="327"/>
        <item x="352"/>
        <item x="62"/>
        <item x="355"/>
        <item x="590"/>
        <item x="200"/>
        <item x="159"/>
        <item x="208"/>
        <item x="550"/>
        <item x="178"/>
        <item x="265"/>
        <item x="565"/>
        <item x="460"/>
        <item x="165"/>
        <item x="307"/>
        <item x="246"/>
        <item x="512"/>
        <item x="7"/>
        <item x="300"/>
        <item x="371"/>
        <item x="432"/>
        <item x="454"/>
        <item x="234"/>
        <item x="387"/>
        <item x="22"/>
        <item x="535"/>
        <item x="214"/>
        <item x="443"/>
        <item x="391"/>
        <item x="589"/>
        <item x="601"/>
        <item x="20"/>
        <item x="216"/>
        <item x="653"/>
        <item x="106"/>
        <item x="459"/>
        <item x="92"/>
        <item x="42"/>
        <item x="154"/>
        <item x="122"/>
        <item x="613"/>
        <item x="30"/>
        <item x="456"/>
        <item x="170"/>
        <item x="389"/>
        <item x="586"/>
        <item x="232"/>
        <item x="199"/>
        <item x="321"/>
        <item x="509"/>
        <item x="85"/>
        <item x="173"/>
        <item x="39"/>
        <item x="582"/>
        <item x="536"/>
        <item x="575"/>
        <item x="504"/>
        <item x="458"/>
        <item x="213"/>
        <item x="118"/>
        <item x="492"/>
        <item x="545"/>
        <item x="560"/>
        <item x="595"/>
        <item x="325"/>
        <item x="233"/>
        <item x="99"/>
        <item x="151"/>
        <item x="557"/>
        <item x="423"/>
        <item x="203"/>
        <item x="362"/>
        <item x="252"/>
        <item x="271"/>
        <item x="244"/>
        <item x="351"/>
        <item x="506"/>
        <item x="196"/>
        <item x="611"/>
        <item x="172"/>
        <item x="641"/>
        <item x="408"/>
        <item x="303"/>
        <item x="82"/>
        <item x="603"/>
        <item x="500"/>
        <item x="363"/>
        <item x="141"/>
        <item x="289"/>
        <item x="40"/>
        <item x="13"/>
        <item x="569"/>
        <item x="61"/>
        <item x="250"/>
        <item x="574"/>
        <item x="648"/>
        <item x="254"/>
        <item x="625"/>
        <item x="52"/>
        <item x="238"/>
        <item x="28"/>
        <item x="197"/>
        <item x="367"/>
        <item x="156"/>
        <item x="650"/>
        <item x="47"/>
        <item x="346"/>
        <item x="462"/>
        <item x="155"/>
        <item x="0"/>
        <item x="373"/>
        <item x="465"/>
        <item x="223"/>
        <item x="329"/>
        <item x="301"/>
        <item x="578"/>
        <item x="563"/>
        <item x="134"/>
        <item x="366"/>
        <item x="49"/>
        <item x="245"/>
        <item x="396"/>
        <item x="555"/>
        <item x="524"/>
        <item x="176"/>
        <item x="353"/>
        <item x="277"/>
        <item x="610"/>
        <item x="219"/>
        <item x="630"/>
        <item x="211"/>
        <item x="417"/>
        <item x="218"/>
        <item x="583"/>
        <item x="501"/>
        <item x="267"/>
        <item x="594"/>
        <item x="407"/>
        <item x="626"/>
        <item x="317"/>
        <item x="356"/>
        <item x="274"/>
        <item x="382"/>
        <item x="272"/>
        <item x="354"/>
        <item x="461"/>
        <item x="622"/>
        <item x="230"/>
        <item x="3"/>
        <item x="98"/>
        <item x="72"/>
        <item x="475"/>
        <item x="259"/>
        <item x="621"/>
        <item x="309"/>
        <item x="573"/>
        <item x="409"/>
        <item x="120"/>
        <item x="390"/>
        <item x="386"/>
        <item x="217"/>
        <item x="518"/>
        <item x="182"/>
        <item x="336"/>
        <item x="129"/>
        <item x="175"/>
        <item x="185"/>
        <item x="502"/>
        <item x="192"/>
        <item x="345"/>
        <item x="24"/>
        <item x="342"/>
        <item x="532"/>
        <item x="93"/>
        <item x="290"/>
        <item x="294"/>
        <item x="243"/>
        <item x="447"/>
        <item x="312"/>
        <item x="65"/>
        <item x="378"/>
        <item x="639"/>
        <item x="112"/>
        <item x="18"/>
        <item x="58"/>
        <item x="8"/>
        <item x="157"/>
        <item x="482"/>
        <item x="235"/>
        <item x="268"/>
        <item x="585"/>
        <item x="26"/>
        <item x="434"/>
        <item x="253"/>
        <item x="562"/>
        <item x="68"/>
        <item x="375"/>
        <item x="236"/>
        <item x="256"/>
        <item x="295"/>
        <item x="332"/>
        <item x="206"/>
        <item x="285"/>
        <item x="89"/>
        <item x="334"/>
        <item x="125"/>
        <item x="365"/>
        <item x="631"/>
        <item x="183"/>
        <item x="164"/>
        <item x="75"/>
        <item x="287"/>
        <item x="498"/>
        <item x="84"/>
        <item x="543"/>
        <item x="136"/>
        <item x="449"/>
        <item x="513"/>
        <item x="56"/>
        <item x="570"/>
        <item x="270"/>
        <item x="490"/>
        <item x="452"/>
        <item x="426"/>
        <item x="571"/>
        <item x="145"/>
        <item x="222"/>
        <item x="1"/>
        <item x="23"/>
        <item x="194"/>
        <item x="376"/>
        <item x="314"/>
        <item x="572"/>
        <item x="529"/>
        <item x="374"/>
        <item x="109"/>
        <item x="158"/>
        <item x="63"/>
        <item x="357"/>
        <item x="148"/>
        <item x="127"/>
        <item x="638"/>
        <item x="412"/>
        <item x="361"/>
        <item x="326"/>
        <item x="652"/>
        <item x="114"/>
        <item x="402"/>
        <item x="21"/>
        <item x="163"/>
        <item x="292"/>
        <item x="29"/>
        <item x="471"/>
        <item x="511"/>
        <item x="528"/>
        <item x="335"/>
        <item x="137"/>
        <item x="177"/>
        <item x="227"/>
        <item x="416"/>
        <item x="384"/>
        <item x="552"/>
        <item x="133"/>
        <item x="381"/>
        <item x="169"/>
        <item x="242"/>
        <item x="107"/>
        <item x="558"/>
        <item x="171"/>
        <item x="445"/>
        <item x="83"/>
        <item x="455"/>
        <item x="6"/>
        <item x="247"/>
        <item x="623"/>
        <item x="161"/>
        <item x="497"/>
        <item x="393"/>
        <item x="380"/>
        <item x="507"/>
        <item x="258"/>
        <item x="81"/>
        <item x="450"/>
        <item x="260"/>
        <item x="640"/>
        <item x="187"/>
        <item x="425"/>
        <item x="275"/>
        <item x="262"/>
        <item x="602"/>
        <item x="193"/>
        <item x="584"/>
        <item x="551"/>
        <item x="299"/>
        <item x="87"/>
        <item x="597"/>
        <item x="298"/>
        <item x="464"/>
        <item x="406"/>
        <item x="239"/>
        <item x="152"/>
        <item x="4"/>
        <item x="167"/>
        <item x="377"/>
        <item x="110"/>
        <item x="146"/>
        <item x="609"/>
        <item x="480"/>
        <item x="231"/>
        <item x="481"/>
        <item x="316"/>
        <item x="510"/>
        <item x="302"/>
        <item x="131"/>
        <item x="479"/>
        <item x="149"/>
        <item x="435"/>
        <item x="647"/>
        <item x="338"/>
        <item x="90"/>
        <item x="237"/>
        <item x="220"/>
        <item x="279"/>
        <item x="32"/>
        <item x="634"/>
        <item x="140"/>
        <item x="442"/>
        <item x="620"/>
        <item x="108"/>
        <item x="330"/>
        <item x="202"/>
        <item x="55"/>
        <item x="644"/>
        <item x="337"/>
        <item x="564"/>
        <item x="304"/>
        <item x="2"/>
        <item x="372"/>
        <item x="483"/>
        <item x="554"/>
        <item x="124"/>
        <item x="505"/>
        <item x="116"/>
        <item x="5"/>
        <item x="651"/>
        <item x="33"/>
        <item x="86"/>
        <item x="467"/>
        <item x="598"/>
        <item x="215"/>
        <item x="474"/>
        <item x="135"/>
        <item x="344"/>
        <item x="142"/>
        <item x="284"/>
        <item x="419"/>
        <item x="64"/>
        <item x="424"/>
        <item x="541"/>
        <item x="143"/>
        <item x="627"/>
        <item x="438"/>
        <item x="468"/>
        <item x="60"/>
        <item x="645"/>
        <item x="581"/>
        <item x="477"/>
        <item x="591"/>
        <item x="608"/>
        <item x="427"/>
        <item x="9"/>
        <item x="283"/>
        <item x="488"/>
        <item x="348"/>
        <item x="369"/>
        <item x="508"/>
        <item x="179"/>
        <item x="209"/>
        <item x="415"/>
        <item x="358"/>
        <item x="281"/>
        <item x="115"/>
        <item x="525"/>
        <item x="515"/>
        <item x="139"/>
        <item x="331"/>
        <item x="123"/>
        <item x="359"/>
        <item x="436"/>
        <item x="437"/>
        <item x="493"/>
        <item x="71"/>
        <item x="491"/>
        <item x="499"/>
        <item x="210"/>
        <item x="599"/>
        <item x="566"/>
        <item x="439"/>
        <item x="74"/>
        <item x="642"/>
        <item x="516"/>
        <item x="67"/>
        <item x="318"/>
        <item x="226"/>
        <item x="418"/>
        <item x="405"/>
        <item x="201"/>
        <item x="379"/>
        <item x="19"/>
        <item x="413"/>
        <item x="276"/>
        <item x="430"/>
        <item x="88"/>
        <item x="495"/>
        <item x="45"/>
        <item x="615"/>
        <item x="392"/>
        <item x="489"/>
        <item x="48"/>
        <item x="333"/>
        <item x="487"/>
        <item x="34"/>
        <item x="66"/>
        <item x="96"/>
        <item x="385"/>
        <item x="605"/>
        <item x="517"/>
        <item x="126"/>
        <item x="561"/>
        <item x="593"/>
        <item x="104"/>
        <item x="579"/>
        <item x="617"/>
        <item x="347"/>
        <item x="12"/>
        <item x="547"/>
        <item x="540"/>
        <item x="503"/>
        <item x="614"/>
        <item x="212"/>
        <item x="596"/>
        <item x="319"/>
        <item x="251"/>
        <item x="97"/>
        <item x="162"/>
        <item x="600"/>
        <item x="50"/>
        <item x="100"/>
        <item x="25"/>
        <item x="121"/>
        <item x="539"/>
        <item x="451"/>
        <item x="457"/>
        <item x="612"/>
        <item x="293"/>
        <item x="340"/>
        <item x="166"/>
        <item x="616"/>
        <item x="264"/>
        <item x="103"/>
        <item x="422"/>
        <item x="44"/>
        <item x="394"/>
        <item x="478"/>
        <item x="207"/>
        <item x="587"/>
        <item x="273"/>
        <item x="446"/>
        <item x="473"/>
        <item x="538"/>
        <item x="144"/>
        <item x="636"/>
        <item x="322"/>
        <item x="629"/>
        <item x="95"/>
        <item x="266"/>
        <item x="549"/>
        <item x="576"/>
        <item x="633"/>
        <item x="637"/>
        <item x="59"/>
        <item x="180"/>
        <item x="428"/>
        <item x="41"/>
        <item x="53"/>
        <item x="38"/>
        <item x="410"/>
        <item x="16"/>
        <item x="397"/>
        <item x="73"/>
        <item x="280"/>
        <item x="27"/>
        <item x="592"/>
        <item x="229"/>
        <item x="320"/>
        <item x="128"/>
        <item x="343"/>
        <item x="542"/>
        <item x="519"/>
        <item x="78"/>
        <item x="37"/>
        <item x="306"/>
        <item x="160"/>
        <item x="174"/>
        <item x="531"/>
        <item x="619"/>
        <item x="323"/>
        <item x="15"/>
        <item x="368"/>
        <item x="311"/>
        <item x="188"/>
        <item x="606"/>
        <item x="486"/>
        <item x="568"/>
        <item x="10"/>
        <item x="77"/>
        <item x="282"/>
        <item x="119"/>
        <item x="105"/>
        <item x="421"/>
        <item x="466"/>
        <item x="138"/>
        <item x="411"/>
        <item x="31"/>
        <item x="70"/>
        <item x="249"/>
        <item x="404"/>
        <item x="328"/>
        <item x="520"/>
        <item x="618"/>
        <item x="414"/>
        <item x="269"/>
        <item x="255"/>
        <item x="113"/>
        <item x="567"/>
        <item x="494"/>
        <item x="102"/>
        <item x="370"/>
        <item x="448"/>
        <item x="544"/>
        <item x="429"/>
        <item x="350"/>
        <item x="54"/>
        <item x="286"/>
        <item x="324"/>
        <item x="521"/>
        <item x="11"/>
        <item x="288"/>
        <item x="224"/>
        <item x="496"/>
        <item x="57"/>
        <item x="453"/>
        <item x="523"/>
        <item x="278"/>
        <item x="248"/>
        <item x="632"/>
        <item x="514"/>
        <item x="14"/>
        <item x="35"/>
        <item x="189"/>
        <item x="181"/>
        <item x="36"/>
        <item x="76"/>
        <item x="349"/>
        <item x="147"/>
        <item x="526"/>
        <item x="522"/>
        <item x="364"/>
        <item x="296"/>
        <item x="643"/>
        <item x="341"/>
        <item x="646"/>
        <item x="310"/>
        <item x="580"/>
        <item x="463"/>
        <item x="153"/>
        <item x="241"/>
        <item x="624"/>
        <item x="388"/>
        <item x="399"/>
        <item x="297"/>
        <item x="546"/>
        <item x="263"/>
        <item x="548"/>
        <item x="403"/>
        <item x="204"/>
        <item x="420"/>
        <item x="530"/>
        <item x="556"/>
        <item x="117"/>
        <item x="470"/>
        <item x="17"/>
        <item x="184"/>
        <item x="132"/>
        <item x="476"/>
        <item x="398"/>
        <item t="default"/>
      </items>
    </pivotField>
    <pivotField axis="axisPage" multipleItemSelectionAllowed="1" showAll="0">
      <items count="19">
        <item x="8"/>
        <item h="1" x="3"/>
        <item h="1" x="0"/>
        <item h="1" x="4"/>
        <item h="1" x="10"/>
        <item h="1" x="12"/>
        <item h="1" x="11"/>
        <item h="1" x="1"/>
        <item h="1" x="13"/>
        <item h="1" x="7"/>
        <item h="1" x="5"/>
        <item h="1" x="17"/>
        <item h="1" x="15"/>
        <item h="1" x="14"/>
        <item h="1" x="9"/>
        <item h="1" x="2"/>
        <item h="1" x="16"/>
        <item h="1" x="6"/>
        <item t="default"/>
      </items>
    </pivotField>
    <pivotField showAll="0"/>
    <pivotField numFmtId="9" showAll="0"/>
    <pivotField showAll="0"/>
    <pivotField showAll="0"/>
    <pivotField dataField="1" numFmtId="9" showAll="0"/>
    <pivotField showAll="0"/>
    <pivotField numFmtId="9" showAll="0"/>
    <pivotField numFmtId="9" showAll="0"/>
    <pivotField axis="axisPage" multipleItemSelectionAllowed="1" showAll="0">
      <items count="3">
        <item h="1" x="1"/>
        <item x="0"/>
        <item t="default"/>
      </items>
    </pivotField>
  </pivotFields>
  <rowFields count="1">
    <field x="3"/>
  </rowFields>
  <rowItems count="20">
    <i>
      <x v="40"/>
    </i>
    <i>
      <x v="49"/>
    </i>
    <i>
      <x v="56"/>
    </i>
    <i>
      <x v="76"/>
    </i>
    <i>
      <x v="78"/>
    </i>
    <i>
      <x v="106"/>
    </i>
    <i>
      <x v="135"/>
    </i>
    <i>
      <x v="175"/>
    </i>
    <i>
      <x v="200"/>
    </i>
    <i>
      <x v="349"/>
    </i>
    <i>
      <x v="414"/>
    </i>
    <i>
      <x v="448"/>
    </i>
    <i>
      <x v="454"/>
    </i>
    <i>
      <x v="486"/>
    </i>
    <i>
      <x v="492"/>
    </i>
    <i>
      <x v="503"/>
    </i>
    <i>
      <x v="504"/>
    </i>
    <i>
      <x v="506"/>
    </i>
    <i>
      <x v="568"/>
    </i>
    <i>
      <x v="626"/>
    </i>
  </rowItems>
  <colFields count="1">
    <field x="2"/>
  </colFields>
  <col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4"/>
    </i>
    <i>
      <x v="15"/>
    </i>
    <i>
      <x v="16"/>
    </i>
    <i>
      <x v="17"/>
    </i>
    <i t="grand">
      <x/>
    </i>
  </colItems>
  <pageFields count="2">
    <pageField fld="13" hier="-1"/>
    <pageField fld="4" hier="-1"/>
  </pageFields>
  <dataFields count="1">
    <dataField name="CBA% " fld="9" subtotal="average" baseField="3" baseItem="94" numFmtId="9"/>
  </dataFields>
  <formats count="10">
    <format dxfId="19">
      <pivotArea type="all" dataOnly="0" outline="0" fieldPosition="0"/>
    </format>
    <format dxfId="18">
      <pivotArea type="all" dataOnly="0" outline="0" fieldPosition="0"/>
    </format>
    <format dxfId="17">
      <pivotArea dataOnly="0" labelOnly="1" fieldPosition="0">
        <references count="1">
          <reference field="3" count="1">
            <x v="584"/>
          </reference>
        </references>
      </pivotArea>
    </format>
    <format dxfId="16">
      <pivotArea dataOnly="0" labelOnly="1" fieldPosition="0">
        <references count="1">
          <reference field="3" count="1">
            <x v="388"/>
          </reference>
        </references>
      </pivotArea>
    </format>
    <format dxfId="15">
      <pivotArea collapsedLevelsAreSubtotals="1" fieldPosition="0">
        <references count="1">
          <reference field="3" count="1">
            <x v="584"/>
          </reference>
        </references>
      </pivotArea>
    </format>
    <format dxfId="14">
      <pivotArea dataOnly="0" labelOnly="1" fieldPosition="0">
        <references count="1">
          <reference field="3" count="1">
            <x v="584"/>
          </reference>
        </references>
      </pivotArea>
    </format>
    <format dxfId="13">
      <pivotArea collapsedLevelsAreSubtotals="1" fieldPosition="0">
        <references count="1">
          <reference field="3" count="1">
            <x v="388"/>
          </reference>
        </references>
      </pivotArea>
    </format>
    <format dxfId="12">
      <pivotArea dataOnly="0" labelOnly="1" fieldPosition="0">
        <references count="1">
          <reference field="3" count="1">
            <x v="388"/>
          </reference>
        </references>
      </pivotArea>
    </format>
    <format dxfId="11">
      <pivotArea dataOnly="0" labelOnly="1" fieldPosition="0">
        <references count="1">
          <reference field="3" count="1">
            <x v="584"/>
          </reference>
        </references>
      </pivotArea>
    </format>
    <format dxfId="10">
      <pivotArea dataOnly="0" labelOnly="1" fieldPosition="0">
        <references count="1">
          <reference field="3" count="1">
            <x v="388"/>
          </reference>
        </references>
      </pivotArea>
    </format>
  </formats>
  <conditionalFormats count="1">
    <conditionalFormat scope="data" priority="1">
      <pivotAreas count="1">
        <pivotArea outline="0" fieldPosition="0">
          <references count="1">
            <reference field="4294967294" count="1" selected="0">
              <x v="0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733"/>
  <sheetViews>
    <sheetView zoomScale="85" zoomScaleNormal="85" workbookViewId="0">
      <selection activeCell="D18" sqref="D18"/>
    </sheetView>
  </sheetViews>
  <sheetFormatPr defaultRowHeight="15" x14ac:dyDescent="0.25"/>
  <cols>
    <col min="2" max="2" width="10.7109375" customWidth="1"/>
    <col min="3" max="3" width="18.42578125" bestFit="1" customWidth="1"/>
    <col min="4" max="4" width="28.28515625" bestFit="1" customWidth="1"/>
    <col min="5" max="5" width="16.5703125" bestFit="1" customWidth="1"/>
    <col min="6" max="6" width="12.85546875" bestFit="1" customWidth="1"/>
    <col min="7" max="7" width="5.42578125" bestFit="1" customWidth="1"/>
    <col min="8" max="8" width="11.7109375" customWidth="1"/>
    <col min="9" max="9" width="10.7109375" bestFit="1" customWidth="1"/>
    <col min="11" max="11" width="18.140625" style="5" bestFit="1" customWidth="1"/>
    <col min="13" max="13" width="21.140625" customWidth="1"/>
  </cols>
  <sheetData>
    <row r="1" spans="1:14" s="2" customFormat="1" ht="30" x14ac:dyDescent="0.25">
      <c r="A1" s="2" t="s">
        <v>681</v>
      </c>
      <c r="B1" s="2" t="s">
        <v>0</v>
      </c>
      <c r="C1" s="2" t="s">
        <v>683</v>
      </c>
      <c r="D1" s="2" t="s">
        <v>1</v>
      </c>
      <c r="E1" s="2" t="s">
        <v>682</v>
      </c>
      <c r="F1" s="2" t="s">
        <v>2</v>
      </c>
      <c r="G1" s="2" t="s">
        <v>3</v>
      </c>
      <c r="H1" s="2" t="s">
        <v>4</v>
      </c>
      <c r="I1" s="2" t="s">
        <v>677</v>
      </c>
      <c r="J1" s="2" t="s">
        <v>678</v>
      </c>
      <c r="K1" s="4" t="s">
        <v>684</v>
      </c>
      <c r="L1" s="2" t="s">
        <v>679</v>
      </c>
      <c r="M1" s="6" t="s">
        <v>680</v>
      </c>
      <c r="N1" s="2" t="s">
        <v>685</v>
      </c>
    </row>
    <row r="2" spans="1:14" x14ac:dyDescent="0.25">
      <c r="A2" t="str">
        <f t="shared" ref="A2:A65" si="0">C2&amp;E2</f>
        <v>18Carlton</v>
      </c>
      <c r="B2">
        <v>2020</v>
      </c>
      <c r="C2">
        <v>18</v>
      </c>
      <c r="D2" t="s">
        <v>5</v>
      </c>
      <c r="E2" t="s">
        <v>6</v>
      </c>
      <c r="F2">
        <v>80</v>
      </c>
      <c r="G2" s="1">
        <v>0.9</v>
      </c>
      <c r="H2">
        <v>22</v>
      </c>
      <c r="I2">
        <f t="shared" ref="I2:I65" si="1">SUMIF($A:$A,$A2,$H:$H)/4</f>
        <v>24</v>
      </c>
      <c r="J2" s="3">
        <f t="shared" ref="J2:J65" si="2">H2/I2</f>
        <v>0.91666666666666663</v>
      </c>
      <c r="K2" s="5">
        <f>SUMIF($D:$D,$D2,$H:$H)</f>
        <v>326</v>
      </c>
      <c r="L2" s="3">
        <f t="shared" ref="L2:L65" ca="1" si="3">SUMIF($D:$D,$D2,$J2)/COUNTIF($D:$D,$D2)</f>
        <v>0.75438192286999506</v>
      </c>
      <c r="M2" s="1">
        <f t="shared" ref="M2:M65" ca="1" si="4">J2-L2</f>
        <v>0.16228474379667157</v>
      </c>
      <c r="N2" t="str">
        <f>IF(K2&gt;0,"yes", "no")</f>
        <v>yes</v>
      </c>
    </row>
    <row r="3" spans="1:14" x14ac:dyDescent="0.25">
      <c r="A3" t="str">
        <f t="shared" si="0"/>
        <v>18Gold Coast Suns</v>
      </c>
      <c r="B3">
        <v>2020</v>
      </c>
      <c r="C3">
        <v>18</v>
      </c>
      <c r="D3" t="s">
        <v>39</v>
      </c>
      <c r="E3" t="s">
        <v>40</v>
      </c>
      <c r="F3">
        <v>50</v>
      </c>
      <c r="G3" s="1">
        <v>0.8</v>
      </c>
      <c r="H3">
        <v>22</v>
      </c>
      <c r="I3">
        <f t="shared" si="1"/>
        <v>28</v>
      </c>
      <c r="J3" s="3">
        <f t="shared" si="2"/>
        <v>0.7857142857142857</v>
      </c>
      <c r="K3" s="5">
        <f t="shared" ref="K3:K66" si="5">SUMIF($D:$D,$D3,$H:$H)</f>
        <v>323</v>
      </c>
      <c r="L3" s="3">
        <f t="shared" ca="1" si="3"/>
        <v>0.8263169143098259</v>
      </c>
      <c r="M3" s="1">
        <f t="shared" ca="1" si="4"/>
        <v>-4.0602628595540202E-2</v>
      </c>
      <c r="N3" t="str">
        <f t="shared" ref="N3:N66" si="6">IF(K3&gt;0,"yes", "no")</f>
        <v>yes</v>
      </c>
    </row>
    <row r="4" spans="1:14" x14ac:dyDescent="0.25">
      <c r="A4" t="str">
        <f t="shared" si="0"/>
        <v>18Sydney Swans</v>
      </c>
      <c r="B4">
        <v>2020</v>
      </c>
      <c r="C4">
        <v>18</v>
      </c>
      <c r="D4" t="s">
        <v>69</v>
      </c>
      <c r="E4" t="s">
        <v>70</v>
      </c>
      <c r="F4">
        <v>84</v>
      </c>
      <c r="G4" s="1">
        <v>0.88</v>
      </c>
      <c r="H4">
        <v>21</v>
      </c>
      <c r="I4">
        <f t="shared" si="1"/>
        <v>23</v>
      </c>
      <c r="J4" s="3">
        <f t="shared" si="2"/>
        <v>0.91304347826086951</v>
      </c>
      <c r="K4" s="5">
        <f t="shared" si="5"/>
        <v>281</v>
      </c>
      <c r="L4" s="3">
        <f t="shared" ca="1" si="3"/>
        <v>0.74529952369163588</v>
      </c>
      <c r="M4" s="1">
        <f t="shared" ca="1" si="4"/>
        <v>0.16774395456923363</v>
      </c>
      <c r="N4" t="str">
        <f t="shared" si="6"/>
        <v>yes</v>
      </c>
    </row>
    <row r="5" spans="1:14" x14ac:dyDescent="0.25">
      <c r="A5" t="str">
        <f t="shared" si="0"/>
        <v>18Gold Coast Suns</v>
      </c>
      <c r="B5">
        <v>2020</v>
      </c>
      <c r="C5">
        <v>18</v>
      </c>
      <c r="D5" t="s">
        <v>85</v>
      </c>
      <c r="E5" t="s">
        <v>40</v>
      </c>
      <c r="F5">
        <v>72</v>
      </c>
      <c r="G5" s="1">
        <v>0.76</v>
      </c>
      <c r="H5">
        <v>21</v>
      </c>
      <c r="I5">
        <f t="shared" si="1"/>
        <v>28</v>
      </c>
      <c r="J5" s="3">
        <f t="shared" si="2"/>
        <v>0.75</v>
      </c>
      <c r="K5" s="5">
        <f t="shared" si="5"/>
        <v>282</v>
      </c>
      <c r="L5" s="3">
        <f t="shared" ca="1" si="3"/>
        <v>0.69545346374626282</v>
      </c>
      <c r="M5" s="1">
        <f t="shared" ca="1" si="4"/>
        <v>5.4546536253737177E-2</v>
      </c>
      <c r="N5" t="str">
        <f t="shared" si="6"/>
        <v>yes</v>
      </c>
    </row>
    <row r="6" spans="1:14" x14ac:dyDescent="0.25">
      <c r="A6" t="str">
        <f t="shared" si="0"/>
        <v>18Brisbane Lions</v>
      </c>
      <c r="B6">
        <v>2020</v>
      </c>
      <c r="C6">
        <v>18</v>
      </c>
      <c r="D6" t="s">
        <v>15</v>
      </c>
      <c r="E6" t="s">
        <v>16</v>
      </c>
      <c r="F6">
        <v>90</v>
      </c>
      <c r="G6" s="1">
        <v>0.93</v>
      </c>
      <c r="H6">
        <v>20</v>
      </c>
      <c r="I6">
        <f t="shared" si="1"/>
        <v>24</v>
      </c>
      <c r="J6" s="3">
        <f t="shared" si="2"/>
        <v>0.83333333333333337</v>
      </c>
      <c r="K6" s="5">
        <f t="shared" si="5"/>
        <v>327</v>
      </c>
      <c r="L6" s="3">
        <f t="shared" ca="1" si="3"/>
        <v>0.79780477208827039</v>
      </c>
      <c r="M6" s="1">
        <f t="shared" ca="1" si="4"/>
        <v>3.5528561245062984E-2</v>
      </c>
      <c r="N6" t="str">
        <f t="shared" si="6"/>
        <v>yes</v>
      </c>
    </row>
    <row r="7" spans="1:14" x14ac:dyDescent="0.25">
      <c r="A7" t="str">
        <f t="shared" si="0"/>
        <v>18Carlton</v>
      </c>
      <c r="B7">
        <v>2020</v>
      </c>
      <c r="C7">
        <v>18</v>
      </c>
      <c r="D7" t="s">
        <v>26</v>
      </c>
      <c r="E7" t="s">
        <v>6</v>
      </c>
      <c r="F7">
        <v>68</v>
      </c>
      <c r="G7" s="1">
        <v>0.85</v>
      </c>
      <c r="H7">
        <v>20</v>
      </c>
      <c r="I7">
        <f t="shared" si="1"/>
        <v>24</v>
      </c>
      <c r="J7" s="3">
        <f t="shared" si="2"/>
        <v>0.83333333333333337</v>
      </c>
      <c r="K7" s="5">
        <f t="shared" si="5"/>
        <v>217</v>
      </c>
      <c r="L7" s="3">
        <f t="shared" ca="1" si="3"/>
        <v>0.67207387779806682</v>
      </c>
      <c r="M7" s="1">
        <f t="shared" ca="1" si="4"/>
        <v>0.16125945553526655</v>
      </c>
      <c r="N7" t="str">
        <f t="shared" si="6"/>
        <v>yes</v>
      </c>
    </row>
    <row r="8" spans="1:14" x14ac:dyDescent="0.25">
      <c r="A8" t="str">
        <f t="shared" si="0"/>
        <v>18Sydney Swans</v>
      </c>
      <c r="B8">
        <v>2020</v>
      </c>
      <c r="C8">
        <v>18</v>
      </c>
      <c r="D8" t="s">
        <v>74</v>
      </c>
      <c r="E8" t="s">
        <v>70</v>
      </c>
      <c r="F8">
        <v>93</v>
      </c>
      <c r="G8" s="1">
        <v>0.79</v>
      </c>
      <c r="H8">
        <v>19</v>
      </c>
      <c r="I8">
        <f t="shared" si="1"/>
        <v>23</v>
      </c>
      <c r="J8" s="3">
        <f t="shared" si="2"/>
        <v>0.82608695652173914</v>
      </c>
      <c r="K8" s="5">
        <f t="shared" si="5"/>
        <v>180</v>
      </c>
      <c r="L8" s="3">
        <f t="shared" ca="1" si="3"/>
        <v>0.70096285293653704</v>
      </c>
      <c r="M8" s="1">
        <f t="shared" ca="1" si="4"/>
        <v>0.1251241035852021</v>
      </c>
      <c r="N8" t="str">
        <f t="shared" si="6"/>
        <v>yes</v>
      </c>
    </row>
    <row r="9" spans="1:14" x14ac:dyDescent="0.25">
      <c r="A9" t="str">
        <f t="shared" si="0"/>
        <v>18Collingwood</v>
      </c>
      <c r="B9">
        <v>2020</v>
      </c>
      <c r="C9">
        <v>18</v>
      </c>
      <c r="D9" t="s">
        <v>50</v>
      </c>
      <c r="E9" t="s">
        <v>51</v>
      </c>
      <c r="F9">
        <v>92</v>
      </c>
      <c r="G9" s="1">
        <v>0.92</v>
      </c>
      <c r="H9">
        <v>19</v>
      </c>
      <c r="I9">
        <f t="shared" si="1"/>
        <v>20</v>
      </c>
      <c r="J9" s="3">
        <f t="shared" si="2"/>
        <v>0.95</v>
      </c>
      <c r="K9" s="5">
        <f t="shared" si="5"/>
        <v>299</v>
      </c>
      <c r="L9" s="3">
        <f t="shared" ca="1" si="3"/>
        <v>0.7456160790795332</v>
      </c>
      <c r="M9" s="1">
        <f t="shared" ca="1" si="4"/>
        <v>0.20438392092046676</v>
      </c>
      <c r="N9" t="str">
        <f t="shared" si="6"/>
        <v>yes</v>
      </c>
    </row>
    <row r="10" spans="1:14" x14ac:dyDescent="0.25">
      <c r="A10" t="str">
        <f t="shared" si="0"/>
        <v>18Melbourne</v>
      </c>
      <c r="B10">
        <v>2020</v>
      </c>
      <c r="C10">
        <v>18</v>
      </c>
      <c r="D10" t="s">
        <v>73</v>
      </c>
      <c r="E10" t="s">
        <v>30</v>
      </c>
      <c r="F10">
        <v>68</v>
      </c>
      <c r="G10" s="1">
        <v>0.85</v>
      </c>
      <c r="H10">
        <v>19</v>
      </c>
      <c r="I10">
        <f t="shared" si="1"/>
        <v>19</v>
      </c>
      <c r="J10" s="3">
        <f t="shared" si="2"/>
        <v>1</v>
      </c>
      <c r="K10" s="5">
        <f t="shared" si="5"/>
        <v>259</v>
      </c>
      <c r="L10" s="3">
        <f t="shared" ca="1" si="3"/>
        <v>0.72236103550732045</v>
      </c>
      <c r="M10" s="1">
        <f t="shared" ca="1" si="4"/>
        <v>0.27763896449267955</v>
      </c>
      <c r="N10" t="str">
        <f t="shared" si="6"/>
        <v>yes</v>
      </c>
    </row>
    <row r="11" spans="1:14" x14ac:dyDescent="0.25">
      <c r="A11" t="str">
        <f t="shared" si="0"/>
        <v>18Melbourne</v>
      </c>
      <c r="B11">
        <v>2020</v>
      </c>
      <c r="C11">
        <v>18</v>
      </c>
      <c r="D11" t="s">
        <v>29</v>
      </c>
      <c r="E11" t="s">
        <v>30</v>
      </c>
      <c r="F11">
        <v>83</v>
      </c>
      <c r="G11" s="1">
        <v>0.91</v>
      </c>
      <c r="H11">
        <v>19</v>
      </c>
      <c r="I11">
        <f t="shared" si="1"/>
        <v>19</v>
      </c>
      <c r="J11" s="3">
        <f t="shared" si="2"/>
        <v>1</v>
      </c>
      <c r="K11" s="5">
        <f t="shared" si="5"/>
        <v>267</v>
      </c>
      <c r="L11" s="3">
        <f t="shared" ca="1" si="3"/>
        <v>0.77012223857074158</v>
      </c>
      <c r="M11" s="1">
        <f t="shared" ca="1" si="4"/>
        <v>0.22987776142925842</v>
      </c>
      <c r="N11" t="str">
        <f t="shared" si="6"/>
        <v>yes</v>
      </c>
    </row>
    <row r="12" spans="1:14" x14ac:dyDescent="0.25">
      <c r="A12" t="str">
        <f t="shared" si="0"/>
        <v>18Western Bulldogs</v>
      </c>
      <c r="B12">
        <v>2020</v>
      </c>
      <c r="C12">
        <v>18</v>
      </c>
      <c r="D12" t="s">
        <v>13</v>
      </c>
      <c r="E12" t="s">
        <v>14</v>
      </c>
      <c r="F12">
        <v>88</v>
      </c>
      <c r="G12" s="1">
        <v>0.87</v>
      </c>
      <c r="H12">
        <v>19</v>
      </c>
      <c r="I12">
        <f t="shared" si="1"/>
        <v>21</v>
      </c>
      <c r="J12" s="3">
        <f t="shared" si="2"/>
        <v>0.90476190476190477</v>
      </c>
      <c r="K12" s="5">
        <f t="shared" si="5"/>
        <v>320</v>
      </c>
      <c r="L12" s="3">
        <f t="shared" ca="1" si="3"/>
        <v>0.78031943322527508</v>
      </c>
      <c r="M12" s="1">
        <f t="shared" ca="1" si="4"/>
        <v>0.12444247153662968</v>
      </c>
      <c r="N12" t="str">
        <f t="shared" si="6"/>
        <v>yes</v>
      </c>
    </row>
    <row r="13" spans="1:14" x14ac:dyDescent="0.25">
      <c r="A13" t="str">
        <f t="shared" si="0"/>
        <v>18Hawthorn</v>
      </c>
      <c r="B13">
        <v>2020</v>
      </c>
      <c r="C13">
        <v>18</v>
      </c>
      <c r="D13" t="s">
        <v>81</v>
      </c>
      <c r="E13" t="s">
        <v>56</v>
      </c>
      <c r="F13">
        <v>115</v>
      </c>
      <c r="G13" s="1">
        <v>0.89</v>
      </c>
      <c r="H13">
        <v>18</v>
      </c>
      <c r="I13">
        <f t="shared" si="1"/>
        <v>28</v>
      </c>
      <c r="J13" s="3">
        <f t="shared" si="2"/>
        <v>0.6428571428571429</v>
      </c>
      <c r="K13" s="5">
        <f t="shared" si="5"/>
        <v>284</v>
      </c>
      <c r="L13" s="3">
        <f t="shared" ca="1" si="3"/>
        <v>0.71569649831228344</v>
      </c>
      <c r="M13" s="1">
        <f t="shared" ca="1" si="4"/>
        <v>-7.2839355455140531E-2</v>
      </c>
      <c r="N13" t="str">
        <f t="shared" si="6"/>
        <v>yes</v>
      </c>
    </row>
    <row r="14" spans="1:14" x14ac:dyDescent="0.25">
      <c r="A14" t="str">
        <f t="shared" si="0"/>
        <v>18Adelaide Crows</v>
      </c>
      <c r="B14">
        <v>2020</v>
      </c>
      <c r="C14">
        <v>18</v>
      </c>
      <c r="D14" t="s">
        <v>21</v>
      </c>
      <c r="E14" t="s">
        <v>22</v>
      </c>
      <c r="F14">
        <v>112</v>
      </c>
      <c r="G14" s="1">
        <v>0.85</v>
      </c>
      <c r="H14">
        <v>18</v>
      </c>
      <c r="I14">
        <f t="shared" si="1"/>
        <v>19</v>
      </c>
      <c r="J14" s="3">
        <f t="shared" si="2"/>
        <v>0.94736842105263153</v>
      </c>
      <c r="K14" s="5">
        <f t="shared" si="5"/>
        <v>329</v>
      </c>
      <c r="L14" s="3">
        <f t="shared" ca="1" si="3"/>
        <v>0.79816955776708109</v>
      </c>
      <c r="M14" s="1">
        <f t="shared" ca="1" si="4"/>
        <v>0.14919886328555043</v>
      </c>
      <c r="N14" t="str">
        <f t="shared" si="6"/>
        <v>yes</v>
      </c>
    </row>
    <row r="15" spans="1:14" x14ac:dyDescent="0.25">
      <c r="A15" t="str">
        <f t="shared" si="0"/>
        <v>18Gold Coast Suns</v>
      </c>
      <c r="B15">
        <v>2020</v>
      </c>
      <c r="C15">
        <v>18</v>
      </c>
      <c r="D15" t="s">
        <v>90</v>
      </c>
      <c r="E15" t="s">
        <v>40</v>
      </c>
      <c r="F15">
        <v>80</v>
      </c>
      <c r="G15" s="1">
        <v>0.76</v>
      </c>
      <c r="H15">
        <v>18</v>
      </c>
      <c r="I15">
        <f t="shared" si="1"/>
        <v>28</v>
      </c>
      <c r="J15" s="3">
        <f t="shared" si="2"/>
        <v>0.6428571428571429</v>
      </c>
      <c r="K15" s="5">
        <f t="shared" si="5"/>
        <v>200</v>
      </c>
      <c r="L15" s="3">
        <f t="shared" ca="1" si="3"/>
        <v>0.53276563668720534</v>
      </c>
      <c r="M15" s="1">
        <f t="shared" ca="1" si="4"/>
        <v>0.11009150616993757</v>
      </c>
      <c r="N15" t="str">
        <f t="shared" si="6"/>
        <v>yes</v>
      </c>
    </row>
    <row r="16" spans="1:14" x14ac:dyDescent="0.25">
      <c r="A16" t="str">
        <f t="shared" si="0"/>
        <v>18Gold Coast Suns</v>
      </c>
      <c r="B16">
        <v>2020</v>
      </c>
      <c r="C16">
        <v>18</v>
      </c>
      <c r="D16" t="s">
        <v>67</v>
      </c>
      <c r="E16" t="s">
        <v>40</v>
      </c>
      <c r="F16">
        <v>77</v>
      </c>
      <c r="G16" s="1">
        <v>0.83</v>
      </c>
      <c r="H16">
        <v>18</v>
      </c>
      <c r="I16">
        <f t="shared" si="1"/>
        <v>28</v>
      </c>
      <c r="J16" s="3">
        <f t="shared" si="2"/>
        <v>0.6428571428571429</v>
      </c>
      <c r="K16" s="5">
        <f t="shared" si="5"/>
        <v>238</v>
      </c>
      <c r="L16" s="3">
        <f t="shared" ca="1" si="3"/>
        <v>0.5520185537463812</v>
      </c>
      <c r="M16" s="1">
        <f t="shared" ca="1" si="4"/>
        <v>9.0838589110761703E-2</v>
      </c>
      <c r="N16" t="str">
        <f t="shared" si="6"/>
        <v>yes</v>
      </c>
    </row>
    <row r="17" spans="1:14" x14ac:dyDescent="0.25">
      <c r="A17" t="str">
        <f t="shared" si="0"/>
        <v>18Collingwood</v>
      </c>
      <c r="B17">
        <v>2020</v>
      </c>
      <c r="C17">
        <v>18</v>
      </c>
      <c r="D17" t="s">
        <v>72</v>
      </c>
      <c r="E17" t="s">
        <v>51</v>
      </c>
      <c r="F17">
        <v>120</v>
      </c>
      <c r="G17" s="1">
        <v>0.74</v>
      </c>
      <c r="H17">
        <v>18</v>
      </c>
      <c r="I17">
        <f t="shared" si="1"/>
        <v>20</v>
      </c>
      <c r="J17" s="3">
        <f t="shared" si="2"/>
        <v>0.9</v>
      </c>
      <c r="K17" s="5">
        <f t="shared" si="5"/>
        <v>251</v>
      </c>
      <c r="L17" s="3">
        <f t="shared" ca="1" si="3"/>
        <v>0.6060341667505168</v>
      </c>
      <c r="M17" s="1">
        <f t="shared" ca="1" si="4"/>
        <v>0.29396583324948322</v>
      </c>
      <c r="N17" t="str">
        <f t="shared" si="6"/>
        <v>yes</v>
      </c>
    </row>
    <row r="18" spans="1:14" x14ac:dyDescent="0.25">
      <c r="A18" t="str">
        <f t="shared" si="0"/>
        <v>18St Kilda</v>
      </c>
      <c r="B18">
        <v>2020</v>
      </c>
      <c r="C18">
        <v>18</v>
      </c>
      <c r="D18" t="s">
        <v>38</v>
      </c>
      <c r="E18" t="s">
        <v>19</v>
      </c>
      <c r="F18">
        <v>59</v>
      </c>
      <c r="G18" s="1">
        <v>0.86</v>
      </c>
      <c r="H18">
        <v>18</v>
      </c>
      <c r="I18">
        <f t="shared" si="1"/>
        <v>19</v>
      </c>
      <c r="J18" s="3">
        <f t="shared" si="2"/>
        <v>0.94736842105263153</v>
      </c>
      <c r="K18" s="5">
        <f t="shared" si="5"/>
        <v>193</v>
      </c>
      <c r="L18" s="3">
        <f t="shared" ca="1" si="3"/>
        <v>0.48387789555147609</v>
      </c>
      <c r="M18" s="1">
        <f t="shared" ca="1" si="4"/>
        <v>0.46349052550115544</v>
      </c>
      <c r="N18" t="str">
        <f t="shared" si="6"/>
        <v>yes</v>
      </c>
    </row>
    <row r="19" spans="1:14" x14ac:dyDescent="0.25">
      <c r="A19" t="str">
        <f t="shared" si="0"/>
        <v>18Essendon</v>
      </c>
      <c r="B19">
        <v>2020</v>
      </c>
      <c r="C19">
        <v>18</v>
      </c>
      <c r="D19" t="s">
        <v>63</v>
      </c>
      <c r="E19" t="s">
        <v>32</v>
      </c>
      <c r="F19">
        <v>115</v>
      </c>
      <c r="G19" s="1">
        <v>0.89</v>
      </c>
      <c r="H19">
        <v>18</v>
      </c>
      <c r="I19">
        <f t="shared" si="1"/>
        <v>19</v>
      </c>
      <c r="J19" s="3">
        <f t="shared" si="2"/>
        <v>0.94736842105263153</v>
      </c>
      <c r="K19" s="5">
        <f t="shared" si="5"/>
        <v>193</v>
      </c>
      <c r="L19" s="3">
        <f t="shared" ca="1" si="3"/>
        <v>0.46851366755864976</v>
      </c>
      <c r="M19" s="1">
        <f t="shared" ca="1" si="4"/>
        <v>0.47885475349398177</v>
      </c>
      <c r="N19" t="str">
        <f t="shared" si="6"/>
        <v>yes</v>
      </c>
    </row>
    <row r="20" spans="1:14" x14ac:dyDescent="0.25">
      <c r="A20" t="str">
        <f t="shared" si="0"/>
        <v>18St Kilda</v>
      </c>
      <c r="B20">
        <v>2020</v>
      </c>
      <c r="C20">
        <v>18</v>
      </c>
      <c r="D20" t="s">
        <v>62</v>
      </c>
      <c r="E20" t="s">
        <v>19</v>
      </c>
      <c r="F20">
        <v>89</v>
      </c>
      <c r="G20" s="1">
        <v>0.86</v>
      </c>
      <c r="H20">
        <v>18</v>
      </c>
      <c r="I20">
        <f t="shared" si="1"/>
        <v>19</v>
      </c>
      <c r="J20" s="3">
        <f t="shared" si="2"/>
        <v>0.94736842105263153</v>
      </c>
      <c r="K20" s="5">
        <f t="shared" si="5"/>
        <v>306</v>
      </c>
      <c r="L20" s="3">
        <f t="shared" ca="1" si="3"/>
        <v>0.65748406607152732</v>
      </c>
      <c r="M20" s="1">
        <f t="shared" ca="1" si="4"/>
        <v>0.28988435498110421</v>
      </c>
      <c r="N20" t="str">
        <f t="shared" si="6"/>
        <v>yes</v>
      </c>
    </row>
    <row r="21" spans="1:14" x14ac:dyDescent="0.25">
      <c r="A21" t="str">
        <f t="shared" si="0"/>
        <v>18Gold Coast Suns</v>
      </c>
      <c r="B21">
        <v>2020</v>
      </c>
      <c r="C21">
        <v>18</v>
      </c>
      <c r="D21" t="s">
        <v>133</v>
      </c>
      <c r="E21" t="s">
        <v>40</v>
      </c>
      <c r="F21">
        <v>66</v>
      </c>
      <c r="G21" s="1">
        <v>0.75</v>
      </c>
      <c r="H21">
        <v>17</v>
      </c>
      <c r="I21">
        <f t="shared" si="1"/>
        <v>28</v>
      </c>
      <c r="J21" s="3">
        <f t="shared" si="2"/>
        <v>0.6071428571428571</v>
      </c>
      <c r="K21" s="5">
        <f t="shared" si="5"/>
        <v>65</v>
      </c>
      <c r="L21" s="3">
        <f t="shared" ca="1" si="3"/>
        <v>0.16694706222569999</v>
      </c>
      <c r="M21" s="1">
        <f t="shared" ca="1" si="4"/>
        <v>0.4401957949171571</v>
      </c>
      <c r="N21" t="str">
        <f t="shared" si="6"/>
        <v>yes</v>
      </c>
    </row>
    <row r="22" spans="1:14" x14ac:dyDescent="0.25">
      <c r="A22" t="str">
        <f t="shared" si="0"/>
        <v>18Sydney Swans</v>
      </c>
      <c r="B22">
        <v>2020</v>
      </c>
      <c r="C22">
        <v>18</v>
      </c>
      <c r="D22" t="s">
        <v>79</v>
      </c>
      <c r="E22" t="s">
        <v>70</v>
      </c>
      <c r="F22">
        <v>57</v>
      </c>
      <c r="G22" s="1">
        <v>0.86</v>
      </c>
      <c r="H22">
        <v>17</v>
      </c>
      <c r="I22">
        <f t="shared" si="1"/>
        <v>23</v>
      </c>
      <c r="J22" s="3">
        <f t="shared" si="2"/>
        <v>0.73913043478260865</v>
      </c>
      <c r="K22" s="5">
        <f t="shared" si="5"/>
        <v>202</v>
      </c>
      <c r="L22" s="3">
        <f t="shared" ca="1" si="3"/>
        <v>0.61707797305320533</v>
      </c>
      <c r="M22" s="1">
        <f t="shared" ca="1" si="4"/>
        <v>0.12205246172940332</v>
      </c>
      <c r="N22" t="str">
        <f t="shared" si="6"/>
        <v>yes</v>
      </c>
    </row>
    <row r="23" spans="1:14" x14ac:dyDescent="0.25">
      <c r="A23" t="str">
        <f t="shared" si="0"/>
        <v>18Geelong Cats</v>
      </c>
      <c r="B23">
        <v>2020</v>
      </c>
      <c r="C23">
        <v>18</v>
      </c>
      <c r="D23" t="s">
        <v>20</v>
      </c>
      <c r="E23" t="s">
        <v>9</v>
      </c>
      <c r="F23">
        <v>68</v>
      </c>
      <c r="G23" s="1">
        <v>0.74</v>
      </c>
      <c r="H23">
        <v>17</v>
      </c>
      <c r="I23">
        <f t="shared" si="1"/>
        <v>23</v>
      </c>
      <c r="J23" s="3">
        <f t="shared" si="2"/>
        <v>0.73913043478260865</v>
      </c>
      <c r="K23" s="5">
        <f t="shared" si="5"/>
        <v>185</v>
      </c>
      <c r="L23" s="3">
        <f t="shared" ca="1" si="3"/>
        <v>0.65771125516227646</v>
      </c>
      <c r="M23" s="1">
        <f t="shared" ca="1" si="4"/>
        <v>8.1419179620332183E-2</v>
      </c>
      <c r="N23" t="str">
        <f t="shared" si="6"/>
        <v>yes</v>
      </c>
    </row>
    <row r="24" spans="1:14" x14ac:dyDescent="0.25">
      <c r="A24" t="str">
        <f t="shared" si="0"/>
        <v>18Fremantle</v>
      </c>
      <c r="B24">
        <v>2020</v>
      </c>
      <c r="C24">
        <v>18</v>
      </c>
      <c r="D24" t="s">
        <v>135</v>
      </c>
      <c r="E24" t="s">
        <v>53</v>
      </c>
      <c r="F24">
        <v>101</v>
      </c>
      <c r="G24" s="1">
        <v>0.79</v>
      </c>
      <c r="H24">
        <v>17</v>
      </c>
      <c r="I24">
        <f t="shared" si="1"/>
        <v>21</v>
      </c>
      <c r="J24" s="3">
        <f t="shared" si="2"/>
        <v>0.80952380952380953</v>
      </c>
      <c r="K24" s="5">
        <f t="shared" si="5"/>
        <v>164</v>
      </c>
      <c r="L24" s="3">
        <f t="shared" ca="1" si="3"/>
        <v>0.3866090201493928</v>
      </c>
      <c r="M24" s="1">
        <f t="shared" ca="1" si="4"/>
        <v>0.42291478937441673</v>
      </c>
      <c r="N24" t="str">
        <f t="shared" si="6"/>
        <v>yes</v>
      </c>
    </row>
    <row r="25" spans="1:14" x14ac:dyDescent="0.25">
      <c r="A25" t="str">
        <f t="shared" si="0"/>
        <v>18Brisbane Lions</v>
      </c>
      <c r="B25">
        <v>2020</v>
      </c>
      <c r="C25">
        <v>18</v>
      </c>
      <c r="D25" t="s">
        <v>98</v>
      </c>
      <c r="E25" t="s">
        <v>16</v>
      </c>
      <c r="F25">
        <v>63</v>
      </c>
      <c r="G25" s="1">
        <v>0.79</v>
      </c>
      <c r="H25">
        <v>17</v>
      </c>
      <c r="I25">
        <f t="shared" si="1"/>
        <v>24</v>
      </c>
      <c r="J25" s="3">
        <f t="shared" si="2"/>
        <v>0.70833333333333337</v>
      </c>
      <c r="K25" s="5">
        <f t="shared" si="5"/>
        <v>264</v>
      </c>
      <c r="L25" s="3">
        <f t="shared" ca="1" si="3"/>
        <v>0.59738920178548671</v>
      </c>
      <c r="M25" s="1">
        <f t="shared" ca="1" si="4"/>
        <v>0.11094413154784666</v>
      </c>
      <c r="N25" t="str">
        <f t="shared" si="6"/>
        <v>yes</v>
      </c>
    </row>
    <row r="26" spans="1:14" x14ac:dyDescent="0.25">
      <c r="A26" t="str">
        <f t="shared" si="0"/>
        <v>18Western Bulldogs</v>
      </c>
      <c r="B26">
        <v>2020</v>
      </c>
      <c r="C26">
        <v>18</v>
      </c>
      <c r="D26" t="s">
        <v>46</v>
      </c>
      <c r="E26" t="s">
        <v>14</v>
      </c>
      <c r="F26">
        <v>60</v>
      </c>
      <c r="G26" s="1">
        <v>0.88</v>
      </c>
      <c r="H26">
        <v>17</v>
      </c>
      <c r="I26">
        <f t="shared" si="1"/>
        <v>21</v>
      </c>
      <c r="J26" s="3">
        <f t="shared" si="2"/>
        <v>0.80952380952380953</v>
      </c>
      <c r="K26" s="5">
        <f t="shared" si="5"/>
        <v>276</v>
      </c>
      <c r="L26" s="3">
        <f t="shared" ca="1" si="3"/>
        <v>0.59485132202751156</v>
      </c>
      <c r="M26" s="1">
        <f t="shared" ca="1" si="4"/>
        <v>0.21467248749629797</v>
      </c>
      <c r="N26" t="str">
        <f t="shared" si="6"/>
        <v>yes</v>
      </c>
    </row>
    <row r="27" spans="1:14" x14ac:dyDescent="0.25">
      <c r="A27" t="str">
        <f t="shared" si="0"/>
        <v>18Adelaide Crows</v>
      </c>
      <c r="B27">
        <v>2020</v>
      </c>
      <c r="C27">
        <v>18</v>
      </c>
      <c r="D27" t="s">
        <v>109</v>
      </c>
      <c r="E27" t="s">
        <v>22</v>
      </c>
      <c r="F27">
        <v>64</v>
      </c>
      <c r="G27" s="1">
        <v>0.77</v>
      </c>
      <c r="H27">
        <v>17</v>
      </c>
      <c r="I27">
        <f t="shared" si="1"/>
        <v>19</v>
      </c>
      <c r="J27" s="3">
        <f t="shared" si="2"/>
        <v>0.89473684210526316</v>
      </c>
      <c r="K27" s="5">
        <f t="shared" si="5"/>
        <v>142</v>
      </c>
      <c r="L27" s="3">
        <f t="shared" ca="1" si="3"/>
        <v>0.40548260992533441</v>
      </c>
      <c r="M27" s="1">
        <f t="shared" ca="1" si="4"/>
        <v>0.48925423217992875</v>
      </c>
      <c r="N27" t="str">
        <f t="shared" si="6"/>
        <v>yes</v>
      </c>
    </row>
    <row r="28" spans="1:14" x14ac:dyDescent="0.25">
      <c r="A28" t="str">
        <f t="shared" si="0"/>
        <v>18GWS Giants</v>
      </c>
      <c r="B28">
        <v>2020</v>
      </c>
      <c r="C28">
        <v>18</v>
      </c>
      <c r="D28" t="s">
        <v>41</v>
      </c>
      <c r="E28" t="s">
        <v>11</v>
      </c>
      <c r="F28">
        <v>70</v>
      </c>
      <c r="G28" s="1">
        <v>0.81</v>
      </c>
      <c r="H28">
        <v>17</v>
      </c>
      <c r="I28">
        <f t="shared" si="1"/>
        <v>19</v>
      </c>
      <c r="J28" s="3">
        <f t="shared" si="2"/>
        <v>0.89473684210526316</v>
      </c>
      <c r="K28" s="5">
        <f t="shared" si="5"/>
        <v>270</v>
      </c>
      <c r="L28" s="3">
        <f t="shared" ca="1" si="3"/>
        <v>0.59817463864006437</v>
      </c>
      <c r="M28" s="1">
        <f t="shared" ca="1" si="4"/>
        <v>0.29656220346519879</v>
      </c>
      <c r="N28" t="str">
        <f t="shared" si="6"/>
        <v>yes</v>
      </c>
    </row>
    <row r="29" spans="1:14" x14ac:dyDescent="0.25">
      <c r="A29" t="str">
        <f t="shared" si="0"/>
        <v>18GWS Giants</v>
      </c>
      <c r="B29">
        <v>2020</v>
      </c>
      <c r="C29">
        <v>18</v>
      </c>
      <c r="D29" t="s">
        <v>23</v>
      </c>
      <c r="E29" t="s">
        <v>11</v>
      </c>
      <c r="F29">
        <v>30</v>
      </c>
      <c r="G29" s="1">
        <v>0.82</v>
      </c>
      <c r="H29">
        <v>16</v>
      </c>
      <c r="I29">
        <f t="shared" si="1"/>
        <v>19</v>
      </c>
      <c r="J29" s="3">
        <f t="shared" si="2"/>
        <v>0.84210526315789469</v>
      </c>
      <c r="K29" s="5">
        <f t="shared" si="5"/>
        <v>190</v>
      </c>
      <c r="L29" s="3">
        <f t="shared" ca="1" si="3"/>
        <v>0.70790722349545876</v>
      </c>
      <c r="M29" s="1">
        <f t="shared" ca="1" si="4"/>
        <v>0.13419803966243593</v>
      </c>
      <c r="N29" t="str">
        <f t="shared" si="6"/>
        <v>yes</v>
      </c>
    </row>
    <row r="30" spans="1:14" x14ac:dyDescent="0.25">
      <c r="A30" t="str">
        <f t="shared" si="0"/>
        <v>18Richmond</v>
      </c>
      <c r="B30">
        <v>2020</v>
      </c>
      <c r="C30">
        <v>18</v>
      </c>
      <c r="D30" t="s">
        <v>44</v>
      </c>
      <c r="E30" t="s">
        <v>28</v>
      </c>
      <c r="F30">
        <v>94</v>
      </c>
      <c r="G30" s="1">
        <v>0.85</v>
      </c>
      <c r="H30">
        <v>16</v>
      </c>
      <c r="I30">
        <f t="shared" si="1"/>
        <v>19</v>
      </c>
      <c r="J30" s="3">
        <f t="shared" si="2"/>
        <v>0.84210526315789469</v>
      </c>
      <c r="K30" s="5">
        <f t="shared" si="5"/>
        <v>250</v>
      </c>
      <c r="L30" s="3">
        <f t="shared" ca="1" si="3"/>
        <v>0.5285792622197043</v>
      </c>
      <c r="M30" s="1">
        <f t="shared" ca="1" si="4"/>
        <v>0.31352600093819039</v>
      </c>
      <c r="N30" t="str">
        <f t="shared" si="6"/>
        <v>yes</v>
      </c>
    </row>
    <row r="31" spans="1:14" x14ac:dyDescent="0.25">
      <c r="A31" t="str">
        <f t="shared" si="0"/>
        <v>18Hawthorn</v>
      </c>
      <c r="B31">
        <v>2020</v>
      </c>
      <c r="C31">
        <v>18</v>
      </c>
      <c r="D31" t="s">
        <v>64</v>
      </c>
      <c r="E31" t="s">
        <v>56</v>
      </c>
      <c r="F31">
        <v>66</v>
      </c>
      <c r="G31" s="1">
        <v>0.62</v>
      </c>
      <c r="H31">
        <v>16</v>
      </c>
      <c r="I31">
        <f t="shared" si="1"/>
        <v>28</v>
      </c>
      <c r="J31" s="3">
        <f t="shared" si="2"/>
        <v>0.5714285714285714</v>
      </c>
      <c r="K31" s="5">
        <f t="shared" si="5"/>
        <v>208</v>
      </c>
      <c r="L31" s="3">
        <f t="shared" ca="1" si="3"/>
        <v>0.56074578866340874</v>
      </c>
      <c r="M31" s="1">
        <f t="shared" ca="1" si="4"/>
        <v>1.0682782765162657E-2</v>
      </c>
      <c r="N31" t="str">
        <f t="shared" si="6"/>
        <v>yes</v>
      </c>
    </row>
    <row r="32" spans="1:14" x14ac:dyDescent="0.25">
      <c r="A32" t="str">
        <f t="shared" si="0"/>
        <v>18Hawthorn</v>
      </c>
      <c r="B32">
        <v>2020</v>
      </c>
      <c r="C32">
        <v>18</v>
      </c>
      <c r="D32" t="s">
        <v>145</v>
      </c>
      <c r="E32" t="s">
        <v>56</v>
      </c>
      <c r="F32">
        <v>68</v>
      </c>
      <c r="G32" s="1">
        <v>0.87</v>
      </c>
      <c r="H32">
        <v>16</v>
      </c>
      <c r="I32">
        <f t="shared" si="1"/>
        <v>28</v>
      </c>
      <c r="J32" s="3">
        <f t="shared" si="2"/>
        <v>0.5714285714285714</v>
      </c>
      <c r="K32" s="5">
        <f t="shared" si="5"/>
        <v>119</v>
      </c>
      <c r="L32" s="3">
        <f t="shared" ca="1" si="3"/>
        <v>0.12877503759856701</v>
      </c>
      <c r="M32" s="1">
        <f t="shared" ca="1" si="4"/>
        <v>0.44265353383000439</v>
      </c>
      <c r="N32" t="str">
        <f t="shared" si="6"/>
        <v>yes</v>
      </c>
    </row>
    <row r="33" spans="1:14" x14ac:dyDescent="0.25">
      <c r="A33" t="str">
        <f t="shared" si="0"/>
        <v>18Richmond</v>
      </c>
      <c r="B33">
        <v>2020</v>
      </c>
      <c r="C33">
        <v>18</v>
      </c>
      <c r="D33" t="s">
        <v>60</v>
      </c>
      <c r="E33" t="s">
        <v>28</v>
      </c>
      <c r="F33">
        <v>61</v>
      </c>
      <c r="G33" s="1">
        <v>0.7</v>
      </c>
      <c r="H33">
        <v>16</v>
      </c>
      <c r="I33">
        <f t="shared" si="1"/>
        <v>19</v>
      </c>
      <c r="J33" s="3">
        <f t="shared" si="2"/>
        <v>0.84210526315789469</v>
      </c>
      <c r="K33" s="5">
        <f t="shared" si="5"/>
        <v>95</v>
      </c>
      <c r="L33" s="3">
        <f t="shared" ca="1" si="3"/>
        <v>0.40116883116883117</v>
      </c>
      <c r="M33" s="1">
        <f t="shared" ca="1" si="4"/>
        <v>0.44093643198906352</v>
      </c>
      <c r="N33" t="str">
        <f t="shared" si="6"/>
        <v>yes</v>
      </c>
    </row>
    <row r="34" spans="1:14" x14ac:dyDescent="0.25">
      <c r="A34" t="str">
        <f t="shared" si="0"/>
        <v>18Hawthorn</v>
      </c>
      <c r="B34">
        <v>2020</v>
      </c>
      <c r="C34">
        <v>18</v>
      </c>
      <c r="D34" t="s">
        <v>57</v>
      </c>
      <c r="E34" t="s">
        <v>56</v>
      </c>
      <c r="F34">
        <v>85</v>
      </c>
      <c r="G34" s="1">
        <v>0.82</v>
      </c>
      <c r="H34">
        <v>16</v>
      </c>
      <c r="I34">
        <f t="shared" si="1"/>
        <v>28</v>
      </c>
      <c r="J34" s="3">
        <f t="shared" si="2"/>
        <v>0.5714285714285714</v>
      </c>
      <c r="K34" s="5">
        <f t="shared" si="5"/>
        <v>150</v>
      </c>
      <c r="L34" s="3">
        <f t="shared" ca="1" si="3"/>
        <v>0.24175085848296984</v>
      </c>
      <c r="M34" s="1">
        <f t="shared" ca="1" si="4"/>
        <v>0.32967771294560155</v>
      </c>
      <c r="N34" t="str">
        <f t="shared" si="6"/>
        <v>yes</v>
      </c>
    </row>
    <row r="35" spans="1:14" x14ac:dyDescent="0.25">
      <c r="A35" t="str">
        <f t="shared" si="0"/>
        <v>18Western Bulldogs</v>
      </c>
      <c r="B35">
        <v>2020</v>
      </c>
      <c r="C35">
        <v>18</v>
      </c>
      <c r="D35" t="s">
        <v>43</v>
      </c>
      <c r="E35" t="s">
        <v>14</v>
      </c>
      <c r="F35">
        <v>83</v>
      </c>
      <c r="G35" s="1">
        <v>0.87</v>
      </c>
      <c r="H35">
        <v>16</v>
      </c>
      <c r="I35">
        <f t="shared" si="1"/>
        <v>21</v>
      </c>
      <c r="J35" s="3">
        <f t="shared" si="2"/>
        <v>0.76190476190476186</v>
      </c>
      <c r="K35" s="5">
        <f t="shared" si="5"/>
        <v>287</v>
      </c>
      <c r="L35" s="3">
        <f t="shared" ca="1" si="3"/>
        <v>0.52676866931279287</v>
      </c>
      <c r="M35" s="1">
        <f t="shared" ca="1" si="4"/>
        <v>0.23513609259196899</v>
      </c>
      <c r="N35" t="str">
        <f t="shared" si="6"/>
        <v>yes</v>
      </c>
    </row>
    <row r="36" spans="1:14" x14ac:dyDescent="0.25">
      <c r="A36" t="str">
        <f t="shared" si="0"/>
        <v>18St Kilda</v>
      </c>
      <c r="B36">
        <v>2020</v>
      </c>
      <c r="C36">
        <v>18</v>
      </c>
      <c r="D36" t="s">
        <v>142</v>
      </c>
      <c r="E36" t="s">
        <v>19</v>
      </c>
      <c r="F36">
        <v>64</v>
      </c>
      <c r="G36" s="1">
        <v>0.77</v>
      </c>
      <c r="H36">
        <v>16</v>
      </c>
      <c r="I36">
        <f t="shared" si="1"/>
        <v>19</v>
      </c>
      <c r="J36" s="3">
        <f t="shared" si="2"/>
        <v>0.84210526315789469</v>
      </c>
      <c r="K36" s="5">
        <f t="shared" si="5"/>
        <v>184</v>
      </c>
      <c r="L36" s="3">
        <f t="shared" ca="1" si="3"/>
        <v>0.4226115775591841</v>
      </c>
      <c r="M36" s="1">
        <f t="shared" ca="1" si="4"/>
        <v>0.41949368559871059</v>
      </c>
      <c r="N36" t="str">
        <f t="shared" si="6"/>
        <v>yes</v>
      </c>
    </row>
    <row r="37" spans="1:14" x14ac:dyDescent="0.25">
      <c r="A37" t="str">
        <f t="shared" si="0"/>
        <v>18Port Adelaide</v>
      </c>
      <c r="B37">
        <v>2020</v>
      </c>
      <c r="C37">
        <v>18</v>
      </c>
      <c r="D37" t="s">
        <v>97</v>
      </c>
      <c r="E37" t="s">
        <v>48</v>
      </c>
      <c r="F37">
        <v>72</v>
      </c>
      <c r="G37" s="1">
        <v>0.71</v>
      </c>
      <c r="H37">
        <v>16</v>
      </c>
      <c r="I37">
        <f t="shared" si="1"/>
        <v>20</v>
      </c>
      <c r="J37" s="3">
        <f t="shared" si="2"/>
        <v>0.8</v>
      </c>
      <c r="K37" s="5">
        <f t="shared" si="5"/>
        <v>242</v>
      </c>
      <c r="L37" s="3">
        <f t="shared" ca="1" si="3"/>
        <v>0.4599764451531293</v>
      </c>
      <c r="M37" s="1">
        <f t="shared" ca="1" si="4"/>
        <v>0.34002355484687075</v>
      </c>
      <c r="N37" t="str">
        <f t="shared" si="6"/>
        <v>yes</v>
      </c>
    </row>
    <row r="38" spans="1:14" x14ac:dyDescent="0.25">
      <c r="A38" t="str">
        <f t="shared" si="0"/>
        <v>18Richmond</v>
      </c>
      <c r="B38">
        <v>2020</v>
      </c>
      <c r="C38">
        <v>18</v>
      </c>
      <c r="D38" t="s">
        <v>76</v>
      </c>
      <c r="E38" t="s">
        <v>28</v>
      </c>
      <c r="F38">
        <v>39</v>
      </c>
      <c r="G38" s="1">
        <v>0.64</v>
      </c>
      <c r="H38">
        <v>15</v>
      </c>
      <c r="I38">
        <f t="shared" si="1"/>
        <v>19</v>
      </c>
      <c r="J38" s="3">
        <f t="shared" si="2"/>
        <v>0.78947368421052633</v>
      </c>
      <c r="K38" s="5">
        <f t="shared" si="5"/>
        <v>201</v>
      </c>
      <c r="L38" s="3">
        <f t="shared" ca="1" si="3"/>
        <v>0.44609565010095509</v>
      </c>
      <c r="M38" s="1">
        <f t="shared" ca="1" si="4"/>
        <v>0.34337803410957124</v>
      </c>
      <c r="N38" t="str">
        <f t="shared" si="6"/>
        <v>yes</v>
      </c>
    </row>
    <row r="39" spans="1:14" x14ac:dyDescent="0.25">
      <c r="A39" t="str">
        <f t="shared" si="0"/>
        <v>18GWS Giants</v>
      </c>
      <c r="B39">
        <v>2020</v>
      </c>
      <c r="C39">
        <v>18</v>
      </c>
      <c r="D39" t="s">
        <v>84</v>
      </c>
      <c r="E39" t="s">
        <v>11</v>
      </c>
      <c r="F39">
        <v>83</v>
      </c>
      <c r="G39" s="1">
        <v>0.86</v>
      </c>
      <c r="H39">
        <v>15</v>
      </c>
      <c r="I39">
        <f t="shared" si="1"/>
        <v>19</v>
      </c>
      <c r="J39" s="3">
        <f t="shared" si="2"/>
        <v>0.78947368421052633</v>
      </c>
      <c r="K39" s="5">
        <f t="shared" si="5"/>
        <v>234</v>
      </c>
      <c r="L39" s="3">
        <f t="shared" ca="1" si="3"/>
        <v>0.39304274733551048</v>
      </c>
      <c r="M39" s="1">
        <f t="shared" ca="1" si="4"/>
        <v>0.39643093687501585</v>
      </c>
      <c r="N39" t="str">
        <f t="shared" si="6"/>
        <v>yes</v>
      </c>
    </row>
    <row r="40" spans="1:14" x14ac:dyDescent="0.25">
      <c r="A40" t="str">
        <f t="shared" si="0"/>
        <v>18Fremantle</v>
      </c>
      <c r="B40">
        <v>2020</v>
      </c>
      <c r="C40">
        <v>18</v>
      </c>
      <c r="D40" t="s">
        <v>132</v>
      </c>
      <c r="E40" t="s">
        <v>53</v>
      </c>
      <c r="F40">
        <v>70</v>
      </c>
      <c r="G40" s="1">
        <v>0.86</v>
      </c>
      <c r="H40">
        <v>15</v>
      </c>
      <c r="I40">
        <f t="shared" si="1"/>
        <v>21</v>
      </c>
      <c r="J40" s="3">
        <f t="shared" si="2"/>
        <v>0.7142857142857143</v>
      </c>
      <c r="K40" s="5">
        <f t="shared" si="5"/>
        <v>196</v>
      </c>
      <c r="L40" s="3">
        <f t="shared" ca="1" si="3"/>
        <v>0.35084419570797282</v>
      </c>
      <c r="M40" s="1">
        <f t="shared" ca="1" si="4"/>
        <v>0.36344151857774148</v>
      </c>
      <c r="N40" t="str">
        <f t="shared" si="6"/>
        <v>yes</v>
      </c>
    </row>
    <row r="41" spans="1:14" x14ac:dyDescent="0.25">
      <c r="A41" t="str">
        <f t="shared" si="0"/>
        <v>18Melbourne</v>
      </c>
      <c r="B41">
        <v>2020</v>
      </c>
      <c r="C41">
        <v>18</v>
      </c>
      <c r="D41" t="s">
        <v>49</v>
      </c>
      <c r="E41" t="s">
        <v>30</v>
      </c>
      <c r="F41">
        <v>69</v>
      </c>
      <c r="G41" s="1">
        <v>0.86</v>
      </c>
      <c r="H41">
        <v>15</v>
      </c>
      <c r="I41">
        <f t="shared" si="1"/>
        <v>19</v>
      </c>
      <c r="J41" s="3">
        <f t="shared" si="2"/>
        <v>0.78947368421052633</v>
      </c>
      <c r="K41" s="5">
        <f t="shared" si="5"/>
        <v>277</v>
      </c>
      <c r="L41" s="3">
        <f t="shared" ca="1" si="3"/>
        <v>0.50573903372573925</v>
      </c>
      <c r="M41" s="1">
        <f t="shared" ca="1" si="4"/>
        <v>0.28373465048478708</v>
      </c>
      <c r="N41" t="str">
        <f t="shared" si="6"/>
        <v>yes</v>
      </c>
    </row>
    <row r="42" spans="1:14" x14ac:dyDescent="0.25">
      <c r="A42" t="str">
        <f t="shared" si="0"/>
        <v>18Fremantle</v>
      </c>
      <c r="B42">
        <v>2020</v>
      </c>
      <c r="C42">
        <v>18</v>
      </c>
      <c r="D42" t="s">
        <v>83</v>
      </c>
      <c r="E42" t="s">
        <v>53</v>
      </c>
      <c r="F42">
        <v>32</v>
      </c>
      <c r="G42" s="1">
        <v>0.65</v>
      </c>
      <c r="H42">
        <v>15</v>
      </c>
      <c r="I42">
        <f t="shared" si="1"/>
        <v>21</v>
      </c>
      <c r="J42" s="3">
        <f t="shared" si="2"/>
        <v>0.7142857142857143</v>
      </c>
      <c r="K42" s="5">
        <f t="shared" si="5"/>
        <v>191</v>
      </c>
      <c r="L42" s="3">
        <f t="shared" ca="1" si="3"/>
        <v>0.27168410526092412</v>
      </c>
      <c r="M42" s="1">
        <f t="shared" ca="1" si="4"/>
        <v>0.44260160902479018</v>
      </c>
      <c r="N42" t="str">
        <f t="shared" si="6"/>
        <v>yes</v>
      </c>
    </row>
    <row r="43" spans="1:14" x14ac:dyDescent="0.25">
      <c r="A43" t="str">
        <f t="shared" si="0"/>
        <v>18Port Adelaide</v>
      </c>
      <c r="B43">
        <v>2020</v>
      </c>
      <c r="C43">
        <v>18</v>
      </c>
      <c r="D43" t="s">
        <v>86</v>
      </c>
      <c r="E43" t="s">
        <v>48</v>
      </c>
      <c r="F43">
        <v>58</v>
      </c>
      <c r="G43" s="1">
        <v>0.83</v>
      </c>
      <c r="H43">
        <v>15</v>
      </c>
      <c r="I43">
        <f t="shared" si="1"/>
        <v>20</v>
      </c>
      <c r="J43" s="3">
        <f t="shared" si="2"/>
        <v>0.75</v>
      </c>
      <c r="K43" s="5">
        <f t="shared" si="5"/>
        <v>225</v>
      </c>
      <c r="L43" s="3">
        <f t="shared" ca="1" si="3"/>
        <v>0.57222792687188972</v>
      </c>
      <c r="M43" s="1">
        <f t="shared" ca="1" si="4"/>
        <v>0.17777207312811028</v>
      </c>
      <c r="N43" t="str">
        <f t="shared" si="6"/>
        <v>yes</v>
      </c>
    </row>
    <row r="44" spans="1:14" x14ac:dyDescent="0.25">
      <c r="A44" t="str">
        <f t="shared" si="0"/>
        <v>18Geelong Cats</v>
      </c>
      <c r="B44">
        <v>2020</v>
      </c>
      <c r="C44">
        <v>18</v>
      </c>
      <c r="D44" t="s">
        <v>111</v>
      </c>
      <c r="E44" t="s">
        <v>9</v>
      </c>
      <c r="F44">
        <v>84</v>
      </c>
      <c r="G44" s="1">
        <v>0.77</v>
      </c>
      <c r="H44">
        <v>15</v>
      </c>
      <c r="I44">
        <f t="shared" si="1"/>
        <v>23</v>
      </c>
      <c r="J44" s="3">
        <f t="shared" si="2"/>
        <v>0.65217391304347827</v>
      </c>
      <c r="K44" s="5">
        <f t="shared" si="5"/>
        <v>208</v>
      </c>
      <c r="L44" s="3">
        <f t="shared" ca="1" si="3"/>
        <v>0.30064000491221321</v>
      </c>
      <c r="M44" s="1">
        <f t="shared" ca="1" si="4"/>
        <v>0.35153390813126506</v>
      </c>
      <c r="N44" t="str">
        <f t="shared" si="6"/>
        <v>yes</v>
      </c>
    </row>
    <row r="45" spans="1:14" x14ac:dyDescent="0.25">
      <c r="A45" t="str">
        <f t="shared" si="0"/>
        <v>18Collingwood</v>
      </c>
      <c r="B45">
        <v>2020</v>
      </c>
      <c r="C45">
        <v>18</v>
      </c>
      <c r="D45" t="s">
        <v>143</v>
      </c>
      <c r="E45" t="s">
        <v>51</v>
      </c>
      <c r="F45">
        <v>74</v>
      </c>
      <c r="G45" s="1">
        <v>0.77</v>
      </c>
      <c r="H45">
        <v>14</v>
      </c>
      <c r="I45">
        <f t="shared" si="1"/>
        <v>20</v>
      </c>
      <c r="J45" s="3">
        <f t="shared" si="2"/>
        <v>0.7</v>
      </c>
      <c r="K45" s="5">
        <f t="shared" si="5"/>
        <v>92</v>
      </c>
      <c r="L45" s="3">
        <f t="shared" ca="1" si="3"/>
        <v>0.30868677375256326</v>
      </c>
      <c r="M45" s="1">
        <f t="shared" ca="1" si="4"/>
        <v>0.3913132262474367</v>
      </c>
      <c r="N45" t="str">
        <f t="shared" si="6"/>
        <v>yes</v>
      </c>
    </row>
    <row r="46" spans="1:14" x14ac:dyDescent="0.25">
      <c r="A46" t="str">
        <f t="shared" si="0"/>
        <v>18Essendon</v>
      </c>
      <c r="B46">
        <v>2020</v>
      </c>
      <c r="C46">
        <v>18</v>
      </c>
      <c r="D46" t="s">
        <v>91</v>
      </c>
      <c r="E46" t="s">
        <v>32</v>
      </c>
      <c r="F46">
        <v>23</v>
      </c>
      <c r="G46" s="1">
        <v>0.85</v>
      </c>
      <c r="H46">
        <v>14</v>
      </c>
      <c r="I46">
        <f t="shared" si="1"/>
        <v>19</v>
      </c>
      <c r="J46" s="3">
        <f t="shared" si="2"/>
        <v>0.73684210526315785</v>
      </c>
      <c r="K46" s="5">
        <f t="shared" si="5"/>
        <v>123</v>
      </c>
      <c r="L46" s="3">
        <f t="shared" ca="1" si="3"/>
        <v>0.43789516404647977</v>
      </c>
      <c r="M46" s="1">
        <f t="shared" ca="1" si="4"/>
        <v>0.29894694121667809</v>
      </c>
      <c r="N46" t="str">
        <f t="shared" si="6"/>
        <v>yes</v>
      </c>
    </row>
    <row r="47" spans="1:14" x14ac:dyDescent="0.25">
      <c r="A47" t="str">
        <f t="shared" si="0"/>
        <v>18Port Adelaide</v>
      </c>
      <c r="B47">
        <v>2020</v>
      </c>
      <c r="C47">
        <v>18</v>
      </c>
      <c r="D47" t="s">
        <v>120</v>
      </c>
      <c r="E47" t="s">
        <v>48</v>
      </c>
      <c r="F47">
        <v>78</v>
      </c>
      <c r="G47" s="1">
        <v>0.77</v>
      </c>
      <c r="H47">
        <v>14</v>
      </c>
      <c r="I47">
        <f t="shared" si="1"/>
        <v>20</v>
      </c>
      <c r="J47" s="3">
        <f t="shared" si="2"/>
        <v>0.7</v>
      </c>
      <c r="K47" s="5">
        <f t="shared" si="5"/>
        <v>203</v>
      </c>
      <c r="L47" s="3">
        <f t="shared" ca="1" si="3"/>
        <v>0.2917628181602418</v>
      </c>
      <c r="M47" s="1">
        <f t="shared" ca="1" si="4"/>
        <v>0.40823718183975816</v>
      </c>
      <c r="N47" t="str">
        <f t="shared" si="6"/>
        <v>yes</v>
      </c>
    </row>
    <row r="48" spans="1:14" x14ac:dyDescent="0.25">
      <c r="A48" t="str">
        <f t="shared" si="0"/>
        <v>18West Coast Eagles</v>
      </c>
      <c r="B48">
        <v>2020</v>
      </c>
      <c r="C48">
        <v>18</v>
      </c>
      <c r="D48" t="s">
        <v>128</v>
      </c>
      <c r="E48" t="s">
        <v>36</v>
      </c>
      <c r="F48">
        <v>89</v>
      </c>
      <c r="G48" s="1">
        <v>0.93</v>
      </c>
      <c r="H48">
        <v>14</v>
      </c>
      <c r="I48">
        <f t="shared" si="1"/>
        <v>15</v>
      </c>
      <c r="J48" s="3">
        <f t="shared" si="2"/>
        <v>0.93333333333333335</v>
      </c>
      <c r="K48" s="5">
        <f t="shared" si="5"/>
        <v>145</v>
      </c>
      <c r="L48" s="3">
        <f t="shared" ca="1" si="3"/>
        <v>0.12096908939014203</v>
      </c>
      <c r="M48" s="1">
        <f t="shared" ca="1" si="4"/>
        <v>0.81236424394319129</v>
      </c>
      <c r="N48" t="str">
        <f t="shared" si="6"/>
        <v>yes</v>
      </c>
    </row>
    <row r="49" spans="1:14" x14ac:dyDescent="0.25">
      <c r="A49" t="str">
        <f t="shared" si="0"/>
        <v>18Essendon</v>
      </c>
      <c r="B49">
        <v>2020</v>
      </c>
      <c r="C49">
        <v>18</v>
      </c>
      <c r="D49" t="s">
        <v>45</v>
      </c>
      <c r="E49" t="s">
        <v>32</v>
      </c>
      <c r="F49">
        <v>79</v>
      </c>
      <c r="G49" s="1">
        <v>0.81</v>
      </c>
      <c r="H49">
        <v>14</v>
      </c>
      <c r="I49">
        <f t="shared" si="1"/>
        <v>19</v>
      </c>
      <c r="J49" s="3">
        <f t="shared" si="2"/>
        <v>0.73684210526315785</v>
      </c>
      <c r="K49" s="5">
        <f t="shared" si="5"/>
        <v>259</v>
      </c>
      <c r="L49" s="3">
        <f t="shared" ca="1" si="3"/>
        <v>0.51028158569825233</v>
      </c>
      <c r="M49" s="1">
        <f t="shared" ca="1" si="4"/>
        <v>0.22656051956490553</v>
      </c>
      <c r="N49" t="str">
        <f t="shared" si="6"/>
        <v>yes</v>
      </c>
    </row>
    <row r="50" spans="1:14" x14ac:dyDescent="0.25">
      <c r="A50" t="str">
        <f t="shared" si="0"/>
        <v>18Brisbane Lions</v>
      </c>
      <c r="B50">
        <v>2020</v>
      </c>
      <c r="C50">
        <v>18</v>
      </c>
      <c r="D50" t="s">
        <v>68</v>
      </c>
      <c r="E50" t="s">
        <v>16</v>
      </c>
      <c r="F50">
        <v>51</v>
      </c>
      <c r="G50" s="1">
        <v>0.75</v>
      </c>
      <c r="H50">
        <v>14</v>
      </c>
      <c r="I50">
        <f t="shared" si="1"/>
        <v>24</v>
      </c>
      <c r="J50" s="3">
        <f t="shared" si="2"/>
        <v>0.58333333333333337</v>
      </c>
      <c r="K50" s="5">
        <f t="shared" si="5"/>
        <v>232</v>
      </c>
      <c r="L50" s="3">
        <f t="shared" ca="1" si="3"/>
        <v>0.2790569504556028</v>
      </c>
      <c r="M50" s="1">
        <f t="shared" ca="1" si="4"/>
        <v>0.30427638287773057</v>
      </c>
      <c r="N50" t="str">
        <f t="shared" si="6"/>
        <v>yes</v>
      </c>
    </row>
    <row r="51" spans="1:14" x14ac:dyDescent="0.25">
      <c r="A51" t="str">
        <f t="shared" si="0"/>
        <v>18Geelong Cats</v>
      </c>
      <c r="B51">
        <v>2020</v>
      </c>
      <c r="C51">
        <v>18</v>
      </c>
      <c r="D51" t="s">
        <v>75</v>
      </c>
      <c r="E51" t="s">
        <v>9</v>
      </c>
      <c r="F51">
        <v>27</v>
      </c>
      <c r="G51" s="1">
        <v>0.84</v>
      </c>
      <c r="H51">
        <v>14</v>
      </c>
      <c r="I51">
        <f t="shared" si="1"/>
        <v>23</v>
      </c>
      <c r="J51" s="3">
        <f t="shared" si="2"/>
        <v>0.60869565217391308</v>
      </c>
      <c r="K51" s="5">
        <f t="shared" si="5"/>
        <v>92</v>
      </c>
      <c r="L51" s="3">
        <f t="shared" ca="1" si="3"/>
        <v>0.10075002957288592</v>
      </c>
      <c r="M51" s="1">
        <f t="shared" ca="1" si="4"/>
        <v>0.50794562260102716</v>
      </c>
      <c r="N51" t="str">
        <f t="shared" si="6"/>
        <v>yes</v>
      </c>
    </row>
    <row r="52" spans="1:14" x14ac:dyDescent="0.25">
      <c r="A52" t="str">
        <f t="shared" si="0"/>
        <v>18Adelaide Crows</v>
      </c>
      <c r="B52">
        <v>2020</v>
      </c>
      <c r="C52">
        <v>18</v>
      </c>
      <c r="D52" t="s">
        <v>119</v>
      </c>
      <c r="E52" t="s">
        <v>22</v>
      </c>
      <c r="F52">
        <v>80</v>
      </c>
      <c r="G52" s="1">
        <v>0.82</v>
      </c>
      <c r="H52">
        <v>14</v>
      </c>
      <c r="I52">
        <f t="shared" si="1"/>
        <v>19</v>
      </c>
      <c r="J52" s="3">
        <f t="shared" si="2"/>
        <v>0.73684210526315785</v>
      </c>
      <c r="K52" s="5">
        <f t="shared" si="5"/>
        <v>137</v>
      </c>
      <c r="L52" s="3">
        <f t="shared" ca="1" si="3"/>
        <v>0.23011659436388246</v>
      </c>
      <c r="M52" s="1">
        <f t="shared" ca="1" si="4"/>
        <v>0.50672551089927542</v>
      </c>
      <c r="N52" t="str">
        <f t="shared" si="6"/>
        <v>yes</v>
      </c>
    </row>
    <row r="53" spans="1:14" x14ac:dyDescent="0.25">
      <c r="A53" t="str">
        <f t="shared" si="0"/>
        <v>18Adelaide Crows</v>
      </c>
      <c r="B53">
        <v>2020</v>
      </c>
      <c r="C53">
        <v>18</v>
      </c>
      <c r="D53" t="s">
        <v>123</v>
      </c>
      <c r="E53" t="s">
        <v>22</v>
      </c>
      <c r="F53">
        <v>81</v>
      </c>
      <c r="G53" s="1">
        <v>0.74</v>
      </c>
      <c r="H53">
        <v>14</v>
      </c>
      <c r="I53">
        <f t="shared" si="1"/>
        <v>19</v>
      </c>
      <c r="J53" s="3">
        <f t="shared" si="2"/>
        <v>0.73684210526315785</v>
      </c>
      <c r="K53" s="5">
        <f t="shared" si="5"/>
        <v>149</v>
      </c>
      <c r="L53" s="3">
        <f t="shared" ca="1" si="3"/>
        <v>0.22197099850632462</v>
      </c>
      <c r="M53" s="1">
        <f t="shared" ca="1" si="4"/>
        <v>0.51487110675683323</v>
      </c>
      <c r="N53" t="str">
        <f t="shared" si="6"/>
        <v>yes</v>
      </c>
    </row>
    <row r="54" spans="1:14" x14ac:dyDescent="0.25">
      <c r="A54" t="str">
        <f t="shared" si="0"/>
        <v>18West Coast Eagles</v>
      </c>
      <c r="B54">
        <v>2020</v>
      </c>
      <c r="C54">
        <v>18</v>
      </c>
      <c r="D54" t="s">
        <v>103</v>
      </c>
      <c r="E54" t="s">
        <v>36</v>
      </c>
      <c r="F54">
        <v>71</v>
      </c>
      <c r="G54" s="1">
        <v>0.81</v>
      </c>
      <c r="H54">
        <v>14</v>
      </c>
      <c r="I54">
        <f t="shared" si="1"/>
        <v>15</v>
      </c>
      <c r="J54" s="3">
        <f t="shared" si="2"/>
        <v>0.93333333333333335</v>
      </c>
      <c r="K54" s="5">
        <f t="shared" si="5"/>
        <v>179</v>
      </c>
      <c r="L54" s="3">
        <f t="shared" ca="1" si="3"/>
        <v>0.15846865397029869</v>
      </c>
      <c r="M54" s="1">
        <f t="shared" ca="1" si="4"/>
        <v>0.77486467936303471</v>
      </c>
      <c r="N54" t="str">
        <f t="shared" si="6"/>
        <v>yes</v>
      </c>
    </row>
    <row r="55" spans="1:14" x14ac:dyDescent="0.25">
      <c r="A55" t="str">
        <f t="shared" si="0"/>
        <v>18Collingwood</v>
      </c>
      <c r="B55">
        <v>2020</v>
      </c>
      <c r="C55">
        <v>18</v>
      </c>
      <c r="D55" t="s">
        <v>66</v>
      </c>
      <c r="E55" t="s">
        <v>51</v>
      </c>
      <c r="F55">
        <v>84</v>
      </c>
      <c r="G55" s="1">
        <v>0.79</v>
      </c>
      <c r="H55">
        <v>13</v>
      </c>
      <c r="I55">
        <f t="shared" si="1"/>
        <v>20</v>
      </c>
      <c r="J55" s="3">
        <f t="shared" si="2"/>
        <v>0.65</v>
      </c>
      <c r="K55" s="5">
        <f t="shared" si="5"/>
        <v>188</v>
      </c>
      <c r="L55" s="3">
        <f t="shared" ca="1" si="3"/>
        <v>0.28816814581437628</v>
      </c>
      <c r="M55" s="1">
        <f t="shared" ca="1" si="4"/>
        <v>0.36183185418562375</v>
      </c>
      <c r="N55" t="str">
        <f t="shared" si="6"/>
        <v>yes</v>
      </c>
    </row>
    <row r="56" spans="1:14" x14ac:dyDescent="0.25">
      <c r="A56" t="str">
        <f t="shared" si="0"/>
        <v>18Western Bulldogs</v>
      </c>
      <c r="B56">
        <v>2020</v>
      </c>
      <c r="C56">
        <v>18</v>
      </c>
      <c r="D56" t="s">
        <v>116</v>
      </c>
      <c r="E56" t="s">
        <v>14</v>
      </c>
      <c r="F56">
        <v>98</v>
      </c>
      <c r="G56" s="1">
        <v>0.81</v>
      </c>
      <c r="H56">
        <v>13</v>
      </c>
      <c r="I56">
        <f t="shared" si="1"/>
        <v>21</v>
      </c>
      <c r="J56" s="3">
        <f t="shared" si="2"/>
        <v>0.61904761904761907</v>
      </c>
      <c r="K56" s="5">
        <f t="shared" si="5"/>
        <v>192</v>
      </c>
      <c r="L56" s="3">
        <f t="shared" ca="1" si="3"/>
        <v>0.23184767843570023</v>
      </c>
      <c r="M56" s="1">
        <f t="shared" ca="1" si="4"/>
        <v>0.38719994061191887</v>
      </c>
      <c r="N56" t="str">
        <f t="shared" si="6"/>
        <v>yes</v>
      </c>
    </row>
    <row r="57" spans="1:14" x14ac:dyDescent="0.25">
      <c r="A57" t="str">
        <f t="shared" si="0"/>
        <v>18North Melbourne</v>
      </c>
      <c r="B57">
        <v>2020</v>
      </c>
      <c r="C57">
        <v>18</v>
      </c>
      <c r="D57" t="s">
        <v>78</v>
      </c>
      <c r="E57" t="s">
        <v>25</v>
      </c>
      <c r="F57">
        <v>59</v>
      </c>
      <c r="G57" s="1">
        <v>0.81</v>
      </c>
      <c r="H57">
        <v>13</v>
      </c>
      <c r="I57">
        <f t="shared" si="1"/>
        <v>15</v>
      </c>
      <c r="J57" s="3">
        <f t="shared" si="2"/>
        <v>0.8666666666666667</v>
      </c>
      <c r="K57" s="5">
        <f t="shared" si="5"/>
        <v>113</v>
      </c>
      <c r="L57" s="3">
        <f t="shared" ca="1" si="3"/>
        <v>0.2268755935422602</v>
      </c>
      <c r="M57" s="1">
        <f t="shared" ca="1" si="4"/>
        <v>0.63979107312440653</v>
      </c>
      <c r="N57" t="str">
        <f t="shared" si="6"/>
        <v>yes</v>
      </c>
    </row>
    <row r="58" spans="1:14" x14ac:dyDescent="0.25">
      <c r="A58" t="str">
        <f t="shared" si="0"/>
        <v>18Collingwood</v>
      </c>
      <c r="B58">
        <v>2020</v>
      </c>
      <c r="C58">
        <v>18</v>
      </c>
      <c r="D58" t="s">
        <v>110</v>
      </c>
      <c r="E58" t="s">
        <v>51</v>
      </c>
      <c r="F58">
        <v>58</v>
      </c>
      <c r="G58" s="1">
        <v>0.8</v>
      </c>
      <c r="H58">
        <v>13</v>
      </c>
      <c r="I58">
        <f t="shared" si="1"/>
        <v>20</v>
      </c>
      <c r="J58" s="3">
        <f t="shared" si="2"/>
        <v>0.65</v>
      </c>
      <c r="K58" s="5">
        <f t="shared" si="5"/>
        <v>180</v>
      </c>
      <c r="L58" s="3">
        <f t="shared" ca="1" si="3"/>
        <v>0.19067146089204912</v>
      </c>
      <c r="M58" s="1">
        <f t="shared" ca="1" si="4"/>
        <v>0.45932853910795091</v>
      </c>
      <c r="N58" t="str">
        <f t="shared" si="6"/>
        <v>yes</v>
      </c>
    </row>
    <row r="59" spans="1:14" x14ac:dyDescent="0.25">
      <c r="A59" t="str">
        <f t="shared" si="0"/>
        <v>18Port Adelaide</v>
      </c>
      <c r="B59">
        <v>2020</v>
      </c>
      <c r="C59">
        <v>18</v>
      </c>
      <c r="D59" t="s">
        <v>47</v>
      </c>
      <c r="E59" t="s">
        <v>48</v>
      </c>
      <c r="F59">
        <v>105</v>
      </c>
      <c r="G59" s="1">
        <v>0.82</v>
      </c>
      <c r="H59">
        <v>13</v>
      </c>
      <c r="I59">
        <f t="shared" si="1"/>
        <v>20</v>
      </c>
      <c r="J59" s="3">
        <f t="shared" si="2"/>
        <v>0.65</v>
      </c>
      <c r="K59" s="5">
        <f t="shared" si="5"/>
        <v>206</v>
      </c>
      <c r="L59" s="3">
        <f t="shared" ca="1" si="3"/>
        <v>0.27670110407596704</v>
      </c>
      <c r="M59" s="1">
        <f t="shared" ca="1" si="4"/>
        <v>0.37329889592403298</v>
      </c>
      <c r="N59" t="str">
        <f t="shared" si="6"/>
        <v>yes</v>
      </c>
    </row>
    <row r="60" spans="1:14" x14ac:dyDescent="0.25">
      <c r="A60" t="str">
        <f t="shared" si="0"/>
        <v>18Geelong Cats</v>
      </c>
      <c r="B60">
        <v>2020</v>
      </c>
      <c r="C60">
        <v>18</v>
      </c>
      <c r="D60" t="s">
        <v>151</v>
      </c>
      <c r="E60" t="s">
        <v>9</v>
      </c>
      <c r="F60">
        <v>63</v>
      </c>
      <c r="G60" s="1">
        <v>0.65</v>
      </c>
      <c r="H60">
        <v>13</v>
      </c>
      <c r="I60">
        <f t="shared" si="1"/>
        <v>23</v>
      </c>
      <c r="J60" s="3">
        <f t="shared" si="2"/>
        <v>0.56521739130434778</v>
      </c>
      <c r="K60" s="5">
        <f t="shared" si="5"/>
        <v>74</v>
      </c>
      <c r="L60" s="3">
        <f t="shared" ca="1" si="3"/>
        <v>7.0777433780529753E-2</v>
      </c>
      <c r="M60" s="1">
        <f t="shared" ca="1" si="4"/>
        <v>0.49443995752381803</v>
      </c>
      <c r="N60" t="str">
        <f t="shared" si="6"/>
        <v>yes</v>
      </c>
    </row>
    <row r="61" spans="1:14" x14ac:dyDescent="0.25">
      <c r="A61" t="str">
        <f t="shared" si="0"/>
        <v>18Carlton</v>
      </c>
      <c r="B61">
        <v>2020</v>
      </c>
      <c r="C61">
        <v>18</v>
      </c>
      <c r="D61" t="s">
        <v>162</v>
      </c>
      <c r="E61" t="s">
        <v>6</v>
      </c>
      <c r="F61">
        <v>77</v>
      </c>
      <c r="G61" s="1">
        <v>0.85</v>
      </c>
      <c r="H61">
        <v>13</v>
      </c>
      <c r="I61">
        <f t="shared" si="1"/>
        <v>24</v>
      </c>
      <c r="J61" s="3">
        <f t="shared" si="2"/>
        <v>0.54166666666666663</v>
      </c>
      <c r="K61" s="5">
        <f t="shared" si="5"/>
        <v>44</v>
      </c>
      <c r="L61" s="3">
        <f t="shared" ca="1" si="3"/>
        <v>6.3789152024446127E-2</v>
      </c>
      <c r="M61" s="1">
        <f t="shared" ca="1" si="4"/>
        <v>0.4778775146422205</v>
      </c>
      <c r="N61" t="str">
        <f t="shared" si="6"/>
        <v>yes</v>
      </c>
    </row>
    <row r="62" spans="1:14" x14ac:dyDescent="0.25">
      <c r="A62" t="str">
        <f t="shared" si="0"/>
        <v>18Carlton</v>
      </c>
      <c r="B62">
        <v>2020</v>
      </c>
      <c r="C62">
        <v>18</v>
      </c>
      <c r="D62" t="s">
        <v>139</v>
      </c>
      <c r="E62" t="s">
        <v>6</v>
      </c>
      <c r="F62">
        <v>87</v>
      </c>
      <c r="G62" s="1">
        <v>0.68</v>
      </c>
      <c r="H62">
        <v>13</v>
      </c>
      <c r="I62">
        <f t="shared" si="1"/>
        <v>24</v>
      </c>
      <c r="J62" s="3">
        <f t="shared" si="2"/>
        <v>0.54166666666666663</v>
      </c>
      <c r="K62" s="5">
        <f t="shared" si="5"/>
        <v>67</v>
      </c>
      <c r="L62" s="3">
        <f t="shared" ca="1" si="3"/>
        <v>0.1407740129544641</v>
      </c>
      <c r="M62" s="1">
        <f t="shared" ca="1" si="4"/>
        <v>0.40089265371220251</v>
      </c>
      <c r="N62" t="str">
        <f t="shared" si="6"/>
        <v>yes</v>
      </c>
    </row>
    <row r="63" spans="1:14" x14ac:dyDescent="0.25">
      <c r="A63" t="str">
        <f t="shared" si="0"/>
        <v>18Brisbane Lions</v>
      </c>
      <c r="B63">
        <v>2020</v>
      </c>
      <c r="C63">
        <v>18</v>
      </c>
      <c r="D63" t="s">
        <v>161</v>
      </c>
      <c r="E63" t="s">
        <v>16</v>
      </c>
      <c r="F63">
        <v>73</v>
      </c>
      <c r="G63" s="1">
        <v>0.87</v>
      </c>
      <c r="H63">
        <v>13</v>
      </c>
      <c r="I63">
        <f t="shared" si="1"/>
        <v>24</v>
      </c>
      <c r="J63" s="3">
        <f t="shared" si="2"/>
        <v>0.54166666666666663</v>
      </c>
      <c r="K63" s="5">
        <f t="shared" si="5"/>
        <v>153</v>
      </c>
      <c r="L63" s="3">
        <f t="shared" ca="1" si="3"/>
        <v>6.4117726518842136E-2</v>
      </c>
      <c r="M63" s="1">
        <f t="shared" ca="1" si="4"/>
        <v>0.47754894014782451</v>
      </c>
      <c r="N63" t="str">
        <f t="shared" si="6"/>
        <v>yes</v>
      </c>
    </row>
    <row r="64" spans="1:14" x14ac:dyDescent="0.25">
      <c r="A64" t="str">
        <f t="shared" si="0"/>
        <v>18Geelong Cats</v>
      </c>
      <c r="B64">
        <v>2020</v>
      </c>
      <c r="C64">
        <v>18</v>
      </c>
      <c r="D64" t="s">
        <v>129</v>
      </c>
      <c r="E64" t="s">
        <v>9</v>
      </c>
      <c r="F64">
        <v>60</v>
      </c>
      <c r="G64" s="1">
        <v>0.68</v>
      </c>
      <c r="H64">
        <v>13</v>
      </c>
      <c r="I64">
        <f t="shared" si="1"/>
        <v>23</v>
      </c>
      <c r="J64" s="3">
        <f t="shared" si="2"/>
        <v>0.56521739130434778</v>
      </c>
      <c r="K64" s="5">
        <f t="shared" si="5"/>
        <v>151</v>
      </c>
      <c r="L64" s="3">
        <f t="shared" ca="1" si="3"/>
        <v>0.10336058399968175</v>
      </c>
      <c r="M64" s="1">
        <f t="shared" ca="1" si="4"/>
        <v>0.46185680730466605</v>
      </c>
      <c r="N64" t="str">
        <f t="shared" si="6"/>
        <v>yes</v>
      </c>
    </row>
    <row r="65" spans="1:14" x14ac:dyDescent="0.25">
      <c r="A65" t="str">
        <f t="shared" si="0"/>
        <v>18North Melbourne</v>
      </c>
      <c r="B65">
        <v>2020</v>
      </c>
      <c r="C65">
        <v>18</v>
      </c>
      <c r="D65" t="s">
        <v>24</v>
      </c>
      <c r="E65" t="s">
        <v>25</v>
      </c>
      <c r="F65">
        <v>96</v>
      </c>
      <c r="G65" s="1">
        <v>0.77</v>
      </c>
      <c r="H65">
        <v>12</v>
      </c>
      <c r="I65">
        <f t="shared" si="1"/>
        <v>15</v>
      </c>
      <c r="J65" s="3">
        <f t="shared" si="2"/>
        <v>0.8</v>
      </c>
      <c r="K65" s="5">
        <f t="shared" si="5"/>
        <v>200</v>
      </c>
      <c r="L65" s="3">
        <f t="shared" ca="1" si="3"/>
        <v>0.1806867435969603</v>
      </c>
      <c r="M65" s="1">
        <f t="shared" ca="1" si="4"/>
        <v>0.61931325640303969</v>
      </c>
      <c r="N65" t="str">
        <f t="shared" si="6"/>
        <v>yes</v>
      </c>
    </row>
    <row r="66" spans="1:14" x14ac:dyDescent="0.25">
      <c r="A66" t="str">
        <f t="shared" ref="A66:A129" si="7">C66&amp;E66</f>
        <v>18Adelaide Crows</v>
      </c>
      <c r="B66">
        <v>2020</v>
      </c>
      <c r="C66">
        <v>18</v>
      </c>
      <c r="D66" t="s">
        <v>65</v>
      </c>
      <c r="E66" t="s">
        <v>22</v>
      </c>
      <c r="F66">
        <v>91</v>
      </c>
      <c r="G66" s="1">
        <v>0.78</v>
      </c>
      <c r="H66">
        <v>12</v>
      </c>
      <c r="I66">
        <f t="shared" ref="I66:I129" si="8">SUMIF($A:$A,$A66,$H:$H)/4</f>
        <v>19</v>
      </c>
      <c r="J66" s="3">
        <f t="shared" ref="J66:J129" si="9">H66/I66</f>
        <v>0.63157894736842102</v>
      </c>
      <c r="K66" s="5">
        <f t="shared" si="5"/>
        <v>231</v>
      </c>
      <c r="L66" s="3">
        <f t="shared" ref="L66:L129" ca="1" si="10">SUMIF($D:$D,$D66,$J66)/COUNTIF($D:$D,$D66)</f>
        <v>0.17488474975317078</v>
      </c>
      <c r="M66" s="1">
        <f t="shared" ref="M66:M129" ca="1" si="11">J66-L66</f>
        <v>0.45669419761525021</v>
      </c>
      <c r="N66" t="str">
        <f t="shared" si="6"/>
        <v>yes</v>
      </c>
    </row>
    <row r="67" spans="1:14" x14ac:dyDescent="0.25">
      <c r="A67" t="str">
        <f t="shared" si="7"/>
        <v>18Richmond</v>
      </c>
      <c r="B67">
        <v>2020</v>
      </c>
      <c r="C67">
        <v>18</v>
      </c>
      <c r="D67" t="s">
        <v>144</v>
      </c>
      <c r="E67" t="s">
        <v>28</v>
      </c>
      <c r="F67">
        <v>50</v>
      </c>
      <c r="G67" s="1">
        <v>0.77</v>
      </c>
      <c r="H67">
        <v>12</v>
      </c>
      <c r="I67">
        <f t="shared" si="8"/>
        <v>19</v>
      </c>
      <c r="J67" s="3">
        <f t="shared" si="9"/>
        <v>0.63157894736842102</v>
      </c>
      <c r="K67" s="5">
        <f t="shared" ref="K67:K130" si="12">SUMIF($D:$D,$D67,$H:$H)</f>
        <v>68</v>
      </c>
      <c r="L67" s="3">
        <f t="shared" ca="1" si="10"/>
        <v>8.1328320802005E-2</v>
      </c>
      <c r="M67" s="1">
        <f t="shared" ca="1" si="11"/>
        <v>0.55025062656641599</v>
      </c>
      <c r="N67" t="str">
        <f t="shared" ref="N67:N130" si="13">IF(K67&gt;0,"yes", "no")</f>
        <v>yes</v>
      </c>
    </row>
    <row r="68" spans="1:14" x14ac:dyDescent="0.25">
      <c r="A68" t="str">
        <f t="shared" si="7"/>
        <v>18Carlton</v>
      </c>
      <c r="B68">
        <v>2020</v>
      </c>
      <c r="C68">
        <v>18</v>
      </c>
      <c r="D68" t="s">
        <v>7</v>
      </c>
      <c r="E68" t="s">
        <v>6</v>
      </c>
      <c r="F68">
        <v>30</v>
      </c>
      <c r="G68" s="1">
        <v>0.51</v>
      </c>
      <c r="H68">
        <v>12</v>
      </c>
      <c r="I68">
        <f t="shared" si="8"/>
        <v>24</v>
      </c>
      <c r="J68" s="3">
        <f t="shared" si="9"/>
        <v>0.5</v>
      </c>
      <c r="K68" s="5">
        <f t="shared" si="12"/>
        <v>311</v>
      </c>
      <c r="L68" s="3">
        <f t="shared" ca="1" si="10"/>
        <v>0.30308614972768966</v>
      </c>
      <c r="M68" s="1">
        <f t="shared" ca="1" si="11"/>
        <v>0.19691385027231034</v>
      </c>
      <c r="N68" t="str">
        <f t="shared" si="13"/>
        <v>yes</v>
      </c>
    </row>
    <row r="69" spans="1:14" x14ac:dyDescent="0.25">
      <c r="A69" t="str">
        <f t="shared" si="7"/>
        <v>18Sydney Swans</v>
      </c>
      <c r="B69">
        <v>2020</v>
      </c>
      <c r="C69">
        <v>18</v>
      </c>
      <c r="D69" t="s">
        <v>158</v>
      </c>
      <c r="E69" t="s">
        <v>70</v>
      </c>
      <c r="F69">
        <v>40</v>
      </c>
      <c r="G69" s="1">
        <v>0.83</v>
      </c>
      <c r="H69">
        <v>12</v>
      </c>
      <c r="I69">
        <f t="shared" si="8"/>
        <v>23</v>
      </c>
      <c r="J69" s="3">
        <f t="shared" si="9"/>
        <v>0.52173913043478259</v>
      </c>
      <c r="K69" s="5">
        <f t="shared" si="12"/>
        <v>53</v>
      </c>
      <c r="L69" s="3">
        <f t="shared" ca="1" si="10"/>
        <v>0.16674400845864662</v>
      </c>
      <c r="M69" s="1">
        <f t="shared" ca="1" si="11"/>
        <v>0.35499512197613597</v>
      </c>
      <c r="N69" t="str">
        <f t="shared" si="13"/>
        <v>yes</v>
      </c>
    </row>
    <row r="70" spans="1:14" x14ac:dyDescent="0.25">
      <c r="A70" t="str">
        <f t="shared" si="7"/>
        <v>18Hawthorn</v>
      </c>
      <c r="B70">
        <v>2020</v>
      </c>
      <c r="C70">
        <v>18</v>
      </c>
      <c r="D70" t="s">
        <v>122</v>
      </c>
      <c r="E70" t="s">
        <v>56</v>
      </c>
      <c r="F70">
        <v>78</v>
      </c>
      <c r="G70" s="1">
        <v>0.89</v>
      </c>
      <c r="H70">
        <v>12</v>
      </c>
      <c r="I70">
        <f t="shared" si="8"/>
        <v>28</v>
      </c>
      <c r="J70" s="3">
        <f t="shared" si="9"/>
        <v>0.42857142857142855</v>
      </c>
      <c r="K70" s="5">
        <f t="shared" si="12"/>
        <v>172</v>
      </c>
      <c r="L70" s="3">
        <f t="shared" ca="1" si="10"/>
        <v>0.20705956625074273</v>
      </c>
      <c r="M70" s="1">
        <f t="shared" ca="1" si="11"/>
        <v>0.22151186232068582</v>
      </c>
      <c r="N70" t="str">
        <f t="shared" si="13"/>
        <v>yes</v>
      </c>
    </row>
    <row r="71" spans="1:14" x14ac:dyDescent="0.25">
      <c r="A71" t="str">
        <f t="shared" si="7"/>
        <v>18Western Bulldogs</v>
      </c>
      <c r="B71">
        <v>2020</v>
      </c>
      <c r="C71">
        <v>18</v>
      </c>
      <c r="D71" t="s">
        <v>59</v>
      </c>
      <c r="E71" t="s">
        <v>14</v>
      </c>
      <c r="F71">
        <v>45</v>
      </c>
      <c r="G71" s="1">
        <v>0.78</v>
      </c>
      <c r="H71">
        <v>12</v>
      </c>
      <c r="I71">
        <f t="shared" si="8"/>
        <v>21</v>
      </c>
      <c r="J71" s="3">
        <f t="shared" si="9"/>
        <v>0.5714285714285714</v>
      </c>
      <c r="K71" s="5">
        <f t="shared" si="12"/>
        <v>231</v>
      </c>
      <c r="L71" s="3">
        <f t="shared" ca="1" si="10"/>
        <v>0.16749424618670145</v>
      </c>
      <c r="M71" s="1">
        <f t="shared" ca="1" si="11"/>
        <v>0.40393432524186995</v>
      </c>
      <c r="N71" t="str">
        <f t="shared" si="13"/>
        <v>yes</v>
      </c>
    </row>
    <row r="72" spans="1:14" x14ac:dyDescent="0.25">
      <c r="A72" t="str">
        <f t="shared" si="7"/>
        <v>18North Melbourne</v>
      </c>
      <c r="B72">
        <v>2020</v>
      </c>
      <c r="C72">
        <v>18</v>
      </c>
      <c r="D72" t="s">
        <v>42</v>
      </c>
      <c r="E72" t="s">
        <v>25</v>
      </c>
      <c r="F72">
        <v>81</v>
      </c>
      <c r="G72" s="1">
        <v>0.89</v>
      </c>
      <c r="H72">
        <v>12</v>
      </c>
      <c r="I72">
        <f t="shared" si="8"/>
        <v>15</v>
      </c>
      <c r="J72" s="3">
        <f t="shared" si="9"/>
        <v>0.8</v>
      </c>
      <c r="K72" s="5">
        <f t="shared" si="12"/>
        <v>309</v>
      </c>
      <c r="L72" s="3">
        <f t="shared" ca="1" si="10"/>
        <v>0.32332571090984064</v>
      </c>
      <c r="M72" s="1">
        <f t="shared" ca="1" si="11"/>
        <v>0.47667428909015941</v>
      </c>
      <c r="N72" t="str">
        <f t="shared" si="13"/>
        <v>yes</v>
      </c>
    </row>
    <row r="73" spans="1:14" x14ac:dyDescent="0.25">
      <c r="A73" t="str">
        <f t="shared" si="7"/>
        <v>18Fremantle</v>
      </c>
      <c r="B73">
        <v>2020</v>
      </c>
      <c r="C73">
        <v>18</v>
      </c>
      <c r="D73" t="s">
        <v>52</v>
      </c>
      <c r="E73" t="s">
        <v>53</v>
      </c>
      <c r="F73">
        <v>90</v>
      </c>
      <c r="G73" s="1">
        <v>0.71</v>
      </c>
      <c r="H73">
        <v>11</v>
      </c>
      <c r="I73">
        <f t="shared" si="8"/>
        <v>21</v>
      </c>
      <c r="J73" s="3">
        <f t="shared" si="9"/>
        <v>0.52380952380952384</v>
      </c>
      <c r="K73" s="5">
        <f t="shared" si="12"/>
        <v>163</v>
      </c>
      <c r="L73" s="3">
        <f t="shared" ca="1" si="10"/>
        <v>7.7388547125389229E-2</v>
      </c>
      <c r="M73" s="1">
        <f t="shared" ca="1" si="11"/>
        <v>0.44642097668413461</v>
      </c>
      <c r="N73" t="str">
        <f t="shared" si="13"/>
        <v>yes</v>
      </c>
    </row>
    <row r="74" spans="1:14" x14ac:dyDescent="0.25">
      <c r="A74" t="str">
        <f t="shared" si="7"/>
        <v>18St Kilda</v>
      </c>
      <c r="B74">
        <v>2020</v>
      </c>
      <c r="C74">
        <v>18</v>
      </c>
      <c r="D74" t="s">
        <v>194</v>
      </c>
      <c r="E74" t="s">
        <v>19</v>
      </c>
      <c r="F74">
        <v>66</v>
      </c>
      <c r="G74" s="1">
        <v>0.72</v>
      </c>
      <c r="H74">
        <v>11</v>
      </c>
      <c r="I74">
        <f t="shared" si="8"/>
        <v>19</v>
      </c>
      <c r="J74" s="3">
        <f t="shared" si="9"/>
        <v>0.57894736842105265</v>
      </c>
      <c r="K74" s="5">
        <f t="shared" si="12"/>
        <v>35</v>
      </c>
      <c r="L74" s="3">
        <f t="shared" ca="1" si="10"/>
        <v>0.22481617647058824</v>
      </c>
      <c r="M74" s="1">
        <f t="shared" ca="1" si="11"/>
        <v>0.35413119195046439</v>
      </c>
      <c r="N74" t="str">
        <f t="shared" si="13"/>
        <v>yes</v>
      </c>
    </row>
    <row r="75" spans="1:14" x14ac:dyDescent="0.25">
      <c r="A75" t="str">
        <f t="shared" si="7"/>
        <v>18Richmond</v>
      </c>
      <c r="B75">
        <v>2020</v>
      </c>
      <c r="C75">
        <v>18</v>
      </c>
      <c r="D75" t="s">
        <v>104</v>
      </c>
      <c r="E75" t="s">
        <v>28</v>
      </c>
      <c r="F75">
        <v>70</v>
      </c>
      <c r="G75" s="1">
        <v>0.72</v>
      </c>
      <c r="H75">
        <v>11</v>
      </c>
      <c r="I75">
        <f t="shared" si="8"/>
        <v>19</v>
      </c>
      <c r="J75" s="3">
        <f t="shared" si="9"/>
        <v>0.57894736842105265</v>
      </c>
      <c r="K75" s="5">
        <f t="shared" si="12"/>
        <v>77</v>
      </c>
      <c r="L75" s="3">
        <f t="shared" ca="1" si="10"/>
        <v>0.16683501683501686</v>
      </c>
      <c r="M75" s="1">
        <f t="shared" ca="1" si="11"/>
        <v>0.41211235158603576</v>
      </c>
      <c r="N75" t="str">
        <f t="shared" si="13"/>
        <v>yes</v>
      </c>
    </row>
    <row r="76" spans="1:14" x14ac:dyDescent="0.25">
      <c r="A76" t="str">
        <f t="shared" si="7"/>
        <v>18West Coast Eagles</v>
      </c>
      <c r="B76">
        <v>2020</v>
      </c>
      <c r="C76">
        <v>18</v>
      </c>
      <c r="D76" t="s">
        <v>95</v>
      </c>
      <c r="E76" t="s">
        <v>36</v>
      </c>
      <c r="F76">
        <v>77</v>
      </c>
      <c r="G76" s="1">
        <v>0.78</v>
      </c>
      <c r="H76">
        <v>11</v>
      </c>
      <c r="I76">
        <f t="shared" si="8"/>
        <v>15</v>
      </c>
      <c r="J76" s="3">
        <f t="shared" si="9"/>
        <v>0.73333333333333328</v>
      </c>
      <c r="K76" s="5">
        <f t="shared" si="12"/>
        <v>270</v>
      </c>
      <c r="L76" s="3">
        <f t="shared" ca="1" si="10"/>
        <v>0.26113162468539058</v>
      </c>
      <c r="M76" s="1">
        <f t="shared" ca="1" si="11"/>
        <v>0.4722017086479427</v>
      </c>
      <c r="N76" t="str">
        <f t="shared" si="13"/>
        <v>yes</v>
      </c>
    </row>
    <row r="77" spans="1:14" x14ac:dyDescent="0.25">
      <c r="A77" t="str">
        <f t="shared" si="7"/>
        <v>18Hawthorn</v>
      </c>
      <c r="B77">
        <v>2020</v>
      </c>
      <c r="C77">
        <v>18</v>
      </c>
      <c r="D77" t="s">
        <v>127</v>
      </c>
      <c r="E77" t="s">
        <v>56</v>
      </c>
      <c r="F77">
        <v>91</v>
      </c>
      <c r="G77" s="1">
        <v>0.77</v>
      </c>
      <c r="H77">
        <v>11</v>
      </c>
      <c r="I77">
        <f t="shared" si="8"/>
        <v>28</v>
      </c>
      <c r="J77" s="3">
        <f t="shared" si="9"/>
        <v>0.39285714285714285</v>
      </c>
      <c r="K77" s="5">
        <f t="shared" si="12"/>
        <v>68</v>
      </c>
      <c r="L77" s="3">
        <f t="shared" ca="1" si="10"/>
        <v>3.3333333333333333E-2</v>
      </c>
      <c r="M77" s="1">
        <f t="shared" ca="1" si="11"/>
        <v>0.35952380952380952</v>
      </c>
      <c r="N77" t="str">
        <f t="shared" si="13"/>
        <v>yes</v>
      </c>
    </row>
    <row r="78" spans="1:14" x14ac:dyDescent="0.25">
      <c r="A78" t="str">
        <f t="shared" si="7"/>
        <v>18North Melbourne</v>
      </c>
      <c r="B78">
        <v>2020</v>
      </c>
      <c r="C78">
        <v>18</v>
      </c>
      <c r="D78" t="s">
        <v>34</v>
      </c>
      <c r="E78" t="s">
        <v>25</v>
      </c>
      <c r="F78">
        <v>75</v>
      </c>
      <c r="G78" s="1">
        <v>0.64</v>
      </c>
      <c r="H78">
        <v>10</v>
      </c>
      <c r="I78">
        <f t="shared" si="8"/>
        <v>15</v>
      </c>
      <c r="J78" s="3">
        <f t="shared" si="9"/>
        <v>0.66666666666666663</v>
      </c>
      <c r="K78" s="5">
        <f t="shared" si="12"/>
        <v>171</v>
      </c>
      <c r="L78" s="3">
        <f t="shared" ca="1" si="10"/>
        <v>0.15027504137678149</v>
      </c>
      <c r="M78" s="1">
        <f t="shared" ca="1" si="11"/>
        <v>0.51639162528988514</v>
      </c>
      <c r="N78" t="str">
        <f t="shared" si="13"/>
        <v>yes</v>
      </c>
    </row>
    <row r="79" spans="1:14" x14ac:dyDescent="0.25">
      <c r="A79" t="str">
        <f t="shared" si="7"/>
        <v>18West Coast Eagles</v>
      </c>
      <c r="B79">
        <v>2020</v>
      </c>
      <c r="C79">
        <v>18</v>
      </c>
      <c r="D79" t="s">
        <v>35</v>
      </c>
      <c r="E79" t="s">
        <v>36</v>
      </c>
      <c r="F79">
        <v>70</v>
      </c>
      <c r="G79" s="1">
        <v>0.83</v>
      </c>
      <c r="H79">
        <v>10</v>
      </c>
      <c r="I79">
        <f t="shared" si="8"/>
        <v>15</v>
      </c>
      <c r="J79" s="3">
        <f t="shared" si="9"/>
        <v>0.66666666666666663</v>
      </c>
      <c r="K79" s="5">
        <f t="shared" si="12"/>
        <v>270</v>
      </c>
      <c r="L79" s="3">
        <f t="shared" ca="1" si="10"/>
        <v>0.20113759873485276</v>
      </c>
      <c r="M79" s="1">
        <f t="shared" ca="1" si="11"/>
        <v>0.46552906793181387</v>
      </c>
      <c r="N79" t="str">
        <f t="shared" si="13"/>
        <v>yes</v>
      </c>
    </row>
    <row r="80" spans="1:14" x14ac:dyDescent="0.25">
      <c r="A80" t="str">
        <f t="shared" si="7"/>
        <v>18Brisbane Lions</v>
      </c>
      <c r="B80">
        <v>2020</v>
      </c>
      <c r="C80">
        <v>18</v>
      </c>
      <c r="D80" t="s">
        <v>138</v>
      </c>
      <c r="E80" t="s">
        <v>16</v>
      </c>
      <c r="F80">
        <v>48</v>
      </c>
      <c r="G80" s="1">
        <v>0.56000000000000005</v>
      </c>
      <c r="H80">
        <v>10</v>
      </c>
      <c r="I80">
        <f t="shared" si="8"/>
        <v>24</v>
      </c>
      <c r="J80" s="3">
        <f t="shared" si="9"/>
        <v>0.41666666666666669</v>
      </c>
      <c r="K80" s="5">
        <f t="shared" si="12"/>
        <v>68</v>
      </c>
      <c r="L80" s="3">
        <f t="shared" ca="1" si="10"/>
        <v>5.1206040336475113E-2</v>
      </c>
      <c r="M80" s="1">
        <f t="shared" ca="1" si="11"/>
        <v>0.36546062633019155</v>
      </c>
      <c r="N80" t="str">
        <f t="shared" si="13"/>
        <v>yes</v>
      </c>
    </row>
    <row r="81" spans="1:14" x14ac:dyDescent="0.25">
      <c r="A81" t="str">
        <f t="shared" si="7"/>
        <v>18Fremantle</v>
      </c>
      <c r="B81">
        <v>2020</v>
      </c>
      <c r="C81">
        <v>18</v>
      </c>
      <c r="D81" t="s">
        <v>192</v>
      </c>
      <c r="E81" t="s">
        <v>53</v>
      </c>
      <c r="F81">
        <v>53</v>
      </c>
      <c r="G81" s="1">
        <v>0.63</v>
      </c>
      <c r="H81">
        <v>10</v>
      </c>
      <c r="I81">
        <f t="shared" si="8"/>
        <v>21</v>
      </c>
      <c r="J81" s="3">
        <f t="shared" si="9"/>
        <v>0.47619047619047616</v>
      </c>
      <c r="K81" s="5">
        <f t="shared" si="12"/>
        <v>127</v>
      </c>
      <c r="L81" s="3">
        <f t="shared" ca="1" si="10"/>
        <v>3.26797385620915E-3</v>
      </c>
      <c r="M81" s="1">
        <f t="shared" ca="1" si="11"/>
        <v>0.47292250233426703</v>
      </c>
      <c r="N81" t="str">
        <f t="shared" si="13"/>
        <v>yes</v>
      </c>
    </row>
    <row r="82" spans="1:14" x14ac:dyDescent="0.25">
      <c r="A82" t="str">
        <f t="shared" si="7"/>
        <v>18Fremantle</v>
      </c>
      <c r="B82">
        <v>2020</v>
      </c>
      <c r="C82">
        <v>18</v>
      </c>
      <c r="D82" t="s">
        <v>140</v>
      </c>
      <c r="E82" t="s">
        <v>53</v>
      </c>
      <c r="F82">
        <v>54</v>
      </c>
      <c r="G82" s="1">
        <v>0.68</v>
      </c>
      <c r="H82">
        <v>10</v>
      </c>
      <c r="I82">
        <f t="shared" si="8"/>
        <v>21</v>
      </c>
      <c r="J82" s="3">
        <f t="shared" si="9"/>
        <v>0.47619047619047616</v>
      </c>
      <c r="K82" s="5">
        <f t="shared" si="12"/>
        <v>79</v>
      </c>
      <c r="L82" s="3">
        <f t="shared" ca="1" si="10"/>
        <v>6.7577030812324926E-2</v>
      </c>
      <c r="M82" s="1">
        <f t="shared" ca="1" si="11"/>
        <v>0.40861344537815125</v>
      </c>
      <c r="N82" t="str">
        <f t="shared" si="13"/>
        <v>yes</v>
      </c>
    </row>
    <row r="83" spans="1:14" x14ac:dyDescent="0.25">
      <c r="A83" t="str">
        <f t="shared" si="7"/>
        <v>18North Melbourne</v>
      </c>
      <c r="B83">
        <v>2020</v>
      </c>
      <c r="C83">
        <v>18</v>
      </c>
      <c r="D83" t="s">
        <v>102</v>
      </c>
      <c r="E83" t="s">
        <v>25</v>
      </c>
      <c r="F83">
        <v>100</v>
      </c>
      <c r="G83" s="1">
        <v>0.78</v>
      </c>
      <c r="H83">
        <v>10</v>
      </c>
      <c r="I83">
        <f t="shared" si="8"/>
        <v>15</v>
      </c>
      <c r="J83" s="3">
        <f t="shared" si="9"/>
        <v>0.66666666666666663</v>
      </c>
      <c r="K83" s="5">
        <f t="shared" si="12"/>
        <v>257</v>
      </c>
      <c r="L83" s="3">
        <f t="shared" ca="1" si="10"/>
        <v>0.13952894279883898</v>
      </c>
      <c r="M83" s="1">
        <f t="shared" ca="1" si="11"/>
        <v>0.52713772386782765</v>
      </c>
      <c r="N83" t="str">
        <f t="shared" si="13"/>
        <v>yes</v>
      </c>
    </row>
    <row r="84" spans="1:14" x14ac:dyDescent="0.25">
      <c r="A84" t="str">
        <f t="shared" si="7"/>
        <v>18Essendon</v>
      </c>
      <c r="B84">
        <v>2020</v>
      </c>
      <c r="C84">
        <v>18</v>
      </c>
      <c r="D84" t="s">
        <v>124</v>
      </c>
      <c r="E84" t="s">
        <v>32</v>
      </c>
      <c r="F84">
        <v>67</v>
      </c>
      <c r="G84" s="1">
        <v>0.74</v>
      </c>
      <c r="H84">
        <v>9</v>
      </c>
      <c r="I84">
        <f t="shared" si="8"/>
        <v>19</v>
      </c>
      <c r="J84" s="3">
        <f t="shared" si="9"/>
        <v>0.47368421052631576</v>
      </c>
      <c r="K84" s="5">
        <f t="shared" si="12"/>
        <v>173</v>
      </c>
      <c r="L84" s="3">
        <f t="shared" ca="1" si="10"/>
        <v>3.8933079304596337E-2</v>
      </c>
      <c r="M84" s="1">
        <f t="shared" ca="1" si="11"/>
        <v>0.43475113122171943</v>
      </c>
      <c r="N84" t="str">
        <f t="shared" si="13"/>
        <v>yes</v>
      </c>
    </row>
    <row r="85" spans="1:14" x14ac:dyDescent="0.25">
      <c r="A85" t="str">
        <f t="shared" si="7"/>
        <v>18GWS Giants</v>
      </c>
      <c r="B85">
        <v>2020</v>
      </c>
      <c r="C85">
        <v>18</v>
      </c>
      <c r="D85" t="s">
        <v>153</v>
      </c>
      <c r="E85" t="s">
        <v>11</v>
      </c>
      <c r="F85">
        <v>60</v>
      </c>
      <c r="G85" s="1">
        <v>0.89</v>
      </c>
      <c r="H85">
        <v>9</v>
      </c>
      <c r="I85">
        <f t="shared" si="8"/>
        <v>19</v>
      </c>
      <c r="J85" s="3">
        <f t="shared" si="9"/>
        <v>0.47368421052631576</v>
      </c>
      <c r="K85" s="5">
        <f t="shared" si="12"/>
        <v>135</v>
      </c>
      <c r="L85" s="3">
        <f t="shared" ca="1" si="10"/>
        <v>9.2592592592592587E-3</v>
      </c>
      <c r="M85" s="1">
        <f t="shared" ca="1" si="11"/>
        <v>0.46442495126705652</v>
      </c>
      <c r="N85" t="str">
        <f t="shared" si="13"/>
        <v>yes</v>
      </c>
    </row>
    <row r="86" spans="1:14" x14ac:dyDescent="0.25">
      <c r="A86" t="str">
        <f t="shared" si="7"/>
        <v>18Sydney Swans</v>
      </c>
      <c r="B86">
        <v>2020</v>
      </c>
      <c r="C86">
        <v>18</v>
      </c>
      <c r="D86" t="s">
        <v>152</v>
      </c>
      <c r="E86" t="s">
        <v>70</v>
      </c>
      <c r="F86">
        <v>45</v>
      </c>
      <c r="G86" s="1">
        <v>0.72</v>
      </c>
      <c r="H86">
        <v>9</v>
      </c>
      <c r="I86">
        <f t="shared" si="8"/>
        <v>23</v>
      </c>
      <c r="J86" s="3">
        <f t="shared" si="9"/>
        <v>0.39130434782608697</v>
      </c>
      <c r="K86" s="5">
        <f t="shared" si="12"/>
        <v>160</v>
      </c>
      <c r="L86" s="3">
        <f t="shared" ca="1" si="10"/>
        <v>1.2366854636591477E-2</v>
      </c>
      <c r="M86" s="1">
        <f t="shared" ca="1" si="11"/>
        <v>0.37893749318949549</v>
      </c>
      <c r="N86" t="str">
        <f t="shared" si="13"/>
        <v>yes</v>
      </c>
    </row>
    <row r="87" spans="1:14" x14ac:dyDescent="0.25">
      <c r="A87" t="str">
        <f t="shared" si="7"/>
        <v>18Melbourne</v>
      </c>
      <c r="B87">
        <v>2020</v>
      </c>
      <c r="C87">
        <v>18</v>
      </c>
      <c r="D87" t="s">
        <v>113</v>
      </c>
      <c r="E87" t="s">
        <v>30</v>
      </c>
      <c r="F87">
        <v>92</v>
      </c>
      <c r="G87" s="1">
        <v>0.91</v>
      </c>
      <c r="H87">
        <v>9</v>
      </c>
      <c r="I87">
        <f t="shared" si="8"/>
        <v>19</v>
      </c>
      <c r="J87" s="3">
        <f t="shared" si="9"/>
        <v>0.47368421052631576</v>
      </c>
      <c r="K87" s="5">
        <f t="shared" si="12"/>
        <v>235</v>
      </c>
      <c r="L87" s="3">
        <f t="shared" ca="1" si="10"/>
        <v>5.9466955678592517E-2</v>
      </c>
      <c r="M87" s="1">
        <f t="shared" ca="1" si="11"/>
        <v>0.41421725484772326</v>
      </c>
      <c r="N87" t="str">
        <f t="shared" si="13"/>
        <v>yes</v>
      </c>
    </row>
    <row r="88" spans="1:14" x14ac:dyDescent="0.25">
      <c r="A88" t="str">
        <f t="shared" si="7"/>
        <v>18Geelong Cats</v>
      </c>
      <c r="B88">
        <v>2020</v>
      </c>
      <c r="C88">
        <v>18</v>
      </c>
      <c r="D88" t="s">
        <v>211</v>
      </c>
      <c r="E88" t="s">
        <v>9</v>
      </c>
      <c r="F88">
        <v>37</v>
      </c>
      <c r="G88" s="1">
        <v>0.82</v>
      </c>
      <c r="H88">
        <v>9</v>
      </c>
      <c r="I88">
        <f t="shared" si="8"/>
        <v>23</v>
      </c>
      <c r="J88" s="3">
        <f t="shared" si="9"/>
        <v>0.39130434782608697</v>
      </c>
      <c r="K88" s="5">
        <f t="shared" si="12"/>
        <v>50</v>
      </c>
      <c r="L88" s="3">
        <f t="shared" ca="1" si="10"/>
        <v>9.1386554621848748E-2</v>
      </c>
      <c r="M88" s="1">
        <f t="shared" ca="1" si="11"/>
        <v>0.29991779320423823</v>
      </c>
      <c r="N88" t="str">
        <f t="shared" si="13"/>
        <v>yes</v>
      </c>
    </row>
    <row r="89" spans="1:14" x14ac:dyDescent="0.25">
      <c r="A89" t="str">
        <f t="shared" si="7"/>
        <v>18Essendon</v>
      </c>
      <c r="B89">
        <v>2020</v>
      </c>
      <c r="C89">
        <v>18</v>
      </c>
      <c r="D89" t="s">
        <v>218</v>
      </c>
      <c r="E89" t="s">
        <v>32</v>
      </c>
      <c r="F89">
        <v>80</v>
      </c>
      <c r="G89" s="1">
        <v>0.81</v>
      </c>
      <c r="H89">
        <v>8</v>
      </c>
      <c r="I89">
        <f t="shared" si="8"/>
        <v>19</v>
      </c>
      <c r="J89" s="3">
        <f t="shared" si="9"/>
        <v>0.42105263157894735</v>
      </c>
      <c r="K89" s="5">
        <f t="shared" si="12"/>
        <v>27</v>
      </c>
      <c r="L89" s="3">
        <f t="shared" ca="1" si="10"/>
        <v>0.16707112332112331</v>
      </c>
      <c r="M89" s="1">
        <f t="shared" ca="1" si="11"/>
        <v>0.25398150825782406</v>
      </c>
      <c r="N89" t="str">
        <f t="shared" si="13"/>
        <v>yes</v>
      </c>
    </row>
    <row r="90" spans="1:14" x14ac:dyDescent="0.25">
      <c r="A90" t="str">
        <f t="shared" si="7"/>
        <v>18Sydney Swans</v>
      </c>
      <c r="B90">
        <v>2020</v>
      </c>
      <c r="C90">
        <v>18</v>
      </c>
      <c r="D90" t="s">
        <v>96</v>
      </c>
      <c r="E90" t="s">
        <v>70</v>
      </c>
      <c r="F90">
        <v>62</v>
      </c>
      <c r="G90" s="1">
        <v>0.77</v>
      </c>
      <c r="H90">
        <v>8</v>
      </c>
      <c r="I90">
        <f t="shared" si="8"/>
        <v>23</v>
      </c>
      <c r="J90" s="3">
        <f t="shared" si="9"/>
        <v>0.34782608695652173</v>
      </c>
      <c r="K90" s="5">
        <f t="shared" si="12"/>
        <v>180</v>
      </c>
      <c r="L90" s="3">
        <f t="shared" ca="1" si="10"/>
        <v>5.77546808196963E-2</v>
      </c>
      <c r="M90" s="1">
        <f t="shared" ca="1" si="11"/>
        <v>0.29007140613682542</v>
      </c>
      <c r="N90" t="str">
        <f t="shared" si="13"/>
        <v>yes</v>
      </c>
    </row>
    <row r="91" spans="1:14" x14ac:dyDescent="0.25">
      <c r="A91" t="str">
        <f t="shared" si="7"/>
        <v>18Melbourne</v>
      </c>
      <c r="B91">
        <v>2020</v>
      </c>
      <c r="C91">
        <v>18</v>
      </c>
      <c r="D91" t="s">
        <v>179</v>
      </c>
      <c r="E91" t="s">
        <v>30</v>
      </c>
      <c r="F91">
        <v>21</v>
      </c>
      <c r="G91" s="1">
        <v>0.81</v>
      </c>
      <c r="H91">
        <v>7</v>
      </c>
      <c r="I91">
        <f t="shared" si="8"/>
        <v>19</v>
      </c>
      <c r="J91" s="3">
        <f t="shared" si="9"/>
        <v>0.36842105263157893</v>
      </c>
      <c r="K91" s="5">
        <f t="shared" si="12"/>
        <v>34</v>
      </c>
      <c r="L91" s="3">
        <f t="shared" ca="1" si="10"/>
        <v>8.8235294117647065E-2</v>
      </c>
      <c r="M91" s="1">
        <f t="shared" ca="1" si="11"/>
        <v>0.28018575851393185</v>
      </c>
      <c r="N91" t="str">
        <f t="shared" si="13"/>
        <v>yes</v>
      </c>
    </row>
    <row r="92" spans="1:14" x14ac:dyDescent="0.25">
      <c r="A92" t="str">
        <f t="shared" si="7"/>
        <v>18West Coast Eagles</v>
      </c>
      <c r="B92">
        <v>2020</v>
      </c>
      <c r="C92">
        <v>18</v>
      </c>
      <c r="D92" t="s">
        <v>136</v>
      </c>
      <c r="E92" t="s">
        <v>36</v>
      </c>
      <c r="F92">
        <v>76</v>
      </c>
      <c r="G92" s="1">
        <v>0.88</v>
      </c>
      <c r="H92">
        <v>7</v>
      </c>
      <c r="I92">
        <f t="shared" si="8"/>
        <v>15</v>
      </c>
      <c r="J92" s="3">
        <f t="shared" si="9"/>
        <v>0.46666666666666667</v>
      </c>
      <c r="K92" s="5">
        <f t="shared" si="12"/>
        <v>24</v>
      </c>
      <c r="L92" s="3">
        <f t="shared" ca="1" si="10"/>
        <v>0.27914019856954636</v>
      </c>
      <c r="M92" s="1">
        <f t="shared" ca="1" si="11"/>
        <v>0.18752646809712031</v>
      </c>
      <c r="N92" t="str">
        <f t="shared" si="13"/>
        <v>yes</v>
      </c>
    </row>
    <row r="93" spans="1:14" x14ac:dyDescent="0.25">
      <c r="A93" t="str">
        <f t="shared" si="7"/>
        <v>18Melbourne</v>
      </c>
      <c r="B93">
        <v>2020</v>
      </c>
      <c r="C93">
        <v>18</v>
      </c>
      <c r="D93" t="s">
        <v>185</v>
      </c>
      <c r="E93" t="s">
        <v>30</v>
      </c>
      <c r="F93">
        <v>55</v>
      </c>
      <c r="G93" s="1">
        <v>0.65</v>
      </c>
      <c r="H93">
        <v>7</v>
      </c>
      <c r="I93">
        <f t="shared" si="8"/>
        <v>19</v>
      </c>
      <c r="J93" s="3">
        <f t="shared" si="9"/>
        <v>0.36842105263157893</v>
      </c>
      <c r="K93" s="5">
        <f t="shared" si="12"/>
        <v>24</v>
      </c>
      <c r="L93" s="3">
        <f t="shared" ca="1" si="10"/>
        <v>0.18324456975772765</v>
      </c>
      <c r="M93" s="1">
        <f t="shared" ca="1" si="11"/>
        <v>0.18517648287385127</v>
      </c>
      <c r="N93" t="str">
        <f t="shared" si="13"/>
        <v>yes</v>
      </c>
    </row>
    <row r="94" spans="1:14" x14ac:dyDescent="0.25">
      <c r="A94" t="str">
        <f t="shared" si="7"/>
        <v>18Brisbane Lions</v>
      </c>
      <c r="B94">
        <v>2020</v>
      </c>
      <c r="C94">
        <v>18</v>
      </c>
      <c r="D94" t="s">
        <v>182</v>
      </c>
      <c r="E94" t="s">
        <v>16</v>
      </c>
      <c r="F94">
        <v>33</v>
      </c>
      <c r="G94" s="1">
        <v>0.68</v>
      </c>
      <c r="H94">
        <v>7</v>
      </c>
      <c r="I94">
        <f t="shared" si="8"/>
        <v>24</v>
      </c>
      <c r="J94" s="3">
        <f t="shared" si="9"/>
        <v>0.29166666666666669</v>
      </c>
      <c r="K94" s="5">
        <f t="shared" si="12"/>
        <v>59</v>
      </c>
      <c r="L94" s="3">
        <f t="shared" ca="1" si="10"/>
        <v>0</v>
      </c>
      <c r="M94" s="1">
        <f t="shared" ca="1" si="11"/>
        <v>0.29166666666666669</v>
      </c>
      <c r="N94" t="str">
        <f t="shared" si="13"/>
        <v>yes</v>
      </c>
    </row>
    <row r="95" spans="1:14" x14ac:dyDescent="0.25">
      <c r="A95" t="str">
        <f t="shared" si="7"/>
        <v>18Carlton</v>
      </c>
      <c r="B95">
        <v>2020</v>
      </c>
      <c r="C95">
        <v>18</v>
      </c>
      <c r="D95" t="s">
        <v>89</v>
      </c>
      <c r="E95" t="s">
        <v>6</v>
      </c>
      <c r="F95">
        <v>52</v>
      </c>
      <c r="G95" s="1">
        <v>0.75</v>
      </c>
      <c r="H95">
        <v>7</v>
      </c>
      <c r="I95">
        <f t="shared" si="8"/>
        <v>24</v>
      </c>
      <c r="J95" s="3">
        <f t="shared" si="9"/>
        <v>0.29166666666666669</v>
      </c>
      <c r="K95" s="5">
        <f t="shared" si="12"/>
        <v>69</v>
      </c>
      <c r="L95" s="3">
        <f t="shared" ca="1" si="10"/>
        <v>1.4035087719298244E-2</v>
      </c>
      <c r="M95" s="1">
        <f t="shared" ca="1" si="11"/>
        <v>0.27763157894736845</v>
      </c>
      <c r="N95" t="str">
        <f t="shared" si="13"/>
        <v>yes</v>
      </c>
    </row>
    <row r="96" spans="1:14" x14ac:dyDescent="0.25">
      <c r="A96" t="str">
        <f t="shared" si="7"/>
        <v>18Hawthorn</v>
      </c>
      <c r="B96">
        <v>2020</v>
      </c>
      <c r="C96">
        <v>18</v>
      </c>
      <c r="D96" t="s">
        <v>55</v>
      </c>
      <c r="E96" t="s">
        <v>56</v>
      </c>
      <c r="F96">
        <v>43</v>
      </c>
      <c r="G96" s="1">
        <v>0.84</v>
      </c>
      <c r="H96">
        <v>7</v>
      </c>
      <c r="I96">
        <f t="shared" si="8"/>
        <v>28</v>
      </c>
      <c r="J96" s="3">
        <f t="shared" si="9"/>
        <v>0.25</v>
      </c>
      <c r="K96" s="5">
        <f t="shared" si="12"/>
        <v>131</v>
      </c>
      <c r="L96" s="3">
        <f t="shared" ca="1" si="10"/>
        <v>6.6023415242165234E-2</v>
      </c>
      <c r="M96" s="1">
        <f t="shared" ca="1" si="11"/>
        <v>0.18397658475783477</v>
      </c>
      <c r="N96" t="str">
        <f t="shared" si="13"/>
        <v>yes</v>
      </c>
    </row>
    <row r="97" spans="1:14" x14ac:dyDescent="0.25">
      <c r="A97" t="str">
        <f t="shared" si="7"/>
        <v>18Port Adelaide</v>
      </c>
      <c r="B97">
        <v>2020</v>
      </c>
      <c r="C97">
        <v>18</v>
      </c>
      <c r="D97" t="s">
        <v>187</v>
      </c>
      <c r="E97" t="s">
        <v>48</v>
      </c>
      <c r="F97">
        <v>50</v>
      </c>
      <c r="G97" s="1">
        <v>0.78</v>
      </c>
      <c r="H97">
        <v>7</v>
      </c>
      <c r="I97">
        <f t="shared" si="8"/>
        <v>20</v>
      </c>
      <c r="J97" s="3">
        <f t="shared" si="9"/>
        <v>0.35</v>
      </c>
      <c r="K97" s="5">
        <f t="shared" si="12"/>
        <v>130</v>
      </c>
      <c r="L97" s="3">
        <f t="shared" ca="1" si="10"/>
        <v>0</v>
      </c>
      <c r="M97" s="1">
        <f t="shared" ca="1" si="11"/>
        <v>0.35</v>
      </c>
      <c r="N97" t="str">
        <f t="shared" si="13"/>
        <v>yes</v>
      </c>
    </row>
    <row r="98" spans="1:14" x14ac:dyDescent="0.25">
      <c r="A98" t="str">
        <f t="shared" si="7"/>
        <v>18Geelong Cats</v>
      </c>
      <c r="B98">
        <v>2020</v>
      </c>
      <c r="C98">
        <v>18</v>
      </c>
      <c r="D98" t="s">
        <v>8</v>
      </c>
      <c r="E98" t="s">
        <v>9</v>
      </c>
      <c r="F98">
        <v>90</v>
      </c>
      <c r="G98" s="1">
        <v>0.84</v>
      </c>
      <c r="H98">
        <v>7</v>
      </c>
      <c r="I98">
        <f t="shared" si="8"/>
        <v>23</v>
      </c>
      <c r="J98" s="3">
        <f t="shared" si="9"/>
        <v>0.30434782608695654</v>
      </c>
      <c r="K98" s="5">
        <f t="shared" si="12"/>
        <v>245</v>
      </c>
      <c r="L98" s="3">
        <f t="shared" ca="1" si="10"/>
        <v>7.8092837789896924E-2</v>
      </c>
      <c r="M98" s="1">
        <f t="shared" ca="1" si="11"/>
        <v>0.22625498829705962</v>
      </c>
      <c r="N98" t="str">
        <f t="shared" si="13"/>
        <v>yes</v>
      </c>
    </row>
    <row r="99" spans="1:14" x14ac:dyDescent="0.25">
      <c r="A99" t="str">
        <f t="shared" si="7"/>
        <v>18Port Adelaide</v>
      </c>
      <c r="B99">
        <v>2020</v>
      </c>
      <c r="C99">
        <v>18</v>
      </c>
      <c r="D99" t="s">
        <v>157</v>
      </c>
      <c r="E99" t="s">
        <v>48</v>
      </c>
      <c r="F99">
        <v>81</v>
      </c>
      <c r="G99" s="1">
        <v>0.86</v>
      </c>
      <c r="H99">
        <v>6</v>
      </c>
      <c r="I99">
        <f t="shared" si="8"/>
        <v>20</v>
      </c>
      <c r="J99" s="3">
        <f t="shared" si="9"/>
        <v>0.3</v>
      </c>
      <c r="K99" s="5">
        <f t="shared" si="12"/>
        <v>131</v>
      </c>
      <c r="L99" s="3">
        <f t="shared" ca="1" si="10"/>
        <v>0</v>
      </c>
      <c r="M99" s="1">
        <f t="shared" ca="1" si="11"/>
        <v>0.3</v>
      </c>
      <c r="N99" t="str">
        <f t="shared" si="13"/>
        <v>yes</v>
      </c>
    </row>
    <row r="100" spans="1:14" x14ac:dyDescent="0.25">
      <c r="A100" t="str">
        <f t="shared" si="7"/>
        <v>18Brisbane Lions</v>
      </c>
      <c r="B100">
        <v>2020</v>
      </c>
      <c r="C100">
        <v>18</v>
      </c>
      <c r="D100" t="s">
        <v>163</v>
      </c>
      <c r="E100" t="s">
        <v>16</v>
      </c>
      <c r="F100">
        <v>77</v>
      </c>
      <c r="G100" s="1">
        <v>0.81</v>
      </c>
      <c r="H100">
        <v>6</v>
      </c>
      <c r="I100">
        <f t="shared" si="8"/>
        <v>24</v>
      </c>
      <c r="J100" s="3">
        <f t="shared" si="9"/>
        <v>0.25</v>
      </c>
      <c r="K100" s="5">
        <f t="shared" si="12"/>
        <v>58</v>
      </c>
      <c r="L100" s="3">
        <f t="shared" ca="1" si="10"/>
        <v>8.6425339366515849E-2</v>
      </c>
      <c r="M100" s="1">
        <f t="shared" ca="1" si="11"/>
        <v>0.16357466063348414</v>
      </c>
      <c r="N100" t="str">
        <f t="shared" si="13"/>
        <v>yes</v>
      </c>
    </row>
    <row r="101" spans="1:14" x14ac:dyDescent="0.25">
      <c r="A101" t="str">
        <f t="shared" si="7"/>
        <v>18St Kilda</v>
      </c>
      <c r="B101">
        <v>2020</v>
      </c>
      <c r="C101">
        <v>18</v>
      </c>
      <c r="D101" t="s">
        <v>170</v>
      </c>
      <c r="E101" t="s">
        <v>19</v>
      </c>
      <c r="F101">
        <v>43</v>
      </c>
      <c r="G101" s="1">
        <v>0.57999999999999996</v>
      </c>
      <c r="H101">
        <v>6</v>
      </c>
      <c r="I101">
        <f t="shared" si="8"/>
        <v>19</v>
      </c>
      <c r="J101" s="3">
        <f t="shared" si="9"/>
        <v>0.31578947368421051</v>
      </c>
      <c r="K101" s="5">
        <f t="shared" si="12"/>
        <v>39</v>
      </c>
      <c r="L101" s="3">
        <f t="shared" ca="1" si="10"/>
        <v>0</v>
      </c>
      <c r="M101" s="1">
        <f t="shared" ca="1" si="11"/>
        <v>0.31578947368421051</v>
      </c>
      <c r="N101" t="str">
        <f t="shared" si="13"/>
        <v>yes</v>
      </c>
    </row>
    <row r="102" spans="1:14" x14ac:dyDescent="0.25">
      <c r="A102" t="str">
        <f t="shared" si="7"/>
        <v>18Fremantle</v>
      </c>
      <c r="B102">
        <v>2020</v>
      </c>
      <c r="C102">
        <v>18</v>
      </c>
      <c r="D102" t="s">
        <v>112</v>
      </c>
      <c r="E102" t="s">
        <v>53</v>
      </c>
      <c r="F102">
        <v>52</v>
      </c>
      <c r="G102" s="1">
        <v>1</v>
      </c>
      <c r="H102">
        <v>6</v>
      </c>
      <c r="I102">
        <f t="shared" si="8"/>
        <v>21</v>
      </c>
      <c r="J102" s="3">
        <f t="shared" si="9"/>
        <v>0.2857142857142857</v>
      </c>
      <c r="K102" s="5">
        <f t="shared" si="12"/>
        <v>114</v>
      </c>
      <c r="L102" s="3">
        <f t="shared" ca="1" si="10"/>
        <v>1.8830427605916022E-2</v>
      </c>
      <c r="M102" s="1">
        <f t="shared" ca="1" si="11"/>
        <v>0.26688385810836968</v>
      </c>
      <c r="N102" t="str">
        <f t="shared" si="13"/>
        <v>yes</v>
      </c>
    </row>
    <row r="103" spans="1:14" x14ac:dyDescent="0.25">
      <c r="A103" t="str">
        <f t="shared" si="7"/>
        <v>18Sydney Swans</v>
      </c>
      <c r="B103">
        <v>2020</v>
      </c>
      <c r="C103">
        <v>18</v>
      </c>
      <c r="D103" t="s">
        <v>137</v>
      </c>
      <c r="E103" t="s">
        <v>70</v>
      </c>
      <c r="F103">
        <v>51</v>
      </c>
      <c r="G103" s="1">
        <v>0.81</v>
      </c>
      <c r="H103">
        <v>6</v>
      </c>
      <c r="I103">
        <f t="shared" si="8"/>
        <v>23</v>
      </c>
      <c r="J103" s="3">
        <f t="shared" si="9"/>
        <v>0.2608695652173913</v>
      </c>
      <c r="K103" s="5">
        <f t="shared" si="12"/>
        <v>68</v>
      </c>
      <c r="L103" s="3">
        <f t="shared" ca="1" si="10"/>
        <v>0.12334407447189401</v>
      </c>
      <c r="M103" s="1">
        <f t="shared" ca="1" si="11"/>
        <v>0.1375254907454973</v>
      </c>
      <c r="N103" t="str">
        <f t="shared" si="13"/>
        <v>yes</v>
      </c>
    </row>
    <row r="104" spans="1:14" x14ac:dyDescent="0.25">
      <c r="A104" t="str">
        <f t="shared" si="7"/>
        <v>18GWS Giants</v>
      </c>
      <c r="B104">
        <v>2020</v>
      </c>
      <c r="C104">
        <v>18</v>
      </c>
      <c r="D104" t="s">
        <v>150</v>
      </c>
      <c r="E104" t="s">
        <v>11</v>
      </c>
      <c r="F104">
        <v>61</v>
      </c>
      <c r="G104" s="1">
        <v>0.68</v>
      </c>
      <c r="H104">
        <v>6</v>
      </c>
      <c r="I104">
        <f t="shared" si="8"/>
        <v>19</v>
      </c>
      <c r="J104" s="3">
        <f t="shared" si="9"/>
        <v>0.31578947368421051</v>
      </c>
      <c r="K104" s="5">
        <f t="shared" si="12"/>
        <v>57</v>
      </c>
      <c r="L104" s="3">
        <f t="shared" ca="1" si="10"/>
        <v>8.771929824561403E-3</v>
      </c>
      <c r="M104" s="1">
        <f t="shared" ca="1" si="11"/>
        <v>0.30701754385964908</v>
      </c>
      <c r="N104" t="str">
        <f t="shared" si="13"/>
        <v>yes</v>
      </c>
    </row>
    <row r="105" spans="1:14" x14ac:dyDescent="0.25">
      <c r="A105" t="str">
        <f t="shared" si="7"/>
        <v>18Gold Coast Suns</v>
      </c>
      <c r="B105">
        <v>2020</v>
      </c>
      <c r="C105">
        <v>18</v>
      </c>
      <c r="D105" t="s">
        <v>247</v>
      </c>
      <c r="E105" t="s">
        <v>40</v>
      </c>
      <c r="F105">
        <v>40</v>
      </c>
      <c r="G105" s="1">
        <v>0.82</v>
      </c>
      <c r="H105">
        <v>6</v>
      </c>
      <c r="I105">
        <f t="shared" si="8"/>
        <v>28</v>
      </c>
      <c r="J105" s="3">
        <f t="shared" si="9"/>
        <v>0.21428571428571427</v>
      </c>
      <c r="K105" s="5">
        <f t="shared" si="12"/>
        <v>42</v>
      </c>
      <c r="L105" s="3">
        <f t="shared" ca="1" si="10"/>
        <v>7.7837195484254301E-2</v>
      </c>
      <c r="M105" s="1">
        <f t="shared" ca="1" si="11"/>
        <v>0.13644851880145997</v>
      </c>
      <c r="N105" t="str">
        <f t="shared" si="13"/>
        <v>yes</v>
      </c>
    </row>
    <row r="106" spans="1:14" x14ac:dyDescent="0.25">
      <c r="A106" t="str">
        <f t="shared" si="7"/>
        <v>18Port Adelaide</v>
      </c>
      <c r="B106">
        <v>2020</v>
      </c>
      <c r="C106">
        <v>18</v>
      </c>
      <c r="D106" t="s">
        <v>94</v>
      </c>
      <c r="E106" t="s">
        <v>48</v>
      </c>
      <c r="F106">
        <v>28</v>
      </c>
      <c r="G106" s="1">
        <v>0.8</v>
      </c>
      <c r="H106">
        <v>5</v>
      </c>
      <c r="I106">
        <f t="shared" si="8"/>
        <v>20</v>
      </c>
      <c r="J106" s="3">
        <f t="shared" si="9"/>
        <v>0.25</v>
      </c>
      <c r="K106" s="5">
        <f t="shared" si="12"/>
        <v>95</v>
      </c>
      <c r="L106" s="3">
        <f t="shared" ca="1" si="10"/>
        <v>3.8425925925925926E-2</v>
      </c>
      <c r="M106" s="1">
        <f t="shared" ca="1" si="11"/>
        <v>0.21157407407407408</v>
      </c>
      <c r="N106" t="str">
        <f t="shared" si="13"/>
        <v>yes</v>
      </c>
    </row>
    <row r="107" spans="1:14" x14ac:dyDescent="0.25">
      <c r="A107" t="str">
        <f t="shared" si="7"/>
        <v>18GWS Giants</v>
      </c>
      <c r="B107">
        <v>2020</v>
      </c>
      <c r="C107">
        <v>18</v>
      </c>
      <c r="D107" t="s">
        <v>126</v>
      </c>
      <c r="E107" t="s">
        <v>11</v>
      </c>
      <c r="F107">
        <v>68</v>
      </c>
      <c r="G107" s="1">
        <v>0.84</v>
      </c>
      <c r="H107">
        <v>5</v>
      </c>
      <c r="I107">
        <f t="shared" si="8"/>
        <v>19</v>
      </c>
      <c r="J107" s="3">
        <f t="shared" si="9"/>
        <v>0.26315789473684209</v>
      </c>
      <c r="K107" s="5">
        <f t="shared" si="12"/>
        <v>126</v>
      </c>
      <c r="L107" s="3">
        <f t="shared" ca="1" si="10"/>
        <v>1.341991341991342E-2</v>
      </c>
      <c r="M107" s="1">
        <f t="shared" ca="1" si="11"/>
        <v>0.24973798131692868</v>
      </c>
      <c r="N107" t="str">
        <f t="shared" si="13"/>
        <v>yes</v>
      </c>
    </row>
    <row r="108" spans="1:14" x14ac:dyDescent="0.25">
      <c r="A108" t="str">
        <f t="shared" si="7"/>
        <v>18Brisbane Lions</v>
      </c>
      <c r="B108">
        <v>2020</v>
      </c>
      <c r="C108">
        <v>18</v>
      </c>
      <c r="D108" t="s">
        <v>225</v>
      </c>
      <c r="E108" t="s">
        <v>16</v>
      </c>
      <c r="F108">
        <v>71</v>
      </c>
      <c r="G108" s="1">
        <v>0.83</v>
      </c>
      <c r="H108">
        <v>5</v>
      </c>
      <c r="I108">
        <f t="shared" si="8"/>
        <v>24</v>
      </c>
      <c r="J108" s="3">
        <f t="shared" si="9"/>
        <v>0.20833333333333334</v>
      </c>
      <c r="K108" s="5">
        <f t="shared" si="12"/>
        <v>76</v>
      </c>
      <c r="L108" s="3">
        <f t="shared" ca="1" si="10"/>
        <v>0</v>
      </c>
      <c r="M108" s="1">
        <f t="shared" ca="1" si="11"/>
        <v>0.20833333333333334</v>
      </c>
      <c r="N108" t="str">
        <f t="shared" si="13"/>
        <v>yes</v>
      </c>
    </row>
    <row r="109" spans="1:14" x14ac:dyDescent="0.25">
      <c r="A109" t="str">
        <f t="shared" si="7"/>
        <v>18Western Bulldogs</v>
      </c>
      <c r="B109">
        <v>2020</v>
      </c>
      <c r="C109">
        <v>18</v>
      </c>
      <c r="D109" t="s">
        <v>99</v>
      </c>
      <c r="E109" t="s">
        <v>14</v>
      </c>
      <c r="F109">
        <v>56</v>
      </c>
      <c r="G109" s="1">
        <v>0.8</v>
      </c>
      <c r="H109">
        <v>5</v>
      </c>
      <c r="I109">
        <f t="shared" si="8"/>
        <v>21</v>
      </c>
      <c r="J109" s="3">
        <f t="shared" si="9"/>
        <v>0.23809523809523808</v>
      </c>
      <c r="K109" s="5">
        <f t="shared" si="12"/>
        <v>90</v>
      </c>
      <c r="L109" s="3">
        <f t="shared" ca="1" si="10"/>
        <v>1.1125238397965672E-2</v>
      </c>
      <c r="M109" s="1">
        <f t="shared" ca="1" si="11"/>
        <v>0.22696999969727241</v>
      </c>
      <c r="N109" t="str">
        <f t="shared" si="13"/>
        <v>yes</v>
      </c>
    </row>
    <row r="110" spans="1:14" x14ac:dyDescent="0.25">
      <c r="A110" t="str">
        <f t="shared" si="7"/>
        <v>18Hawthorn</v>
      </c>
      <c r="B110">
        <v>2020</v>
      </c>
      <c r="C110">
        <v>18</v>
      </c>
      <c r="D110" t="s">
        <v>206</v>
      </c>
      <c r="E110" t="s">
        <v>56</v>
      </c>
      <c r="F110">
        <v>65</v>
      </c>
      <c r="G110" s="1">
        <v>0.8</v>
      </c>
      <c r="H110">
        <v>5</v>
      </c>
      <c r="I110">
        <f t="shared" si="8"/>
        <v>28</v>
      </c>
      <c r="J110" s="3">
        <f t="shared" si="9"/>
        <v>0.17857142857142858</v>
      </c>
      <c r="K110" s="5">
        <f t="shared" si="12"/>
        <v>60</v>
      </c>
      <c r="L110" s="3">
        <f t="shared" ca="1" si="10"/>
        <v>0</v>
      </c>
      <c r="M110" s="1">
        <f t="shared" ca="1" si="11"/>
        <v>0.17857142857142858</v>
      </c>
      <c r="N110" t="str">
        <f t="shared" si="13"/>
        <v>yes</v>
      </c>
    </row>
    <row r="111" spans="1:14" x14ac:dyDescent="0.25">
      <c r="A111" t="str">
        <f t="shared" si="7"/>
        <v>18Essendon</v>
      </c>
      <c r="B111">
        <v>2020</v>
      </c>
      <c r="C111">
        <v>18</v>
      </c>
      <c r="D111" t="s">
        <v>260</v>
      </c>
      <c r="E111" t="s">
        <v>32</v>
      </c>
      <c r="F111">
        <v>49</v>
      </c>
      <c r="G111" s="1">
        <v>0.69</v>
      </c>
      <c r="H111">
        <v>5</v>
      </c>
      <c r="I111">
        <f t="shared" si="8"/>
        <v>19</v>
      </c>
      <c r="J111" s="3">
        <f t="shared" si="9"/>
        <v>0.26315789473684209</v>
      </c>
      <c r="K111" s="5">
        <f t="shared" si="12"/>
        <v>5</v>
      </c>
      <c r="L111" s="3">
        <f t="shared" ca="1" si="10"/>
        <v>0</v>
      </c>
      <c r="M111" s="1">
        <f t="shared" ca="1" si="11"/>
        <v>0.26315789473684209</v>
      </c>
      <c r="N111" t="str">
        <f t="shared" si="13"/>
        <v>yes</v>
      </c>
    </row>
    <row r="112" spans="1:14" x14ac:dyDescent="0.25">
      <c r="A112" t="str">
        <f t="shared" si="7"/>
        <v>18Gold Coast Suns</v>
      </c>
      <c r="B112">
        <v>2020</v>
      </c>
      <c r="C112">
        <v>18</v>
      </c>
      <c r="D112" t="s">
        <v>100</v>
      </c>
      <c r="E112" t="s">
        <v>40</v>
      </c>
      <c r="F112">
        <v>67</v>
      </c>
      <c r="G112" s="1">
        <v>0.87</v>
      </c>
      <c r="H112">
        <v>5</v>
      </c>
      <c r="I112">
        <f t="shared" si="8"/>
        <v>28</v>
      </c>
      <c r="J112" s="3">
        <f t="shared" si="9"/>
        <v>0.17857142857142858</v>
      </c>
      <c r="K112" s="5">
        <f t="shared" si="12"/>
        <v>184</v>
      </c>
      <c r="L112" s="3">
        <f t="shared" ca="1" si="10"/>
        <v>6.920415224913495E-3</v>
      </c>
      <c r="M112" s="1">
        <f t="shared" ca="1" si="11"/>
        <v>0.17165101334651509</v>
      </c>
      <c r="N112" t="str">
        <f t="shared" si="13"/>
        <v>yes</v>
      </c>
    </row>
    <row r="113" spans="1:14" x14ac:dyDescent="0.25">
      <c r="A113" t="str">
        <f t="shared" si="7"/>
        <v>18West Coast Eagles</v>
      </c>
      <c r="B113">
        <v>2020</v>
      </c>
      <c r="C113">
        <v>18</v>
      </c>
      <c r="D113" t="s">
        <v>236</v>
      </c>
      <c r="E113" t="s">
        <v>36</v>
      </c>
      <c r="F113">
        <v>32</v>
      </c>
      <c r="G113" s="1">
        <v>0.77</v>
      </c>
      <c r="H113">
        <v>4</v>
      </c>
      <c r="I113">
        <f t="shared" si="8"/>
        <v>15</v>
      </c>
      <c r="J113" s="3">
        <f t="shared" si="9"/>
        <v>0.26666666666666666</v>
      </c>
      <c r="K113" s="5">
        <f t="shared" si="12"/>
        <v>14</v>
      </c>
      <c r="L113" s="3">
        <f t="shared" ca="1" si="10"/>
        <v>0</v>
      </c>
      <c r="M113" s="1">
        <f t="shared" ca="1" si="11"/>
        <v>0.26666666666666666</v>
      </c>
      <c r="N113" t="str">
        <f t="shared" si="13"/>
        <v>yes</v>
      </c>
    </row>
    <row r="114" spans="1:14" x14ac:dyDescent="0.25">
      <c r="A114" t="str">
        <f t="shared" si="7"/>
        <v>18St Kilda</v>
      </c>
      <c r="B114">
        <v>2020</v>
      </c>
      <c r="C114">
        <v>18</v>
      </c>
      <c r="D114" t="s">
        <v>186</v>
      </c>
      <c r="E114" t="s">
        <v>19</v>
      </c>
      <c r="F114">
        <v>49</v>
      </c>
      <c r="G114" s="1">
        <v>0.8</v>
      </c>
      <c r="H114">
        <v>4</v>
      </c>
      <c r="I114">
        <f t="shared" si="8"/>
        <v>19</v>
      </c>
      <c r="J114" s="3">
        <f t="shared" si="9"/>
        <v>0.21052631578947367</v>
      </c>
      <c r="K114" s="5">
        <f t="shared" si="12"/>
        <v>66</v>
      </c>
      <c r="L114" s="3">
        <f t="shared" ca="1" si="10"/>
        <v>0</v>
      </c>
      <c r="M114" s="1">
        <f t="shared" ca="1" si="11"/>
        <v>0.21052631578947367</v>
      </c>
      <c r="N114" t="str">
        <f t="shared" si="13"/>
        <v>yes</v>
      </c>
    </row>
    <row r="115" spans="1:14" x14ac:dyDescent="0.25">
      <c r="A115" t="str">
        <f t="shared" si="7"/>
        <v>18Carlton</v>
      </c>
      <c r="B115">
        <v>2020</v>
      </c>
      <c r="C115">
        <v>18</v>
      </c>
      <c r="D115" t="s">
        <v>125</v>
      </c>
      <c r="E115" t="s">
        <v>6</v>
      </c>
      <c r="F115">
        <v>24</v>
      </c>
      <c r="G115" s="1">
        <v>0.74</v>
      </c>
      <c r="H115">
        <v>4</v>
      </c>
      <c r="I115">
        <f t="shared" si="8"/>
        <v>24</v>
      </c>
      <c r="J115" s="3">
        <f t="shared" si="9"/>
        <v>0.16666666666666666</v>
      </c>
      <c r="K115" s="5">
        <f t="shared" si="12"/>
        <v>78</v>
      </c>
      <c r="L115" s="3">
        <f t="shared" ca="1" si="10"/>
        <v>6.4935064935064939E-3</v>
      </c>
      <c r="M115" s="1">
        <f t="shared" ca="1" si="11"/>
        <v>0.16017316017316016</v>
      </c>
      <c r="N115" t="str">
        <f t="shared" si="13"/>
        <v>yes</v>
      </c>
    </row>
    <row r="116" spans="1:14" x14ac:dyDescent="0.25">
      <c r="A116" t="str">
        <f t="shared" si="7"/>
        <v>18Essendon</v>
      </c>
      <c r="B116">
        <v>2020</v>
      </c>
      <c r="C116">
        <v>18</v>
      </c>
      <c r="D116" t="s">
        <v>270</v>
      </c>
      <c r="E116" t="s">
        <v>32</v>
      </c>
      <c r="F116">
        <v>45</v>
      </c>
      <c r="G116" s="1">
        <v>0.88</v>
      </c>
      <c r="H116">
        <v>4</v>
      </c>
      <c r="I116">
        <f t="shared" si="8"/>
        <v>19</v>
      </c>
      <c r="J116" s="3">
        <f t="shared" si="9"/>
        <v>0.21052631578947367</v>
      </c>
      <c r="K116" s="5">
        <f t="shared" si="12"/>
        <v>4</v>
      </c>
      <c r="L116" s="3">
        <f t="shared" ca="1" si="10"/>
        <v>0.14751552795031056</v>
      </c>
      <c r="M116" s="1">
        <f t="shared" ca="1" si="11"/>
        <v>6.3010787839163113E-2</v>
      </c>
      <c r="N116" t="str">
        <f t="shared" si="13"/>
        <v>yes</v>
      </c>
    </row>
    <row r="117" spans="1:14" x14ac:dyDescent="0.25">
      <c r="A117" t="str">
        <f t="shared" si="7"/>
        <v>18Geelong Cats</v>
      </c>
      <c r="B117">
        <v>2020</v>
      </c>
      <c r="C117">
        <v>18</v>
      </c>
      <c r="D117" t="s">
        <v>172</v>
      </c>
      <c r="E117" t="s">
        <v>9</v>
      </c>
      <c r="F117">
        <v>66</v>
      </c>
      <c r="G117" s="1">
        <v>0.87</v>
      </c>
      <c r="H117">
        <v>4</v>
      </c>
      <c r="I117">
        <f t="shared" si="8"/>
        <v>23</v>
      </c>
      <c r="J117" s="3">
        <f t="shared" si="9"/>
        <v>0.17391304347826086</v>
      </c>
      <c r="K117" s="5">
        <f t="shared" si="12"/>
        <v>93</v>
      </c>
      <c r="L117" s="3">
        <f t="shared" ca="1" si="10"/>
        <v>3.8690476190476192E-2</v>
      </c>
      <c r="M117" s="1">
        <f t="shared" ca="1" si="11"/>
        <v>0.13522256728778467</v>
      </c>
      <c r="N117" t="str">
        <f t="shared" si="13"/>
        <v>yes</v>
      </c>
    </row>
    <row r="118" spans="1:14" x14ac:dyDescent="0.25">
      <c r="A118" t="str">
        <f t="shared" si="7"/>
        <v>18Carlton</v>
      </c>
      <c r="B118">
        <v>2020</v>
      </c>
      <c r="C118">
        <v>18</v>
      </c>
      <c r="D118" t="s">
        <v>88</v>
      </c>
      <c r="E118" t="s">
        <v>6</v>
      </c>
      <c r="F118">
        <v>62</v>
      </c>
      <c r="G118" s="1">
        <v>0.81</v>
      </c>
      <c r="H118">
        <v>4</v>
      </c>
      <c r="I118">
        <f t="shared" si="8"/>
        <v>24</v>
      </c>
      <c r="J118" s="3">
        <f t="shared" si="9"/>
        <v>0.16666666666666666</v>
      </c>
      <c r="K118" s="5">
        <f t="shared" si="12"/>
        <v>86</v>
      </c>
      <c r="L118" s="3">
        <f t="shared" ca="1" si="10"/>
        <v>6.1919504643962843E-3</v>
      </c>
      <c r="M118" s="1">
        <f t="shared" ca="1" si="11"/>
        <v>0.16047471620227038</v>
      </c>
      <c r="N118" t="str">
        <f t="shared" si="13"/>
        <v>yes</v>
      </c>
    </row>
    <row r="119" spans="1:14" x14ac:dyDescent="0.25">
      <c r="A119" t="str">
        <f t="shared" si="7"/>
        <v>18GWS Giants</v>
      </c>
      <c r="B119">
        <v>2020</v>
      </c>
      <c r="C119">
        <v>18</v>
      </c>
      <c r="D119" t="s">
        <v>190</v>
      </c>
      <c r="E119" t="s">
        <v>11</v>
      </c>
      <c r="F119">
        <v>51</v>
      </c>
      <c r="G119" s="1">
        <v>0.72</v>
      </c>
      <c r="H119">
        <v>4</v>
      </c>
      <c r="I119">
        <f t="shared" si="8"/>
        <v>19</v>
      </c>
      <c r="J119" s="3">
        <f t="shared" si="9"/>
        <v>0.21052631578947367</v>
      </c>
      <c r="K119" s="5">
        <f t="shared" si="12"/>
        <v>15</v>
      </c>
      <c r="L119" s="3">
        <f t="shared" ca="1" si="10"/>
        <v>0.37333402676652105</v>
      </c>
      <c r="M119" s="1">
        <f t="shared" ca="1" si="11"/>
        <v>-0.16280771097704738</v>
      </c>
      <c r="N119" t="str">
        <f t="shared" si="13"/>
        <v>yes</v>
      </c>
    </row>
    <row r="120" spans="1:14" x14ac:dyDescent="0.25">
      <c r="A120" t="str">
        <f t="shared" si="7"/>
        <v>18Port Adelaide</v>
      </c>
      <c r="B120">
        <v>2020</v>
      </c>
      <c r="C120">
        <v>18</v>
      </c>
      <c r="D120" t="s">
        <v>178</v>
      </c>
      <c r="E120" t="s">
        <v>48</v>
      </c>
      <c r="F120">
        <v>37</v>
      </c>
      <c r="G120" s="1">
        <v>0.74</v>
      </c>
      <c r="H120">
        <v>4</v>
      </c>
      <c r="I120">
        <f t="shared" si="8"/>
        <v>20</v>
      </c>
      <c r="J120" s="3">
        <f t="shared" si="9"/>
        <v>0.2</v>
      </c>
      <c r="K120" s="5">
        <f t="shared" si="12"/>
        <v>54</v>
      </c>
      <c r="L120" s="3">
        <f t="shared" ca="1" si="10"/>
        <v>0.17346938775510204</v>
      </c>
      <c r="M120" s="1">
        <f t="shared" ca="1" si="11"/>
        <v>2.6530612244897972E-2</v>
      </c>
      <c r="N120" t="str">
        <f t="shared" si="13"/>
        <v>yes</v>
      </c>
    </row>
    <row r="121" spans="1:14" x14ac:dyDescent="0.25">
      <c r="A121" t="str">
        <f t="shared" si="7"/>
        <v>18Hawthorn</v>
      </c>
      <c r="B121">
        <v>2020</v>
      </c>
      <c r="C121">
        <v>18</v>
      </c>
      <c r="D121" t="s">
        <v>255</v>
      </c>
      <c r="E121" t="s">
        <v>56</v>
      </c>
      <c r="F121">
        <v>57</v>
      </c>
      <c r="G121" s="1">
        <v>0.8</v>
      </c>
      <c r="H121">
        <v>4</v>
      </c>
      <c r="I121">
        <f t="shared" si="8"/>
        <v>28</v>
      </c>
      <c r="J121" s="3">
        <f t="shared" si="9"/>
        <v>0.14285714285714285</v>
      </c>
      <c r="K121" s="5">
        <f t="shared" si="12"/>
        <v>36</v>
      </c>
      <c r="L121" s="3">
        <f t="shared" ca="1" si="10"/>
        <v>0.1089616402116402</v>
      </c>
      <c r="M121" s="1">
        <f t="shared" ca="1" si="11"/>
        <v>3.3895502645502645E-2</v>
      </c>
      <c r="N121" t="str">
        <f t="shared" si="13"/>
        <v>yes</v>
      </c>
    </row>
    <row r="122" spans="1:14" x14ac:dyDescent="0.25">
      <c r="A122" t="str">
        <f t="shared" si="7"/>
        <v>18Gold Coast Suns</v>
      </c>
      <c r="B122">
        <v>2020</v>
      </c>
      <c r="C122">
        <v>18</v>
      </c>
      <c r="D122" t="s">
        <v>274</v>
      </c>
      <c r="E122" t="s">
        <v>40</v>
      </c>
      <c r="F122">
        <v>43</v>
      </c>
      <c r="G122" s="1">
        <v>0.88</v>
      </c>
      <c r="H122">
        <v>4</v>
      </c>
      <c r="I122">
        <f t="shared" si="8"/>
        <v>28</v>
      </c>
      <c r="J122" s="3">
        <f t="shared" si="9"/>
        <v>0.14285714285714285</v>
      </c>
      <c r="K122" s="5">
        <f t="shared" si="12"/>
        <v>4</v>
      </c>
      <c r="L122" s="3">
        <f t="shared" ca="1" si="10"/>
        <v>0.31496354952237304</v>
      </c>
      <c r="M122" s="1">
        <f t="shared" ca="1" si="11"/>
        <v>-0.17210640666523019</v>
      </c>
      <c r="N122" t="str">
        <f t="shared" si="13"/>
        <v>yes</v>
      </c>
    </row>
    <row r="123" spans="1:14" x14ac:dyDescent="0.25">
      <c r="A123" t="str">
        <f t="shared" si="7"/>
        <v>18St Kilda</v>
      </c>
      <c r="B123">
        <v>2020</v>
      </c>
      <c r="C123">
        <v>18</v>
      </c>
      <c r="D123" t="s">
        <v>18</v>
      </c>
      <c r="E123" t="s">
        <v>19</v>
      </c>
      <c r="F123">
        <v>89</v>
      </c>
      <c r="G123" s="1">
        <v>0.84</v>
      </c>
      <c r="H123">
        <v>3</v>
      </c>
      <c r="I123">
        <f t="shared" si="8"/>
        <v>19</v>
      </c>
      <c r="J123" s="3">
        <f t="shared" si="9"/>
        <v>0.15789473684210525</v>
      </c>
      <c r="K123" s="5">
        <f t="shared" si="12"/>
        <v>177</v>
      </c>
      <c r="L123" s="3">
        <f t="shared" ca="1" si="10"/>
        <v>1.8282713846696563E-2</v>
      </c>
      <c r="M123" s="1">
        <f t="shared" ca="1" si="11"/>
        <v>0.1396120229954087</v>
      </c>
      <c r="N123" t="str">
        <f t="shared" si="13"/>
        <v>yes</v>
      </c>
    </row>
    <row r="124" spans="1:14" x14ac:dyDescent="0.25">
      <c r="A124" t="str">
        <f t="shared" si="7"/>
        <v>18North Melbourne</v>
      </c>
      <c r="B124">
        <v>2020</v>
      </c>
      <c r="C124">
        <v>18</v>
      </c>
      <c r="D124" t="s">
        <v>246</v>
      </c>
      <c r="E124" t="s">
        <v>25</v>
      </c>
      <c r="F124">
        <v>43</v>
      </c>
      <c r="G124" s="1">
        <v>0.82</v>
      </c>
      <c r="H124">
        <v>3</v>
      </c>
      <c r="I124">
        <f t="shared" si="8"/>
        <v>15</v>
      </c>
      <c r="J124" s="3">
        <f t="shared" si="9"/>
        <v>0.2</v>
      </c>
      <c r="K124" s="5">
        <f t="shared" si="12"/>
        <v>22</v>
      </c>
      <c r="L124" s="3">
        <f t="shared" ca="1" si="10"/>
        <v>5.2884615384615384E-2</v>
      </c>
      <c r="M124" s="1">
        <f t="shared" ca="1" si="11"/>
        <v>0.14711538461538462</v>
      </c>
      <c r="N124" t="str">
        <f t="shared" si="13"/>
        <v>yes</v>
      </c>
    </row>
    <row r="125" spans="1:14" x14ac:dyDescent="0.25">
      <c r="A125" t="str">
        <f t="shared" si="7"/>
        <v>18Brisbane Lions</v>
      </c>
      <c r="B125">
        <v>2020</v>
      </c>
      <c r="C125">
        <v>18</v>
      </c>
      <c r="D125" t="s">
        <v>286</v>
      </c>
      <c r="E125" t="s">
        <v>16</v>
      </c>
      <c r="F125">
        <v>68</v>
      </c>
      <c r="G125" s="1">
        <v>0.82</v>
      </c>
      <c r="H125">
        <v>3</v>
      </c>
      <c r="I125">
        <f t="shared" si="8"/>
        <v>24</v>
      </c>
      <c r="J125" s="3">
        <f t="shared" si="9"/>
        <v>0.125</v>
      </c>
      <c r="K125" s="5">
        <f t="shared" si="12"/>
        <v>8</v>
      </c>
      <c r="L125" s="3">
        <f t="shared" ca="1" si="10"/>
        <v>0.18957683407811282</v>
      </c>
      <c r="M125" s="1">
        <f t="shared" ca="1" si="11"/>
        <v>-6.4576834078112821E-2</v>
      </c>
      <c r="N125" t="str">
        <f t="shared" si="13"/>
        <v>yes</v>
      </c>
    </row>
    <row r="126" spans="1:14" x14ac:dyDescent="0.25">
      <c r="A126" t="str">
        <f t="shared" si="7"/>
        <v>18Richmond</v>
      </c>
      <c r="B126">
        <v>2020</v>
      </c>
      <c r="C126">
        <v>18</v>
      </c>
      <c r="D126" t="s">
        <v>202</v>
      </c>
      <c r="E126" t="s">
        <v>28</v>
      </c>
      <c r="F126">
        <v>25</v>
      </c>
      <c r="G126" s="1">
        <v>0.77</v>
      </c>
      <c r="H126">
        <v>3</v>
      </c>
      <c r="I126">
        <f t="shared" si="8"/>
        <v>19</v>
      </c>
      <c r="J126" s="3">
        <f t="shared" si="9"/>
        <v>0.15789473684210525</v>
      </c>
      <c r="K126" s="5">
        <f t="shared" si="12"/>
        <v>57</v>
      </c>
      <c r="L126" s="3">
        <f t="shared" ca="1" si="10"/>
        <v>0</v>
      </c>
      <c r="M126" s="1">
        <f t="shared" ca="1" si="11"/>
        <v>0.15789473684210525</v>
      </c>
      <c r="N126" t="str">
        <f t="shared" si="13"/>
        <v>yes</v>
      </c>
    </row>
    <row r="127" spans="1:14" x14ac:dyDescent="0.25">
      <c r="A127" t="str">
        <f t="shared" si="7"/>
        <v>18Essendon</v>
      </c>
      <c r="B127">
        <v>2020</v>
      </c>
      <c r="C127">
        <v>18</v>
      </c>
      <c r="D127" t="s">
        <v>134</v>
      </c>
      <c r="E127" t="s">
        <v>32</v>
      </c>
      <c r="F127">
        <v>53</v>
      </c>
      <c r="G127" s="1">
        <v>0.79</v>
      </c>
      <c r="H127">
        <v>3</v>
      </c>
      <c r="I127">
        <f t="shared" si="8"/>
        <v>19</v>
      </c>
      <c r="J127" s="3">
        <f t="shared" si="9"/>
        <v>0.15789473684210525</v>
      </c>
      <c r="K127" s="5">
        <f t="shared" si="12"/>
        <v>60</v>
      </c>
      <c r="L127" s="3">
        <f t="shared" ca="1" si="10"/>
        <v>6.5538461538461545E-2</v>
      </c>
      <c r="M127" s="1">
        <f t="shared" ca="1" si="11"/>
        <v>9.2356275303643709E-2</v>
      </c>
      <c r="N127" t="str">
        <f t="shared" si="13"/>
        <v>yes</v>
      </c>
    </row>
    <row r="128" spans="1:14" x14ac:dyDescent="0.25">
      <c r="A128" t="str">
        <f t="shared" si="7"/>
        <v>18Hawthorn</v>
      </c>
      <c r="B128">
        <v>2020</v>
      </c>
      <c r="C128">
        <v>18</v>
      </c>
      <c r="D128" t="s">
        <v>291</v>
      </c>
      <c r="E128" t="s">
        <v>56</v>
      </c>
      <c r="F128">
        <v>65</v>
      </c>
      <c r="G128" s="1">
        <v>0.79</v>
      </c>
      <c r="H128">
        <v>3</v>
      </c>
      <c r="I128">
        <f t="shared" si="8"/>
        <v>28</v>
      </c>
      <c r="J128" s="3">
        <f t="shared" si="9"/>
        <v>0.10714285714285714</v>
      </c>
      <c r="K128" s="5">
        <f t="shared" si="12"/>
        <v>7</v>
      </c>
      <c r="L128" s="3">
        <f t="shared" ca="1" si="10"/>
        <v>0.25745950554134694</v>
      </c>
      <c r="M128" s="1">
        <f t="shared" ca="1" si="11"/>
        <v>-0.15031664839848979</v>
      </c>
      <c r="N128" t="str">
        <f t="shared" si="13"/>
        <v>yes</v>
      </c>
    </row>
    <row r="129" spans="1:14" x14ac:dyDescent="0.25">
      <c r="A129" t="str">
        <f t="shared" si="7"/>
        <v>18GWS Giants</v>
      </c>
      <c r="B129">
        <v>2020</v>
      </c>
      <c r="C129">
        <v>18</v>
      </c>
      <c r="D129" t="s">
        <v>244</v>
      </c>
      <c r="E129" t="s">
        <v>11</v>
      </c>
      <c r="F129">
        <v>28</v>
      </c>
      <c r="G129" s="1">
        <v>0.85</v>
      </c>
      <c r="H129">
        <v>3</v>
      </c>
      <c r="I129">
        <f t="shared" si="8"/>
        <v>19</v>
      </c>
      <c r="J129" s="3">
        <f t="shared" si="9"/>
        <v>0.15789473684210525</v>
      </c>
      <c r="K129" s="5">
        <f t="shared" si="12"/>
        <v>41</v>
      </c>
      <c r="L129" s="3">
        <f t="shared" ca="1" si="10"/>
        <v>6.6666666666666671E-3</v>
      </c>
      <c r="M129" s="1">
        <f t="shared" ca="1" si="11"/>
        <v>0.1512280701754386</v>
      </c>
      <c r="N129" t="str">
        <f t="shared" si="13"/>
        <v>yes</v>
      </c>
    </row>
    <row r="130" spans="1:14" x14ac:dyDescent="0.25">
      <c r="A130" t="str">
        <f t="shared" ref="A130:A193" si="14">C130&amp;E130</f>
        <v>18Hawthorn</v>
      </c>
      <c r="B130">
        <v>2020</v>
      </c>
      <c r="C130">
        <v>18</v>
      </c>
      <c r="D130" t="s">
        <v>256</v>
      </c>
      <c r="E130" t="s">
        <v>56</v>
      </c>
      <c r="F130">
        <v>37</v>
      </c>
      <c r="G130" s="1">
        <v>0.72</v>
      </c>
      <c r="H130">
        <v>3</v>
      </c>
      <c r="I130">
        <f t="shared" ref="I130:I193" si="15">SUMIF($A:$A,$A130,$H:$H)/4</f>
        <v>28</v>
      </c>
      <c r="J130" s="3">
        <f t="shared" ref="J130:J193" si="16">H130/I130</f>
        <v>0.10714285714285714</v>
      </c>
      <c r="K130" s="5">
        <f t="shared" si="12"/>
        <v>27</v>
      </c>
      <c r="L130" s="3">
        <f t="shared" ref="L130:L193" ca="1" si="17">SUMIF($D:$D,$D130,$J130)/COUNTIF($D:$D,$D130)</f>
        <v>0</v>
      </c>
      <c r="M130" s="1">
        <f t="shared" ref="M130:M193" ca="1" si="18">J130-L130</f>
        <v>0.10714285714285714</v>
      </c>
      <c r="N130" t="str">
        <f t="shared" si="13"/>
        <v>yes</v>
      </c>
    </row>
    <row r="131" spans="1:14" x14ac:dyDescent="0.25">
      <c r="A131" t="str">
        <f t="shared" si="14"/>
        <v>18Richmond</v>
      </c>
      <c r="B131">
        <v>2020</v>
      </c>
      <c r="C131">
        <v>18</v>
      </c>
      <c r="D131" t="s">
        <v>169</v>
      </c>
      <c r="E131" t="s">
        <v>28</v>
      </c>
      <c r="F131">
        <v>76</v>
      </c>
      <c r="G131" s="1">
        <v>0.82</v>
      </c>
      <c r="H131">
        <v>2</v>
      </c>
      <c r="I131">
        <f t="shared" si="15"/>
        <v>19</v>
      </c>
      <c r="J131" s="3">
        <f t="shared" si="16"/>
        <v>0.10526315789473684</v>
      </c>
      <c r="K131" s="5">
        <f t="shared" ref="K131:K194" si="19">SUMIF($D:$D,$D131,$H:$H)</f>
        <v>53</v>
      </c>
      <c r="L131" s="3">
        <f t="shared" ca="1" si="17"/>
        <v>0</v>
      </c>
      <c r="M131" s="1">
        <f t="shared" ca="1" si="18"/>
        <v>0.10526315789473684</v>
      </c>
      <c r="N131" t="str">
        <f t="shared" ref="N131:N194" si="20">IF(K131&gt;0,"yes", "no")</f>
        <v>yes</v>
      </c>
    </row>
    <row r="132" spans="1:14" x14ac:dyDescent="0.25">
      <c r="A132" t="str">
        <f t="shared" si="14"/>
        <v>18Gold Coast Suns</v>
      </c>
      <c r="B132">
        <v>2020</v>
      </c>
      <c r="C132">
        <v>18</v>
      </c>
      <c r="D132" t="s">
        <v>261</v>
      </c>
      <c r="E132" t="s">
        <v>40</v>
      </c>
      <c r="F132">
        <v>65</v>
      </c>
      <c r="G132" s="1">
        <v>0.79</v>
      </c>
      <c r="H132">
        <v>1</v>
      </c>
      <c r="I132">
        <f t="shared" si="15"/>
        <v>28</v>
      </c>
      <c r="J132" s="3">
        <f t="shared" si="16"/>
        <v>3.5714285714285712E-2</v>
      </c>
      <c r="K132" s="5">
        <f t="shared" si="19"/>
        <v>7</v>
      </c>
      <c r="L132" s="3">
        <f t="shared" ca="1" si="17"/>
        <v>0.22657299808035103</v>
      </c>
      <c r="M132" s="1">
        <f t="shared" ca="1" si="18"/>
        <v>-0.19085871236606533</v>
      </c>
      <c r="N132" t="str">
        <f t="shared" si="20"/>
        <v>yes</v>
      </c>
    </row>
    <row r="133" spans="1:14" x14ac:dyDescent="0.25">
      <c r="A133" t="str">
        <f t="shared" si="14"/>
        <v>18Collingwood</v>
      </c>
      <c r="B133">
        <v>2020</v>
      </c>
      <c r="C133">
        <v>18</v>
      </c>
      <c r="D133" t="s">
        <v>221</v>
      </c>
      <c r="E133" t="s">
        <v>51</v>
      </c>
      <c r="F133">
        <v>40</v>
      </c>
      <c r="G133" s="1">
        <v>0.69</v>
      </c>
      <c r="H133">
        <v>1</v>
      </c>
      <c r="I133">
        <f t="shared" si="15"/>
        <v>20</v>
      </c>
      <c r="J133" s="3">
        <f t="shared" si="16"/>
        <v>0.05</v>
      </c>
      <c r="K133" s="5">
        <f t="shared" si="19"/>
        <v>15</v>
      </c>
      <c r="L133" s="3">
        <f t="shared" ca="1" si="17"/>
        <v>0</v>
      </c>
      <c r="M133" s="1">
        <f t="shared" ca="1" si="18"/>
        <v>0.05</v>
      </c>
      <c r="N133" t="str">
        <f t="shared" si="20"/>
        <v>yes</v>
      </c>
    </row>
    <row r="134" spans="1:14" x14ac:dyDescent="0.25">
      <c r="A134" t="str">
        <f t="shared" si="14"/>
        <v>18Western Bulldogs</v>
      </c>
      <c r="B134">
        <v>2020</v>
      </c>
      <c r="C134">
        <v>18</v>
      </c>
      <c r="D134" t="s">
        <v>282</v>
      </c>
      <c r="E134" t="s">
        <v>14</v>
      </c>
      <c r="F134">
        <v>34</v>
      </c>
      <c r="G134" s="1">
        <v>0.89</v>
      </c>
      <c r="H134">
        <v>1</v>
      </c>
      <c r="I134">
        <f t="shared" si="15"/>
        <v>21</v>
      </c>
      <c r="J134" s="3">
        <f t="shared" si="16"/>
        <v>4.7619047619047616E-2</v>
      </c>
      <c r="K134" s="5">
        <f t="shared" si="19"/>
        <v>4</v>
      </c>
      <c r="L134" s="3">
        <f t="shared" ca="1" si="17"/>
        <v>0.17961602500064042</v>
      </c>
      <c r="M134" s="1">
        <f t="shared" ca="1" si="18"/>
        <v>-0.1319969773815928</v>
      </c>
      <c r="N134" t="str">
        <f t="shared" si="20"/>
        <v>yes</v>
      </c>
    </row>
    <row r="135" spans="1:14" x14ac:dyDescent="0.25">
      <c r="A135" t="str">
        <f t="shared" si="14"/>
        <v>18Western Bulldogs</v>
      </c>
      <c r="B135">
        <v>2020</v>
      </c>
      <c r="C135">
        <v>18</v>
      </c>
      <c r="D135" t="s">
        <v>177</v>
      </c>
      <c r="E135" t="s">
        <v>14</v>
      </c>
      <c r="F135">
        <v>48</v>
      </c>
      <c r="G135" s="1">
        <v>0.85</v>
      </c>
      <c r="H135">
        <v>1</v>
      </c>
      <c r="I135">
        <f t="shared" si="15"/>
        <v>21</v>
      </c>
      <c r="J135" s="3">
        <f t="shared" si="16"/>
        <v>4.7619047619047616E-2</v>
      </c>
      <c r="K135" s="5">
        <f t="shared" si="19"/>
        <v>33</v>
      </c>
      <c r="L135" s="3">
        <f t="shared" ca="1" si="17"/>
        <v>7.5520833333333343E-2</v>
      </c>
      <c r="M135" s="1">
        <f t="shared" ca="1" si="18"/>
        <v>-2.7901785714285726E-2</v>
      </c>
      <c r="N135" t="str">
        <f t="shared" si="20"/>
        <v>yes</v>
      </c>
    </row>
    <row r="136" spans="1:14" x14ac:dyDescent="0.25">
      <c r="A136" t="str">
        <f t="shared" si="14"/>
        <v>18Adelaide Crows</v>
      </c>
      <c r="B136">
        <v>2020</v>
      </c>
      <c r="C136">
        <v>18</v>
      </c>
      <c r="D136" t="s">
        <v>284</v>
      </c>
      <c r="E136" t="s">
        <v>22</v>
      </c>
      <c r="F136">
        <v>51</v>
      </c>
      <c r="G136" s="1">
        <v>0.82</v>
      </c>
      <c r="H136">
        <v>1</v>
      </c>
      <c r="I136">
        <f t="shared" si="15"/>
        <v>19</v>
      </c>
      <c r="J136" s="3">
        <f t="shared" si="16"/>
        <v>5.2631578947368418E-2</v>
      </c>
      <c r="K136" s="5">
        <f t="shared" si="19"/>
        <v>15</v>
      </c>
      <c r="L136" s="3">
        <f t="shared" ca="1" si="17"/>
        <v>0.14897781644193128</v>
      </c>
      <c r="M136" s="1">
        <f t="shared" ca="1" si="18"/>
        <v>-9.6346237494562864E-2</v>
      </c>
      <c r="N136" t="str">
        <f t="shared" si="20"/>
        <v>yes</v>
      </c>
    </row>
    <row r="137" spans="1:14" x14ac:dyDescent="0.25">
      <c r="A137" t="str">
        <f t="shared" si="14"/>
        <v>18Richmond</v>
      </c>
      <c r="B137">
        <v>2020</v>
      </c>
      <c r="C137">
        <v>18</v>
      </c>
      <c r="D137" t="s">
        <v>183</v>
      </c>
      <c r="E137" t="s">
        <v>28</v>
      </c>
      <c r="F137">
        <v>58</v>
      </c>
      <c r="G137" s="1">
        <v>0.85</v>
      </c>
      <c r="H137">
        <v>1</v>
      </c>
      <c r="I137">
        <f t="shared" si="15"/>
        <v>19</v>
      </c>
      <c r="J137" s="3">
        <f t="shared" si="16"/>
        <v>5.2631578947368418E-2</v>
      </c>
      <c r="K137" s="5">
        <f t="shared" si="19"/>
        <v>37</v>
      </c>
      <c r="L137" s="3">
        <f t="shared" ca="1" si="17"/>
        <v>0.22829966329966328</v>
      </c>
      <c r="M137" s="1">
        <f t="shared" ca="1" si="18"/>
        <v>-0.17566808435229486</v>
      </c>
      <c r="N137" t="str">
        <f t="shared" si="20"/>
        <v>yes</v>
      </c>
    </row>
    <row r="138" spans="1:14" x14ac:dyDescent="0.25">
      <c r="A138" t="str">
        <f t="shared" si="14"/>
        <v>18Essendon</v>
      </c>
      <c r="B138">
        <v>2020</v>
      </c>
      <c r="C138">
        <v>18</v>
      </c>
      <c r="D138" t="s">
        <v>262</v>
      </c>
      <c r="E138" t="s">
        <v>32</v>
      </c>
      <c r="F138">
        <v>58</v>
      </c>
      <c r="G138" s="1">
        <v>0.76</v>
      </c>
      <c r="H138">
        <v>1</v>
      </c>
      <c r="I138">
        <f t="shared" si="15"/>
        <v>19</v>
      </c>
      <c r="J138" s="3">
        <f t="shared" si="16"/>
        <v>5.2631578947368418E-2</v>
      </c>
      <c r="K138" s="5">
        <f t="shared" si="19"/>
        <v>11</v>
      </c>
      <c r="L138" s="3">
        <f t="shared" ca="1" si="17"/>
        <v>0.05</v>
      </c>
      <c r="M138" s="1">
        <f t="shared" ca="1" si="18"/>
        <v>2.6315789473684154E-3</v>
      </c>
      <c r="N138" t="str">
        <f t="shared" si="20"/>
        <v>yes</v>
      </c>
    </row>
    <row r="139" spans="1:14" x14ac:dyDescent="0.25">
      <c r="A139" t="str">
        <f t="shared" si="14"/>
        <v>18Collingwood</v>
      </c>
      <c r="B139">
        <v>2020</v>
      </c>
      <c r="C139">
        <v>18</v>
      </c>
      <c r="D139" t="s">
        <v>166</v>
      </c>
      <c r="E139" t="s">
        <v>51</v>
      </c>
      <c r="F139">
        <v>31</v>
      </c>
      <c r="G139" s="1">
        <v>0.91</v>
      </c>
      <c r="H139">
        <v>1</v>
      </c>
      <c r="I139">
        <f t="shared" si="15"/>
        <v>20</v>
      </c>
      <c r="J139" s="3">
        <f t="shared" si="16"/>
        <v>0.05</v>
      </c>
      <c r="K139" s="5">
        <f t="shared" si="19"/>
        <v>61</v>
      </c>
      <c r="L139" s="3">
        <f t="shared" ca="1" si="17"/>
        <v>4.4117647058823532E-2</v>
      </c>
      <c r="M139" s="1">
        <f t="shared" ca="1" si="18"/>
        <v>5.8823529411764705E-3</v>
      </c>
      <c r="N139" t="str">
        <f t="shared" si="20"/>
        <v>yes</v>
      </c>
    </row>
    <row r="140" spans="1:14" x14ac:dyDescent="0.25">
      <c r="A140" t="str">
        <f t="shared" si="14"/>
        <v>18GWS Giants</v>
      </c>
      <c r="B140">
        <v>2020</v>
      </c>
      <c r="C140">
        <v>18</v>
      </c>
      <c r="D140" t="s">
        <v>196</v>
      </c>
      <c r="E140" t="s">
        <v>11</v>
      </c>
      <c r="F140">
        <v>47</v>
      </c>
      <c r="G140" s="1">
        <v>0.92</v>
      </c>
      <c r="H140">
        <v>1</v>
      </c>
      <c r="I140">
        <f t="shared" si="15"/>
        <v>19</v>
      </c>
      <c r="J140" s="3">
        <f t="shared" si="16"/>
        <v>5.2631578947368418E-2</v>
      </c>
      <c r="K140" s="5">
        <f t="shared" si="19"/>
        <v>41</v>
      </c>
      <c r="L140" s="3">
        <f t="shared" ca="1" si="17"/>
        <v>0.14265364265364264</v>
      </c>
      <c r="M140" s="1">
        <f t="shared" ca="1" si="18"/>
        <v>-9.0022063706274219E-2</v>
      </c>
      <c r="N140" t="str">
        <f t="shared" si="20"/>
        <v>yes</v>
      </c>
    </row>
    <row r="141" spans="1:14" x14ac:dyDescent="0.25">
      <c r="A141" t="str">
        <f t="shared" si="14"/>
        <v>18Hawthorn</v>
      </c>
      <c r="B141">
        <v>2020</v>
      </c>
      <c r="C141">
        <v>18</v>
      </c>
      <c r="D141" t="s">
        <v>317</v>
      </c>
      <c r="E141" t="s">
        <v>56</v>
      </c>
      <c r="F141">
        <v>65</v>
      </c>
      <c r="G141" s="1">
        <v>0.89</v>
      </c>
      <c r="H141">
        <v>1</v>
      </c>
      <c r="I141">
        <f t="shared" si="15"/>
        <v>28</v>
      </c>
      <c r="J141" s="3">
        <f t="shared" si="16"/>
        <v>3.5714285714285712E-2</v>
      </c>
      <c r="K141" s="5">
        <f t="shared" si="19"/>
        <v>4</v>
      </c>
      <c r="L141" s="3">
        <f t="shared" ca="1" si="17"/>
        <v>0.12</v>
      </c>
      <c r="M141" s="1">
        <f t="shared" ca="1" si="18"/>
        <v>-8.4285714285714283E-2</v>
      </c>
      <c r="N141" t="str">
        <f t="shared" si="20"/>
        <v>yes</v>
      </c>
    </row>
    <row r="142" spans="1:14" x14ac:dyDescent="0.25">
      <c r="A142" t="str">
        <f t="shared" si="14"/>
        <v>18Brisbane Lions</v>
      </c>
      <c r="B142">
        <v>2020</v>
      </c>
      <c r="C142">
        <v>18</v>
      </c>
      <c r="D142" t="s">
        <v>231</v>
      </c>
      <c r="E142" t="s">
        <v>16</v>
      </c>
      <c r="F142">
        <v>49</v>
      </c>
      <c r="G142" s="1">
        <v>0.78</v>
      </c>
      <c r="H142">
        <v>1</v>
      </c>
      <c r="I142">
        <f t="shared" si="15"/>
        <v>24</v>
      </c>
      <c r="J142" s="3">
        <f t="shared" si="16"/>
        <v>4.1666666666666664E-2</v>
      </c>
      <c r="K142" s="5">
        <f t="shared" si="19"/>
        <v>34</v>
      </c>
      <c r="L142" s="3">
        <f t="shared" ca="1" si="17"/>
        <v>1.0666666666666666E-2</v>
      </c>
      <c r="M142" s="1">
        <f t="shared" ca="1" si="18"/>
        <v>3.1E-2</v>
      </c>
      <c r="N142" t="str">
        <f t="shared" si="20"/>
        <v>yes</v>
      </c>
    </row>
    <row r="143" spans="1:14" x14ac:dyDescent="0.25">
      <c r="A143" t="str">
        <f t="shared" si="14"/>
        <v>18Carlton</v>
      </c>
      <c r="B143">
        <v>2020</v>
      </c>
      <c r="C143">
        <v>18</v>
      </c>
      <c r="D143" t="s">
        <v>210</v>
      </c>
      <c r="E143" t="s">
        <v>6</v>
      </c>
      <c r="F143">
        <v>84</v>
      </c>
      <c r="G143" s="1">
        <v>0.84</v>
      </c>
      <c r="H143">
        <v>1</v>
      </c>
      <c r="I143">
        <f t="shared" si="15"/>
        <v>24</v>
      </c>
      <c r="J143" s="3">
        <f t="shared" si="16"/>
        <v>4.1666666666666664E-2</v>
      </c>
      <c r="K143" s="5">
        <f t="shared" si="19"/>
        <v>23</v>
      </c>
      <c r="L143" s="3">
        <f t="shared" ca="1" si="17"/>
        <v>0.19820384294068505</v>
      </c>
      <c r="M143" s="1">
        <f t="shared" ca="1" si="18"/>
        <v>-0.15653717627401839</v>
      </c>
      <c r="N143" t="str">
        <f t="shared" si="20"/>
        <v>yes</v>
      </c>
    </row>
    <row r="144" spans="1:14" x14ac:dyDescent="0.25">
      <c r="A144" t="str">
        <f t="shared" si="14"/>
        <v>18Collingwood</v>
      </c>
      <c r="B144">
        <v>2020</v>
      </c>
      <c r="C144">
        <v>18</v>
      </c>
      <c r="D144" t="s">
        <v>283</v>
      </c>
      <c r="E144" t="s">
        <v>51</v>
      </c>
      <c r="F144">
        <v>44</v>
      </c>
      <c r="G144" s="1">
        <v>0.93</v>
      </c>
      <c r="H144">
        <v>1</v>
      </c>
      <c r="I144">
        <f t="shared" si="15"/>
        <v>20</v>
      </c>
      <c r="J144" s="3">
        <f t="shared" si="16"/>
        <v>0.05</v>
      </c>
      <c r="K144" s="5">
        <f t="shared" si="19"/>
        <v>10</v>
      </c>
      <c r="L144" s="3">
        <f t="shared" ca="1" si="17"/>
        <v>0.13562091503267976</v>
      </c>
      <c r="M144" s="1">
        <f t="shared" ca="1" si="18"/>
        <v>-8.5620915032679754E-2</v>
      </c>
      <c r="N144" t="str">
        <f t="shared" si="20"/>
        <v>yes</v>
      </c>
    </row>
    <row r="145" spans="1:14" x14ac:dyDescent="0.25">
      <c r="A145" t="str">
        <f t="shared" si="14"/>
        <v>18Essendon</v>
      </c>
      <c r="B145">
        <v>2020</v>
      </c>
      <c r="C145">
        <v>18</v>
      </c>
      <c r="D145" t="s">
        <v>355</v>
      </c>
      <c r="E145" t="s">
        <v>32</v>
      </c>
      <c r="F145">
        <v>45</v>
      </c>
      <c r="G145" s="1">
        <v>0.77</v>
      </c>
      <c r="H145">
        <v>0</v>
      </c>
      <c r="I145">
        <f t="shared" si="15"/>
        <v>19</v>
      </c>
      <c r="J145" s="3">
        <f t="shared" si="16"/>
        <v>0</v>
      </c>
      <c r="K145" s="5">
        <f t="shared" si="19"/>
        <v>0</v>
      </c>
      <c r="L145" s="3">
        <f t="shared" ca="1" si="17"/>
        <v>0.24758950791559486</v>
      </c>
      <c r="M145" s="1">
        <f t="shared" ca="1" si="18"/>
        <v>-0.24758950791559486</v>
      </c>
      <c r="N145" t="str">
        <f t="shared" si="20"/>
        <v>no</v>
      </c>
    </row>
    <row r="146" spans="1:14" x14ac:dyDescent="0.25">
      <c r="A146" t="str">
        <f t="shared" si="14"/>
        <v>18Geelong Cats</v>
      </c>
      <c r="B146">
        <v>2020</v>
      </c>
      <c r="C146">
        <v>18</v>
      </c>
      <c r="D146" t="s">
        <v>301</v>
      </c>
      <c r="E146" t="s">
        <v>9</v>
      </c>
      <c r="F146">
        <v>101</v>
      </c>
      <c r="G146" s="1">
        <v>0.9</v>
      </c>
      <c r="H146">
        <v>0</v>
      </c>
      <c r="I146">
        <f t="shared" si="15"/>
        <v>23</v>
      </c>
      <c r="J146" s="3">
        <f t="shared" si="16"/>
        <v>0</v>
      </c>
      <c r="K146" s="5">
        <f t="shared" si="19"/>
        <v>6</v>
      </c>
      <c r="L146" s="3">
        <f t="shared" ca="1" si="17"/>
        <v>0.20958586759511988</v>
      </c>
      <c r="M146" s="1">
        <f t="shared" ca="1" si="18"/>
        <v>-0.20958586759511988</v>
      </c>
      <c r="N146" t="str">
        <f t="shared" si="20"/>
        <v>yes</v>
      </c>
    </row>
    <row r="147" spans="1:14" x14ac:dyDescent="0.25">
      <c r="A147" t="str">
        <f t="shared" si="14"/>
        <v>18Gold Coast Suns</v>
      </c>
      <c r="B147">
        <v>2020</v>
      </c>
      <c r="C147">
        <v>18</v>
      </c>
      <c r="D147" t="s">
        <v>376</v>
      </c>
      <c r="E147" t="s">
        <v>40</v>
      </c>
      <c r="F147">
        <v>33</v>
      </c>
      <c r="G147" s="1">
        <v>0.8</v>
      </c>
      <c r="H147">
        <v>0</v>
      </c>
      <c r="I147">
        <f t="shared" si="15"/>
        <v>28</v>
      </c>
      <c r="J147" s="3">
        <f t="shared" si="16"/>
        <v>0</v>
      </c>
      <c r="K147" s="5">
        <f t="shared" si="19"/>
        <v>0</v>
      </c>
      <c r="L147" s="3">
        <f t="shared" ca="1" si="17"/>
        <v>0.21256451698275319</v>
      </c>
      <c r="M147" s="1">
        <f t="shared" ca="1" si="18"/>
        <v>-0.21256451698275319</v>
      </c>
      <c r="N147" t="str">
        <f t="shared" si="20"/>
        <v>no</v>
      </c>
    </row>
    <row r="148" spans="1:14" x14ac:dyDescent="0.25">
      <c r="A148" t="str">
        <f t="shared" si="14"/>
        <v>18GWS Giants</v>
      </c>
      <c r="B148">
        <v>2020</v>
      </c>
      <c r="C148">
        <v>18</v>
      </c>
      <c r="D148" t="s">
        <v>380</v>
      </c>
      <c r="E148" t="s">
        <v>11</v>
      </c>
      <c r="F148">
        <v>113</v>
      </c>
      <c r="G148" s="1">
        <v>0.83</v>
      </c>
      <c r="H148">
        <v>0</v>
      </c>
      <c r="I148">
        <f t="shared" si="15"/>
        <v>19</v>
      </c>
      <c r="J148" s="3">
        <f t="shared" si="16"/>
        <v>0</v>
      </c>
      <c r="K148" s="5">
        <f t="shared" si="19"/>
        <v>0</v>
      </c>
      <c r="L148" s="3">
        <f t="shared" ca="1" si="17"/>
        <v>0.13238498013584521</v>
      </c>
      <c r="M148" s="1">
        <f t="shared" ca="1" si="18"/>
        <v>-0.13238498013584521</v>
      </c>
      <c r="N148" t="str">
        <f t="shared" si="20"/>
        <v>no</v>
      </c>
    </row>
    <row r="149" spans="1:14" x14ac:dyDescent="0.25">
      <c r="A149" t="str">
        <f t="shared" si="14"/>
        <v>18Melbourne</v>
      </c>
      <c r="B149">
        <v>2020</v>
      </c>
      <c r="C149">
        <v>18</v>
      </c>
      <c r="D149" t="s">
        <v>405</v>
      </c>
      <c r="E149" t="s">
        <v>30</v>
      </c>
      <c r="F149">
        <v>51</v>
      </c>
      <c r="G149" s="1">
        <v>0.81</v>
      </c>
      <c r="H149">
        <v>0</v>
      </c>
      <c r="I149">
        <f t="shared" si="15"/>
        <v>19</v>
      </c>
      <c r="J149" s="3">
        <f t="shared" si="16"/>
        <v>0</v>
      </c>
      <c r="K149" s="5">
        <f t="shared" si="19"/>
        <v>0</v>
      </c>
      <c r="L149" s="3">
        <f t="shared" ca="1" si="17"/>
        <v>0.24073449521019855</v>
      </c>
      <c r="M149" s="1">
        <f t="shared" ca="1" si="18"/>
        <v>-0.24073449521019855</v>
      </c>
      <c r="N149" t="str">
        <f t="shared" si="20"/>
        <v>no</v>
      </c>
    </row>
    <row r="150" spans="1:14" x14ac:dyDescent="0.25">
      <c r="A150" t="str">
        <f t="shared" si="14"/>
        <v>18GWS Giants</v>
      </c>
      <c r="B150">
        <v>2020</v>
      </c>
      <c r="C150">
        <v>18</v>
      </c>
      <c r="D150" t="s">
        <v>410</v>
      </c>
      <c r="E150" t="s">
        <v>11</v>
      </c>
      <c r="F150">
        <v>44</v>
      </c>
      <c r="G150" s="1">
        <v>0.86</v>
      </c>
      <c r="H150">
        <v>0</v>
      </c>
      <c r="I150">
        <f t="shared" si="15"/>
        <v>19</v>
      </c>
      <c r="J150" s="3">
        <f t="shared" si="16"/>
        <v>0</v>
      </c>
      <c r="K150" s="5">
        <f t="shared" si="19"/>
        <v>0</v>
      </c>
      <c r="L150" s="3">
        <f t="shared" ca="1" si="17"/>
        <v>0.25085870642958125</v>
      </c>
      <c r="M150" s="1">
        <f t="shared" ca="1" si="18"/>
        <v>-0.25085870642958125</v>
      </c>
      <c r="N150" t="str">
        <f t="shared" si="20"/>
        <v>no</v>
      </c>
    </row>
    <row r="151" spans="1:14" x14ac:dyDescent="0.25">
      <c r="A151" t="str">
        <f t="shared" si="14"/>
        <v>18Sydney Swans</v>
      </c>
      <c r="B151">
        <v>2020</v>
      </c>
      <c r="C151">
        <v>18</v>
      </c>
      <c r="D151" t="s">
        <v>412</v>
      </c>
      <c r="E151" t="s">
        <v>70</v>
      </c>
      <c r="F151">
        <v>41</v>
      </c>
      <c r="G151" s="1">
        <v>0.93</v>
      </c>
      <c r="H151">
        <v>0</v>
      </c>
      <c r="I151">
        <f t="shared" si="15"/>
        <v>23</v>
      </c>
      <c r="J151" s="3">
        <f t="shared" si="16"/>
        <v>0</v>
      </c>
      <c r="K151" s="5">
        <f t="shared" si="19"/>
        <v>0</v>
      </c>
      <c r="L151" s="3">
        <f t="shared" ca="1" si="17"/>
        <v>0.21978038758398577</v>
      </c>
      <c r="M151" s="1">
        <f t="shared" ca="1" si="18"/>
        <v>-0.21978038758398577</v>
      </c>
      <c r="N151" t="str">
        <f t="shared" si="20"/>
        <v>no</v>
      </c>
    </row>
    <row r="152" spans="1:14" x14ac:dyDescent="0.25">
      <c r="A152" t="str">
        <f t="shared" si="14"/>
        <v>18Richmond</v>
      </c>
      <c r="B152">
        <v>2020</v>
      </c>
      <c r="C152">
        <v>18</v>
      </c>
      <c r="D152" t="s">
        <v>423</v>
      </c>
      <c r="E152" t="s">
        <v>28</v>
      </c>
      <c r="F152">
        <v>55</v>
      </c>
      <c r="G152" s="1">
        <v>0.85</v>
      </c>
      <c r="H152">
        <v>0</v>
      </c>
      <c r="I152">
        <f t="shared" si="15"/>
        <v>19</v>
      </c>
      <c r="J152" s="3">
        <f t="shared" si="16"/>
        <v>0</v>
      </c>
      <c r="K152" s="5">
        <f t="shared" si="19"/>
        <v>0</v>
      </c>
      <c r="L152" s="3">
        <f t="shared" ca="1" si="17"/>
        <v>0.20529443576735718</v>
      </c>
      <c r="M152" s="1">
        <f t="shared" ca="1" si="18"/>
        <v>-0.20529443576735718</v>
      </c>
      <c r="N152" t="str">
        <f t="shared" si="20"/>
        <v>no</v>
      </c>
    </row>
    <row r="153" spans="1:14" x14ac:dyDescent="0.25">
      <c r="A153" t="str">
        <f t="shared" si="14"/>
        <v>18Port Adelaide</v>
      </c>
      <c r="B153">
        <v>2020</v>
      </c>
      <c r="C153">
        <v>18</v>
      </c>
      <c r="D153" t="s">
        <v>115</v>
      </c>
      <c r="E153" t="s">
        <v>48</v>
      </c>
      <c r="F153">
        <v>107</v>
      </c>
      <c r="G153" s="1">
        <v>0.86</v>
      </c>
      <c r="H153">
        <v>0</v>
      </c>
      <c r="I153">
        <f t="shared" si="15"/>
        <v>20</v>
      </c>
      <c r="J153" s="3">
        <f t="shared" si="16"/>
        <v>0</v>
      </c>
      <c r="K153" s="5">
        <f t="shared" si="19"/>
        <v>70</v>
      </c>
      <c r="L153" s="3">
        <f t="shared" ca="1" si="17"/>
        <v>0.15111111111111111</v>
      </c>
      <c r="M153" s="1">
        <f t="shared" ca="1" si="18"/>
        <v>-0.15111111111111111</v>
      </c>
      <c r="N153" t="str">
        <f t="shared" si="20"/>
        <v>yes</v>
      </c>
    </row>
    <row r="154" spans="1:14" x14ac:dyDescent="0.25">
      <c r="A154" t="str">
        <f t="shared" si="14"/>
        <v>18Western Bulldogs</v>
      </c>
      <c r="B154">
        <v>2020</v>
      </c>
      <c r="C154">
        <v>18</v>
      </c>
      <c r="D154" t="s">
        <v>229</v>
      </c>
      <c r="E154" t="s">
        <v>14</v>
      </c>
      <c r="F154">
        <v>119</v>
      </c>
      <c r="G154" s="1">
        <v>0.87</v>
      </c>
      <c r="H154">
        <v>0</v>
      </c>
      <c r="I154">
        <f t="shared" si="15"/>
        <v>21</v>
      </c>
      <c r="J154" s="3">
        <f t="shared" si="16"/>
        <v>0</v>
      </c>
      <c r="K154" s="5">
        <f t="shared" si="19"/>
        <v>7</v>
      </c>
      <c r="L154" s="3">
        <f t="shared" ca="1" si="17"/>
        <v>7.8703703703703692E-2</v>
      </c>
      <c r="M154" s="1">
        <f t="shared" ca="1" si="18"/>
        <v>-7.8703703703703692E-2</v>
      </c>
      <c r="N154" t="str">
        <f t="shared" si="20"/>
        <v>yes</v>
      </c>
    </row>
    <row r="155" spans="1:14" x14ac:dyDescent="0.25">
      <c r="A155" t="str">
        <f t="shared" si="14"/>
        <v>18Sydney Swans</v>
      </c>
      <c r="B155">
        <v>2020</v>
      </c>
      <c r="C155">
        <v>18</v>
      </c>
      <c r="D155" t="s">
        <v>381</v>
      </c>
      <c r="E155" t="s">
        <v>70</v>
      </c>
      <c r="F155">
        <v>40</v>
      </c>
      <c r="G155" s="1">
        <v>0.86</v>
      </c>
      <c r="H155">
        <v>0</v>
      </c>
      <c r="I155">
        <f t="shared" si="15"/>
        <v>23</v>
      </c>
      <c r="J155" s="3">
        <f t="shared" si="16"/>
        <v>0</v>
      </c>
      <c r="K155" s="5">
        <f t="shared" si="19"/>
        <v>0</v>
      </c>
      <c r="L155" s="3">
        <f t="shared" ca="1" si="17"/>
        <v>0.17928033532253479</v>
      </c>
      <c r="M155" s="1">
        <f t="shared" ca="1" si="18"/>
        <v>-0.17928033532253479</v>
      </c>
      <c r="N155" t="str">
        <f t="shared" si="20"/>
        <v>no</v>
      </c>
    </row>
    <row r="156" spans="1:14" x14ac:dyDescent="0.25">
      <c r="A156" t="str">
        <f t="shared" si="14"/>
        <v>18Carlton</v>
      </c>
      <c r="B156">
        <v>2020</v>
      </c>
      <c r="C156">
        <v>18</v>
      </c>
      <c r="D156" t="s">
        <v>460</v>
      </c>
      <c r="E156" t="s">
        <v>6</v>
      </c>
      <c r="F156">
        <v>24</v>
      </c>
      <c r="G156" s="1">
        <v>0.73</v>
      </c>
      <c r="H156">
        <v>0</v>
      </c>
      <c r="I156">
        <f t="shared" si="15"/>
        <v>24</v>
      </c>
      <c r="J156" s="3">
        <f t="shared" si="16"/>
        <v>0</v>
      </c>
      <c r="K156" s="5">
        <f t="shared" si="19"/>
        <v>0</v>
      </c>
      <c r="L156" s="3">
        <f t="shared" ca="1" si="17"/>
        <v>0.33264320220841959</v>
      </c>
      <c r="M156" s="1">
        <f t="shared" ca="1" si="18"/>
        <v>-0.33264320220841959</v>
      </c>
      <c r="N156" t="str">
        <f t="shared" si="20"/>
        <v>no</v>
      </c>
    </row>
    <row r="157" spans="1:14" x14ac:dyDescent="0.25">
      <c r="A157" t="str">
        <f t="shared" si="14"/>
        <v>18Western Bulldogs</v>
      </c>
      <c r="B157">
        <v>2020</v>
      </c>
      <c r="C157">
        <v>18</v>
      </c>
      <c r="D157" t="s">
        <v>472</v>
      </c>
      <c r="E157" t="s">
        <v>14</v>
      </c>
      <c r="F157">
        <v>25</v>
      </c>
      <c r="G157" s="1">
        <v>0.8</v>
      </c>
      <c r="H157">
        <v>0</v>
      </c>
      <c r="I157">
        <f t="shared" si="15"/>
        <v>21</v>
      </c>
      <c r="J157" s="3">
        <f t="shared" si="16"/>
        <v>0</v>
      </c>
      <c r="K157" s="5">
        <f t="shared" si="19"/>
        <v>0</v>
      </c>
      <c r="L157" s="3">
        <f t="shared" ca="1" si="17"/>
        <v>0.16869418825940563</v>
      </c>
      <c r="M157" s="1">
        <f t="shared" ca="1" si="18"/>
        <v>-0.16869418825940563</v>
      </c>
      <c r="N157" t="str">
        <f t="shared" si="20"/>
        <v>no</v>
      </c>
    </row>
    <row r="158" spans="1:14" x14ac:dyDescent="0.25">
      <c r="A158" t="str">
        <f t="shared" si="14"/>
        <v>18Hawthorn</v>
      </c>
      <c r="B158">
        <v>2020</v>
      </c>
      <c r="C158">
        <v>18</v>
      </c>
      <c r="D158" t="s">
        <v>480</v>
      </c>
      <c r="E158" t="s">
        <v>56</v>
      </c>
      <c r="F158">
        <v>96</v>
      </c>
      <c r="G158" s="1">
        <v>0.83</v>
      </c>
      <c r="H158">
        <v>0</v>
      </c>
      <c r="I158">
        <f t="shared" si="15"/>
        <v>28</v>
      </c>
      <c r="J158" s="3">
        <f t="shared" si="16"/>
        <v>0</v>
      </c>
      <c r="K158" s="5">
        <f t="shared" si="19"/>
        <v>0</v>
      </c>
      <c r="L158" s="3">
        <f t="shared" ca="1" si="17"/>
        <v>3.7037037037037035E-2</v>
      </c>
      <c r="M158" s="1">
        <f t="shared" ca="1" si="18"/>
        <v>-3.7037037037037035E-2</v>
      </c>
      <c r="N158" t="str">
        <f t="shared" si="20"/>
        <v>no</v>
      </c>
    </row>
    <row r="159" spans="1:14" x14ac:dyDescent="0.25">
      <c r="A159" t="str">
        <f t="shared" si="14"/>
        <v>18North Melbourne</v>
      </c>
      <c r="B159">
        <v>2020</v>
      </c>
      <c r="C159">
        <v>18</v>
      </c>
      <c r="D159" t="s">
        <v>234</v>
      </c>
      <c r="E159" t="s">
        <v>25</v>
      </c>
      <c r="F159">
        <v>52</v>
      </c>
      <c r="G159" s="1">
        <v>0.9</v>
      </c>
      <c r="H159">
        <v>0</v>
      </c>
      <c r="I159">
        <f t="shared" si="15"/>
        <v>15</v>
      </c>
      <c r="J159" s="3">
        <f t="shared" si="16"/>
        <v>0</v>
      </c>
      <c r="K159" s="5">
        <f t="shared" si="19"/>
        <v>19</v>
      </c>
      <c r="L159" s="3">
        <f t="shared" ca="1" si="17"/>
        <v>0.10875822368421052</v>
      </c>
      <c r="M159" s="1">
        <f t="shared" ca="1" si="18"/>
        <v>-0.10875822368421052</v>
      </c>
      <c r="N159" t="str">
        <f t="shared" si="20"/>
        <v>yes</v>
      </c>
    </row>
    <row r="160" spans="1:14" x14ac:dyDescent="0.25">
      <c r="A160" t="str">
        <f t="shared" si="14"/>
        <v>18Richmond</v>
      </c>
      <c r="B160">
        <v>2020</v>
      </c>
      <c r="C160">
        <v>18</v>
      </c>
      <c r="D160" t="s">
        <v>422</v>
      </c>
      <c r="E160" t="s">
        <v>28</v>
      </c>
      <c r="F160">
        <v>79</v>
      </c>
      <c r="G160" s="1">
        <v>0.81</v>
      </c>
      <c r="H160">
        <v>0</v>
      </c>
      <c r="I160">
        <f t="shared" si="15"/>
        <v>19</v>
      </c>
      <c r="J160" s="3">
        <f t="shared" si="16"/>
        <v>0</v>
      </c>
      <c r="K160" s="5">
        <f t="shared" si="19"/>
        <v>0</v>
      </c>
      <c r="L160" s="3">
        <f t="shared" ca="1" si="17"/>
        <v>0.24573087611450781</v>
      </c>
      <c r="M160" s="1">
        <f t="shared" ca="1" si="18"/>
        <v>-0.24573087611450781</v>
      </c>
      <c r="N160" t="str">
        <f t="shared" si="20"/>
        <v>no</v>
      </c>
    </row>
    <row r="161" spans="1:14" x14ac:dyDescent="0.25">
      <c r="A161" t="str">
        <f t="shared" si="14"/>
        <v>18Essendon</v>
      </c>
      <c r="B161">
        <v>2020</v>
      </c>
      <c r="C161">
        <v>18</v>
      </c>
      <c r="D161" t="s">
        <v>486</v>
      </c>
      <c r="E161" t="s">
        <v>32</v>
      </c>
      <c r="F161">
        <v>54</v>
      </c>
      <c r="G161" s="1">
        <v>0.98</v>
      </c>
      <c r="H161">
        <v>0</v>
      </c>
      <c r="I161">
        <f t="shared" si="15"/>
        <v>19</v>
      </c>
      <c r="J161" s="3">
        <f t="shared" si="16"/>
        <v>0</v>
      </c>
      <c r="K161" s="5">
        <f t="shared" si="19"/>
        <v>0</v>
      </c>
      <c r="L161" s="3">
        <f t="shared" ca="1" si="17"/>
        <v>0.21296729840208103</v>
      </c>
      <c r="M161" s="1">
        <f t="shared" ca="1" si="18"/>
        <v>-0.21296729840208103</v>
      </c>
      <c r="N161" t="str">
        <f t="shared" si="20"/>
        <v>no</v>
      </c>
    </row>
    <row r="162" spans="1:14" x14ac:dyDescent="0.25">
      <c r="A162" t="str">
        <f t="shared" si="14"/>
        <v>18Melbourne</v>
      </c>
      <c r="B162">
        <v>2020</v>
      </c>
      <c r="C162">
        <v>18</v>
      </c>
      <c r="D162" t="s">
        <v>489</v>
      </c>
      <c r="E162" t="s">
        <v>30</v>
      </c>
      <c r="F162">
        <v>84</v>
      </c>
      <c r="G162" s="1">
        <v>0.95</v>
      </c>
      <c r="H162">
        <v>0</v>
      </c>
      <c r="I162">
        <f t="shared" si="15"/>
        <v>19</v>
      </c>
      <c r="J162" s="3">
        <f t="shared" si="16"/>
        <v>0</v>
      </c>
      <c r="K162" s="5">
        <f t="shared" si="19"/>
        <v>0</v>
      </c>
      <c r="L162" s="3">
        <f t="shared" ca="1" si="17"/>
        <v>0.2365782897266234</v>
      </c>
      <c r="M162" s="1">
        <f t="shared" ca="1" si="18"/>
        <v>-0.2365782897266234</v>
      </c>
      <c r="N162" t="str">
        <f t="shared" si="20"/>
        <v>no</v>
      </c>
    </row>
    <row r="163" spans="1:14" x14ac:dyDescent="0.25">
      <c r="A163" t="str">
        <f t="shared" si="14"/>
        <v>18Collingwood</v>
      </c>
      <c r="B163">
        <v>2020</v>
      </c>
      <c r="C163">
        <v>18</v>
      </c>
      <c r="D163" t="s">
        <v>498</v>
      </c>
      <c r="E163" t="s">
        <v>51</v>
      </c>
      <c r="F163">
        <v>40</v>
      </c>
      <c r="G163" s="1">
        <v>0.79</v>
      </c>
      <c r="H163">
        <v>0</v>
      </c>
      <c r="I163">
        <f t="shared" si="15"/>
        <v>20</v>
      </c>
      <c r="J163" s="3">
        <f t="shared" si="16"/>
        <v>0</v>
      </c>
      <c r="K163" s="5">
        <f t="shared" si="19"/>
        <v>0</v>
      </c>
      <c r="L163" s="3">
        <f t="shared" ca="1" si="17"/>
        <v>0.39509803921568626</v>
      </c>
      <c r="M163" s="1">
        <f t="shared" ca="1" si="18"/>
        <v>-0.39509803921568626</v>
      </c>
      <c r="N163" t="str">
        <f t="shared" si="20"/>
        <v>no</v>
      </c>
    </row>
    <row r="164" spans="1:14" x14ac:dyDescent="0.25">
      <c r="A164" t="str">
        <f t="shared" si="14"/>
        <v>18North Melbourne</v>
      </c>
      <c r="B164">
        <v>2020</v>
      </c>
      <c r="C164">
        <v>18</v>
      </c>
      <c r="D164" t="s">
        <v>502</v>
      </c>
      <c r="E164" t="s">
        <v>25</v>
      </c>
      <c r="F164">
        <v>44</v>
      </c>
      <c r="G164" s="1">
        <v>0.9</v>
      </c>
      <c r="H164">
        <v>0</v>
      </c>
      <c r="I164">
        <f t="shared" si="15"/>
        <v>15</v>
      </c>
      <c r="J164" s="3">
        <f t="shared" si="16"/>
        <v>0</v>
      </c>
      <c r="K164" s="5">
        <f t="shared" si="19"/>
        <v>0</v>
      </c>
      <c r="L164" s="3">
        <f t="shared" ca="1" si="17"/>
        <v>0.34229425465838509</v>
      </c>
      <c r="M164" s="1">
        <f t="shared" ca="1" si="18"/>
        <v>-0.34229425465838509</v>
      </c>
      <c r="N164" t="str">
        <f t="shared" si="20"/>
        <v>no</v>
      </c>
    </row>
    <row r="165" spans="1:14" x14ac:dyDescent="0.25">
      <c r="A165" t="str">
        <f t="shared" si="14"/>
        <v>18Melbourne</v>
      </c>
      <c r="B165">
        <v>2020</v>
      </c>
      <c r="C165">
        <v>18</v>
      </c>
      <c r="D165" t="s">
        <v>404</v>
      </c>
      <c r="E165" t="s">
        <v>30</v>
      </c>
      <c r="F165">
        <v>17</v>
      </c>
      <c r="G165" s="1">
        <v>0.87</v>
      </c>
      <c r="H165">
        <v>0</v>
      </c>
      <c r="I165">
        <f t="shared" si="15"/>
        <v>19</v>
      </c>
      <c r="J165" s="3">
        <f t="shared" si="16"/>
        <v>0</v>
      </c>
      <c r="K165" s="5">
        <f t="shared" si="19"/>
        <v>0</v>
      </c>
      <c r="L165" s="3">
        <f t="shared" ca="1" si="17"/>
        <v>0.10204081632653061</v>
      </c>
      <c r="M165" s="1">
        <f t="shared" ca="1" si="18"/>
        <v>-0.10204081632653061</v>
      </c>
      <c r="N165" t="str">
        <f t="shared" si="20"/>
        <v>no</v>
      </c>
    </row>
    <row r="166" spans="1:14" x14ac:dyDescent="0.25">
      <c r="A166" t="str">
        <f t="shared" si="14"/>
        <v>18Sydney Swans</v>
      </c>
      <c r="B166">
        <v>2020</v>
      </c>
      <c r="C166">
        <v>18</v>
      </c>
      <c r="D166" t="s">
        <v>499</v>
      </c>
      <c r="E166" t="s">
        <v>70</v>
      </c>
      <c r="F166">
        <v>3</v>
      </c>
      <c r="G166" s="1">
        <v>0.13</v>
      </c>
      <c r="H166">
        <v>0</v>
      </c>
      <c r="I166">
        <f t="shared" si="15"/>
        <v>23</v>
      </c>
      <c r="J166" s="3">
        <f t="shared" si="16"/>
        <v>0</v>
      </c>
      <c r="K166" s="5">
        <f t="shared" si="19"/>
        <v>0</v>
      </c>
      <c r="L166" s="3">
        <f t="shared" ca="1" si="17"/>
        <v>0.31371336996336996</v>
      </c>
      <c r="M166" s="1">
        <f t="shared" ca="1" si="18"/>
        <v>-0.31371336996336996</v>
      </c>
      <c r="N166" t="str">
        <f t="shared" si="20"/>
        <v>no</v>
      </c>
    </row>
    <row r="167" spans="1:14" x14ac:dyDescent="0.25">
      <c r="A167" t="str">
        <f t="shared" si="14"/>
        <v>18West Coast Eagles</v>
      </c>
      <c r="B167">
        <v>2020</v>
      </c>
      <c r="C167">
        <v>18</v>
      </c>
      <c r="D167" t="s">
        <v>295</v>
      </c>
      <c r="E167" t="s">
        <v>36</v>
      </c>
      <c r="F167">
        <v>51</v>
      </c>
      <c r="G167" s="1">
        <v>0.75</v>
      </c>
      <c r="H167">
        <v>0</v>
      </c>
      <c r="I167">
        <f t="shared" si="15"/>
        <v>15</v>
      </c>
      <c r="J167" s="3">
        <f t="shared" si="16"/>
        <v>0</v>
      </c>
      <c r="K167" s="5">
        <f t="shared" si="19"/>
        <v>3</v>
      </c>
      <c r="L167" s="3">
        <f t="shared" ca="1" si="17"/>
        <v>0.26746046393643652</v>
      </c>
      <c r="M167" s="1">
        <f t="shared" ca="1" si="18"/>
        <v>-0.26746046393643652</v>
      </c>
      <c r="N167" t="str">
        <f t="shared" si="20"/>
        <v>yes</v>
      </c>
    </row>
    <row r="168" spans="1:14" x14ac:dyDescent="0.25">
      <c r="A168" t="str">
        <f t="shared" si="14"/>
        <v>18Brisbane Lions</v>
      </c>
      <c r="B168">
        <v>2020</v>
      </c>
      <c r="C168">
        <v>18</v>
      </c>
      <c r="D168" t="s">
        <v>522</v>
      </c>
      <c r="E168" t="s">
        <v>16</v>
      </c>
      <c r="F168">
        <v>46</v>
      </c>
      <c r="G168" s="1">
        <v>0.82</v>
      </c>
      <c r="H168">
        <v>0</v>
      </c>
      <c r="I168">
        <f t="shared" si="15"/>
        <v>24</v>
      </c>
      <c r="J168" s="3">
        <f t="shared" si="16"/>
        <v>0</v>
      </c>
      <c r="K168" s="5">
        <f t="shared" si="19"/>
        <v>0</v>
      </c>
      <c r="L168" s="3">
        <f t="shared" ca="1" si="17"/>
        <v>0.12316401547170777</v>
      </c>
      <c r="M168" s="1">
        <f t="shared" ca="1" si="18"/>
        <v>-0.12316401547170777</v>
      </c>
      <c r="N168" t="str">
        <f t="shared" si="20"/>
        <v>no</v>
      </c>
    </row>
    <row r="169" spans="1:14" x14ac:dyDescent="0.25">
      <c r="A169" t="str">
        <f t="shared" si="14"/>
        <v>18Carlton</v>
      </c>
      <c r="B169">
        <v>2020</v>
      </c>
      <c r="C169">
        <v>18</v>
      </c>
      <c r="D169" t="s">
        <v>504</v>
      </c>
      <c r="E169" t="s">
        <v>6</v>
      </c>
      <c r="F169">
        <v>50</v>
      </c>
      <c r="G169" s="1">
        <v>0.93</v>
      </c>
      <c r="H169">
        <v>0</v>
      </c>
      <c r="I169">
        <f t="shared" si="15"/>
        <v>24</v>
      </c>
      <c r="J169" s="3">
        <f t="shared" si="16"/>
        <v>0</v>
      </c>
      <c r="K169" s="5">
        <f t="shared" si="19"/>
        <v>0</v>
      </c>
      <c r="L169" s="3">
        <f t="shared" ca="1" si="17"/>
        <v>0.14681321358952937</v>
      </c>
      <c r="M169" s="1">
        <f t="shared" ca="1" si="18"/>
        <v>-0.14681321358952937</v>
      </c>
      <c r="N169" t="str">
        <f t="shared" si="20"/>
        <v>no</v>
      </c>
    </row>
    <row r="170" spans="1:14" x14ac:dyDescent="0.25">
      <c r="A170" t="str">
        <f t="shared" si="14"/>
        <v>18Western Bulldogs</v>
      </c>
      <c r="B170">
        <v>2020</v>
      </c>
      <c r="C170">
        <v>18</v>
      </c>
      <c r="D170" t="s">
        <v>335</v>
      </c>
      <c r="E170" t="s">
        <v>14</v>
      </c>
      <c r="F170">
        <v>15</v>
      </c>
      <c r="G170" s="1">
        <v>0.41</v>
      </c>
      <c r="H170">
        <v>0</v>
      </c>
      <c r="I170">
        <f t="shared" si="15"/>
        <v>21</v>
      </c>
      <c r="J170" s="3">
        <f t="shared" si="16"/>
        <v>0</v>
      </c>
      <c r="K170" s="5">
        <f t="shared" si="19"/>
        <v>1</v>
      </c>
      <c r="L170" s="3">
        <f t="shared" ca="1" si="17"/>
        <v>8.5497835497835503E-2</v>
      </c>
      <c r="M170" s="1">
        <f t="shared" ca="1" si="18"/>
        <v>-8.5497835497835503E-2</v>
      </c>
      <c r="N170" t="str">
        <f t="shared" si="20"/>
        <v>yes</v>
      </c>
    </row>
    <row r="171" spans="1:14" x14ac:dyDescent="0.25">
      <c r="A171" t="str">
        <f t="shared" si="14"/>
        <v>18Gold Coast Suns</v>
      </c>
      <c r="B171">
        <v>2020</v>
      </c>
      <c r="C171">
        <v>18</v>
      </c>
      <c r="D171" t="s">
        <v>512</v>
      </c>
      <c r="E171" t="s">
        <v>40</v>
      </c>
      <c r="F171">
        <v>33</v>
      </c>
      <c r="G171" s="1">
        <v>0.82</v>
      </c>
      <c r="H171">
        <v>0</v>
      </c>
      <c r="I171">
        <f t="shared" si="15"/>
        <v>28</v>
      </c>
      <c r="J171" s="3">
        <f t="shared" si="16"/>
        <v>0</v>
      </c>
      <c r="K171" s="5">
        <f t="shared" si="19"/>
        <v>0</v>
      </c>
      <c r="L171" s="3">
        <f t="shared" ca="1" si="17"/>
        <v>0.22514152514152516</v>
      </c>
      <c r="M171" s="1">
        <f t="shared" ca="1" si="18"/>
        <v>-0.22514152514152516</v>
      </c>
      <c r="N171" t="str">
        <f t="shared" si="20"/>
        <v>no</v>
      </c>
    </row>
    <row r="172" spans="1:14" x14ac:dyDescent="0.25">
      <c r="A172" t="str">
        <f t="shared" si="14"/>
        <v>18Gold Coast Suns</v>
      </c>
      <c r="B172">
        <v>2020</v>
      </c>
      <c r="C172">
        <v>18</v>
      </c>
      <c r="D172" t="s">
        <v>473</v>
      </c>
      <c r="E172" t="s">
        <v>40</v>
      </c>
      <c r="F172">
        <v>32</v>
      </c>
      <c r="G172" s="1">
        <v>0.91</v>
      </c>
      <c r="H172">
        <v>0</v>
      </c>
      <c r="I172">
        <f t="shared" si="15"/>
        <v>28</v>
      </c>
      <c r="J172" s="3">
        <f t="shared" si="16"/>
        <v>0</v>
      </c>
      <c r="K172" s="5">
        <f t="shared" si="19"/>
        <v>0</v>
      </c>
      <c r="L172" s="3">
        <f t="shared" ca="1" si="17"/>
        <v>0.35935694418833364</v>
      </c>
      <c r="M172" s="1">
        <f t="shared" ca="1" si="18"/>
        <v>-0.35935694418833364</v>
      </c>
      <c r="N172" t="str">
        <f t="shared" si="20"/>
        <v>no</v>
      </c>
    </row>
    <row r="173" spans="1:14" x14ac:dyDescent="0.25">
      <c r="A173" t="str">
        <f t="shared" si="14"/>
        <v>18West Coast Eagles</v>
      </c>
      <c r="B173">
        <v>2020</v>
      </c>
      <c r="C173">
        <v>18</v>
      </c>
      <c r="D173" t="s">
        <v>448</v>
      </c>
      <c r="E173" t="s">
        <v>36</v>
      </c>
      <c r="F173">
        <v>13</v>
      </c>
      <c r="G173" s="1">
        <v>0.41</v>
      </c>
      <c r="H173">
        <v>0</v>
      </c>
      <c r="I173">
        <f t="shared" si="15"/>
        <v>15</v>
      </c>
      <c r="J173" s="3">
        <f t="shared" si="16"/>
        <v>0</v>
      </c>
      <c r="K173" s="5">
        <f t="shared" si="19"/>
        <v>0</v>
      </c>
      <c r="L173" s="3">
        <f t="shared" ca="1" si="17"/>
        <v>0.15776716689814707</v>
      </c>
      <c r="M173" s="1">
        <f t="shared" ca="1" si="18"/>
        <v>-0.15776716689814707</v>
      </c>
      <c r="N173" t="str">
        <f t="shared" si="20"/>
        <v>no</v>
      </c>
    </row>
    <row r="174" spans="1:14" x14ac:dyDescent="0.25">
      <c r="A174" t="str">
        <f t="shared" si="14"/>
        <v>18Brisbane Lions</v>
      </c>
      <c r="B174">
        <v>2020</v>
      </c>
      <c r="C174">
        <v>18</v>
      </c>
      <c r="D174" t="s">
        <v>390</v>
      </c>
      <c r="E174" t="s">
        <v>16</v>
      </c>
      <c r="F174">
        <v>36</v>
      </c>
      <c r="G174" s="1">
        <v>0.97</v>
      </c>
      <c r="H174">
        <v>0</v>
      </c>
      <c r="I174">
        <f t="shared" si="15"/>
        <v>24</v>
      </c>
      <c r="J174" s="3">
        <f t="shared" si="16"/>
        <v>0</v>
      </c>
      <c r="K174" s="5">
        <f t="shared" si="19"/>
        <v>0</v>
      </c>
      <c r="L174" s="3">
        <f t="shared" ca="1" si="17"/>
        <v>0.3296199306294878</v>
      </c>
      <c r="M174" s="1">
        <f t="shared" ca="1" si="18"/>
        <v>-0.3296199306294878</v>
      </c>
      <c r="N174" t="str">
        <f t="shared" si="20"/>
        <v>no</v>
      </c>
    </row>
    <row r="175" spans="1:14" x14ac:dyDescent="0.25">
      <c r="A175" t="str">
        <f t="shared" si="14"/>
        <v>18Melbourne</v>
      </c>
      <c r="B175">
        <v>2020</v>
      </c>
      <c r="C175">
        <v>18</v>
      </c>
      <c r="D175" t="s">
        <v>508</v>
      </c>
      <c r="E175" t="s">
        <v>30</v>
      </c>
      <c r="F175">
        <v>92</v>
      </c>
      <c r="G175" s="1">
        <v>0.86</v>
      </c>
      <c r="H175">
        <v>0</v>
      </c>
      <c r="I175">
        <f t="shared" si="15"/>
        <v>19</v>
      </c>
      <c r="J175" s="3">
        <f t="shared" si="16"/>
        <v>0</v>
      </c>
      <c r="K175" s="5">
        <f t="shared" si="19"/>
        <v>0</v>
      </c>
      <c r="L175" s="3">
        <f t="shared" ca="1" si="17"/>
        <v>0.31869229274782018</v>
      </c>
      <c r="M175" s="1">
        <f t="shared" ca="1" si="18"/>
        <v>-0.31869229274782018</v>
      </c>
      <c r="N175" t="str">
        <f t="shared" si="20"/>
        <v>no</v>
      </c>
    </row>
    <row r="176" spans="1:14" x14ac:dyDescent="0.25">
      <c r="A176" t="str">
        <f t="shared" si="14"/>
        <v>18Port Adelaide</v>
      </c>
      <c r="B176">
        <v>2020</v>
      </c>
      <c r="C176">
        <v>18</v>
      </c>
      <c r="D176" t="s">
        <v>406</v>
      </c>
      <c r="E176" t="s">
        <v>48</v>
      </c>
      <c r="F176">
        <v>36</v>
      </c>
      <c r="G176" s="1">
        <v>0.73</v>
      </c>
      <c r="H176">
        <v>0</v>
      </c>
      <c r="I176">
        <f t="shared" si="15"/>
        <v>20</v>
      </c>
      <c r="J176" s="3">
        <f t="shared" si="16"/>
        <v>0</v>
      </c>
      <c r="K176" s="5">
        <f t="shared" si="19"/>
        <v>0</v>
      </c>
      <c r="L176" s="3">
        <f t="shared" ca="1" si="17"/>
        <v>0.16847943722943723</v>
      </c>
      <c r="M176" s="1">
        <f t="shared" ca="1" si="18"/>
        <v>-0.16847943722943723</v>
      </c>
      <c r="N176" t="str">
        <f t="shared" si="20"/>
        <v>no</v>
      </c>
    </row>
    <row r="177" spans="1:14" x14ac:dyDescent="0.25">
      <c r="A177" t="str">
        <f t="shared" si="14"/>
        <v>18Hawthorn</v>
      </c>
      <c r="B177">
        <v>2020</v>
      </c>
      <c r="C177">
        <v>18</v>
      </c>
      <c r="D177" t="s">
        <v>414</v>
      </c>
      <c r="E177" t="s">
        <v>56</v>
      </c>
      <c r="F177">
        <v>110</v>
      </c>
      <c r="G177" s="1">
        <v>0.85</v>
      </c>
      <c r="H177">
        <v>0</v>
      </c>
      <c r="I177">
        <f t="shared" si="15"/>
        <v>28</v>
      </c>
      <c r="J177" s="3">
        <f t="shared" si="16"/>
        <v>0</v>
      </c>
      <c r="K177" s="5">
        <f t="shared" si="19"/>
        <v>0</v>
      </c>
      <c r="L177" s="3">
        <f t="shared" ca="1" si="17"/>
        <v>0.14448313625945203</v>
      </c>
      <c r="M177" s="1">
        <f t="shared" ca="1" si="18"/>
        <v>-0.14448313625945203</v>
      </c>
      <c r="N177" t="str">
        <f t="shared" si="20"/>
        <v>no</v>
      </c>
    </row>
    <row r="178" spans="1:14" x14ac:dyDescent="0.25">
      <c r="A178" t="str">
        <f t="shared" si="14"/>
        <v>18North Melbourne</v>
      </c>
      <c r="B178">
        <v>2020</v>
      </c>
      <c r="C178">
        <v>18</v>
      </c>
      <c r="D178" t="s">
        <v>540</v>
      </c>
      <c r="E178" t="s">
        <v>25</v>
      </c>
      <c r="F178">
        <v>53</v>
      </c>
      <c r="G178" s="1">
        <v>0.83</v>
      </c>
      <c r="H178">
        <v>0</v>
      </c>
      <c r="I178">
        <f t="shared" si="15"/>
        <v>15</v>
      </c>
      <c r="J178" s="3">
        <f t="shared" si="16"/>
        <v>0</v>
      </c>
      <c r="K178" s="5">
        <f t="shared" si="19"/>
        <v>0</v>
      </c>
      <c r="L178" s="3">
        <f t="shared" ca="1" si="17"/>
        <v>0</v>
      </c>
      <c r="M178" s="1">
        <f t="shared" ca="1" si="18"/>
        <v>0</v>
      </c>
      <c r="N178" t="str">
        <f t="shared" si="20"/>
        <v>no</v>
      </c>
    </row>
    <row r="179" spans="1:14" x14ac:dyDescent="0.25">
      <c r="A179" t="str">
        <f t="shared" si="14"/>
        <v>18Essendon</v>
      </c>
      <c r="B179">
        <v>2020</v>
      </c>
      <c r="C179">
        <v>18</v>
      </c>
      <c r="D179" t="s">
        <v>463</v>
      </c>
      <c r="E179" t="s">
        <v>32</v>
      </c>
      <c r="F179">
        <v>54</v>
      </c>
      <c r="G179" s="1">
        <v>0.85</v>
      </c>
      <c r="H179">
        <v>0</v>
      </c>
      <c r="I179">
        <f t="shared" si="15"/>
        <v>19</v>
      </c>
      <c r="J179" s="3">
        <f t="shared" si="16"/>
        <v>0</v>
      </c>
      <c r="K179" s="5">
        <f t="shared" si="19"/>
        <v>0</v>
      </c>
      <c r="L179" s="3">
        <f t="shared" ca="1" si="17"/>
        <v>0.27879316929384818</v>
      </c>
      <c r="M179" s="1">
        <f t="shared" ca="1" si="18"/>
        <v>-0.27879316929384818</v>
      </c>
      <c r="N179" t="str">
        <f t="shared" si="20"/>
        <v>no</v>
      </c>
    </row>
    <row r="180" spans="1:14" x14ac:dyDescent="0.25">
      <c r="A180" t="str">
        <f t="shared" si="14"/>
        <v>18Essendon</v>
      </c>
      <c r="B180">
        <v>2020</v>
      </c>
      <c r="C180">
        <v>18</v>
      </c>
      <c r="D180" t="s">
        <v>429</v>
      </c>
      <c r="E180" t="s">
        <v>32</v>
      </c>
      <c r="F180">
        <v>54</v>
      </c>
      <c r="G180" s="1">
        <v>0.7</v>
      </c>
      <c r="H180">
        <v>0</v>
      </c>
      <c r="I180">
        <f t="shared" si="15"/>
        <v>19</v>
      </c>
      <c r="J180" s="3">
        <f t="shared" si="16"/>
        <v>0</v>
      </c>
      <c r="K180" s="5">
        <f t="shared" si="19"/>
        <v>0</v>
      </c>
      <c r="L180" s="3">
        <f t="shared" ca="1" si="17"/>
        <v>0.2165865898807075</v>
      </c>
      <c r="M180" s="1">
        <f t="shared" ca="1" si="18"/>
        <v>-0.2165865898807075</v>
      </c>
      <c r="N180" t="str">
        <f t="shared" si="20"/>
        <v>no</v>
      </c>
    </row>
    <row r="181" spans="1:14" x14ac:dyDescent="0.25">
      <c r="A181" t="str">
        <f t="shared" si="14"/>
        <v>18Melbourne</v>
      </c>
      <c r="B181">
        <v>2020</v>
      </c>
      <c r="C181">
        <v>18</v>
      </c>
      <c r="D181" t="s">
        <v>509</v>
      </c>
      <c r="E181" t="s">
        <v>30</v>
      </c>
      <c r="F181">
        <v>71</v>
      </c>
      <c r="G181" s="1">
        <v>0.7</v>
      </c>
      <c r="H181">
        <v>0</v>
      </c>
      <c r="I181">
        <f t="shared" si="15"/>
        <v>19</v>
      </c>
      <c r="J181" s="3">
        <f t="shared" si="16"/>
        <v>0</v>
      </c>
      <c r="K181" s="5">
        <f t="shared" si="19"/>
        <v>0</v>
      </c>
      <c r="L181" s="3">
        <f t="shared" ca="1" si="17"/>
        <v>0.31653997359293207</v>
      </c>
      <c r="M181" s="1">
        <f t="shared" ca="1" si="18"/>
        <v>-0.31653997359293207</v>
      </c>
      <c r="N181" t="str">
        <f t="shared" si="20"/>
        <v>no</v>
      </c>
    </row>
    <row r="182" spans="1:14" x14ac:dyDescent="0.25">
      <c r="A182" t="str">
        <f t="shared" si="14"/>
        <v>18Melbourne</v>
      </c>
      <c r="B182">
        <v>2020</v>
      </c>
      <c r="C182">
        <v>18</v>
      </c>
      <c r="D182" t="s">
        <v>329</v>
      </c>
      <c r="E182" t="s">
        <v>30</v>
      </c>
      <c r="F182">
        <v>28</v>
      </c>
      <c r="G182" s="1">
        <v>0.89</v>
      </c>
      <c r="H182">
        <v>0</v>
      </c>
      <c r="I182">
        <f t="shared" si="15"/>
        <v>19</v>
      </c>
      <c r="J182" s="3">
        <f t="shared" si="16"/>
        <v>0</v>
      </c>
      <c r="K182" s="5">
        <f t="shared" si="19"/>
        <v>2</v>
      </c>
      <c r="L182" s="3">
        <f t="shared" ca="1" si="17"/>
        <v>0.26886318809395732</v>
      </c>
      <c r="M182" s="1">
        <f t="shared" ca="1" si="18"/>
        <v>-0.26886318809395732</v>
      </c>
      <c r="N182" t="str">
        <f t="shared" si="20"/>
        <v>yes</v>
      </c>
    </row>
    <row r="183" spans="1:14" x14ac:dyDescent="0.25">
      <c r="A183" t="str">
        <f t="shared" si="14"/>
        <v>18Collingwood</v>
      </c>
      <c r="B183">
        <v>2020</v>
      </c>
      <c r="C183">
        <v>18</v>
      </c>
      <c r="D183" t="s">
        <v>547</v>
      </c>
      <c r="E183" t="s">
        <v>51</v>
      </c>
      <c r="F183">
        <v>19</v>
      </c>
      <c r="G183" s="1">
        <v>0.64</v>
      </c>
      <c r="H183">
        <v>0</v>
      </c>
      <c r="I183">
        <f t="shared" si="15"/>
        <v>20</v>
      </c>
      <c r="J183" s="3">
        <f t="shared" si="16"/>
        <v>0</v>
      </c>
      <c r="K183" s="5">
        <f t="shared" si="19"/>
        <v>0</v>
      </c>
      <c r="L183" s="3">
        <f t="shared" ca="1" si="17"/>
        <v>0.31935885465297226</v>
      </c>
      <c r="M183" s="1">
        <f t="shared" ca="1" si="18"/>
        <v>-0.31935885465297226</v>
      </c>
      <c r="N183" t="str">
        <f t="shared" si="20"/>
        <v>no</v>
      </c>
    </row>
    <row r="184" spans="1:14" x14ac:dyDescent="0.25">
      <c r="A184" t="str">
        <f t="shared" si="14"/>
        <v>18Collingwood</v>
      </c>
      <c r="B184">
        <v>2020</v>
      </c>
      <c r="C184">
        <v>18</v>
      </c>
      <c r="D184" t="s">
        <v>224</v>
      </c>
      <c r="E184" t="s">
        <v>51</v>
      </c>
      <c r="F184">
        <v>87</v>
      </c>
      <c r="G184" s="1">
        <v>0.88</v>
      </c>
      <c r="H184">
        <v>0</v>
      </c>
      <c r="I184">
        <f t="shared" si="15"/>
        <v>20</v>
      </c>
      <c r="J184" s="3">
        <f t="shared" si="16"/>
        <v>0</v>
      </c>
      <c r="K184" s="5">
        <f t="shared" si="19"/>
        <v>15</v>
      </c>
      <c r="L184" s="3">
        <f t="shared" ca="1" si="17"/>
        <v>0.29381872977538381</v>
      </c>
      <c r="M184" s="1">
        <f t="shared" ca="1" si="18"/>
        <v>-0.29381872977538381</v>
      </c>
      <c r="N184" t="str">
        <f t="shared" si="20"/>
        <v>yes</v>
      </c>
    </row>
    <row r="185" spans="1:14" x14ac:dyDescent="0.25">
      <c r="A185" t="str">
        <f t="shared" si="14"/>
        <v>18Fremantle</v>
      </c>
      <c r="B185">
        <v>2020</v>
      </c>
      <c r="C185">
        <v>18</v>
      </c>
      <c r="D185" t="s">
        <v>359</v>
      </c>
      <c r="E185" t="s">
        <v>53</v>
      </c>
      <c r="F185">
        <v>56</v>
      </c>
      <c r="G185" s="1">
        <v>0.84</v>
      </c>
      <c r="H185">
        <v>0</v>
      </c>
      <c r="I185">
        <f t="shared" si="15"/>
        <v>21</v>
      </c>
      <c r="J185" s="3">
        <f t="shared" si="16"/>
        <v>0</v>
      </c>
      <c r="K185" s="5">
        <f t="shared" si="19"/>
        <v>0</v>
      </c>
      <c r="L185" s="3">
        <f t="shared" ca="1" si="17"/>
        <v>0.13290581700907789</v>
      </c>
      <c r="M185" s="1">
        <f t="shared" ca="1" si="18"/>
        <v>-0.13290581700907789</v>
      </c>
      <c r="N185" t="str">
        <f t="shared" si="20"/>
        <v>no</v>
      </c>
    </row>
    <row r="186" spans="1:14" x14ac:dyDescent="0.25">
      <c r="A186" t="str">
        <f t="shared" si="14"/>
        <v>18Geelong Cats</v>
      </c>
      <c r="B186">
        <v>2020</v>
      </c>
      <c r="C186">
        <v>18</v>
      </c>
      <c r="D186" t="s">
        <v>432</v>
      </c>
      <c r="E186" t="s">
        <v>9</v>
      </c>
      <c r="F186">
        <v>66</v>
      </c>
      <c r="G186" s="1">
        <v>0.79</v>
      </c>
      <c r="H186">
        <v>0</v>
      </c>
      <c r="I186">
        <f t="shared" si="15"/>
        <v>23</v>
      </c>
      <c r="J186" s="3">
        <f t="shared" si="16"/>
        <v>0</v>
      </c>
      <c r="K186" s="5">
        <f t="shared" si="19"/>
        <v>0</v>
      </c>
      <c r="L186" s="3">
        <f t="shared" ca="1" si="17"/>
        <v>0.32913210927004033</v>
      </c>
      <c r="M186" s="1">
        <f t="shared" ca="1" si="18"/>
        <v>-0.32913210927004033</v>
      </c>
      <c r="N186" t="str">
        <f t="shared" si="20"/>
        <v>no</v>
      </c>
    </row>
    <row r="187" spans="1:14" x14ac:dyDescent="0.25">
      <c r="A187" t="str">
        <f t="shared" si="14"/>
        <v>18Geelong Cats</v>
      </c>
      <c r="B187">
        <v>2020</v>
      </c>
      <c r="C187">
        <v>18</v>
      </c>
      <c r="D187" t="s">
        <v>467</v>
      </c>
      <c r="E187" t="s">
        <v>9</v>
      </c>
      <c r="F187">
        <v>28</v>
      </c>
      <c r="G187" s="1">
        <v>0.64</v>
      </c>
      <c r="H187">
        <v>0</v>
      </c>
      <c r="I187">
        <f t="shared" si="15"/>
        <v>23</v>
      </c>
      <c r="J187" s="3">
        <f t="shared" si="16"/>
        <v>0</v>
      </c>
      <c r="K187" s="5">
        <f t="shared" si="19"/>
        <v>0</v>
      </c>
      <c r="L187" s="3">
        <f t="shared" ca="1" si="17"/>
        <v>0.29748210492393762</v>
      </c>
      <c r="M187" s="1">
        <f t="shared" ca="1" si="18"/>
        <v>-0.29748210492393762</v>
      </c>
      <c r="N187" t="str">
        <f t="shared" si="20"/>
        <v>no</v>
      </c>
    </row>
    <row r="188" spans="1:14" x14ac:dyDescent="0.25">
      <c r="A188" t="str">
        <f t="shared" si="14"/>
        <v>18Western Bulldogs</v>
      </c>
      <c r="B188">
        <v>2020</v>
      </c>
      <c r="C188">
        <v>18</v>
      </c>
      <c r="D188" t="s">
        <v>533</v>
      </c>
      <c r="E188" t="s">
        <v>14</v>
      </c>
      <c r="F188">
        <v>62</v>
      </c>
      <c r="G188" s="1">
        <v>0.84</v>
      </c>
      <c r="H188">
        <v>0</v>
      </c>
      <c r="I188">
        <f t="shared" si="15"/>
        <v>21</v>
      </c>
      <c r="J188" s="3">
        <f t="shared" si="16"/>
        <v>0</v>
      </c>
      <c r="K188" s="5">
        <f t="shared" si="19"/>
        <v>0</v>
      </c>
      <c r="L188" s="3">
        <f t="shared" ca="1" si="17"/>
        <v>0.2358761887668874</v>
      </c>
      <c r="M188" s="1">
        <f t="shared" ca="1" si="18"/>
        <v>-0.2358761887668874</v>
      </c>
      <c r="N188" t="str">
        <f t="shared" si="20"/>
        <v>no</v>
      </c>
    </row>
    <row r="189" spans="1:14" x14ac:dyDescent="0.25">
      <c r="A189" t="str">
        <f t="shared" si="14"/>
        <v>18Richmond</v>
      </c>
      <c r="B189">
        <v>2020</v>
      </c>
      <c r="C189">
        <v>18</v>
      </c>
      <c r="D189" t="s">
        <v>265</v>
      </c>
      <c r="E189" t="s">
        <v>28</v>
      </c>
      <c r="F189">
        <v>49</v>
      </c>
      <c r="G189" s="1">
        <v>0.86</v>
      </c>
      <c r="H189">
        <v>0</v>
      </c>
      <c r="I189">
        <f t="shared" si="15"/>
        <v>19</v>
      </c>
      <c r="J189" s="3">
        <f t="shared" si="16"/>
        <v>0</v>
      </c>
      <c r="K189" s="5">
        <f t="shared" si="19"/>
        <v>5</v>
      </c>
      <c r="L189" s="3">
        <f t="shared" ca="1" si="17"/>
        <v>0.16764916243177114</v>
      </c>
      <c r="M189" s="1">
        <f t="shared" ca="1" si="18"/>
        <v>-0.16764916243177114</v>
      </c>
      <c r="N189" t="str">
        <f t="shared" si="20"/>
        <v>yes</v>
      </c>
    </row>
    <row r="190" spans="1:14" x14ac:dyDescent="0.25">
      <c r="A190" t="str">
        <f t="shared" si="14"/>
        <v>18Adelaide Crows</v>
      </c>
      <c r="B190">
        <v>2020</v>
      </c>
      <c r="C190">
        <v>18</v>
      </c>
      <c r="D190" t="s">
        <v>342</v>
      </c>
      <c r="E190" t="s">
        <v>22</v>
      </c>
      <c r="F190">
        <v>49</v>
      </c>
      <c r="G190" s="1">
        <v>0.84</v>
      </c>
      <c r="H190">
        <v>0</v>
      </c>
      <c r="I190">
        <f t="shared" si="15"/>
        <v>19</v>
      </c>
      <c r="J190" s="3">
        <f t="shared" si="16"/>
        <v>0</v>
      </c>
      <c r="K190" s="5">
        <f t="shared" si="19"/>
        <v>2</v>
      </c>
      <c r="L190" s="3">
        <f t="shared" ca="1" si="17"/>
        <v>0.19208461162242671</v>
      </c>
      <c r="M190" s="1">
        <f t="shared" ca="1" si="18"/>
        <v>-0.19208461162242671</v>
      </c>
      <c r="N190" t="str">
        <f t="shared" si="20"/>
        <v>yes</v>
      </c>
    </row>
    <row r="191" spans="1:14" x14ac:dyDescent="0.25">
      <c r="A191" t="str">
        <f t="shared" si="14"/>
        <v>18Fremantle</v>
      </c>
      <c r="B191">
        <v>2020</v>
      </c>
      <c r="C191">
        <v>18</v>
      </c>
      <c r="D191" t="s">
        <v>542</v>
      </c>
      <c r="E191" t="s">
        <v>53</v>
      </c>
      <c r="F191">
        <v>25</v>
      </c>
      <c r="G191" s="1">
        <v>0.76</v>
      </c>
      <c r="H191">
        <v>0</v>
      </c>
      <c r="I191">
        <f t="shared" si="15"/>
        <v>21</v>
      </c>
      <c r="J191" s="3">
        <f t="shared" si="16"/>
        <v>0</v>
      </c>
      <c r="K191" s="5">
        <f t="shared" si="19"/>
        <v>0</v>
      </c>
      <c r="L191" s="3">
        <f t="shared" ca="1" si="17"/>
        <v>0.19635508524397413</v>
      </c>
      <c r="M191" s="1">
        <f t="shared" ca="1" si="18"/>
        <v>-0.19635508524397413</v>
      </c>
      <c r="N191" t="str">
        <f t="shared" si="20"/>
        <v>no</v>
      </c>
    </row>
    <row r="192" spans="1:14" x14ac:dyDescent="0.25">
      <c r="A192" t="str">
        <f t="shared" si="14"/>
        <v>18Port Adelaide</v>
      </c>
      <c r="B192">
        <v>2020</v>
      </c>
      <c r="C192">
        <v>18</v>
      </c>
      <c r="D192" t="s">
        <v>336</v>
      </c>
      <c r="E192" t="s">
        <v>48</v>
      </c>
      <c r="F192">
        <v>68</v>
      </c>
      <c r="G192" s="1">
        <v>0.86</v>
      </c>
      <c r="H192">
        <v>0</v>
      </c>
      <c r="I192">
        <f t="shared" si="15"/>
        <v>20</v>
      </c>
      <c r="J192" s="3">
        <f t="shared" si="16"/>
        <v>0</v>
      </c>
      <c r="K192" s="5">
        <f t="shared" si="19"/>
        <v>4</v>
      </c>
      <c r="L192" s="3">
        <f t="shared" ca="1" si="17"/>
        <v>0.22277046783625731</v>
      </c>
      <c r="M192" s="1">
        <f t="shared" ca="1" si="18"/>
        <v>-0.22277046783625731</v>
      </c>
      <c r="N192" t="str">
        <f t="shared" si="20"/>
        <v>yes</v>
      </c>
    </row>
    <row r="193" spans="1:14" x14ac:dyDescent="0.25">
      <c r="A193" t="str">
        <f t="shared" si="14"/>
        <v>18Adelaide Crows</v>
      </c>
      <c r="B193">
        <v>2020</v>
      </c>
      <c r="C193">
        <v>18</v>
      </c>
      <c r="D193" t="s">
        <v>352</v>
      </c>
      <c r="E193" t="s">
        <v>22</v>
      </c>
      <c r="F193">
        <v>50</v>
      </c>
      <c r="G193" s="1">
        <v>0.78</v>
      </c>
      <c r="H193">
        <v>0</v>
      </c>
      <c r="I193">
        <f t="shared" si="15"/>
        <v>19</v>
      </c>
      <c r="J193" s="3">
        <f t="shared" si="16"/>
        <v>0</v>
      </c>
      <c r="K193" s="5">
        <f t="shared" si="19"/>
        <v>0</v>
      </c>
      <c r="L193" s="3">
        <f t="shared" ca="1" si="17"/>
        <v>5.5555555555555552E-2</v>
      </c>
      <c r="M193" s="1">
        <f t="shared" ca="1" si="18"/>
        <v>-5.5555555555555552E-2</v>
      </c>
      <c r="N193" t="str">
        <f t="shared" si="20"/>
        <v>no</v>
      </c>
    </row>
    <row r="194" spans="1:14" x14ac:dyDescent="0.25">
      <c r="A194" t="str">
        <f t="shared" ref="A194:A257" si="21">C194&amp;E194</f>
        <v>18St Kilda</v>
      </c>
      <c r="B194">
        <v>2020</v>
      </c>
      <c r="C194">
        <v>18</v>
      </c>
      <c r="D194" t="s">
        <v>581</v>
      </c>
      <c r="E194" t="s">
        <v>19</v>
      </c>
      <c r="F194">
        <v>54</v>
      </c>
      <c r="G194" s="1">
        <v>0.72</v>
      </c>
      <c r="H194">
        <v>0</v>
      </c>
      <c r="I194">
        <f t="shared" ref="I194:I257" si="22">SUMIF($A:$A,$A194,$H:$H)/4</f>
        <v>19</v>
      </c>
      <c r="J194" s="3">
        <f t="shared" ref="J194:J257" si="23">H194/I194</f>
        <v>0</v>
      </c>
      <c r="K194" s="5">
        <f t="shared" si="19"/>
        <v>0</v>
      </c>
      <c r="L194" s="3">
        <f t="shared" ref="L194:L257" ca="1" si="24">SUMIF($D:$D,$D194,$J194)/COUNTIF($D:$D,$D194)</f>
        <v>0.3265651015651016</v>
      </c>
      <c r="M194" s="1">
        <f t="shared" ref="M194:M257" ca="1" si="25">J194-L194</f>
        <v>-0.3265651015651016</v>
      </c>
      <c r="N194" t="str">
        <f t="shared" si="20"/>
        <v>no</v>
      </c>
    </row>
    <row r="195" spans="1:14" x14ac:dyDescent="0.25">
      <c r="A195" t="str">
        <f t="shared" si="21"/>
        <v>18Brisbane Lions</v>
      </c>
      <c r="B195">
        <v>2020</v>
      </c>
      <c r="C195">
        <v>18</v>
      </c>
      <c r="D195" t="s">
        <v>589</v>
      </c>
      <c r="E195" t="s">
        <v>16</v>
      </c>
      <c r="F195">
        <v>44</v>
      </c>
      <c r="G195" s="1">
        <v>0.8</v>
      </c>
      <c r="H195">
        <v>0</v>
      </c>
      <c r="I195">
        <f t="shared" si="22"/>
        <v>24</v>
      </c>
      <c r="J195" s="3">
        <f t="shared" si="23"/>
        <v>0</v>
      </c>
      <c r="K195" s="5">
        <f t="shared" ref="K195:K258" si="26">SUMIF($D:$D,$D195,$H:$H)</f>
        <v>0</v>
      </c>
      <c r="L195" s="3">
        <f t="shared" ca="1" si="24"/>
        <v>0.34591156126482214</v>
      </c>
      <c r="M195" s="1">
        <f t="shared" ca="1" si="25"/>
        <v>-0.34591156126482214</v>
      </c>
      <c r="N195" t="str">
        <f t="shared" ref="N195:N258" si="27">IF(K195&gt;0,"yes", "no")</f>
        <v>no</v>
      </c>
    </row>
    <row r="196" spans="1:14" x14ac:dyDescent="0.25">
      <c r="A196" t="str">
        <f t="shared" si="21"/>
        <v>18St Kilda</v>
      </c>
      <c r="B196">
        <v>2020</v>
      </c>
      <c r="C196">
        <v>18</v>
      </c>
      <c r="D196" t="s">
        <v>267</v>
      </c>
      <c r="E196" t="s">
        <v>19</v>
      </c>
      <c r="F196">
        <v>32</v>
      </c>
      <c r="G196" s="1">
        <v>0.78</v>
      </c>
      <c r="H196">
        <v>0</v>
      </c>
      <c r="I196">
        <f t="shared" si="22"/>
        <v>19</v>
      </c>
      <c r="J196" s="3">
        <f t="shared" si="23"/>
        <v>0</v>
      </c>
      <c r="K196" s="5">
        <f t="shared" si="26"/>
        <v>4</v>
      </c>
      <c r="L196" s="3">
        <f t="shared" ca="1" si="24"/>
        <v>0.18113790970933827</v>
      </c>
      <c r="M196" s="1">
        <f t="shared" ca="1" si="25"/>
        <v>-0.18113790970933827</v>
      </c>
      <c r="N196" t="str">
        <f t="shared" si="27"/>
        <v>yes</v>
      </c>
    </row>
    <row r="197" spans="1:14" x14ac:dyDescent="0.25">
      <c r="A197" t="str">
        <f t="shared" si="21"/>
        <v>18Gold Coast Suns</v>
      </c>
      <c r="B197">
        <v>2020</v>
      </c>
      <c r="C197">
        <v>18</v>
      </c>
      <c r="D197" t="s">
        <v>535</v>
      </c>
      <c r="E197" t="s">
        <v>40</v>
      </c>
      <c r="F197">
        <v>74</v>
      </c>
      <c r="G197" s="1">
        <v>0.83</v>
      </c>
      <c r="H197">
        <v>0</v>
      </c>
      <c r="I197">
        <f t="shared" si="22"/>
        <v>28</v>
      </c>
      <c r="J197" s="3">
        <f t="shared" si="23"/>
        <v>0</v>
      </c>
      <c r="K197" s="5">
        <f t="shared" si="26"/>
        <v>0</v>
      </c>
      <c r="L197" s="3">
        <f t="shared" ca="1" si="24"/>
        <v>0.28499020820449389</v>
      </c>
      <c r="M197" s="1">
        <f t="shared" ca="1" si="25"/>
        <v>-0.28499020820449389</v>
      </c>
      <c r="N197" t="str">
        <f t="shared" si="27"/>
        <v>no</v>
      </c>
    </row>
    <row r="198" spans="1:14" x14ac:dyDescent="0.25">
      <c r="A198" t="str">
        <f t="shared" si="21"/>
        <v>18Adelaide Crows</v>
      </c>
      <c r="B198">
        <v>2020</v>
      </c>
      <c r="C198">
        <v>18</v>
      </c>
      <c r="D198" t="s">
        <v>287</v>
      </c>
      <c r="E198" t="s">
        <v>22</v>
      </c>
      <c r="F198">
        <v>45</v>
      </c>
      <c r="G198" s="1">
        <v>0.83</v>
      </c>
      <c r="H198">
        <v>0</v>
      </c>
      <c r="I198">
        <f t="shared" si="22"/>
        <v>19</v>
      </c>
      <c r="J198" s="3">
        <f t="shared" si="23"/>
        <v>0</v>
      </c>
      <c r="K198" s="5">
        <f t="shared" si="26"/>
        <v>4</v>
      </c>
      <c r="L198" s="3">
        <f t="shared" ca="1" si="24"/>
        <v>0.21125431331953068</v>
      </c>
      <c r="M198" s="1">
        <f t="shared" ca="1" si="25"/>
        <v>-0.21125431331953068</v>
      </c>
      <c r="N198" t="str">
        <f t="shared" si="27"/>
        <v>yes</v>
      </c>
    </row>
    <row r="199" spans="1:14" x14ac:dyDescent="0.25">
      <c r="A199" t="str">
        <f t="shared" si="21"/>
        <v>18Essendon</v>
      </c>
      <c r="B199">
        <v>2020</v>
      </c>
      <c r="C199">
        <v>18</v>
      </c>
      <c r="D199" t="s">
        <v>215</v>
      </c>
      <c r="E199" t="s">
        <v>32</v>
      </c>
      <c r="F199">
        <v>43</v>
      </c>
      <c r="G199" s="1">
        <v>0.71</v>
      </c>
      <c r="H199">
        <v>0</v>
      </c>
      <c r="I199">
        <f t="shared" si="22"/>
        <v>19</v>
      </c>
      <c r="J199" s="3">
        <f t="shared" si="23"/>
        <v>0</v>
      </c>
      <c r="K199" s="5">
        <f t="shared" si="26"/>
        <v>12</v>
      </c>
      <c r="L199" s="3">
        <f t="shared" ca="1" si="24"/>
        <v>0.32575551402277747</v>
      </c>
      <c r="M199" s="1">
        <f t="shared" ca="1" si="25"/>
        <v>-0.32575551402277747</v>
      </c>
      <c r="N199" t="str">
        <f t="shared" si="27"/>
        <v>yes</v>
      </c>
    </row>
    <row r="200" spans="1:14" x14ac:dyDescent="0.25">
      <c r="A200" t="str">
        <f t="shared" si="21"/>
        <v>18Melbourne</v>
      </c>
      <c r="B200">
        <v>2020</v>
      </c>
      <c r="C200">
        <v>18</v>
      </c>
      <c r="D200" t="s">
        <v>435</v>
      </c>
      <c r="E200" t="s">
        <v>30</v>
      </c>
      <c r="F200">
        <v>79</v>
      </c>
      <c r="G200" s="1">
        <v>0.81</v>
      </c>
      <c r="H200">
        <v>0</v>
      </c>
      <c r="I200">
        <f t="shared" si="22"/>
        <v>19</v>
      </c>
      <c r="J200" s="3">
        <f t="shared" si="23"/>
        <v>0</v>
      </c>
      <c r="K200" s="5">
        <f t="shared" si="26"/>
        <v>0</v>
      </c>
      <c r="L200" s="3">
        <f t="shared" ca="1" si="24"/>
        <v>0.3741593668261961</v>
      </c>
      <c r="M200" s="1">
        <f t="shared" ca="1" si="25"/>
        <v>-0.3741593668261961</v>
      </c>
      <c r="N200" t="str">
        <f t="shared" si="27"/>
        <v>no</v>
      </c>
    </row>
    <row r="201" spans="1:14" x14ac:dyDescent="0.25">
      <c r="A201" t="str">
        <f t="shared" si="21"/>
        <v>18Melbourne</v>
      </c>
      <c r="B201">
        <v>2020</v>
      </c>
      <c r="C201">
        <v>18</v>
      </c>
      <c r="D201" t="s">
        <v>434</v>
      </c>
      <c r="E201" t="s">
        <v>30</v>
      </c>
      <c r="F201">
        <v>12</v>
      </c>
      <c r="G201" s="1">
        <v>0.68</v>
      </c>
      <c r="H201">
        <v>0</v>
      </c>
      <c r="I201">
        <f t="shared" si="22"/>
        <v>19</v>
      </c>
      <c r="J201" s="3">
        <f t="shared" si="23"/>
        <v>0</v>
      </c>
      <c r="K201" s="5">
        <f t="shared" si="26"/>
        <v>0</v>
      </c>
      <c r="L201" s="3">
        <f t="shared" ca="1" si="24"/>
        <v>0.32316108810674027</v>
      </c>
      <c r="M201" s="1">
        <f t="shared" ca="1" si="25"/>
        <v>-0.32316108810674027</v>
      </c>
      <c r="N201" t="str">
        <f t="shared" si="27"/>
        <v>no</v>
      </c>
    </row>
    <row r="202" spans="1:14" x14ac:dyDescent="0.25">
      <c r="A202" t="str">
        <f t="shared" si="21"/>
        <v>18Brisbane Lions</v>
      </c>
      <c r="B202">
        <v>2020</v>
      </c>
      <c r="C202">
        <v>18</v>
      </c>
      <c r="D202" t="s">
        <v>419</v>
      </c>
      <c r="E202" t="s">
        <v>16</v>
      </c>
      <c r="F202">
        <v>64</v>
      </c>
      <c r="G202" s="1">
        <v>0.84</v>
      </c>
      <c r="H202">
        <v>0</v>
      </c>
      <c r="I202">
        <f t="shared" si="22"/>
        <v>24</v>
      </c>
      <c r="J202" s="3">
        <f t="shared" si="23"/>
        <v>0</v>
      </c>
      <c r="K202" s="5">
        <f t="shared" si="26"/>
        <v>0</v>
      </c>
      <c r="L202" s="3">
        <f t="shared" ca="1" si="24"/>
        <v>0.2233664021164021</v>
      </c>
      <c r="M202" s="1">
        <f t="shared" ca="1" si="25"/>
        <v>-0.2233664021164021</v>
      </c>
      <c r="N202" t="str">
        <f t="shared" si="27"/>
        <v>no</v>
      </c>
    </row>
    <row r="203" spans="1:14" x14ac:dyDescent="0.25">
      <c r="A203" t="str">
        <f t="shared" si="21"/>
        <v>18North Melbourne</v>
      </c>
      <c r="B203">
        <v>2020</v>
      </c>
      <c r="C203">
        <v>18</v>
      </c>
      <c r="D203" t="s">
        <v>421</v>
      </c>
      <c r="E203" t="s">
        <v>25</v>
      </c>
      <c r="F203">
        <v>39</v>
      </c>
      <c r="G203" s="1">
        <v>0.92</v>
      </c>
      <c r="H203">
        <v>0</v>
      </c>
      <c r="I203">
        <f t="shared" si="22"/>
        <v>15</v>
      </c>
      <c r="J203" s="3">
        <f t="shared" si="23"/>
        <v>0</v>
      </c>
      <c r="K203" s="5">
        <f t="shared" si="26"/>
        <v>0</v>
      </c>
      <c r="L203" s="3">
        <f t="shared" ca="1" si="24"/>
        <v>0.17902680652680653</v>
      </c>
      <c r="M203" s="1">
        <f t="shared" ca="1" si="25"/>
        <v>-0.17902680652680653</v>
      </c>
      <c r="N203" t="str">
        <f t="shared" si="27"/>
        <v>no</v>
      </c>
    </row>
    <row r="204" spans="1:14" x14ac:dyDescent="0.25">
      <c r="A204" t="str">
        <f t="shared" si="21"/>
        <v>18Geelong Cats</v>
      </c>
      <c r="B204">
        <v>2020</v>
      </c>
      <c r="C204">
        <v>18</v>
      </c>
      <c r="D204" t="s">
        <v>258</v>
      </c>
      <c r="E204" t="s">
        <v>9</v>
      </c>
      <c r="F204">
        <v>40</v>
      </c>
      <c r="G204" s="1">
        <v>0.73</v>
      </c>
      <c r="H204">
        <v>0</v>
      </c>
      <c r="I204">
        <f t="shared" si="22"/>
        <v>23</v>
      </c>
      <c r="J204" s="3">
        <f t="shared" si="23"/>
        <v>0</v>
      </c>
      <c r="K204" s="5">
        <f t="shared" si="26"/>
        <v>8</v>
      </c>
      <c r="L204" s="3">
        <f t="shared" ca="1" si="24"/>
        <v>0.29545362281935172</v>
      </c>
      <c r="M204" s="1">
        <f t="shared" ca="1" si="25"/>
        <v>-0.29545362281935172</v>
      </c>
      <c r="N204" t="str">
        <f t="shared" si="27"/>
        <v>yes</v>
      </c>
    </row>
    <row r="205" spans="1:14" x14ac:dyDescent="0.25">
      <c r="A205" t="str">
        <f t="shared" si="21"/>
        <v>18GWS Giants</v>
      </c>
      <c r="B205">
        <v>2020</v>
      </c>
      <c r="C205">
        <v>18</v>
      </c>
      <c r="D205" t="s">
        <v>331</v>
      </c>
      <c r="E205" t="s">
        <v>11</v>
      </c>
      <c r="F205">
        <v>80</v>
      </c>
      <c r="G205" s="1">
        <v>0.75</v>
      </c>
      <c r="H205">
        <v>0</v>
      </c>
      <c r="I205">
        <f t="shared" si="22"/>
        <v>19</v>
      </c>
      <c r="J205" s="3">
        <f t="shared" si="23"/>
        <v>0</v>
      </c>
      <c r="K205" s="5">
        <f t="shared" si="26"/>
        <v>1</v>
      </c>
      <c r="L205" s="3">
        <f t="shared" ca="1" si="24"/>
        <v>0.26596445824706699</v>
      </c>
      <c r="M205" s="1">
        <f t="shared" ca="1" si="25"/>
        <v>-0.26596445824706699</v>
      </c>
      <c r="N205" t="str">
        <f t="shared" si="27"/>
        <v>yes</v>
      </c>
    </row>
    <row r="206" spans="1:14" x14ac:dyDescent="0.25">
      <c r="A206" t="str">
        <f t="shared" si="21"/>
        <v>18Brisbane Lions</v>
      </c>
      <c r="B206">
        <v>2020</v>
      </c>
      <c r="C206">
        <v>18</v>
      </c>
      <c r="D206" t="s">
        <v>450</v>
      </c>
      <c r="E206" t="s">
        <v>16</v>
      </c>
      <c r="F206">
        <v>35</v>
      </c>
      <c r="G206" s="1">
        <v>0.7</v>
      </c>
      <c r="H206">
        <v>0</v>
      </c>
      <c r="I206">
        <f t="shared" si="22"/>
        <v>24</v>
      </c>
      <c r="J206" s="3">
        <f t="shared" si="23"/>
        <v>0</v>
      </c>
      <c r="K206" s="5">
        <f t="shared" si="26"/>
        <v>0</v>
      </c>
      <c r="L206" s="3">
        <f t="shared" ca="1" si="24"/>
        <v>0.41027171895909675</v>
      </c>
      <c r="M206" s="1">
        <f t="shared" ca="1" si="25"/>
        <v>-0.41027171895909675</v>
      </c>
      <c r="N206" t="str">
        <f t="shared" si="27"/>
        <v>no</v>
      </c>
    </row>
    <row r="207" spans="1:14" x14ac:dyDescent="0.25">
      <c r="A207" t="str">
        <f t="shared" si="21"/>
        <v>18Adelaide Crows</v>
      </c>
      <c r="B207">
        <v>2020</v>
      </c>
      <c r="C207">
        <v>18</v>
      </c>
      <c r="D207" t="s">
        <v>101</v>
      </c>
      <c r="E207" t="s">
        <v>22</v>
      </c>
      <c r="F207">
        <v>60</v>
      </c>
      <c r="G207" s="1">
        <v>0.83</v>
      </c>
      <c r="H207">
        <v>0</v>
      </c>
      <c r="I207">
        <f t="shared" si="22"/>
        <v>19</v>
      </c>
      <c r="J207" s="3">
        <f t="shared" si="23"/>
        <v>0</v>
      </c>
      <c r="K207" s="5">
        <f t="shared" si="26"/>
        <v>161</v>
      </c>
      <c r="L207" s="3">
        <f t="shared" ca="1" si="24"/>
        <v>5.113636363636364E-2</v>
      </c>
      <c r="M207" s="1">
        <f t="shared" ca="1" si="25"/>
        <v>-5.113636363636364E-2</v>
      </c>
      <c r="N207" t="str">
        <f t="shared" si="27"/>
        <v>yes</v>
      </c>
    </row>
    <row r="208" spans="1:14" x14ac:dyDescent="0.25">
      <c r="A208" t="str">
        <f t="shared" si="21"/>
        <v>18Melbourne</v>
      </c>
      <c r="B208">
        <v>2020</v>
      </c>
      <c r="C208">
        <v>18</v>
      </c>
      <c r="D208" t="s">
        <v>403</v>
      </c>
      <c r="E208" t="s">
        <v>30</v>
      </c>
      <c r="F208">
        <v>83</v>
      </c>
      <c r="G208" s="1">
        <v>0.93</v>
      </c>
      <c r="H208">
        <v>0</v>
      </c>
      <c r="I208">
        <f t="shared" si="22"/>
        <v>19</v>
      </c>
      <c r="J208" s="3">
        <f t="shared" si="23"/>
        <v>0</v>
      </c>
      <c r="K208" s="5">
        <f t="shared" si="26"/>
        <v>0</v>
      </c>
      <c r="L208" s="3">
        <f t="shared" ca="1" si="24"/>
        <v>0.28415678004499234</v>
      </c>
      <c r="M208" s="1">
        <f t="shared" ca="1" si="25"/>
        <v>-0.28415678004499234</v>
      </c>
      <c r="N208" t="str">
        <f t="shared" si="27"/>
        <v>no</v>
      </c>
    </row>
    <row r="209" spans="1:14" x14ac:dyDescent="0.25">
      <c r="A209" t="str">
        <f t="shared" si="21"/>
        <v>18Hawthorn</v>
      </c>
      <c r="B209">
        <v>2020</v>
      </c>
      <c r="C209">
        <v>18</v>
      </c>
      <c r="D209" t="s">
        <v>382</v>
      </c>
      <c r="E209" t="s">
        <v>56</v>
      </c>
      <c r="F209">
        <v>43</v>
      </c>
      <c r="G209" s="1">
        <v>0.85</v>
      </c>
      <c r="H209">
        <v>0</v>
      </c>
      <c r="I209">
        <f t="shared" si="22"/>
        <v>28</v>
      </c>
      <c r="J209" s="3">
        <f t="shared" si="23"/>
        <v>0</v>
      </c>
      <c r="K209" s="5">
        <f t="shared" si="26"/>
        <v>0</v>
      </c>
      <c r="L209" s="3">
        <f t="shared" ca="1" si="24"/>
        <v>0.3364214890501655</v>
      </c>
      <c r="M209" s="1">
        <f t="shared" ca="1" si="25"/>
        <v>-0.3364214890501655</v>
      </c>
      <c r="N209" t="str">
        <f t="shared" si="27"/>
        <v>no</v>
      </c>
    </row>
    <row r="210" spans="1:14" x14ac:dyDescent="0.25">
      <c r="A210" t="str">
        <f t="shared" si="21"/>
        <v>18West Coast Eagles</v>
      </c>
      <c r="B210">
        <v>2020</v>
      </c>
      <c r="C210">
        <v>18</v>
      </c>
      <c r="D210" t="s">
        <v>339</v>
      </c>
      <c r="E210" t="s">
        <v>36</v>
      </c>
      <c r="F210">
        <v>46</v>
      </c>
      <c r="G210" s="1">
        <v>0.8</v>
      </c>
      <c r="H210">
        <v>0</v>
      </c>
      <c r="I210">
        <f t="shared" si="22"/>
        <v>15</v>
      </c>
      <c r="J210" s="3">
        <f t="shared" si="23"/>
        <v>0</v>
      </c>
      <c r="K210" s="5">
        <f t="shared" si="26"/>
        <v>1</v>
      </c>
      <c r="L210" s="3">
        <f t="shared" ca="1" si="24"/>
        <v>0.36046488770946977</v>
      </c>
      <c r="M210" s="1">
        <f t="shared" ca="1" si="25"/>
        <v>-0.36046488770946977</v>
      </c>
      <c r="N210" t="str">
        <f t="shared" si="27"/>
        <v>yes</v>
      </c>
    </row>
    <row r="211" spans="1:14" x14ac:dyDescent="0.25">
      <c r="A211" t="str">
        <f t="shared" si="21"/>
        <v>18Essendon</v>
      </c>
      <c r="B211">
        <v>2020</v>
      </c>
      <c r="C211">
        <v>18</v>
      </c>
      <c r="D211" t="s">
        <v>462</v>
      </c>
      <c r="E211" t="s">
        <v>32</v>
      </c>
      <c r="F211">
        <v>54</v>
      </c>
      <c r="G211" s="1">
        <v>0.89</v>
      </c>
      <c r="H211">
        <v>0</v>
      </c>
      <c r="I211">
        <f t="shared" si="22"/>
        <v>19</v>
      </c>
      <c r="J211" s="3">
        <f t="shared" si="23"/>
        <v>0</v>
      </c>
      <c r="K211" s="5">
        <f t="shared" si="26"/>
        <v>0</v>
      </c>
      <c r="L211" s="3">
        <f t="shared" ca="1" si="24"/>
        <v>0.40122054618949038</v>
      </c>
      <c r="M211" s="1">
        <f t="shared" ca="1" si="25"/>
        <v>-0.40122054618949038</v>
      </c>
      <c r="N211" t="str">
        <f t="shared" si="27"/>
        <v>no</v>
      </c>
    </row>
    <row r="212" spans="1:14" x14ac:dyDescent="0.25">
      <c r="A212" t="str">
        <f t="shared" si="21"/>
        <v>18Fremantle</v>
      </c>
      <c r="B212">
        <v>2020</v>
      </c>
      <c r="C212">
        <v>18</v>
      </c>
      <c r="D212" t="s">
        <v>357</v>
      </c>
      <c r="E212" t="s">
        <v>53</v>
      </c>
      <c r="F212">
        <v>54</v>
      </c>
      <c r="G212" s="1">
        <v>0.83</v>
      </c>
      <c r="H212">
        <v>0</v>
      </c>
      <c r="I212">
        <f t="shared" si="22"/>
        <v>21</v>
      </c>
      <c r="J212" s="3">
        <f t="shared" si="23"/>
        <v>0</v>
      </c>
      <c r="K212" s="5">
        <f t="shared" si="26"/>
        <v>0</v>
      </c>
      <c r="L212" s="3">
        <f t="shared" ca="1" si="24"/>
        <v>0.20104006820119349</v>
      </c>
      <c r="M212" s="1">
        <f t="shared" ca="1" si="25"/>
        <v>-0.20104006820119349</v>
      </c>
      <c r="N212" t="str">
        <f t="shared" si="27"/>
        <v>no</v>
      </c>
    </row>
    <row r="213" spans="1:14" x14ac:dyDescent="0.25">
      <c r="A213" t="str">
        <f t="shared" si="21"/>
        <v>18Geelong Cats</v>
      </c>
      <c r="B213">
        <v>2020</v>
      </c>
      <c r="C213">
        <v>18</v>
      </c>
      <c r="D213" t="s">
        <v>487</v>
      </c>
      <c r="E213" t="s">
        <v>9</v>
      </c>
      <c r="F213">
        <v>62</v>
      </c>
      <c r="G213" s="1">
        <v>0.85</v>
      </c>
      <c r="H213">
        <v>0</v>
      </c>
      <c r="I213">
        <f t="shared" si="22"/>
        <v>23</v>
      </c>
      <c r="J213" s="3">
        <f t="shared" si="23"/>
        <v>0</v>
      </c>
      <c r="K213" s="5">
        <f t="shared" si="26"/>
        <v>0</v>
      </c>
      <c r="L213" s="3">
        <f t="shared" ca="1" si="24"/>
        <v>0.2129510627780524</v>
      </c>
      <c r="M213" s="1">
        <f t="shared" ca="1" si="25"/>
        <v>-0.2129510627780524</v>
      </c>
      <c r="N213" t="str">
        <f t="shared" si="27"/>
        <v>no</v>
      </c>
    </row>
    <row r="214" spans="1:14" x14ac:dyDescent="0.25">
      <c r="A214" t="str">
        <f t="shared" si="21"/>
        <v>18Port Adelaide</v>
      </c>
      <c r="B214">
        <v>2020</v>
      </c>
      <c r="C214">
        <v>18</v>
      </c>
      <c r="D214" t="s">
        <v>491</v>
      </c>
      <c r="E214" t="s">
        <v>48</v>
      </c>
      <c r="F214">
        <v>57</v>
      </c>
      <c r="G214" s="1">
        <v>0.78</v>
      </c>
      <c r="H214">
        <v>0</v>
      </c>
      <c r="I214">
        <f t="shared" si="22"/>
        <v>20</v>
      </c>
      <c r="J214" s="3">
        <f t="shared" si="23"/>
        <v>0</v>
      </c>
      <c r="K214" s="5">
        <f t="shared" si="26"/>
        <v>0</v>
      </c>
      <c r="L214" s="3">
        <f t="shared" ca="1" si="24"/>
        <v>0.11958774250440918</v>
      </c>
      <c r="M214" s="1">
        <f t="shared" ca="1" si="25"/>
        <v>-0.11958774250440918</v>
      </c>
      <c r="N214" t="str">
        <f t="shared" si="27"/>
        <v>no</v>
      </c>
    </row>
    <row r="215" spans="1:14" x14ac:dyDescent="0.25">
      <c r="A215" t="str">
        <f t="shared" si="21"/>
        <v>18GWS Giants</v>
      </c>
      <c r="B215">
        <v>2020</v>
      </c>
      <c r="C215">
        <v>18</v>
      </c>
      <c r="D215" t="s">
        <v>610</v>
      </c>
      <c r="E215" t="s">
        <v>11</v>
      </c>
      <c r="F215">
        <v>45</v>
      </c>
      <c r="G215" s="1">
        <v>0.89</v>
      </c>
      <c r="H215">
        <v>0</v>
      </c>
      <c r="I215">
        <f t="shared" si="22"/>
        <v>19</v>
      </c>
      <c r="J215" s="3">
        <f t="shared" si="23"/>
        <v>0</v>
      </c>
      <c r="K215" s="5">
        <f t="shared" si="26"/>
        <v>0</v>
      </c>
      <c r="L215" s="3">
        <f t="shared" ca="1" si="24"/>
        <v>0.77500000000000002</v>
      </c>
      <c r="M215" s="1">
        <f t="shared" ca="1" si="25"/>
        <v>-0.77500000000000002</v>
      </c>
      <c r="N215" t="str">
        <f t="shared" si="27"/>
        <v>no</v>
      </c>
    </row>
    <row r="216" spans="1:14" x14ac:dyDescent="0.25">
      <c r="A216" t="str">
        <f t="shared" si="21"/>
        <v>18Brisbane Lions</v>
      </c>
      <c r="B216">
        <v>2020</v>
      </c>
      <c r="C216">
        <v>18</v>
      </c>
      <c r="D216" t="s">
        <v>449</v>
      </c>
      <c r="E216" t="s">
        <v>16</v>
      </c>
      <c r="F216">
        <v>73</v>
      </c>
      <c r="G216" s="1">
        <v>0.84</v>
      </c>
      <c r="H216">
        <v>0</v>
      </c>
      <c r="I216">
        <f t="shared" si="22"/>
        <v>24</v>
      </c>
      <c r="J216" s="3">
        <f t="shared" si="23"/>
        <v>0</v>
      </c>
      <c r="K216" s="5">
        <f t="shared" si="26"/>
        <v>0</v>
      </c>
      <c r="L216" s="3">
        <f t="shared" ca="1" si="24"/>
        <v>0.40230309593152835</v>
      </c>
      <c r="M216" s="1">
        <f t="shared" ca="1" si="25"/>
        <v>-0.40230309593152835</v>
      </c>
      <c r="N216" t="str">
        <f t="shared" si="27"/>
        <v>no</v>
      </c>
    </row>
    <row r="217" spans="1:14" x14ac:dyDescent="0.25">
      <c r="A217" t="str">
        <f t="shared" si="21"/>
        <v>18Geelong Cats</v>
      </c>
      <c r="B217">
        <v>2020</v>
      </c>
      <c r="C217">
        <v>18</v>
      </c>
      <c r="D217" t="s">
        <v>468</v>
      </c>
      <c r="E217" t="s">
        <v>9</v>
      </c>
      <c r="F217">
        <v>32</v>
      </c>
      <c r="G217" s="1">
        <v>0.91</v>
      </c>
      <c r="H217">
        <v>0</v>
      </c>
      <c r="I217">
        <f t="shared" si="22"/>
        <v>23</v>
      </c>
      <c r="J217" s="3">
        <f t="shared" si="23"/>
        <v>0</v>
      </c>
      <c r="K217" s="5">
        <f t="shared" si="26"/>
        <v>0</v>
      </c>
      <c r="L217" s="3">
        <f t="shared" ca="1" si="24"/>
        <v>0.38402086400006946</v>
      </c>
      <c r="M217" s="1">
        <f t="shared" ca="1" si="25"/>
        <v>-0.38402086400006946</v>
      </c>
      <c r="N217" t="str">
        <f t="shared" si="27"/>
        <v>no</v>
      </c>
    </row>
    <row r="218" spans="1:14" x14ac:dyDescent="0.25">
      <c r="A218" t="str">
        <f t="shared" si="21"/>
        <v>18St Kilda</v>
      </c>
      <c r="B218">
        <v>2020</v>
      </c>
      <c r="C218">
        <v>18</v>
      </c>
      <c r="D218" t="s">
        <v>556</v>
      </c>
      <c r="E218" t="s">
        <v>19</v>
      </c>
      <c r="F218">
        <v>47</v>
      </c>
      <c r="G218" s="1">
        <v>0.89</v>
      </c>
      <c r="H218">
        <v>0</v>
      </c>
      <c r="I218">
        <f t="shared" si="22"/>
        <v>19</v>
      </c>
      <c r="J218" s="3">
        <f t="shared" si="23"/>
        <v>0</v>
      </c>
      <c r="K218" s="5">
        <f t="shared" si="26"/>
        <v>0</v>
      </c>
      <c r="L218" s="3">
        <f t="shared" ca="1" si="24"/>
        <v>0.36859053243294648</v>
      </c>
      <c r="M218" s="1">
        <f t="shared" ca="1" si="25"/>
        <v>-0.36859053243294648</v>
      </c>
      <c r="N218" t="str">
        <f t="shared" si="27"/>
        <v>no</v>
      </c>
    </row>
    <row r="219" spans="1:14" x14ac:dyDescent="0.25">
      <c r="A219" t="str">
        <f t="shared" si="21"/>
        <v>18GWS Giants</v>
      </c>
      <c r="B219">
        <v>2020</v>
      </c>
      <c r="C219">
        <v>18</v>
      </c>
      <c r="D219" t="s">
        <v>620</v>
      </c>
      <c r="E219" t="s">
        <v>11</v>
      </c>
      <c r="F219">
        <v>40</v>
      </c>
      <c r="G219" s="1">
        <v>0.83</v>
      </c>
      <c r="H219">
        <v>0</v>
      </c>
      <c r="I219">
        <f t="shared" si="22"/>
        <v>19</v>
      </c>
      <c r="J219" s="3">
        <f t="shared" si="23"/>
        <v>0</v>
      </c>
      <c r="K219" s="5">
        <f t="shared" si="26"/>
        <v>0</v>
      </c>
      <c r="L219" s="3">
        <f t="shared" ca="1" si="24"/>
        <v>0.47499999999999998</v>
      </c>
      <c r="M219" s="1">
        <f t="shared" ca="1" si="25"/>
        <v>-0.47499999999999998</v>
      </c>
      <c r="N219" t="str">
        <f t="shared" si="27"/>
        <v>no</v>
      </c>
    </row>
    <row r="220" spans="1:14" x14ac:dyDescent="0.25">
      <c r="A220" t="str">
        <f t="shared" si="21"/>
        <v>18Port Adelaide</v>
      </c>
      <c r="B220">
        <v>2020</v>
      </c>
      <c r="C220">
        <v>18</v>
      </c>
      <c r="D220" t="s">
        <v>510</v>
      </c>
      <c r="E220" t="s">
        <v>48</v>
      </c>
      <c r="F220">
        <v>45</v>
      </c>
      <c r="G220" s="1">
        <v>0.81</v>
      </c>
      <c r="H220">
        <v>0</v>
      </c>
      <c r="I220">
        <f t="shared" si="22"/>
        <v>20</v>
      </c>
      <c r="J220" s="3">
        <f t="shared" si="23"/>
        <v>0</v>
      </c>
      <c r="K220" s="5">
        <f t="shared" si="26"/>
        <v>0</v>
      </c>
      <c r="L220" s="3">
        <f t="shared" ca="1" si="24"/>
        <v>0.18849435680705032</v>
      </c>
      <c r="M220" s="1">
        <f t="shared" ca="1" si="25"/>
        <v>-0.18849435680705032</v>
      </c>
      <c r="N220" t="str">
        <f t="shared" si="27"/>
        <v>no</v>
      </c>
    </row>
    <row r="221" spans="1:14" x14ac:dyDescent="0.25">
      <c r="A221" t="str">
        <f t="shared" si="21"/>
        <v>18Brisbane Lions</v>
      </c>
      <c r="B221">
        <v>2020</v>
      </c>
      <c r="C221">
        <v>18</v>
      </c>
      <c r="D221" t="s">
        <v>451</v>
      </c>
      <c r="E221" t="s">
        <v>16</v>
      </c>
      <c r="F221">
        <v>59</v>
      </c>
      <c r="G221" s="1">
        <v>0.73</v>
      </c>
      <c r="H221">
        <v>0</v>
      </c>
      <c r="I221">
        <f t="shared" si="22"/>
        <v>24</v>
      </c>
      <c r="J221" s="3">
        <f t="shared" si="23"/>
        <v>0</v>
      </c>
      <c r="K221" s="5">
        <f t="shared" si="26"/>
        <v>0</v>
      </c>
      <c r="L221" s="3">
        <f t="shared" ca="1" si="24"/>
        <v>0.36176427508802567</v>
      </c>
      <c r="M221" s="1">
        <f t="shared" ca="1" si="25"/>
        <v>-0.36176427508802567</v>
      </c>
      <c r="N221" t="str">
        <f t="shared" si="27"/>
        <v>no</v>
      </c>
    </row>
    <row r="222" spans="1:14" x14ac:dyDescent="0.25">
      <c r="A222" t="str">
        <f t="shared" si="21"/>
        <v>18Carlton</v>
      </c>
      <c r="B222">
        <v>2020</v>
      </c>
      <c r="C222">
        <v>18</v>
      </c>
      <c r="D222" t="s">
        <v>484</v>
      </c>
      <c r="E222" t="s">
        <v>6</v>
      </c>
      <c r="F222">
        <v>46</v>
      </c>
      <c r="G222" s="1">
        <v>0.97</v>
      </c>
      <c r="H222">
        <v>0</v>
      </c>
      <c r="I222">
        <f t="shared" si="22"/>
        <v>24</v>
      </c>
      <c r="J222" s="3">
        <f t="shared" si="23"/>
        <v>0</v>
      </c>
      <c r="K222" s="5">
        <f t="shared" si="26"/>
        <v>0</v>
      </c>
      <c r="L222" s="3">
        <f t="shared" ca="1" si="24"/>
        <v>0.27024886877828053</v>
      </c>
      <c r="M222" s="1">
        <f t="shared" ca="1" si="25"/>
        <v>-0.27024886877828053</v>
      </c>
      <c r="N222" t="str">
        <f t="shared" si="27"/>
        <v>no</v>
      </c>
    </row>
    <row r="223" spans="1:14" x14ac:dyDescent="0.25">
      <c r="A223" t="str">
        <f t="shared" si="21"/>
        <v>18Essendon</v>
      </c>
      <c r="B223">
        <v>2020</v>
      </c>
      <c r="C223">
        <v>18</v>
      </c>
      <c r="D223" t="s">
        <v>427</v>
      </c>
      <c r="E223" t="s">
        <v>32</v>
      </c>
      <c r="F223">
        <v>74</v>
      </c>
      <c r="G223" s="1">
        <v>0.87</v>
      </c>
      <c r="H223">
        <v>0</v>
      </c>
      <c r="I223">
        <f t="shared" si="22"/>
        <v>19</v>
      </c>
      <c r="J223" s="3">
        <f t="shared" si="23"/>
        <v>0</v>
      </c>
      <c r="K223" s="5">
        <f t="shared" si="26"/>
        <v>0</v>
      </c>
      <c r="L223" s="3">
        <f t="shared" ca="1" si="24"/>
        <v>0.17370174538505323</v>
      </c>
      <c r="M223" s="1">
        <f t="shared" ca="1" si="25"/>
        <v>-0.17370174538505323</v>
      </c>
      <c r="N223" t="str">
        <f t="shared" si="27"/>
        <v>no</v>
      </c>
    </row>
    <row r="224" spans="1:14" x14ac:dyDescent="0.25">
      <c r="A224" t="str">
        <f t="shared" si="21"/>
        <v>18Port Adelaide</v>
      </c>
      <c r="B224">
        <v>2020</v>
      </c>
      <c r="C224">
        <v>18</v>
      </c>
      <c r="D224" t="s">
        <v>609</v>
      </c>
      <c r="E224" t="s">
        <v>48</v>
      </c>
      <c r="F224">
        <v>42</v>
      </c>
      <c r="G224" s="1">
        <v>0.81</v>
      </c>
      <c r="H224">
        <v>0</v>
      </c>
      <c r="I224">
        <f t="shared" si="22"/>
        <v>20</v>
      </c>
      <c r="J224" s="3">
        <f t="shared" si="23"/>
        <v>0</v>
      </c>
      <c r="K224" s="5">
        <f t="shared" si="26"/>
        <v>0</v>
      </c>
      <c r="L224" s="3">
        <f t="shared" ca="1" si="24"/>
        <v>0.26690235690235686</v>
      </c>
      <c r="M224" s="1">
        <f t="shared" ca="1" si="25"/>
        <v>-0.26690235690235686</v>
      </c>
      <c r="N224" t="str">
        <f t="shared" si="27"/>
        <v>no</v>
      </c>
    </row>
    <row r="225" spans="1:14" x14ac:dyDescent="0.25">
      <c r="A225" t="str">
        <f t="shared" si="21"/>
        <v>18Western Bulldogs</v>
      </c>
      <c r="B225">
        <v>2020</v>
      </c>
      <c r="C225">
        <v>18</v>
      </c>
      <c r="D225" t="s">
        <v>545</v>
      </c>
      <c r="E225" t="s">
        <v>14</v>
      </c>
      <c r="F225">
        <v>34</v>
      </c>
      <c r="G225" s="1">
        <v>0.76</v>
      </c>
      <c r="H225">
        <v>0</v>
      </c>
      <c r="I225">
        <f t="shared" si="22"/>
        <v>21</v>
      </c>
      <c r="J225" s="3">
        <f t="shared" si="23"/>
        <v>0</v>
      </c>
      <c r="K225" s="5">
        <f t="shared" si="26"/>
        <v>0</v>
      </c>
      <c r="L225" s="3">
        <f t="shared" ca="1" si="24"/>
        <v>0.3157367577597841</v>
      </c>
      <c r="M225" s="1">
        <f t="shared" ca="1" si="25"/>
        <v>-0.3157367577597841</v>
      </c>
      <c r="N225" t="str">
        <f t="shared" si="27"/>
        <v>no</v>
      </c>
    </row>
    <row r="226" spans="1:14" x14ac:dyDescent="0.25">
      <c r="A226" t="str">
        <f t="shared" si="21"/>
        <v>18Sydney Swans</v>
      </c>
      <c r="B226">
        <v>2020</v>
      </c>
      <c r="C226">
        <v>18</v>
      </c>
      <c r="D226" t="s">
        <v>184</v>
      </c>
      <c r="E226" t="s">
        <v>70</v>
      </c>
      <c r="F226">
        <v>79</v>
      </c>
      <c r="G226" s="1">
        <v>0.96</v>
      </c>
      <c r="H226">
        <v>0</v>
      </c>
      <c r="I226">
        <f t="shared" si="22"/>
        <v>23</v>
      </c>
      <c r="J226" s="3">
        <f t="shared" si="23"/>
        <v>0</v>
      </c>
      <c r="K226" s="5">
        <f t="shared" si="26"/>
        <v>56</v>
      </c>
      <c r="L226" s="3">
        <f t="shared" ca="1" si="24"/>
        <v>0.14002772769026639</v>
      </c>
      <c r="M226" s="1">
        <f t="shared" ca="1" si="25"/>
        <v>-0.14002772769026639</v>
      </c>
      <c r="N226" t="str">
        <f t="shared" si="27"/>
        <v>yes</v>
      </c>
    </row>
    <row r="227" spans="1:14" x14ac:dyDescent="0.25">
      <c r="A227" t="str">
        <f t="shared" si="21"/>
        <v>18Essendon</v>
      </c>
      <c r="B227">
        <v>2020</v>
      </c>
      <c r="C227">
        <v>18</v>
      </c>
      <c r="D227" t="s">
        <v>201</v>
      </c>
      <c r="E227" t="s">
        <v>32</v>
      </c>
      <c r="F227">
        <v>42</v>
      </c>
      <c r="G227" s="1">
        <v>0.78</v>
      </c>
      <c r="H227">
        <v>0</v>
      </c>
      <c r="I227">
        <f t="shared" si="22"/>
        <v>19</v>
      </c>
      <c r="J227" s="3">
        <f t="shared" si="23"/>
        <v>0</v>
      </c>
      <c r="K227" s="5">
        <f t="shared" si="26"/>
        <v>54</v>
      </c>
      <c r="L227" s="3">
        <f t="shared" ca="1" si="24"/>
        <v>0.13126361655773419</v>
      </c>
      <c r="M227" s="1">
        <f t="shared" ca="1" si="25"/>
        <v>-0.13126361655773419</v>
      </c>
      <c r="N227" t="str">
        <f t="shared" si="27"/>
        <v>yes</v>
      </c>
    </row>
    <row r="228" spans="1:14" x14ac:dyDescent="0.25">
      <c r="A228" t="str">
        <f t="shared" si="21"/>
        <v>18GWS Giants</v>
      </c>
      <c r="B228">
        <v>2020</v>
      </c>
      <c r="C228">
        <v>18</v>
      </c>
      <c r="D228" t="s">
        <v>496</v>
      </c>
      <c r="E228" t="s">
        <v>11</v>
      </c>
      <c r="F228">
        <v>31</v>
      </c>
      <c r="G228" s="1">
        <v>0.82</v>
      </c>
      <c r="H228">
        <v>0</v>
      </c>
      <c r="I228">
        <f t="shared" si="22"/>
        <v>19</v>
      </c>
      <c r="J228" s="3">
        <f t="shared" si="23"/>
        <v>0</v>
      </c>
      <c r="K228" s="5">
        <f t="shared" si="26"/>
        <v>0</v>
      </c>
      <c r="L228" s="3">
        <f t="shared" ca="1" si="24"/>
        <v>0.35763934208206649</v>
      </c>
      <c r="M228" s="1">
        <f t="shared" ca="1" si="25"/>
        <v>-0.35763934208206649</v>
      </c>
      <c r="N228" t="str">
        <f t="shared" si="27"/>
        <v>no</v>
      </c>
    </row>
    <row r="229" spans="1:14" x14ac:dyDescent="0.25">
      <c r="A229" t="str">
        <f t="shared" si="21"/>
        <v>18Collingwood</v>
      </c>
      <c r="B229">
        <v>2020</v>
      </c>
      <c r="C229">
        <v>18</v>
      </c>
      <c r="D229" t="s">
        <v>444</v>
      </c>
      <c r="E229" t="s">
        <v>51</v>
      </c>
      <c r="F229">
        <v>31</v>
      </c>
      <c r="G229" s="1">
        <v>0.89</v>
      </c>
      <c r="H229">
        <v>0</v>
      </c>
      <c r="I229">
        <f t="shared" si="22"/>
        <v>20</v>
      </c>
      <c r="J229" s="3">
        <f t="shared" si="23"/>
        <v>0</v>
      </c>
      <c r="K229" s="5">
        <f t="shared" si="26"/>
        <v>0</v>
      </c>
      <c r="L229" s="3">
        <f t="shared" ca="1" si="24"/>
        <v>0.13638824943172773</v>
      </c>
      <c r="M229" s="1">
        <f t="shared" ca="1" si="25"/>
        <v>-0.13638824943172773</v>
      </c>
      <c r="N229" t="str">
        <f t="shared" si="27"/>
        <v>no</v>
      </c>
    </row>
    <row r="230" spans="1:14" x14ac:dyDescent="0.25">
      <c r="A230" t="str">
        <f t="shared" si="21"/>
        <v>18Hawthorn</v>
      </c>
      <c r="B230">
        <v>2020</v>
      </c>
      <c r="C230">
        <v>18</v>
      </c>
      <c r="D230" t="s">
        <v>383</v>
      </c>
      <c r="E230" t="s">
        <v>56</v>
      </c>
      <c r="F230">
        <v>41</v>
      </c>
      <c r="G230" s="1">
        <v>0.84</v>
      </c>
      <c r="H230">
        <v>0</v>
      </c>
      <c r="I230">
        <f t="shared" si="22"/>
        <v>28</v>
      </c>
      <c r="J230" s="3">
        <f t="shared" si="23"/>
        <v>0</v>
      </c>
      <c r="K230" s="5">
        <f t="shared" si="26"/>
        <v>0</v>
      </c>
      <c r="L230" s="3">
        <f t="shared" ca="1" si="24"/>
        <v>0.21645264457764457</v>
      </c>
      <c r="M230" s="1">
        <f t="shared" ca="1" si="25"/>
        <v>-0.21645264457764457</v>
      </c>
      <c r="N230" t="str">
        <f t="shared" si="27"/>
        <v>no</v>
      </c>
    </row>
    <row r="231" spans="1:14" x14ac:dyDescent="0.25">
      <c r="A231" t="str">
        <f t="shared" si="21"/>
        <v>18West Coast Eagles</v>
      </c>
      <c r="B231">
        <v>2020</v>
      </c>
      <c r="C231">
        <v>18</v>
      </c>
      <c r="D231" t="s">
        <v>416</v>
      </c>
      <c r="E231" t="s">
        <v>36</v>
      </c>
      <c r="F231">
        <v>90</v>
      </c>
      <c r="G231" s="1">
        <v>0.81</v>
      </c>
      <c r="H231">
        <v>0</v>
      </c>
      <c r="I231">
        <f t="shared" si="22"/>
        <v>15</v>
      </c>
      <c r="J231" s="3">
        <f t="shared" si="23"/>
        <v>0</v>
      </c>
      <c r="K231" s="5">
        <f t="shared" si="26"/>
        <v>0</v>
      </c>
      <c r="L231" s="3">
        <f t="shared" ca="1" si="24"/>
        <v>0.32493802040266911</v>
      </c>
      <c r="M231" s="1">
        <f t="shared" ca="1" si="25"/>
        <v>-0.32493802040266911</v>
      </c>
      <c r="N231" t="str">
        <f t="shared" si="27"/>
        <v>no</v>
      </c>
    </row>
    <row r="232" spans="1:14" x14ac:dyDescent="0.25">
      <c r="A232" t="str">
        <f t="shared" si="21"/>
        <v>18GWS Giants</v>
      </c>
      <c r="B232">
        <v>2020</v>
      </c>
      <c r="C232">
        <v>18</v>
      </c>
      <c r="D232" t="s">
        <v>442</v>
      </c>
      <c r="E232" t="s">
        <v>11</v>
      </c>
      <c r="F232">
        <v>68</v>
      </c>
      <c r="G232" s="1">
        <v>0.82</v>
      </c>
      <c r="H232">
        <v>0</v>
      </c>
      <c r="I232">
        <f t="shared" si="22"/>
        <v>19</v>
      </c>
      <c r="J232" s="3">
        <f t="shared" si="23"/>
        <v>0</v>
      </c>
      <c r="K232" s="5">
        <f t="shared" si="26"/>
        <v>0</v>
      </c>
      <c r="L232" s="3">
        <f t="shared" ca="1" si="24"/>
        <v>0.19847933225215167</v>
      </c>
      <c r="M232" s="1">
        <f t="shared" ca="1" si="25"/>
        <v>-0.19847933225215167</v>
      </c>
      <c r="N232" t="str">
        <f t="shared" si="27"/>
        <v>no</v>
      </c>
    </row>
    <row r="233" spans="1:14" x14ac:dyDescent="0.25">
      <c r="A233" t="str">
        <f t="shared" si="21"/>
        <v>18GWS Giants</v>
      </c>
      <c r="B233">
        <v>2020</v>
      </c>
      <c r="C233">
        <v>18</v>
      </c>
      <c r="D233" t="s">
        <v>379</v>
      </c>
      <c r="E233" t="s">
        <v>11</v>
      </c>
      <c r="F233">
        <v>52</v>
      </c>
      <c r="G233" s="1">
        <v>0.96</v>
      </c>
      <c r="H233">
        <v>0</v>
      </c>
      <c r="I233">
        <f t="shared" si="22"/>
        <v>19</v>
      </c>
      <c r="J233" s="3">
        <f t="shared" si="23"/>
        <v>0</v>
      </c>
      <c r="K233" s="5">
        <f t="shared" si="26"/>
        <v>0</v>
      </c>
      <c r="L233" s="3">
        <f t="shared" ca="1" si="24"/>
        <v>0.2783062369113235</v>
      </c>
      <c r="M233" s="1">
        <f t="shared" ca="1" si="25"/>
        <v>-0.2783062369113235</v>
      </c>
      <c r="N233" t="str">
        <f t="shared" si="27"/>
        <v>no</v>
      </c>
    </row>
    <row r="234" spans="1:14" x14ac:dyDescent="0.25">
      <c r="A234" t="str">
        <f t="shared" si="21"/>
        <v>18Port Adelaide</v>
      </c>
      <c r="B234">
        <v>2020</v>
      </c>
      <c r="C234">
        <v>18</v>
      </c>
      <c r="D234" t="s">
        <v>318</v>
      </c>
      <c r="E234" t="s">
        <v>48</v>
      </c>
      <c r="F234">
        <v>40</v>
      </c>
      <c r="G234" s="1">
        <v>1</v>
      </c>
      <c r="H234">
        <v>0</v>
      </c>
      <c r="I234">
        <f t="shared" si="22"/>
        <v>20</v>
      </c>
      <c r="J234" s="3">
        <f t="shared" si="23"/>
        <v>0</v>
      </c>
      <c r="K234" s="5">
        <f t="shared" si="26"/>
        <v>2</v>
      </c>
      <c r="L234" s="3">
        <f t="shared" ca="1" si="24"/>
        <v>0.19499751984126984</v>
      </c>
      <c r="M234" s="1">
        <f t="shared" ca="1" si="25"/>
        <v>-0.19499751984126984</v>
      </c>
      <c r="N234" t="str">
        <f t="shared" si="27"/>
        <v>yes</v>
      </c>
    </row>
    <row r="235" spans="1:14" x14ac:dyDescent="0.25">
      <c r="A235" t="str">
        <f t="shared" si="21"/>
        <v>18St Kilda</v>
      </c>
      <c r="B235">
        <v>2020</v>
      </c>
      <c r="C235">
        <v>18</v>
      </c>
      <c r="D235" t="s">
        <v>555</v>
      </c>
      <c r="E235" t="s">
        <v>19</v>
      </c>
      <c r="F235">
        <v>53</v>
      </c>
      <c r="G235" s="1">
        <v>0.89</v>
      </c>
      <c r="H235">
        <v>0</v>
      </c>
      <c r="I235">
        <f t="shared" si="22"/>
        <v>19</v>
      </c>
      <c r="J235" s="3">
        <f t="shared" si="23"/>
        <v>0</v>
      </c>
      <c r="K235" s="5">
        <f t="shared" si="26"/>
        <v>0</v>
      </c>
      <c r="L235" s="3">
        <f t="shared" ca="1" si="24"/>
        <v>0.24066798281664697</v>
      </c>
      <c r="M235" s="1">
        <f t="shared" ca="1" si="25"/>
        <v>-0.24066798281664697</v>
      </c>
      <c r="N235" t="str">
        <f t="shared" si="27"/>
        <v>no</v>
      </c>
    </row>
    <row r="236" spans="1:14" x14ac:dyDescent="0.25">
      <c r="A236" t="str">
        <f t="shared" si="21"/>
        <v>18Western Bulldogs</v>
      </c>
      <c r="B236">
        <v>2020</v>
      </c>
      <c r="C236">
        <v>18</v>
      </c>
      <c r="D236" t="s">
        <v>369</v>
      </c>
      <c r="E236" t="s">
        <v>14</v>
      </c>
      <c r="F236">
        <v>75</v>
      </c>
      <c r="G236" s="1">
        <v>0.91</v>
      </c>
      <c r="H236">
        <v>0</v>
      </c>
      <c r="I236">
        <f t="shared" si="22"/>
        <v>21</v>
      </c>
      <c r="J236" s="3">
        <f t="shared" si="23"/>
        <v>0</v>
      </c>
      <c r="K236" s="5">
        <f t="shared" si="26"/>
        <v>0</v>
      </c>
      <c r="L236" s="3">
        <f t="shared" ca="1" si="24"/>
        <v>0.3228891469150233</v>
      </c>
      <c r="M236" s="1">
        <f t="shared" ca="1" si="25"/>
        <v>-0.3228891469150233</v>
      </c>
      <c r="N236" t="str">
        <f t="shared" si="27"/>
        <v>no</v>
      </c>
    </row>
    <row r="237" spans="1:14" x14ac:dyDescent="0.25">
      <c r="A237" t="str">
        <f t="shared" si="21"/>
        <v>18West Coast Eagles</v>
      </c>
      <c r="B237">
        <v>2020</v>
      </c>
      <c r="C237">
        <v>18</v>
      </c>
      <c r="D237" t="s">
        <v>386</v>
      </c>
      <c r="E237" t="s">
        <v>36</v>
      </c>
      <c r="F237">
        <v>92</v>
      </c>
      <c r="G237" s="1">
        <v>0.86</v>
      </c>
      <c r="H237">
        <v>0</v>
      </c>
      <c r="I237">
        <f t="shared" si="22"/>
        <v>15</v>
      </c>
      <c r="J237" s="3">
        <f t="shared" si="23"/>
        <v>0</v>
      </c>
      <c r="K237" s="5">
        <f t="shared" si="26"/>
        <v>0</v>
      </c>
      <c r="L237" s="3">
        <f t="shared" ca="1" si="24"/>
        <v>0.22133929785555653</v>
      </c>
      <c r="M237" s="1">
        <f t="shared" ca="1" si="25"/>
        <v>-0.22133929785555653</v>
      </c>
      <c r="N237" t="str">
        <f t="shared" si="27"/>
        <v>no</v>
      </c>
    </row>
    <row r="238" spans="1:14" x14ac:dyDescent="0.25">
      <c r="A238" t="str">
        <f t="shared" si="21"/>
        <v>18Richmond</v>
      </c>
      <c r="B238">
        <v>2020</v>
      </c>
      <c r="C238">
        <v>18</v>
      </c>
      <c r="D238" t="s">
        <v>579</v>
      </c>
      <c r="E238" t="s">
        <v>28</v>
      </c>
      <c r="F238">
        <v>47</v>
      </c>
      <c r="G238" s="1">
        <v>0.74</v>
      </c>
      <c r="H238">
        <v>0</v>
      </c>
      <c r="I238">
        <f t="shared" si="22"/>
        <v>19</v>
      </c>
      <c r="J238" s="3">
        <f t="shared" si="23"/>
        <v>0</v>
      </c>
      <c r="K238" s="5">
        <f t="shared" si="26"/>
        <v>0</v>
      </c>
      <c r="L238" s="3">
        <f t="shared" ca="1" si="24"/>
        <v>0.26555393500473595</v>
      </c>
      <c r="M238" s="1">
        <f t="shared" ca="1" si="25"/>
        <v>-0.26555393500473595</v>
      </c>
      <c r="N238" t="str">
        <f t="shared" si="27"/>
        <v>no</v>
      </c>
    </row>
    <row r="239" spans="1:14" x14ac:dyDescent="0.25">
      <c r="A239" t="str">
        <f t="shared" si="21"/>
        <v>18Fremantle</v>
      </c>
      <c r="B239">
        <v>2020</v>
      </c>
      <c r="C239">
        <v>18</v>
      </c>
      <c r="D239" t="s">
        <v>637</v>
      </c>
      <c r="E239" t="s">
        <v>53</v>
      </c>
      <c r="F239">
        <v>32</v>
      </c>
      <c r="G239" s="1">
        <v>0.73</v>
      </c>
      <c r="H239">
        <v>0</v>
      </c>
      <c r="I239">
        <f t="shared" si="22"/>
        <v>21</v>
      </c>
      <c r="J239" s="3">
        <f t="shared" si="23"/>
        <v>0</v>
      </c>
      <c r="K239" s="5">
        <f t="shared" si="26"/>
        <v>0</v>
      </c>
      <c r="L239" s="3">
        <f t="shared" ca="1" si="24"/>
        <v>0.15</v>
      </c>
      <c r="M239" s="1">
        <f t="shared" ca="1" si="25"/>
        <v>-0.15</v>
      </c>
      <c r="N239" t="str">
        <f t="shared" si="27"/>
        <v>no</v>
      </c>
    </row>
    <row r="240" spans="1:14" x14ac:dyDescent="0.25">
      <c r="A240" t="str">
        <f t="shared" si="21"/>
        <v>18St Kilda</v>
      </c>
      <c r="B240">
        <v>2020</v>
      </c>
      <c r="C240">
        <v>18</v>
      </c>
      <c r="D240" t="s">
        <v>366</v>
      </c>
      <c r="E240" t="s">
        <v>19</v>
      </c>
      <c r="F240">
        <v>35</v>
      </c>
      <c r="G240" s="1">
        <v>0.81</v>
      </c>
      <c r="H240">
        <v>0</v>
      </c>
      <c r="I240">
        <f t="shared" si="22"/>
        <v>19</v>
      </c>
      <c r="J240" s="3">
        <f t="shared" si="23"/>
        <v>0</v>
      </c>
      <c r="K240" s="5">
        <f t="shared" si="26"/>
        <v>0</v>
      </c>
      <c r="L240" s="3">
        <f t="shared" ca="1" si="24"/>
        <v>0.30690096526093968</v>
      </c>
      <c r="M240" s="1">
        <f t="shared" ca="1" si="25"/>
        <v>-0.30690096526093968</v>
      </c>
      <c r="N240" t="str">
        <f t="shared" si="27"/>
        <v>no</v>
      </c>
    </row>
    <row r="241" spans="1:14" x14ac:dyDescent="0.25">
      <c r="A241" t="str">
        <f t="shared" si="21"/>
        <v>18Geelong Cats</v>
      </c>
      <c r="B241">
        <v>2020</v>
      </c>
      <c r="C241">
        <v>18</v>
      </c>
      <c r="D241" t="s">
        <v>402</v>
      </c>
      <c r="E241" t="s">
        <v>9</v>
      </c>
      <c r="F241">
        <v>39</v>
      </c>
      <c r="G241" s="1">
        <v>0.97</v>
      </c>
      <c r="H241">
        <v>0</v>
      </c>
      <c r="I241">
        <f t="shared" si="22"/>
        <v>23</v>
      </c>
      <c r="J241" s="3">
        <f t="shared" si="23"/>
        <v>0</v>
      </c>
      <c r="K241" s="5">
        <f t="shared" si="26"/>
        <v>0</v>
      </c>
      <c r="L241" s="3">
        <f t="shared" ca="1" si="24"/>
        <v>0.25217391304347825</v>
      </c>
      <c r="M241" s="1">
        <f t="shared" ca="1" si="25"/>
        <v>-0.25217391304347825</v>
      </c>
      <c r="N241" t="str">
        <f t="shared" si="27"/>
        <v>no</v>
      </c>
    </row>
    <row r="242" spans="1:14" x14ac:dyDescent="0.25">
      <c r="A242" t="str">
        <f t="shared" si="21"/>
        <v>18Gold Coast Suns</v>
      </c>
      <c r="B242">
        <v>2020</v>
      </c>
      <c r="C242">
        <v>18</v>
      </c>
      <c r="D242" t="s">
        <v>534</v>
      </c>
      <c r="E242" t="s">
        <v>40</v>
      </c>
      <c r="F242">
        <v>36</v>
      </c>
      <c r="G242" s="1">
        <v>0.95</v>
      </c>
      <c r="H242">
        <v>0</v>
      </c>
      <c r="I242">
        <f t="shared" si="22"/>
        <v>28</v>
      </c>
      <c r="J242" s="3">
        <f t="shared" si="23"/>
        <v>0</v>
      </c>
      <c r="K242" s="5">
        <f t="shared" si="26"/>
        <v>0</v>
      </c>
      <c r="L242" s="3">
        <f t="shared" ca="1" si="24"/>
        <v>0.16758598580097003</v>
      </c>
      <c r="M242" s="1">
        <f t="shared" ca="1" si="25"/>
        <v>-0.16758598580097003</v>
      </c>
      <c r="N242" t="str">
        <f t="shared" si="27"/>
        <v>no</v>
      </c>
    </row>
    <row r="243" spans="1:14" x14ac:dyDescent="0.25">
      <c r="A243" t="str">
        <f t="shared" si="21"/>
        <v>18Collingwood</v>
      </c>
      <c r="B243">
        <v>2020</v>
      </c>
      <c r="C243">
        <v>18</v>
      </c>
      <c r="D243" t="s">
        <v>517</v>
      </c>
      <c r="E243" t="s">
        <v>51</v>
      </c>
      <c r="F243">
        <v>38</v>
      </c>
      <c r="G243" s="1">
        <v>0.84</v>
      </c>
      <c r="H243">
        <v>0</v>
      </c>
      <c r="I243">
        <f t="shared" si="22"/>
        <v>20</v>
      </c>
      <c r="J243" s="3">
        <f t="shared" si="23"/>
        <v>0</v>
      </c>
      <c r="K243" s="5">
        <f t="shared" si="26"/>
        <v>0</v>
      </c>
      <c r="L243" s="3">
        <f t="shared" ca="1" si="24"/>
        <v>0.26574685473920073</v>
      </c>
      <c r="M243" s="1">
        <f t="shared" ca="1" si="25"/>
        <v>-0.26574685473920073</v>
      </c>
      <c r="N243" t="str">
        <f t="shared" si="27"/>
        <v>no</v>
      </c>
    </row>
    <row r="244" spans="1:14" x14ac:dyDescent="0.25">
      <c r="A244" t="str">
        <f t="shared" si="21"/>
        <v>18Collingwood</v>
      </c>
      <c r="B244">
        <v>2020</v>
      </c>
      <c r="C244">
        <v>18</v>
      </c>
      <c r="D244" t="s">
        <v>411</v>
      </c>
      <c r="E244" t="s">
        <v>51</v>
      </c>
      <c r="F244">
        <v>76</v>
      </c>
      <c r="G244" s="1">
        <v>0.85</v>
      </c>
      <c r="H244">
        <v>0</v>
      </c>
      <c r="I244">
        <f t="shared" si="22"/>
        <v>20</v>
      </c>
      <c r="J244" s="3">
        <f t="shared" si="23"/>
        <v>0</v>
      </c>
      <c r="K244" s="5">
        <f t="shared" si="26"/>
        <v>0</v>
      </c>
      <c r="L244" s="3">
        <f t="shared" ca="1" si="24"/>
        <v>0.23940577651515152</v>
      </c>
      <c r="M244" s="1">
        <f t="shared" ca="1" si="25"/>
        <v>-0.23940577651515152</v>
      </c>
      <c r="N244" t="str">
        <f t="shared" si="27"/>
        <v>no</v>
      </c>
    </row>
    <row r="245" spans="1:14" x14ac:dyDescent="0.25">
      <c r="A245" t="str">
        <f t="shared" si="21"/>
        <v>18West Coast Eagles</v>
      </c>
      <c r="B245">
        <v>2020</v>
      </c>
      <c r="C245">
        <v>18</v>
      </c>
      <c r="D245" t="s">
        <v>630</v>
      </c>
      <c r="E245" t="s">
        <v>36</v>
      </c>
      <c r="F245">
        <v>31</v>
      </c>
      <c r="G245" s="1">
        <v>0.8</v>
      </c>
      <c r="H245">
        <v>0</v>
      </c>
      <c r="I245">
        <f t="shared" si="22"/>
        <v>15</v>
      </c>
      <c r="J245" s="3">
        <f t="shared" si="23"/>
        <v>0</v>
      </c>
      <c r="K245" s="5">
        <f t="shared" si="26"/>
        <v>0</v>
      </c>
      <c r="L245" s="3">
        <f t="shared" ca="1" si="24"/>
        <v>0.16666666666666666</v>
      </c>
      <c r="M245" s="1">
        <f t="shared" ca="1" si="25"/>
        <v>-0.16666666666666666</v>
      </c>
      <c r="N245" t="str">
        <f t="shared" si="27"/>
        <v>no</v>
      </c>
    </row>
    <row r="246" spans="1:14" x14ac:dyDescent="0.25">
      <c r="A246" t="str">
        <f t="shared" si="21"/>
        <v>18Adelaide Crows</v>
      </c>
      <c r="B246">
        <v>2020</v>
      </c>
      <c r="C246">
        <v>18</v>
      </c>
      <c r="D246" t="s">
        <v>616</v>
      </c>
      <c r="E246" t="s">
        <v>22</v>
      </c>
      <c r="F246">
        <v>24</v>
      </c>
      <c r="G246" s="1">
        <v>0.87</v>
      </c>
      <c r="H246">
        <v>0</v>
      </c>
      <c r="I246">
        <f t="shared" si="22"/>
        <v>19</v>
      </c>
      <c r="J246" s="3">
        <f t="shared" si="23"/>
        <v>0</v>
      </c>
      <c r="K246" s="5">
        <f t="shared" si="26"/>
        <v>0</v>
      </c>
      <c r="L246" s="3">
        <f t="shared" ca="1" si="24"/>
        <v>0.14656605116963176</v>
      </c>
      <c r="M246" s="1">
        <f t="shared" ca="1" si="25"/>
        <v>-0.14656605116963176</v>
      </c>
      <c r="N246" t="str">
        <f t="shared" si="27"/>
        <v>no</v>
      </c>
    </row>
    <row r="247" spans="1:14" x14ac:dyDescent="0.25">
      <c r="A247" t="str">
        <f t="shared" si="21"/>
        <v>18Fremantle</v>
      </c>
      <c r="B247">
        <v>2020</v>
      </c>
      <c r="C247">
        <v>18</v>
      </c>
      <c r="D247" t="s">
        <v>356</v>
      </c>
      <c r="E247" t="s">
        <v>53</v>
      </c>
      <c r="F247">
        <v>52</v>
      </c>
      <c r="G247" s="1">
        <v>0.82</v>
      </c>
      <c r="H247">
        <v>0</v>
      </c>
      <c r="I247">
        <f t="shared" si="22"/>
        <v>21</v>
      </c>
      <c r="J247" s="3">
        <f t="shared" si="23"/>
        <v>0</v>
      </c>
      <c r="K247" s="5">
        <f t="shared" si="26"/>
        <v>0</v>
      </c>
      <c r="L247" s="3">
        <f t="shared" ca="1" si="24"/>
        <v>0.30898861200718786</v>
      </c>
      <c r="M247" s="1">
        <f t="shared" ca="1" si="25"/>
        <v>-0.30898861200718786</v>
      </c>
      <c r="N247" t="str">
        <f t="shared" si="27"/>
        <v>no</v>
      </c>
    </row>
    <row r="248" spans="1:14" x14ac:dyDescent="0.25">
      <c r="A248" t="str">
        <f t="shared" si="21"/>
        <v>18GWS Giants</v>
      </c>
      <c r="B248">
        <v>2020</v>
      </c>
      <c r="C248">
        <v>18</v>
      </c>
      <c r="D248" t="s">
        <v>241</v>
      </c>
      <c r="E248" t="s">
        <v>11</v>
      </c>
      <c r="F248">
        <v>43</v>
      </c>
      <c r="G248" s="1">
        <v>0.82</v>
      </c>
      <c r="H248">
        <v>0</v>
      </c>
      <c r="I248">
        <f t="shared" si="22"/>
        <v>19</v>
      </c>
      <c r="J248" s="3">
        <f t="shared" si="23"/>
        <v>0</v>
      </c>
      <c r="K248" s="5">
        <f t="shared" si="26"/>
        <v>20</v>
      </c>
      <c r="L248" s="3">
        <f t="shared" ca="1" si="24"/>
        <v>0.22004232378418351</v>
      </c>
      <c r="M248" s="1">
        <f t="shared" ca="1" si="25"/>
        <v>-0.22004232378418351</v>
      </c>
      <c r="N248" t="str">
        <f t="shared" si="27"/>
        <v>yes</v>
      </c>
    </row>
    <row r="249" spans="1:14" x14ac:dyDescent="0.25">
      <c r="A249" t="str">
        <f t="shared" si="21"/>
        <v>18West Coast Eagles</v>
      </c>
      <c r="B249">
        <v>2020</v>
      </c>
      <c r="C249">
        <v>18</v>
      </c>
      <c r="D249" t="s">
        <v>625</v>
      </c>
      <c r="E249" t="s">
        <v>36</v>
      </c>
      <c r="F249">
        <v>33</v>
      </c>
      <c r="G249" s="1">
        <v>0.87</v>
      </c>
      <c r="H249">
        <v>0</v>
      </c>
      <c r="I249">
        <f t="shared" si="22"/>
        <v>15</v>
      </c>
      <c r="J249" s="3">
        <f t="shared" si="23"/>
        <v>0</v>
      </c>
      <c r="K249" s="5">
        <f t="shared" si="26"/>
        <v>0</v>
      </c>
      <c r="L249" s="3">
        <f t="shared" ca="1" si="24"/>
        <v>0.1380351966873706</v>
      </c>
      <c r="M249" s="1">
        <f t="shared" ca="1" si="25"/>
        <v>-0.1380351966873706</v>
      </c>
      <c r="N249" t="str">
        <f t="shared" si="27"/>
        <v>no</v>
      </c>
    </row>
    <row r="250" spans="1:14" x14ac:dyDescent="0.25">
      <c r="A250" t="str">
        <f t="shared" si="21"/>
        <v>18Carlton</v>
      </c>
      <c r="B250">
        <v>2020</v>
      </c>
      <c r="C250">
        <v>18</v>
      </c>
      <c r="D250" t="s">
        <v>562</v>
      </c>
      <c r="E250" t="s">
        <v>6</v>
      </c>
      <c r="F250">
        <v>68</v>
      </c>
      <c r="G250" s="1">
        <v>0.82</v>
      </c>
      <c r="H250">
        <v>0</v>
      </c>
      <c r="I250">
        <f t="shared" si="22"/>
        <v>24</v>
      </c>
      <c r="J250" s="3">
        <f t="shared" si="23"/>
        <v>0</v>
      </c>
      <c r="K250" s="5">
        <f t="shared" si="26"/>
        <v>0</v>
      </c>
      <c r="L250" s="3">
        <f t="shared" ca="1" si="24"/>
        <v>0.13095354937460199</v>
      </c>
      <c r="M250" s="1">
        <f t="shared" ca="1" si="25"/>
        <v>-0.13095354937460199</v>
      </c>
      <c r="N250" t="str">
        <f t="shared" si="27"/>
        <v>no</v>
      </c>
    </row>
    <row r="251" spans="1:14" x14ac:dyDescent="0.25">
      <c r="A251" t="str">
        <f t="shared" si="21"/>
        <v>18Port Adelaide</v>
      </c>
      <c r="B251">
        <v>2020</v>
      </c>
      <c r="C251">
        <v>18</v>
      </c>
      <c r="D251" t="s">
        <v>326</v>
      </c>
      <c r="E251" t="s">
        <v>48</v>
      </c>
      <c r="F251">
        <v>44</v>
      </c>
      <c r="G251" s="1">
        <v>0.7</v>
      </c>
      <c r="H251">
        <v>0</v>
      </c>
      <c r="I251">
        <f t="shared" si="22"/>
        <v>20</v>
      </c>
      <c r="J251" s="3">
        <f t="shared" si="23"/>
        <v>0</v>
      </c>
      <c r="K251" s="5">
        <f t="shared" si="26"/>
        <v>2</v>
      </c>
      <c r="L251" s="3">
        <f t="shared" ca="1" si="24"/>
        <v>0.19047619047619047</v>
      </c>
      <c r="M251" s="1">
        <f t="shared" ca="1" si="25"/>
        <v>-0.19047619047619047</v>
      </c>
      <c r="N251" t="str">
        <f t="shared" si="27"/>
        <v>yes</v>
      </c>
    </row>
    <row r="252" spans="1:14" x14ac:dyDescent="0.25">
      <c r="A252" t="str">
        <f t="shared" si="21"/>
        <v>18St Kilda</v>
      </c>
      <c r="B252">
        <v>2020</v>
      </c>
      <c r="C252">
        <v>18</v>
      </c>
      <c r="D252" t="s">
        <v>344</v>
      </c>
      <c r="E252" t="s">
        <v>19</v>
      </c>
      <c r="F252">
        <v>52</v>
      </c>
      <c r="G252" s="1">
        <v>0.81</v>
      </c>
      <c r="H252">
        <v>0</v>
      </c>
      <c r="I252">
        <f t="shared" si="22"/>
        <v>19</v>
      </c>
      <c r="J252" s="3">
        <f t="shared" si="23"/>
        <v>0</v>
      </c>
      <c r="K252" s="5">
        <f t="shared" si="26"/>
        <v>2</v>
      </c>
      <c r="L252" s="3">
        <f t="shared" ca="1" si="24"/>
        <v>0.19682859929761362</v>
      </c>
      <c r="M252" s="1">
        <f t="shared" ca="1" si="25"/>
        <v>-0.19682859929761362</v>
      </c>
      <c r="N252" t="str">
        <f t="shared" si="27"/>
        <v>yes</v>
      </c>
    </row>
    <row r="253" spans="1:14" x14ac:dyDescent="0.25">
      <c r="A253" t="str">
        <f t="shared" si="21"/>
        <v>18Sydney Swans</v>
      </c>
      <c r="B253">
        <v>2020</v>
      </c>
      <c r="C253">
        <v>18</v>
      </c>
      <c r="D253" t="s">
        <v>347</v>
      </c>
      <c r="E253" t="s">
        <v>70</v>
      </c>
      <c r="F253">
        <v>36</v>
      </c>
      <c r="G253" s="1">
        <v>0.91</v>
      </c>
      <c r="H253">
        <v>0</v>
      </c>
      <c r="I253">
        <f t="shared" si="22"/>
        <v>23</v>
      </c>
      <c r="J253" s="3">
        <f t="shared" si="23"/>
        <v>0</v>
      </c>
      <c r="K253" s="5">
        <f t="shared" si="26"/>
        <v>1</v>
      </c>
      <c r="L253" s="3">
        <f t="shared" ca="1" si="24"/>
        <v>0.23222039852090043</v>
      </c>
      <c r="M253" s="1">
        <f t="shared" ca="1" si="25"/>
        <v>-0.23222039852090043</v>
      </c>
      <c r="N253" t="str">
        <f t="shared" si="27"/>
        <v>yes</v>
      </c>
    </row>
    <row r="254" spans="1:14" x14ac:dyDescent="0.25">
      <c r="A254" t="str">
        <f t="shared" si="21"/>
        <v>18Brisbane Lions</v>
      </c>
      <c r="B254">
        <v>2020</v>
      </c>
      <c r="C254">
        <v>18</v>
      </c>
      <c r="D254" t="s">
        <v>420</v>
      </c>
      <c r="E254" t="s">
        <v>16</v>
      </c>
      <c r="F254">
        <v>84</v>
      </c>
      <c r="G254" s="1">
        <v>0.87</v>
      </c>
      <c r="H254">
        <v>0</v>
      </c>
      <c r="I254">
        <f t="shared" si="22"/>
        <v>24</v>
      </c>
      <c r="J254" s="3">
        <f t="shared" si="23"/>
        <v>0</v>
      </c>
      <c r="K254" s="5">
        <f t="shared" si="26"/>
        <v>0</v>
      </c>
      <c r="L254" s="3">
        <f t="shared" ca="1" si="24"/>
        <v>0.18774430502119285</v>
      </c>
      <c r="M254" s="1">
        <f t="shared" ca="1" si="25"/>
        <v>-0.18774430502119285</v>
      </c>
      <c r="N254" t="str">
        <f t="shared" si="27"/>
        <v>no</v>
      </c>
    </row>
    <row r="255" spans="1:14" x14ac:dyDescent="0.25">
      <c r="A255" t="str">
        <f t="shared" si="21"/>
        <v>18Carlton</v>
      </c>
      <c r="B255">
        <v>2020</v>
      </c>
      <c r="C255">
        <v>18</v>
      </c>
      <c r="D255" t="s">
        <v>528</v>
      </c>
      <c r="E255" t="s">
        <v>6</v>
      </c>
      <c r="F255">
        <v>32</v>
      </c>
      <c r="G255" s="1">
        <v>1</v>
      </c>
      <c r="H255">
        <v>0</v>
      </c>
      <c r="I255">
        <f t="shared" si="22"/>
        <v>24</v>
      </c>
      <c r="J255" s="3">
        <f t="shared" si="23"/>
        <v>0</v>
      </c>
      <c r="K255" s="5">
        <f t="shared" si="26"/>
        <v>0</v>
      </c>
      <c r="L255" s="3">
        <f t="shared" ca="1" si="24"/>
        <v>0.17645986624314802</v>
      </c>
      <c r="M255" s="1">
        <f t="shared" ca="1" si="25"/>
        <v>-0.17645986624314802</v>
      </c>
      <c r="N255" t="str">
        <f t="shared" si="27"/>
        <v>no</v>
      </c>
    </row>
    <row r="256" spans="1:14" x14ac:dyDescent="0.25">
      <c r="A256" t="str">
        <f t="shared" si="21"/>
        <v>18Essendon</v>
      </c>
      <c r="B256">
        <v>2020</v>
      </c>
      <c r="C256">
        <v>18</v>
      </c>
      <c r="D256" t="s">
        <v>155</v>
      </c>
      <c r="E256" t="s">
        <v>32</v>
      </c>
      <c r="F256">
        <v>60</v>
      </c>
      <c r="G256" s="1">
        <v>0.88</v>
      </c>
      <c r="H256">
        <v>0</v>
      </c>
      <c r="I256">
        <f t="shared" si="22"/>
        <v>19</v>
      </c>
      <c r="J256" s="3">
        <f t="shared" si="23"/>
        <v>0</v>
      </c>
      <c r="K256" s="5">
        <f t="shared" si="26"/>
        <v>86</v>
      </c>
      <c r="L256" s="3">
        <f t="shared" ca="1" si="24"/>
        <v>6.6666666666666666E-2</v>
      </c>
      <c r="M256" s="1">
        <f t="shared" ca="1" si="25"/>
        <v>-6.6666666666666666E-2</v>
      </c>
      <c r="N256" t="str">
        <f t="shared" si="27"/>
        <v>yes</v>
      </c>
    </row>
    <row r="257" spans="1:14" x14ac:dyDescent="0.25">
      <c r="A257" t="str">
        <f t="shared" si="21"/>
        <v>18Essendon</v>
      </c>
      <c r="B257">
        <v>2020</v>
      </c>
      <c r="C257">
        <v>18</v>
      </c>
      <c r="D257" t="s">
        <v>505</v>
      </c>
      <c r="E257" t="s">
        <v>32</v>
      </c>
      <c r="F257">
        <v>74</v>
      </c>
      <c r="G257" s="1">
        <v>0.89</v>
      </c>
      <c r="H257">
        <v>0</v>
      </c>
      <c r="I257">
        <f t="shared" si="22"/>
        <v>19</v>
      </c>
      <c r="J257" s="3">
        <f t="shared" si="23"/>
        <v>0</v>
      </c>
      <c r="K257" s="5">
        <f t="shared" si="26"/>
        <v>0</v>
      </c>
      <c r="L257" s="3">
        <f t="shared" ca="1" si="24"/>
        <v>0.13474025974025974</v>
      </c>
      <c r="M257" s="1">
        <f t="shared" ca="1" si="25"/>
        <v>-0.13474025974025974</v>
      </c>
      <c r="N257" t="str">
        <f t="shared" si="27"/>
        <v>no</v>
      </c>
    </row>
    <row r="258" spans="1:14" x14ac:dyDescent="0.25">
      <c r="A258" t="str">
        <f t="shared" ref="A258:A321" si="28">C258&amp;E258</f>
        <v>18St Kilda</v>
      </c>
      <c r="B258">
        <v>2020</v>
      </c>
      <c r="C258">
        <v>18</v>
      </c>
      <c r="D258" t="s">
        <v>594</v>
      </c>
      <c r="E258" t="s">
        <v>19</v>
      </c>
      <c r="F258">
        <v>19</v>
      </c>
      <c r="G258" s="1">
        <v>0.91</v>
      </c>
      <c r="H258">
        <v>0</v>
      </c>
      <c r="I258">
        <f t="shared" ref="I258:I321" si="29">SUMIF($A:$A,$A258,$H:$H)/4</f>
        <v>19</v>
      </c>
      <c r="J258" s="3">
        <f t="shared" ref="J258:J321" si="30">H258/I258</f>
        <v>0</v>
      </c>
      <c r="K258" s="5">
        <f t="shared" si="26"/>
        <v>0</v>
      </c>
      <c r="L258" s="3">
        <f t="shared" ref="L258:L321" ca="1" si="31">SUMIF($D:$D,$D258,$J258)/COUNTIF($D:$D,$D258)</f>
        <v>0.18715254354444241</v>
      </c>
      <c r="M258" s="1">
        <f t="shared" ref="M258:M321" ca="1" si="32">J258-L258</f>
        <v>-0.18715254354444241</v>
      </c>
      <c r="N258" t="str">
        <f t="shared" si="27"/>
        <v>no</v>
      </c>
    </row>
    <row r="259" spans="1:14" x14ac:dyDescent="0.25">
      <c r="A259" t="str">
        <f t="shared" si="28"/>
        <v>18St Kilda</v>
      </c>
      <c r="B259">
        <v>2020</v>
      </c>
      <c r="C259">
        <v>18</v>
      </c>
      <c r="D259" t="s">
        <v>568</v>
      </c>
      <c r="E259" t="s">
        <v>19</v>
      </c>
      <c r="F259">
        <v>51</v>
      </c>
      <c r="G259" s="1">
        <v>0.86</v>
      </c>
      <c r="H259">
        <v>0</v>
      </c>
      <c r="I259">
        <f t="shared" si="29"/>
        <v>19</v>
      </c>
      <c r="J259" s="3">
        <f t="shared" si="30"/>
        <v>0</v>
      </c>
      <c r="K259" s="5">
        <f t="shared" ref="K259:K322" si="33">SUMIF($D:$D,$D259,$H:$H)</f>
        <v>0</v>
      </c>
      <c r="L259" s="3">
        <f t="shared" ca="1" si="31"/>
        <v>0.21240175946058301</v>
      </c>
      <c r="M259" s="1">
        <f t="shared" ca="1" si="32"/>
        <v>-0.21240175946058301</v>
      </c>
      <c r="N259" t="str">
        <f t="shared" ref="N259:N322" si="34">IF(K259&gt;0,"yes", "no")</f>
        <v>no</v>
      </c>
    </row>
    <row r="260" spans="1:14" x14ac:dyDescent="0.25">
      <c r="A260" t="str">
        <f t="shared" si="28"/>
        <v>18Gold Coast Suns</v>
      </c>
      <c r="B260">
        <v>2020</v>
      </c>
      <c r="C260">
        <v>18</v>
      </c>
      <c r="D260" t="s">
        <v>647</v>
      </c>
      <c r="E260" t="s">
        <v>40</v>
      </c>
      <c r="F260">
        <v>31</v>
      </c>
      <c r="G260" s="1">
        <v>0.6</v>
      </c>
      <c r="H260">
        <v>0</v>
      </c>
      <c r="I260">
        <f t="shared" si="29"/>
        <v>28</v>
      </c>
      <c r="J260" s="3">
        <f t="shared" si="30"/>
        <v>0</v>
      </c>
      <c r="K260" s="5">
        <f t="shared" si="33"/>
        <v>0</v>
      </c>
      <c r="L260" s="3">
        <f t="shared" ca="1" si="31"/>
        <v>9.5238095238095233E-2</v>
      </c>
      <c r="M260" s="1">
        <f t="shared" ca="1" si="32"/>
        <v>-9.5238095238095233E-2</v>
      </c>
      <c r="N260" t="str">
        <f t="shared" si="34"/>
        <v>no</v>
      </c>
    </row>
    <row r="261" spans="1:14" x14ac:dyDescent="0.25">
      <c r="A261" t="str">
        <f t="shared" si="28"/>
        <v>18GWS Giants</v>
      </c>
      <c r="B261">
        <v>2020</v>
      </c>
      <c r="C261">
        <v>18</v>
      </c>
      <c r="D261" t="s">
        <v>648</v>
      </c>
      <c r="E261" t="s">
        <v>11</v>
      </c>
      <c r="F261">
        <v>67</v>
      </c>
      <c r="G261" s="1">
        <v>0.86</v>
      </c>
      <c r="H261">
        <v>0</v>
      </c>
      <c r="I261">
        <f t="shared" si="29"/>
        <v>19</v>
      </c>
      <c r="J261" s="3">
        <f t="shared" si="30"/>
        <v>0</v>
      </c>
      <c r="K261" s="5">
        <f t="shared" si="33"/>
        <v>0</v>
      </c>
      <c r="L261" s="3">
        <f t="shared" ca="1" si="31"/>
        <v>3.3333333333333333E-2</v>
      </c>
      <c r="M261" s="1">
        <f t="shared" ca="1" si="32"/>
        <v>-3.3333333333333333E-2</v>
      </c>
      <c r="N261" t="str">
        <f t="shared" si="34"/>
        <v>no</v>
      </c>
    </row>
    <row r="262" spans="1:14" x14ac:dyDescent="0.25">
      <c r="A262" t="str">
        <f t="shared" si="28"/>
        <v>18Carlton</v>
      </c>
      <c r="B262">
        <v>2020</v>
      </c>
      <c r="C262">
        <v>18</v>
      </c>
      <c r="D262" t="s">
        <v>459</v>
      </c>
      <c r="E262" t="s">
        <v>6</v>
      </c>
      <c r="F262">
        <v>75</v>
      </c>
      <c r="G262" s="1">
        <v>0.9</v>
      </c>
      <c r="H262">
        <v>0</v>
      </c>
      <c r="I262">
        <f t="shared" si="29"/>
        <v>24</v>
      </c>
      <c r="J262" s="3">
        <f t="shared" si="30"/>
        <v>0</v>
      </c>
      <c r="K262" s="5">
        <f t="shared" si="33"/>
        <v>0</v>
      </c>
      <c r="L262" s="3">
        <f t="shared" ca="1" si="31"/>
        <v>0.2273033126293996</v>
      </c>
      <c r="M262" s="1">
        <f t="shared" ca="1" si="32"/>
        <v>-0.2273033126293996</v>
      </c>
      <c r="N262" t="str">
        <f t="shared" si="34"/>
        <v>no</v>
      </c>
    </row>
    <row r="263" spans="1:14" x14ac:dyDescent="0.25">
      <c r="A263" t="str">
        <f t="shared" si="28"/>
        <v>18North Melbourne</v>
      </c>
      <c r="B263">
        <v>2020</v>
      </c>
      <c r="C263">
        <v>18</v>
      </c>
      <c r="D263" t="s">
        <v>340</v>
      </c>
      <c r="E263" t="s">
        <v>25</v>
      </c>
      <c r="F263">
        <v>40</v>
      </c>
      <c r="G263" s="1">
        <v>0.82</v>
      </c>
      <c r="H263">
        <v>0</v>
      </c>
      <c r="I263">
        <f t="shared" si="29"/>
        <v>15</v>
      </c>
      <c r="J263" s="3">
        <f t="shared" si="30"/>
        <v>0</v>
      </c>
      <c r="K263" s="5">
        <f t="shared" si="33"/>
        <v>2</v>
      </c>
      <c r="L263" s="3">
        <f t="shared" ca="1" si="31"/>
        <v>0.41124875124875121</v>
      </c>
      <c r="M263" s="1">
        <f t="shared" ca="1" si="32"/>
        <v>-0.41124875124875121</v>
      </c>
      <c r="N263" t="str">
        <f t="shared" si="34"/>
        <v>yes</v>
      </c>
    </row>
    <row r="264" spans="1:14" x14ac:dyDescent="0.25">
      <c r="A264" t="str">
        <f t="shared" si="28"/>
        <v>18Port Adelaide</v>
      </c>
      <c r="B264">
        <v>2020</v>
      </c>
      <c r="C264">
        <v>18</v>
      </c>
      <c r="D264" t="s">
        <v>264</v>
      </c>
      <c r="E264" t="s">
        <v>48</v>
      </c>
      <c r="F264">
        <v>54</v>
      </c>
      <c r="G264" s="1">
        <v>0.81</v>
      </c>
      <c r="H264">
        <v>0</v>
      </c>
      <c r="I264">
        <f t="shared" si="29"/>
        <v>20</v>
      </c>
      <c r="J264" s="3">
        <f t="shared" si="30"/>
        <v>0</v>
      </c>
      <c r="K264" s="5">
        <f t="shared" si="33"/>
        <v>17</v>
      </c>
      <c r="L264" s="3">
        <f t="shared" ca="1" si="31"/>
        <v>0.25064270152505447</v>
      </c>
      <c r="M264" s="1">
        <f t="shared" ca="1" si="32"/>
        <v>-0.25064270152505447</v>
      </c>
      <c r="N264" t="str">
        <f t="shared" si="34"/>
        <v>yes</v>
      </c>
    </row>
    <row r="265" spans="1:14" x14ac:dyDescent="0.25">
      <c r="A265" t="str">
        <f t="shared" si="28"/>
        <v>18Port Adelaide</v>
      </c>
      <c r="B265">
        <v>2020</v>
      </c>
      <c r="C265">
        <v>18</v>
      </c>
      <c r="D265" t="s">
        <v>599</v>
      </c>
      <c r="E265" t="s">
        <v>48</v>
      </c>
      <c r="F265">
        <v>70</v>
      </c>
      <c r="G265" s="1">
        <v>0.85</v>
      </c>
      <c r="H265">
        <v>0</v>
      </c>
      <c r="I265">
        <f t="shared" si="29"/>
        <v>20</v>
      </c>
      <c r="J265" s="3">
        <f t="shared" si="30"/>
        <v>0</v>
      </c>
      <c r="K265" s="5">
        <f t="shared" si="33"/>
        <v>0</v>
      </c>
      <c r="L265" s="3">
        <f t="shared" ca="1" si="31"/>
        <v>0.11233260666459047</v>
      </c>
      <c r="M265" s="1">
        <f t="shared" ca="1" si="32"/>
        <v>-0.11233260666459047</v>
      </c>
      <c r="N265" t="str">
        <f t="shared" si="34"/>
        <v>no</v>
      </c>
    </row>
    <row r="266" spans="1:14" x14ac:dyDescent="0.25">
      <c r="A266" t="str">
        <f t="shared" si="28"/>
        <v>18Gold Coast Suns</v>
      </c>
      <c r="B266">
        <v>2020</v>
      </c>
      <c r="C266">
        <v>18</v>
      </c>
      <c r="D266" t="s">
        <v>495</v>
      </c>
      <c r="E266" t="s">
        <v>40</v>
      </c>
      <c r="F266">
        <v>39</v>
      </c>
      <c r="G266" s="1">
        <v>0.9</v>
      </c>
      <c r="H266">
        <v>0</v>
      </c>
      <c r="I266">
        <f t="shared" si="29"/>
        <v>28</v>
      </c>
      <c r="J266" s="3">
        <f t="shared" si="30"/>
        <v>0</v>
      </c>
      <c r="K266" s="5">
        <f t="shared" si="33"/>
        <v>0</v>
      </c>
      <c r="L266" s="3">
        <f t="shared" ca="1" si="31"/>
        <v>0.23730347613292432</v>
      </c>
      <c r="M266" s="1">
        <f t="shared" ca="1" si="32"/>
        <v>-0.23730347613292432</v>
      </c>
      <c r="N266" t="str">
        <f t="shared" si="34"/>
        <v>no</v>
      </c>
    </row>
    <row r="267" spans="1:14" x14ac:dyDescent="0.25">
      <c r="A267" t="str">
        <f t="shared" si="28"/>
        <v>18Collingwood</v>
      </c>
      <c r="B267">
        <v>2020</v>
      </c>
      <c r="C267">
        <v>18</v>
      </c>
      <c r="D267" t="s">
        <v>443</v>
      </c>
      <c r="E267" t="s">
        <v>51</v>
      </c>
      <c r="F267">
        <v>73</v>
      </c>
      <c r="G267" s="1">
        <v>0.83</v>
      </c>
      <c r="H267">
        <v>0</v>
      </c>
      <c r="I267">
        <f t="shared" si="29"/>
        <v>20</v>
      </c>
      <c r="J267" s="3">
        <f t="shared" si="30"/>
        <v>0</v>
      </c>
      <c r="K267" s="5">
        <f t="shared" si="33"/>
        <v>0</v>
      </c>
      <c r="L267" s="3">
        <f t="shared" ca="1" si="31"/>
        <v>0.31210465175332586</v>
      </c>
      <c r="M267" s="1">
        <f t="shared" ca="1" si="32"/>
        <v>-0.31210465175332586</v>
      </c>
      <c r="N267" t="str">
        <f t="shared" si="34"/>
        <v>no</v>
      </c>
    </row>
    <row r="268" spans="1:14" x14ac:dyDescent="0.25">
      <c r="A268" t="str">
        <f t="shared" si="28"/>
        <v>18Sydney Swans</v>
      </c>
      <c r="B268">
        <v>2020</v>
      </c>
      <c r="C268">
        <v>18</v>
      </c>
      <c r="D268" t="s">
        <v>290</v>
      </c>
      <c r="E268" t="s">
        <v>70</v>
      </c>
      <c r="F268">
        <v>41</v>
      </c>
      <c r="G268" s="1">
        <v>0.87</v>
      </c>
      <c r="H268">
        <v>0</v>
      </c>
      <c r="I268">
        <f t="shared" si="29"/>
        <v>23</v>
      </c>
      <c r="J268" s="3">
        <f t="shared" si="30"/>
        <v>0</v>
      </c>
      <c r="K268" s="5">
        <f t="shared" si="33"/>
        <v>11</v>
      </c>
      <c r="L268" s="3">
        <f t="shared" ca="1" si="31"/>
        <v>0.24201938412464727</v>
      </c>
      <c r="M268" s="1">
        <f t="shared" ca="1" si="32"/>
        <v>-0.24201938412464727</v>
      </c>
      <c r="N268" t="str">
        <f t="shared" si="34"/>
        <v>yes</v>
      </c>
    </row>
    <row r="269" spans="1:14" x14ac:dyDescent="0.25">
      <c r="A269" t="str">
        <f t="shared" si="28"/>
        <v>18Sydney Swans</v>
      </c>
      <c r="B269">
        <v>2020</v>
      </c>
      <c r="C269">
        <v>18</v>
      </c>
      <c r="D269" t="s">
        <v>476</v>
      </c>
      <c r="E269" t="s">
        <v>70</v>
      </c>
      <c r="F269">
        <v>65</v>
      </c>
      <c r="G269" s="1">
        <v>0.85</v>
      </c>
      <c r="H269">
        <v>0</v>
      </c>
      <c r="I269">
        <f t="shared" si="29"/>
        <v>23</v>
      </c>
      <c r="J269" s="3">
        <f t="shared" si="30"/>
        <v>0</v>
      </c>
      <c r="K269" s="5">
        <f t="shared" si="33"/>
        <v>0</v>
      </c>
      <c r="L269" s="3">
        <f t="shared" ca="1" si="31"/>
        <v>0.16205397191556359</v>
      </c>
      <c r="M269" s="1">
        <f t="shared" ca="1" si="32"/>
        <v>-0.16205397191556359</v>
      </c>
      <c r="N269" t="str">
        <f t="shared" si="34"/>
        <v>no</v>
      </c>
    </row>
    <row r="270" spans="1:14" x14ac:dyDescent="0.25">
      <c r="A270" t="str">
        <f t="shared" si="28"/>
        <v>18Sydney Swans</v>
      </c>
      <c r="B270">
        <v>2020</v>
      </c>
      <c r="C270">
        <v>18</v>
      </c>
      <c r="D270" t="s">
        <v>478</v>
      </c>
      <c r="E270" t="s">
        <v>70</v>
      </c>
      <c r="F270">
        <v>36</v>
      </c>
      <c r="G270" s="1">
        <v>0.69</v>
      </c>
      <c r="H270">
        <v>0</v>
      </c>
      <c r="I270">
        <f t="shared" si="29"/>
        <v>23</v>
      </c>
      <c r="J270" s="3">
        <f t="shared" si="30"/>
        <v>0</v>
      </c>
      <c r="K270" s="5">
        <f t="shared" si="33"/>
        <v>0</v>
      </c>
      <c r="L270" s="3">
        <f t="shared" ca="1" si="31"/>
        <v>9.6455627705627711E-2</v>
      </c>
      <c r="M270" s="1">
        <f t="shared" ca="1" si="32"/>
        <v>-9.6455627705627711E-2</v>
      </c>
      <c r="N270" t="str">
        <f t="shared" si="34"/>
        <v>no</v>
      </c>
    </row>
    <row r="271" spans="1:14" x14ac:dyDescent="0.25">
      <c r="A271" t="str">
        <f t="shared" si="28"/>
        <v>18West Coast Eagles</v>
      </c>
      <c r="B271">
        <v>2020</v>
      </c>
      <c r="C271">
        <v>18</v>
      </c>
      <c r="D271" t="s">
        <v>575</v>
      </c>
      <c r="E271" t="s">
        <v>36</v>
      </c>
      <c r="F271">
        <v>19</v>
      </c>
      <c r="G271" s="1">
        <v>0.86</v>
      </c>
      <c r="H271">
        <v>0</v>
      </c>
      <c r="I271">
        <f t="shared" si="29"/>
        <v>15</v>
      </c>
      <c r="J271" s="3">
        <f t="shared" si="30"/>
        <v>0</v>
      </c>
      <c r="K271" s="5">
        <f t="shared" si="33"/>
        <v>0</v>
      </c>
      <c r="L271" s="3">
        <f t="shared" ca="1" si="31"/>
        <v>9.6553884711779461E-2</v>
      </c>
      <c r="M271" s="1">
        <f t="shared" ca="1" si="32"/>
        <v>-9.6553884711779461E-2</v>
      </c>
      <c r="N271" t="str">
        <f t="shared" si="34"/>
        <v>no</v>
      </c>
    </row>
    <row r="272" spans="1:14" x14ac:dyDescent="0.25">
      <c r="A272" t="str">
        <f t="shared" si="28"/>
        <v>18North Melbourne</v>
      </c>
      <c r="B272">
        <v>2020</v>
      </c>
      <c r="C272">
        <v>18</v>
      </c>
      <c r="D272" t="s">
        <v>205</v>
      </c>
      <c r="E272" t="s">
        <v>25</v>
      </c>
      <c r="F272">
        <v>88</v>
      </c>
      <c r="G272" s="1">
        <v>0.86</v>
      </c>
      <c r="H272">
        <v>0</v>
      </c>
      <c r="I272">
        <f t="shared" si="29"/>
        <v>15</v>
      </c>
      <c r="J272" s="3">
        <f t="shared" si="30"/>
        <v>0</v>
      </c>
      <c r="K272" s="5">
        <f t="shared" si="33"/>
        <v>35</v>
      </c>
      <c r="L272" s="3">
        <f t="shared" ca="1" si="31"/>
        <v>0.31009503317195625</v>
      </c>
      <c r="M272" s="1">
        <f t="shared" ca="1" si="32"/>
        <v>-0.31009503317195625</v>
      </c>
      <c r="N272" t="str">
        <f t="shared" si="34"/>
        <v>yes</v>
      </c>
    </row>
    <row r="273" spans="1:14" x14ac:dyDescent="0.25">
      <c r="A273" t="str">
        <f t="shared" si="28"/>
        <v>18Richmond</v>
      </c>
      <c r="B273">
        <v>2020</v>
      </c>
      <c r="C273">
        <v>18</v>
      </c>
      <c r="D273" t="s">
        <v>393</v>
      </c>
      <c r="E273" t="s">
        <v>28</v>
      </c>
      <c r="F273">
        <v>62</v>
      </c>
      <c r="G273" s="1">
        <v>0.85</v>
      </c>
      <c r="H273">
        <v>0</v>
      </c>
      <c r="I273">
        <f t="shared" si="29"/>
        <v>19</v>
      </c>
      <c r="J273" s="3">
        <f t="shared" si="30"/>
        <v>0</v>
      </c>
      <c r="K273" s="5">
        <f t="shared" si="33"/>
        <v>0</v>
      </c>
      <c r="L273" s="3">
        <f t="shared" ca="1" si="31"/>
        <v>0.23671956925062515</v>
      </c>
      <c r="M273" s="1">
        <f t="shared" ca="1" si="32"/>
        <v>-0.23671956925062515</v>
      </c>
      <c r="N273" t="str">
        <f t="shared" si="34"/>
        <v>no</v>
      </c>
    </row>
    <row r="274" spans="1:14" x14ac:dyDescent="0.25">
      <c r="A274" t="str">
        <f t="shared" si="28"/>
        <v>18Geelong Cats</v>
      </c>
      <c r="B274">
        <v>2020</v>
      </c>
      <c r="C274">
        <v>18</v>
      </c>
      <c r="D274" t="s">
        <v>361</v>
      </c>
      <c r="E274" t="s">
        <v>9</v>
      </c>
      <c r="F274">
        <v>18</v>
      </c>
      <c r="G274" s="1">
        <v>0.86</v>
      </c>
      <c r="H274">
        <v>0</v>
      </c>
      <c r="I274">
        <f t="shared" si="29"/>
        <v>23</v>
      </c>
      <c r="J274" s="3">
        <f t="shared" si="30"/>
        <v>0</v>
      </c>
      <c r="K274" s="5">
        <f t="shared" si="33"/>
        <v>0</v>
      </c>
      <c r="L274" s="3">
        <f t="shared" ca="1" si="31"/>
        <v>0.21870754326894679</v>
      </c>
      <c r="M274" s="1">
        <f t="shared" ca="1" si="32"/>
        <v>-0.21870754326894679</v>
      </c>
      <c r="N274" t="str">
        <f t="shared" si="34"/>
        <v>no</v>
      </c>
    </row>
    <row r="275" spans="1:14" x14ac:dyDescent="0.25">
      <c r="A275" t="str">
        <f t="shared" si="28"/>
        <v>18GWS Giants</v>
      </c>
      <c r="B275">
        <v>2020</v>
      </c>
      <c r="C275">
        <v>18</v>
      </c>
      <c r="D275" t="s">
        <v>475</v>
      </c>
      <c r="E275" t="s">
        <v>11</v>
      </c>
      <c r="F275">
        <v>19</v>
      </c>
      <c r="G275" s="1">
        <v>0.56000000000000005</v>
      </c>
      <c r="H275">
        <v>0</v>
      </c>
      <c r="I275">
        <f t="shared" si="29"/>
        <v>19</v>
      </c>
      <c r="J275" s="3">
        <f t="shared" si="30"/>
        <v>0</v>
      </c>
      <c r="K275" s="5">
        <f t="shared" si="33"/>
        <v>0</v>
      </c>
      <c r="L275" s="3">
        <f t="shared" ca="1" si="31"/>
        <v>0.25396825396825395</v>
      </c>
      <c r="M275" s="1">
        <f t="shared" ca="1" si="32"/>
        <v>-0.25396825396825395</v>
      </c>
      <c r="N275" t="str">
        <f t="shared" si="34"/>
        <v>no</v>
      </c>
    </row>
    <row r="276" spans="1:14" x14ac:dyDescent="0.25">
      <c r="A276" t="str">
        <f t="shared" si="28"/>
        <v>18GWS Giants</v>
      </c>
      <c r="B276">
        <v>2020</v>
      </c>
      <c r="C276">
        <v>18</v>
      </c>
      <c r="D276" t="s">
        <v>377</v>
      </c>
      <c r="E276" t="s">
        <v>11</v>
      </c>
      <c r="F276">
        <v>90</v>
      </c>
      <c r="G276" s="1">
        <v>0.81</v>
      </c>
      <c r="H276">
        <v>0</v>
      </c>
      <c r="I276">
        <f t="shared" si="29"/>
        <v>19</v>
      </c>
      <c r="J276" s="3">
        <f t="shared" si="30"/>
        <v>0</v>
      </c>
      <c r="K276" s="5">
        <f t="shared" si="33"/>
        <v>0</v>
      </c>
      <c r="L276" s="3">
        <f t="shared" ca="1" si="31"/>
        <v>0.21861368282130667</v>
      </c>
      <c r="M276" s="1">
        <f t="shared" ca="1" si="32"/>
        <v>-0.21861368282130667</v>
      </c>
      <c r="N276" t="str">
        <f t="shared" si="34"/>
        <v>no</v>
      </c>
    </row>
    <row r="277" spans="1:14" x14ac:dyDescent="0.25">
      <c r="A277" t="str">
        <f t="shared" si="28"/>
        <v>18Richmond</v>
      </c>
      <c r="B277">
        <v>2020</v>
      </c>
      <c r="C277">
        <v>18</v>
      </c>
      <c r="D277" t="s">
        <v>222</v>
      </c>
      <c r="E277" t="s">
        <v>28</v>
      </c>
      <c r="F277">
        <v>90</v>
      </c>
      <c r="G277" s="1">
        <v>0.87</v>
      </c>
      <c r="H277">
        <v>0</v>
      </c>
      <c r="I277">
        <f t="shared" si="29"/>
        <v>19</v>
      </c>
      <c r="J277" s="3">
        <f t="shared" si="30"/>
        <v>0</v>
      </c>
      <c r="K277" s="5">
        <f t="shared" si="33"/>
        <v>51</v>
      </c>
      <c r="L277" s="3">
        <f t="shared" ca="1" si="31"/>
        <v>0.4032827759114524</v>
      </c>
      <c r="M277" s="1">
        <f t="shared" ca="1" si="32"/>
        <v>-0.4032827759114524</v>
      </c>
      <c r="N277" t="str">
        <f t="shared" si="34"/>
        <v>yes</v>
      </c>
    </row>
    <row r="278" spans="1:14" x14ac:dyDescent="0.25">
      <c r="A278" t="str">
        <f t="shared" si="28"/>
        <v>18Richmond</v>
      </c>
      <c r="B278">
        <v>2020</v>
      </c>
      <c r="C278">
        <v>18</v>
      </c>
      <c r="D278" t="s">
        <v>455</v>
      </c>
      <c r="E278" t="s">
        <v>28</v>
      </c>
      <c r="F278">
        <v>40</v>
      </c>
      <c r="G278" s="1">
        <v>0.92</v>
      </c>
      <c r="H278">
        <v>0</v>
      </c>
      <c r="I278">
        <f t="shared" si="29"/>
        <v>19</v>
      </c>
      <c r="J278" s="3">
        <f t="shared" si="30"/>
        <v>0</v>
      </c>
      <c r="K278" s="5">
        <f t="shared" si="33"/>
        <v>0</v>
      </c>
      <c r="L278" s="3">
        <f t="shared" ca="1" si="31"/>
        <v>0.16254079254079251</v>
      </c>
      <c r="M278" s="1">
        <f t="shared" ca="1" si="32"/>
        <v>-0.16254079254079251</v>
      </c>
      <c r="N278" t="str">
        <f t="shared" si="34"/>
        <v>no</v>
      </c>
    </row>
    <row r="279" spans="1:14" x14ac:dyDescent="0.25">
      <c r="A279" t="str">
        <f t="shared" si="28"/>
        <v>18Geelong Cats</v>
      </c>
      <c r="B279">
        <v>2020</v>
      </c>
      <c r="C279">
        <v>18</v>
      </c>
      <c r="D279" t="s">
        <v>466</v>
      </c>
      <c r="E279" t="s">
        <v>9</v>
      </c>
      <c r="F279">
        <v>33</v>
      </c>
      <c r="G279" s="1">
        <v>0.79</v>
      </c>
      <c r="H279">
        <v>0</v>
      </c>
      <c r="I279">
        <f t="shared" si="29"/>
        <v>23</v>
      </c>
      <c r="J279" s="3">
        <f t="shared" si="30"/>
        <v>0</v>
      </c>
      <c r="K279" s="5">
        <f t="shared" si="33"/>
        <v>0</v>
      </c>
      <c r="L279" s="3">
        <f t="shared" ca="1" si="31"/>
        <v>0.1542281608999875</v>
      </c>
      <c r="M279" s="1">
        <f t="shared" ca="1" si="32"/>
        <v>-0.1542281608999875</v>
      </c>
      <c r="N279" t="str">
        <f t="shared" si="34"/>
        <v>no</v>
      </c>
    </row>
    <row r="280" spans="1:14" x14ac:dyDescent="0.25">
      <c r="A280" t="str">
        <f t="shared" si="28"/>
        <v>18Geelong Cats</v>
      </c>
      <c r="B280">
        <v>2020</v>
      </c>
      <c r="C280">
        <v>18</v>
      </c>
      <c r="D280" t="s">
        <v>362</v>
      </c>
      <c r="E280" t="s">
        <v>9</v>
      </c>
      <c r="F280">
        <v>80</v>
      </c>
      <c r="G280" s="1">
        <v>0.86</v>
      </c>
      <c r="H280">
        <v>0</v>
      </c>
      <c r="I280">
        <f t="shared" si="29"/>
        <v>23</v>
      </c>
      <c r="J280" s="3">
        <f t="shared" si="30"/>
        <v>0</v>
      </c>
      <c r="K280" s="5">
        <f t="shared" si="33"/>
        <v>0</v>
      </c>
      <c r="L280" s="3">
        <f t="shared" ca="1" si="31"/>
        <v>0.16790260934829518</v>
      </c>
      <c r="M280" s="1">
        <f t="shared" ca="1" si="32"/>
        <v>-0.16790260934829518</v>
      </c>
      <c r="N280" t="str">
        <f t="shared" si="34"/>
        <v>no</v>
      </c>
    </row>
    <row r="281" spans="1:14" x14ac:dyDescent="0.25">
      <c r="A281" t="str">
        <f t="shared" si="28"/>
        <v>18West Coast Eagles</v>
      </c>
      <c r="B281">
        <v>2020</v>
      </c>
      <c r="C281">
        <v>18</v>
      </c>
      <c r="D281" t="s">
        <v>561</v>
      </c>
      <c r="E281" t="s">
        <v>36</v>
      </c>
      <c r="F281">
        <v>71</v>
      </c>
      <c r="G281" s="1">
        <v>0.79</v>
      </c>
      <c r="H281">
        <v>0</v>
      </c>
      <c r="I281">
        <f t="shared" si="29"/>
        <v>15</v>
      </c>
      <c r="J281" s="3">
        <f t="shared" si="30"/>
        <v>0</v>
      </c>
      <c r="K281" s="5">
        <f t="shared" si="33"/>
        <v>0</v>
      </c>
      <c r="L281" s="3">
        <f t="shared" ca="1" si="31"/>
        <v>0.14177921079305164</v>
      </c>
      <c r="M281" s="1">
        <f t="shared" ca="1" si="32"/>
        <v>-0.14177921079305164</v>
      </c>
      <c r="N281" t="str">
        <f t="shared" si="34"/>
        <v>no</v>
      </c>
    </row>
    <row r="282" spans="1:14" x14ac:dyDescent="0.25">
      <c r="A282" t="str">
        <f t="shared" si="28"/>
        <v>18Adelaide Crows</v>
      </c>
      <c r="B282">
        <v>2020</v>
      </c>
      <c r="C282">
        <v>18</v>
      </c>
      <c r="D282" t="s">
        <v>425</v>
      </c>
      <c r="E282" t="s">
        <v>22</v>
      </c>
      <c r="F282">
        <v>45</v>
      </c>
      <c r="G282" s="1">
        <v>0.8</v>
      </c>
      <c r="H282">
        <v>0</v>
      </c>
      <c r="I282">
        <f t="shared" si="29"/>
        <v>19</v>
      </c>
      <c r="J282" s="3">
        <f t="shared" si="30"/>
        <v>0</v>
      </c>
      <c r="K282" s="5">
        <f t="shared" si="33"/>
        <v>0</v>
      </c>
      <c r="L282" s="3">
        <f t="shared" ca="1" si="31"/>
        <v>0.11598793363499246</v>
      </c>
      <c r="M282" s="1">
        <f t="shared" ca="1" si="32"/>
        <v>-0.11598793363499246</v>
      </c>
      <c r="N282" t="str">
        <f t="shared" si="34"/>
        <v>no</v>
      </c>
    </row>
    <row r="283" spans="1:14" x14ac:dyDescent="0.25">
      <c r="A283" t="str">
        <f t="shared" si="28"/>
        <v>18Fremantle</v>
      </c>
      <c r="B283">
        <v>2020</v>
      </c>
      <c r="C283">
        <v>18</v>
      </c>
      <c r="D283" t="s">
        <v>235</v>
      </c>
      <c r="E283" t="s">
        <v>53</v>
      </c>
      <c r="F283">
        <v>38</v>
      </c>
      <c r="G283" s="1">
        <v>0.88</v>
      </c>
      <c r="H283">
        <v>0</v>
      </c>
      <c r="I283">
        <f t="shared" si="29"/>
        <v>21</v>
      </c>
      <c r="J283" s="3">
        <f t="shared" si="30"/>
        <v>0</v>
      </c>
      <c r="K283" s="5">
        <f t="shared" si="33"/>
        <v>7</v>
      </c>
      <c r="L283" s="3">
        <f t="shared" ca="1" si="31"/>
        <v>8.1798941798941802E-2</v>
      </c>
      <c r="M283" s="1">
        <f t="shared" ca="1" si="32"/>
        <v>-8.1798941798941802E-2</v>
      </c>
      <c r="N283" t="str">
        <f t="shared" si="34"/>
        <v>yes</v>
      </c>
    </row>
    <row r="284" spans="1:14" x14ac:dyDescent="0.25">
      <c r="A284" t="str">
        <f t="shared" si="28"/>
        <v>18St Kilda</v>
      </c>
      <c r="B284">
        <v>2020</v>
      </c>
      <c r="C284">
        <v>18</v>
      </c>
      <c r="D284" t="s">
        <v>350</v>
      </c>
      <c r="E284" t="s">
        <v>19</v>
      </c>
      <c r="F284">
        <v>47</v>
      </c>
      <c r="G284" s="1">
        <v>0.82</v>
      </c>
      <c r="H284">
        <v>0</v>
      </c>
      <c r="I284">
        <f t="shared" si="29"/>
        <v>19</v>
      </c>
      <c r="J284" s="3">
        <f t="shared" si="30"/>
        <v>0</v>
      </c>
      <c r="K284" s="5">
        <f t="shared" si="33"/>
        <v>1</v>
      </c>
      <c r="L284" s="3">
        <f t="shared" ca="1" si="31"/>
        <v>9.0751748251748254E-2</v>
      </c>
      <c r="M284" s="1">
        <f t="shared" ca="1" si="32"/>
        <v>-9.0751748251748254E-2</v>
      </c>
      <c r="N284" t="str">
        <f t="shared" si="34"/>
        <v>yes</v>
      </c>
    </row>
    <row r="285" spans="1:14" x14ac:dyDescent="0.25">
      <c r="A285" t="str">
        <f t="shared" si="28"/>
        <v>18St Kilda</v>
      </c>
      <c r="B285">
        <v>2020</v>
      </c>
      <c r="C285">
        <v>18</v>
      </c>
      <c r="D285" t="s">
        <v>365</v>
      </c>
      <c r="E285" t="s">
        <v>19</v>
      </c>
      <c r="F285">
        <v>52</v>
      </c>
      <c r="G285" s="1">
        <v>0.86</v>
      </c>
      <c r="H285">
        <v>0</v>
      </c>
      <c r="I285">
        <f t="shared" si="29"/>
        <v>19</v>
      </c>
      <c r="J285" s="3">
        <f t="shared" si="30"/>
        <v>0</v>
      </c>
      <c r="K285" s="5">
        <f t="shared" si="33"/>
        <v>0</v>
      </c>
      <c r="L285" s="3">
        <f t="shared" ca="1" si="31"/>
        <v>0.25908098845598848</v>
      </c>
      <c r="M285" s="1">
        <f t="shared" ca="1" si="32"/>
        <v>-0.25908098845598848</v>
      </c>
      <c r="N285" t="str">
        <f t="shared" si="34"/>
        <v>no</v>
      </c>
    </row>
    <row r="286" spans="1:14" x14ac:dyDescent="0.25">
      <c r="A286" t="str">
        <f t="shared" si="28"/>
        <v>18Essendon</v>
      </c>
      <c r="B286">
        <v>2020</v>
      </c>
      <c r="C286">
        <v>18</v>
      </c>
      <c r="D286" t="s">
        <v>485</v>
      </c>
      <c r="E286" t="s">
        <v>32</v>
      </c>
      <c r="F286">
        <v>36</v>
      </c>
      <c r="G286" s="1">
        <v>0.75</v>
      </c>
      <c r="H286">
        <v>0</v>
      </c>
      <c r="I286">
        <f t="shared" si="29"/>
        <v>19</v>
      </c>
      <c r="J286" s="3">
        <f t="shared" si="30"/>
        <v>0</v>
      </c>
      <c r="K286" s="5">
        <f t="shared" si="33"/>
        <v>0</v>
      </c>
      <c r="L286" s="3">
        <f t="shared" ca="1" si="31"/>
        <v>9.9127997508564297E-2</v>
      </c>
      <c r="M286" s="1">
        <f t="shared" ca="1" si="32"/>
        <v>-9.9127997508564297E-2</v>
      </c>
      <c r="N286" t="str">
        <f t="shared" si="34"/>
        <v>no</v>
      </c>
    </row>
    <row r="287" spans="1:14" x14ac:dyDescent="0.25">
      <c r="A287" t="str">
        <f t="shared" si="28"/>
        <v>18Sydney Swans</v>
      </c>
      <c r="B287">
        <v>2020</v>
      </c>
      <c r="C287">
        <v>18</v>
      </c>
      <c r="D287" t="s">
        <v>447</v>
      </c>
      <c r="E287" t="s">
        <v>70</v>
      </c>
      <c r="F287">
        <v>98</v>
      </c>
      <c r="G287" s="1">
        <v>0.86</v>
      </c>
      <c r="H287">
        <v>0</v>
      </c>
      <c r="I287">
        <f t="shared" si="29"/>
        <v>23</v>
      </c>
      <c r="J287" s="3">
        <f t="shared" si="30"/>
        <v>0</v>
      </c>
      <c r="K287" s="5">
        <f t="shared" si="33"/>
        <v>0</v>
      </c>
      <c r="L287" s="3">
        <f t="shared" ca="1" si="31"/>
        <v>8.5102575240983552E-2</v>
      </c>
      <c r="M287" s="1">
        <f t="shared" ca="1" si="32"/>
        <v>-8.5102575240983552E-2</v>
      </c>
      <c r="N287" t="str">
        <f t="shared" si="34"/>
        <v>no</v>
      </c>
    </row>
    <row r="288" spans="1:14" x14ac:dyDescent="0.25">
      <c r="A288" t="str">
        <f t="shared" si="28"/>
        <v>18Adelaide Crows</v>
      </c>
      <c r="B288">
        <v>2020</v>
      </c>
      <c r="C288">
        <v>18</v>
      </c>
      <c r="D288" t="s">
        <v>457</v>
      </c>
      <c r="E288" t="s">
        <v>22</v>
      </c>
      <c r="F288">
        <v>87</v>
      </c>
      <c r="G288" s="1">
        <v>0.82</v>
      </c>
      <c r="H288">
        <v>0</v>
      </c>
      <c r="I288">
        <f t="shared" si="29"/>
        <v>19</v>
      </c>
      <c r="J288" s="3">
        <f t="shared" si="30"/>
        <v>0</v>
      </c>
      <c r="K288" s="5">
        <f t="shared" si="33"/>
        <v>0</v>
      </c>
      <c r="L288" s="3">
        <f t="shared" ca="1" si="31"/>
        <v>7.3428924465403139E-2</v>
      </c>
      <c r="M288" s="1">
        <f t="shared" ca="1" si="32"/>
        <v>-7.3428924465403139E-2</v>
      </c>
      <c r="N288" t="str">
        <f t="shared" si="34"/>
        <v>no</v>
      </c>
    </row>
    <row r="289" spans="1:14" x14ac:dyDescent="0.25">
      <c r="A289" t="str">
        <f t="shared" si="28"/>
        <v>18Hawthorn</v>
      </c>
      <c r="B289">
        <v>2020</v>
      </c>
      <c r="C289">
        <v>18</v>
      </c>
      <c r="D289" t="s">
        <v>537</v>
      </c>
      <c r="E289" t="s">
        <v>56</v>
      </c>
      <c r="F289">
        <v>39</v>
      </c>
      <c r="G289" s="1">
        <v>0.82</v>
      </c>
      <c r="H289">
        <v>0</v>
      </c>
      <c r="I289">
        <f t="shared" si="29"/>
        <v>28</v>
      </c>
      <c r="J289" s="3">
        <f t="shared" si="30"/>
        <v>0</v>
      </c>
      <c r="K289" s="5">
        <f t="shared" si="33"/>
        <v>0</v>
      </c>
      <c r="L289" s="3">
        <f t="shared" ca="1" si="31"/>
        <v>0.14320901406814721</v>
      </c>
      <c r="M289" s="1">
        <f t="shared" ca="1" si="32"/>
        <v>-0.14320901406814721</v>
      </c>
      <c r="N289" t="str">
        <f t="shared" si="34"/>
        <v>no</v>
      </c>
    </row>
    <row r="290" spans="1:14" x14ac:dyDescent="0.25">
      <c r="A290" t="str">
        <f t="shared" si="28"/>
        <v>18North Melbourne</v>
      </c>
      <c r="B290">
        <v>2020</v>
      </c>
      <c r="C290">
        <v>18</v>
      </c>
      <c r="D290" t="s">
        <v>524</v>
      </c>
      <c r="E290" t="s">
        <v>25</v>
      </c>
      <c r="F290">
        <v>35</v>
      </c>
      <c r="G290" s="1">
        <v>0.67</v>
      </c>
      <c r="H290">
        <v>0</v>
      </c>
      <c r="I290">
        <f t="shared" si="29"/>
        <v>15</v>
      </c>
      <c r="J290" s="3">
        <f t="shared" si="30"/>
        <v>0</v>
      </c>
      <c r="K290" s="5">
        <f t="shared" si="33"/>
        <v>0</v>
      </c>
      <c r="L290" s="3">
        <f t="shared" ca="1" si="31"/>
        <v>9.166666666666666E-2</v>
      </c>
      <c r="M290" s="1">
        <f t="shared" ca="1" si="32"/>
        <v>-9.166666666666666E-2</v>
      </c>
      <c r="N290" t="str">
        <f t="shared" si="34"/>
        <v>no</v>
      </c>
    </row>
    <row r="291" spans="1:14" x14ac:dyDescent="0.25">
      <c r="A291" t="str">
        <f t="shared" si="28"/>
        <v>18Adelaide Crows</v>
      </c>
      <c r="B291">
        <v>2020</v>
      </c>
      <c r="C291">
        <v>18</v>
      </c>
      <c r="D291" t="s">
        <v>580</v>
      </c>
      <c r="E291" t="s">
        <v>22</v>
      </c>
      <c r="F291">
        <v>49</v>
      </c>
      <c r="G291" s="1">
        <v>0.85</v>
      </c>
      <c r="H291">
        <v>0</v>
      </c>
      <c r="I291">
        <f t="shared" si="29"/>
        <v>19</v>
      </c>
      <c r="J291" s="3">
        <f t="shared" si="30"/>
        <v>0</v>
      </c>
      <c r="K291" s="5">
        <f t="shared" si="33"/>
        <v>0</v>
      </c>
      <c r="L291" s="3">
        <f t="shared" ca="1" si="31"/>
        <v>7.8333333333333338E-2</v>
      </c>
      <c r="M291" s="1">
        <f t="shared" ca="1" si="32"/>
        <v>-7.8333333333333338E-2</v>
      </c>
      <c r="N291" t="str">
        <f t="shared" si="34"/>
        <v>no</v>
      </c>
    </row>
    <row r="292" spans="1:14" x14ac:dyDescent="0.25">
      <c r="A292" t="str">
        <f t="shared" si="28"/>
        <v>18Carlton</v>
      </c>
      <c r="B292">
        <v>2020</v>
      </c>
      <c r="C292">
        <v>18</v>
      </c>
      <c r="D292" t="s">
        <v>426</v>
      </c>
      <c r="E292" t="s">
        <v>6</v>
      </c>
      <c r="F292">
        <v>71</v>
      </c>
      <c r="G292" s="1">
        <v>0.86</v>
      </c>
      <c r="H292">
        <v>0</v>
      </c>
      <c r="I292">
        <f t="shared" si="29"/>
        <v>24</v>
      </c>
      <c r="J292" s="3">
        <f t="shared" si="30"/>
        <v>0</v>
      </c>
      <c r="K292" s="5">
        <f t="shared" si="33"/>
        <v>0</v>
      </c>
      <c r="L292" s="3">
        <f t="shared" ca="1" si="31"/>
        <v>0.18269213091285574</v>
      </c>
      <c r="M292" s="1">
        <f t="shared" ca="1" si="32"/>
        <v>-0.18269213091285574</v>
      </c>
      <c r="N292" t="str">
        <f t="shared" si="34"/>
        <v>no</v>
      </c>
    </row>
    <row r="293" spans="1:14" x14ac:dyDescent="0.25">
      <c r="A293" t="str">
        <f t="shared" si="28"/>
        <v>18Fremantle</v>
      </c>
      <c r="B293">
        <v>2020</v>
      </c>
      <c r="C293">
        <v>18</v>
      </c>
      <c r="D293" t="s">
        <v>587</v>
      </c>
      <c r="E293" t="s">
        <v>53</v>
      </c>
      <c r="F293">
        <v>83</v>
      </c>
      <c r="G293" s="1">
        <v>0.85</v>
      </c>
      <c r="H293">
        <v>0</v>
      </c>
      <c r="I293">
        <f t="shared" si="29"/>
        <v>21</v>
      </c>
      <c r="J293" s="3">
        <f t="shared" si="30"/>
        <v>0</v>
      </c>
      <c r="K293" s="5">
        <f t="shared" si="33"/>
        <v>0</v>
      </c>
      <c r="L293" s="3">
        <f t="shared" ca="1" si="31"/>
        <v>0</v>
      </c>
      <c r="M293" s="1">
        <f t="shared" ca="1" si="32"/>
        <v>0</v>
      </c>
      <c r="N293" t="str">
        <f t="shared" si="34"/>
        <v>no</v>
      </c>
    </row>
    <row r="294" spans="1:14" x14ac:dyDescent="0.25">
      <c r="A294" t="str">
        <f t="shared" si="28"/>
        <v>18Collingwood</v>
      </c>
      <c r="B294">
        <v>2020</v>
      </c>
      <c r="C294">
        <v>18</v>
      </c>
      <c r="D294" t="s">
        <v>546</v>
      </c>
      <c r="E294" t="s">
        <v>51</v>
      </c>
      <c r="F294">
        <v>46</v>
      </c>
      <c r="G294" s="1">
        <v>0.83</v>
      </c>
      <c r="H294">
        <v>0</v>
      </c>
      <c r="I294">
        <f t="shared" si="29"/>
        <v>20</v>
      </c>
      <c r="J294" s="3">
        <f t="shared" si="30"/>
        <v>0</v>
      </c>
      <c r="K294" s="5">
        <f t="shared" si="33"/>
        <v>0</v>
      </c>
      <c r="L294" s="3">
        <f t="shared" ca="1" si="31"/>
        <v>9.2968471904398664E-2</v>
      </c>
      <c r="M294" s="1">
        <f t="shared" ca="1" si="32"/>
        <v>-9.2968471904398664E-2</v>
      </c>
      <c r="N294" t="str">
        <f t="shared" si="34"/>
        <v>no</v>
      </c>
    </row>
    <row r="295" spans="1:14" x14ac:dyDescent="0.25">
      <c r="A295" t="str">
        <f t="shared" si="28"/>
        <v>18Sydney Swans</v>
      </c>
      <c r="B295">
        <v>2020</v>
      </c>
      <c r="C295">
        <v>18</v>
      </c>
      <c r="D295" t="s">
        <v>250</v>
      </c>
      <c r="E295" t="s">
        <v>70</v>
      </c>
      <c r="F295">
        <v>64</v>
      </c>
      <c r="G295" s="1">
        <v>0.85</v>
      </c>
      <c r="H295">
        <v>0</v>
      </c>
      <c r="I295">
        <f t="shared" si="29"/>
        <v>23</v>
      </c>
      <c r="J295" s="3">
        <f t="shared" si="30"/>
        <v>0</v>
      </c>
      <c r="K295" s="5">
        <f t="shared" si="33"/>
        <v>11</v>
      </c>
      <c r="L295" s="3">
        <f t="shared" ca="1" si="31"/>
        <v>0.27</v>
      </c>
      <c r="M295" s="1">
        <f t="shared" ca="1" si="32"/>
        <v>-0.27</v>
      </c>
      <c r="N295" t="str">
        <f t="shared" si="34"/>
        <v>yes</v>
      </c>
    </row>
    <row r="296" spans="1:14" x14ac:dyDescent="0.25">
      <c r="A296" t="str">
        <f t="shared" si="28"/>
        <v>18Brisbane Lions</v>
      </c>
      <c r="B296">
        <v>2020</v>
      </c>
      <c r="C296">
        <v>18</v>
      </c>
      <c r="D296" t="s">
        <v>657</v>
      </c>
      <c r="E296" t="s">
        <v>16</v>
      </c>
      <c r="F296">
        <v>9</v>
      </c>
      <c r="G296" s="1">
        <v>0.93</v>
      </c>
      <c r="H296">
        <v>0</v>
      </c>
      <c r="I296">
        <f t="shared" si="29"/>
        <v>24</v>
      </c>
      <c r="J296" s="3">
        <f t="shared" si="30"/>
        <v>0</v>
      </c>
      <c r="K296" s="5">
        <f t="shared" si="33"/>
        <v>0</v>
      </c>
      <c r="L296" s="3">
        <f t="shared" ca="1" si="31"/>
        <v>0</v>
      </c>
      <c r="M296" s="1">
        <f t="shared" ca="1" si="32"/>
        <v>0</v>
      </c>
      <c r="N296" t="str">
        <f t="shared" si="34"/>
        <v>no</v>
      </c>
    </row>
    <row r="297" spans="1:14" x14ac:dyDescent="0.25">
      <c r="A297" t="str">
        <f t="shared" si="28"/>
        <v>18Adelaide Crows</v>
      </c>
      <c r="B297">
        <v>2020</v>
      </c>
      <c r="C297">
        <v>18</v>
      </c>
      <c r="D297" t="s">
        <v>394</v>
      </c>
      <c r="E297" t="s">
        <v>22</v>
      </c>
      <c r="F297">
        <v>59</v>
      </c>
      <c r="G297" s="1">
        <v>0.86</v>
      </c>
      <c r="H297">
        <v>0</v>
      </c>
      <c r="I297">
        <f t="shared" si="29"/>
        <v>19</v>
      </c>
      <c r="J297" s="3">
        <f t="shared" si="30"/>
        <v>0</v>
      </c>
      <c r="K297" s="5">
        <f t="shared" si="33"/>
        <v>0</v>
      </c>
      <c r="L297" s="3">
        <f t="shared" ca="1" si="31"/>
        <v>0.11250971250971252</v>
      </c>
      <c r="M297" s="1">
        <f t="shared" ca="1" si="32"/>
        <v>-0.11250971250971252</v>
      </c>
      <c r="N297" t="str">
        <f t="shared" si="34"/>
        <v>no</v>
      </c>
    </row>
    <row r="298" spans="1:14" x14ac:dyDescent="0.25">
      <c r="A298" t="str">
        <f t="shared" si="28"/>
        <v>18Adelaide Crows</v>
      </c>
      <c r="B298">
        <v>2020</v>
      </c>
      <c r="C298">
        <v>18</v>
      </c>
      <c r="D298" t="s">
        <v>141</v>
      </c>
      <c r="E298" t="s">
        <v>22</v>
      </c>
      <c r="F298">
        <v>22</v>
      </c>
      <c r="G298" s="1">
        <v>0.75</v>
      </c>
      <c r="H298">
        <v>0</v>
      </c>
      <c r="I298">
        <f t="shared" si="29"/>
        <v>19</v>
      </c>
      <c r="J298" s="3">
        <f t="shared" si="30"/>
        <v>0</v>
      </c>
      <c r="K298" s="5">
        <f t="shared" si="33"/>
        <v>18</v>
      </c>
      <c r="L298" s="3">
        <f t="shared" ca="1" si="31"/>
        <v>0.21937543133195306</v>
      </c>
      <c r="M298" s="1">
        <f t="shared" ca="1" si="32"/>
        <v>-0.21937543133195306</v>
      </c>
      <c r="N298" t="str">
        <f t="shared" si="34"/>
        <v>yes</v>
      </c>
    </row>
    <row r="299" spans="1:14" x14ac:dyDescent="0.25">
      <c r="A299" t="str">
        <f t="shared" si="28"/>
        <v>18Essendon</v>
      </c>
      <c r="B299">
        <v>2020</v>
      </c>
      <c r="C299">
        <v>18</v>
      </c>
      <c r="D299" t="s">
        <v>303</v>
      </c>
      <c r="E299" t="s">
        <v>32</v>
      </c>
      <c r="F299">
        <v>52</v>
      </c>
      <c r="G299" s="1">
        <v>0.84</v>
      </c>
      <c r="H299">
        <v>0</v>
      </c>
      <c r="I299">
        <f t="shared" si="29"/>
        <v>19</v>
      </c>
      <c r="J299" s="3">
        <f t="shared" si="30"/>
        <v>0</v>
      </c>
      <c r="K299" s="5">
        <f t="shared" si="33"/>
        <v>4</v>
      </c>
      <c r="L299" s="3">
        <f t="shared" ca="1" si="31"/>
        <v>0.1914619028389388</v>
      </c>
      <c r="M299" s="1">
        <f t="shared" ca="1" si="32"/>
        <v>-0.1914619028389388</v>
      </c>
      <c r="N299" t="str">
        <f t="shared" si="34"/>
        <v>yes</v>
      </c>
    </row>
    <row r="300" spans="1:14" x14ac:dyDescent="0.25">
      <c r="A300" t="str">
        <f t="shared" si="28"/>
        <v>18Melbourne</v>
      </c>
      <c r="B300">
        <v>2020</v>
      </c>
      <c r="C300">
        <v>18</v>
      </c>
      <c r="D300" t="s">
        <v>433</v>
      </c>
      <c r="E300" t="s">
        <v>30</v>
      </c>
      <c r="F300">
        <v>24</v>
      </c>
      <c r="G300" s="1">
        <v>0.7</v>
      </c>
      <c r="H300">
        <v>0</v>
      </c>
      <c r="I300">
        <f t="shared" si="29"/>
        <v>19</v>
      </c>
      <c r="J300" s="3">
        <f t="shared" si="30"/>
        <v>0</v>
      </c>
      <c r="K300" s="5">
        <f t="shared" si="33"/>
        <v>0</v>
      </c>
      <c r="L300" s="3">
        <f t="shared" ca="1" si="31"/>
        <v>0.13858894728459945</v>
      </c>
      <c r="M300" s="1">
        <f t="shared" ca="1" si="32"/>
        <v>-0.13858894728459945</v>
      </c>
      <c r="N300" t="str">
        <f t="shared" si="34"/>
        <v>no</v>
      </c>
    </row>
    <row r="301" spans="1:14" x14ac:dyDescent="0.25">
      <c r="A301" t="str">
        <f t="shared" si="28"/>
        <v>18Adelaide Crows</v>
      </c>
      <c r="B301">
        <v>2020</v>
      </c>
      <c r="C301">
        <v>18</v>
      </c>
      <c r="D301" t="s">
        <v>526</v>
      </c>
      <c r="E301" t="s">
        <v>22</v>
      </c>
      <c r="F301">
        <v>32</v>
      </c>
      <c r="G301" s="1">
        <v>0.91</v>
      </c>
      <c r="H301">
        <v>0</v>
      </c>
      <c r="I301">
        <f t="shared" si="29"/>
        <v>19</v>
      </c>
      <c r="J301" s="3">
        <f t="shared" si="30"/>
        <v>0</v>
      </c>
      <c r="K301" s="5">
        <f t="shared" si="33"/>
        <v>0</v>
      </c>
      <c r="L301" s="3">
        <f t="shared" ca="1" si="31"/>
        <v>8.2950431634642149E-2</v>
      </c>
      <c r="M301" s="1">
        <f t="shared" ca="1" si="32"/>
        <v>-8.2950431634642149E-2</v>
      </c>
      <c r="N301" t="str">
        <f t="shared" si="34"/>
        <v>no</v>
      </c>
    </row>
    <row r="302" spans="1:14" x14ac:dyDescent="0.25">
      <c r="A302" t="str">
        <f t="shared" si="28"/>
        <v>18Adelaide Crows</v>
      </c>
      <c r="B302">
        <v>2020</v>
      </c>
      <c r="C302">
        <v>18</v>
      </c>
      <c r="D302" t="s">
        <v>159</v>
      </c>
      <c r="E302" t="s">
        <v>22</v>
      </c>
      <c r="F302">
        <v>72</v>
      </c>
      <c r="G302" s="1">
        <v>0.86</v>
      </c>
      <c r="H302">
        <v>0</v>
      </c>
      <c r="I302">
        <f t="shared" si="29"/>
        <v>19</v>
      </c>
      <c r="J302" s="3">
        <f t="shared" si="30"/>
        <v>0</v>
      </c>
      <c r="K302" s="5">
        <f t="shared" si="33"/>
        <v>50</v>
      </c>
      <c r="L302" s="3">
        <f t="shared" ca="1" si="31"/>
        <v>0.16149891774891773</v>
      </c>
      <c r="M302" s="1">
        <f t="shared" ca="1" si="32"/>
        <v>-0.16149891774891773</v>
      </c>
      <c r="N302" t="str">
        <f t="shared" si="34"/>
        <v>yes</v>
      </c>
    </row>
    <row r="303" spans="1:14" x14ac:dyDescent="0.25">
      <c r="A303" t="str">
        <f t="shared" si="28"/>
        <v>18Carlton</v>
      </c>
      <c r="B303">
        <v>2020</v>
      </c>
      <c r="C303">
        <v>18</v>
      </c>
      <c r="D303" t="s">
        <v>541</v>
      </c>
      <c r="E303" t="s">
        <v>6</v>
      </c>
      <c r="F303">
        <v>29</v>
      </c>
      <c r="G303" s="1">
        <v>0.8</v>
      </c>
      <c r="H303">
        <v>0</v>
      </c>
      <c r="I303">
        <f t="shared" si="29"/>
        <v>24</v>
      </c>
      <c r="J303" s="3">
        <f t="shared" si="30"/>
        <v>0</v>
      </c>
      <c r="K303" s="5">
        <f t="shared" si="33"/>
        <v>0</v>
      </c>
      <c r="L303" s="3">
        <f t="shared" ca="1" si="31"/>
        <v>4.8627450980392159E-2</v>
      </c>
      <c r="M303" s="1">
        <f t="shared" ca="1" si="32"/>
        <v>-4.8627450980392159E-2</v>
      </c>
      <c r="N303" t="str">
        <f t="shared" si="34"/>
        <v>no</v>
      </c>
    </row>
    <row r="304" spans="1:14" x14ac:dyDescent="0.25">
      <c r="A304" t="str">
        <f t="shared" si="28"/>
        <v>18Carlton</v>
      </c>
      <c r="B304">
        <v>2020</v>
      </c>
      <c r="C304">
        <v>18</v>
      </c>
      <c r="D304" t="s">
        <v>71</v>
      </c>
      <c r="E304" t="s">
        <v>6</v>
      </c>
      <c r="F304">
        <v>25</v>
      </c>
      <c r="G304" s="1">
        <v>0.87</v>
      </c>
      <c r="H304">
        <v>0</v>
      </c>
      <c r="I304">
        <f t="shared" si="29"/>
        <v>24</v>
      </c>
      <c r="J304" s="3">
        <f t="shared" si="30"/>
        <v>0</v>
      </c>
      <c r="K304" s="5">
        <f t="shared" si="33"/>
        <v>56</v>
      </c>
      <c r="L304" s="3">
        <f t="shared" ca="1" si="31"/>
        <v>0.39980674523419396</v>
      </c>
      <c r="M304" s="1">
        <f t="shared" ca="1" si="32"/>
        <v>-0.39980674523419396</v>
      </c>
      <c r="N304" t="str">
        <f t="shared" si="34"/>
        <v>yes</v>
      </c>
    </row>
    <row r="305" spans="1:14" x14ac:dyDescent="0.25">
      <c r="A305" t="str">
        <f t="shared" si="28"/>
        <v>18Collingwood</v>
      </c>
      <c r="B305">
        <v>2020</v>
      </c>
      <c r="C305">
        <v>18</v>
      </c>
      <c r="D305" t="s">
        <v>445</v>
      </c>
      <c r="E305" t="s">
        <v>51</v>
      </c>
      <c r="F305">
        <v>50</v>
      </c>
      <c r="G305" s="1">
        <v>0.94</v>
      </c>
      <c r="H305">
        <v>0</v>
      </c>
      <c r="I305">
        <f t="shared" si="29"/>
        <v>20</v>
      </c>
      <c r="J305" s="3">
        <f t="shared" si="30"/>
        <v>0</v>
      </c>
      <c r="K305" s="5">
        <f t="shared" si="33"/>
        <v>0</v>
      </c>
      <c r="L305" s="3">
        <f t="shared" ca="1" si="31"/>
        <v>8.8538748832866471E-2</v>
      </c>
      <c r="M305" s="1">
        <f t="shared" ca="1" si="32"/>
        <v>-8.8538748832866471E-2</v>
      </c>
      <c r="N305" t="str">
        <f t="shared" si="34"/>
        <v>no</v>
      </c>
    </row>
    <row r="306" spans="1:14" x14ac:dyDescent="0.25">
      <c r="A306" t="str">
        <f t="shared" si="28"/>
        <v>18North Melbourne</v>
      </c>
      <c r="B306">
        <v>2020</v>
      </c>
      <c r="C306">
        <v>18</v>
      </c>
      <c r="D306" t="s">
        <v>176</v>
      </c>
      <c r="E306" t="s">
        <v>25</v>
      </c>
      <c r="F306">
        <v>80</v>
      </c>
      <c r="G306" s="1">
        <v>0.97</v>
      </c>
      <c r="H306">
        <v>0</v>
      </c>
      <c r="I306">
        <f t="shared" si="29"/>
        <v>15</v>
      </c>
      <c r="J306" s="3">
        <f t="shared" si="30"/>
        <v>0</v>
      </c>
      <c r="K306" s="5">
        <f t="shared" si="33"/>
        <v>32</v>
      </c>
      <c r="L306" s="3">
        <f t="shared" ca="1" si="31"/>
        <v>5.2631578947368418E-2</v>
      </c>
      <c r="M306" s="1">
        <f t="shared" ca="1" si="32"/>
        <v>-5.2631578947368418E-2</v>
      </c>
      <c r="N306" t="str">
        <f t="shared" si="34"/>
        <v>yes</v>
      </c>
    </row>
    <row r="307" spans="1:14" x14ac:dyDescent="0.25">
      <c r="A307" t="str">
        <f t="shared" si="28"/>
        <v>18North Melbourne</v>
      </c>
      <c r="B307">
        <v>2020</v>
      </c>
      <c r="C307">
        <v>18</v>
      </c>
      <c r="D307" t="s">
        <v>209</v>
      </c>
      <c r="E307" t="s">
        <v>25</v>
      </c>
      <c r="F307">
        <v>49</v>
      </c>
      <c r="G307" s="1">
        <v>0.77</v>
      </c>
      <c r="H307">
        <v>0</v>
      </c>
      <c r="I307">
        <f t="shared" si="29"/>
        <v>15</v>
      </c>
      <c r="J307" s="3">
        <f t="shared" si="30"/>
        <v>0</v>
      </c>
      <c r="K307" s="5">
        <f t="shared" si="33"/>
        <v>62</v>
      </c>
      <c r="L307" s="3">
        <f t="shared" ca="1" si="31"/>
        <v>0.4348783851312587</v>
      </c>
      <c r="M307" s="1">
        <f t="shared" ca="1" si="32"/>
        <v>-0.4348783851312587</v>
      </c>
      <c r="N307" t="str">
        <f t="shared" si="34"/>
        <v>yes</v>
      </c>
    </row>
    <row r="308" spans="1:14" x14ac:dyDescent="0.25">
      <c r="A308" t="str">
        <f t="shared" si="28"/>
        <v>18Fremantle</v>
      </c>
      <c r="B308">
        <v>2020</v>
      </c>
      <c r="C308">
        <v>18</v>
      </c>
      <c r="D308" t="s">
        <v>563</v>
      </c>
      <c r="E308" t="s">
        <v>53</v>
      </c>
      <c r="F308">
        <v>65</v>
      </c>
      <c r="G308" s="1">
        <v>0.88</v>
      </c>
      <c r="H308">
        <v>0</v>
      </c>
      <c r="I308">
        <f t="shared" si="29"/>
        <v>21</v>
      </c>
      <c r="J308" s="3">
        <f t="shared" si="30"/>
        <v>0</v>
      </c>
      <c r="K308" s="5">
        <f t="shared" si="33"/>
        <v>0</v>
      </c>
      <c r="L308" s="3">
        <f t="shared" ca="1" si="31"/>
        <v>5.0630412348005562E-2</v>
      </c>
      <c r="M308" s="1">
        <f t="shared" ca="1" si="32"/>
        <v>-5.0630412348005562E-2</v>
      </c>
      <c r="N308" t="str">
        <f t="shared" si="34"/>
        <v>no</v>
      </c>
    </row>
    <row r="309" spans="1:14" x14ac:dyDescent="0.25">
      <c r="A309" t="str">
        <f t="shared" si="28"/>
        <v>18Fremantle</v>
      </c>
      <c r="B309">
        <v>2020</v>
      </c>
      <c r="C309">
        <v>18</v>
      </c>
      <c r="D309" t="s">
        <v>400</v>
      </c>
      <c r="E309" t="s">
        <v>53</v>
      </c>
      <c r="F309">
        <v>38</v>
      </c>
      <c r="G309" s="1">
        <v>0.89</v>
      </c>
      <c r="H309">
        <v>0</v>
      </c>
      <c r="I309">
        <f t="shared" si="29"/>
        <v>21</v>
      </c>
      <c r="J309" s="3">
        <f t="shared" si="30"/>
        <v>0</v>
      </c>
      <c r="K309" s="5">
        <f t="shared" si="33"/>
        <v>0</v>
      </c>
      <c r="L309" s="3">
        <f t="shared" ca="1" si="31"/>
        <v>3.1468531468531472E-2</v>
      </c>
      <c r="M309" s="1">
        <f t="shared" ca="1" si="32"/>
        <v>-3.1468531468531472E-2</v>
      </c>
      <c r="N309" t="str">
        <f t="shared" si="34"/>
        <v>no</v>
      </c>
    </row>
    <row r="310" spans="1:14" x14ac:dyDescent="0.25">
      <c r="A310" t="str">
        <f t="shared" si="28"/>
        <v>18Port Adelaide</v>
      </c>
      <c r="B310">
        <v>2020</v>
      </c>
      <c r="C310">
        <v>18</v>
      </c>
      <c r="D310" t="s">
        <v>631</v>
      </c>
      <c r="E310" t="s">
        <v>48</v>
      </c>
      <c r="F310">
        <v>29</v>
      </c>
      <c r="G310" s="1">
        <v>0.75</v>
      </c>
      <c r="H310">
        <v>0</v>
      </c>
      <c r="I310">
        <f t="shared" si="29"/>
        <v>20</v>
      </c>
      <c r="J310" s="3">
        <f t="shared" si="30"/>
        <v>0</v>
      </c>
      <c r="K310" s="5">
        <f t="shared" si="33"/>
        <v>0</v>
      </c>
      <c r="L310" s="3">
        <f t="shared" ca="1" si="31"/>
        <v>0</v>
      </c>
      <c r="M310" s="1">
        <f t="shared" ca="1" si="32"/>
        <v>0</v>
      </c>
      <c r="N310" t="str">
        <f t="shared" si="34"/>
        <v>no</v>
      </c>
    </row>
    <row r="311" spans="1:14" x14ac:dyDescent="0.25">
      <c r="A311" t="str">
        <f t="shared" si="28"/>
        <v>18Collingwood</v>
      </c>
      <c r="B311">
        <v>2020</v>
      </c>
      <c r="C311">
        <v>18</v>
      </c>
      <c r="D311" t="s">
        <v>634</v>
      </c>
      <c r="E311" t="s">
        <v>51</v>
      </c>
      <c r="F311">
        <v>60</v>
      </c>
      <c r="G311" s="1">
        <v>0.88</v>
      </c>
      <c r="H311">
        <v>0</v>
      </c>
      <c r="I311">
        <f t="shared" si="29"/>
        <v>20</v>
      </c>
      <c r="J311" s="3">
        <f t="shared" si="30"/>
        <v>0</v>
      </c>
      <c r="K311" s="5">
        <f t="shared" si="33"/>
        <v>0</v>
      </c>
      <c r="L311" s="3">
        <f t="shared" ca="1" si="31"/>
        <v>0</v>
      </c>
      <c r="M311" s="1">
        <f t="shared" ca="1" si="32"/>
        <v>0</v>
      </c>
      <c r="N311" t="str">
        <f t="shared" si="34"/>
        <v>no</v>
      </c>
    </row>
    <row r="312" spans="1:14" x14ac:dyDescent="0.25">
      <c r="A312" t="str">
        <f t="shared" si="28"/>
        <v>18Hawthorn</v>
      </c>
      <c r="B312">
        <v>2020</v>
      </c>
      <c r="C312">
        <v>18</v>
      </c>
      <c r="D312" t="s">
        <v>520</v>
      </c>
      <c r="E312" t="s">
        <v>56</v>
      </c>
      <c r="F312">
        <v>63</v>
      </c>
      <c r="G312" s="1">
        <v>0.76</v>
      </c>
      <c r="H312">
        <v>0</v>
      </c>
      <c r="I312">
        <f t="shared" si="29"/>
        <v>28</v>
      </c>
      <c r="J312" s="3">
        <f t="shared" si="30"/>
        <v>0</v>
      </c>
      <c r="K312" s="5">
        <f t="shared" si="33"/>
        <v>0</v>
      </c>
      <c r="L312" s="3">
        <f t="shared" ca="1" si="31"/>
        <v>0.11810900769710839</v>
      </c>
      <c r="M312" s="1">
        <f t="shared" ca="1" si="32"/>
        <v>-0.11810900769710839</v>
      </c>
      <c r="N312" t="str">
        <f t="shared" si="34"/>
        <v>no</v>
      </c>
    </row>
    <row r="313" spans="1:14" x14ac:dyDescent="0.25">
      <c r="A313" t="str">
        <f t="shared" si="28"/>
        <v>18North Melbourne</v>
      </c>
      <c r="B313">
        <v>2020</v>
      </c>
      <c r="C313">
        <v>18</v>
      </c>
      <c r="D313" t="s">
        <v>622</v>
      </c>
      <c r="E313" t="s">
        <v>25</v>
      </c>
      <c r="F313">
        <v>49</v>
      </c>
      <c r="G313" s="1">
        <v>0.71</v>
      </c>
      <c r="H313">
        <v>0</v>
      </c>
      <c r="I313">
        <f t="shared" si="29"/>
        <v>15</v>
      </c>
      <c r="J313" s="3">
        <f t="shared" si="30"/>
        <v>0</v>
      </c>
      <c r="K313" s="5">
        <f t="shared" si="33"/>
        <v>0</v>
      </c>
      <c r="L313" s="3">
        <f t="shared" ca="1" si="31"/>
        <v>0</v>
      </c>
      <c r="M313" s="1">
        <f t="shared" ca="1" si="32"/>
        <v>0</v>
      </c>
      <c r="N313" t="str">
        <f t="shared" si="34"/>
        <v>no</v>
      </c>
    </row>
    <row r="314" spans="1:14" x14ac:dyDescent="0.25">
      <c r="A314" t="str">
        <f t="shared" si="28"/>
        <v>18Richmond</v>
      </c>
      <c r="B314">
        <v>2020</v>
      </c>
      <c r="C314">
        <v>18</v>
      </c>
      <c r="D314" t="s">
        <v>454</v>
      </c>
      <c r="E314" t="s">
        <v>28</v>
      </c>
      <c r="F314">
        <v>65</v>
      </c>
      <c r="G314" s="1">
        <v>1</v>
      </c>
      <c r="H314">
        <v>0</v>
      </c>
      <c r="I314">
        <f t="shared" si="29"/>
        <v>19</v>
      </c>
      <c r="J314" s="3">
        <f t="shared" si="30"/>
        <v>0</v>
      </c>
      <c r="K314" s="5">
        <f t="shared" si="33"/>
        <v>0</v>
      </c>
      <c r="L314" s="3">
        <f t="shared" ca="1" si="31"/>
        <v>5.6080411962764906E-2</v>
      </c>
      <c r="M314" s="1">
        <f t="shared" ca="1" si="32"/>
        <v>-5.6080411962764906E-2</v>
      </c>
      <c r="N314" t="str">
        <f t="shared" si="34"/>
        <v>no</v>
      </c>
    </row>
    <row r="315" spans="1:14" x14ac:dyDescent="0.25">
      <c r="A315" t="str">
        <f t="shared" si="28"/>
        <v>18Melbourne</v>
      </c>
      <c r="B315">
        <v>2020</v>
      </c>
      <c r="C315">
        <v>18</v>
      </c>
      <c r="D315" t="s">
        <v>297</v>
      </c>
      <c r="E315" t="s">
        <v>30</v>
      </c>
      <c r="F315">
        <v>61</v>
      </c>
      <c r="G315" s="1">
        <v>0.87</v>
      </c>
      <c r="H315">
        <v>0</v>
      </c>
      <c r="I315">
        <f t="shared" si="29"/>
        <v>19</v>
      </c>
      <c r="J315" s="3">
        <f t="shared" si="30"/>
        <v>0</v>
      </c>
      <c r="K315" s="5">
        <f t="shared" si="33"/>
        <v>3</v>
      </c>
      <c r="L315" s="3">
        <f t="shared" ca="1" si="31"/>
        <v>6.0030713388245158E-2</v>
      </c>
      <c r="M315" s="1">
        <f t="shared" ca="1" si="32"/>
        <v>-6.0030713388245158E-2</v>
      </c>
      <c r="N315" t="str">
        <f t="shared" si="34"/>
        <v>yes</v>
      </c>
    </row>
    <row r="316" spans="1:14" x14ac:dyDescent="0.25">
      <c r="A316" t="str">
        <f t="shared" si="28"/>
        <v>18Western Bulldogs</v>
      </c>
      <c r="B316">
        <v>2020</v>
      </c>
      <c r="C316">
        <v>18</v>
      </c>
      <c r="D316" t="s">
        <v>368</v>
      </c>
      <c r="E316" t="s">
        <v>14</v>
      </c>
      <c r="F316">
        <v>39</v>
      </c>
      <c r="G316" s="1">
        <v>0.86</v>
      </c>
      <c r="H316">
        <v>0</v>
      </c>
      <c r="I316">
        <f t="shared" si="29"/>
        <v>21</v>
      </c>
      <c r="J316" s="3">
        <f t="shared" si="30"/>
        <v>0</v>
      </c>
      <c r="K316" s="5">
        <f t="shared" si="33"/>
        <v>0</v>
      </c>
      <c r="L316" s="3">
        <f t="shared" ca="1" si="31"/>
        <v>7.3041879795396419E-2</v>
      </c>
      <c r="M316" s="1">
        <f t="shared" ca="1" si="32"/>
        <v>-7.3041879795396419E-2</v>
      </c>
      <c r="N316" t="str">
        <f t="shared" si="34"/>
        <v>no</v>
      </c>
    </row>
    <row r="317" spans="1:14" x14ac:dyDescent="0.25">
      <c r="A317" t="str">
        <f t="shared" si="28"/>
        <v>18Hawthorn</v>
      </c>
      <c r="B317">
        <v>2020</v>
      </c>
      <c r="C317">
        <v>18</v>
      </c>
      <c r="D317" t="s">
        <v>573</v>
      </c>
      <c r="E317" t="s">
        <v>56</v>
      </c>
      <c r="F317">
        <v>60</v>
      </c>
      <c r="G317" s="1">
        <v>0.94</v>
      </c>
      <c r="H317">
        <v>0</v>
      </c>
      <c r="I317">
        <f t="shared" si="29"/>
        <v>28</v>
      </c>
      <c r="J317" s="3">
        <f t="shared" si="30"/>
        <v>0</v>
      </c>
      <c r="K317" s="5">
        <f t="shared" si="33"/>
        <v>0</v>
      </c>
      <c r="L317" s="3">
        <f t="shared" ca="1" si="31"/>
        <v>5.7698943568508784E-2</v>
      </c>
      <c r="M317" s="1">
        <f t="shared" ca="1" si="32"/>
        <v>-5.7698943568508784E-2</v>
      </c>
      <c r="N317" t="str">
        <f t="shared" si="34"/>
        <v>no</v>
      </c>
    </row>
    <row r="318" spans="1:14" x14ac:dyDescent="0.25">
      <c r="A318" t="str">
        <f t="shared" si="28"/>
        <v>18Adelaide Crows</v>
      </c>
      <c r="B318">
        <v>2020</v>
      </c>
      <c r="C318">
        <v>18</v>
      </c>
      <c r="D318" t="s">
        <v>592</v>
      </c>
      <c r="E318" t="s">
        <v>22</v>
      </c>
      <c r="F318">
        <v>72</v>
      </c>
      <c r="G318" s="1">
        <v>0.83</v>
      </c>
      <c r="H318">
        <v>0</v>
      </c>
      <c r="I318">
        <f t="shared" si="29"/>
        <v>19</v>
      </c>
      <c r="J318" s="3">
        <f t="shared" si="30"/>
        <v>0</v>
      </c>
      <c r="K318" s="5">
        <f t="shared" si="33"/>
        <v>0</v>
      </c>
      <c r="L318" s="3">
        <f t="shared" ca="1" si="31"/>
        <v>1.2500000000000001E-2</v>
      </c>
      <c r="M318" s="1">
        <f t="shared" ca="1" si="32"/>
        <v>-1.2500000000000001E-2</v>
      </c>
      <c r="N318" t="str">
        <f t="shared" si="34"/>
        <v>no</v>
      </c>
    </row>
    <row r="319" spans="1:14" x14ac:dyDescent="0.25">
      <c r="A319" t="str">
        <f t="shared" si="28"/>
        <v>18Carlton</v>
      </c>
      <c r="B319">
        <v>2020</v>
      </c>
      <c r="C319">
        <v>18</v>
      </c>
      <c r="D319" t="s">
        <v>353</v>
      </c>
      <c r="E319" t="s">
        <v>6</v>
      </c>
      <c r="F319">
        <v>57</v>
      </c>
      <c r="G319" s="1">
        <v>0.89</v>
      </c>
      <c r="H319">
        <v>0</v>
      </c>
      <c r="I319">
        <f t="shared" si="29"/>
        <v>24</v>
      </c>
      <c r="J319" s="3">
        <f t="shared" si="30"/>
        <v>0</v>
      </c>
      <c r="K319" s="5">
        <f t="shared" si="33"/>
        <v>0</v>
      </c>
      <c r="L319" s="3">
        <f t="shared" ca="1" si="31"/>
        <v>7.1618552387783155E-2</v>
      </c>
      <c r="M319" s="1">
        <f t="shared" ca="1" si="32"/>
        <v>-7.1618552387783155E-2</v>
      </c>
      <c r="N319" t="str">
        <f t="shared" si="34"/>
        <v>no</v>
      </c>
    </row>
    <row r="320" spans="1:14" x14ac:dyDescent="0.25">
      <c r="A320" t="str">
        <f t="shared" si="28"/>
        <v>18St Kilda</v>
      </c>
      <c r="B320">
        <v>2020</v>
      </c>
      <c r="C320">
        <v>18</v>
      </c>
      <c r="D320" t="s">
        <v>492</v>
      </c>
      <c r="E320" t="s">
        <v>19</v>
      </c>
      <c r="F320">
        <v>59</v>
      </c>
      <c r="G320" s="1">
        <v>0.89</v>
      </c>
      <c r="H320">
        <v>0</v>
      </c>
      <c r="I320">
        <f t="shared" si="29"/>
        <v>19</v>
      </c>
      <c r="J320" s="3">
        <f t="shared" si="30"/>
        <v>0</v>
      </c>
      <c r="K320" s="5">
        <f t="shared" si="33"/>
        <v>0</v>
      </c>
      <c r="L320" s="3">
        <f t="shared" ca="1" si="31"/>
        <v>2.7098997493734334E-2</v>
      </c>
      <c r="M320" s="1">
        <f t="shared" ca="1" si="32"/>
        <v>-2.7098997493734334E-2</v>
      </c>
      <c r="N320" t="str">
        <f t="shared" si="34"/>
        <v>no</v>
      </c>
    </row>
    <row r="321" spans="1:14" x14ac:dyDescent="0.25">
      <c r="A321" t="str">
        <f t="shared" si="28"/>
        <v>18Western Bulldogs</v>
      </c>
      <c r="B321">
        <v>2020</v>
      </c>
      <c r="C321">
        <v>18</v>
      </c>
      <c r="D321" t="s">
        <v>641</v>
      </c>
      <c r="E321" t="s">
        <v>14</v>
      </c>
      <c r="F321">
        <v>38</v>
      </c>
      <c r="G321" s="1">
        <v>0.85</v>
      </c>
      <c r="H321">
        <v>0</v>
      </c>
      <c r="I321">
        <f t="shared" si="29"/>
        <v>21</v>
      </c>
      <c r="J321" s="3">
        <f t="shared" si="30"/>
        <v>0</v>
      </c>
      <c r="K321" s="5">
        <f t="shared" si="33"/>
        <v>0</v>
      </c>
      <c r="L321" s="3">
        <f t="shared" ca="1" si="31"/>
        <v>0</v>
      </c>
      <c r="M321" s="1">
        <f t="shared" ca="1" si="32"/>
        <v>0</v>
      </c>
      <c r="N321" t="str">
        <f t="shared" si="34"/>
        <v>no</v>
      </c>
    </row>
    <row r="322" spans="1:14" x14ac:dyDescent="0.25">
      <c r="A322" t="str">
        <f t="shared" ref="A322:A385" si="35">C322&amp;E322</f>
        <v>18North Melbourne</v>
      </c>
      <c r="B322">
        <v>2020</v>
      </c>
      <c r="C322">
        <v>18</v>
      </c>
      <c r="D322" t="s">
        <v>539</v>
      </c>
      <c r="E322" t="s">
        <v>25</v>
      </c>
      <c r="F322">
        <v>49</v>
      </c>
      <c r="G322" s="1">
        <v>0.87</v>
      </c>
      <c r="H322">
        <v>0</v>
      </c>
      <c r="I322">
        <f t="shared" ref="I322:I385" si="36">SUMIF($A:$A,$A322,$H:$H)/4</f>
        <v>15</v>
      </c>
      <c r="J322" s="3">
        <f t="shared" ref="J322:J385" si="37">H322/I322</f>
        <v>0</v>
      </c>
      <c r="K322" s="5">
        <f t="shared" si="33"/>
        <v>0</v>
      </c>
      <c r="L322" s="3">
        <f t="shared" ref="L322:L385" ca="1" si="38">SUMIF($D:$D,$D322,$J322)/COUNTIF($D:$D,$D322)</f>
        <v>3.3414958743678461E-2</v>
      </c>
      <c r="M322" s="1">
        <f t="shared" ref="M322:M385" ca="1" si="39">J322-L322</f>
        <v>-3.3414958743678461E-2</v>
      </c>
      <c r="N322" t="str">
        <f t="shared" si="34"/>
        <v>no</v>
      </c>
    </row>
    <row r="323" spans="1:14" x14ac:dyDescent="0.25">
      <c r="A323" t="str">
        <f t="shared" si="35"/>
        <v>18Adelaide Crows</v>
      </c>
      <c r="B323">
        <v>2020</v>
      </c>
      <c r="C323">
        <v>18</v>
      </c>
      <c r="D323" t="s">
        <v>131</v>
      </c>
      <c r="E323" t="s">
        <v>22</v>
      </c>
      <c r="F323">
        <v>14</v>
      </c>
      <c r="G323" s="1">
        <v>0.83</v>
      </c>
      <c r="H323">
        <v>0</v>
      </c>
      <c r="I323">
        <f t="shared" si="36"/>
        <v>19</v>
      </c>
      <c r="J323" s="3">
        <f t="shared" si="37"/>
        <v>0</v>
      </c>
      <c r="K323" s="5">
        <f t="shared" ref="K323:K386" si="40">SUMIF($D:$D,$D323,$H:$H)</f>
        <v>90</v>
      </c>
      <c r="L323" s="3">
        <f t="shared" ca="1" si="38"/>
        <v>0.1906307519640853</v>
      </c>
      <c r="M323" s="1">
        <f t="shared" ca="1" si="39"/>
        <v>-0.1906307519640853</v>
      </c>
      <c r="N323" t="str">
        <f t="shared" ref="N323:N386" si="41">IF(K323&gt;0,"yes", "no")</f>
        <v>yes</v>
      </c>
    </row>
    <row r="324" spans="1:14" x14ac:dyDescent="0.25">
      <c r="A324" t="str">
        <f t="shared" si="35"/>
        <v>18Carlton</v>
      </c>
      <c r="B324">
        <v>2020</v>
      </c>
      <c r="C324">
        <v>18</v>
      </c>
      <c r="D324" t="s">
        <v>304</v>
      </c>
      <c r="E324" t="s">
        <v>6</v>
      </c>
      <c r="F324">
        <v>77</v>
      </c>
      <c r="G324" s="1">
        <v>0.77</v>
      </c>
      <c r="H324">
        <v>0</v>
      </c>
      <c r="I324">
        <f t="shared" si="36"/>
        <v>24</v>
      </c>
      <c r="J324" s="3">
        <f t="shared" si="37"/>
        <v>0</v>
      </c>
      <c r="K324" s="5">
        <f t="shared" si="40"/>
        <v>2</v>
      </c>
      <c r="L324" s="3">
        <f t="shared" ca="1" si="38"/>
        <v>6.5789473684210537E-2</v>
      </c>
      <c r="M324" s="1">
        <f t="shared" ca="1" si="39"/>
        <v>-6.5789473684210537E-2</v>
      </c>
      <c r="N324" t="str">
        <f t="shared" si="41"/>
        <v>yes</v>
      </c>
    </row>
    <row r="325" spans="1:14" x14ac:dyDescent="0.25">
      <c r="A325" t="str">
        <f t="shared" si="35"/>
        <v>18Fremantle</v>
      </c>
      <c r="B325">
        <v>2020</v>
      </c>
      <c r="C325">
        <v>18</v>
      </c>
      <c r="D325" t="s">
        <v>358</v>
      </c>
      <c r="E325" t="s">
        <v>53</v>
      </c>
      <c r="F325">
        <v>49</v>
      </c>
      <c r="G325" s="1">
        <v>0.75</v>
      </c>
      <c r="H325">
        <v>0</v>
      </c>
      <c r="I325">
        <f t="shared" si="36"/>
        <v>21</v>
      </c>
      <c r="J325" s="3">
        <f t="shared" si="37"/>
        <v>0</v>
      </c>
      <c r="K325" s="5">
        <f t="shared" si="40"/>
        <v>0</v>
      </c>
      <c r="L325" s="3">
        <f t="shared" ca="1" si="38"/>
        <v>9.9775533108866429E-2</v>
      </c>
      <c r="M325" s="1">
        <f t="shared" ca="1" si="39"/>
        <v>-9.9775533108866429E-2</v>
      </c>
      <c r="N325" t="str">
        <f t="shared" si="41"/>
        <v>no</v>
      </c>
    </row>
    <row r="326" spans="1:14" x14ac:dyDescent="0.25">
      <c r="A326" t="str">
        <f t="shared" si="35"/>
        <v>18Sydney Swans</v>
      </c>
      <c r="B326">
        <v>2020</v>
      </c>
      <c r="C326">
        <v>18</v>
      </c>
      <c r="D326" t="s">
        <v>446</v>
      </c>
      <c r="E326" t="s">
        <v>70</v>
      </c>
      <c r="F326">
        <v>38</v>
      </c>
      <c r="G326" s="1">
        <v>0.95</v>
      </c>
      <c r="H326">
        <v>0</v>
      </c>
      <c r="I326">
        <f t="shared" si="36"/>
        <v>23</v>
      </c>
      <c r="J326" s="3">
        <f t="shared" si="37"/>
        <v>0</v>
      </c>
      <c r="K326" s="5">
        <f t="shared" si="40"/>
        <v>0</v>
      </c>
      <c r="L326" s="3">
        <f t="shared" ca="1" si="38"/>
        <v>3.8461538461538457E-2</v>
      </c>
      <c r="M326" s="1">
        <f t="shared" ca="1" si="39"/>
        <v>-3.8461538461538457E-2</v>
      </c>
      <c r="N326" t="str">
        <f t="shared" si="41"/>
        <v>no</v>
      </c>
    </row>
    <row r="327" spans="1:14" x14ac:dyDescent="0.25">
      <c r="A327" t="str">
        <f t="shared" si="35"/>
        <v>18Hawthorn</v>
      </c>
      <c r="B327">
        <v>2020</v>
      </c>
      <c r="C327">
        <v>18</v>
      </c>
      <c r="D327" t="s">
        <v>664</v>
      </c>
      <c r="E327" t="s">
        <v>56</v>
      </c>
      <c r="F327">
        <v>75</v>
      </c>
      <c r="G327" s="1">
        <v>0.84</v>
      </c>
      <c r="H327">
        <v>0</v>
      </c>
      <c r="I327">
        <f t="shared" si="36"/>
        <v>28</v>
      </c>
      <c r="J327" s="3">
        <f t="shared" si="37"/>
        <v>0</v>
      </c>
      <c r="K327" s="5">
        <f t="shared" si="40"/>
        <v>0</v>
      </c>
      <c r="L327" s="3">
        <f t="shared" ca="1" si="38"/>
        <v>0</v>
      </c>
      <c r="M327" s="1">
        <f t="shared" ca="1" si="39"/>
        <v>0</v>
      </c>
      <c r="N327" t="str">
        <f t="shared" si="41"/>
        <v>no</v>
      </c>
    </row>
    <row r="328" spans="1:14" x14ac:dyDescent="0.25">
      <c r="A328" t="str">
        <f t="shared" si="35"/>
        <v>18Fremantle</v>
      </c>
      <c r="B328">
        <v>2020</v>
      </c>
      <c r="C328">
        <v>18</v>
      </c>
      <c r="D328" t="s">
        <v>644</v>
      </c>
      <c r="E328" t="s">
        <v>53</v>
      </c>
      <c r="F328">
        <v>71</v>
      </c>
      <c r="G328" s="1">
        <v>0.98</v>
      </c>
      <c r="H328">
        <v>0</v>
      </c>
      <c r="I328">
        <f t="shared" si="36"/>
        <v>21</v>
      </c>
      <c r="J328" s="3">
        <f t="shared" si="37"/>
        <v>0</v>
      </c>
      <c r="K328" s="5">
        <f t="shared" si="40"/>
        <v>0</v>
      </c>
      <c r="L328" s="3">
        <f t="shared" ca="1" si="38"/>
        <v>0</v>
      </c>
      <c r="M328" s="1">
        <f t="shared" ca="1" si="39"/>
        <v>0</v>
      </c>
      <c r="N328" t="str">
        <f t="shared" si="41"/>
        <v>no</v>
      </c>
    </row>
    <row r="329" spans="1:14" x14ac:dyDescent="0.25">
      <c r="A329" t="str">
        <f t="shared" si="35"/>
        <v>18West Coast Eagles</v>
      </c>
      <c r="B329">
        <v>2020</v>
      </c>
      <c r="C329">
        <v>18</v>
      </c>
      <c r="D329" t="s">
        <v>385</v>
      </c>
      <c r="E329" t="s">
        <v>36</v>
      </c>
      <c r="F329">
        <v>77</v>
      </c>
      <c r="G329" s="1">
        <v>0.91</v>
      </c>
      <c r="H329">
        <v>0</v>
      </c>
      <c r="I329">
        <f t="shared" si="36"/>
        <v>15</v>
      </c>
      <c r="J329" s="3">
        <f t="shared" si="37"/>
        <v>0</v>
      </c>
      <c r="K329" s="5">
        <f t="shared" si="40"/>
        <v>0</v>
      </c>
      <c r="L329" s="3">
        <f t="shared" ca="1" si="38"/>
        <v>8.496503496503495E-2</v>
      </c>
      <c r="M329" s="1">
        <f t="shared" ca="1" si="39"/>
        <v>-8.496503496503495E-2</v>
      </c>
      <c r="N329" t="str">
        <f t="shared" si="41"/>
        <v>no</v>
      </c>
    </row>
    <row r="330" spans="1:14" x14ac:dyDescent="0.25">
      <c r="A330" t="str">
        <f t="shared" si="35"/>
        <v>18West Coast Eagles</v>
      </c>
      <c r="B330">
        <v>2020</v>
      </c>
      <c r="C330">
        <v>18</v>
      </c>
      <c r="D330" t="s">
        <v>418</v>
      </c>
      <c r="E330" t="s">
        <v>36</v>
      </c>
      <c r="F330">
        <v>12</v>
      </c>
      <c r="G330" s="1">
        <v>1</v>
      </c>
      <c r="H330">
        <v>0</v>
      </c>
      <c r="I330">
        <f t="shared" si="36"/>
        <v>15</v>
      </c>
      <c r="J330" s="3">
        <f t="shared" si="37"/>
        <v>0</v>
      </c>
      <c r="K330" s="5">
        <f t="shared" si="40"/>
        <v>0</v>
      </c>
      <c r="L330" s="3">
        <f t="shared" ca="1" si="38"/>
        <v>4.0868717339305576E-2</v>
      </c>
      <c r="M330" s="1">
        <f t="shared" ca="1" si="39"/>
        <v>-4.0868717339305576E-2</v>
      </c>
      <c r="N330" t="str">
        <f t="shared" si="41"/>
        <v>no</v>
      </c>
    </row>
    <row r="331" spans="1:14" x14ac:dyDescent="0.25">
      <c r="A331" t="str">
        <f t="shared" si="35"/>
        <v>18North Melbourne</v>
      </c>
      <c r="B331">
        <v>2020</v>
      </c>
      <c r="C331">
        <v>18</v>
      </c>
      <c r="D331" t="s">
        <v>578</v>
      </c>
      <c r="E331" t="s">
        <v>25</v>
      </c>
      <c r="F331">
        <v>58</v>
      </c>
      <c r="G331" s="1">
        <v>0.76</v>
      </c>
      <c r="H331">
        <v>0</v>
      </c>
      <c r="I331">
        <f t="shared" si="36"/>
        <v>15</v>
      </c>
      <c r="J331" s="3">
        <f t="shared" si="37"/>
        <v>0</v>
      </c>
      <c r="K331" s="5">
        <f t="shared" si="40"/>
        <v>0</v>
      </c>
      <c r="L331" s="3">
        <f t="shared" ca="1" si="38"/>
        <v>0.12280701754385964</v>
      </c>
      <c r="M331" s="1">
        <f t="shared" ca="1" si="39"/>
        <v>-0.12280701754385964</v>
      </c>
      <c r="N331" t="str">
        <f t="shared" si="41"/>
        <v>no</v>
      </c>
    </row>
    <row r="332" spans="1:14" x14ac:dyDescent="0.25">
      <c r="A332" t="str">
        <f t="shared" si="35"/>
        <v>18Adelaide Crows</v>
      </c>
      <c r="B332">
        <v>2020</v>
      </c>
      <c r="C332">
        <v>18</v>
      </c>
      <c r="D332" t="s">
        <v>424</v>
      </c>
      <c r="E332" t="s">
        <v>22</v>
      </c>
      <c r="F332">
        <v>66</v>
      </c>
      <c r="G332" s="1">
        <v>0.69</v>
      </c>
      <c r="H332">
        <v>0</v>
      </c>
      <c r="I332">
        <f t="shared" si="36"/>
        <v>19</v>
      </c>
      <c r="J332" s="3">
        <f t="shared" si="37"/>
        <v>0</v>
      </c>
      <c r="K332" s="5">
        <f t="shared" si="40"/>
        <v>0</v>
      </c>
      <c r="L332" s="3">
        <f t="shared" ca="1" si="38"/>
        <v>0.10682604592639194</v>
      </c>
      <c r="M332" s="1">
        <f t="shared" ca="1" si="39"/>
        <v>-0.10682604592639194</v>
      </c>
      <c r="N332" t="str">
        <f t="shared" si="41"/>
        <v>no</v>
      </c>
    </row>
    <row r="333" spans="1:14" x14ac:dyDescent="0.25">
      <c r="A333" t="str">
        <f t="shared" si="35"/>
        <v>18Carlton</v>
      </c>
      <c r="B333">
        <v>2020</v>
      </c>
      <c r="C333">
        <v>18</v>
      </c>
      <c r="D333" t="s">
        <v>319</v>
      </c>
      <c r="E333" t="s">
        <v>6</v>
      </c>
      <c r="F333">
        <v>28</v>
      </c>
      <c r="G333" s="1">
        <v>0.8</v>
      </c>
      <c r="H333">
        <v>0</v>
      </c>
      <c r="I333">
        <f t="shared" si="36"/>
        <v>24</v>
      </c>
      <c r="J333" s="3">
        <f t="shared" si="37"/>
        <v>0</v>
      </c>
      <c r="K333" s="5">
        <f t="shared" si="40"/>
        <v>2</v>
      </c>
      <c r="L333" s="3">
        <f t="shared" ca="1" si="38"/>
        <v>0</v>
      </c>
      <c r="M333" s="1">
        <f t="shared" ca="1" si="39"/>
        <v>0</v>
      </c>
      <c r="N333" t="str">
        <f t="shared" si="41"/>
        <v>yes</v>
      </c>
    </row>
    <row r="334" spans="1:14" x14ac:dyDescent="0.25">
      <c r="A334" t="str">
        <f t="shared" si="35"/>
        <v>18Geelong Cats</v>
      </c>
      <c r="B334">
        <v>2020</v>
      </c>
      <c r="C334">
        <v>18</v>
      </c>
      <c r="D334" t="s">
        <v>488</v>
      </c>
      <c r="E334" t="s">
        <v>9</v>
      </c>
      <c r="F334">
        <v>84</v>
      </c>
      <c r="G334" s="1">
        <v>0.86</v>
      </c>
      <c r="H334">
        <v>0</v>
      </c>
      <c r="I334">
        <f t="shared" si="36"/>
        <v>23</v>
      </c>
      <c r="J334" s="3">
        <f t="shared" si="37"/>
        <v>0</v>
      </c>
      <c r="K334" s="5">
        <f t="shared" si="40"/>
        <v>0</v>
      </c>
      <c r="L334" s="3">
        <f t="shared" ca="1" si="38"/>
        <v>4.8040538752613049E-2</v>
      </c>
      <c r="M334" s="1">
        <f t="shared" ca="1" si="39"/>
        <v>-4.8040538752613049E-2</v>
      </c>
      <c r="N334" t="str">
        <f t="shared" si="41"/>
        <v>no</v>
      </c>
    </row>
    <row r="335" spans="1:14" x14ac:dyDescent="0.25">
      <c r="A335" t="str">
        <f t="shared" si="35"/>
        <v>18Melbourne</v>
      </c>
      <c r="B335">
        <v>2020</v>
      </c>
      <c r="C335">
        <v>18</v>
      </c>
      <c r="D335" t="s">
        <v>531</v>
      </c>
      <c r="E335" t="s">
        <v>30</v>
      </c>
      <c r="F335">
        <v>66</v>
      </c>
      <c r="G335" s="1">
        <v>0.69</v>
      </c>
      <c r="H335">
        <v>0</v>
      </c>
      <c r="I335">
        <f t="shared" si="36"/>
        <v>19</v>
      </c>
      <c r="J335" s="3">
        <f t="shared" si="37"/>
        <v>0</v>
      </c>
      <c r="K335" s="5">
        <f t="shared" si="40"/>
        <v>0</v>
      </c>
      <c r="L335" s="3">
        <f t="shared" ca="1" si="38"/>
        <v>0.28589743589743594</v>
      </c>
      <c r="M335" s="1">
        <f t="shared" ca="1" si="39"/>
        <v>-0.28589743589743594</v>
      </c>
      <c r="N335" t="str">
        <f t="shared" si="41"/>
        <v>no</v>
      </c>
    </row>
    <row r="336" spans="1:14" x14ac:dyDescent="0.25">
      <c r="A336" t="str">
        <f t="shared" si="35"/>
        <v>18GWS Giants</v>
      </c>
      <c r="B336">
        <v>2020</v>
      </c>
      <c r="C336">
        <v>18</v>
      </c>
      <c r="D336" t="s">
        <v>582</v>
      </c>
      <c r="E336" t="s">
        <v>11</v>
      </c>
      <c r="F336">
        <v>56</v>
      </c>
      <c r="G336" s="1">
        <v>0.81</v>
      </c>
      <c r="H336">
        <v>0</v>
      </c>
      <c r="I336">
        <f t="shared" si="36"/>
        <v>19</v>
      </c>
      <c r="J336" s="3">
        <f t="shared" si="37"/>
        <v>0</v>
      </c>
      <c r="K336" s="5">
        <f t="shared" si="40"/>
        <v>0</v>
      </c>
      <c r="L336" s="3">
        <f t="shared" ca="1" si="38"/>
        <v>0.19496567505720824</v>
      </c>
      <c r="M336" s="1">
        <f t="shared" ca="1" si="39"/>
        <v>-0.19496567505720824</v>
      </c>
      <c r="N336" t="str">
        <f t="shared" si="41"/>
        <v>no</v>
      </c>
    </row>
    <row r="337" spans="1:14" x14ac:dyDescent="0.25">
      <c r="A337" t="str">
        <f t="shared" si="35"/>
        <v>18Sydney Swans</v>
      </c>
      <c r="B337">
        <v>2020</v>
      </c>
      <c r="C337">
        <v>18</v>
      </c>
      <c r="D337" t="s">
        <v>280</v>
      </c>
      <c r="E337" t="s">
        <v>70</v>
      </c>
      <c r="F337">
        <v>80</v>
      </c>
      <c r="G337" s="1">
        <v>0.81</v>
      </c>
      <c r="H337">
        <v>0</v>
      </c>
      <c r="I337">
        <f t="shared" si="36"/>
        <v>23</v>
      </c>
      <c r="J337" s="3">
        <f t="shared" si="37"/>
        <v>0</v>
      </c>
      <c r="K337" s="5">
        <f t="shared" si="40"/>
        <v>3</v>
      </c>
      <c r="L337" s="3">
        <f t="shared" ca="1" si="38"/>
        <v>4.5742753623188401E-2</v>
      </c>
      <c r="M337" s="1">
        <f t="shared" ca="1" si="39"/>
        <v>-4.5742753623188401E-2</v>
      </c>
      <c r="N337" t="str">
        <f t="shared" si="41"/>
        <v>yes</v>
      </c>
    </row>
    <row r="338" spans="1:14" x14ac:dyDescent="0.25">
      <c r="A338" t="str">
        <f t="shared" si="35"/>
        <v>18West Coast Eagles</v>
      </c>
      <c r="B338">
        <v>2020</v>
      </c>
      <c r="C338">
        <v>18</v>
      </c>
      <c r="D338" t="s">
        <v>387</v>
      </c>
      <c r="E338" t="s">
        <v>36</v>
      </c>
      <c r="F338">
        <v>40</v>
      </c>
      <c r="G338" s="1">
        <v>0.95</v>
      </c>
      <c r="H338">
        <v>0</v>
      </c>
      <c r="I338">
        <f t="shared" si="36"/>
        <v>15</v>
      </c>
      <c r="J338" s="3">
        <f t="shared" si="37"/>
        <v>0</v>
      </c>
      <c r="K338" s="5">
        <f t="shared" si="40"/>
        <v>0</v>
      </c>
      <c r="L338" s="3">
        <f t="shared" ca="1" si="38"/>
        <v>5.0699563712953213E-2</v>
      </c>
      <c r="M338" s="1">
        <f t="shared" ca="1" si="39"/>
        <v>-5.0699563712953213E-2</v>
      </c>
      <c r="N338" t="str">
        <f t="shared" si="41"/>
        <v>no</v>
      </c>
    </row>
    <row r="339" spans="1:14" x14ac:dyDescent="0.25">
      <c r="A339" t="str">
        <f t="shared" si="35"/>
        <v>18West Coast Eagles</v>
      </c>
      <c r="B339">
        <v>2020</v>
      </c>
      <c r="C339">
        <v>18</v>
      </c>
      <c r="D339" t="s">
        <v>665</v>
      </c>
      <c r="E339" t="s">
        <v>36</v>
      </c>
      <c r="F339">
        <v>19</v>
      </c>
      <c r="G339" s="1">
        <v>0.73</v>
      </c>
      <c r="H339">
        <v>0</v>
      </c>
      <c r="I339">
        <f t="shared" si="36"/>
        <v>15</v>
      </c>
      <c r="J339" s="3">
        <f t="shared" si="37"/>
        <v>0</v>
      </c>
      <c r="K339" s="5">
        <f t="shared" si="40"/>
        <v>0</v>
      </c>
      <c r="L339" s="3">
        <f t="shared" ca="1" si="38"/>
        <v>0</v>
      </c>
      <c r="M339" s="1">
        <f t="shared" ca="1" si="39"/>
        <v>0</v>
      </c>
      <c r="N339" t="str">
        <f t="shared" si="41"/>
        <v>no</v>
      </c>
    </row>
    <row r="340" spans="1:14" x14ac:dyDescent="0.25">
      <c r="A340" t="str">
        <f t="shared" si="35"/>
        <v>18Richmond</v>
      </c>
      <c r="B340">
        <v>2020</v>
      </c>
      <c r="C340">
        <v>18</v>
      </c>
      <c r="D340" t="s">
        <v>316</v>
      </c>
      <c r="E340" t="s">
        <v>28</v>
      </c>
      <c r="F340">
        <v>61</v>
      </c>
      <c r="G340" s="1">
        <v>0.79</v>
      </c>
      <c r="H340">
        <v>0</v>
      </c>
      <c r="I340">
        <f t="shared" si="36"/>
        <v>19</v>
      </c>
      <c r="J340" s="3">
        <f t="shared" si="37"/>
        <v>0</v>
      </c>
      <c r="K340" s="5">
        <f t="shared" si="40"/>
        <v>2</v>
      </c>
      <c r="L340" s="3">
        <f t="shared" ca="1" si="38"/>
        <v>4.7181372549019607E-2</v>
      </c>
      <c r="M340" s="1">
        <f t="shared" ca="1" si="39"/>
        <v>-4.7181372549019607E-2</v>
      </c>
      <c r="N340" t="str">
        <f t="shared" si="41"/>
        <v>yes</v>
      </c>
    </row>
    <row r="341" spans="1:14" x14ac:dyDescent="0.25">
      <c r="A341" t="str">
        <f t="shared" si="35"/>
        <v>18Melbourne</v>
      </c>
      <c r="B341">
        <v>2020</v>
      </c>
      <c r="C341">
        <v>18</v>
      </c>
      <c r="D341" t="s">
        <v>507</v>
      </c>
      <c r="E341" t="s">
        <v>30</v>
      </c>
      <c r="F341">
        <v>36</v>
      </c>
      <c r="G341" s="1">
        <v>0.67</v>
      </c>
      <c r="H341">
        <v>0</v>
      </c>
      <c r="I341">
        <f t="shared" si="36"/>
        <v>19</v>
      </c>
      <c r="J341" s="3">
        <f t="shared" si="37"/>
        <v>0</v>
      </c>
      <c r="K341" s="5">
        <f t="shared" si="40"/>
        <v>0</v>
      </c>
      <c r="L341" s="3">
        <f t="shared" ca="1" si="38"/>
        <v>1.948051948051948E-2</v>
      </c>
      <c r="M341" s="1">
        <f t="shared" ca="1" si="39"/>
        <v>-1.948051948051948E-2</v>
      </c>
      <c r="N341" t="str">
        <f t="shared" si="41"/>
        <v>no</v>
      </c>
    </row>
    <row r="342" spans="1:14" x14ac:dyDescent="0.25">
      <c r="A342" t="str">
        <f t="shared" si="35"/>
        <v>18Western Bulldogs</v>
      </c>
      <c r="B342">
        <v>2020</v>
      </c>
      <c r="C342">
        <v>18</v>
      </c>
      <c r="D342" t="s">
        <v>557</v>
      </c>
      <c r="E342" t="s">
        <v>14</v>
      </c>
      <c r="F342">
        <v>12</v>
      </c>
      <c r="G342" s="1">
        <v>0.97</v>
      </c>
      <c r="H342">
        <v>0</v>
      </c>
      <c r="I342">
        <f t="shared" si="36"/>
        <v>21</v>
      </c>
      <c r="J342" s="3">
        <f t="shared" si="37"/>
        <v>0</v>
      </c>
      <c r="K342" s="5">
        <f t="shared" si="40"/>
        <v>0</v>
      </c>
      <c r="L342" s="3">
        <f t="shared" ca="1" si="38"/>
        <v>9.421702404158544E-2</v>
      </c>
      <c r="M342" s="1">
        <f t="shared" ca="1" si="39"/>
        <v>-9.421702404158544E-2</v>
      </c>
      <c r="N342" t="str">
        <f t="shared" si="41"/>
        <v>no</v>
      </c>
    </row>
    <row r="343" spans="1:14" x14ac:dyDescent="0.25">
      <c r="A343" t="str">
        <f t="shared" si="35"/>
        <v>18Gold Coast Suns</v>
      </c>
      <c r="B343">
        <v>2020</v>
      </c>
      <c r="C343">
        <v>18</v>
      </c>
      <c r="D343" t="s">
        <v>558</v>
      </c>
      <c r="E343" t="s">
        <v>40</v>
      </c>
      <c r="F343">
        <v>48</v>
      </c>
      <c r="G343" s="1">
        <v>0.87</v>
      </c>
      <c r="H343">
        <v>0</v>
      </c>
      <c r="I343">
        <f t="shared" si="36"/>
        <v>28</v>
      </c>
      <c r="J343" s="3">
        <f t="shared" si="37"/>
        <v>0</v>
      </c>
      <c r="K343" s="5">
        <f t="shared" si="40"/>
        <v>0</v>
      </c>
      <c r="L343" s="3">
        <f t="shared" ca="1" si="38"/>
        <v>0</v>
      </c>
      <c r="M343" s="1">
        <f t="shared" ca="1" si="39"/>
        <v>0</v>
      </c>
      <c r="N343" t="str">
        <f t="shared" si="41"/>
        <v>no</v>
      </c>
    </row>
    <row r="344" spans="1:14" x14ac:dyDescent="0.25">
      <c r="A344" t="str">
        <f t="shared" si="35"/>
        <v>18Collingwood</v>
      </c>
      <c r="B344">
        <v>2020</v>
      </c>
      <c r="C344">
        <v>18</v>
      </c>
      <c r="D344" t="s">
        <v>550</v>
      </c>
      <c r="E344" t="s">
        <v>51</v>
      </c>
      <c r="F344">
        <v>39</v>
      </c>
      <c r="G344" s="1">
        <v>0.74</v>
      </c>
      <c r="H344">
        <v>0</v>
      </c>
      <c r="I344">
        <f t="shared" si="36"/>
        <v>20</v>
      </c>
      <c r="J344" s="3">
        <f t="shared" si="37"/>
        <v>0</v>
      </c>
      <c r="K344" s="5">
        <f t="shared" si="40"/>
        <v>0</v>
      </c>
      <c r="L344" s="3">
        <f t="shared" ca="1" si="38"/>
        <v>2.840909090909091E-3</v>
      </c>
      <c r="M344" s="1">
        <f t="shared" ca="1" si="39"/>
        <v>-2.840909090909091E-3</v>
      </c>
      <c r="N344" t="str">
        <f t="shared" si="41"/>
        <v>no</v>
      </c>
    </row>
    <row r="345" spans="1:14" x14ac:dyDescent="0.25">
      <c r="A345" t="str">
        <f t="shared" si="35"/>
        <v>18North Melbourne</v>
      </c>
      <c r="B345">
        <v>2020</v>
      </c>
      <c r="C345">
        <v>18</v>
      </c>
      <c r="D345" t="s">
        <v>117</v>
      </c>
      <c r="E345" t="s">
        <v>25</v>
      </c>
      <c r="F345">
        <v>87</v>
      </c>
      <c r="G345" s="1">
        <v>0.77</v>
      </c>
      <c r="H345">
        <v>0</v>
      </c>
      <c r="I345">
        <f t="shared" si="36"/>
        <v>15</v>
      </c>
      <c r="J345" s="3">
        <f t="shared" si="37"/>
        <v>0</v>
      </c>
      <c r="K345" s="5">
        <f t="shared" si="40"/>
        <v>101</v>
      </c>
      <c r="L345" s="3">
        <f t="shared" ca="1" si="38"/>
        <v>0.32572806892716744</v>
      </c>
      <c r="M345" s="1">
        <f t="shared" ca="1" si="39"/>
        <v>-0.32572806892716744</v>
      </c>
      <c r="N345" t="str">
        <f t="shared" si="41"/>
        <v>yes</v>
      </c>
    </row>
    <row r="346" spans="1:14" x14ac:dyDescent="0.25">
      <c r="A346" t="str">
        <f t="shared" si="35"/>
        <v>18Essendon</v>
      </c>
      <c r="B346">
        <v>2020</v>
      </c>
      <c r="C346">
        <v>18</v>
      </c>
      <c r="D346" t="s">
        <v>529</v>
      </c>
      <c r="E346" t="s">
        <v>32</v>
      </c>
      <c r="F346">
        <v>44</v>
      </c>
      <c r="G346" s="1">
        <v>0.88</v>
      </c>
      <c r="H346">
        <v>0</v>
      </c>
      <c r="I346">
        <f t="shared" si="36"/>
        <v>19</v>
      </c>
      <c r="J346" s="3">
        <f t="shared" si="37"/>
        <v>0</v>
      </c>
      <c r="K346" s="5">
        <f t="shared" si="40"/>
        <v>0</v>
      </c>
      <c r="L346" s="3">
        <f t="shared" ca="1" si="38"/>
        <v>4.9358974358974357E-2</v>
      </c>
      <c r="M346" s="1">
        <f t="shared" ca="1" si="39"/>
        <v>-4.9358974358974357E-2</v>
      </c>
      <c r="N346" t="str">
        <f t="shared" si="41"/>
        <v>no</v>
      </c>
    </row>
    <row r="347" spans="1:14" x14ac:dyDescent="0.25">
      <c r="A347" t="str">
        <f t="shared" si="35"/>
        <v>18Gold Coast Suns</v>
      </c>
      <c r="B347">
        <v>2020</v>
      </c>
      <c r="C347">
        <v>18</v>
      </c>
      <c r="D347" t="s">
        <v>439</v>
      </c>
      <c r="E347" t="s">
        <v>40</v>
      </c>
      <c r="F347">
        <v>39</v>
      </c>
      <c r="G347" s="1">
        <v>0.77</v>
      </c>
      <c r="H347">
        <v>0</v>
      </c>
      <c r="I347">
        <f t="shared" si="36"/>
        <v>28</v>
      </c>
      <c r="J347" s="3">
        <f t="shared" si="37"/>
        <v>0</v>
      </c>
      <c r="K347" s="5">
        <f t="shared" si="40"/>
        <v>0</v>
      </c>
      <c r="L347" s="3">
        <f t="shared" ca="1" si="38"/>
        <v>6.0851926977687633E-2</v>
      </c>
      <c r="M347" s="1">
        <f t="shared" ca="1" si="39"/>
        <v>-6.0851926977687633E-2</v>
      </c>
      <c r="N347" t="str">
        <f t="shared" si="41"/>
        <v>no</v>
      </c>
    </row>
    <row r="348" spans="1:14" x14ac:dyDescent="0.25">
      <c r="A348" t="str">
        <f t="shared" si="35"/>
        <v>18Sydney Swans</v>
      </c>
      <c r="B348">
        <v>2020</v>
      </c>
      <c r="C348">
        <v>18</v>
      </c>
      <c r="D348" t="s">
        <v>296</v>
      </c>
      <c r="E348" t="s">
        <v>70</v>
      </c>
      <c r="F348">
        <v>73</v>
      </c>
      <c r="G348" s="1">
        <v>0.92</v>
      </c>
      <c r="H348">
        <v>0</v>
      </c>
      <c r="I348">
        <f t="shared" si="36"/>
        <v>23</v>
      </c>
      <c r="J348" s="3">
        <f t="shared" si="37"/>
        <v>0</v>
      </c>
      <c r="K348" s="5">
        <f t="shared" si="40"/>
        <v>3</v>
      </c>
      <c r="L348" s="3">
        <f t="shared" ca="1" si="38"/>
        <v>5.5194805194805185E-2</v>
      </c>
      <c r="M348" s="1">
        <f t="shared" ca="1" si="39"/>
        <v>-5.5194805194805185E-2</v>
      </c>
      <c r="N348" t="str">
        <f t="shared" si="41"/>
        <v>yes</v>
      </c>
    </row>
    <row r="349" spans="1:14" x14ac:dyDescent="0.25">
      <c r="A349" t="str">
        <f t="shared" si="35"/>
        <v>18Fremantle</v>
      </c>
      <c r="B349">
        <v>2020</v>
      </c>
      <c r="C349">
        <v>18</v>
      </c>
      <c r="D349" t="s">
        <v>464</v>
      </c>
      <c r="E349" t="s">
        <v>53</v>
      </c>
      <c r="F349">
        <v>53</v>
      </c>
      <c r="G349" s="1">
        <v>0.85</v>
      </c>
      <c r="H349">
        <v>0</v>
      </c>
      <c r="I349">
        <f t="shared" si="36"/>
        <v>21</v>
      </c>
      <c r="J349" s="3">
        <f t="shared" si="37"/>
        <v>0</v>
      </c>
      <c r="K349" s="5">
        <f t="shared" si="40"/>
        <v>0</v>
      </c>
      <c r="L349" s="3">
        <f t="shared" ca="1" si="38"/>
        <v>2.0578231292517006E-2</v>
      </c>
      <c r="M349" s="1">
        <f t="shared" ca="1" si="39"/>
        <v>-2.0578231292517006E-2</v>
      </c>
      <c r="N349" t="str">
        <f t="shared" si="41"/>
        <v>no</v>
      </c>
    </row>
    <row r="350" spans="1:14" x14ac:dyDescent="0.25">
      <c r="A350" t="str">
        <f t="shared" si="35"/>
        <v>18Fremantle</v>
      </c>
      <c r="B350">
        <v>2020</v>
      </c>
      <c r="C350">
        <v>18</v>
      </c>
      <c r="D350" t="s">
        <v>360</v>
      </c>
      <c r="E350" t="s">
        <v>53</v>
      </c>
      <c r="F350">
        <v>11</v>
      </c>
      <c r="G350" s="1">
        <v>0.74</v>
      </c>
      <c r="H350">
        <v>0</v>
      </c>
      <c r="I350">
        <f t="shared" si="36"/>
        <v>21</v>
      </c>
      <c r="J350" s="3">
        <f t="shared" si="37"/>
        <v>0</v>
      </c>
      <c r="K350" s="5">
        <f t="shared" si="40"/>
        <v>0</v>
      </c>
      <c r="L350" s="3">
        <f t="shared" ca="1" si="38"/>
        <v>0.10685618729096991</v>
      </c>
      <c r="M350" s="1">
        <f t="shared" ca="1" si="39"/>
        <v>-0.10685618729096991</v>
      </c>
      <c r="N350" t="str">
        <f t="shared" si="41"/>
        <v>no</v>
      </c>
    </row>
    <row r="351" spans="1:14" x14ac:dyDescent="0.25">
      <c r="A351" t="str">
        <f t="shared" si="35"/>
        <v>18Port Adelaide</v>
      </c>
      <c r="B351">
        <v>2020</v>
      </c>
      <c r="C351">
        <v>18</v>
      </c>
      <c r="D351" t="s">
        <v>490</v>
      </c>
      <c r="E351" t="s">
        <v>48</v>
      </c>
      <c r="F351">
        <v>37</v>
      </c>
      <c r="G351" s="1">
        <v>0.97</v>
      </c>
      <c r="H351">
        <v>0</v>
      </c>
      <c r="I351">
        <f t="shared" si="36"/>
        <v>20</v>
      </c>
      <c r="J351" s="3">
        <f t="shared" si="37"/>
        <v>0</v>
      </c>
      <c r="K351" s="5">
        <f t="shared" si="40"/>
        <v>0</v>
      </c>
      <c r="L351" s="3">
        <f t="shared" ca="1" si="38"/>
        <v>6.3095238095238093E-2</v>
      </c>
      <c r="M351" s="1">
        <f t="shared" ca="1" si="39"/>
        <v>-6.3095238095238093E-2</v>
      </c>
      <c r="N351" t="str">
        <f t="shared" si="41"/>
        <v>no</v>
      </c>
    </row>
    <row r="352" spans="1:14" x14ac:dyDescent="0.25">
      <c r="A352" t="str">
        <f t="shared" si="35"/>
        <v>18Port Adelaide</v>
      </c>
      <c r="B352">
        <v>2020</v>
      </c>
      <c r="C352">
        <v>18</v>
      </c>
      <c r="D352" t="s">
        <v>566</v>
      </c>
      <c r="E352" t="s">
        <v>48</v>
      </c>
      <c r="F352">
        <v>44</v>
      </c>
      <c r="G352" s="1">
        <v>0.94</v>
      </c>
      <c r="H352">
        <v>0</v>
      </c>
      <c r="I352">
        <f t="shared" si="36"/>
        <v>20</v>
      </c>
      <c r="J352" s="3">
        <f t="shared" si="37"/>
        <v>0</v>
      </c>
      <c r="K352" s="5">
        <f t="shared" si="40"/>
        <v>0</v>
      </c>
      <c r="L352" s="3">
        <f t="shared" ca="1" si="38"/>
        <v>4.6291560102301788E-2</v>
      </c>
      <c r="M352" s="1">
        <f t="shared" ca="1" si="39"/>
        <v>-4.6291560102301788E-2</v>
      </c>
      <c r="N352" t="str">
        <f t="shared" si="41"/>
        <v>no</v>
      </c>
    </row>
    <row r="353" spans="1:14" x14ac:dyDescent="0.25">
      <c r="A353" t="str">
        <f t="shared" si="35"/>
        <v>18Port Adelaide</v>
      </c>
      <c r="B353">
        <v>2020</v>
      </c>
      <c r="C353">
        <v>18</v>
      </c>
      <c r="D353" t="s">
        <v>364</v>
      </c>
      <c r="E353" t="s">
        <v>48</v>
      </c>
      <c r="F353">
        <v>91</v>
      </c>
      <c r="G353" s="1">
        <v>0.84</v>
      </c>
      <c r="H353">
        <v>0</v>
      </c>
      <c r="I353">
        <f t="shared" si="36"/>
        <v>20</v>
      </c>
      <c r="J353" s="3">
        <f t="shared" si="37"/>
        <v>0</v>
      </c>
      <c r="K353" s="5">
        <f t="shared" si="40"/>
        <v>0</v>
      </c>
      <c r="L353" s="3">
        <f t="shared" ca="1" si="38"/>
        <v>5.6853086062011012E-2</v>
      </c>
      <c r="M353" s="1">
        <f t="shared" ca="1" si="39"/>
        <v>-5.6853086062011012E-2</v>
      </c>
      <c r="N353" t="str">
        <f t="shared" si="41"/>
        <v>no</v>
      </c>
    </row>
    <row r="354" spans="1:14" x14ac:dyDescent="0.25">
      <c r="A354" t="str">
        <f t="shared" si="35"/>
        <v>18St Kilda</v>
      </c>
      <c r="B354">
        <v>2020</v>
      </c>
      <c r="C354">
        <v>18</v>
      </c>
      <c r="D354" t="s">
        <v>330</v>
      </c>
      <c r="E354" t="s">
        <v>19</v>
      </c>
      <c r="F354">
        <v>70</v>
      </c>
      <c r="G354" s="1">
        <v>0.88</v>
      </c>
      <c r="H354">
        <v>0</v>
      </c>
      <c r="I354">
        <f t="shared" si="36"/>
        <v>19</v>
      </c>
      <c r="J354" s="3">
        <f t="shared" si="37"/>
        <v>0</v>
      </c>
      <c r="K354" s="5">
        <f t="shared" si="40"/>
        <v>3</v>
      </c>
      <c r="L354" s="3">
        <f t="shared" ca="1" si="38"/>
        <v>4.685242518059856E-2</v>
      </c>
      <c r="M354" s="1">
        <f t="shared" ca="1" si="39"/>
        <v>-4.685242518059856E-2</v>
      </c>
      <c r="N354" t="str">
        <f t="shared" si="41"/>
        <v>yes</v>
      </c>
    </row>
    <row r="355" spans="1:14" x14ac:dyDescent="0.25">
      <c r="A355" t="str">
        <f t="shared" si="35"/>
        <v>18Geelong Cats</v>
      </c>
      <c r="B355">
        <v>2020</v>
      </c>
      <c r="C355">
        <v>18</v>
      </c>
      <c r="D355" t="s">
        <v>220</v>
      </c>
      <c r="E355" t="s">
        <v>9</v>
      </c>
      <c r="F355">
        <v>61</v>
      </c>
      <c r="G355" s="1">
        <v>0.75</v>
      </c>
      <c r="H355">
        <v>0</v>
      </c>
      <c r="I355">
        <f t="shared" si="36"/>
        <v>23</v>
      </c>
      <c r="J355" s="3">
        <f t="shared" si="37"/>
        <v>0</v>
      </c>
      <c r="K355" s="5">
        <f t="shared" si="40"/>
        <v>11</v>
      </c>
      <c r="L355" s="3">
        <f t="shared" ca="1" si="38"/>
        <v>9.375E-2</v>
      </c>
      <c r="M355" s="1">
        <f t="shared" ca="1" si="39"/>
        <v>-9.375E-2</v>
      </c>
      <c r="N355" t="str">
        <f t="shared" si="41"/>
        <v>yes</v>
      </c>
    </row>
    <row r="356" spans="1:14" x14ac:dyDescent="0.25">
      <c r="A356" t="str">
        <f t="shared" si="35"/>
        <v>18Western Bulldogs</v>
      </c>
      <c r="B356">
        <v>2020</v>
      </c>
      <c r="C356">
        <v>18</v>
      </c>
      <c r="D356" t="s">
        <v>471</v>
      </c>
      <c r="E356" t="s">
        <v>14</v>
      </c>
      <c r="F356">
        <v>69</v>
      </c>
      <c r="G356" s="1">
        <v>0.77</v>
      </c>
      <c r="H356">
        <v>0</v>
      </c>
      <c r="I356">
        <f t="shared" si="36"/>
        <v>21</v>
      </c>
      <c r="J356" s="3">
        <f t="shared" si="37"/>
        <v>0</v>
      </c>
      <c r="K356" s="5">
        <f t="shared" si="40"/>
        <v>0</v>
      </c>
      <c r="L356" s="3">
        <f t="shared" ca="1" si="38"/>
        <v>9.9489795918367343E-3</v>
      </c>
      <c r="M356" s="1">
        <f t="shared" ca="1" si="39"/>
        <v>-9.9489795918367343E-3</v>
      </c>
      <c r="N356" t="str">
        <f t="shared" si="41"/>
        <v>no</v>
      </c>
    </row>
    <row r="357" spans="1:14" x14ac:dyDescent="0.25">
      <c r="A357" t="str">
        <f t="shared" si="35"/>
        <v>18Gold Coast Suns</v>
      </c>
      <c r="B357">
        <v>2020</v>
      </c>
      <c r="C357">
        <v>18</v>
      </c>
      <c r="D357" t="s">
        <v>373</v>
      </c>
      <c r="E357" t="s">
        <v>40</v>
      </c>
      <c r="F357">
        <v>38</v>
      </c>
      <c r="G357" s="1">
        <v>0.93</v>
      </c>
      <c r="H357">
        <v>0</v>
      </c>
      <c r="I357">
        <f t="shared" si="36"/>
        <v>28</v>
      </c>
      <c r="J357" s="3">
        <f t="shared" si="37"/>
        <v>0</v>
      </c>
      <c r="K357" s="5">
        <f t="shared" si="40"/>
        <v>0</v>
      </c>
      <c r="L357" s="3">
        <f t="shared" ca="1" si="38"/>
        <v>5.9523411371237456E-2</v>
      </c>
      <c r="M357" s="1">
        <f t="shared" ca="1" si="39"/>
        <v>-5.9523411371237456E-2</v>
      </c>
      <c r="N357" t="str">
        <f t="shared" si="41"/>
        <v>no</v>
      </c>
    </row>
    <row r="358" spans="1:14" x14ac:dyDescent="0.25">
      <c r="A358" t="str">
        <f t="shared" si="35"/>
        <v>18Hawthorn</v>
      </c>
      <c r="B358">
        <v>2020</v>
      </c>
      <c r="C358">
        <v>18</v>
      </c>
      <c r="D358" t="s">
        <v>343</v>
      </c>
      <c r="E358" t="s">
        <v>56</v>
      </c>
      <c r="F358">
        <v>47</v>
      </c>
      <c r="G358" s="1">
        <v>0.76</v>
      </c>
      <c r="H358">
        <v>0</v>
      </c>
      <c r="I358">
        <f t="shared" si="36"/>
        <v>28</v>
      </c>
      <c r="J358" s="3">
        <f t="shared" si="37"/>
        <v>0</v>
      </c>
      <c r="K358" s="5">
        <f t="shared" si="40"/>
        <v>1</v>
      </c>
      <c r="L358" s="3">
        <f t="shared" ca="1" si="38"/>
        <v>0.20105820105820105</v>
      </c>
      <c r="M358" s="1">
        <f t="shared" ca="1" si="39"/>
        <v>-0.20105820105820105</v>
      </c>
      <c r="N358" t="str">
        <f t="shared" si="41"/>
        <v>yes</v>
      </c>
    </row>
    <row r="359" spans="1:14" x14ac:dyDescent="0.25">
      <c r="A359" t="str">
        <f t="shared" si="35"/>
        <v>18Geelong Cats</v>
      </c>
      <c r="B359">
        <v>2020</v>
      </c>
      <c r="C359">
        <v>18</v>
      </c>
      <c r="D359" t="s">
        <v>363</v>
      </c>
      <c r="E359" t="s">
        <v>9</v>
      </c>
      <c r="F359">
        <v>65</v>
      </c>
      <c r="G359" s="1">
        <v>0.91</v>
      </c>
      <c r="H359">
        <v>0</v>
      </c>
      <c r="I359">
        <f t="shared" si="36"/>
        <v>23</v>
      </c>
      <c r="J359" s="3">
        <f t="shared" si="37"/>
        <v>0</v>
      </c>
      <c r="K359" s="5">
        <f t="shared" si="40"/>
        <v>0</v>
      </c>
      <c r="L359" s="3">
        <f t="shared" ca="1" si="38"/>
        <v>4.3749999999999997E-2</v>
      </c>
      <c r="M359" s="1">
        <f t="shared" ca="1" si="39"/>
        <v>-4.3749999999999997E-2</v>
      </c>
      <c r="N359" t="str">
        <f t="shared" si="41"/>
        <v>no</v>
      </c>
    </row>
    <row r="360" spans="1:14" x14ac:dyDescent="0.25">
      <c r="A360" t="str">
        <f t="shared" si="35"/>
        <v>18Melbourne</v>
      </c>
      <c r="B360">
        <v>2020</v>
      </c>
      <c r="C360">
        <v>18</v>
      </c>
      <c r="D360" t="s">
        <v>320</v>
      </c>
      <c r="E360" t="s">
        <v>30</v>
      </c>
      <c r="F360">
        <v>97</v>
      </c>
      <c r="G360" s="1">
        <v>0.9</v>
      </c>
      <c r="H360">
        <v>0</v>
      </c>
      <c r="I360">
        <f t="shared" si="36"/>
        <v>19</v>
      </c>
      <c r="J360" s="3">
        <f t="shared" si="37"/>
        <v>0</v>
      </c>
      <c r="K360" s="5">
        <f t="shared" si="40"/>
        <v>3</v>
      </c>
      <c r="L360" s="3">
        <f t="shared" ca="1" si="38"/>
        <v>5.333333333333333E-2</v>
      </c>
      <c r="M360" s="1">
        <f t="shared" ca="1" si="39"/>
        <v>-5.333333333333333E-2</v>
      </c>
      <c r="N360" t="str">
        <f t="shared" si="41"/>
        <v>yes</v>
      </c>
    </row>
    <row r="361" spans="1:14" x14ac:dyDescent="0.25">
      <c r="A361" t="str">
        <f t="shared" si="35"/>
        <v>18Western Bulldogs</v>
      </c>
      <c r="B361">
        <v>2020</v>
      </c>
      <c r="C361">
        <v>18</v>
      </c>
      <c r="D361" t="s">
        <v>293</v>
      </c>
      <c r="E361" t="s">
        <v>14</v>
      </c>
      <c r="F361">
        <v>36</v>
      </c>
      <c r="G361" s="1">
        <v>0.71</v>
      </c>
      <c r="H361">
        <v>0</v>
      </c>
      <c r="I361">
        <f t="shared" si="36"/>
        <v>21</v>
      </c>
      <c r="J361" s="3">
        <f t="shared" si="37"/>
        <v>0</v>
      </c>
      <c r="K361" s="5">
        <f t="shared" si="40"/>
        <v>4</v>
      </c>
      <c r="L361" s="3">
        <f t="shared" ca="1" si="38"/>
        <v>4.6292201090962708E-2</v>
      </c>
      <c r="M361" s="1">
        <f t="shared" ca="1" si="39"/>
        <v>-4.6292201090962708E-2</v>
      </c>
      <c r="N361" t="str">
        <f t="shared" si="41"/>
        <v>yes</v>
      </c>
    </row>
    <row r="362" spans="1:14" x14ac:dyDescent="0.25">
      <c r="A362" t="str">
        <f t="shared" si="35"/>
        <v>18Western Bulldogs</v>
      </c>
      <c r="B362">
        <v>2020</v>
      </c>
      <c r="C362">
        <v>18</v>
      </c>
      <c r="D362" t="s">
        <v>371</v>
      </c>
      <c r="E362" t="s">
        <v>14</v>
      </c>
      <c r="F362">
        <v>49</v>
      </c>
      <c r="G362" s="1">
        <v>0.87</v>
      </c>
      <c r="H362">
        <v>0</v>
      </c>
      <c r="I362">
        <f t="shared" si="36"/>
        <v>21</v>
      </c>
      <c r="J362" s="3">
        <f t="shared" si="37"/>
        <v>0</v>
      </c>
      <c r="K362" s="5">
        <f t="shared" si="40"/>
        <v>0</v>
      </c>
      <c r="L362" s="3">
        <f t="shared" ca="1" si="38"/>
        <v>2.9411764705882353E-2</v>
      </c>
      <c r="M362" s="1">
        <f t="shared" ca="1" si="39"/>
        <v>-2.9411764705882353E-2</v>
      </c>
      <c r="N362" t="str">
        <f t="shared" si="41"/>
        <v>no</v>
      </c>
    </row>
    <row r="363" spans="1:14" x14ac:dyDescent="0.25">
      <c r="A363" t="str">
        <f t="shared" si="35"/>
        <v>18Gold Coast Suns</v>
      </c>
      <c r="B363">
        <v>2020</v>
      </c>
      <c r="C363">
        <v>18</v>
      </c>
      <c r="D363" t="s">
        <v>667</v>
      </c>
      <c r="E363" t="s">
        <v>40</v>
      </c>
      <c r="F363">
        <v>34</v>
      </c>
      <c r="G363" s="1">
        <v>0.7</v>
      </c>
      <c r="H363">
        <v>0</v>
      </c>
      <c r="I363">
        <f t="shared" si="36"/>
        <v>28</v>
      </c>
      <c r="J363" s="3">
        <f t="shared" si="37"/>
        <v>0</v>
      </c>
      <c r="K363" s="5">
        <f t="shared" si="40"/>
        <v>0</v>
      </c>
      <c r="L363" s="3">
        <f t="shared" ca="1" si="38"/>
        <v>0</v>
      </c>
      <c r="M363" s="1">
        <f t="shared" ca="1" si="39"/>
        <v>0</v>
      </c>
      <c r="N363" t="str">
        <f t="shared" si="41"/>
        <v>no</v>
      </c>
    </row>
    <row r="364" spans="1:14" x14ac:dyDescent="0.25">
      <c r="A364" t="str">
        <f t="shared" si="35"/>
        <v>18Brisbane Lions</v>
      </c>
      <c r="B364">
        <v>2020</v>
      </c>
      <c r="C364">
        <v>18</v>
      </c>
      <c r="D364" t="s">
        <v>306</v>
      </c>
      <c r="E364" t="s">
        <v>16</v>
      </c>
      <c r="F364">
        <v>32</v>
      </c>
      <c r="G364" s="1">
        <v>0.9</v>
      </c>
      <c r="H364">
        <v>0</v>
      </c>
      <c r="I364">
        <f t="shared" si="36"/>
        <v>24</v>
      </c>
      <c r="J364" s="3">
        <f t="shared" si="37"/>
        <v>0</v>
      </c>
      <c r="K364" s="5">
        <f t="shared" si="40"/>
        <v>2</v>
      </c>
      <c r="L364" s="3">
        <f t="shared" ca="1" si="38"/>
        <v>9.0370370370370361E-3</v>
      </c>
      <c r="M364" s="1">
        <f t="shared" ca="1" si="39"/>
        <v>-9.0370370370370361E-3</v>
      </c>
      <c r="N364" t="str">
        <f t="shared" si="41"/>
        <v>yes</v>
      </c>
    </row>
    <row r="365" spans="1:14" x14ac:dyDescent="0.25">
      <c r="A365" t="str">
        <f t="shared" si="35"/>
        <v>18Richmond</v>
      </c>
      <c r="B365">
        <v>2020</v>
      </c>
      <c r="C365">
        <v>18</v>
      </c>
      <c r="D365" t="s">
        <v>503</v>
      </c>
      <c r="E365" t="s">
        <v>28</v>
      </c>
      <c r="F365">
        <v>64</v>
      </c>
      <c r="G365" s="1">
        <v>0.89</v>
      </c>
      <c r="H365">
        <v>0</v>
      </c>
      <c r="I365">
        <f t="shared" si="36"/>
        <v>19</v>
      </c>
      <c r="J365" s="3">
        <f t="shared" si="37"/>
        <v>0</v>
      </c>
      <c r="K365" s="5">
        <f t="shared" si="40"/>
        <v>0</v>
      </c>
      <c r="L365" s="3">
        <f t="shared" ca="1" si="38"/>
        <v>0</v>
      </c>
      <c r="M365" s="1">
        <f t="shared" ca="1" si="39"/>
        <v>0</v>
      </c>
      <c r="N365" t="str">
        <f t="shared" si="41"/>
        <v>no</v>
      </c>
    </row>
    <row r="366" spans="1:14" x14ac:dyDescent="0.25">
      <c r="A366" t="str">
        <f t="shared" si="35"/>
        <v>18Collingwood</v>
      </c>
      <c r="B366">
        <v>2020</v>
      </c>
      <c r="C366">
        <v>18</v>
      </c>
      <c r="D366" t="s">
        <v>181</v>
      </c>
      <c r="E366" t="s">
        <v>51</v>
      </c>
      <c r="F366">
        <v>43</v>
      </c>
      <c r="G366" s="1">
        <v>0.71</v>
      </c>
      <c r="H366">
        <v>0</v>
      </c>
      <c r="I366">
        <f t="shared" si="36"/>
        <v>20</v>
      </c>
      <c r="J366" s="3">
        <f t="shared" si="37"/>
        <v>0</v>
      </c>
      <c r="K366" s="5">
        <f t="shared" si="40"/>
        <v>28</v>
      </c>
      <c r="L366" s="3">
        <f t="shared" ca="1" si="38"/>
        <v>8.7009803921568624E-2</v>
      </c>
      <c r="M366" s="1">
        <f t="shared" ca="1" si="39"/>
        <v>-8.7009803921568624E-2</v>
      </c>
      <c r="N366" t="str">
        <f t="shared" si="41"/>
        <v>yes</v>
      </c>
    </row>
    <row r="367" spans="1:14" x14ac:dyDescent="0.25">
      <c r="A367" t="str">
        <f t="shared" si="35"/>
        <v>18West Coast Eagles</v>
      </c>
      <c r="B367">
        <v>2020</v>
      </c>
      <c r="C367">
        <v>18</v>
      </c>
      <c r="D367" t="s">
        <v>656</v>
      </c>
      <c r="E367" t="s">
        <v>36</v>
      </c>
      <c r="F367">
        <v>28</v>
      </c>
      <c r="G367" s="1">
        <v>0.83</v>
      </c>
      <c r="H367">
        <v>0</v>
      </c>
      <c r="I367">
        <f t="shared" si="36"/>
        <v>15</v>
      </c>
      <c r="J367" s="3">
        <f t="shared" si="37"/>
        <v>0</v>
      </c>
      <c r="K367" s="5">
        <f t="shared" si="40"/>
        <v>0</v>
      </c>
      <c r="L367" s="3">
        <f t="shared" ca="1" si="38"/>
        <v>0.18888888888888891</v>
      </c>
      <c r="M367" s="1">
        <f t="shared" ca="1" si="39"/>
        <v>-0.18888888888888891</v>
      </c>
      <c r="N367" t="str">
        <f t="shared" si="41"/>
        <v>no</v>
      </c>
    </row>
    <row r="368" spans="1:14" x14ac:dyDescent="0.25">
      <c r="A368" t="str">
        <f t="shared" si="35"/>
        <v>18Brisbane Lions</v>
      </c>
      <c r="B368">
        <v>2020</v>
      </c>
      <c r="C368">
        <v>18</v>
      </c>
      <c r="D368" t="s">
        <v>389</v>
      </c>
      <c r="E368" t="s">
        <v>16</v>
      </c>
      <c r="F368">
        <v>40</v>
      </c>
      <c r="G368" s="1">
        <v>0.96</v>
      </c>
      <c r="H368">
        <v>0</v>
      </c>
      <c r="I368">
        <f t="shared" si="36"/>
        <v>24</v>
      </c>
      <c r="J368" s="3">
        <f t="shared" si="37"/>
        <v>0</v>
      </c>
      <c r="K368" s="5">
        <f t="shared" si="40"/>
        <v>0</v>
      </c>
      <c r="L368" s="3">
        <f t="shared" ca="1" si="38"/>
        <v>0.14515499979896265</v>
      </c>
      <c r="M368" s="1">
        <f t="shared" ca="1" si="39"/>
        <v>-0.14515499979896265</v>
      </c>
      <c r="N368" t="str">
        <f t="shared" si="41"/>
        <v>no</v>
      </c>
    </row>
    <row r="369" spans="1:14" x14ac:dyDescent="0.25">
      <c r="A369" t="str">
        <f t="shared" si="35"/>
        <v>18Richmond</v>
      </c>
      <c r="B369">
        <v>2020</v>
      </c>
      <c r="C369">
        <v>18</v>
      </c>
      <c r="D369" t="s">
        <v>392</v>
      </c>
      <c r="E369" t="s">
        <v>28</v>
      </c>
      <c r="F369">
        <v>48</v>
      </c>
      <c r="G369" s="1">
        <v>0.83</v>
      </c>
      <c r="H369">
        <v>0</v>
      </c>
      <c r="I369">
        <f t="shared" si="36"/>
        <v>19</v>
      </c>
      <c r="J369" s="3">
        <f t="shared" si="37"/>
        <v>0</v>
      </c>
      <c r="K369" s="5">
        <f t="shared" si="40"/>
        <v>0</v>
      </c>
      <c r="L369" s="3">
        <f t="shared" ca="1" si="38"/>
        <v>0.1048951048951049</v>
      </c>
      <c r="M369" s="1">
        <f t="shared" ca="1" si="39"/>
        <v>-0.1048951048951049</v>
      </c>
      <c r="N369" t="str">
        <f t="shared" si="41"/>
        <v>no</v>
      </c>
    </row>
    <row r="370" spans="1:14" x14ac:dyDescent="0.25">
      <c r="A370" t="str">
        <f t="shared" si="35"/>
        <v>18Western Bulldogs</v>
      </c>
      <c r="B370">
        <v>2020</v>
      </c>
      <c r="C370">
        <v>18</v>
      </c>
      <c r="D370" t="s">
        <v>668</v>
      </c>
      <c r="E370" t="s">
        <v>14</v>
      </c>
      <c r="F370">
        <v>74</v>
      </c>
      <c r="G370" s="1">
        <v>0.83</v>
      </c>
      <c r="H370">
        <v>0</v>
      </c>
      <c r="I370">
        <f t="shared" si="36"/>
        <v>21</v>
      </c>
      <c r="J370" s="3">
        <f t="shared" si="37"/>
        <v>0</v>
      </c>
      <c r="K370" s="5">
        <f t="shared" si="40"/>
        <v>0</v>
      </c>
      <c r="L370" s="3">
        <f t="shared" ca="1" si="38"/>
        <v>0</v>
      </c>
      <c r="M370" s="1">
        <f t="shared" ca="1" si="39"/>
        <v>0</v>
      </c>
      <c r="N370" t="str">
        <f t="shared" si="41"/>
        <v>no</v>
      </c>
    </row>
    <row r="371" spans="1:14" x14ac:dyDescent="0.25">
      <c r="A371" t="str">
        <f t="shared" si="35"/>
        <v>18Carlton</v>
      </c>
      <c r="B371">
        <v>2020</v>
      </c>
      <c r="C371">
        <v>18</v>
      </c>
      <c r="D371" t="s">
        <v>354</v>
      </c>
      <c r="E371" t="s">
        <v>6</v>
      </c>
      <c r="F371">
        <v>53</v>
      </c>
      <c r="G371" s="1">
        <v>0.76</v>
      </c>
      <c r="H371">
        <v>0</v>
      </c>
      <c r="I371">
        <f t="shared" si="36"/>
        <v>24</v>
      </c>
      <c r="J371" s="3">
        <f t="shared" si="37"/>
        <v>0</v>
      </c>
      <c r="K371" s="5">
        <f t="shared" si="40"/>
        <v>0</v>
      </c>
      <c r="L371" s="3">
        <f t="shared" ca="1" si="38"/>
        <v>3.4352548036758565E-2</v>
      </c>
      <c r="M371" s="1">
        <f t="shared" ca="1" si="39"/>
        <v>-3.4352548036758565E-2</v>
      </c>
      <c r="N371" t="str">
        <f t="shared" si="41"/>
        <v>no</v>
      </c>
    </row>
    <row r="372" spans="1:14" x14ac:dyDescent="0.25">
      <c r="A372" t="str">
        <f t="shared" si="35"/>
        <v>18Geelong Cats</v>
      </c>
      <c r="B372">
        <v>2020</v>
      </c>
      <c r="C372">
        <v>18</v>
      </c>
      <c r="D372" t="s">
        <v>506</v>
      </c>
      <c r="E372" t="s">
        <v>9</v>
      </c>
      <c r="F372">
        <v>39</v>
      </c>
      <c r="G372" s="1">
        <v>0.97</v>
      </c>
      <c r="H372">
        <v>0</v>
      </c>
      <c r="I372">
        <f t="shared" si="36"/>
        <v>23</v>
      </c>
      <c r="J372" s="3">
        <f t="shared" si="37"/>
        <v>0</v>
      </c>
      <c r="K372" s="5">
        <f t="shared" si="40"/>
        <v>0</v>
      </c>
      <c r="L372" s="3">
        <f t="shared" ca="1" si="38"/>
        <v>2.5575447570332479E-3</v>
      </c>
      <c r="M372" s="1">
        <f t="shared" ca="1" si="39"/>
        <v>-2.5575447570332479E-3</v>
      </c>
      <c r="N372" t="str">
        <f t="shared" si="41"/>
        <v>no</v>
      </c>
    </row>
    <row r="373" spans="1:14" x14ac:dyDescent="0.25">
      <c r="A373" t="str">
        <f t="shared" si="35"/>
        <v>18Collingwood</v>
      </c>
      <c r="B373">
        <v>2020</v>
      </c>
      <c r="C373">
        <v>18</v>
      </c>
      <c r="D373" t="s">
        <v>549</v>
      </c>
      <c r="E373" t="s">
        <v>51</v>
      </c>
      <c r="F373">
        <v>59</v>
      </c>
      <c r="G373" s="1">
        <v>0.81</v>
      </c>
      <c r="H373">
        <v>0</v>
      </c>
      <c r="I373">
        <f t="shared" si="36"/>
        <v>20</v>
      </c>
      <c r="J373" s="3">
        <f t="shared" si="37"/>
        <v>0</v>
      </c>
      <c r="K373" s="5">
        <f t="shared" si="40"/>
        <v>0</v>
      </c>
      <c r="L373" s="3">
        <f t="shared" ca="1" si="38"/>
        <v>0</v>
      </c>
      <c r="M373" s="1">
        <f t="shared" ca="1" si="39"/>
        <v>0</v>
      </c>
      <c r="N373" t="str">
        <f t="shared" si="41"/>
        <v>no</v>
      </c>
    </row>
    <row r="374" spans="1:14" x14ac:dyDescent="0.25">
      <c r="A374" t="str">
        <f t="shared" si="35"/>
        <v>18Fremantle</v>
      </c>
      <c r="B374">
        <v>2020</v>
      </c>
      <c r="C374">
        <v>18</v>
      </c>
      <c r="D374" t="s">
        <v>430</v>
      </c>
      <c r="E374" t="s">
        <v>53</v>
      </c>
      <c r="F374">
        <v>91</v>
      </c>
      <c r="G374" s="1">
        <v>1</v>
      </c>
      <c r="H374">
        <v>0</v>
      </c>
      <c r="I374">
        <f t="shared" si="36"/>
        <v>21</v>
      </c>
      <c r="J374" s="3">
        <f t="shared" si="37"/>
        <v>0</v>
      </c>
      <c r="K374" s="5">
        <f t="shared" si="40"/>
        <v>0</v>
      </c>
      <c r="L374" s="3">
        <f t="shared" ca="1" si="38"/>
        <v>2.1033868092691619E-2</v>
      </c>
      <c r="M374" s="1">
        <f t="shared" ca="1" si="39"/>
        <v>-2.1033868092691619E-2</v>
      </c>
      <c r="N374" t="str">
        <f t="shared" si="41"/>
        <v>no</v>
      </c>
    </row>
    <row r="375" spans="1:14" x14ac:dyDescent="0.25">
      <c r="A375" t="str">
        <f t="shared" si="35"/>
        <v>18Melbourne</v>
      </c>
      <c r="B375">
        <v>2020</v>
      </c>
      <c r="C375">
        <v>18</v>
      </c>
      <c r="D375" t="s">
        <v>530</v>
      </c>
      <c r="E375" t="s">
        <v>30</v>
      </c>
      <c r="F375">
        <v>106</v>
      </c>
      <c r="G375" s="1">
        <v>0.9</v>
      </c>
      <c r="H375">
        <v>0</v>
      </c>
      <c r="I375">
        <f t="shared" si="36"/>
        <v>19</v>
      </c>
      <c r="J375" s="3">
        <f t="shared" si="37"/>
        <v>0</v>
      </c>
      <c r="K375" s="5">
        <f t="shared" si="40"/>
        <v>0</v>
      </c>
      <c r="L375" s="3">
        <f t="shared" ca="1" si="38"/>
        <v>5.2941176470588235E-2</v>
      </c>
      <c r="M375" s="1">
        <f t="shared" ca="1" si="39"/>
        <v>-5.2941176470588235E-2</v>
      </c>
      <c r="N375" t="str">
        <f t="shared" si="41"/>
        <v>no</v>
      </c>
    </row>
    <row r="376" spans="1:14" x14ac:dyDescent="0.25">
      <c r="A376" t="str">
        <f t="shared" si="35"/>
        <v>18Melbourne</v>
      </c>
      <c r="B376">
        <v>2020</v>
      </c>
      <c r="C376">
        <v>18</v>
      </c>
      <c r="D376" t="s">
        <v>627</v>
      </c>
      <c r="E376" t="s">
        <v>30</v>
      </c>
      <c r="F376">
        <v>54</v>
      </c>
      <c r="G376" s="1">
        <v>0.76</v>
      </c>
      <c r="H376">
        <v>0</v>
      </c>
      <c r="I376">
        <f t="shared" si="36"/>
        <v>19</v>
      </c>
      <c r="J376" s="3">
        <f t="shared" si="37"/>
        <v>0</v>
      </c>
      <c r="K376" s="5">
        <f t="shared" si="40"/>
        <v>0</v>
      </c>
      <c r="L376" s="3">
        <f t="shared" ca="1" si="38"/>
        <v>0</v>
      </c>
      <c r="M376" s="1">
        <f t="shared" ca="1" si="39"/>
        <v>0</v>
      </c>
      <c r="N376" t="str">
        <f t="shared" si="41"/>
        <v>no</v>
      </c>
    </row>
    <row r="377" spans="1:14" x14ac:dyDescent="0.25">
      <c r="A377" t="str">
        <f t="shared" si="35"/>
        <v>18Collingwood</v>
      </c>
      <c r="B377">
        <v>2020</v>
      </c>
      <c r="C377">
        <v>18</v>
      </c>
      <c r="D377" t="s">
        <v>571</v>
      </c>
      <c r="E377" t="s">
        <v>51</v>
      </c>
      <c r="F377">
        <v>38</v>
      </c>
      <c r="G377" s="1">
        <v>0.8</v>
      </c>
      <c r="H377">
        <v>0</v>
      </c>
      <c r="I377">
        <f t="shared" si="36"/>
        <v>20</v>
      </c>
      <c r="J377" s="3">
        <f t="shared" si="37"/>
        <v>0</v>
      </c>
      <c r="K377" s="5">
        <f t="shared" si="40"/>
        <v>0</v>
      </c>
      <c r="L377" s="3">
        <f t="shared" ca="1" si="38"/>
        <v>5.5555555555555552E-2</v>
      </c>
      <c r="M377" s="1">
        <f t="shared" ca="1" si="39"/>
        <v>-5.5555555555555552E-2</v>
      </c>
      <c r="N377" t="str">
        <f t="shared" si="41"/>
        <v>no</v>
      </c>
    </row>
    <row r="378" spans="1:14" x14ac:dyDescent="0.25">
      <c r="A378" t="str">
        <f t="shared" si="35"/>
        <v>18Richmond</v>
      </c>
      <c r="B378">
        <v>2020</v>
      </c>
      <c r="C378">
        <v>18</v>
      </c>
      <c r="D378" t="s">
        <v>313</v>
      </c>
      <c r="E378" t="s">
        <v>28</v>
      </c>
      <c r="F378">
        <v>62</v>
      </c>
      <c r="G378" s="1">
        <v>0.89</v>
      </c>
      <c r="H378">
        <v>0</v>
      </c>
      <c r="I378">
        <f t="shared" si="36"/>
        <v>19</v>
      </c>
      <c r="J378" s="3">
        <f t="shared" si="37"/>
        <v>0</v>
      </c>
      <c r="K378" s="5">
        <f t="shared" si="40"/>
        <v>2</v>
      </c>
      <c r="L378" s="3">
        <f t="shared" ca="1" si="38"/>
        <v>7.7483934750370742E-2</v>
      </c>
      <c r="M378" s="1">
        <f t="shared" ca="1" si="39"/>
        <v>-7.7483934750370742E-2</v>
      </c>
      <c r="N378" t="str">
        <f t="shared" si="41"/>
        <v>yes</v>
      </c>
    </row>
    <row r="379" spans="1:14" x14ac:dyDescent="0.25">
      <c r="A379" t="str">
        <f t="shared" si="35"/>
        <v>18Fremantle</v>
      </c>
      <c r="B379">
        <v>2020</v>
      </c>
      <c r="C379">
        <v>18</v>
      </c>
      <c r="D379" t="s">
        <v>398</v>
      </c>
      <c r="E379" t="s">
        <v>53</v>
      </c>
      <c r="F379">
        <v>43</v>
      </c>
      <c r="G379" s="1">
        <v>0.89</v>
      </c>
      <c r="H379">
        <v>0</v>
      </c>
      <c r="I379">
        <f t="shared" si="36"/>
        <v>21</v>
      </c>
      <c r="J379" s="3">
        <f t="shared" si="37"/>
        <v>0</v>
      </c>
      <c r="K379" s="5">
        <f t="shared" si="40"/>
        <v>0</v>
      </c>
      <c r="L379" s="3">
        <f t="shared" ca="1" si="38"/>
        <v>5.2672049211841598E-2</v>
      </c>
      <c r="M379" s="1">
        <f t="shared" ca="1" si="39"/>
        <v>-5.2672049211841598E-2</v>
      </c>
      <c r="N379" t="str">
        <f t="shared" si="41"/>
        <v>no</v>
      </c>
    </row>
    <row r="380" spans="1:14" x14ac:dyDescent="0.25">
      <c r="A380" t="str">
        <f t="shared" si="35"/>
        <v>18Hawthorn</v>
      </c>
      <c r="B380">
        <v>2020</v>
      </c>
      <c r="C380">
        <v>18</v>
      </c>
      <c r="D380" t="s">
        <v>521</v>
      </c>
      <c r="E380" t="s">
        <v>56</v>
      </c>
      <c r="F380">
        <v>65</v>
      </c>
      <c r="G380" s="1">
        <v>0.81</v>
      </c>
      <c r="H380">
        <v>0</v>
      </c>
      <c r="I380">
        <f t="shared" si="36"/>
        <v>28</v>
      </c>
      <c r="J380" s="3">
        <f t="shared" si="37"/>
        <v>0</v>
      </c>
      <c r="K380" s="5">
        <f t="shared" si="40"/>
        <v>0</v>
      </c>
      <c r="L380" s="3">
        <f t="shared" ca="1" si="38"/>
        <v>0.13333333333333333</v>
      </c>
      <c r="M380" s="1">
        <f t="shared" ca="1" si="39"/>
        <v>-0.13333333333333333</v>
      </c>
      <c r="N380" t="str">
        <f t="shared" si="41"/>
        <v>no</v>
      </c>
    </row>
    <row r="381" spans="1:14" x14ac:dyDescent="0.25">
      <c r="A381" t="str">
        <f t="shared" si="35"/>
        <v>18Richmond</v>
      </c>
      <c r="B381">
        <v>2020</v>
      </c>
      <c r="C381">
        <v>18</v>
      </c>
      <c r="D381" t="s">
        <v>307</v>
      </c>
      <c r="E381" t="s">
        <v>28</v>
      </c>
      <c r="F381">
        <v>66</v>
      </c>
      <c r="G381" s="1">
        <v>0.93</v>
      </c>
      <c r="H381">
        <v>0</v>
      </c>
      <c r="I381">
        <f t="shared" si="36"/>
        <v>19</v>
      </c>
      <c r="J381" s="3">
        <f t="shared" si="37"/>
        <v>0</v>
      </c>
      <c r="K381" s="5">
        <f t="shared" si="40"/>
        <v>2</v>
      </c>
      <c r="L381" s="3">
        <f t="shared" ca="1" si="38"/>
        <v>6.25E-2</v>
      </c>
      <c r="M381" s="1">
        <f t="shared" ca="1" si="39"/>
        <v>-6.25E-2</v>
      </c>
      <c r="N381" t="str">
        <f t="shared" si="41"/>
        <v>yes</v>
      </c>
    </row>
    <row r="382" spans="1:14" x14ac:dyDescent="0.25">
      <c r="A382" t="str">
        <f t="shared" si="35"/>
        <v>18Sydney Swans</v>
      </c>
      <c r="B382">
        <v>2020</v>
      </c>
      <c r="C382">
        <v>18</v>
      </c>
      <c r="D382" t="s">
        <v>519</v>
      </c>
      <c r="E382" t="s">
        <v>70</v>
      </c>
      <c r="F382">
        <v>74</v>
      </c>
      <c r="G382" s="1">
        <v>0.91</v>
      </c>
      <c r="H382">
        <v>0</v>
      </c>
      <c r="I382">
        <f t="shared" si="36"/>
        <v>23</v>
      </c>
      <c r="J382" s="3">
        <f t="shared" si="37"/>
        <v>0</v>
      </c>
      <c r="K382" s="5">
        <f t="shared" si="40"/>
        <v>0</v>
      </c>
      <c r="L382" s="3">
        <f t="shared" ca="1" si="38"/>
        <v>8.9743589743589744E-2</v>
      </c>
      <c r="M382" s="1">
        <f t="shared" ca="1" si="39"/>
        <v>-8.9743589743589744E-2</v>
      </c>
      <c r="N382" t="str">
        <f t="shared" si="41"/>
        <v>no</v>
      </c>
    </row>
    <row r="383" spans="1:14" x14ac:dyDescent="0.25">
      <c r="A383" t="str">
        <f t="shared" si="35"/>
        <v>18Richmond</v>
      </c>
      <c r="B383">
        <v>2020</v>
      </c>
      <c r="C383">
        <v>18</v>
      </c>
      <c r="D383" t="s">
        <v>200</v>
      </c>
      <c r="E383" t="s">
        <v>28</v>
      </c>
      <c r="F383">
        <v>43</v>
      </c>
      <c r="G383" s="1">
        <v>0.66</v>
      </c>
      <c r="H383">
        <v>0</v>
      </c>
      <c r="I383">
        <f t="shared" si="36"/>
        <v>19</v>
      </c>
      <c r="J383" s="3">
        <f t="shared" si="37"/>
        <v>0</v>
      </c>
      <c r="K383" s="5">
        <f t="shared" si="40"/>
        <v>12</v>
      </c>
      <c r="L383" s="3">
        <f t="shared" ca="1" si="38"/>
        <v>2.5000000000000001E-2</v>
      </c>
      <c r="M383" s="1">
        <f t="shared" ca="1" si="39"/>
        <v>-2.5000000000000001E-2</v>
      </c>
      <c r="N383" t="str">
        <f t="shared" si="41"/>
        <v>yes</v>
      </c>
    </row>
    <row r="384" spans="1:14" x14ac:dyDescent="0.25">
      <c r="A384" t="str">
        <f t="shared" si="35"/>
        <v>18Adelaide Crows</v>
      </c>
      <c r="B384">
        <v>2020</v>
      </c>
      <c r="C384">
        <v>18</v>
      </c>
      <c r="D384" t="s">
        <v>154</v>
      </c>
      <c r="E384" t="s">
        <v>22</v>
      </c>
      <c r="F384">
        <v>26</v>
      </c>
      <c r="G384" s="1">
        <v>0.86</v>
      </c>
      <c r="H384">
        <v>0</v>
      </c>
      <c r="I384">
        <f t="shared" si="36"/>
        <v>19</v>
      </c>
      <c r="J384" s="3">
        <f t="shared" si="37"/>
        <v>0</v>
      </c>
      <c r="K384" s="5">
        <f t="shared" si="40"/>
        <v>34</v>
      </c>
      <c r="L384" s="3">
        <f t="shared" ca="1" si="38"/>
        <v>0.22407691413445888</v>
      </c>
      <c r="M384" s="1">
        <f t="shared" ca="1" si="39"/>
        <v>-0.22407691413445888</v>
      </c>
      <c r="N384" t="str">
        <f t="shared" si="41"/>
        <v>yes</v>
      </c>
    </row>
    <row r="385" spans="1:14" x14ac:dyDescent="0.25">
      <c r="A385" t="str">
        <f t="shared" si="35"/>
        <v>18St Kilda</v>
      </c>
      <c r="B385">
        <v>2020</v>
      </c>
      <c r="C385">
        <v>18</v>
      </c>
      <c r="D385" t="s">
        <v>436</v>
      </c>
      <c r="E385" t="s">
        <v>19</v>
      </c>
      <c r="F385">
        <v>49</v>
      </c>
      <c r="G385" s="1">
        <v>0.87</v>
      </c>
      <c r="H385">
        <v>0</v>
      </c>
      <c r="I385">
        <f t="shared" si="36"/>
        <v>19</v>
      </c>
      <c r="J385" s="3">
        <f t="shared" si="37"/>
        <v>0</v>
      </c>
      <c r="K385" s="5">
        <f t="shared" si="40"/>
        <v>0</v>
      </c>
      <c r="L385" s="3">
        <f t="shared" ca="1" si="38"/>
        <v>7.1287408243929984E-2</v>
      </c>
      <c r="M385" s="1">
        <f t="shared" ca="1" si="39"/>
        <v>-7.1287408243929984E-2</v>
      </c>
      <c r="N385" t="str">
        <f t="shared" si="41"/>
        <v>no</v>
      </c>
    </row>
    <row r="386" spans="1:14" x14ac:dyDescent="0.25">
      <c r="A386" t="str">
        <f t="shared" ref="A386:A449" si="42">C386&amp;E386</f>
        <v>18St Kilda</v>
      </c>
      <c r="B386">
        <v>2020</v>
      </c>
      <c r="C386">
        <v>18</v>
      </c>
      <c r="D386" t="s">
        <v>298</v>
      </c>
      <c r="E386" t="s">
        <v>19</v>
      </c>
      <c r="F386">
        <v>26</v>
      </c>
      <c r="G386" s="1">
        <v>0.77</v>
      </c>
      <c r="H386">
        <v>0</v>
      </c>
      <c r="I386">
        <f t="shared" ref="I386:I449" si="43">SUMIF($A:$A,$A386,$H:$H)/4</f>
        <v>19</v>
      </c>
      <c r="J386" s="3">
        <f t="shared" ref="J386:J449" si="44">H386/I386</f>
        <v>0</v>
      </c>
      <c r="K386" s="5">
        <f t="shared" si="40"/>
        <v>8</v>
      </c>
      <c r="L386" s="3">
        <f t="shared" ref="L386:L449" ca="1" si="45">SUMIF($D:$D,$D386,$J386)/COUNTIF($D:$D,$D386)</f>
        <v>7.2512760392504733E-2</v>
      </c>
      <c r="M386" s="1">
        <f t="shared" ref="M386:M449" ca="1" si="46">J386-L386</f>
        <v>-7.2512760392504733E-2</v>
      </c>
      <c r="N386" t="str">
        <f t="shared" si="41"/>
        <v>yes</v>
      </c>
    </row>
    <row r="387" spans="1:14" x14ac:dyDescent="0.25">
      <c r="A387" t="str">
        <f t="shared" si="42"/>
        <v>18Western Bulldogs</v>
      </c>
      <c r="B387">
        <v>2020</v>
      </c>
      <c r="C387">
        <v>18</v>
      </c>
      <c r="D387" t="s">
        <v>251</v>
      </c>
      <c r="E387" t="s">
        <v>14</v>
      </c>
      <c r="F387">
        <v>65</v>
      </c>
      <c r="G387" s="1">
        <v>0.79</v>
      </c>
      <c r="H387">
        <v>0</v>
      </c>
      <c r="I387">
        <f t="shared" si="43"/>
        <v>21</v>
      </c>
      <c r="J387" s="3">
        <f t="shared" si="44"/>
        <v>0</v>
      </c>
      <c r="K387" s="5">
        <f t="shared" ref="K387:K450" si="47">SUMIF($D:$D,$D387,$H:$H)</f>
        <v>14</v>
      </c>
      <c r="L387" s="3">
        <f t="shared" ca="1" si="45"/>
        <v>5.4154995331465915E-2</v>
      </c>
      <c r="M387" s="1">
        <f t="shared" ca="1" si="46"/>
        <v>-5.4154995331465915E-2</v>
      </c>
      <c r="N387" t="str">
        <f t="shared" ref="N387:N450" si="48">IF(K387&gt;0,"yes", "no")</f>
        <v>yes</v>
      </c>
    </row>
    <row r="388" spans="1:14" x14ac:dyDescent="0.25">
      <c r="A388" t="str">
        <f t="shared" si="42"/>
        <v>18Gold Coast Suns</v>
      </c>
      <c r="B388">
        <v>2020</v>
      </c>
      <c r="C388">
        <v>18</v>
      </c>
      <c r="D388" t="s">
        <v>493</v>
      </c>
      <c r="E388" t="s">
        <v>40</v>
      </c>
      <c r="F388">
        <v>52</v>
      </c>
      <c r="G388" s="1">
        <v>0.81</v>
      </c>
      <c r="H388">
        <v>0</v>
      </c>
      <c r="I388">
        <f t="shared" si="43"/>
        <v>28</v>
      </c>
      <c r="J388" s="3">
        <f t="shared" si="44"/>
        <v>0</v>
      </c>
      <c r="K388" s="5">
        <f t="shared" si="47"/>
        <v>0</v>
      </c>
      <c r="L388" s="3">
        <f t="shared" ca="1" si="45"/>
        <v>2.9411764705882353E-2</v>
      </c>
      <c r="M388" s="1">
        <f t="shared" ca="1" si="46"/>
        <v>-2.9411764705882353E-2</v>
      </c>
      <c r="N388" t="str">
        <f t="shared" si="48"/>
        <v>no</v>
      </c>
    </row>
    <row r="389" spans="1:14" x14ac:dyDescent="0.25">
      <c r="A389" t="str">
        <f t="shared" si="42"/>
        <v>18Gold Coast Suns</v>
      </c>
      <c r="B389">
        <v>2020</v>
      </c>
      <c r="C389">
        <v>18</v>
      </c>
      <c r="D389" t="s">
        <v>375</v>
      </c>
      <c r="E389" t="s">
        <v>40</v>
      </c>
      <c r="F389">
        <v>37</v>
      </c>
      <c r="G389" s="1">
        <v>0.86</v>
      </c>
      <c r="H389">
        <v>0</v>
      </c>
      <c r="I389">
        <f t="shared" si="43"/>
        <v>28</v>
      </c>
      <c r="J389" s="3">
        <f t="shared" si="44"/>
        <v>0</v>
      </c>
      <c r="K389" s="5">
        <f t="shared" si="47"/>
        <v>0</v>
      </c>
      <c r="L389" s="3">
        <f t="shared" ca="1" si="45"/>
        <v>7.5187969924812026E-3</v>
      </c>
      <c r="M389" s="1">
        <f t="shared" ca="1" si="46"/>
        <v>-7.5187969924812026E-3</v>
      </c>
      <c r="N389" t="str">
        <f t="shared" si="48"/>
        <v>no</v>
      </c>
    </row>
    <row r="390" spans="1:14" x14ac:dyDescent="0.25">
      <c r="A390" t="str">
        <f t="shared" si="42"/>
        <v>18West Coast Eagles</v>
      </c>
      <c r="B390">
        <v>2020</v>
      </c>
      <c r="C390">
        <v>18</v>
      </c>
      <c r="D390" t="s">
        <v>651</v>
      </c>
      <c r="E390" t="s">
        <v>36</v>
      </c>
      <c r="F390">
        <v>37</v>
      </c>
      <c r="G390" s="1">
        <v>0.83</v>
      </c>
      <c r="H390">
        <v>0</v>
      </c>
      <c r="I390">
        <f t="shared" si="43"/>
        <v>15</v>
      </c>
      <c r="J390" s="3">
        <f t="shared" si="44"/>
        <v>0</v>
      </c>
      <c r="K390" s="5">
        <f t="shared" si="47"/>
        <v>0</v>
      </c>
      <c r="L390" s="3">
        <f t="shared" ca="1" si="45"/>
        <v>0</v>
      </c>
      <c r="M390" s="1">
        <f t="shared" ca="1" si="46"/>
        <v>0</v>
      </c>
      <c r="N390" t="str">
        <f t="shared" si="48"/>
        <v>no</v>
      </c>
    </row>
    <row r="391" spans="1:14" x14ac:dyDescent="0.25">
      <c r="A391" t="str">
        <f t="shared" si="42"/>
        <v>18Brisbane Lions</v>
      </c>
      <c r="B391">
        <v>2020</v>
      </c>
      <c r="C391">
        <v>18</v>
      </c>
      <c r="D391" t="s">
        <v>333</v>
      </c>
      <c r="E391" t="s">
        <v>16</v>
      </c>
      <c r="F391">
        <v>55</v>
      </c>
      <c r="G391" s="1">
        <v>0.83</v>
      </c>
      <c r="H391">
        <v>0</v>
      </c>
      <c r="I391">
        <f t="shared" si="43"/>
        <v>24</v>
      </c>
      <c r="J391" s="3">
        <f t="shared" si="44"/>
        <v>0</v>
      </c>
      <c r="K391" s="5">
        <f t="shared" si="47"/>
        <v>1</v>
      </c>
      <c r="L391" s="3">
        <f t="shared" ca="1" si="45"/>
        <v>4.7014260249554372E-2</v>
      </c>
      <c r="M391" s="1">
        <f t="shared" ca="1" si="46"/>
        <v>-4.7014260249554372E-2</v>
      </c>
      <c r="N391" t="str">
        <f t="shared" si="48"/>
        <v>yes</v>
      </c>
    </row>
    <row r="392" spans="1:14" x14ac:dyDescent="0.25">
      <c r="A392" t="str">
        <f t="shared" si="42"/>
        <v>18St Kilda</v>
      </c>
      <c r="B392">
        <v>2020</v>
      </c>
      <c r="C392">
        <v>18</v>
      </c>
      <c r="D392" t="s">
        <v>213</v>
      </c>
      <c r="E392" t="s">
        <v>19</v>
      </c>
      <c r="F392">
        <v>53</v>
      </c>
      <c r="G392" s="1">
        <v>0.83</v>
      </c>
      <c r="H392">
        <v>0</v>
      </c>
      <c r="I392">
        <f t="shared" si="43"/>
        <v>19</v>
      </c>
      <c r="J392" s="3">
        <f t="shared" si="44"/>
        <v>0</v>
      </c>
      <c r="K392" s="5">
        <f t="shared" si="47"/>
        <v>31</v>
      </c>
      <c r="L392" s="3">
        <f t="shared" ca="1" si="45"/>
        <v>5.6135995783828607E-2</v>
      </c>
      <c r="M392" s="1">
        <f t="shared" ca="1" si="46"/>
        <v>-5.6135995783828607E-2</v>
      </c>
      <c r="N392" t="str">
        <f t="shared" si="48"/>
        <v>yes</v>
      </c>
    </row>
    <row r="393" spans="1:14" x14ac:dyDescent="0.25">
      <c r="A393" t="str">
        <f t="shared" si="42"/>
        <v>18Sydney Swans</v>
      </c>
      <c r="B393">
        <v>2020</v>
      </c>
      <c r="C393">
        <v>18</v>
      </c>
      <c r="D393" t="s">
        <v>160</v>
      </c>
      <c r="E393" t="s">
        <v>70</v>
      </c>
      <c r="F393">
        <v>82</v>
      </c>
      <c r="G393" s="1">
        <v>0.85</v>
      </c>
      <c r="H393">
        <v>0</v>
      </c>
      <c r="I393">
        <f t="shared" si="43"/>
        <v>23</v>
      </c>
      <c r="J393" s="3">
        <f t="shared" si="44"/>
        <v>0</v>
      </c>
      <c r="K393" s="5">
        <f t="shared" si="47"/>
        <v>43</v>
      </c>
      <c r="L393" s="3">
        <f t="shared" ca="1" si="45"/>
        <v>0.12079886585149742</v>
      </c>
      <c r="M393" s="1">
        <f t="shared" ca="1" si="46"/>
        <v>-0.12079886585149742</v>
      </c>
      <c r="N393" t="str">
        <f t="shared" si="48"/>
        <v>yes</v>
      </c>
    </row>
    <row r="394" spans="1:14" x14ac:dyDescent="0.25">
      <c r="A394" t="str">
        <f t="shared" si="42"/>
        <v>18West Coast Eagles</v>
      </c>
      <c r="B394">
        <v>2020</v>
      </c>
      <c r="C394">
        <v>18</v>
      </c>
      <c r="D394" t="s">
        <v>214</v>
      </c>
      <c r="E394" t="s">
        <v>36</v>
      </c>
      <c r="F394">
        <v>55</v>
      </c>
      <c r="G394" s="1">
        <v>0.82</v>
      </c>
      <c r="H394">
        <v>0</v>
      </c>
      <c r="I394">
        <f t="shared" si="43"/>
        <v>15</v>
      </c>
      <c r="J394" s="3">
        <f t="shared" si="44"/>
        <v>0</v>
      </c>
      <c r="K394" s="5">
        <f t="shared" si="47"/>
        <v>49</v>
      </c>
      <c r="L394" s="3">
        <f t="shared" ca="1" si="45"/>
        <v>0.12931322559271743</v>
      </c>
      <c r="M394" s="1">
        <f t="shared" ca="1" si="46"/>
        <v>-0.12931322559271743</v>
      </c>
      <c r="N394" t="str">
        <f t="shared" si="48"/>
        <v>yes</v>
      </c>
    </row>
    <row r="395" spans="1:14" x14ac:dyDescent="0.25">
      <c r="A395" t="str">
        <f t="shared" si="42"/>
        <v>18North Melbourne</v>
      </c>
      <c r="B395">
        <v>2020</v>
      </c>
      <c r="C395">
        <v>18</v>
      </c>
      <c r="D395" t="s">
        <v>305</v>
      </c>
      <c r="E395" t="s">
        <v>25</v>
      </c>
      <c r="F395">
        <v>16</v>
      </c>
      <c r="G395" s="1">
        <v>0.86</v>
      </c>
      <c r="H395">
        <v>0</v>
      </c>
      <c r="I395">
        <f t="shared" si="43"/>
        <v>15</v>
      </c>
      <c r="J395" s="3">
        <f t="shared" si="44"/>
        <v>0</v>
      </c>
      <c r="K395" s="5">
        <f t="shared" si="47"/>
        <v>3</v>
      </c>
      <c r="L395" s="3">
        <f t="shared" ca="1" si="45"/>
        <v>0.1077124183006536</v>
      </c>
      <c r="M395" s="1">
        <f t="shared" ca="1" si="46"/>
        <v>-0.1077124183006536</v>
      </c>
      <c r="N395" t="str">
        <f t="shared" si="48"/>
        <v>yes</v>
      </c>
    </row>
    <row r="396" spans="1:14" x14ac:dyDescent="0.25">
      <c r="A396" t="str">
        <f t="shared" si="42"/>
        <v>18North Melbourne</v>
      </c>
      <c r="B396">
        <v>2020</v>
      </c>
      <c r="C396">
        <v>18</v>
      </c>
      <c r="D396" t="s">
        <v>452</v>
      </c>
      <c r="E396" t="s">
        <v>25</v>
      </c>
      <c r="F396">
        <v>15</v>
      </c>
      <c r="G396" s="1">
        <v>0.89</v>
      </c>
      <c r="H396">
        <v>0</v>
      </c>
      <c r="I396">
        <f t="shared" si="43"/>
        <v>15</v>
      </c>
      <c r="J396" s="3">
        <f t="shared" si="44"/>
        <v>0</v>
      </c>
      <c r="K396" s="5">
        <f t="shared" si="47"/>
        <v>0</v>
      </c>
      <c r="L396" s="3">
        <f t="shared" ca="1" si="45"/>
        <v>0.1111111111111111</v>
      </c>
      <c r="M396" s="1">
        <f t="shared" ca="1" si="46"/>
        <v>-0.1111111111111111</v>
      </c>
      <c r="N396" t="str">
        <f t="shared" si="48"/>
        <v>no</v>
      </c>
    </row>
    <row r="397" spans="1:14" x14ac:dyDescent="0.25">
      <c r="A397" t="str">
        <f t="shared" si="42"/>
        <v>18North Melbourne</v>
      </c>
      <c r="B397">
        <v>2020</v>
      </c>
      <c r="C397">
        <v>18</v>
      </c>
      <c r="D397" t="s">
        <v>300</v>
      </c>
      <c r="E397" t="s">
        <v>25</v>
      </c>
      <c r="F397">
        <v>32</v>
      </c>
      <c r="G397" s="1">
        <v>0.81</v>
      </c>
      <c r="H397">
        <v>0</v>
      </c>
      <c r="I397">
        <f t="shared" si="43"/>
        <v>15</v>
      </c>
      <c r="J397" s="3">
        <f t="shared" si="44"/>
        <v>0</v>
      </c>
      <c r="K397" s="5">
        <f t="shared" si="47"/>
        <v>2</v>
      </c>
      <c r="L397" s="3">
        <f t="shared" ca="1" si="45"/>
        <v>8.5081585081585087E-2</v>
      </c>
      <c r="M397" s="1">
        <f t="shared" ca="1" si="46"/>
        <v>-8.5081585081585087E-2</v>
      </c>
      <c r="N397" t="str">
        <f t="shared" si="48"/>
        <v>yes</v>
      </c>
    </row>
    <row r="398" spans="1:14" x14ac:dyDescent="0.25">
      <c r="A398" t="str">
        <f t="shared" si="42"/>
        <v>17Melbourne</v>
      </c>
      <c r="B398">
        <v>2020</v>
      </c>
      <c r="C398">
        <v>17</v>
      </c>
      <c r="D398" t="s">
        <v>29</v>
      </c>
      <c r="E398" t="s">
        <v>30</v>
      </c>
      <c r="F398">
        <v>103</v>
      </c>
      <c r="G398" s="1">
        <v>0.96</v>
      </c>
      <c r="H398">
        <v>25</v>
      </c>
      <c r="I398">
        <f t="shared" si="43"/>
        <v>27</v>
      </c>
      <c r="J398" s="3">
        <f t="shared" si="44"/>
        <v>0.92592592592592593</v>
      </c>
      <c r="K398" s="5">
        <f t="shared" si="47"/>
        <v>267</v>
      </c>
      <c r="L398" s="3">
        <f t="shared" ca="1" si="45"/>
        <v>0.57562338891049536</v>
      </c>
      <c r="M398" s="1">
        <f t="shared" ca="1" si="46"/>
        <v>0.35030253701543057</v>
      </c>
      <c r="N398" t="str">
        <f t="shared" si="48"/>
        <v>yes</v>
      </c>
    </row>
    <row r="399" spans="1:14" x14ac:dyDescent="0.25">
      <c r="A399" t="str">
        <f t="shared" si="42"/>
        <v>17GWS Giants</v>
      </c>
      <c r="B399">
        <v>2020</v>
      </c>
      <c r="C399">
        <v>17</v>
      </c>
      <c r="D399" t="s">
        <v>23</v>
      </c>
      <c r="E399" t="s">
        <v>11</v>
      </c>
      <c r="F399">
        <v>63</v>
      </c>
      <c r="G399" s="1">
        <v>0.87</v>
      </c>
      <c r="H399">
        <v>25</v>
      </c>
      <c r="I399">
        <f t="shared" si="43"/>
        <v>27</v>
      </c>
      <c r="J399" s="3">
        <f t="shared" si="44"/>
        <v>0.92592592592592593</v>
      </c>
      <c r="K399" s="5">
        <f t="shared" si="47"/>
        <v>190</v>
      </c>
      <c r="L399" s="3">
        <f t="shared" ca="1" si="45"/>
        <v>0.69877037455298319</v>
      </c>
      <c r="M399" s="1">
        <f t="shared" ca="1" si="46"/>
        <v>0.22715555137294274</v>
      </c>
      <c r="N399" t="str">
        <f t="shared" si="48"/>
        <v>yes</v>
      </c>
    </row>
    <row r="400" spans="1:14" x14ac:dyDescent="0.25">
      <c r="A400" t="str">
        <f t="shared" si="42"/>
        <v>17North Melbourne</v>
      </c>
      <c r="B400">
        <v>2020</v>
      </c>
      <c r="C400">
        <v>17</v>
      </c>
      <c r="D400" t="s">
        <v>42</v>
      </c>
      <c r="E400" t="s">
        <v>25</v>
      </c>
      <c r="F400">
        <v>50</v>
      </c>
      <c r="G400" s="1">
        <v>0.95</v>
      </c>
      <c r="H400">
        <v>24</v>
      </c>
      <c r="I400">
        <f t="shared" si="43"/>
        <v>24</v>
      </c>
      <c r="J400" s="3">
        <f t="shared" si="44"/>
        <v>1</v>
      </c>
      <c r="K400" s="5">
        <f t="shared" si="47"/>
        <v>309</v>
      </c>
      <c r="L400" s="3">
        <f t="shared" ca="1" si="45"/>
        <v>0.59033824981523986</v>
      </c>
      <c r="M400" s="1">
        <f t="shared" ca="1" si="46"/>
        <v>0.40966175018476014</v>
      </c>
      <c r="N400" t="str">
        <f t="shared" si="48"/>
        <v>yes</v>
      </c>
    </row>
    <row r="401" spans="1:14" x14ac:dyDescent="0.25">
      <c r="A401" t="str">
        <f t="shared" si="42"/>
        <v>17Melbourne</v>
      </c>
      <c r="B401">
        <v>2020</v>
      </c>
      <c r="C401">
        <v>17</v>
      </c>
      <c r="D401" t="s">
        <v>49</v>
      </c>
      <c r="E401" t="s">
        <v>30</v>
      </c>
      <c r="F401">
        <v>89</v>
      </c>
      <c r="G401" s="1">
        <v>0.85</v>
      </c>
      <c r="H401">
        <v>23</v>
      </c>
      <c r="I401">
        <f t="shared" si="43"/>
        <v>27</v>
      </c>
      <c r="J401" s="3">
        <f t="shared" si="44"/>
        <v>0.85185185185185186</v>
      </c>
      <c r="K401" s="5">
        <f t="shared" si="47"/>
        <v>277</v>
      </c>
      <c r="L401" s="3">
        <f t="shared" ca="1" si="45"/>
        <v>0.54282671184795606</v>
      </c>
      <c r="M401" s="1">
        <f t="shared" ca="1" si="46"/>
        <v>0.3090251400038958</v>
      </c>
      <c r="N401" t="str">
        <f t="shared" si="48"/>
        <v>yes</v>
      </c>
    </row>
    <row r="402" spans="1:14" x14ac:dyDescent="0.25">
      <c r="A402" t="str">
        <f t="shared" si="42"/>
        <v>17GWS Giants</v>
      </c>
      <c r="B402">
        <v>2020</v>
      </c>
      <c r="C402">
        <v>17</v>
      </c>
      <c r="D402" t="s">
        <v>41</v>
      </c>
      <c r="E402" t="s">
        <v>11</v>
      </c>
      <c r="F402">
        <v>89</v>
      </c>
      <c r="G402" s="1">
        <v>0.8</v>
      </c>
      <c r="H402">
        <v>23</v>
      </c>
      <c r="I402">
        <f t="shared" si="43"/>
        <v>27</v>
      </c>
      <c r="J402" s="3">
        <f t="shared" si="44"/>
        <v>0.85185185185185186</v>
      </c>
      <c r="K402" s="5">
        <f t="shared" si="47"/>
        <v>270</v>
      </c>
      <c r="L402" s="3">
        <f t="shared" ca="1" si="45"/>
        <v>0.55131631178759677</v>
      </c>
      <c r="M402" s="1">
        <f t="shared" ca="1" si="46"/>
        <v>0.30053554006425509</v>
      </c>
      <c r="N402" t="str">
        <f t="shared" si="48"/>
        <v>yes</v>
      </c>
    </row>
    <row r="403" spans="1:14" x14ac:dyDescent="0.25">
      <c r="A403" t="str">
        <f t="shared" si="42"/>
        <v>17Melbourne</v>
      </c>
      <c r="B403">
        <v>2020</v>
      </c>
      <c r="C403">
        <v>17</v>
      </c>
      <c r="D403" t="s">
        <v>73</v>
      </c>
      <c r="E403" t="s">
        <v>30</v>
      </c>
      <c r="F403">
        <v>51</v>
      </c>
      <c r="G403" s="1">
        <v>0.83</v>
      </c>
      <c r="H403">
        <v>22</v>
      </c>
      <c r="I403">
        <f t="shared" si="43"/>
        <v>27</v>
      </c>
      <c r="J403" s="3">
        <f t="shared" si="44"/>
        <v>0.81481481481481477</v>
      </c>
      <c r="K403" s="5">
        <f t="shared" si="47"/>
        <v>259</v>
      </c>
      <c r="L403" s="3">
        <f t="shared" ca="1" si="45"/>
        <v>0.55297040154734656</v>
      </c>
      <c r="M403" s="1">
        <f t="shared" ca="1" si="46"/>
        <v>0.26184441326746821</v>
      </c>
      <c r="N403" t="str">
        <f t="shared" si="48"/>
        <v>yes</v>
      </c>
    </row>
    <row r="404" spans="1:14" x14ac:dyDescent="0.25">
      <c r="A404" t="str">
        <f t="shared" si="42"/>
        <v>17North Melbourne</v>
      </c>
      <c r="B404">
        <v>2020</v>
      </c>
      <c r="C404">
        <v>17</v>
      </c>
      <c r="D404" t="s">
        <v>34</v>
      </c>
      <c r="E404" t="s">
        <v>25</v>
      </c>
      <c r="F404">
        <v>57</v>
      </c>
      <c r="G404" s="1">
        <v>0.79</v>
      </c>
      <c r="H404">
        <v>20</v>
      </c>
      <c r="I404">
        <f t="shared" si="43"/>
        <v>24</v>
      </c>
      <c r="J404" s="3">
        <f t="shared" si="44"/>
        <v>0.83333333333333337</v>
      </c>
      <c r="K404" s="5">
        <f t="shared" si="47"/>
        <v>171</v>
      </c>
      <c r="L404" s="3">
        <f t="shared" ca="1" si="45"/>
        <v>0.30634330401669052</v>
      </c>
      <c r="M404" s="1">
        <f t="shared" ca="1" si="46"/>
        <v>0.52699002931664285</v>
      </c>
      <c r="N404" t="str">
        <f t="shared" si="48"/>
        <v>yes</v>
      </c>
    </row>
    <row r="405" spans="1:14" x14ac:dyDescent="0.25">
      <c r="A405" t="str">
        <f t="shared" si="42"/>
        <v>17Carlton</v>
      </c>
      <c r="B405">
        <v>2020</v>
      </c>
      <c r="C405">
        <v>17</v>
      </c>
      <c r="D405" t="s">
        <v>7</v>
      </c>
      <c r="E405" t="s">
        <v>6</v>
      </c>
      <c r="F405">
        <v>73</v>
      </c>
      <c r="G405" s="1">
        <v>0.91</v>
      </c>
      <c r="H405">
        <v>20</v>
      </c>
      <c r="I405">
        <f t="shared" si="43"/>
        <v>22</v>
      </c>
      <c r="J405" s="3">
        <f t="shared" si="44"/>
        <v>0.90909090909090906</v>
      </c>
      <c r="K405" s="5">
        <f t="shared" si="47"/>
        <v>311</v>
      </c>
      <c r="L405" s="3">
        <f t="shared" ca="1" si="45"/>
        <v>0.58313405875653967</v>
      </c>
      <c r="M405" s="1">
        <f t="shared" ca="1" si="46"/>
        <v>0.32595685033436939</v>
      </c>
      <c r="N405" t="str">
        <f t="shared" si="48"/>
        <v>yes</v>
      </c>
    </row>
    <row r="406" spans="1:14" x14ac:dyDescent="0.25">
      <c r="A406" t="str">
        <f t="shared" si="42"/>
        <v>17Gold Coast Suns</v>
      </c>
      <c r="B406">
        <v>2020</v>
      </c>
      <c r="C406">
        <v>17</v>
      </c>
      <c r="D406" t="s">
        <v>39</v>
      </c>
      <c r="E406" t="s">
        <v>40</v>
      </c>
      <c r="F406">
        <v>63</v>
      </c>
      <c r="G406" s="1">
        <v>0.89</v>
      </c>
      <c r="H406">
        <v>20</v>
      </c>
      <c r="I406">
        <f t="shared" si="43"/>
        <v>20</v>
      </c>
      <c r="J406" s="3">
        <f t="shared" si="44"/>
        <v>1</v>
      </c>
      <c r="K406" s="5">
        <f t="shared" si="47"/>
        <v>323</v>
      </c>
      <c r="L406" s="3">
        <f t="shared" ca="1" si="45"/>
        <v>0.62329360483987029</v>
      </c>
      <c r="M406" s="1">
        <f t="shared" ca="1" si="46"/>
        <v>0.37670639516012971</v>
      </c>
      <c r="N406" t="str">
        <f t="shared" si="48"/>
        <v>yes</v>
      </c>
    </row>
    <row r="407" spans="1:14" x14ac:dyDescent="0.25">
      <c r="A407" t="str">
        <f t="shared" si="42"/>
        <v>17Carlton</v>
      </c>
      <c r="B407">
        <v>2020</v>
      </c>
      <c r="C407">
        <v>17</v>
      </c>
      <c r="D407" t="s">
        <v>5</v>
      </c>
      <c r="E407" t="s">
        <v>6</v>
      </c>
      <c r="F407">
        <v>73</v>
      </c>
      <c r="G407" s="1">
        <v>0.89</v>
      </c>
      <c r="H407">
        <v>19</v>
      </c>
      <c r="I407">
        <f t="shared" si="43"/>
        <v>22</v>
      </c>
      <c r="J407" s="3">
        <f t="shared" si="44"/>
        <v>0.86363636363636365</v>
      </c>
      <c r="K407" s="5">
        <f t="shared" si="47"/>
        <v>326</v>
      </c>
      <c r="L407" s="3">
        <f t="shared" ca="1" si="45"/>
        <v>0.56729032838219406</v>
      </c>
      <c r="M407" s="1">
        <f t="shared" ca="1" si="46"/>
        <v>0.29634603525416958</v>
      </c>
      <c r="N407" t="str">
        <f t="shared" si="48"/>
        <v>yes</v>
      </c>
    </row>
    <row r="408" spans="1:14" x14ac:dyDescent="0.25">
      <c r="A408" t="str">
        <f t="shared" si="42"/>
        <v>17North Melbourne</v>
      </c>
      <c r="B408">
        <v>2020</v>
      </c>
      <c r="C408">
        <v>17</v>
      </c>
      <c r="D408" t="s">
        <v>102</v>
      </c>
      <c r="E408" t="s">
        <v>25</v>
      </c>
      <c r="F408">
        <v>45</v>
      </c>
      <c r="G408" s="1">
        <v>0.77</v>
      </c>
      <c r="H408">
        <v>19</v>
      </c>
      <c r="I408">
        <f t="shared" si="43"/>
        <v>24</v>
      </c>
      <c r="J408" s="3">
        <f t="shared" si="44"/>
        <v>0.79166666666666663</v>
      </c>
      <c r="K408" s="5">
        <f t="shared" si="47"/>
        <v>257</v>
      </c>
      <c r="L408" s="3">
        <f t="shared" ca="1" si="45"/>
        <v>0.52201259505013464</v>
      </c>
      <c r="M408" s="1">
        <f t="shared" ca="1" si="46"/>
        <v>0.26965407161653199</v>
      </c>
      <c r="N408" t="str">
        <f t="shared" si="48"/>
        <v>yes</v>
      </c>
    </row>
    <row r="409" spans="1:14" x14ac:dyDescent="0.25">
      <c r="A409" t="str">
        <f t="shared" si="42"/>
        <v>17Western Bulldogs</v>
      </c>
      <c r="B409">
        <v>2020</v>
      </c>
      <c r="C409">
        <v>17</v>
      </c>
      <c r="D409" t="s">
        <v>13</v>
      </c>
      <c r="E409" t="s">
        <v>14</v>
      </c>
      <c r="F409">
        <v>88</v>
      </c>
      <c r="G409" s="1">
        <v>0.87</v>
      </c>
      <c r="H409">
        <v>19</v>
      </c>
      <c r="I409">
        <f t="shared" si="43"/>
        <v>21</v>
      </c>
      <c r="J409" s="3">
        <f t="shared" si="44"/>
        <v>0.90476190476190477</v>
      </c>
      <c r="K409" s="5">
        <f t="shared" si="47"/>
        <v>320</v>
      </c>
      <c r="L409" s="3">
        <f t="shared" ca="1" si="45"/>
        <v>0.57391986616520052</v>
      </c>
      <c r="M409" s="1">
        <f t="shared" ca="1" si="46"/>
        <v>0.33084203859670425</v>
      </c>
      <c r="N409" t="str">
        <f t="shared" si="48"/>
        <v>yes</v>
      </c>
    </row>
    <row r="410" spans="1:14" x14ac:dyDescent="0.25">
      <c r="A410" t="str">
        <f t="shared" si="42"/>
        <v>17Adelaide Crows</v>
      </c>
      <c r="B410">
        <v>2020</v>
      </c>
      <c r="C410">
        <v>17</v>
      </c>
      <c r="D410" t="s">
        <v>119</v>
      </c>
      <c r="E410" t="s">
        <v>22</v>
      </c>
      <c r="F410">
        <v>92</v>
      </c>
      <c r="G410" s="1">
        <v>0.78</v>
      </c>
      <c r="H410">
        <v>19</v>
      </c>
      <c r="I410">
        <f t="shared" si="43"/>
        <v>22</v>
      </c>
      <c r="J410" s="3">
        <f t="shared" si="44"/>
        <v>0.86363636363636365</v>
      </c>
      <c r="K410" s="5">
        <f t="shared" si="47"/>
        <v>137</v>
      </c>
      <c r="L410" s="3">
        <f t="shared" ca="1" si="45"/>
        <v>0.2579896983040999</v>
      </c>
      <c r="M410" s="1">
        <f t="shared" ca="1" si="46"/>
        <v>0.60564666533226375</v>
      </c>
      <c r="N410" t="str">
        <f t="shared" si="48"/>
        <v>yes</v>
      </c>
    </row>
    <row r="411" spans="1:14" x14ac:dyDescent="0.25">
      <c r="A411" t="str">
        <f t="shared" si="42"/>
        <v>17Adelaide Crows</v>
      </c>
      <c r="B411">
        <v>2020</v>
      </c>
      <c r="C411">
        <v>17</v>
      </c>
      <c r="D411" t="s">
        <v>21</v>
      </c>
      <c r="E411" t="s">
        <v>22</v>
      </c>
      <c r="F411">
        <v>79</v>
      </c>
      <c r="G411" s="1">
        <v>0.85</v>
      </c>
      <c r="H411">
        <v>19</v>
      </c>
      <c r="I411">
        <f t="shared" si="43"/>
        <v>22</v>
      </c>
      <c r="J411" s="3">
        <f t="shared" si="44"/>
        <v>0.86363636363636365</v>
      </c>
      <c r="K411" s="5">
        <f t="shared" si="47"/>
        <v>329</v>
      </c>
      <c r="L411" s="3">
        <f t="shared" ca="1" si="45"/>
        <v>0.55569585972742719</v>
      </c>
      <c r="M411" s="1">
        <f t="shared" ca="1" si="46"/>
        <v>0.30794050390893646</v>
      </c>
      <c r="N411" t="str">
        <f t="shared" si="48"/>
        <v>yes</v>
      </c>
    </row>
    <row r="412" spans="1:14" x14ac:dyDescent="0.25">
      <c r="A412" t="str">
        <f t="shared" si="42"/>
        <v>17Collingwood</v>
      </c>
      <c r="B412">
        <v>2020</v>
      </c>
      <c r="C412">
        <v>17</v>
      </c>
      <c r="D412" t="s">
        <v>50</v>
      </c>
      <c r="E412" t="s">
        <v>51</v>
      </c>
      <c r="F412">
        <v>90</v>
      </c>
      <c r="G412" s="1">
        <v>0.9</v>
      </c>
      <c r="H412">
        <v>19</v>
      </c>
      <c r="I412">
        <f t="shared" si="43"/>
        <v>20</v>
      </c>
      <c r="J412" s="3">
        <f t="shared" si="44"/>
        <v>0.95</v>
      </c>
      <c r="K412" s="5">
        <f t="shared" si="47"/>
        <v>299</v>
      </c>
      <c r="L412" s="3">
        <f t="shared" ca="1" si="45"/>
        <v>0.49809682891255103</v>
      </c>
      <c r="M412" s="1">
        <f t="shared" ca="1" si="46"/>
        <v>0.45190317108744893</v>
      </c>
      <c r="N412" t="str">
        <f t="shared" si="48"/>
        <v>yes</v>
      </c>
    </row>
    <row r="413" spans="1:14" x14ac:dyDescent="0.25">
      <c r="A413" t="str">
        <f t="shared" si="42"/>
        <v>17Carlton</v>
      </c>
      <c r="B413">
        <v>2020</v>
      </c>
      <c r="C413">
        <v>17</v>
      </c>
      <c r="D413" t="s">
        <v>125</v>
      </c>
      <c r="E413" t="s">
        <v>6</v>
      </c>
      <c r="F413">
        <v>53</v>
      </c>
      <c r="G413" s="1">
        <v>0.89</v>
      </c>
      <c r="H413">
        <v>18</v>
      </c>
      <c r="I413">
        <f t="shared" si="43"/>
        <v>22</v>
      </c>
      <c r="J413" s="3">
        <f t="shared" si="44"/>
        <v>0.81818181818181823</v>
      </c>
      <c r="K413" s="5">
        <f t="shared" si="47"/>
        <v>78</v>
      </c>
      <c r="L413" s="3">
        <f t="shared" ca="1" si="45"/>
        <v>0.19432994541690191</v>
      </c>
      <c r="M413" s="1">
        <f t="shared" ca="1" si="46"/>
        <v>0.62385187276491627</v>
      </c>
      <c r="N413" t="str">
        <f t="shared" si="48"/>
        <v>yes</v>
      </c>
    </row>
    <row r="414" spans="1:14" x14ac:dyDescent="0.25">
      <c r="A414" t="str">
        <f t="shared" si="42"/>
        <v>17GWS Giants</v>
      </c>
      <c r="B414">
        <v>2020</v>
      </c>
      <c r="C414">
        <v>17</v>
      </c>
      <c r="D414" t="s">
        <v>126</v>
      </c>
      <c r="E414" t="s">
        <v>11</v>
      </c>
      <c r="F414">
        <v>44</v>
      </c>
      <c r="G414" s="1">
        <v>0.75</v>
      </c>
      <c r="H414">
        <v>18</v>
      </c>
      <c r="I414">
        <f t="shared" si="43"/>
        <v>27</v>
      </c>
      <c r="J414" s="3">
        <f t="shared" si="44"/>
        <v>0.66666666666666663</v>
      </c>
      <c r="K414" s="5">
        <f t="shared" si="47"/>
        <v>126</v>
      </c>
      <c r="L414" s="3">
        <f t="shared" ca="1" si="45"/>
        <v>0.28243692581927876</v>
      </c>
      <c r="M414" s="1">
        <f t="shared" ca="1" si="46"/>
        <v>0.38422974084738787</v>
      </c>
      <c r="N414" t="str">
        <f t="shared" si="48"/>
        <v>yes</v>
      </c>
    </row>
    <row r="415" spans="1:14" x14ac:dyDescent="0.25">
      <c r="A415" t="str">
        <f t="shared" si="42"/>
        <v>17West Coast Eagles</v>
      </c>
      <c r="B415">
        <v>2020</v>
      </c>
      <c r="C415">
        <v>17</v>
      </c>
      <c r="D415" t="s">
        <v>128</v>
      </c>
      <c r="E415" t="s">
        <v>36</v>
      </c>
      <c r="F415">
        <v>110</v>
      </c>
      <c r="G415" s="1">
        <v>1</v>
      </c>
      <c r="H415">
        <v>18</v>
      </c>
      <c r="I415">
        <f t="shared" si="43"/>
        <v>18</v>
      </c>
      <c r="J415" s="3">
        <f t="shared" si="44"/>
        <v>1</v>
      </c>
      <c r="K415" s="5">
        <f t="shared" si="47"/>
        <v>145</v>
      </c>
      <c r="L415" s="3">
        <f t="shared" ca="1" si="45"/>
        <v>0.21383334539309987</v>
      </c>
      <c r="M415" s="1">
        <f t="shared" ca="1" si="46"/>
        <v>0.78616665460690016</v>
      </c>
      <c r="N415" t="str">
        <f t="shared" si="48"/>
        <v>yes</v>
      </c>
    </row>
    <row r="416" spans="1:14" x14ac:dyDescent="0.25">
      <c r="A416" t="str">
        <f t="shared" si="42"/>
        <v>17Sydney Swans</v>
      </c>
      <c r="B416">
        <v>2020</v>
      </c>
      <c r="C416">
        <v>17</v>
      </c>
      <c r="D416" t="s">
        <v>69</v>
      </c>
      <c r="E416" t="s">
        <v>70</v>
      </c>
      <c r="F416">
        <v>103</v>
      </c>
      <c r="G416" s="1">
        <v>0.86</v>
      </c>
      <c r="H416">
        <v>18</v>
      </c>
      <c r="I416">
        <f t="shared" si="43"/>
        <v>20</v>
      </c>
      <c r="J416" s="3">
        <f t="shared" si="44"/>
        <v>0.9</v>
      </c>
      <c r="K416" s="5">
        <f t="shared" si="47"/>
        <v>281</v>
      </c>
      <c r="L416" s="3">
        <f t="shared" ca="1" si="45"/>
        <v>0.41521056535665418</v>
      </c>
      <c r="M416" s="1">
        <f t="shared" ca="1" si="46"/>
        <v>0.48478943464334584</v>
      </c>
      <c r="N416" t="str">
        <f t="shared" si="48"/>
        <v>yes</v>
      </c>
    </row>
    <row r="417" spans="1:14" x14ac:dyDescent="0.25">
      <c r="A417" t="str">
        <f t="shared" si="42"/>
        <v>17Fremantle</v>
      </c>
      <c r="B417">
        <v>2020</v>
      </c>
      <c r="C417">
        <v>17</v>
      </c>
      <c r="D417" t="s">
        <v>132</v>
      </c>
      <c r="E417" t="s">
        <v>53</v>
      </c>
      <c r="F417">
        <v>75</v>
      </c>
      <c r="G417" s="1">
        <v>0.81</v>
      </c>
      <c r="H417">
        <v>18</v>
      </c>
      <c r="I417">
        <f t="shared" si="43"/>
        <v>24</v>
      </c>
      <c r="J417" s="3">
        <f t="shared" si="44"/>
        <v>0.75</v>
      </c>
      <c r="K417" s="5">
        <f t="shared" si="47"/>
        <v>196</v>
      </c>
      <c r="L417" s="3">
        <f t="shared" ca="1" si="45"/>
        <v>0.33393547096925746</v>
      </c>
      <c r="M417" s="1">
        <f t="shared" ca="1" si="46"/>
        <v>0.41606452903074254</v>
      </c>
      <c r="N417" t="str">
        <f t="shared" si="48"/>
        <v>yes</v>
      </c>
    </row>
    <row r="418" spans="1:14" x14ac:dyDescent="0.25">
      <c r="A418" t="str">
        <f t="shared" si="42"/>
        <v>17Gold Coast Suns</v>
      </c>
      <c r="B418">
        <v>2020</v>
      </c>
      <c r="C418">
        <v>17</v>
      </c>
      <c r="D418" t="s">
        <v>85</v>
      </c>
      <c r="E418" t="s">
        <v>40</v>
      </c>
      <c r="F418">
        <v>75</v>
      </c>
      <c r="G418" s="1">
        <v>0.79</v>
      </c>
      <c r="H418">
        <v>17</v>
      </c>
      <c r="I418">
        <f t="shared" si="43"/>
        <v>20</v>
      </c>
      <c r="J418" s="3">
        <f t="shared" si="44"/>
        <v>0.85</v>
      </c>
      <c r="K418" s="5">
        <f t="shared" si="47"/>
        <v>282</v>
      </c>
      <c r="L418" s="3">
        <f t="shared" ca="1" si="45"/>
        <v>0.45452499794268542</v>
      </c>
      <c r="M418" s="1">
        <f t="shared" ca="1" si="46"/>
        <v>0.39547500205731456</v>
      </c>
      <c r="N418" t="str">
        <f t="shared" si="48"/>
        <v>yes</v>
      </c>
    </row>
    <row r="419" spans="1:14" x14ac:dyDescent="0.25">
      <c r="A419" t="str">
        <f t="shared" si="42"/>
        <v>17Essendon</v>
      </c>
      <c r="B419">
        <v>2020</v>
      </c>
      <c r="C419">
        <v>17</v>
      </c>
      <c r="D419" t="s">
        <v>63</v>
      </c>
      <c r="E419" t="s">
        <v>32</v>
      </c>
      <c r="F419">
        <v>97</v>
      </c>
      <c r="G419" s="1">
        <v>0.84</v>
      </c>
      <c r="H419">
        <v>17</v>
      </c>
      <c r="I419">
        <f t="shared" si="43"/>
        <v>19</v>
      </c>
      <c r="J419" s="3">
        <f t="shared" si="44"/>
        <v>0.89473684210526316</v>
      </c>
      <c r="K419" s="5">
        <f t="shared" si="47"/>
        <v>193</v>
      </c>
      <c r="L419" s="3">
        <f t="shared" ca="1" si="45"/>
        <v>0.32905646544535067</v>
      </c>
      <c r="M419" s="1">
        <f t="shared" ca="1" si="46"/>
        <v>0.56568037665991255</v>
      </c>
      <c r="N419" t="str">
        <f t="shared" si="48"/>
        <v>yes</v>
      </c>
    </row>
    <row r="420" spans="1:14" x14ac:dyDescent="0.25">
      <c r="A420" t="str">
        <f t="shared" si="42"/>
        <v>17Adelaide Crows</v>
      </c>
      <c r="B420">
        <v>2020</v>
      </c>
      <c r="C420">
        <v>17</v>
      </c>
      <c r="D420" t="s">
        <v>65</v>
      </c>
      <c r="E420" t="s">
        <v>22</v>
      </c>
      <c r="F420">
        <v>78</v>
      </c>
      <c r="G420" s="1">
        <v>0.73</v>
      </c>
      <c r="H420">
        <v>17</v>
      </c>
      <c r="I420">
        <f t="shared" si="43"/>
        <v>22</v>
      </c>
      <c r="J420" s="3">
        <f t="shared" si="44"/>
        <v>0.77272727272727271</v>
      </c>
      <c r="K420" s="5">
        <f t="shared" si="47"/>
        <v>231</v>
      </c>
      <c r="L420" s="3">
        <f t="shared" ca="1" si="45"/>
        <v>0.37205292357072967</v>
      </c>
      <c r="M420" s="1">
        <f t="shared" ca="1" si="46"/>
        <v>0.40067434915654304</v>
      </c>
      <c r="N420" t="str">
        <f t="shared" si="48"/>
        <v>yes</v>
      </c>
    </row>
    <row r="421" spans="1:14" x14ac:dyDescent="0.25">
      <c r="A421" t="str">
        <f t="shared" si="42"/>
        <v>17West Coast Eagles</v>
      </c>
      <c r="B421">
        <v>2020</v>
      </c>
      <c r="C421">
        <v>17</v>
      </c>
      <c r="D421" t="s">
        <v>136</v>
      </c>
      <c r="E421" t="s">
        <v>36</v>
      </c>
      <c r="F421">
        <v>69</v>
      </c>
      <c r="G421" s="1">
        <v>0.86</v>
      </c>
      <c r="H421">
        <v>17</v>
      </c>
      <c r="I421">
        <f t="shared" si="43"/>
        <v>18</v>
      </c>
      <c r="J421" s="3">
        <f t="shared" si="44"/>
        <v>0.94444444444444442</v>
      </c>
      <c r="K421" s="5">
        <f t="shared" si="47"/>
        <v>24</v>
      </c>
      <c r="L421" s="3">
        <f t="shared" ca="1" si="45"/>
        <v>0.17073623680241326</v>
      </c>
      <c r="M421" s="1">
        <f t="shared" ca="1" si="46"/>
        <v>0.77370820764203119</v>
      </c>
      <c r="N421" t="str">
        <f t="shared" si="48"/>
        <v>yes</v>
      </c>
    </row>
    <row r="422" spans="1:14" x14ac:dyDescent="0.25">
      <c r="A422" t="str">
        <f t="shared" si="42"/>
        <v>17Western Bulldogs</v>
      </c>
      <c r="B422">
        <v>2020</v>
      </c>
      <c r="C422">
        <v>17</v>
      </c>
      <c r="D422" t="s">
        <v>43</v>
      </c>
      <c r="E422" t="s">
        <v>14</v>
      </c>
      <c r="F422">
        <v>124</v>
      </c>
      <c r="G422" s="1">
        <v>0.9</v>
      </c>
      <c r="H422">
        <v>17</v>
      </c>
      <c r="I422">
        <f t="shared" si="43"/>
        <v>21</v>
      </c>
      <c r="J422" s="3">
        <f t="shared" si="44"/>
        <v>0.80952380952380953</v>
      </c>
      <c r="K422" s="5">
        <f t="shared" si="47"/>
        <v>287</v>
      </c>
      <c r="L422" s="3">
        <f t="shared" ca="1" si="45"/>
        <v>0.45612996865386152</v>
      </c>
      <c r="M422" s="1">
        <f t="shared" ca="1" si="46"/>
        <v>0.35339384086994802</v>
      </c>
      <c r="N422" t="str">
        <f t="shared" si="48"/>
        <v>yes</v>
      </c>
    </row>
    <row r="423" spans="1:14" x14ac:dyDescent="0.25">
      <c r="A423" t="str">
        <f t="shared" si="42"/>
        <v>17Fremantle</v>
      </c>
      <c r="B423">
        <v>2020</v>
      </c>
      <c r="C423">
        <v>17</v>
      </c>
      <c r="D423" t="s">
        <v>140</v>
      </c>
      <c r="E423" t="s">
        <v>53</v>
      </c>
      <c r="F423">
        <v>59</v>
      </c>
      <c r="G423" s="1">
        <v>0.78</v>
      </c>
      <c r="H423">
        <v>17</v>
      </c>
      <c r="I423">
        <f t="shared" si="43"/>
        <v>24</v>
      </c>
      <c r="J423" s="3">
        <f t="shared" si="44"/>
        <v>0.70833333333333337</v>
      </c>
      <c r="K423" s="5">
        <f t="shared" si="47"/>
        <v>79</v>
      </c>
      <c r="L423" s="3">
        <f t="shared" ca="1" si="45"/>
        <v>0.10677169812117911</v>
      </c>
      <c r="M423" s="1">
        <f t="shared" ca="1" si="46"/>
        <v>0.60156163521215422</v>
      </c>
      <c r="N423" t="str">
        <f t="shared" si="48"/>
        <v>yes</v>
      </c>
    </row>
    <row r="424" spans="1:14" x14ac:dyDescent="0.25">
      <c r="A424" t="str">
        <f t="shared" si="42"/>
        <v>17Fremantle</v>
      </c>
      <c r="B424">
        <v>2020</v>
      </c>
      <c r="C424">
        <v>17</v>
      </c>
      <c r="D424" t="s">
        <v>83</v>
      </c>
      <c r="E424" t="s">
        <v>53</v>
      </c>
      <c r="F424">
        <v>75</v>
      </c>
      <c r="G424" s="1">
        <v>0.71</v>
      </c>
      <c r="H424">
        <v>16</v>
      </c>
      <c r="I424">
        <f t="shared" si="43"/>
        <v>24</v>
      </c>
      <c r="J424" s="3">
        <f t="shared" si="44"/>
        <v>0.66666666666666663</v>
      </c>
      <c r="K424" s="5">
        <f t="shared" si="47"/>
        <v>191</v>
      </c>
      <c r="L424" s="3">
        <f t="shared" ca="1" si="45"/>
        <v>0.29971394572617399</v>
      </c>
      <c r="M424" s="1">
        <f t="shared" ca="1" si="46"/>
        <v>0.36695272094049264</v>
      </c>
      <c r="N424" t="str">
        <f t="shared" si="48"/>
        <v>yes</v>
      </c>
    </row>
    <row r="425" spans="1:14" x14ac:dyDescent="0.25">
      <c r="A425" t="str">
        <f t="shared" si="42"/>
        <v>17Hawthorn</v>
      </c>
      <c r="B425">
        <v>2020</v>
      </c>
      <c r="C425">
        <v>17</v>
      </c>
      <c r="D425" t="s">
        <v>64</v>
      </c>
      <c r="E425" t="s">
        <v>56</v>
      </c>
      <c r="F425">
        <v>53</v>
      </c>
      <c r="G425" s="1">
        <v>0.71</v>
      </c>
      <c r="H425">
        <v>16</v>
      </c>
      <c r="I425">
        <f t="shared" si="43"/>
        <v>21</v>
      </c>
      <c r="J425" s="3">
        <f t="shared" si="44"/>
        <v>0.76190476190476186</v>
      </c>
      <c r="K425" s="5">
        <f t="shared" si="47"/>
        <v>208</v>
      </c>
      <c r="L425" s="3">
        <f t="shared" ca="1" si="45"/>
        <v>0.34043960016085878</v>
      </c>
      <c r="M425" s="1">
        <f t="shared" ca="1" si="46"/>
        <v>0.42146516174390308</v>
      </c>
      <c r="N425" t="str">
        <f t="shared" si="48"/>
        <v>yes</v>
      </c>
    </row>
    <row r="426" spans="1:14" x14ac:dyDescent="0.25">
      <c r="A426" t="str">
        <f t="shared" si="42"/>
        <v>17Essendon</v>
      </c>
      <c r="B426">
        <v>2020</v>
      </c>
      <c r="C426">
        <v>17</v>
      </c>
      <c r="D426" t="s">
        <v>45</v>
      </c>
      <c r="E426" t="s">
        <v>32</v>
      </c>
      <c r="F426">
        <v>96</v>
      </c>
      <c r="G426" s="1">
        <v>0.76</v>
      </c>
      <c r="H426">
        <v>16</v>
      </c>
      <c r="I426">
        <f t="shared" si="43"/>
        <v>19</v>
      </c>
      <c r="J426" s="3">
        <f t="shared" si="44"/>
        <v>0.84210526315789469</v>
      </c>
      <c r="K426" s="5">
        <f t="shared" si="47"/>
        <v>259</v>
      </c>
      <c r="L426" s="3">
        <f t="shared" ca="1" si="45"/>
        <v>0.37267492240638023</v>
      </c>
      <c r="M426" s="1">
        <f t="shared" ca="1" si="46"/>
        <v>0.46943034075151446</v>
      </c>
      <c r="N426" t="str">
        <f t="shared" si="48"/>
        <v>yes</v>
      </c>
    </row>
    <row r="427" spans="1:14" x14ac:dyDescent="0.25">
      <c r="A427" t="str">
        <f t="shared" si="42"/>
        <v>17Brisbane Lions</v>
      </c>
      <c r="B427">
        <v>2020</v>
      </c>
      <c r="C427">
        <v>17</v>
      </c>
      <c r="D427" t="s">
        <v>15</v>
      </c>
      <c r="E427" t="s">
        <v>16</v>
      </c>
      <c r="F427">
        <v>37</v>
      </c>
      <c r="G427" s="1">
        <v>0.91</v>
      </c>
      <c r="H427">
        <v>16</v>
      </c>
      <c r="I427">
        <f t="shared" si="43"/>
        <v>20</v>
      </c>
      <c r="J427" s="3">
        <f t="shared" si="44"/>
        <v>0.8</v>
      </c>
      <c r="K427" s="5">
        <f t="shared" si="47"/>
        <v>327</v>
      </c>
      <c r="L427" s="3">
        <f t="shared" ca="1" si="45"/>
        <v>0.48047560773689973</v>
      </c>
      <c r="M427" s="1">
        <f t="shared" ca="1" si="46"/>
        <v>0.31952439226310031</v>
      </c>
      <c r="N427" t="str">
        <f t="shared" si="48"/>
        <v>yes</v>
      </c>
    </row>
    <row r="428" spans="1:14" x14ac:dyDescent="0.25">
      <c r="A428" t="str">
        <f t="shared" si="42"/>
        <v>17Collingwood</v>
      </c>
      <c r="B428">
        <v>2020</v>
      </c>
      <c r="C428">
        <v>17</v>
      </c>
      <c r="D428" t="s">
        <v>110</v>
      </c>
      <c r="E428" t="s">
        <v>51</v>
      </c>
      <c r="F428">
        <v>69</v>
      </c>
      <c r="G428" s="1">
        <v>0.66</v>
      </c>
      <c r="H428">
        <v>16</v>
      </c>
      <c r="I428">
        <f t="shared" si="43"/>
        <v>20</v>
      </c>
      <c r="J428" s="3">
        <f t="shared" si="44"/>
        <v>0.8</v>
      </c>
      <c r="K428" s="5">
        <f t="shared" si="47"/>
        <v>180</v>
      </c>
      <c r="L428" s="3">
        <f t="shared" ca="1" si="45"/>
        <v>0.27255251332063551</v>
      </c>
      <c r="M428" s="1">
        <f t="shared" ca="1" si="46"/>
        <v>0.52744748667936459</v>
      </c>
      <c r="N428" t="str">
        <f t="shared" si="48"/>
        <v>yes</v>
      </c>
    </row>
    <row r="429" spans="1:14" x14ac:dyDescent="0.25">
      <c r="A429" t="str">
        <f t="shared" si="42"/>
        <v>17Collingwood</v>
      </c>
      <c r="B429">
        <v>2020</v>
      </c>
      <c r="C429">
        <v>17</v>
      </c>
      <c r="D429" t="s">
        <v>66</v>
      </c>
      <c r="E429" t="s">
        <v>51</v>
      </c>
      <c r="F429">
        <v>67</v>
      </c>
      <c r="G429" s="1">
        <v>0.83</v>
      </c>
      <c r="H429">
        <v>16</v>
      </c>
      <c r="I429">
        <f t="shared" si="43"/>
        <v>20</v>
      </c>
      <c r="J429" s="3">
        <f t="shared" si="44"/>
        <v>0.8</v>
      </c>
      <c r="K429" s="5">
        <f t="shared" si="47"/>
        <v>188</v>
      </c>
      <c r="L429" s="3">
        <f t="shared" ca="1" si="45"/>
        <v>0.39402873779392</v>
      </c>
      <c r="M429" s="1">
        <f t="shared" ca="1" si="46"/>
        <v>0.40597126220608004</v>
      </c>
      <c r="N429" t="str">
        <f t="shared" si="48"/>
        <v>yes</v>
      </c>
    </row>
    <row r="430" spans="1:14" x14ac:dyDescent="0.25">
      <c r="A430" t="str">
        <f t="shared" si="42"/>
        <v>17Fremantle</v>
      </c>
      <c r="B430">
        <v>2020</v>
      </c>
      <c r="C430">
        <v>17</v>
      </c>
      <c r="D430" t="s">
        <v>135</v>
      </c>
      <c r="E430" t="s">
        <v>53</v>
      </c>
      <c r="F430">
        <v>55</v>
      </c>
      <c r="G430" s="1">
        <v>0.72</v>
      </c>
      <c r="H430">
        <v>16</v>
      </c>
      <c r="I430">
        <f t="shared" si="43"/>
        <v>24</v>
      </c>
      <c r="J430" s="3">
        <f t="shared" si="44"/>
        <v>0.66666666666666663</v>
      </c>
      <c r="K430" s="5">
        <f t="shared" si="47"/>
        <v>164</v>
      </c>
      <c r="L430" s="3">
        <f t="shared" ca="1" si="45"/>
        <v>0.24661636286794519</v>
      </c>
      <c r="M430" s="1">
        <f t="shared" ca="1" si="46"/>
        <v>0.42005030379872144</v>
      </c>
      <c r="N430" t="str">
        <f t="shared" si="48"/>
        <v>yes</v>
      </c>
    </row>
    <row r="431" spans="1:14" x14ac:dyDescent="0.25">
      <c r="A431" t="str">
        <f t="shared" si="42"/>
        <v>17St Kilda</v>
      </c>
      <c r="B431">
        <v>2020</v>
      </c>
      <c r="C431">
        <v>17</v>
      </c>
      <c r="D431" t="s">
        <v>62</v>
      </c>
      <c r="E431" t="s">
        <v>19</v>
      </c>
      <c r="F431">
        <v>102</v>
      </c>
      <c r="G431" s="1">
        <v>0.85</v>
      </c>
      <c r="H431">
        <v>16</v>
      </c>
      <c r="I431">
        <f t="shared" si="43"/>
        <v>18</v>
      </c>
      <c r="J431" s="3">
        <f t="shared" si="44"/>
        <v>0.88888888888888884</v>
      </c>
      <c r="K431" s="5">
        <f t="shared" si="47"/>
        <v>306</v>
      </c>
      <c r="L431" s="3">
        <f t="shared" ca="1" si="45"/>
        <v>0.45573280179632075</v>
      </c>
      <c r="M431" s="1">
        <f t="shared" ca="1" si="46"/>
        <v>0.43315608709256809</v>
      </c>
      <c r="N431" t="str">
        <f t="shared" si="48"/>
        <v>yes</v>
      </c>
    </row>
    <row r="432" spans="1:14" x14ac:dyDescent="0.25">
      <c r="A432" t="str">
        <f t="shared" si="42"/>
        <v>17GWS Giants</v>
      </c>
      <c r="B432">
        <v>2020</v>
      </c>
      <c r="C432">
        <v>17</v>
      </c>
      <c r="D432" t="s">
        <v>153</v>
      </c>
      <c r="E432" t="s">
        <v>11</v>
      </c>
      <c r="F432">
        <v>96</v>
      </c>
      <c r="G432" s="1">
        <v>0.89</v>
      </c>
      <c r="H432">
        <v>15</v>
      </c>
      <c r="I432">
        <f t="shared" si="43"/>
        <v>27</v>
      </c>
      <c r="J432" s="3">
        <f t="shared" si="44"/>
        <v>0.55555555555555558</v>
      </c>
      <c r="K432" s="5">
        <f t="shared" si="47"/>
        <v>135</v>
      </c>
      <c r="L432" s="3">
        <f t="shared" ca="1" si="45"/>
        <v>0.15190773224934714</v>
      </c>
      <c r="M432" s="1">
        <f t="shared" ca="1" si="46"/>
        <v>0.40364782330620841</v>
      </c>
      <c r="N432" t="str">
        <f t="shared" si="48"/>
        <v>yes</v>
      </c>
    </row>
    <row r="433" spans="1:14" x14ac:dyDescent="0.25">
      <c r="A433" t="str">
        <f t="shared" si="42"/>
        <v>17Port Adelaide</v>
      </c>
      <c r="B433">
        <v>2020</v>
      </c>
      <c r="C433">
        <v>17</v>
      </c>
      <c r="D433" t="s">
        <v>47</v>
      </c>
      <c r="E433" t="s">
        <v>48</v>
      </c>
      <c r="F433">
        <v>122</v>
      </c>
      <c r="G433" s="1">
        <v>0.88</v>
      </c>
      <c r="H433">
        <v>15</v>
      </c>
      <c r="I433">
        <f t="shared" si="43"/>
        <v>19</v>
      </c>
      <c r="J433" s="3">
        <f t="shared" si="44"/>
        <v>0.78947368421052633</v>
      </c>
      <c r="K433" s="5">
        <f t="shared" si="47"/>
        <v>206</v>
      </c>
      <c r="L433" s="3">
        <f t="shared" ca="1" si="45"/>
        <v>0.24498705266056556</v>
      </c>
      <c r="M433" s="1">
        <f t="shared" ca="1" si="46"/>
        <v>0.5444866315499608</v>
      </c>
      <c r="N433" t="str">
        <f t="shared" si="48"/>
        <v>yes</v>
      </c>
    </row>
    <row r="434" spans="1:14" x14ac:dyDescent="0.25">
      <c r="A434" t="str">
        <f t="shared" si="42"/>
        <v>17North Melbourne</v>
      </c>
      <c r="B434">
        <v>2020</v>
      </c>
      <c r="C434">
        <v>17</v>
      </c>
      <c r="D434" t="s">
        <v>24</v>
      </c>
      <c r="E434" t="s">
        <v>25</v>
      </c>
      <c r="F434">
        <v>71</v>
      </c>
      <c r="G434" s="1">
        <v>0.71</v>
      </c>
      <c r="H434">
        <v>15</v>
      </c>
      <c r="I434">
        <f t="shared" si="43"/>
        <v>24</v>
      </c>
      <c r="J434" s="3">
        <f t="shared" si="44"/>
        <v>0.625</v>
      </c>
      <c r="K434" s="5">
        <f t="shared" si="47"/>
        <v>200</v>
      </c>
      <c r="L434" s="3">
        <f t="shared" ca="1" si="45"/>
        <v>0.22891063948855489</v>
      </c>
      <c r="M434" s="1">
        <f t="shared" ca="1" si="46"/>
        <v>0.39608936051144511</v>
      </c>
      <c r="N434" t="str">
        <f t="shared" si="48"/>
        <v>yes</v>
      </c>
    </row>
    <row r="435" spans="1:14" x14ac:dyDescent="0.25">
      <c r="A435" t="str">
        <f t="shared" si="42"/>
        <v>17Port Adelaide</v>
      </c>
      <c r="B435">
        <v>2020</v>
      </c>
      <c r="C435">
        <v>17</v>
      </c>
      <c r="D435" t="s">
        <v>97</v>
      </c>
      <c r="E435" t="s">
        <v>48</v>
      </c>
      <c r="F435">
        <v>83</v>
      </c>
      <c r="G435" s="1">
        <v>0.74</v>
      </c>
      <c r="H435">
        <v>15</v>
      </c>
      <c r="I435">
        <f t="shared" si="43"/>
        <v>19</v>
      </c>
      <c r="J435" s="3">
        <f t="shared" si="44"/>
        <v>0.78947368421052633</v>
      </c>
      <c r="K435" s="5">
        <f t="shared" si="47"/>
        <v>242</v>
      </c>
      <c r="L435" s="3">
        <f t="shared" ca="1" si="45"/>
        <v>0.29003424268858619</v>
      </c>
      <c r="M435" s="1">
        <f t="shared" ca="1" si="46"/>
        <v>0.49943944152194014</v>
      </c>
      <c r="N435" t="str">
        <f t="shared" si="48"/>
        <v>yes</v>
      </c>
    </row>
    <row r="436" spans="1:14" x14ac:dyDescent="0.25">
      <c r="A436" t="str">
        <f t="shared" si="42"/>
        <v>17St Kilda</v>
      </c>
      <c r="B436">
        <v>2020</v>
      </c>
      <c r="C436">
        <v>17</v>
      </c>
      <c r="D436" t="s">
        <v>142</v>
      </c>
      <c r="E436" t="s">
        <v>19</v>
      </c>
      <c r="F436">
        <v>95</v>
      </c>
      <c r="G436" s="1">
        <v>0.78</v>
      </c>
      <c r="H436">
        <v>15</v>
      </c>
      <c r="I436">
        <f t="shared" si="43"/>
        <v>18</v>
      </c>
      <c r="J436" s="3">
        <f t="shared" si="44"/>
        <v>0.83333333333333337</v>
      </c>
      <c r="K436" s="5">
        <f t="shared" si="47"/>
        <v>184</v>
      </c>
      <c r="L436" s="3">
        <f t="shared" ca="1" si="45"/>
        <v>0.32282061605451234</v>
      </c>
      <c r="M436" s="1">
        <f t="shared" ca="1" si="46"/>
        <v>0.51051271727882108</v>
      </c>
      <c r="N436" t="str">
        <f t="shared" si="48"/>
        <v>yes</v>
      </c>
    </row>
    <row r="437" spans="1:14" x14ac:dyDescent="0.25">
      <c r="A437" t="str">
        <f t="shared" si="42"/>
        <v>17Sydney Swans</v>
      </c>
      <c r="B437">
        <v>2020</v>
      </c>
      <c r="C437">
        <v>17</v>
      </c>
      <c r="D437" t="s">
        <v>74</v>
      </c>
      <c r="E437" t="s">
        <v>70</v>
      </c>
      <c r="F437">
        <v>117</v>
      </c>
      <c r="G437" s="1">
        <v>0.84</v>
      </c>
      <c r="H437">
        <v>15</v>
      </c>
      <c r="I437">
        <f t="shared" si="43"/>
        <v>20</v>
      </c>
      <c r="J437" s="3">
        <f t="shared" si="44"/>
        <v>0.75</v>
      </c>
      <c r="K437" s="5">
        <f t="shared" si="47"/>
        <v>180</v>
      </c>
      <c r="L437" s="3">
        <f t="shared" ca="1" si="45"/>
        <v>0.23893228349750087</v>
      </c>
      <c r="M437" s="1">
        <f t="shared" ca="1" si="46"/>
        <v>0.51106771650249916</v>
      </c>
      <c r="N437" t="str">
        <f t="shared" si="48"/>
        <v>yes</v>
      </c>
    </row>
    <row r="438" spans="1:14" x14ac:dyDescent="0.25">
      <c r="A438" t="str">
        <f t="shared" si="42"/>
        <v>17Essendon</v>
      </c>
      <c r="B438">
        <v>2020</v>
      </c>
      <c r="C438">
        <v>17</v>
      </c>
      <c r="D438" t="s">
        <v>124</v>
      </c>
      <c r="E438" t="s">
        <v>32</v>
      </c>
      <c r="F438">
        <v>65</v>
      </c>
      <c r="G438" s="1">
        <v>0.75</v>
      </c>
      <c r="H438">
        <v>15</v>
      </c>
      <c r="I438">
        <f t="shared" si="43"/>
        <v>19</v>
      </c>
      <c r="J438" s="3">
        <f t="shared" si="44"/>
        <v>0.78947368421052633</v>
      </c>
      <c r="K438" s="5">
        <f t="shared" si="47"/>
        <v>173</v>
      </c>
      <c r="L438" s="3">
        <f t="shared" ca="1" si="45"/>
        <v>0.16594650159529054</v>
      </c>
      <c r="M438" s="1">
        <f t="shared" ca="1" si="46"/>
        <v>0.62352718261523576</v>
      </c>
      <c r="N438" t="str">
        <f t="shared" si="48"/>
        <v>yes</v>
      </c>
    </row>
    <row r="439" spans="1:14" x14ac:dyDescent="0.25">
      <c r="A439" t="str">
        <f t="shared" si="42"/>
        <v>17Fremantle</v>
      </c>
      <c r="B439">
        <v>2020</v>
      </c>
      <c r="C439">
        <v>17</v>
      </c>
      <c r="D439" t="s">
        <v>52</v>
      </c>
      <c r="E439" t="s">
        <v>53</v>
      </c>
      <c r="F439">
        <v>91</v>
      </c>
      <c r="G439" s="1">
        <v>0.72</v>
      </c>
      <c r="H439">
        <v>15</v>
      </c>
      <c r="I439">
        <f t="shared" si="43"/>
        <v>24</v>
      </c>
      <c r="J439" s="3">
        <f t="shared" si="44"/>
        <v>0.625</v>
      </c>
      <c r="K439" s="5">
        <f t="shared" si="47"/>
        <v>163</v>
      </c>
      <c r="L439" s="3">
        <f t="shared" ca="1" si="45"/>
        <v>0.14229020979020982</v>
      </c>
      <c r="M439" s="1">
        <f t="shared" ca="1" si="46"/>
        <v>0.48270979020979021</v>
      </c>
      <c r="N439" t="str">
        <f t="shared" si="48"/>
        <v>yes</v>
      </c>
    </row>
    <row r="440" spans="1:14" x14ac:dyDescent="0.25">
      <c r="A440" t="str">
        <f t="shared" si="42"/>
        <v>17West Coast Eagles</v>
      </c>
      <c r="B440">
        <v>2020</v>
      </c>
      <c r="C440">
        <v>17</v>
      </c>
      <c r="D440" t="s">
        <v>35</v>
      </c>
      <c r="E440" t="s">
        <v>36</v>
      </c>
      <c r="F440">
        <v>119</v>
      </c>
      <c r="G440" s="1">
        <v>0.87</v>
      </c>
      <c r="H440">
        <v>15</v>
      </c>
      <c r="I440">
        <f t="shared" si="43"/>
        <v>18</v>
      </c>
      <c r="J440" s="3">
        <f t="shared" si="44"/>
        <v>0.83333333333333337</v>
      </c>
      <c r="K440" s="5">
        <f t="shared" si="47"/>
        <v>270</v>
      </c>
      <c r="L440" s="3">
        <f t="shared" ca="1" si="45"/>
        <v>0.29205889516932093</v>
      </c>
      <c r="M440" s="1">
        <f t="shared" ca="1" si="46"/>
        <v>0.54127443816401244</v>
      </c>
      <c r="N440" t="str">
        <f t="shared" si="48"/>
        <v>yes</v>
      </c>
    </row>
    <row r="441" spans="1:14" x14ac:dyDescent="0.25">
      <c r="A441" t="str">
        <f t="shared" si="42"/>
        <v>17West Coast Eagles</v>
      </c>
      <c r="B441">
        <v>2020</v>
      </c>
      <c r="C441">
        <v>17</v>
      </c>
      <c r="D441" t="s">
        <v>95</v>
      </c>
      <c r="E441" t="s">
        <v>36</v>
      </c>
      <c r="F441">
        <v>94</v>
      </c>
      <c r="G441" s="1">
        <v>0.8</v>
      </c>
      <c r="H441">
        <v>15</v>
      </c>
      <c r="I441">
        <f t="shared" si="43"/>
        <v>18</v>
      </c>
      <c r="J441" s="3">
        <f t="shared" si="44"/>
        <v>0.83333333333333337</v>
      </c>
      <c r="K441" s="5">
        <f t="shared" si="47"/>
        <v>270</v>
      </c>
      <c r="L441" s="3">
        <f t="shared" ca="1" si="45"/>
        <v>0.3664225149347432</v>
      </c>
      <c r="M441" s="1">
        <f t="shared" ca="1" si="46"/>
        <v>0.46691081839859017</v>
      </c>
      <c r="N441" t="str">
        <f t="shared" si="48"/>
        <v>yes</v>
      </c>
    </row>
    <row r="442" spans="1:14" x14ac:dyDescent="0.25">
      <c r="A442" t="str">
        <f t="shared" si="42"/>
        <v>17Sydney Swans</v>
      </c>
      <c r="B442">
        <v>2020</v>
      </c>
      <c r="C442">
        <v>17</v>
      </c>
      <c r="D442" t="s">
        <v>158</v>
      </c>
      <c r="E442" t="s">
        <v>70</v>
      </c>
      <c r="F442">
        <v>44</v>
      </c>
      <c r="G442" s="1">
        <v>0.79</v>
      </c>
      <c r="H442">
        <v>15</v>
      </c>
      <c r="I442">
        <f t="shared" si="43"/>
        <v>20</v>
      </c>
      <c r="J442" s="3">
        <f t="shared" si="44"/>
        <v>0.75</v>
      </c>
      <c r="K442" s="5">
        <f t="shared" si="47"/>
        <v>53</v>
      </c>
      <c r="L442" s="3">
        <f t="shared" ca="1" si="45"/>
        <v>0.12064445970695971</v>
      </c>
      <c r="M442" s="1">
        <f t="shared" ca="1" si="46"/>
        <v>0.62935554029304031</v>
      </c>
      <c r="N442" t="str">
        <f t="shared" si="48"/>
        <v>yes</v>
      </c>
    </row>
    <row r="443" spans="1:14" x14ac:dyDescent="0.25">
      <c r="A443" t="str">
        <f t="shared" si="42"/>
        <v>17Collingwood</v>
      </c>
      <c r="B443">
        <v>2020</v>
      </c>
      <c r="C443">
        <v>17</v>
      </c>
      <c r="D443" t="s">
        <v>72</v>
      </c>
      <c r="E443" t="s">
        <v>51</v>
      </c>
      <c r="F443">
        <v>69</v>
      </c>
      <c r="G443" s="1">
        <v>0.78</v>
      </c>
      <c r="H443">
        <v>15</v>
      </c>
      <c r="I443">
        <f t="shared" si="43"/>
        <v>20</v>
      </c>
      <c r="J443" s="3">
        <f t="shared" si="44"/>
        <v>0.75</v>
      </c>
      <c r="K443" s="5">
        <f t="shared" si="47"/>
        <v>251</v>
      </c>
      <c r="L443" s="3">
        <f t="shared" ca="1" si="45"/>
        <v>0.30809255822122728</v>
      </c>
      <c r="M443" s="1">
        <f t="shared" ca="1" si="46"/>
        <v>0.44190744177877272</v>
      </c>
      <c r="N443" t="str">
        <f t="shared" si="48"/>
        <v>yes</v>
      </c>
    </row>
    <row r="444" spans="1:14" x14ac:dyDescent="0.25">
      <c r="A444" t="str">
        <f t="shared" si="42"/>
        <v>17Adelaide Crows</v>
      </c>
      <c r="B444">
        <v>2020</v>
      </c>
      <c r="C444">
        <v>17</v>
      </c>
      <c r="D444" t="s">
        <v>109</v>
      </c>
      <c r="E444" t="s">
        <v>22</v>
      </c>
      <c r="F444">
        <v>64</v>
      </c>
      <c r="G444" s="1">
        <v>0.8</v>
      </c>
      <c r="H444">
        <v>15</v>
      </c>
      <c r="I444">
        <f t="shared" si="43"/>
        <v>22</v>
      </c>
      <c r="J444" s="3">
        <f t="shared" si="44"/>
        <v>0.68181818181818177</v>
      </c>
      <c r="K444" s="5">
        <f t="shared" si="47"/>
        <v>142</v>
      </c>
      <c r="L444" s="3">
        <f t="shared" ca="1" si="45"/>
        <v>0.17640691053162447</v>
      </c>
      <c r="M444" s="1">
        <f t="shared" ca="1" si="46"/>
        <v>0.50541127128655727</v>
      </c>
      <c r="N444" t="str">
        <f t="shared" si="48"/>
        <v>yes</v>
      </c>
    </row>
    <row r="445" spans="1:14" x14ac:dyDescent="0.25">
      <c r="A445" t="str">
        <f t="shared" si="42"/>
        <v>17Western Bulldogs</v>
      </c>
      <c r="B445">
        <v>2020</v>
      </c>
      <c r="C445">
        <v>17</v>
      </c>
      <c r="D445" t="s">
        <v>46</v>
      </c>
      <c r="E445" t="s">
        <v>14</v>
      </c>
      <c r="F445">
        <v>90</v>
      </c>
      <c r="G445" s="1">
        <v>0.84</v>
      </c>
      <c r="H445">
        <v>14</v>
      </c>
      <c r="I445">
        <f t="shared" si="43"/>
        <v>21</v>
      </c>
      <c r="J445" s="3">
        <f t="shared" si="44"/>
        <v>0.66666666666666663</v>
      </c>
      <c r="K445" s="5">
        <f t="shared" si="47"/>
        <v>276</v>
      </c>
      <c r="L445" s="3">
        <f t="shared" ca="1" si="45"/>
        <v>0.32872010342598579</v>
      </c>
      <c r="M445" s="1">
        <f t="shared" ca="1" si="46"/>
        <v>0.33794656324068084</v>
      </c>
      <c r="N445" t="str">
        <f t="shared" si="48"/>
        <v>yes</v>
      </c>
    </row>
    <row r="446" spans="1:14" x14ac:dyDescent="0.25">
      <c r="A446" t="str">
        <f t="shared" si="42"/>
        <v>17Sydney Swans</v>
      </c>
      <c r="B446">
        <v>2020</v>
      </c>
      <c r="C446">
        <v>17</v>
      </c>
      <c r="D446" t="s">
        <v>137</v>
      </c>
      <c r="E446" t="s">
        <v>70</v>
      </c>
      <c r="F446">
        <v>64</v>
      </c>
      <c r="G446" s="1">
        <v>0.76</v>
      </c>
      <c r="H446">
        <v>14</v>
      </c>
      <c r="I446">
        <f t="shared" si="43"/>
        <v>20</v>
      </c>
      <c r="J446" s="3">
        <f t="shared" si="44"/>
        <v>0.7</v>
      </c>
      <c r="K446" s="5">
        <f t="shared" si="47"/>
        <v>68</v>
      </c>
      <c r="L446" s="3">
        <f t="shared" ca="1" si="45"/>
        <v>0.1519623758594347</v>
      </c>
      <c r="M446" s="1">
        <f t="shared" ca="1" si="46"/>
        <v>0.54803762414056523</v>
      </c>
      <c r="N446" t="str">
        <f t="shared" si="48"/>
        <v>yes</v>
      </c>
    </row>
    <row r="447" spans="1:14" x14ac:dyDescent="0.25">
      <c r="A447" t="str">
        <f t="shared" si="42"/>
        <v>17Adelaide Crows</v>
      </c>
      <c r="B447">
        <v>2020</v>
      </c>
      <c r="C447">
        <v>17</v>
      </c>
      <c r="D447" t="s">
        <v>123</v>
      </c>
      <c r="E447" t="s">
        <v>22</v>
      </c>
      <c r="F447">
        <v>80</v>
      </c>
      <c r="G447" s="1">
        <v>0.72</v>
      </c>
      <c r="H447">
        <v>14</v>
      </c>
      <c r="I447">
        <f t="shared" si="43"/>
        <v>22</v>
      </c>
      <c r="J447" s="3">
        <f t="shared" si="44"/>
        <v>0.63636363636363635</v>
      </c>
      <c r="K447" s="5">
        <f t="shared" si="47"/>
        <v>149</v>
      </c>
      <c r="L447" s="3">
        <f t="shared" ca="1" si="45"/>
        <v>0.14702138558569719</v>
      </c>
      <c r="M447" s="1">
        <f t="shared" ca="1" si="46"/>
        <v>0.48934225077793914</v>
      </c>
      <c r="N447" t="str">
        <f t="shared" si="48"/>
        <v>yes</v>
      </c>
    </row>
    <row r="448" spans="1:14" x14ac:dyDescent="0.25">
      <c r="A448" t="str">
        <f t="shared" si="42"/>
        <v>17St Kilda</v>
      </c>
      <c r="B448">
        <v>2020</v>
      </c>
      <c r="C448">
        <v>17</v>
      </c>
      <c r="D448" t="s">
        <v>38</v>
      </c>
      <c r="E448" t="s">
        <v>19</v>
      </c>
      <c r="F448">
        <v>69</v>
      </c>
      <c r="G448" s="1">
        <v>0.77</v>
      </c>
      <c r="H448">
        <v>14</v>
      </c>
      <c r="I448">
        <f t="shared" si="43"/>
        <v>18</v>
      </c>
      <c r="J448" s="3">
        <f t="shared" si="44"/>
        <v>0.77777777777777779</v>
      </c>
      <c r="K448" s="5">
        <f t="shared" si="47"/>
        <v>193</v>
      </c>
      <c r="L448" s="3">
        <f t="shared" ca="1" si="45"/>
        <v>0.20465926940707238</v>
      </c>
      <c r="M448" s="1">
        <f t="shared" ca="1" si="46"/>
        <v>0.57311850837070544</v>
      </c>
      <c r="N448" t="str">
        <f t="shared" si="48"/>
        <v>yes</v>
      </c>
    </row>
    <row r="449" spans="1:14" x14ac:dyDescent="0.25">
      <c r="A449" t="str">
        <f t="shared" si="42"/>
        <v>17Gold Coast Suns</v>
      </c>
      <c r="B449">
        <v>2020</v>
      </c>
      <c r="C449">
        <v>17</v>
      </c>
      <c r="D449" t="s">
        <v>90</v>
      </c>
      <c r="E449" t="s">
        <v>40</v>
      </c>
      <c r="F449">
        <v>71</v>
      </c>
      <c r="G449" s="1">
        <v>0.78</v>
      </c>
      <c r="H449">
        <v>14</v>
      </c>
      <c r="I449">
        <f t="shared" si="43"/>
        <v>20</v>
      </c>
      <c r="J449" s="3">
        <f t="shared" si="44"/>
        <v>0.7</v>
      </c>
      <c r="K449" s="5">
        <f t="shared" si="47"/>
        <v>200</v>
      </c>
      <c r="L449" s="3">
        <f t="shared" ca="1" si="45"/>
        <v>0.21278025351554763</v>
      </c>
      <c r="M449" s="1">
        <f t="shared" ca="1" si="46"/>
        <v>0.48721974648445232</v>
      </c>
      <c r="N449" t="str">
        <f t="shared" si="48"/>
        <v>yes</v>
      </c>
    </row>
    <row r="450" spans="1:14" x14ac:dyDescent="0.25">
      <c r="A450" t="str">
        <f t="shared" ref="A450:A513" si="49">C450&amp;E450</f>
        <v>17Carlton</v>
      </c>
      <c r="B450">
        <v>2020</v>
      </c>
      <c r="C450">
        <v>17</v>
      </c>
      <c r="D450" t="s">
        <v>162</v>
      </c>
      <c r="E450" t="s">
        <v>6</v>
      </c>
      <c r="F450">
        <v>95</v>
      </c>
      <c r="G450" s="1">
        <v>0.87</v>
      </c>
      <c r="H450">
        <v>14</v>
      </c>
      <c r="I450">
        <f t="shared" ref="I450:I513" si="50">SUMIF($A:$A,$A450,$H:$H)/4</f>
        <v>22</v>
      </c>
      <c r="J450" s="3">
        <f t="shared" ref="J450:J513" si="51">H450/I450</f>
        <v>0.63636363636363635</v>
      </c>
      <c r="K450" s="5">
        <f t="shared" si="47"/>
        <v>44</v>
      </c>
      <c r="L450" s="3">
        <f t="shared" ref="L450:L513" ca="1" si="52">SUMIF($D:$D,$D450,$J450)/COUNTIF($D:$D,$D450)</f>
        <v>3.708439897698209E-2</v>
      </c>
      <c r="M450" s="1">
        <f t="shared" ref="M450:M513" ca="1" si="53">J450-L450</f>
        <v>0.59927923738665423</v>
      </c>
      <c r="N450" t="str">
        <f t="shared" si="48"/>
        <v>yes</v>
      </c>
    </row>
    <row r="451" spans="1:14" x14ac:dyDescent="0.25">
      <c r="A451" t="str">
        <f t="shared" si="49"/>
        <v>17Western Bulldogs</v>
      </c>
      <c r="B451">
        <v>2020</v>
      </c>
      <c r="C451">
        <v>17</v>
      </c>
      <c r="D451" t="s">
        <v>59</v>
      </c>
      <c r="E451" t="s">
        <v>14</v>
      </c>
      <c r="F451">
        <v>83</v>
      </c>
      <c r="G451" s="1">
        <v>0.76</v>
      </c>
      <c r="H451">
        <v>13</v>
      </c>
      <c r="I451">
        <f t="shared" si="50"/>
        <v>21</v>
      </c>
      <c r="J451" s="3">
        <f t="shared" si="51"/>
        <v>0.61904761904761907</v>
      </c>
      <c r="K451" s="5">
        <f t="shared" ref="K451:K514" si="54">SUMIF($D:$D,$D451,$H:$H)</f>
        <v>231</v>
      </c>
      <c r="L451" s="3">
        <f t="shared" ca="1" si="52"/>
        <v>0.239321560792149</v>
      </c>
      <c r="M451" s="1">
        <f t="shared" ca="1" si="53"/>
        <v>0.37972605825547007</v>
      </c>
      <c r="N451" t="str">
        <f t="shared" ref="N451:N514" si="55">IF(K451&gt;0,"yes", "no")</f>
        <v>yes</v>
      </c>
    </row>
    <row r="452" spans="1:14" x14ac:dyDescent="0.25">
      <c r="A452" t="str">
        <f t="shared" si="49"/>
        <v>17Essendon</v>
      </c>
      <c r="B452">
        <v>2020</v>
      </c>
      <c r="C452">
        <v>17</v>
      </c>
      <c r="D452" t="s">
        <v>91</v>
      </c>
      <c r="E452" t="s">
        <v>32</v>
      </c>
      <c r="F452">
        <v>44</v>
      </c>
      <c r="G452" s="1">
        <v>0.75</v>
      </c>
      <c r="H452">
        <v>13</v>
      </c>
      <c r="I452">
        <f t="shared" si="50"/>
        <v>19</v>
      </c>
      <c r="J452" s="3">
        <f t="shared" si="51"/>
        <v>0.68421052631578949</v>
      </c>
      <c r="K452" s="5">
        <f t="shared" si="54"/>
        <v>123</v>
      </c>
      <c r="L452" s="3">
        <f t="shared" ca="1" si="52"/>
        <v>0.14740079365079364</v>
      </c>
      <c r="M452" s="1">
        <f t="shared" ca="1" si="53"/>
        <v>0.53680973266499588</v>
      </c>
      <c r="N452" t="str">
        <f t="shared" si="55"/>
        <v>yes</v>
      </c>
    </row>
    <row r="453" spans="1:14" x14ac:dyDescent="0.25">
      <c r="A453" t="str">
        <f t="shared" si="49"/>
        <v>17GWS Giants</v>
      </c>
      <c r="B453">
        <v>2020</v>
      </c>
      <c r="C453">
        <v>17</v>
      </c>
      <c r="D453" t="s">
        <v>150</v>
      </c>
      <c r="E453" t="s">
        <v>11</v>
      </c>
      <c r="F453">
        <v>86</v>
      </c>
      <c r="G453" s="1">
        <v>0.67</v>
      </c>
      <c r="H453">
        <v>13</v>
      </c>
      <c r="I453">
        <f t="shared" si="50"/>
        <v>27</v>
      </c>
      <c r="J453" s="3">
        <f t="shared" si="51"/>
        <v>0.48148148148148145</v>
      </c>
      <c r="K453" s="5">
        <f t="shared" si="54"/>
        <v>57</v>
      </c>
      <c r="L453" s="3">
        <f t="shared" ca="1" si="52"/>
        <v>2.6094276094276097E-2</v>
      </c>
      <c r="M453" s="1">
        <f t="shared" ca="1" si="53"/>
        <v>0.45538720538720534</v>
      </c>
      <c r="N453" t="str">
        <f t="shared" si="55"/>
        <v>yes</v>
      </c>
    </row>
    <row r="454" spans="1:14" x14ac:dyDescent="0.25">
      <c r="A454" t="str">
        <f t="shared" si="49"/>
        <v>17Collingwood</v>
      </c>
      <c r="B454">
        <v>2020</v>
      </c>
      <c r="C454">
        <v>17</v>
      </c>
      <c r="D454" t="s">
        <v>143</v>
      </c>
      <c r="E454" t="s">
        <v>51</v>
      </c>
      <c r="F454">
        <v>85</v>
      </c>
      <c r="G454" s="1">
        <v>0.7</v>
      </c>
      <c r="H454">
        <v>13</v>
      </c>
      <c r="I454">
        <f t="shared" si="50"/>
        <v>20</v>
      </c>
      <c r="J454" s="3">
        <f t="shared" si="51"/>
        <v>0.65</v>
      </c>
      <c r="K454" s="5">
        <f t="shared" si="54"/>
        <v>92</v>
      </c>
      <c r="L454" s="3">
        <f t="shared" ca="1" si="52"/>
        <v>0.16767358458534931</v>
      </c>
      <c r="M454" s="1">
        <f t="shared" ca="1" si="53"/>
        <v>0.48232641541465071</v>
      </c>
      <c r="N454" t="str">
        <f t="shared" si="55"/>
        <v>yes</v>
      </c>
    </row>
    <row r="455" spans="1:14" x14ac:dyDescent="0.25">
      <c r="A455" t="str">
        <f t="shared" si="49"/>
        <v>17Port Adelaide</v>
      </c>
      <c r="B455">
        <v>2020</v>
      </c>
      <c r="C455">
        <v>17</v>
      </c>
      <c r="D455" t="s">
        <v>86</v>
      </c>
      <c r="E455" t="s">
        <v>48</v>
      </c>
      <c r="F455">
        <v>68</v>
      </c>
      <c r="G455" s="1">
        <v>0.8</v>
      </c>
      <c r="H455">
        <v>13</v>
      </c>
      <c r="I455">
        <f t="shared" si="50"/>
        <v>19</v>
      </c>
      <c r="J455" s="3">
        <f t="shared" si="51"/>
        <v>0.68421052631578949</v>
      </c>
      <c r="K455" s="5">
        <f t="shared" si="54"/>
        <v>225</v>
      </c>
      <c r="L455" s="3">
        <f t="shared" ca="1" si="52"/>
        <v>0.25733563902748541</v>
      </c>
      <c r="M455" s="1">
        <f t="shared" ca="1" si="53"/>
        <v>0.42687488728830408</v>
      </c>
      <c r="N455" t="str">
        <f t="shared" si="55"/>
        <v>yes</v>
      </c>
    </row>
    <row r="456" spans="1:14" x14ac:dyDescent="0.25">
      <c r="A456" t="str">
        <f t="shared" si="49"/>
        <v>17Port Adelaide</v>
      </c>
      <c r="B456">
        <v>2020</v>
      </c>
      <c r="C456">
        <v>17</v>
      </c>
      <c r="D456" t="s">
        <v>120</v>
      </c>
      <c r="E456" t="s">
        <v>48</v>
      </c>
      <c r="F456">
        <v>86</v>
      </c>
      <c r="G456" s="1">
        <v>0.7</v>
      </c>
      <c r="H456">
        <v>13</v>
      </c>
      <c r="I456">
        <f t="shared" si="50"/>
        <v>19</v>
      </c>
      <c r="J456" s="3">
        <f t="shared" si="51"/>
        <v>0.68421052631578949</v>
      </c>
      <c r="K456" s="5">
        <f t="shared" si="54"/>
        <v>203</v>
      </c>
      <c r="L456" s="3">
        <f t="shared" ca="1" si="52"/>
        <v>0.12197291207817525</v>
      </c>
      <c r="M456" s="1">
        <f t="shared" ca="1" si="53"/>
        <v>0.5622376142376142</v>
      </c>
      <c r="N456" t="str">
        <f t="shared" si="55"/>
        <v>yes</v>
      </c>
    </row>
    <row r="457" spans="1:14" x14ac:dyDescent="0.25">
      <c r="A457" t="str">
        <f t="shared" si="49"/>
        <v>17Western Bulldogs</v>
      </c>
      <c r="B457">
        <v>2020</v>
      </c>
      <c r="C457">
        <v>17</v>
      </c>
      <c r="D457" t="s">
        <v>116</v>
      </c>
      <c r="E457" t="s">
        <v>14</v>
      </c>
      <c r="F457">
        <v>113</v>
      </c>
      <c r="G457" s="1">
        <v>0.84</v>
      </c>
      <c r="H457">
        <v>13</v>
      </c>
      <c r="I457">
        <f t="shared" si="50"/>
        <v>21</v>
      </c>
      <c r="J457" s="3">
        <f t="shared" si="51"/>
        <v>0.61904761904761907</v>
      </c>
      <c r="K457" s="5">
        <f t="shared" si="54"/>
        <v>192</v>
      </c>
      <c r="L457" s="3">
        <f t="shared" ca="1" si="52"/>
        <v>0.15532692843219159</v>
      </c>
      <c r="M457" s="1">
        <f t="shared" ca="1" si="53"/>
        <v>0.46372069061542748</v>
      </c>
      <c r="N457" t="str">
        <f t="shared" si="55"/>
        <v>yes</v>
      </c>
    </row>
    <row r="458" spans="1:14" x14ac:dyDescent="0.25">
      <c r="A458" t="str">
        <f t="shared" si="49"/>
        <v>17North Melbourne</v>
      </c>
      <c r="B458">
        <v>2020</v>
      </c>
      <c r="C458">
        <v>17</v>
      </c>
      <c r="D458" t="s">
        <v>78</v>
      </c>
      <c r="E458" t="s">
        <v>25</v>
      </c>
      <c r="F458">
        <v>33</v>
      </c>
      <c r="G458" s="1">
        <v>0.74</v>
      </c>
      <c r="H458">
        <v>12</v>
      </c>
      <c r="I458">
        <f t="shared" si="50"/>
        <v>24</v>
      </c>
      <c r="J458" s="3">
        <f t="shared" si="51"/>
        <v>0.5</v>
      </c>
      <c r="K458" s="5">
        <f t="shared" si="54"/>
        <v>113</v>
      </c>
      <c r="L458" s="3">
        <f t="shared" ca="1" si="52"/>
        <v>0.1551158181592964</v>
      </c>
      <c r="M458" s="1">
        <f t="shared" ca="1" si="53"/>
        <v>0.34488418184070357</v>
      </c>
      <c r="N458" t="str">
        <f t="shared" si="55"/>
        <v>yes</v>
      </c>
    </row>
    <row r="459" spans="1:14" x14ac:dyDescent="0.25">
      <c r="A459" t="str">
        <f t="shared" si="49"/>
        <v>17Richmond</v>
      </c>
      <c r="B459">
        <v>2020</v>
      </c>
      <c r="C459">
        <v>17</v>
      </c>
      <c r="D459" t="s">
        <v>60</v>
      </c>
      <c r="E459" t="s">
        <v>28</v>
      </c>
      <c r="F459">
        <v>79</v>
      </c>
      <c r="G459" s="1">
        <v>0.77</v>
      </c>
      <c r="H459">
        <v>12</v>
      </c>
      <c r="I459">
        <f t="shared" si="50"/>
        <v>14</v>
      </c>
      <c r="J459" s="3">
        <f t="shared" si="51"/>
        <v>0.8571428571428571</v>
      </c>
      <c r="K459" s="5">
        <f t="shared" si="54"/>
        <v>95</v>
      </c>
      <c r="L459" s="3">
        <f t="shared" ca="1" si="52"/>
        <v>0.14786370688626324</v>
      </c>
      <c r="M459" s="1">
        <f t="shared" ca="1" si="53"/>
        <v>0.70927915025659383</v>
      </c>
      <c r="N459" t="str">
        <f t="shared" si="55"/>
        <v>yes</v>
      </c>
    </row>
    <row r="460" spans="1:14" x14ac:dyDescent="0.25">
      <c r="A460" t="str">
        <f t="shared" si="49"/>
        <v>17Melbourne</v>
      </c>
      <c r="B460">
        <v>2020</v>
      </c>
      <c r="C460">
        <v>17</v>
      </c>
      <c r="D460" t="s">
        <v>179</v>
      </c>
      <c r="E460" t="s">
        <v>30</v>
      </c>
      <c r="F460">
        <v>53</v>
      </c>
      <c r="G460" s="1">
        <v>0.74</v>
      </c>
      <c r="H460">
        <v>12</v>
      </c>
      <c r="I460">
        <f t="shared" si="50"/>
        <v>27</v>
      </c>
      <c r="J460" s="3">
        <f t="shared" si="51"/>
        <v>0.44444444444444442</v>
      </c>
      <c r="K460" s="5">
        <f t="shared" si="54"/>
        <v>34</v>
      </c>
      <c r="L460" s="3">
        <f t="shared" ca="1" si="52"/>
        <v>0.10734037204625441</v>
      </c>
      <c r="M460" s="1">
        <f t="shared" ca="1" si="53"/>
        <v>0.33710407239819001</v>
      </c>
      <c r="N460" t="str">
        <f t="shared" si="55"/>
        <v>yes</v>
      </c>
    </row>
    <row r="461" spans="1:14" x14ac:dyDescent="0.25">
      <c r="A461" t="str">
        <f t="shared" si="49"/>
        <v>17Brisbane Lions</v>
      </c>
      <c r="B461">
        <v>2020</v>
      </c>
      <c r="C461">
        <v>17</v>
      </c>
      <c r="D461" t="s">
        <v>98</v>
      </c>
      <c r="E461" t="s">
        <v>16</v>
      </c>
      <c r="F461">
        <v>73</v>
      </c>
      <c r="G461" s="1">
        <v>0.8</v>
      </c>
      <c r="H461">
        <v>12</v>
      </c>
      <c r="I461">
        <f t="shared" si="50"/>
        <v>20</v>
      </c>
      <c r="J461" s="3">
        <f t="shared" si="51"/>
        <v>0.6</v>
      </c>
      <c r="K461" s="5">
        <f t="shared" si="54"/>
        <v>264</v>
      </c>
      <c r="L461" s="3">
        <f t="shared" ca="1" si="52"/>
        <v>0.1782527935189801</v>
      </c>
      <c r="M461" s="1">
        <f t="shared" ca="1" si="53"/>
        <v>0.42174720648101988</v>
      </c>
      <c r="N461" t="str">
        <f t="shared" si="55"/>
        <v>yes</v>
      </c>
    </row>
    <row r="462" spans="1:14" x14ac:dyDescent="0.25">
      <c r="A462" t="str">
        <f t="shared" si="49"/>
        <v>17Melbourne</v>
      </c>
      <c r="B462">
        <v>2020</v>
      </c>
      <c r="C462">
        <v>17</v>
      </c>
      <c r="D462" t="s">
        <v>185</v>
      </c>
      <c r="E462" t="s">
        <v>30</v>
      </c>
      <c r="F462">
        <v>65</v>
      </c>
      <c r="G462" s="1">
        <v>0.73</v>
      </c>
      <c r="H462">
        <v>12</v>
      </c>
      <c r="I462">
        <f t="shared" si="50"/>
        <v>27</v>
      </c>
      <c r="J462" s="3">
        <f t="shared" si="51"/>
        <v>0.44444444444444442</v>
      </c>
      <c r="K462" s="5">
        <f t="shared" si="54"/>
        <v>24</v>
      </c>
      <c r="L462" s="3">
        <f t="shared" ca="1" si="52"/>
        <v>0.10218253968253969</v>
      </c>
      <c r="M462" s="1">
        <f t="shared" ca="1" si="53"/>
        <v>0.34226190476190471</v>
      </c>
      <c r="N462" t="str">
        <f t="shared" si="55"/>
        <v>yes</v>
      </c>
    </row>
    <row r="463" spans="1:14" x14ac:dyDescent="0.25">
      <c r="A463" t="str">
        <f t="shared" si="49"/>
        <v>17Melbourne</v>
      </c>
      <c r="B463">
        <v>2020</v>
      </c>
      <c r="C463">
        <v>17</v>
      </c>
      <c r="D463" t="s">
        <v>113</v>
      </c>
      <c r="E463" t="s">
        <v>30</v>
      </c>
      <c r="F463">
        <v>81</v>
      </c>
      <c r="G463" s="1">
        <v>0.94</v>
      </c>
      <c r="H463">
        <v>12</v>
      </c>
      <c r="I463">
        <f t="shared" si="50"/>
        <v>27</v>
      </c>
      <c r="J463" s="3">
        <f t="shared" si="51"/>
        <v>0.44444444444444442</v>
      </c>
      <c r="K463" s="5">
        <f t="shared" si="54"/>
        <v>235</v>
      </c>
      <c r="L463" s="3">
        <f t="shared" ca="1" si="52"/>
        <v>0.13891577333914795</v>
      </c>
      <c r="M463" s="1">
        <f t="shared" ca="1" si="53"/>
        <v>0.30552867110529647</v>
      </c>
      <c r="N463" t="str">
        <f t="shared" si="55"/>
        <v>yes</v>
      </c>
    </row>
    <row r="464" spans="1:14" x14ac:dyDescent="0.25">
      <c r="A464" t="str">
        <f t="shared" si="49"/>
        <v>17Richmond</v>
      </c>
      <c r="B464">
        <v>2020</v>
      </c>
      <c r="C464">
        <v>17</v>
      </c>
      <c r="D464" t="s">
        <v>44</v>
      </c>
      <c r="E464" t="s">
        <v>28</v>
      </c>
      <c r="F464">
        <v>76</v>
      </c>
      <c r="G464" s="1">
        <v>0.89</v>
      </c>
      <c r="H464">
        <v>12</v>
      </c>
      <c r="I464">
        <f t="shared" si="50"/>
        <v>14</v>
      </c>
      <c r="J464" s="3">
        <f t="shared" si="51"/>
        <v>0.8571428571428571</v>
      </c>
      <c r="K464" s="5">
        <f t="shared" si="54"/>
        <v>250</v>
      </c>
      <c r="L464" s="3">
        <f t="shared" ca="1" si="52"/>
        <v>0.17822138237579413</v>
      </c>
      <c r="M464" s="1">
        <f t="shared" ca="1" si="53"/>
        <v>0.67892147476706299</v>
      </c>
      <c r="N464" t="str">
        <f t="shared" si="55"/>
        <v>yes</v>
      </c>
    </row>
    <row r="465" spans="1:14" x14ac:dyDescent="0.25">
      <c r="A465" t="str">
        <f t="shared" si="49"/>
        <v>17GWS Giants</v>
      </c>
      <c r="B465">
        <v>2020</v>
      </c>
      <c r="C465">
        <v>17</v>
      </c>
      <c r="D465" t="s">
        <v>190</v>
      </c>
      <c r="E465" t="s">
        <v>11</v>
      </c>
      <c r="F465">
        <v>90</v>
      </c>
      <c r="G465" s="1">
        <v>0.61</v>
      </c>
      <c r="H465">
        <v>11</v>
      </c>
      <c r="I465">
        <f t="shared" si="50"/>
        <v>27</v>
      </c>
      <c r="J465" s="3">
        <f t="shared" si="51"/>
        <v>0.40740740740740738</v>
      </c>
      <c r="K465" s="5">
        <f t="shared" si="54"/>
        <v>15</v>
      </c>
      <c r="L465" s="3">
        <f t="shared" ca="1" si="52"/>
        <v>0.25890138569564408</v>
      </c>
      <c r="M465" s="1">
        <f t="shared" ca="1" si="53"/>
        <v>0.1485060217117633</v>
      </c>
      <c r="N465" t="str">
        <f t="shared" si="55"/>
        <v>yes</v>
      </c>
    </row>
    <row r="466" spans="1:14" x14ac:dyDescent="0.25">
      <c r="A466" t="str">
        <f t="shared" si="49"/>
        <v>17Geelong Cats</v>
      </c>
      <c r="B466">
        <v>2020</v>
      </c>
      <c r="C466">
        <v>17</v>
      </c>
      <c r="D466" t="s">
        <v>111</v>
      </c>
      <c r="E466" t="s">
        <v>9</v>
      </c>
      <c r="F466">
        <v>113</v>
      </c>
      <c r="G466" s="1">
        <v>0.75</v>
      </c>
      <c r="H466">
        <v>11</v>
      </c>
      <c r="I466">
        <f t="shared" si="50"/>
        <v>14</v>
      </c>
      <c r="J466" s="3">
        <f t="shared" si="51"/>
        <v>0.7857142857142857</v>
      </c>
      <c r="K466" s="5">
        <f t="shared" si="54"/>
        <v>208</v>
      </c>
      <c r="L466" s="3">
        <f t="shared" ca="1" si="52"/>
        <v>6.1214387764416338E-2</v>
      </c>
      <c r="M466" s="1">
        <f t="shared" ca="1" si="53"/>
        <v>0.72449989794986935</v>
      </c>
      <c r="N466" t="str">
        <f t="shared" si="55"/>
        <v>yes</v>
      </c>
    </row>
    <row r="467" spans="1:14" x14ac:dyDescent="0.25">
      <c r="A467" t="str">
        <f t="shared" si="49"/>
        <v>17Sydney Swans</v>
      </c>
      <c r="B467">
        <v>2020</v>
      </c>
      <c r="C467">
        <v>17</v>
      </c>
      <c r="D467" t="s">
        <v>96</v>
      </c>
      <c r="E467" t="s">
        <v>70</v>
      </c>
      <c r="F467">
        <v>38</v>
      </c>
      <c r="G467" s="1">
        <v>0.78</v>
      </c>
      <c r="H467">
        <v>11</v>
      </c>
      <c r="I467">
        <f t="shared" si="50"/>
        <v>20</v>
      </c>
      <c r="J467" s="3">
        <f t="shared" si="51"/>
        <v>0.55000000000000004</v>
      </c>
      <c r="K467" s="5">
        <f t="shared" si="54"/>
        <v>180</v>
      </c>
      <c r="L467" s="3">
        <f t="shared" ca="1" si="52"/>
        <v>7.2389798024472929E-2</v>
      </c>
      <c r="M467" s="1">
        <f t="shared" ca="1" si="53"/>
        <v>0.47761020197552712</v>
      </c>
      <c r="N467" t="str">
        <f t="shared" si="55"/>
        <v>yes</v>
      </c>
    </row>
    <row r="468" spans="1:14" x14ac:dyDescent="0.25">
      <c r="A468" t="str">
        <f t="shared" si="49"/>
        <v>17Hawthorn</v>
      </c>
      <c r="B468">
        <v>2020</v>
      </c>
      <c r="C468">
        <v>17</v>
      </c>
      <c r="D468" t="s">
        <v>195</v>
      </c>
      <c r="E468" t="s">
        <v>56</v>
      </c>
      <c r="F468">
        <v>39</v>
      </c>
      <c r="G468" s="1">
        <v>0.77</v>
      </c>
      <c r="H468">
        <v>11</v>
      </c>
      <c r="I468">
        <f t="shared" si="50"/>
        <v>21</v>
      </c>
      <c r="J468" s="3">
        <f t="shared" si="51"/>
        <v>0.52380952380952384</v>
      </c>
      <c r="K468" s="5">
        <f t="shared" si="54"/>
        <v>11</v>
      </c>
      <c r="L468" s="3">
        <f t="shared" ca="1" si="52"/>
        <v>0</v>
      </c>
      <c r="M468" s="1">
        <f t="shared" ca="1" si="53"/>
        <v>0.52380952380952384</v>
      </c>
      <c r="N468" t="str">
        <f t="shared" si="55"/>
        <v>yes</v>
      </c>
    </row>
    <row r="469" spans="1:14" x14ac:dyDescent="0.25">
      <c r="A469" t="str">
        <f t="shared" si="49"/>
        <v>17Richmond</v>
      </c>
      <c r="B469">
        <v>2020</v>
      </c>
      <c r="C469">
        <v>17</v>
      </c>
      <c r="D469" t="s">
        <v>76</v>
      </c>
      <c r="E469" t="s">
        <v>28</v>
      </c>
      <c r="F469">
        <v>60</v>
      </c>
      <c r="G469" s="1">
        <v>0.76</v>
      </c>
      <c r="H469">
        <v>11</v>
      </c>
      <c r="I469">
        <f t="shared" si="50"/>
        <v>14</v>
      </c>
      <c r="J469" s="3">
        <f t="shared" si="51"/>
        <v>0.7857142857142857</v>
      </c>
      <c r="K469" s="5">
        <f t="shared" si="54"/>
        <v>201</v>
      </c>
      <c r="L469" s="3">
        <f t="shared" ca="1" si="52"/>
        <v>0.11093025133510964</v>
      </c>
      <c r="M469" s="1">
        <f t="shared" ca="1" si="53"/>
        <v>0.674784034379176</v>
      </c>
      <c r="N469" t="str">
        <f t="shared" si="55"/>
        <v>yes</v>
      </c>
    </row>
    <row r="470" spans="1:14" x14ac:dyDescent="0.25">
      <c r="A470" t="str">
        <f t="shared" si="49"/>
        <v>17Hawthorn</v>
      </c>
      <c r="B470">
        <v>2020</v>
      </c>
      <c r="C470">
        <v>17</v>
      </c>
      <c r="D470" t="s">
        <v>81</v>
      </c>
      <c r="E470" t="s">
        <v>56</v>
      </c>
      <c r="F470">
        <v>58</v>
      </c>
      <c r="G470" s="1">
        <v>0.81</v>
      </c>
      <c r="H470">
        <v>11</v>
      </c>
      <c r="I470">
        <f t="shared" si="50"/>
        <v>21</v>
      </c>
      <c r="J470" s="3">
        <f t="shared" si="51"/>
        <v>0.52380952380952384</v>
      </c>
      <c r="K470" s="5">
        <f t="shared" si="54"/>
        <v>284</v>
      </c>
      <c r="L470" s="3">
        <f t="shared" ca="1" si="52"/>
        <v>0.17061917738914878</v>
      </c>
      <c r="M470" s="1">
        <f t="shared" ca="1" si="53"/>
        <v>0.35319034642037506</v>
      </c>
      <c r="N470" t="str">
        <f t="shared" si="55"/>
        <v>yes</v>
      </c>
    </row>
    <row r="471" spans="1:14" x14ac:dyDescent="0.25">
      <c r="A471" t="str">
        <f t="shared" si="49"/>
        <v>17Brisbane Lions</v>
      </c>
      <c r="B471">
        <v>2020</v>
      </c>
      <c r="C471">
        <v>17</v>
      </c>
      <c r="D471" t="s">
        <v>68</v>
      </c>
      <c r="E471" t="s">
        <v>16</v>
      </c>
      <c r="F471">
        <v>83</v>
      </c>
      <c r="G471" s="1">
        <v>0.78</v>
      </c>
      <c r="H471">
        <v>11</v>
      </c>
      <c r="I471">
        <f t="shared" si="50"/>
        <v>20</v>
      </c>
      <c r="J471" s="3">
        <f t="shared" si="51"/>
        <v>0.55000000000000004</v>
      </c>
      <c r="K471" s="5">
        <f t="shared" si="54"/>
        <v>232</v>
      </c>
      <c r="L471" s="3">
        <f t="shared" ca="1" si="52"/>
        <v>5.5463131007595617E-2</v>
      </c>
      <c r="M471" s="1">
        <f t="shared" ca="1" si="53"/>
        <v>0.49453686899240445</v>
      </c>
      <c r="N471" t="str">
        <f t="shared" si="55"/>
        <v>yes</v>
      </c>
    </row>
    <row r="472" spans="1:14" x14ac:dyDescent="0.25">
      <c r="A472" t="str">
        <f t="shared" si="49"/>
        <v>17Brisbane Lions</v>
      </c>
      <c r="B472">
        <v>2020</v>
      </c>
      <c r="C472">
        <v>17</v>
      </c>
      <c r="D472" t="s">
        <v>161</v>
      </c>
      <c r="E472" t="s">
        <v>16</v>
      </c>
      <c r="F472">
        <v>49</v>
      </c>
      <c r="G472" s="1">
        <v>0.77</v>
      </c>
      <c r="H472">
        <v>11</v>
      </c>
      <c r="I472">
        <f t="shared" si="50"/>
        <v>20</v>
      </c>
      <c r="J472" s="3">
        <f t="shared" si="51"/>
        <v>0.55000000000000004</v>
      </c>
      <c r="K472" s="5">
        <f t="shared" si="54"/>
        <v>153</v>
      </c>
      <c r="L472" s="3">
        <f t="shared" ca="1" si="52"/>
        <v>1.0256410256410256E-2</v>
      </c>
      <c r="M472" s="1">
        <f t="shared" ca="1" si="53"/>
        <v>0.53974358974358982</v>
      </c>
      <c r="N472" t="str">
        <f t="shared" si="55"/>
        <v>yes</v>
      </c>
    </row>
    <row r="473" spans="1:14" x14ac:dyDescent="0.25">
      <c r="A473" t="str">
        <f t="shared" si="49"/>
        <v>17Richmond</v>
      </c>
      <c r="B473">
        <v>2020</v>
      </c>
      <c r="C473">
        <v>17</v>
      </c>
      <c r="D473" t="s">
        <v>33</v>
      </c>
      <c r="E473" t="s">
        <v>28</v>
      </c>
      <c r="F473">
        <v>72</v>
      </c>
      <c r="G473" s="1">
        <v>0.89</v>
      </c>
      <c r="H473">
        <v>10</v>
      </c>
      <c r="I473">
        <f t="shared" si="50"/>
        <v>14</v>
      </c>
      <c r="J473" s="3">
        <f t="shared" si="51"/>
        <v>0.7142857142857143</v>
      </c>
      <c r="K473" s="5">
        <f t="shared" si="54"/>
        <v>178</v>
      </c>
      <c r="L473" s="3">
        <f t="shared" ca="1" si="52"/>
        <v>8.5217251883918557E-2</v>
      </c>
      <c r="M473" s="1">
        <f t="shared" ca="1" si="53"/>
        <v>0.6290684624017957</v>
      </c>
      <c r="N473" t="str">
        <f t="shared" si="55"/>
        <v>yes</v>
      </c>
    </row>
    <row r="474" spans="1:14" x14ac:dyDescent="0.25">
      <c r="A474" t="str">
        <f t="shared" si="49"/>
        <v>17Hawthorn</v>
      </c>
      <c r="B474">
        <v>2020</v>
      </c>
      <c r="C474">
        <v>17</v>
      </c>
      <c r="D474" t="s">
        <v>127</v>
      </c>
      <c r="E474" t="s">
        <v>56</v>
      </c>
      <c r="F474">
        <v>66</v>
      </c>
      <c r="G474" s="1">
        <v>0.85</v>
      </c>
      <c r="H474">
        <v>10</v>
      </c>
      <c r="I474">
        <f t="shared" si="50"/>
        <v>21</v>
      </c>
      <c r="J474" s="3">
        <f t="shared" si="51"/>
        <v>0.47619047619047616</v>
      </c>
      <c r="K474" s="5">
        <f t="shared" si="54"/>
        <v>68</v>
      </c>
      <c r="L474" s="3">
        <f t="shared" ca="1" si="52"/>
        <v>0</v>
      </c>
      <c r="M474" s="1">
        <f t="shared" ca="1" si="53"/>
        <v>0.47619047619047616</v>
      </c>
      <c r="N474" t="str">
        <f t="shared" si="55"/>
        <v>yes</v>
      </c>
    </row>
    <row r="475" spans="1:14" x14ac:dyDescent="0.25">
      <c r="A475" t="str">
        <f t="shared" si="49"/>
        <v>17Hawthorn</v>
      </c>
      <c r="B475">
        <v>2020</v>
      </c>
      <c r="C475">
        <v>17</v>
      </c>
      <c r="D475" t="s">
        <v>57</v>
      </c>
      <c r="E475" t="s">
        <v>56</v>
      </c>
      <c r="F475">
        <v>70</v>
      </c>
      <c r="G475" s="1">
        <v>0.83</v>
      </c>
      <c r="H475">
        <v>10</v>
      </c>
      <c r="I475">
        <f t="shared" si="50"/>
        <v>21</v>
      </c>
      <c r="J475" s="3">
        <f t="shared" si="51"/>
        <v>0.47619047619047616</v>
      </c>
      <c r="K475" s="5">
        <f t="shared" si="54"/>
        <v>150</v>
      </c>
      <c r="L475" s="3">
        <f t="shared" ca="1" si="52"/>
        <v>5.5890238194299981E-2</v>
      </c>
      <c r="M475" s="1">
        <f t="shared" ca="1" si="53"/>
        <v>0.42030023799617616</v>
      </c>
      <c r="N475" t="str">
        <f t="shared" si="55"/>
        <v>yes</v>
      </c>
    </row>
    <row r="476" spans="1:14" x14ac:dyDescent="0.25">
      <c r="A476" t="str">
        <f t="shared" si="49"/>
        <v>17St Kilda</v>
      </c>
      <c r="B476">
        <v>2020</v>
      </c>
      <c r="C476">
        <v>17</v>
      </c>
      <c r="D476" t="s">
        <v>87</v>
      </c>
      <c r="E476" t="s">
        <v>19</v>
      </c>
      <c r="F476">
        <v>51</v>
      </c>
      <c r="G476" s="1">
        <v>0.84</v>
      </c>
      <c r="H476">
        <v>9</v>
      </c>
      <c r="I476">
        <f t="shared" si="50"/>
        <v>18</v>
      </c>
      <c r="J476" s="3">
        <f t="shared" si="51"/>
        <v>0.5</v>
      </c>
      <c r="K476" s="5">
        <f t="shared" si="54"/>
        <v>212</v>
      </c>
      <c r="L476" s="3">
        <f t="shared" ca="1" si="52"/>
        <v>8.7385881140580393E-2</v>
      </c>
      <c r="M476" s="1">
        <f t="shared" ca="1" si="53"/>
        <v>0.41261411885941962</v>
      </c>
      <c r="N476" t="str">
        <f t="shared" si="55"/>
        <v>yes</v>
      </c>
    </row>
    <row r="477" spans="1:14" x14ac:dyDescent="0.25">
      <c r="A477" t="str">
        <f t="shared" si="49"/>
        <v>17Gold Coast Suns</v>
      </c>
      <c r="B477">
        <v>2020</v>
      </c>
      <c r="C477">
        <v>17</v>
      </c>
      <c r="D477" t="s">
        <v>100</v>
      </c>
      <c r="E477" t="s">
        <v>40</v>
      </c>
      <c r="F477">
        <v>83</v>
      </c>
      <c r="G477" s="1">
        <v>0.84</v>
      </c>
      <c r="H477">
        <v>9</v>
      </c>
      <c r="I477">
        <f t="shared" si="50"/>
        <v>20</v>
      </c>
      <c r="J477" s="3">
        <f t="shared" si="51"/>
        <v>0.45</v>
      </c>
      <c r="K477" s="5">
        <f t="shared" si="54"/>
        <v>184</v>
      </c>
      <c r="L477" s="3">
        <f t="shared" ca="1" si="52"/>
        <v>4.5474767447085791E-2</v>
      </c>
      <c r="M477" s="1">
        <f t="shared" ca="1" si="53"/>
        <v>0.40452523255291423</v>
      </c>
      <c r="N477" t="str">
        <f t="shared" si="55"/>
        <v>yes</v>
      </c>
    </row>
    <row r="478" spans="1:14" x14ac:dyDescent="0.25">
      <c r="A478" t="str">
        <f t="shared" si="49"/>
        <v>17St Kilda</v>
      </c>
      <c r="B478">
        <v>2020</v>
      </c>
      <c r="C478">
        <v>17</v>
      </c>
      <c r="D478" t="s">
        <v>186</v>
      </c>
      <c r="E478" t="s">
        <v>19</v>
      </c>
      <c r="F478">
        <v>65</v>
      </c>
      <c r="G478" s="1">
        <v>0.7</v>
      </c>
      <c r="H478">
        <v>9</v>
      </c>
      <c r="I478">
        <f t="shared" si="50"/>
        <v>18</v>
      </c>
      <c r="J478" s="3">
        <f t="shared" si="51"/>
        <v>0.5</v>
      </c>
      <c r="K478" s="5">
        <f t="shared" si="54"/>
        <v>66</v>
      </c>
      <c r="L478" s="3">
        <f t="shared" ca="1" si="52"/>
        <v>0</v>
      </c>
      <c r="M478" s="1">
        <f t="shared" ca="1" si="53"/>
        <v>0.5</v>
      </c>
      <c r="N478" t="str">
        <f t="shared" si="55"/>
        <v>yes</v>
      </c>
    </row>
    <row r="479" spans="1:14" x14ac:dyDescent="0.25">
      <c r="A479" t="str">
        <f t="shared" si="49"/>
        <v>17Carlton</v>
      </c>
      <c r="B479">
        <v>2020</v>
      </c>
      <c r="C479">
        <v>17</v>
      </c>
      <c r="D479" t="s">
        <v>156</v>
      </c>
      <c r="E479" t="s">
        <v>6</v>
      </c>
      <c r="F479">
        <v>93</v>
      </c>
      <c r="G479" s="1">
        <v>0.81</v>
      </c>
      <c r="H479">
        <v>9</v>
      </c>
      <c r="I479">
        <f t="shared" si="50"/>
        <v>22</v>
      </c>
      <c r="J479" s="3">
        <f t="shared" si="51"/>
        <v>0.40909090909090912</v>
      </c>
      <c r="K479" s="5">
        <f t="shared" si="54"/>
        <v>149</v>
      </c>
      <c r="L479" s="3">
        <f t="shared" ca="1" si="52"/>
        <v>1.5099035303776683E-2</v>
      </c>
      <c r="M479" s="1">
        <f t="shared" ca="1" si="53"/>
        <v>0.39399187378713241</v>
      </c>
      <c r="N479" t="str">
        <f t="shared" si="55"/>
        <v>yes</v>
      </c>
    </row>
    <row r="480" spans="1:14" x14ac:dyDescent="0.25">
      <c r="A480" t="str">
        <f t="shared" si="49"/>
        <v>17Richmond</v>
      </c>
      <c r="B480">
        <v>2020</v>
      </c>
      <c r="C480">
        <v>17</v>
      </c>
      <c r="D480" t="s">
        <v>144</v>
      </c>
      <c r="E480" t="s">
        <v>28</v>
      </c>
      <c r="F480">
        <v>58</v>
      </c>
      <c r="G480" s="1">
        <v>0.71</v>
      </c>
      <c r="H480">
        <v>9</v>
      </c>
      <c r="I480">
        <f t="shared" si="50"/>
        <v>14</v>
      </c>
      <c r="J480" s="3">
        <f t="shared" si="51"/>
        <v>0.6428571428571429</v>
      </c>
      <c r="K480" s="5">
        <f t="shared" si="54"/>
        <v>68</v>
      </c>
      <c r="L480" s="3">
        <f t="shared" ca="1" si="52"/>
        <v>1.5037593984962405E-2</v>
      </c>
      <c r="M480" s="1">
        <f t="shared" ca="1" si="53"/>
        <v>0.6278195488721805</v>
      </c>
      <c r="N480" t="str">
        <f t="shared" si="55"/>
        <v>yes</v>
      </c>
    </row>
    <row r="481" spans="1:14" x14ac:dyDescent="0.25">
      <c r="A481" t="str">
        <f t="shared" si="49"/>
        <v>17Brisbane Lions</v>
      </c>
      <c r="B481">
        <v>2020</v>
      </c>
      <c r="C481">
        <v>17</v>
      </c>
      <c r="D481" t="s">
        <v>188</v>
      </c>
      <c r="E481" t="s">
        <v>16</v>
      </c>
      <c r="F481">
        <v>25</v>
      </c>
      <c r="G481" s="1">
        <v>0.52</v>
      </c>
      <c r="H481">
        <v>9</v>
      </c>
      <c r="I481">
        <f t="shared" si="50"/>
        <v>20</v>
      </c>
      <c r="J481" s="3">
        <f t="shared" si="51"/>
        <v>0.45</v>
      </c>
      <c r="K481" s="5">
        <f t="shared" si="54"/>
        <v>41</v>
      </c>
      <c r="L481" s="3">
        <f t="shared" ca="1" si="52"/>
        <v>0</v>
      </c>
      <c r="M481" s="1">
        <f t="shared" ca="1" si="53"/>
        <v>0.45</v>
      </c>
      <c r="N481" t="str">
        <f t="shared" si="55"/>
        <v>yes</v>
      </c>
    </row>
    <row r="482" spans="1:14" x14ac:dyDescent="0.25">
      <c r="A482" t="str">
        <f t="shared" si="49"/>
        <v>17Hawthorn</v>
      </c>
      <c r="B482">
        <v>2020</v>
      </c>
      <c r="C482">
        <v>17</v>
      </c>
      <c r="D482" t="s">
        <v>122</v>
      </c>
      <c r="E482" t="s">
        <v>56</v>
      </c>
      <c r="F482">
        <v>60</v>
      </c>
      <c r="G482" s="1">
        <v>0.79</v>
      </c>
      <c r="H482">
        <v>9</v>
      </c>
      <c r="I482">
        <f t="shared" si="50"/>
        <v>21</v>
      </c>
      <c r="J482" s="3">
        <f t="shared" si="51"/>
        <v>0.42857142857142855</v>
      </c>
      <c r="K482" s="5">
        <f t="shared" si="54"/>
        <v>172</v>
      </c>
      <c r="L482" s="3">
        <f t="shared" ca="1" si="52"/>
        <v>8.6071588818593794E-2</v>
      </c>
      <c r="M482" s="1">
        <f t="shared" ca="1" si="53"/>
        <v>0.34249983975283477</v>
      </c>
      <c r="N482" t="str">
        <f t="shared" si="55"/>
        <v>yes</v>
      </c>
    </row>
    <row r="483" spans="1:14" x14ac:dyDescent="0.25">
      <c r="A483" t="str">
        <f t="shared" si="49"/>
        <v>17Brisbane Lions</v>
      </c>
      <c r="B483">
        <v>2020</v>
      </c>
      <c r="C483">
        <v>17</v>
      </c>
      <c r="D483" t="s">
        <v>182</v>
      </c>
      <c r="E483" t="s">
        <v>16</v>
      </c>
      <c r="F483">
        <v>58</v>
      </c>
      <c r="G483" s="1">
        <v>0.73</v>
      </c>
      <c r="H483">
        <v>9</v>
      </c>
      <c r="I483">
        <f t="shared" si="50"/>
        <v>20</v>
      </c>
      <c r="J483" s="3">
        <f t="shared" si="51"/>
        <v>0.45</v>
      </c>
      <c r="K483" s="5">
        <f t="shared" si="54"/>
        <v>59</v>
      </c>
      <c r="L483" s="3">
        <f t="shared" ca="1" si="52"/>
        <v>0</v>
      </c>
      <c r="M483" s="1">
        <f t="shared" ca="1" si="53"/>
        <v>0.45</v>
      </c>
      <c r="N483" t="str">
        <f t="shared" si="55"/>
        <v>yes</v>
      </c>
    </row>
    <row r="484" spans="1:14" x14ac:dyDescent="0.25">
      <c r="A484" t="str">
        <f t="shared" si="49"/>
        <v>17Essendon</v>
      </c>
      <c r="B484">
        <v>2020</v>
      </c>
      <c r="C484">
        <v>17</v>
      </c>
      <c r="D484" t="s">
        <v>218</v>
      </c>
      <c r="E484" t="s">
        <v>32</v>
      </c>
      <c r="F484">
        <v>54</v>
      </c>
      <c r="G484" s="1">
        <v>0.78</v>
      </c>
      <c r="H484">
        <v>8</v>
      </c>
      <c r="I484">
        <f t="shared" si="50"/>
        <v>19</v>
      </c>
      <c r="J484" s="3">
        <f t="shared" si="51"/>
        <v>0.42105263157894735</v>
      </c>
      <c r="K484" s="5">
        <f t="shared" si="54"/>
        <v>27</v>
      </c>
      <c r="L484" s="3">
        <f t="shared" ca="1" si="52"/>
        <v>0.15907040352372834</v>
      </c>
      <c r="M484" s="1">
        <f t="shared" ca="1" si="53"/>
        <v>0.26198222805521898</v>
      </c>
      <c r="N484" t="str">
        <f t="shared" si="55"/>
        <v>yes</v>
      </c>
    </row>
    <row r="485" spans="1:14" x14ac:dyDescent="0.25">
      <c r="A485" t="str">
        <f t="shared" si="49"/>
        <v>17Hawthorn</v>
      </c>
      <c r="B485">
        <v>2020</v>
      </c>
      <c r="C485">
        <v>17</v>
      </c>
      <c r="D485" t="s">
        <v>145</v>
      </c>
      <c r="E485" t="s">
        <v>56</v>
      </c>
      <c r="F485">
        <v>68</v>
      </c>
      <c r="G485" s="1">
        <v>0.84</v>
      </c>
      <c r="H485">
        <v>8</v>
      </c>
      <c r="I485">
        <f t="shared" si="50"/>
        <v>21</v>
      </c>
      <c r="J485" s="3">
        <f t="shared" si="51"/>
        <v>0.38095238095238093</v>
      </c>
      <c r="K485" s="5">
        <f t="shared" si="54"/>
        <v>119</v>
      </c>
      <c r="L485" s="3">
        <f t="shared" ca="1" si="52"/>
        <v>3.8437597261126673E-2</v>
      </c>
      <c r="M485" s="1">
        <f t="shared" ca="1" si="53"/>
        <v>0.34251478369125427</v>
      </c>
      <c r="N485" t="str">
        <f t="shared" si="55"/>
        <v>yes</v>
      </c>
    </row>
    <row r="486" spans="1:14" x14ac:dyDescent="0.25">
      <c r="A486" t="str">
        <f t="shared" si="49"/>
        <v>17Fremantle</v>
      </c>
      <c r="B486">
        <v>2020</v>
      </c>
      <c r="C486">
        <v>17</v>
      </c>
      <c r="D486" t="s">
        <v>192</v>
      </c>
      <c r="E486" t="s">
        <v>53</v>
      </c>
      <c r="F486">
        <v>65</v>
      </c>
      <c r="G486" s="1">
        <v>0.69</v>
      </c>
      <c r="H486">
        <v>8</v>
      </c>
      <c r="I486">
        <f t="shared" si="50"/>
        <v>24</v>
      </c>
      <c r="J486" s="3">
        <f t="shared" si="51"/>
        <v>0.33333333333333331</v>
      </c>
      <c r="K486" s="5">
        <f t="shared" si="54"/>
        <v>127</v>
      </c>
      <c r="L486" s="3">
        <f t="shared" ca="1" si="52"/>
        <v>2.5575447570332479E-3</v>
      </c>
      <c r="M486" s="1">
        <f t="shared" ca="1" si="53"/>
        <v>0.33077578857630008</v>
      </c>
      <c r="N486" t="str">
        <f t="shared" si="55"/>
        <v>yes</v>
      </c>
    </row>
    <row r="487" spans="1:14" x14ac:dyDescent="0.25">
      <c r="A487" t="str">
        <f t="shared" si="49"/>
        <v>17Gold Coast Suns</v>
      </c>
      <c r="B487">
        <v>2020</v>
      </c>
      <c r="C487">
        <v>17</v>
      </c>
      <c r="D487" t="s">
        <v>67</v>
      </c>
      <c r="E487" t="s">
        <v>40</v>
      </c>
      <c r="F487">
        <v>103</v>
      </c>
      <c r="G487" s="1">
        <v>0.9</v>
      </c>
      <c r="H487">
        <v>7</v>
      </c>
      <c r="I487">
        <f t="shared" si="50"/>
        <v>20</v>
      </c>
      <c r="J487" s="3">
        <f t="shared" si="51"/>
        <v>0.35</v>
      </c>
      <c r="K487" s="5">
        <f t="shared" si="54"/>
        <v>238</v>
      </c>
      <c r="L487" s="3">
        <f t="shared" ca="1" si="52"/>
        <v>4.2779266505363754E-2</v>
      </c>
      <c r="M487" s="1">
        <f t="shared" ca="1" si="53"/>
        <v>0.30722073349463624</v>
      </c>
      <c r="N487" t="str">
        <f t="shared" si="55"/>
        <v>yes</v>
      </c>
    </row>
    <row r="488" spans="1:14" x14ac:dyDescent="0.25">
      <c r="A488" t="str">
        <f t="shared" si="49"/>
        <v>17Brisbane Lions</v>
      </c>
      <c r="B488">
        <v>2020</v>
      </c>
      <c r="C488">
        <v>17</v>
      </c>
      <c r="D488" t="s">
        <v>225</v>
      </c>
      <c r="E488" t="s">
        <v>16</v>
      </c>
      <c r="F488">
        <v>34</v>
      </c>
      <c r="G488" s="1">
        <v>0.74</v>
      </c>
      <c r="H488">
        <v>7</v>
      </c>
      <c r="I488">
        <f t="shared" si="50"/>
        <v>20</v>
      </c>
      <c r="J488" s="3">
        <f t="shared" si="51"/>
        <v>0.35</v>
      </c>
      <c r="K488" s="5">
        <f t="shared" si="54"/>
        <v>76</v>
      </c>
      <c r="L488" s="3">
        <f t="shared" ca="1" si="52"/>
        <v>0</v>
      </c>
      <c r="M488" s="1">
        <f t="shared" ca="1" si="53"/>
        <v>0.35</v>
      </c>
      <c r="N488" t="str">
        <f t="shared" si="55"/>
        <v>yes</v>
      </c>
    </row>
    <row r="489" spans="1:14" x14ac:dyDescent="0.25">
      <c r="A489" t="str">
        <f t="shared" si="49"/>
        <v>17Geelong Cats</v>
      </c>
      <c r="B489">
        <v>2020</v>
      </c>
      <c r="C489">
        <v>17</v>
      </c>
      <c r="D489" t="s">
        <v>172</v>
      </c>
      <c r="E489" t="s">
        <v>9</v>
      </c>
      <c r="F489">
        <v>71</v>
      </c>
      <c r="G489" s="1">
        <v>0.81</v>
      </c>
      <c r="H489">
        <v>7</v>
      </c>
      <c r="I489">
        <f t="shared" si="50"/>
        <v>14</v>
      </c>
      <c r="J489" s="3">
        <f t="shared" si="51"/>
        <v>0.5</v>
      </c>
      <c r="K489" s="5">
        <f t="shared" si="54"/>
        <v>93</v>
      </c>
      <c r="L489" s="3">
        <f t="shared" ca="1" si="52"/>
        <v>4.5454545454545456E-2</v>
      </c>
      <c r="M489" s="1">
        <f t="shared" ca="1" si="53"/>
        <v>0.45454545454545453</v>
      </c>
      <c r="N489" t="str">
        <f t="shared" si="55"/>
        <v>yes</v>
      </c>
    </row>
    <row r="490" spans="1:14" x14ac:dyDescent="0.25">
      <c r="A490" t="str">
        <f t="shared" si="49"/>
        <v>17Geelong Cats</v>
      </c>
      <c r="B490">
        <v>2020</v>
      </c>
      <c r="C490">
        <v>17</v>
      </c>
      <c r="D490" t="s">
        <v>211</v>
      </c>
      <c r="E490" t="s">
        <v>9</v>
      </c>
      <c r="F490">
        <v>94</v>
      </c>
      <c r="G490" s="1">
        <v>0.84</v>
      </c>
      <c r="H490">
        <v>7</v>
      </c>
      <c r="I490">
        <f t="shared" si="50"/>
        <v>14</v>
      </c>
      <c r="J490" s="3">
        <f t="shared" si="51"/>
        <v>0.5</v>
      </c>
      <c r="K490" s="5">
        <f t="shared" si="54"/>
        <v>50</v>
      </c>
      <c r="L490" s="3">
        <f t="shared" ca="1" si="52"/>
        <v>8.2057901530518174E-2</v>
      </c>
      <c r="M490" s="1">
        <f t="shared" ca="1" si="53"/>
        <v>0.41794209846948183</v>
      </c>
      <c r="N490" t="str">
        <f t="shared" si="55"/>
        <v>yes</v>
      </c>
    </row>
    <row r="491" spans="1:14" x14ac:dyDescent="0.25">
      <c r="A491" t="str">
        <f t="shared" si="49"/>
        <v>17Gold Coast Suns</v>
      </c>
      <c r="B491">
        <v>2020</v>
      </c>
      <c r="C491">
        <v>17</v>
      </c>
      <c r="D491" t="s">
        <v>133</v>
      </c>
      <c r="E491" t="s">
        <v>40</v>
      </c>
      <c r="F491">
        <v>72</v>
      </c>
      <c r="G491" s="1">
        <v>0.81</v>
      </c>
      <c r="H491">
        <v>7</v>
      </c>
      <c r="I491">
        <f t="shared" si="50"/>
        <v>20</v>
      </c>
      <c r="J491" s="3">
        <f t="shared" si="51"/>
        <v>0.35</v>
      </c>
      <c r="K491" s="5">
        <f t="shared" si="54"/>
        <v>65</v>
      </c>
      <c r="L491" s="3">
        <f t="shared" ca="1" si="52"/>
        <v>0.1083710407239819</v>
      </c>
      <c r="M491" s="1">
        <f t="shared" ca="1" si="53"/>
        <v>0.24162895927601807</v>
      </c>
      <c r="N491" t="str">
        <f t="shared" si="55"/>
        <v>yes</v>
      </c>
    </row>
    <row r="492" spans="1:14" x14ac:dyDescent="0.25">
      <c r="A492" t="str">
        <f t="shared" si="49"/>
        <v>17Geelong Cats</v>
      </c>
      <c r="B492">
        <v>2020</v>
      </c>
      <c r="C492">
        <v>17</v>
      </c>
      <c r="D492" t="s">
        <v>75</v>
      </c>
      <c r="E492" t="s">
        <v>9</v>
      </c>
      <c r="F492">
        <v>89</v>
      </c>
      <c r="G492" s="1">
        <v>0.85</v>
      </c>
      <c r="H492">
        <v>7</v>
      </c>
      <c r="I492">
        <f t="shared" si="50"/>
        <v>14</v>
      </c>
      <c r="J492" s="3">
        <f t="shared" si="51"/>
        <v>0.5</v>
      </c>
      <c r="K492" s="5">
        <f t="shared" si="54"/>
        <v>92</v>
      </c>
      <c r="L492" s="3">
        <f t="shared" ca="1" si="52"/>
        <v>1.5151515151515152E-2</v>
      </c>
      <c r="M492" s="1">
        <f t="shared" ca="1" si="53"/>
        <v>0.48484848484848486</v>
      </c>
      <c r="N492" t="str">
        <f t="shared" si="55"/>
        <v>yes</v>
      </c>
    </row>
    <row r="493" spans="1:14" x14ac:dyDescent="0.25">
      <c r="A493" t="str">
        <f t="shared" si="49"/>
        <v>17Geelong Cats</v>
      </c>
      <c r="B493">
        <v>2020</v>
      </c>
      <c r="C493">
        <v>17</v>
      </c>
      <c r="D493" t="s">
        <v>129</v>
      </c>
      <c r="E493" t="s">
        <v>9</v>
      </c>
      <c r="F493">
        <v>49</v>
      </c>
      <c r="G493" s="1">
        <v>0.74</v>
      </c>
      <c r="H493">
        <v>7</v>
      </c>
      <c r="I493">
        <f t="shared" si="50"/>
        <v>14</v>
      </c>
      <c r="J493" s="3">
        <f t="shared" si="51"/>
        <v>0.5</v>
      </c>
      <c r="K493" s="5">
        <f t="shared" si="54"/>
        <v>151</v>
      </c>
      <c r="L493" s="3">
        <f t="shared" ca="1" si="52"/>
        <v>1.1804721888755502E-2</v>
      </c>
      <c r="M493" s="1">
        <f t="shared" ca="1" si="53"/>
        <v>0.48819527811124452</v>
      </c>
      <c r="N493" t="str">
        <f t="shared" si="55"/>
        <v>yes</v>
      </c>
    </row>
    <row r="494" spans="1:14" x14ac:dyDescent="0.25">
      <c r="A494" t="str">
        <f t="shared" si="49"/>
        <v>17Port Adelaide</v>
      </c>
      <c r="B494">
        <v>2020</v>
      </c>
      <c r="C494">
        <v>17</v>
      </c>
      <c r="D494" t="s">
        <v>187</v>
      </c>
      <c r="E494" t="s">
        <v>48</v>
      </c>
      <c r="F494">
        <v>46</v>
      </c>
      <c r="G494" s="1">
        <v>0.74</v>
      </c>
      <c r="H494">
        <v>7</v>
      </c>
      <c r="I494">
        <f t="shared" si="50"/>
        <v>19</v>
      </c>
      <c r="J494" s="3">
        <f t="shared" si="51"/>
        <v>0.36842105263157893</v>
      </c>
      <c r="K494" s="5">
        <f t="shared" si="54"/>
        <v>130</v>
      </c>
      <c r="L494" s="3">
        <f t="shared" ca="1" si="52"/>
        <v>0</v>
      </c>
      <c r="M494" s="1">
        <f t="shared" ca="1" si="53"/>
        <v>0.36842105263157893</v>
      </c>
      <c r="N494" t="str">
        <f t="shared" si="55"/>
        <v>yes</v>
      </c>
    </row>
    <row r="495" spans="1:14" x14ac:dyDescent="0.25">
      <c r="A495" t="str">
        <f t="shared" si="49"/>
        <v>17Port Adelaide</v>
      </c>
      <c r="B495">
        <v>2020</v>
      </c>
      <c r="C495">
        <v>17</v>
      </c>
      <c r="D495" t="s">
        <v>94</v>
      </c>
      <c r="E495" t="s">
        <v>48</v>
      </c>
      <c r="F495">
        <v>41</v>
      </c>
      <c r="G495" s="1">
        <v>0.84</v>
      </c>
      <c r="H495">
        <v>6</v>
      </c>
      <c r="I495">
        <f t="shared" si="50"/>
        <v>19</v>
      </c>
      <c r="J495" s="3">
        <f t="shared" si="51"/>
        <v>0.31578947368421051</v>
      </c>
      <c r="K495" s="5">
        <f t="shared" si="54"/>
        <v>95</v>
      </c>
      <c r="L495" s="3">
        <f t="shared" ca="1" si="52"/>
        <v>6.5539215686274507E-2</v>
      </c>
      <c r="M495" s="1">
        <f t="shared" ca="1" si="53"/>
        <v>0.25025025799793599</v>
      </c>
      <c r="N495" t="str">
        <f t="shared" si="55"/>
        <v>yes</v>
      </c>
    </row>
    <row r="496" spans="1:14" x14ac:dyDescent="0.25">
      <c r="A496" t="str">
        <f t="shared" si="49"/>
        <v>17Essendon</v>
      </c>
      <c r="B496">
        <v>2020</v>
      </c>
      <c r="C496">
        <v>17</v>
      </c>
      <c r="D496" t="s">
        <v>58</v>
      </c>
      <c r="E496" t="s">
        <v>32</v>
      </c>
      <c r="F496">
        <v>21</v>
      </c>
      <c r="G496" s="1">
        <v>0.73</v>
      </c>
      <c r="H496">
        <v>6</v>
      </c>
      <c r="I496">
        <f t="shared" si="50"/>
        <v>19</v>
      </c>
      <c r="J496" s="3">
        <f t="shared" si="51"/>
        <v>0.31578947368421051</v>
      </c>
      <c r="K496" s="5">
        <f t="shared" si="54"/>
        <v>83</v>
      </c>
      <c r="L496" s="3">
        <f t="shared" ca="1" si="52"/>
        <v>9.857142857142856E-2</v>
      </c>
      <c r="M496" s="1">
        <f t="shared" ca="1" si="53"/>
        <v>0.21721804511278195</v>
      </c>
      <c r="N496" t="str">
        <f t="shared" si="55"/>
        <v>yes</v>
      </c>
    </row>
    <row r="497" spans="1:14" x14ac:dyDescent="0.25">
      <c r="A497" t="str">
        <f t="shared" si="49"/>
        <v>17St Kilda</v>
      </c>
      <c r="B497">
        <v>2020</v>
      </c>
      <c r="C497">
        <v>17</v>
      </c>
      <c r="D497" t="s">
        <v>194</v>
      </c>
      <c r="E497" t="s">
        <v>19</v>
      </c>
      <c r="F497">
        <v>82</v>
      </c>
      <c r="G497" s="1">
        <v>0.84</v>
      </c>
      <c r="H497">
        <v>6</v>
      </c>
      <c r="I497">
        <f t="shared" si="50"/>
        <v>18</v>
      </c>
      <c r="J497" s="3">
        <f t="shared" si="51"/>
        <v>0.33333333333333331</v>
      </c>
      <c r="K497" s="5">
        <f t="shared" si="54"/>
        <v>35</v>
      </c>
      <c r="L497" s="3">
        <f t="shared" ca="1" si="52"/>
        <v>0.11887019230769232</v>
      </c>
      <c r="M497" s="1">
        <f t="shared" ca="1" si="53"/>
        <v>0.21446314102564101</v>
      </c>
      <c r="N497" t="str">
        <f t="shared" si="55"/>
        <v>yes</v>
      </c>
    </row>
    <row r="498" spans="1:14" x14ac:dyDescent="0.25">
      <c r="A498" t="str">
        <f t="shared" si="49"/>
        <v>17Western Bulldogs</v>
      </c>
      <c r="B498">
        <v>2020</v>
      </c>
      <c r="C498">
        <v>17</v>
      </c>
      <c r="D498" t="s">
        <v>99</v>
      </c>
      <c r="E498" t="s">
        <v>14</v>
      </c>
      <c r="F498">
        <v>101</v>
      </c>
      <c r="G498" s="1">
        <v>0.83</v>
      </c>
      <c r="H498">
        <v>6</v>
      </c>
      <c r="I498">
        <f t="shared" si="50"/>
        <v>21</v>
      </c>
      <c r="J498" s="3">
        <f t="shared" si="51"/>
        <v>0.2857142857142857</v>
      </c>
      <c r="K498" s="5">
        <f t="shared" si="54"/>
        <v>90</v>
      </c>
      <c r="L498" s="3">
        <f t="shared" ca="1" si="52"/>
        <v>1.515151515151515E-2</v>
      </c>
      <c r="M498" s="1">
        <f t="shared" ca="1" si="53"/>
        <v>0.27056277056277056</v>
      </c>
      <c r="N498" t="str">
        <f t="shared" si="55"/>
        <v>yes</v>
      </c>
    </row>
    <row r="499" spans="1:14" x14ac:dyDescent="0.25">
      <c r="A499" t="str">
        <f t="shared" si="49"/>
        <v>17Fremantle</v>
      </c>
      <c r="B499">
        <v>2020</v>
      </c>
      <c r="C499">
        <v>17</v>
      </c>
      <c r="D499" t="s">
        <v>112</v>
      </c>
      <c r="E499" t="s">
        <v>53</v>
      </c>
      <c r="F499">
        <v>67</v>
      </c>
      <c r="G499" s="1">
        <v>0.98</v>
      </c>
      <c r="H499">
        <v>6</v>
      </c>
      <c r="I499">
        <f t="shared" si="50"/>
        <v>24</v>
      </c>
      <c r="J499" s="3">
        <f t="shared" si="51"/>
        <v>0.25</v>
      </c>
      <c r="K499" s="5">
        <f t="shared" si="54"/>
        <v>114</v>
      </c>
      <c r="L499" s="3">
        <f t="shared" ca="1" si="52"/>
        <v>1.4035087719298246E-2</v>
      </c>
      <c r="M499" s="1">
        <f t="shared" ca="1" si="53"/>
        <v>0.23596491228070177</v>
      </c>
      <c r="N499" t="str">
        <f t="shared" si="55"/>
        <v>yes</v>
      </c>
    </row>
    <row r="500" spans="1:14" x14ac:dyDescent="0.25">
      <c r="A500" t="str">
        <f t="shared" si="49"/>
        <v>17North Melbourne</v>
      </c>
      <c r="B500">
        <v>2020</v>
      </c>
      <c r="C500">
        <v>17</v>
      </c>
      <c r="D500" t="s">
        <v>234</v>
      </c>
      <c r="E500" t="s">
        <v>25</v>
      </c>
      <c r="F500">
        <v>26</v>
      </c>
      <c r="G500" s="1">
        <v>0.76</v>
      </c>
      <c r="H500">
        <v>6</v>
      </c>
      <c r="I500">
        <f t="shared" si="50"/>
        <v>24</v>
      </c>
      <c r="J500" s="3">
        <f t="shared" si="51"/>
        <v>0.25</v>
      </c>
      <c r="K500" s="5">
        <f t="shared" si="54"/>
        <v>19</v>
      </c>
      <c r="L500" s="3">
        <f t="shared" ca="1" si="52"/>
        <v>0.21054750402576489</v>
      </c>
      <c r="M500" s="1">
        <f t="shared" ca="1" si="53"/>
        <v>3.9452495974235113E-2</v>
      </c>
      <c r="N500" t="str">
        <f t="shared" si="55"/>
        <v>yes</v>
      </c>
    </row>
    <row r="501" spans="1:14" x14ac:dyDescent="0.25">
      <c r="A501" t="str">
        <f t="shared" si="49"/>
        <v>17Geelong Cats</v>
      </c>
      <c r="B501">
        <v>2020</v>
      </c>
      <c r="C501">
        <v>17</v>
      </c>
      <c r="D501" t="s">
        <v>8</v>
      </c>
      <c r="E501" t="s">
        <v>9</v>
      </c>
      <c r="F501">
        <v>66</v>
      </c>
      <c r="G501" s="1">
        <v>0.84</v>
      </c>
      <c r="H501">
        <v>6</v>
      </c>
      <c r="I501">
        <f t="shared" si="50"/>
        <v>14</v>
      </c>
      <c r="J501" s="3">
        <f t="shared" si="51"/>
        <v>0.42857142857142855</v>
      </c>
      <c r="K501" s="5">
        <f t="shared" si="54"/>
        <v>245</v>
      </c>
      <c r="L501" s="3">
        <f t="shared" ca="1" si="52"/>
        <v>3.5951222146186949E-2</v>
      </c>
      <c r="M501" s="1">
        <f t="shared" ca="1" si="53"/>
        <v>0.39262020642524159</v>
      </c>
      <c r="N501" t="str">
        <f t="shared" si="55"/>
        <v>yes</v>
      </c>
    </row>
    <row r="502" spans="1:14" x14ac:dyDescent="0.25">
      <c r="A502" t="str">
        <f t="shared" si="49"/>
        <v>17Port Adelaide</v>
      </c>
      <c r="B502">
        <v>2020</v>
      </c>
      <c r="C502">
        <v>17</v>
      </c>
      <c r="D502" t="s">
        <v>157</v>
      </c>
      <c r="E502" t="s">
        <v>48</v>
      </c>
      <c r="F502">
        <v>55</v>
      </c>
      <c r="G502" s="1">
        <v>0.89</v>
      </c>
      <c r="H502">
        <v>5</v>
      </c>
      <c r="I502">
        <f t="shared" si="50"/>
        <v>19</v>
      </c>
      <c r="J502" s="3">
        <f t="shared" si="51"/>
        <v>0.26315789473684209</v>
      </c>
      <c r="K502" s="5">
        <f t="shared" si="54"/>
        <v>131</v>
      </c>
      <c r="L502" s="3">
        <f t="shared" ca="1" si="52"/>
        <v>0</v>
      </c>
      <c r="M502" s="1">
        <f t="shared" ca="1" si="53"/>
        <v>0.26315789473684209</v>
      </c>
      <c r="N502" t="str">
        <f t="shared" si="55"/>
        <v>yes</v>
      </c>
    </row>
    <row r="503" spans="1:14" x14ac:dyDescent="0.25">
      <c r="A503" t="str">
        <f t="shared" si="49"/>
        <v>17Hawthorn</v>
      </c>
      <c r="B503">
        <v>2020</v>
      </c>
      <c r="C503">
        <v>17</v>
      </c>
      <c r="D503" t="s">
        <v>255</v>
      </c>
      <c r="E503" t="s">
        <v>56</v>
      </c>
      <c r="F503">
        <v>66</v>
      </c>
      <c r="G503" s="1">
        <v>0.92</v>
      </c>
      <c r="H503">
        <v>5</v>
      </c>
      <c r="I503">
        <f t="shared" si="50"/>
        <v>21</v>
      </c>
      <c r="J503" s="3">
        <f t="shared" si="51"/>
        <v>0.23809523809523808</v>
      </c>
      <c r="K503" s="5">
        <f t="shared" si="54"/>
        <v>36</v>
      </c>
      <c r="L503" s="3">
        <f t="shared" ca="1" si="52"/>
        <v>6.9112318840579709E-2</v>
      </c>
      <c r="M503" s="1">
        <f t="shared" ca="1" si="53"/>
        <v>0.16898291925465836</v>
      </c>
      <c r="N503" t="str">
        <f t="shared" si="55"/>
        <v>yes</v>
      </c>
    </row>
    <row r="504" spans="1:14" x14ac:dyDescent="0.25">
      <c r="A504" t="str">
        <f t="shared" si="49"/>
        <v>17Geelong Cats</v>
      </c>
      <c r="B504">
        <v>2020</v>
      </c>
      <c r="C504">
        <v>17</v>
      </c>
      <c r="D504" t="s">
        <v>258</v>
      </c>
      <c r="E504" t="s">
        <v>9</v>
      </c>
      <c r="F504">
        <v>56</v>
      </c>
      <c r="G504" s="1">
        <v>0.75</v>
      </c>
      <c r="H504">
        <v>5</v>
      </c>
      <c r="I504">
        <f t="shared" si="50"/>
        <v>14</v>
      </c>
      <c r="J504" s="3">
        <f t="shared" si="51"/>
        <v>0.35714285714285715</v>
      </c>
      <c r="K504" s="5">
        <f t="shared" si="54"/>
        <v>8</v>
      </c>
      <c r="L504" s="3">
        <f t="shared" ca="1" si="52"/>
        <v>0.17011716353821615</v>
      </c>
      <c r="M504" s="1">
        <f t="shared" ca="1" si="53"/>
        <v>0.187025693604641</v>
      </c>
      <c r="N504" t="str">
        <f t="shared" si="55"/>
        <v>yes</v>
      </c>
    </row>
    <row r="505" spans="1:14" x14ac:dyDescent="0.25">
      <c r="A505" t="str">
        <f t="shared" si="49"/>
        <v>17Brisbane Lions</v>
      </c>
      <c r="B505">
        <v>2020</v>
      </c>
      <c r="C505">
        <v>17</v>
      </c>
      <c r="D505" t="s">
        <v>163</v>
      </c>
      <c r="E505" t="s">
        <v>16</v>
      </c>
      <c r="F505">
        <v>60</v>
      </c>
      <c r="G505" s="1">
        <v>0.85</v>
      </c>
      <c r="H505">
        <v>5</v>
      </c>
      <c r="I505">
        <f t="shared" si="50"/>
        <v>20</v>
      </c>
      <c r="J505" s="3">
        <f t="shared" si="51"/>
        <v>0.25</v>
      </c>
      <c r="K505" s="5">
        <f t="shared" si="54"/>
        <v>58</v>
      </c>
      <c r="L505" s="3">
        <f t="shared" ca="1" si="52"/>
        <v>8.3044982698961933E-2</v>
      </c>
      <c r="M505" s="1">
        <f t="shared" ca="1" si="53"/>
        <v>0.16695501730103807</v>
      </c>
      <c r="N505" t="str">
        <f t="shared" si="55"/>
        <v>yes</v>
      </c>
    </row>
    <row r="506" spans="1:14" x14ac:dyDescent="0.25">
      <c r="A506" t="str">
        <f t="shared" si="49"/>
        <v>17Sydney Swans</v>
      </c>
      <c r="B506">
        <v>2020</v>
      </c>
      <c r="C506">
        <v>17</v>
      </c>
      <c r="D506" t="s">
        <v>266</v>
      </c>
      <c r="E506" t="s">
        <v>70</v>
      </c>
      <c r="F506">
        <v>20</v>
      </c>
      <c r="G506" s="1">
        <v>0.59</v>
      </c>
      <c r="H506">
        <v>4</v>
      </c>
      <c r="I506">
        <f t="shared" si="50"/>
        <v>20</v>
      </c>
      <c r="J506" s="3">
        <f t="shared" si="51"/>
        <v>0.2</v>
      </c>
      <c r="K506" s="5">
        <f t="shared" si="54"/>
        <v>4</v>
      </c>
      <c r="L506" s="3">
        <f t="shared" ca="1" si="52"/>
        <v>0</v>
      </c>
      <c r="M506" s="1">
        <f t="shared" ca="1" si="53"/>
        <v>0.2</v>
      </c>
      <c r="N506" t="str">
        <f t="shared" si="55"/>
        <v>yes</v>
      </c>
    </row>
    <row r="507" spans="1:14" x14ac:dyDescent="0.25">
      <c r="A507" t="str">
        <f t="shared" si="49"/>
        <v>17West Coast Eagles</v>
      </c>
      <c r="B507">
        <v>2020</v>
      </c>
      <c r="C507">
        <v>17</v>
      </c>
      <c r="D507" t="s">
        <v>254</v>
      </c>
      <c r="E507" t="s">
        <v>36</v>
      </c>
      <c r="F507">
        <v>19</v>
      </c>
      <c r="G507" s="1">
        <v>0.55000000000000004</v>
      </c>
      <c r="H507">
        <v>4</v>
      </c>
      <c r="I507">
        <f t="shared" si="50"/>
        <v>18</v>
      </c>
      <c r="J507" s="3">
        <f t="shared" si="51"/>
        <v>0.22222222222222221</v>
      </c>
      <c r="K507" s="5">
        <f t="shared" si="54"/>
        <v>14</v>
      </c>
      <c r="L507" s="3">
        <f t="shared" ca="1" si="52"/>
        <v>0.16153846153846155</v>
      </c>
      <c r="M507" s="1">
        <f t="shared" ca="1" si="53"/>
        <v>6.0683760683760662E-2</v>
      </c>
      <c r="N507" t="str">
        <f t="shared" si="55"/>
        <v>yes</v>
      </c>
    </row>
    <row r="508" spans="1:14" x14ac:dyDescent="0.25">
      <c r="A508" t="str">
        <f t="shared" si="49"/>
        <v>17Carlton</v>
      </c>
      <c r="B508">
        <v>2020</v>
      </c>
      <c r="C508">
        <v>17</v>
      </c>
      <c r="D508" t="s">
        <v>71</v>
      </c>
      <c r="E508" t="s">
        <v>6</v>
      </c>
      <c r="F508">
        <v>75</v>
      </c>
      <c r="G508" s="1">
        <v>0.93</v>
      </c>
      <c r="H508">
        <v>4</v>
      </c>
      <c r="I508">
        <f t="shared" si="50"/>
        <v>22</v>
      </c>
      <c r="J508" s="3">
        <f t="shared" si="51"/>
        <v>0.18181818181818182</v>
      </c>
      <c r="K508" s="5">
        <f t="shared" si="54"/>
        <v>56</v>
      </c>
      <c r="L508" s="3">
        <f t="shared" ca="1" si="52"/>
        <v>0.19160728208042788</v>
      </c>
      <c r="M508" s="1">
        <f t="shared" ca="1" si="53"/>
        <v>-9.7891002622460532E-3</v>
      </c>
      <c r="N508" t="str">
        <f t="shared" si="55"/>
        <v>yes</v>
      </c>
    </row>
    <row r="509" spans="1:14" x14ac:dyDescent="0.25">
      <c r="A509" t="str">
        <f t="shared" si="49"/>
        <v>17Carlton</v>
      </c>
      <c r="B509">
        <v>2020</v>
      </c>
      <c r="C509">
        <v>17</v>
      </c>
      <c r="D509" t="s">
        <v>210</v>
      </c>
      <c r="E509" t="s">
        <v>6</v>
      </c>
      <c r="F509">
        <v>58</v>
      </c>
      <c r="G509" s="1">
        <v>0.71</v>
      </c>
      <c r="H509">
        <v>4</v>
      </c>
      <c r="I509">
        <f t="shared" si="50"/>
        <v>22</v>
      </c>
      <c r="J509" s="3">
        <f t="shared" si="51"/>
        <v>0.18181818181818182</v>
      </c>
      <c r="K509" s="5">
        <f t="shared" si="54"/>
        <v>23</v>
      </c>
      <c r="L509" s="3">
        <f t="shared" ca="1" si="52"/>
        <v>9.8330999066293182E-2</v>
      </c>
      <c r="M509" s="1">
        <f t="shared" ca="1" si="53"/>
        <v>8.3487182751888642E-2</v>
      </c>
      <c r="N509" t="str">
        <f t="shared" si="55"/>
        <v>yes</v>
      </c>
    </row>
    <row r="510" spans="1:14" x14ac:dyDescent="0.25">
      <c r="A510" t="str">
        <f t="shared" si="49"/>
        <v>17Geelong Cats</v>
      </c>
      <c r="B510">
        <v>2020</v>
      </c>
      <c r="C510">
        <v>17</v>
      </c>
      <c r="D510" t="s">
        <v>227</v>
      </c>
      <c r="E510" t="s">
        <v>9</v>
      </c>
      <c r="F510">
        <v>78</v>
      </c>
      <c r="G510" s="1">
        <v>0.75</v>
      </c>
      <c r="H510">
        <v>3</v>
      </c>
      <c r="I510">
        <f t="shared" si="50"/>
        <v>14</v>
      </c>
      <c r="J510" s="3">
        <f t="shared" si="51"/>
        <v>0.21428571428571427</v>
      </c>
      <c r="K510" s="5">
        <f t="shared" si="54"/>
        <v>35</v>
      </c>
      <c r="L510" s="3">
        <f t="shared" ca="1" si="52"/>
        <v>6.4171122994652413E-2</v>
      </c>
      <c r="M510" s="1">
        <f t="shared" ca="1" si="53"/>
        <v>0.15011459129106186</v>
      </c>
      <c r="N510" t="str">
        <f t="shared" si="55"/>
        <v>yes</v>
      </c>
    </row>
    <row r="511" spans="1:14" x14ac:dyDescent="0.25">
      <c r="A511" t="str">
        <f t="shared" si="49"/>
        <v>17Gold Coast Suns</v>
      </c>
      <c r="B511">
        <v>2020</v>
      </c>
      <c r="C511">
        <v>17</v>
      </c>
      <c r="D511" t="s">
        <v>252</v>
      </c>
      <c r="E511" t="s">
        <v>40</v>
      </c>
      <c r="F511">
        <v>50</v>
      </c>
      <c r="G511" s="1">
        <v>0.79</v>
      </c>
      <c r="H511">
        <v>3</v>
      </c>
      <c r="I511">
        <f t="shared" si="50"/>
        <v>20</v>
      </c>
      <c r="J511" s="3">
        <f t="shared" si="51"/>
        <v>0.15</v>
      </c>
      <c r="K511" s="5">
        <f t="shared" si="54"/>
        <v>22</v>
      </c>
      <c r="L511" s="3">
        <f t="shared" ca="1" si="52"/>
        <v>6.8181818181818191E-2</v>
      </c>
      <c r="M511" s="1">
        <f t="shared" ca="1" si="53"/>
        <v>8.1818181818181804E-2</v>
      </c>
      <c r="N511" t="str">
        <f t="shared" si="55"/>
        <v>yes</v>
      </c>
    </row>
    <row r="512" spans="1:14" x14ac:dyDescent="0.25">
      <c r="A512" t="str">
        <f t="shared" si="49"/>
        <v>17West Coast Eagles</v>
      </c>
      <c r="B512">
        <v>2020</v>
      </c>
      <c r="C512">
        <v>17</v>
      </c>
      <c r="D512" t="s">
        <v>214</v>
      </c>
      <c r="E512" t="s">
        <v>36</v>
      </c>
      <c r="F512">
        <v>46</v>
      </c>
      <c r="G512" s="1">
        <v>0.71</v>
      </c>
      <c r="H512">
        <v>3</v>
      </c>
      <c r="I512">
        <f t="shared" si="50"/>
        <v>18</v>
      </c>
      <c r="J512" s="3">
        <f t="shared" si="51"/>
        <v>0.16666666666666666</v>
      </c>
      <c r="K512" s="5">
        <f t="shared" si="54"/>
        <v>49</v>
      </c>
      <c r="L512" s="3">
        <f t="shared" ca="1" si="52"/>
        <v>4.2097998619737745E-2</v>
      </c>
      <c r="M512" s="1">
        <f t="shared" ca="1" si="53"/>
        <v>0.12456866804692891</v>
      </c>
      <c r="N512" t="str">
        <f t="shared" si="55"/>
        <v>yes</v>
      </c>
    </row>
    <row r="513" spans="1:14" x14ac:dyDescent="0.25">
      <c r="A513" t="str">
        <f t="shared" si="49"/>
        <v>17Geelong Cats</v>
      </c>
      <c r="B513">
        <v>2020</v>
      </c>
      <c r="C513">
        <v>17</v>
      </c>
      <c r="D513" t="s">
        <v>164</v>
      </c>
      <c r="E513" t="s">
        <v>9</v>
      </c>
      <c r="F513">
        <v>58</v>
      </c>
      <c r="G513" s="1">
        <v>0.67</v>
      </c>
      <c r="H513">
        <v>3</v>
      </c>
      <c r="I513">
        <f t="shared" si="50"/>
        <v>14</v>
      </c>
      <c r="J513" s="3">
        <f t="shared" si="51"/>
        <v>0.21428571428571427</v>
      </c>
      <c r="K513" s="5">
        <f t="shared" si="54"/>
        <v>31</v>
      </c>
      <c r="L513" s="3">
        <f t="shared" ca="1" si="52"/>
        <v>0.12745098039215685</v>
      </c>
      <c r="M513" s="1">
        <f t="shared" ca="1" si="53"/>
        <v>8.683473389355742E-2</v>
      </c>
      <c r="N513" t="str">
        <f t="shared" si="55"/>
        <v>yes</v>
      </c>
    </row>
    <row r="514" spans="1:14" x14ac:dyDescent="0.25">
      <c r="A514" t="str">
        <f t="shared" ref="A514:A577" si="56">C514&amp;E514</f>
        <v>17St Kilda</v>
      </c>
      <c r="B514">
        <v>2020</v>
      </c>
      <c r="C514">
        <v>17</v>
      </c>
      <c r="D514" t="s">
        <v>18</v>
      </c>
      <c r="E514" t="s">
        <v>19</v>
      </c>
      <c r="F514">
        <v>52</v>
      </c>
      <c r="G514" s="1">
        <v>0.82</v>
      </c>
      <c r="H514">
        <v>3</v>
      </c>
      <c r="I514">
        <f t="shared" ref="I514:I577" si="57">SUMIF($A:$A,$A514,$H:$H)/4</f>
        <v>18</v>
      </c>
      <c r="J514" s="3">
        <f t="shared" ref="J514:J577" si="58">H514/I514</f>
        <v>0.16666666666666666</v>
      </c>
      <c r="K514" s="5">
        <f t="shared" si="54"/>
        <v>177</v>
      </c>
      <c r="L514" s="3">
        <f t="shared" ref="L514:L577" ca="1" si="59">SUMIF($D:$D,$D514,$J514)/COUNTIF($D:$D,$D514)</f>
        <v>1.7795432349184882E-2</v>
      </c>
      <c r="M514" s="1">
        <f t="shared" ref="M514:M577" ca="1" si="60">J514-L514</f>
        <v>0.14887123431748178</v>
      </c>
      <c r="N514" t="str">
        <f t="shared" si="55"/>
        <v>yes</v>
      </c>
    </row>
    <row r="515" spans="1:14" x14ac:dyDescent="0.25">
      <c r="A515" t="str">
        <f t="shared" si="56"/>
        <v>17Adelaide Crows</v>
      </c>
      <c r="B515">
        <v>2020</v>
      </c>
      <c r="C515">
        <v>17</v>
      </c>
      <c r="D515" t="s">
        <v>284</v>
      </c>
      <c r="E515" t="s">
        <v>22</v>
      </c>
      <c r="F515">
        <v>57</v>
      </c>
      <c r="G515" s="1">
        <v>0.85</v>
      </c>
      <c r="H515">
        <v>3</v>
      </c>
      <c r="I515">
        <f t="shared" si="57"/>
        <v>22</v>
      </c>
      <c r="J515" s="3">
        <f t="shared" si="58"/>
        <v>0.13636363636363635</v>
      </c>
      <c r="K515" s="5">
        <f t="shared" ref="K515:K578" si="61">SUMIF($D:$D,$D515,$H:$H)</f>
        <v>15</v>
      </c>
      <c r="L515" s="3">
        <f t="shared" ca="1" si="59"/>
        <v>0.14485514485514486</v>
      </c>
      <c r="M515" s="1">
        <f t="shared" ca="1" si="60"/>
        <v>-8.4915084915085093E-3</v>
      </c>
      <c r="N515" t="str">
        <f t="shared" ref="N515:N578" si="62">IF(K515&gt;0,"yes", "no")</f>
        <v>yes</v>
      </c>
    </row>
    <row r="516" spans="1:14" x14ac:dyDescent="0.25">
      <c r="A516" t="str">
        <f t="shared" si="56"/>
        <v>17GWS Giants</v>
      </c>
      <c r="B516">
        <v>2020</v>
      </c>
      <c r="C516">
        <v>17</v>
      </c>
      <c r="D516" t="s">
        <v>299</v>
      </c>
      <c r="E516" t="s">
        <v>11</v>
      </c>
      <c r="F516">
        <v>24</v>
      </c>
      <c r="G516" s="1">
        <v>0.88</v>
      </c>
      <c r="H516">
        <v>2</v>
      </c>
      <c r="I516">
        <f t="shared" si="57"/>
        <v>27</v>
      </c>
      <c r="J516" s="3">
        <f t="shared" si="58"/>
        <v>7.407407407407407E-2</v>
      </c>
      <c r="K516" s="5">
        <f t="shared" si="61"/>
        <v>7</v>
      </c>
      <c r="L516" s="3">
        <f t="shared" ca="1" si="59"/>
        <v>0.19511278195488721</v>
      </c>
      <c r="M516" s="1">
        <f t="shared" ca="1" si="60"/>
        <v>-0.12103870788081314</v>
      </c>
      <c r="N516" t="str">
        <f t="shared" si="62"/>
        <v>yes</v>
      </c>
    </row>
    <row r="517" spans="1:14" x14ac:dyDescent="0.25">
      <c r="A517" t="str">
        <f t="shared" si="56"/>
        <v>17Western Bulldogs</v>
      </c>
      <c r="B517">
        <v>2020</v>
      </c>
      <c r="C517">
        <v>17</v>
      </c>
      <c r="D517" t="s">
        <v>177</v>
      </c>
      <c r="E517" t="s">
        <v>14</v>
      </c>
      <c r="F517">
        <v>49</v>
      </c>
      <c r="G517" s="1">
        <v>0.87</v>
      </c>
      <c r="H517">
        <v>2</v>
      </c>
      <c r="I517">
        <f t="shared" si="57"/>
        <v>21</v>
      </c>
      <c r="J517" s="3">
        <f t="shared" si="58"/>
        <v>9.5238095238095233E-2</v>
      </c>
      <c r="K517" s="5">
        <f t="shared" si="61"/>
        <v>33</v>
      </c>
      <c r="L517" s="3">
        <f t="shared" ca="1" si="59"/>
        <v>9.7110983981693363E-2</v>
      </c>
      <c r="M517" s="1">
        <f t="shared" ca="1" si="60"/>
        <v>-1.8728887435981306E-3</v>
      </c>
      <c r="N517" t="str">
        <f t="shared" si="62"/>
        <v>yes</v>
      </c>
    </row>
    <row r="518" spans="1:14" x14ac:dyDescent="0.25">
      <c r="A518" t="str">
        <f t="shared" si="56"/>
        <v>17Port Adelaide</v>
      </c>
      <c r="B518">
        <v>2020</v>
      </c>
      <c r="C518">
        <v>17</v>
      </c>
      <c r="D518" t="s">
        <v>178</v>
      </c>
      <c r="E518" t="s">
        <v>48</v>
      </c>
      <c r="F518">
        <v>78</v>
      </c>
      <c r="G518" s="1">
        <v>0.75</v>
      </c>
      <c r="H518">
        <v>2</v>
      </c>
      <c r="I518">
        <f t="shared" si="57"/>
        <v>19</v>
      </c>
      <c r="J518" s="3">
        <f t="shared" si="58"/>
        <v>0.10526315789473684</v>
      </c>
      <c r="K518" s="5">
        <f t="shared" si="61"/>
        <v>54</v>
      </c>
      <c r="L518" s="3">
        <f t="shared" ca="1" si="59"/>
        <v>0.19522398926125634</v>
      </c>
      <c r="M518" s="1">
        <f t="shared" ca="1" si="60"/>
        <v>-8.99608313665195E-2</v>
      </c>
      <c r="N518" t="str">
        <f t="shared" si="62"/>
        <v>yes</v>
      </c>
    </row>
    <row r="519" spans="1:14" x14ac:dyDescent="0.25">
      <c r="A519" t="str">
        <f t="shared" si="56"/>
        <v>17Hawthorn</v>
      </c>
      <c r="B519">
        <v>2020</v>
      </c>
      <c r="C519">
        <v>17</v>
      </c>
      <c r="D519" t="s">
        <v>206</v>
      </c>
      <c r="E519" t="s">
        <v>56</v>
      </c>
      <c r="F519">
        <v>76</v>
      </c>
      <c r="G519" s="1">
        <v>0.76</v>
      </c>
      <c r="H519">
        <v>2</v>
      </c>
      <c r="I519">
        <f t="shared" si="57"/>
        <v>21</v>
      </c>
      <c r="J519" s="3">
        <f t="shared" si="58"/>
        <v>9.5238095238095233E-2</v>
      </c>
      <c r="K519" s="5">
        <f t="shared" si="61"/>
        <v>60</v>
      </c>
      <c r="L519" s="3">
        <f t="shared" ca="1" si="59"/>
        <v>0</v>
      </c>
      <c r="M519" s="1">
        <f t="shared" ca="1" si="60"/>
        <v>9.5238095238095233E-2</v>
      </c>
      <c r="N519" t="str">
        <f t="shared" si="62"/>
        <v>yes</v>
      </c>
    </row>
    <row r="520" spans="1:14" x14ac:dyDescent="0.25">
      <c r="A520" t="str">
        <f t="shared" si="56"/>
        <v>17Sydney Swans</v>
      </c>
      <c r="B520">
        <v>2020</v>
      </c>
      <c r="C520">
        <v>17</v>
      </c>
      <c r="D520" t="s">
        <v>290</v>
      </c>
      <c r="E520" t="s">
        <v>70</v>
      </c>
      <c r="F520">
        <v>22</v>
      </c>
      <c r="G520" s="1">
        <v>0.79</v>
      </c>
      <c r="H520">
        <v>2</v>
      </c>
      <c r="I520">
        <f t="shared" si="57"/>
        <v>20</v>
      </c>
      <c r="J520" s="3">
        <f t="shared" si="58"/>
        <v>0.1</v>
      </c>
      <c r="K520" s="5">
        <f t="shared" si="61"/>
        <v>11</v>
      </c>
      <c r="L520" s="3">
        <f t="shared" ca="1" si="59"/>
        <v>0.18564933219664675</v>
      </c>
      <c r="M520" s="1">
        <f t="shared" ca="1" si="60"/>
        <v>-8.5649332196646749E-2</v>
      </c>
      <c r="N520" t="str">
        <f t="shared" si="62"/>
        <v>yes</v>
      </c>
    </row>
    <row r="521" spans="1:14" x14ac:dyDescent="0.25">
      <c r="A521" t="str">
        <f t="shared" si="56"/>
        <v>17Gold Coast Suns</v>
      </c>
      <c r="B521">
        <v>2020</v>
      </c>
      <c r="C521">
        <v>17</v>
      </c>
      <c r="D521" t="s">
        <v>243</v>
      </c>
      <c r="E521" t="s">
        <v>40</v>
      </c>
      <c r="F521">
        <v>45</v>
      </c>
      <c r="G521" s="1">
        <v>0.82</v>
      </c>
      <c r="H521">
        <v>2</v>
      </c>
      <c r="I521">
        <f t="shared" si="57"/>
        <v>20</v>
      </c>
      <c r="J521" s="3">
        <f t="shared" si="58"/>
        <v>0.1</v>
      </c>
      <c r="K521" s="5">
        <f t="shared" si="61"/>
        <v>16</v>
      </c>
      <c r="L521" s="3">
        <f t="shared" ca="1" si="59"/>
        <v>0.20277777777777781</v>
      </c>
      <c r="M521" s="1">
        <f t="shared" ca="1" si="60"/>
        <v>-0.1027777777777778</v>
      </c>
      <c r="N521" t="str">
        <f t="shared" si="62"/>
        <v>yes</v>
      </c>
    </row>
    <row r="522" spans="1:14" x14ac:dyDescent="0.25">
      <c r="A522" t="str">
        <f t="shared" si="56"/>
        <v>17Richmond</v>
      </c>
      <c r="B522">
        <v>2020</v>
      </c>
      <c r="C522">
        <v>17</v>
      </c>
      <c r="D522" t="s">
        <v>107</v>
      </c>
      <c r="E522" t="s">
        <v>28</v>
      </c>
      <c r="F522">
        <v>18</v>
      </c>
      <c r="G522" s="1">
        <v>0.24</v>
      </c>
      <c r="H522">
        <v>2</v>
      </c>
      <c r="I522">
        <f t="shared" si="57"/>
        <v>14</v>
      </c>
      <c r="J522" s="3">
        <f t="shared" si="58"/>
        <v>0.14285714285714285</v>
      </c>
      <c r="K522" s="5">
        <f t="shared" si="61"/>
        <v>187</v>
      </c>
      <c r="L522" s="3">
        <f t="shared" ca="1" si="59"/>
        <v>3.7593984962406013E-3</v>
      </c>
      <c r="M522" s="1">
        <f t="shared" ca="1" si="60"/>
        <v>0.13909774436090225</v>
      </c>
      <c r="N522" t="str">
        <f t="shared" si="62"/>
        <v>yes</v>
      </c>
    </row>
    <row r="523" spans="1:14" x14ac:dyDescent="0.25">
      <c r="A523" t="str">
        <f t="shared" si="56"/>
        <v>17Hawthorn</v>
      </c>
      <c r="B523">
        <v>2020</v>
      </c>
      <c r="C523">
        <v>17</v>
      </c>
      <c r="D523" t="s">
        <v>291</v>
      </c>
      <c r="E523" t="s">
        <v>56</v>
      </c>
      <c r="F523">
        <v>30</v>
      </c>
      <c r="G523" s="1">
        <v>0.7</v>
      </c>
      <c r="H523">
        <v>2</v>
      </c>
      <c r="I523">
        <f t="shared" si="57"/>
        <v>21</v>
      </c>
      <c r="J523" s="3">
        <f t="shared" si="58"/>
        <v>9.5238095238095233E-2</v>
      </c>
      <c r="K523" s="5">
        <f t="shared" si="61"/>
        <v>7</v>
      </c>
      <c r="L523" s="3">
        <f t="shared" ca="1" si="59"/>
        <v>0.2160919540229885</v>
      </c>
      <c r="M523" s="1">
        <f t="shared" ca="1" si="60"/>
        <v>-0.12085385878489327</v>
      </c>
      <c r="N523" t="str">
        <f t="shared" si="62"/>
        <v>yes</v>
      </c>
    </row>
    <row r="524" spans="1:14" x14ac:dyDescent="0.25">
      <c r="A524" t="str">
        <f t="shared" si="56"/>
        <v>17Melbourne</v>
      </c>
      <c r="B524">
        <v>2020</v>
      </c>
      <c r="C524">
        <v>17</v>
      </c>
      <c r="D524" t="s">
        <v>320</v>
      </c>
      <c r="E524" t="s">
        <v>30</v>
      </c>
      <c r="F524">
        <v>59</v>
      </c>
      <c r="G524" s="1">
        <v>0.82</v>
      </c>
      <c r="H524">
        <v>2</v>
      </c>
      <c r="I524">
        <f t="shared" si="57"/>
        <v>27</v>
      </c>
      <c r="J524" s="3">
        <f t="shared" si="58"/>
        <v>7.407407407407407E-2</v>
      </c>
      <c r="K524" s="5">
        <f t="shared" si="61"/>
        <v>3</v>
      </c>
      <c r="L524" s="3">
        <f t="shared" ca="1" si="59"/>
        <v>0.04</v>
      </c>
      <c r="M524" s="1">
        <f t="shared" ca="1" si="60"/>
        <v>3.4074074074074069E-2</v>
      </c>
      <c r="N524" t="str">
        <f t="shared" si="62"/>
        <v>yes</v>
      </c>
    </row>
    <row r="525" spans="1:14" x14ac:dyDescent="0.25">
      <c r="A525" t="str">
        <f t="shared" si="56"/>
        <v>17Collingwood</v>
      </c>
      <c r="B525">
        <v>2020</v>
      </c>
      <c r="C525">
        <v>17</v>
      </c>
      <c r="D525" t="s">
        <v>283</v>
      </c>
      <c r="E525" t="s">
        <v>51</v>
      </c>
      <c r="F525">
        <v>60</v>
      </c>
      <c r="G525" s="1">
        <v>0.85</v>
      </c>
      <c r="H525">
        <v>1</v>
      </c>
      <c r="I525">
        <f t="shared" si="57"/>
        <v>20</v>
      </c>
      <c r="J525" s="3">
        <f t="shared" si="58"/>
        <v>0.05</v>
      </c>
      <c r="K525" s="5">
        <f t="shared" si="61"/>
        <v>10</v>
      </c>
      <c r="L525" s="3">
        <f t="shared" ca="1" si="59"/>
        <v>0.25947396672034351</v>
      </c>
      <c r="M525" s="1">
        <f t="shared" ca="1" si="60"/>
        <v>-0.20947396672034352</v>
      </c>
      <c r="N525" t="str">
        <f t="shared" si="62"/>
        <v>yes</v>
      </c>
    </row>
    <row r="526" spans="1:14" x14ac:dyDescent="0.25">
      <c r="A526" t="str">
        <f t="shared" si="56"/>
        <v>17Gold Coast Suns</v>
      </c>
      <c r="B526">
        <v>2020</v>
      </c>
      <c r="C526">
        <v>17</v>
      </c>
      <c r="D526" t="s">
        <v>327</v>
      </c>
      <c r="E526" t="s">
        <v>40</v>
      </c>
      <c r="F526">
        <v>0</v>
      </c>
      <c r="G526" s="1">
        <v>0.08</v>
      </c>
      <c r="H526">
        <v>1</v>
      </c>
      <c r="I526">
        <f t="shared" si="57"/>
        <v>20</v>
      </c>
      <c r="J526" s="3">
        <f t="shared" si="58"/>
        <v>0.05</v>
      </c>
      <c r="K526" s="5">
        <f t="shared" si="61"/>
        <v>4</v>
      </c>
      <c r="L526" s="3">
        <f t="shared" ca="1" si="59"/>
        <v>0.1111111111111111</v>
      </c>
      <c r="M526" s="1">
        <f t="shared" ca="1" si="60"/>
        <v>-6.1111111111111102E-2</v>
      </c>
      <c r="N526" t="str">
        <f t="shared" si="62"/>
        <v>yes</v>
      </c>
    </row>
    <row r="527" spans="1:14" x14ac:dyDescent="0.25">
      <c r="A527" t="str">
        <f t="shared" si="56"/>
        <v>17Adelaide Crows</v>
      </c>
      <c r="B527">
        <v>2020</v>
      </c>
      <c r="C527">
        <v>17</v>
      </c>
      <c r="D527" t="s">
        <v>101</v>
      </c>
      <c r="E527" t="s">
        <v>22</v>
      </c>
      <c r="F527">
        <v>73</v>
      </c>
      <c r="G527" s="1">
        <v>0.84</v>
      </c>
      <c r="H527">
        <v>1</v>
      </c>
      <c r="I527">
        <f t="shared" si="57"/>
        <v>22</v>
      </c>
      <c r="J527" s="3">
        <f t="shared" si="58"/>
        <v>4.5454545454545456E-2</v>
      </c>
      <c r="K527" s="5">
        <f t="shared" si="61"/>
        <v>161</v>
      </c>
      <c r="L527" s="3">
        <f t="shared" ca="1" si="59"/>
        <v>1.4705882352941176E-2</v>
      </c>
      <c r="M527" s="1">
        <f t="shared" ca="1" si="60"/>
        <v>3.074866310160428E-2</v>
      </c>
      <c r="N527" t="str">
        <f t="shared" si="62"/>
        <v>yes</v>
      </c>
    </row>
    <row r="528" spans="1:14" x14ac:dyDescent="0.25">
      <c r="A528" t="str">
        <f t="shared" si="56"/>
        <v>17GWS Giants</v>
      </c>
      <c r="B528">
        <v>2020</v>
      </c>
      <c r="C528">
        <v>17</v>
      </c>
      <c r="D528" t="s">
        <v>196</v>
      </c>
      <c r="E528" t="s">
        <v>11</v>
      </c>
      <c r="F528">
        <v>68</v>
      </c>
      <c r="G528" s="1">
        <v>0.91</v>
      </c>
      <c r="H528">
        <v>1</v>
      </c>
      <c r="I528">
        <f t="shared" si="57"/>
        <v>27</v>
      </c>
      <c r="J528" s="3">
        <f t="shared" si="58"/>
        <v>3.7037037037037035E-2</v>
      </c>
      <c r="K528" s="5">
        <f t="shared" si="61"/>
        <v>41</v>
      </c>
      <c r="L528" s="3">
        <f t="shared" ca="1" si="59"/>
        <v>0.14605512134923898</v>
      </c>
      <c r="M528" s="1">
        <f t="shared" ca="1" si="60"/>
        <v>-0.10901808431220195</v>
      </c>
      <c r="N528" t="str">
        <f t="shared" si="62"/>
        <v>yes</v>
      </c>
    </row>
    <row r="529" spans="1:14" x14ac:dyDescent="0.25">
      <c r="A529" t="str">
        <f t="shared" si="56"/>
        <v>17Essendon</v>
      </c>
      <c r="B529">
        <v>2020</v>
      </c>
      <c r="C529">
        <v>17</v>
      </c>
      <c r="D529" t="s">
        <v>134</v>
      </c>
      <c r="E529" t="s">
        <v>32</v>
      </c>
      <c r="F529">
        <v>19</v>
      </c>
      <c r="G529" s="1">
        <v>0.77</v>
      </c>
      <c r="H529">
        <v>1</v>
      </c>
      <c r="I529">
        <f t="shared" si="57"/>
        <v>19</v>
      </c>
      <c r="J529" s="3">
        <f t="shared" si="58"/>
        <v>5.2631578947368418E-2</v>
      </c>
      <c r="K529" s="5">
        <f t="shared" si="61"/>
        <v>60</v>
      </c>
      <c r="L529" s="3">
        <f t="shared" ca="1" si="59"/>
        <v>0.18952380952380954</v>
      </c>
      <c r="M529" s="1">
        <f t="shared" ca="1" si="60"/>
        <v>-0.13689223057644112</v>
      </c>
      <c r="N529" t="str">
        <f t="shared" si="62"/>
        <v>yes</v>
      </c>
    </row>
    <row r="530" spans="1:14" x14ac:dyDescent="0.25">
      <c r="A530" t="str">
        <f t="shared" si="56"/>
        <v>17Sydney Swans</v>
      </c>
      <c r="B530">
        <v>2020</v>
      </c>
      <c r="C530">
        <v>17</v>
      </c>
      <c r="D530" t="s">
        <v>184</v>
      </c>
      <c r="E530" t="s">
        <v>70</v>
      </c>
      <c r="F530">
        <v>58</v>
      </c>
      <c r="G530" s="1">
        <v>0.9</v>
      </c>
      <c r="H530">
        <v>1</v>
      </c>
      <c r="I530">
        <f t="shared" si="57"/>
        <v>20</v>
      </c>
      <c r="J530" s="3">
        <f t="shared" si="58"/>
        <v>0.05</v>
      </c>
      <c r="K530" s="5">
        <f t="shared" si="61"/>
        <v>56</v>
      </c>
      <c r="L530" s="3">
        <f t="shared" ca="1" si="59"/>
        <v>0.14079520697167758</v>
      </c>
      <c r="M530" s="1">
        <f t="shared" ca="1" si="60"/>
        <v>-9.0795206971677575E-2</v>
      </c>
      <c r="N530" t="str">
        <f t="shared" si="62"/>
        <v>yes</v>
      </c>
    </row>
    <row r="531" spans="1:14" x14ac:dyDescent="0.25">
      <c r="A531" t="str">
        <f t="shared" si="56"/>
        <v>17Fremantle</v>
      </c>
      <c r="B531">
        <v>2020</v>
      </c>
      <c r="C531">
        <v>17</v>
      </c>
      <c r="D531" t="s">
        <v>360</v>
      </c>
      <c r="E531" t="s">
        <v>53</v>
      </c>
      <c r="F531">
        <v>23</v>
      </c>
      <c r="G531" s="1">
        <v>0.76</v>
      </c>
      <c r="H531">
        <v>0</v>
      </c>
      <c r="I531">
        <f t="shared" si="57"/>
        <v>24</v>
      </c>
      <c r="J531" s="3">
        <f t="shared" si="58"/>
        <v>0</v>
      </c>
      <c r="K531" s="5">
        <f t="shared" si="61"/>
        <v>0</v>
      </c>
      <c r="L531" s="3">
        <f t="shared" ca="1" si="59"/>
        <v>0.2031289733284618</v>
      </c>
      <c r="M531" s="1">
        <f t="shared" ca="1" si="60"/>
        <v>-0.2031289733284618</v>
      </c>
      <c r="N531" t="str">
        <f t="shared" si="62"/>
        <v>no</v>
      </c>
    </row>
    <row r="532" spans="1:14" x14ac:dyDescent="0.25">
      <c r="A532" t="str">
        <f t="shared" si="56"/>
        <v>17Geelong Cats</v>
      </c>
      <c r="B532">
        <v>2020</v>
      </c>
      <c r="C532">
        <v>17</v>
      </c>
      <c r="D532" t="s">
        <v>363</v>
      </c>
      <c r="E532" t="s">
        <v>9</v>
      </c>
      <c r="F532">
        <v>43</v>
      </c>
      <c r="G532" s="1">
        <v>0.75</v>
      </c>
      <c r="H532">
        <v>0</v>
      </c>
      <c r="I532">
        <f t="shared" si="57"/>
        <v>14</v>
      </c>
      <c r="J532" s="3">
        <f t="shared" si="58"/>
        <v>0</v>
      </c>
      <c r="K532" s="5">
        <f t="shared" si="61"/>
        <v>0</v>
      </c>
      <c r="L532" s="3">
        <f t="shared" ca="1" si="59"/>
        <v>0.25400568235047138</v>
      </c>
      <c r="M532" s="1">
        <f t="shared" ca="1" si="60"/>
        <v>-0.25400568235047138</v>
      </c>
      <c r="N532" t="str">
        <f t="shared" si="62"/>
        <v>no</v>
      </c>
    </row>
    <row r="533" spans="1:14" x14ac:dyDescent="0.25">
      <c r="A533" t="str">
        <f t="shared" si="56"/>
        <v>17GWS Giants</v>
      </c>
      <c r="B533">
        <v>2020</v>
      </c>
      <c r="C533">
        <v>17</v>
      </c>
      <c r="D533" t="s">
        <v>380</v>
      </c>
      <c r="E533" t="s">
        <v>11</v>
      </c>
      <c r="F533">
        <v>68</v>
      </c>
      <c r="G533" s="1">
        <v>0.91</v>
      </c>
      <c r="H533">
        <v>0</v>
      </c>
      <c r="I533">
        <f t="shared" si="57"/>
        <v>27</v>
      </c>
      <c r="J533" s="3">
        <f t="shared" si="58"/>
        <v>0</v>
      </c>
      <c r="K533" s="5">
        <f t="shared" si="61"/>
        <v>0</v>
      </c>
      <c r="L533" s="3">
        <f t="shared" ca="1" si="59"/>
        <v>8.6462206365922334E-2</v>
      </c>
      <c r="M533" s="1">
        <f t="shared" ca="1" si="60"/>
        <v>-8.6462206365922334E-2</v>
      </c>
      <c r="N533" t="str">
        <f t="shared" si="62"/>
        <v>no</v>
      </c>
    </row>
    <row r="534" spans="1:14" x14ac:dyDescent="0.25">
      <c r="A534" t="str">
        <f t="shared" si="56"/>
        <v>17Adelaide Crows</v>
      </c>
      <c r="B534">
        <v>2020</v>
      </c>
      <c r="C534">
        <v>17</v>
      </c>
      <c r="D534" t="s">
        <v>141</v>
      </c>
      <c r="E534" t="s">
        <v>22</v>
      </c>
      <c r="F534">
        <v>42</v>
      </c>
      <c r="G534" s="1">
        <v>0.86</v>
      </c>
      <c r="H534">
        <v>0</v>
      </c>
      <c r="I534">
        <f t="shared" si="57"/>
        <v>22</v>
      </c>
      <c r="J534" s="3">
        <f t="shared" si="58"/>
        <v>0</v>
      </c>
      <c r="K534" s="5">
        <f t="shared" si="61"/>
        <v>18</v>
      </c>
      <c r="L534" s="3">
        <f t="shared" ca="1" si="59"/>
        <v>0.14567669172932332</v>
      </c>
      <c r="M534" s="1">
        <f t="shared" ca="1" si="60"/>
        <v>-0.14567669172932332</v>
      </c>
      <c r="N534" t="str">
        <f t="shared" si="62"/>
        <v>yes</v>
      </c>
    </row>
    <row r="535" spans="1:14" x14ac:dyDescent="0.25">
      <c r="A535" t="str">
        <f t="shared" si="56"/>
        <v>17Essendon</v>
      </c>
      <c r="B535">
        <v>2020</v>
      </c>
      <c r="C535">
        <v>17</v>
      </c>
      <c r="D535" t="s">
        <v>262</v>
      </c>
      <c r="E535" t="s">
        <v>32</v>
      </c>
      <c r="F535">
        <v>52</v>
      </c>
      <c r="G535" s="1">
        <v>0.83</v>
      </c>
      <c r="H535">
        <v>0</v>
      </c>
      <c r="I535">
        <f t="shared" si="57"/>
        <v>19</v>
      </c>
      <c r="J535" s="3">
        <f t="shared" si="58"/>
        <v>0</v>
      </c>
      <c r="K535" s="5">
        <f t="shared" si="61"/>
        <v>11</v>
      </c>
      <c r="L535" s="3">
        <f t="shared" ca="1" si="59"/>
        <v>0.21995051731893839</v>
      </c>
      <c r="M535" s="1">
        <f t="shared" ca="1" si="60"/>
        <v>-0.21995051731893839</v>
      </c>
      <c r="N535" t="str">
        <f t="shared" si="62"/>
        <v>yes</v>
      </c>
    </row>
    <row r="536" spans="1:14" x14ac:dyDescent="0.25">
      <c r="A536" t="str">
        <f t="shared" si="56"/>
        <v>17St Kilda</v>
      </c>
      <c r="B536">
        <v>2020</v>
      </c>
      <c r="C536">
        <v>17</v>
      </c>
      <c r="D536" t="s">
        <v>298</v>
      </c>
      <c r="E536" t="s">
        <v>19</v>
      </c>
      <c r="F536">
        <v>36</v>
      </c>
      <c r="G536" s="1">
        <v>0.75</v>
      </c>
      <c r="H536">
        <v>0</v>
      </c>
      <c r="I536">
        <f t="shared" si="57"/>
        <v>18</v>
      </c>
      <c r="J536" s="3">
        <f t="shared" si="58"/>
        <v>0</v>
      </c>
      <c r="K536" s="5">
        <f t="shared" si="61"/>
        <v>8</v>
      </c>
      <c r="L536" s="3">
        <f t="shared" ca="1" si="59"/>
        <v>0.29293889472063539</v>
      </c>
      <c r="M536" s="1">
        <f t="shared" ca="1" si="60"/>
        <v>-0.29293889472063539</v>
      </c>
      <c r="N536" t="str">
        <f t="shared" si="62"/>
        <v>yes</v>
      </c>
    </row>
    <row r="537" spans="1:14" x14ac:dyDescent="0.25">
      <c r="A537" t="str">
        <f t="shared" si="56"/>
        <v>17Western Bulldogs</v>
      </c>
      <c r="B537">
        <v>2020</v>
      </c>
      <c r="C537">
        <v>17</v>
      </c>
      <c r="D537" t="s">
        <v>302</v>
      </c>
      <c r="E537" t="s">
        <v>14</v>
      </c>
      <c r="F537">
        <v>10</v>
      </c>
      <c r="G537" s="1">
        <v>0.05</v>
      </c>
      <c r="H537">
        <v>0</v>
      </c>
      <c r="I537">
        <f t="shared" si="57"/>
        <v>21</v>
      </c>
      <c r="J537" s="3">
        <f t="shared" si="58"/>
        <v>0</v>
      </c>
      <c r="K537" s="5">
        <f t="shared" si="61"/>
        <v>6</v>
      </c>
      <c r="L537" s="3">
        <f t="shared" ca="1" si="59"/>
        <v>0.2736428613621596</v>
      </c>
      <c r="M537" s="1">
        <f t="shared" ca="1" si="60"/>
        <v>-0.2736428613621596</v>
      </c>
      <c r="N537" t="str">
        <f t="shared" si="62"/>
        <v>yes</v>
      </c>
    </row>
    <row r="538" spans="1:14" x14ac:dyDescent="0.25">
      <c r="A538" t="str">
        <f t="shared" si="56"/>
        <v>17Hawthorn</v>
      </c>
      <c r="B538">
        <v>2020</v>
      </c>
      <c r="C538">
        <v>17</v>
      </c>
      <c r="D538" t="s">
        <v>55</v>
      </c>
      <c r="E538" t="s">
        <v>56</v>
      </c>
      <c r="F538">
        <v>40</v>
      </c>
      <c r="G538" s="1">
        <v>0.85</v>
      </c>
      <c r="H538">
        <v>0</v>
      </c>
      <c r="I538">
        <f t="shared" si="57"/>
        <v>21</v>
      </c>
      <c r="J538" s="3">
        <f t="shared" si="58"/>
        <v>0</v>
      </c>
      <c r="K538" s="5">
        <f t="shared" si="61"/>
        <v>131</v>
      </c>
      <c r="L538" s="3">
        <f t="shared" ca="1" si="59"/>
        <v>3.472222222222222E-3</v>
      </c>
      <c r="M538" s="1">
        <f t="shared" ca="1" si="60"/>
        <v>-3.472222222222222E-3</v>
      </c>
      <c r="N538" t="str">
        <f t="shared" si="62"/>
        <v>yes</v>
      </c>
    </row>
    <row r="539" spans="1:14" x14ac:dyDescent="0.25">
      <c r="A539" t="str">
        <f t="shared" si="56"/>
        <v>17Brisbane Lions</v>
      </c>
      <c r="B539">
        <v>2020</v>
      </c>
      <c r="C539">
        <v>17</v>
      </c>
      <c r="D539" t="s">
        <v>420</v>
      </c>
      <c r="E539" t="s">
        <v>16</v>
      </c>
      <c r="F539">
        <v>101</v>
      </c>
      <c r="G539" s="1">
        <v>0.8</v>
      </c>
      <c r="H539">
        <v>0</v>
      </c>
      <c r="I539">
        <f t="shared" si="57"/>
        <v>20</v>
      </c>
      <c r="J539" s="3">
        <f t="shared" si="58"/>
        <v>0</v>
      </c>
      <c r="K539" s="5">
        <f t="shared" si="61"/>
        <v>0</v>
      </c>
      <c r="L539" s="3">
        <f t="shared" ca="1" si="59"/>
        <v>0.17077985323400899</v>
      </c>
      <c r="M539" s="1">
        <f t="shared" ca="1" si="60"/>
        <v>-0.17077985323400899</v>
      </c>
      <c r="N539" t="str">
        <f t="shared" si="62"/>
        <v>no</v>
      </c>
    </row>
    <row r="540" spans="1:14" x14ac:dyDescent="0.25">
      <c r="A540" t="str">
        <f t="shared" si="56"/>
        <v>17North Melbourne</v>
      </c>
      <c r="B540">
        <v>2020</v>
      </c>
      <c r="C540">
        <v>17</v>
      </c>
      <c r="D540" t="s">
        <v>117</v>
      </c>
      <c r="E540" t="s">
        <v>25</v>
      </c>
      <c r="F540">
        <v>75</v>
      </c>
      <c r="G540" s="1">
        <v>0.85</v>
      </c>
      <c r="H540">
        <v>0</v>
      </c>
      <c r="I540">
        <f t="shared" si="57"/>
        <v>24</v>
      </c>
      <c r="J540" s="3">
        <f t="shared" si="58"/>
        <v>0</v>
      </c>
      <c r="K540" s="5">
        <f t="shared" si="61"/>
        <v>101</v>
      </c>
      <c r="L540" s="3">
        <f t="shared" ca="1" si="59"/>
        <v>9.4125182901173707E-2</v>
      </c>
      <c r="M540" s="1">
        <f t="shared" ca="1" si="60"/>
        <v>-9.4125182901173707E-2</v>
      </c>
      <c r="N540" t="str">
        <f t="shared" si="62"/>
        <v>yes</v>
      </c>
    </row>
    <row r="541" spans="1:14" x14ac:dyDescent="0.25">
      <c r="A541" t="str">
        <f t="shared" si="56"/>
        <v>17Richmond</v>
      </c>
      <c r="B541">
        <v>2020</v>
      </c>
      <c r="C541">
        <v>17</v>
      </c>
      <c r="D541" t="s">
        <v>313</v>
      </c>
      <c r="E541" t="s">
        <v>28</v>
      </c>
      <c r="F541">
        <v>60</v>
      </c>
      <c r="G541" s="1">
        <v>0.89</v>
      </c>
      <c r="H541">
        <v>0</v>
      </c>
      <c r="I541">
        <f t="shared" si="57"/>
        <v>14</v>
      </c>
      <c r="J541" s="3">
        <f t="shared" si="58"/>
        <v>0</v>
      </c>
      <c r="K541" s="5">
        <f t="shared" si="61"/>
        <v>2</v>
      </c>
      <c r="L541" s="3">
        <f t="shared" ca="1" si="59"/>
        <v>0.21617603697825882</v>
      </c>
      <c r="M541" s="1">
        <f t="shared" ca="1" si="60"/>
        <v>-0.21617603697825882</v>
      </c>
      <c r="N541" t="str">
        <f t="shared" si="62"/>
        <v>yes</v>
      </c>
    </row>
    <row r="542" spans="1:14" x14ac:dyDescent="0.25">
      <c r="A542" t="str">
        <f t="shared" si="56"/>
        <v>17Essendon</v>
      </c>
      <c r="B542">
        <v>2020</v>
      </c>
      <c r="C542">
        <v>17</v>
      </c>
      <c r="D542" t="s">
        <v>427</v>
      </c>
      <c r="E542" t="s">
        <v>32</v>
      </c>
      <c r="F542">
        <v>64</v>
      </c>
      <c r="G542" s="1">
        <v>0.73</v>
      </c>
      <c r="H542">
        <v>0</v>
      </c>
      <c r="I542">
        <f t="shared" si="57"/>
        <v>19</v>
      </c>
      <c r="J542" s="3">
        <f t="shared" si="58"/>
        <v>0</v>
      </c>
      <c r="K542" s="5">
        <f t="shared" si="61"/>
        <v>0</v>
      </c>
      <c r="L542" s="3">
        <f t="shared" ca="1" si="59"/>
        <v>0.18866501089882434</v>
      </c>
      <c r="M542" s="1">
        <f t="shared" ca="1" si="60"/>
        <v>-0.18866501089882434</v>
      </c>
      <c r="N542" t="str">
        <f t="shared" si="62"/>
        <v>no</v>
      </c>
    </row>
    <row r="543" spans="1:14" x14ac:dyDescent="0.25">
      <c r="A543" t="str">
        <f t="shared" si="56"/>
        <v>17Essendon</v>
      </c>
      <c r="B543">
        <v>2020</v>
      </c>
      <c r="C543">
        <v>17</v>
      </c>
      <c r="D543" t="s">
        <v>429</v>
      </c>
      <c r="E543" t="s">
        <v>32</v>
      </c>
      <c r="F543">
        <v>37</v>
      </c>
      <c r="G543" s="1">
        <v>0.86</v>
      </c>
      <c r="H543">
        <v>0</v>
      </c>
      <c r="I543">
        <f t="shared" si="57"/>
        <v>19</v>
      </c>
      <c r="J543" s="3">
        <f t="shared" si="58"/>
        <v>0</v>
      </c>
      <c r="K543" s="5">
        <f t="shared" si="61"/>
        <v>0</v>
      </c>
      <c r="L543" s="3">
        <f t="shared" ca="1" si="59"/>
        <v>0.26200991609458429</v>
      </c>
      <c r="M543" s="1">
        <f t="shared" ca="1" si="60"/>
        <v>-0.26200991609458429</v>
      </c>
      <c r="N543" t="str">
        <f t="shared" si="62"/>
        <v>no</v>
      </c>
    </row>
    <row r="544" spans="1:14" x14ac:dyDescent="0.25">
      <c r="A544" t="str">
        <f t="shared" si="56"/>
        <v>17Melbourne</v>
      </c>
      <c r="B544">
        <v>2020</v>
      </c>
      <c r="C544">
        <v>17</v>
      </c>
      <c r="D544" t="s">
        <v>435</v>
      </c>
      <c r="E544" t="s">
        <v>30</v>
      </c>
      <c r="F544">
        <v>44</v>
      </c>
      <c r="G544" s="1">
        <v>0.89</v>
      </c>
      <c r="H544">
        <v>0</v>
      </c>
      <c r="I544">
        <f t="shared" si="57"/>
        <v>27</v>
      </c>
      <c r="J544" s="3">
        <f t="shared" si="58"/>
        <v>0</v>
      </c>
      <c r="K544" s="5">
        <f t="shared" si="61"/>
        <v>0</v>
      </c>
      <c r="L544" s="3">
        <f t="shared" ca="1" si="59"/>
        <v>0.1821839853653523</v>
      </c>
      <c r="M544" s="1">
        <f t="shared" ca="1" si="60"/>
        <v>-0.1821839853653523</v>
      </c>
      <c r="N544" t="str">
        <f t="shared" si="62"/>
        <v>no</v>
      </c>
    </row>
    <row r="545" spans="1:14" x14ac:dyDescent="0.25">
      <c r="A545" t="str">
        <f t="shared" si="56"/>
        <v>17Gold Coast Suns</v>
      </c>
      <c r="B545">
        <v>2020</v>
      </c>
      <c r="C545">
        <v>17</v>
      </c>
      <c r="D545" t="s">
        <v>375</v>
      </c>
      <c r="E545" t="s">
        <v>40</v>
      </c>
      <c r="F545">
        <v>35</v>
      </c>
      <c r="G545" s="1">
        <v>0.74</v>
      </c>
      <c r="H545">
        <v>0</v>
      </c>
      <c r="I545">
        <f t="shared" si="57"/>
        <v>20</v>
      </c>
      <c r="J545" s="3">
        <f t="shared" si="58"/>
        <v>0</v>
      </c>
      <c r="K545" s="5">
        <f t="shared" si="61"/>
        <v>0</v>
      </c>
      <c r="L545" s="3">
        <f t="shared" ca="1" si="59"/>
        <v>5.4945054945054949E-3</v>
      </c>
      <c r="M545" s="1">
        <f t="shared" ca="1" si="60"/>
        <v>-5.4945054945054949E-3</v>
      </c>
      <c r="N545" t="str">
        <f t="shared" si="62"/>
        <v>no</v>
      </c>
    </row>
    <row r="546" spans="1:14" x14ac:dyDescent="0.25">
      <c r="A546" t="str">
        <f t="shared" si="56"/>
        <v>17Essendon</v>
      </c>
      <c r="B546">
        <v>2020</v>
      </c>
      <c r="C546">
        <v>17</v>
      </c>
      <c r="D546" t="s">
        <v>463</v>
      </c>
      <c r="E546" t="s">
        <v>32</v>
      </c>
      <c r="F546">
        <v>68</v>
      </c>
      <c r="G546" s="1">
        <v>0.92</v>
      </c>
      <c r="H546">
        <v>0</v>
      </c>
      <c r="I546">
        <f t="shared" si="57"/>
        <v>19</v>
      </c>
      <c r="J546" s="3">
        <f t="shared" si="58"/>
        <v>0</v>
      </c>
      <c r="K546" s="5">
        <f t="shared" si="61"/>
        <v>0</v>
      </c>
      <c r="L546" s="3">
        <f t="shared" ca="1" si="59"/>
        <v>0.32205578387967754</v>
      </c>
      <c r="M546" s="1">
        <f t="shared" ca="1" si="60"/>
        <v>-0.32205578387967754</v>
      </c>
      <c r="N546" t="str">
        <f t="shared" si="62"/>
        <v>no</v>
      </c>
    </row>
    <row r="547" spans="1:14" x14ac:dyDescent="0.25">
      <c r="A547" t="str">
        <f t="shared" si="56"/>
        <v>17GWS Giants</v>
      </c>
      <c r="B547">
        <v>2020</v>
      </c>
      <c r="C547">
        <v>17</v>
      </c>
      <c r="D547" t="s">
        <v>475</v>
      </c>
      <c r="E547" t="s">
        <v>11</v>
      </c>
      <c r="F547">
        <v>20</v>
      </c>
      <c r="G547" s="1">
        <v>0.8</v>
      </c>
      <c r="H547">
        <v>0</v>
      </c>
      <c r="I547">
        <f t="shared" si="57"/>
        <v>27</v>
      </c>
      <c r="J547" s="3">
        <f t="shared" si="58"/>
        <v>0</v>
      </c>
      <c r="K547" s="5">
        <f t="shared" si="61"/>
        <v>0</v>
      </c>
      <c r="L547" s="3">
        <f t="shared" ca="1" si="59"/>
        <v>0.25396825396825395</v>
      </c>
      <c r="M547" s="1">
        <f t="shared" ca="1" si="60"/>
        <v>-0.25396825396825395</v>
      </c>
      <c r="N547" t="str">
        <f t="shared" si="62"/>
        <v>no</v>
      </c>
    </row>
    <row r="548" spans="1:14" x14ac:dyDescent="0.25">
      <c r="A548" t="str">
        <f t="shared" si="56"/>
        <v>17St Kilda</v>
      </c>
      <c r="B548">
        <v>2020</v>
      </c>
      <c r="C548">
        <v>17</v>
      </c>
      <c r="D548" t="s">
        <v>267</v>
      </c>
      <c r="E548" t="s">
        <v>19</v>
      </c>
      <c r="F548">
        <v>50</v>
      </c>
      <c r="G548" s="1">
        <v>0.8</v>
      </c>
      <c r="H548">
        <v>0</v>
      </c>
      <c r="I548">
        <f t="shared" si="57"/>
        <v>18</v>
      </c>
      <c r="J548" s="3">
        <f t="shared" si="58"/>
        <v>0</v>
      </c>
      <c r="K548" s="5">
        <f t="shared" si="61"/>
        <v>4</v>
      </c>
      <c r="L548" s="3">
        <f t="shared" ca="1" si="59"/>
        <v>0.11679647704492425</v>
      </c>
      <c r="M548" s="1">
        <f t="shared" ca="1" si="60"/>
        <v>-0.11679647704492425</v>
      </c>
      <c r="N548" t="str">
        <f t="shared" si="62"/>
        <v>yes</v>
      </c>
    </row>
    <row r="549" spans="1:14" x14ac:dyDescent="0.25">
      <c r="A549" t="str">
        <f t="shared" si="56"/>
        <v>17West Coast Eagles</v>
      </c>
      <c r="B549">
        <v>2020</v>
      </c>
      <c r="C549">
        <v>17</v>
      </c>
      <c r="D549" t="s">
        <v>501</v>
      </c>
      <c r="E549" t="s">
        <v>36</v>
      </c>
      <c r="F549">
        <v>44</v>
      </c>
      <c r="G549" s="1">
        <v>0.35</v>
      </c>
      <c r="H549">
        <v>0</v>
      </c>
      <c r="I549">
        <f t="shared" si="57"/>
        <v>18</v>
      </c>
      <c r="J549" s="3">
        <f t="shared" si="58"/>
        <v>0</v>
      </c>
      <c r="K549" s="5">
        <f t="shared" si="61"/>
        <v>0</v>
      </c>
      <c r="L549" s="3">
        <f t="shared" ca="1" si="59"/>
        <v>0</v>
      </c>
      <c r="M549" s="1">
        <f t="shared" ca="1" si="60"/>
        <v>0</v>
      </c>
      <c r="N549" t="str">
        <f t="shared" si="62"/>
        <v>no</v>
      </c>
    </row>
    <row r="550" spans="1:14" x14ac:dyDescent="0.25">
      <c r="A550" t="str">
        <f t="shared" si="56"/>
        <v>17Brisbane Lions</v>
      </c>
      <c r="B550">
        <v>2020</v>
      </c>
      <c r="C550">
        <v>17</v>
      </c>
      <c r="D550" t="s">
        <v>481</v>
      </c>
      <c r="E550" t="s">
        <v>16</v>
      </c>
      <c r="F550">
        <v>32</v>
      </c>
      <c r="G550" s="1">
        <v>0.82</v>
      </c>
      <c r="H550">
        <v>0</v>
      </c>
      <c r="I550">
        <f t="shared" si="57"/>
        <v>20</v>
      </c>
      <c r="J550" s="3">
        <f t="shared" si="58"/>
        <v>0</v>
      </c>
      <c r="K550" s="5">
        <f t="shared" si="61"/>
        <v>0</v>
      </c>
      <c r="L550" s="3">
        <f t="shared" ca="1" si="59"/>
        <v>0.26602411749470573</v>
      </c>
      <c r="M550" s="1">
        <f t="shared" ca="1" si="60"/>
        <v>-0.26602411749470573</v>
      </c>
      <c r="N550" t="str">
        <f t="shared" si="62"/>
        <v>no</v>
      </c>
    </row>
    <row r="551" spans="1:14" x14ac:dyDescent="0.25">
      <c r="A551" t="str">
        <f t="shared" si="56"/>
        <v>17Geelong Cats</v>
      </c>
      <c r="B551">
        <v>2020</v>
      </c>
      <c r="C551">
        <v>17</v>
      </c>
      <c r="D551" t="s">
        <v>487</v>
      </c>
      <c r="E551" t="s">
        <v>9</v>
      </c>
      <c r="F551">
        <v>60</v>
      </c>
      <c r="G551" s="1">
        <v>0.91</v>
      </c>
      <c r="H551">
        <v>0</v>
      </c>
      <c r="I551">
        <f t="shared" si="57"/>
        <v>14</v>
      </c>
      <c r="J551" s="3">
        <f t="shared" si="58"/>
        <v>0</v>
      </c>
      <c r="K551" s="5">
        <f t="shared" si="61"/>
        <v>0</v>
      </c>
      <c r="L551" s="3">
        <f t="shared" ca="1" si="59"/>
        <v>0.26233203426298057</v>
      </c>
      <c r="M551" s="1">
        <f t="shared" ca="1" si="60"/>
        <v>-0.26233203426298057</v>
      </c>
      <c r="N551" t="str">
        <f t="shared" si="62"/>
        <v>no</v>
      </c>
    </row>
    <row r="552" spans="1:14" x14ac:dyDescent="0.25">
      <c r="A552" t="str">
        <f t="shared" si="56"/>
        <v>17Port Adelaide</v>
      </c>
      <c r="B552">
        <v>2020</v>
      </c>
      <c r="C552">
        <v>17</v>
      </c>
      <c r="D552" t="s">
        <v>364</v>
      </c>
      <c r="E552" t="s">
        <v>48</v>
      </c>
      <c r="F552">
        <v>83</v>
      </c>
      <c r="G552" s="1">
        <v>0.89</v>
      </c>
      <c r="H552">
        <v>0</v>
      </c>
      <c r="I552">
        <f t="shared" si="57"/>
        <v>19</v>
      </c>
      <c r="J552" s="3">
        <f t="shared" si="58"/>
        <v>0</v>
      </c>
      <c r="K552" s="5">
        <f t="shared" si="61"/>
        <v>0</v>
      </c>
      <c r="L552" s="3">
        <f t="shared" ca="1" si="59"/>
        <v>0.11252546473134709</v>
      </c>
      <c r="M552" s="1">
        <f t="shared" ca="1" si="60"/>
        <v>-0.11252546473134709</v>
      </c>
      <c r="N552" t="str">
        <f t="shared" si="62"/>
        <v>no</v>
      </c>
    </row>
    <row r="553" spans="1:14" x14ac:dyDescent="0.25">
      <c r="A553" t="str">
        <f t="shared" si="56"/>
        <v>17Sydney Swans</v>
      </c>
      <c r="B553">
        <v>2020</v>
      </c>
      <c r="C553">
        <v>17</v>
      </c>
      <c r="D553" t="s">
        <v>476</v>
      </c>
      <c r="E553" t="s">
        <v>70</v>
      </c>
      <c r="F553">
        <v>68</v>
      </c>
      <c r="G553" s="1">
        <v>0.82</v>
      </c>
      <c r="H553">
        <v>0</v>
      </c>
      <c r="I553">
        <f t="shared" si="57"/>
        <v>20</v>
      </c>
      <c r="J553" s="3">
        <f t="shared" si="58"/>
        <v>0</v>
      </c>
      <c r="K553" s="5">
        <f t="shared" si="61"/>
        <v>0</v>
      </c>
      <c r="L553" s="3">
        <f t="shared" ca="1" si="59"/>
        <v>0.3231964091406816</v>
      </c>
      <c r="M553" s="1">
        <f t="shared" ca="1" si="60"/>
        <v>-0.3231964091406816</v>
      </c>
      <c r="N553" t="str">
        <f t="shared" si="62"/>
        <v>no</v>
      </c>
    </row>
    <row r="554" spans="1:14" x14ac:dyDescent="0.25">
      <c r="A554" t="str">
        <f t="shared" si="56"/>
        <v>17Carlton</v>
      </c>
      <c r="B554">
        <v>2020</v>
      </c>
      <c r="C554">
        <v>17</v>
      </c>
      <c r="D554" t="s">
        <v>354</v>
      </c>
      <c r="E554" t="s">
        <v>6</v>
      </c>
      <c r="F554">
        <v>72</v>
      </c>
      <c r="G554" s="1">
        <v>0.9</v>
      </c>
      <c r="H554">
        <v>0</v>
      </c>
      <c r="I554">
        <f t="shared" si="57"/>
        <v>22</v>
      </c>
      <c r="J554" s="3">
        <f t="shared" si="58"/>
        <v>0</v>
      </c>
      <c r="K554" s="5">
        <f t="shared" si="61"/>
        <v>0</v>
      </c>
      <c r="L554" s="3">
        <f t="shared" ca="1" si="59"/>
        <v>4.5751633986928102E-2</v>
      </c>
      <c r="M554" s="1">
        <f t="shared" ca="1" si="60"/>
        <v>-4.5751633986928102E-2</v>
      </c>
      <c r="N554" t="str">
        <f t="shared" si="62"/>
        <v>no</v>
      </c>
    </row>
    <row r="555" spans="1:14" x14ac:dyDescent="0.25">
      <c r="A555" t="str">
        <f t="shared" si="56"/>
        <v>17Melbourne</v>
      </c>
      <c r="B555">
        <v>2020</v>
      </c>
      <c r="C555">
        <v>17</v>
      </c>
      <c r="D555" t="s">
        <v>531</v>
      </c>
      <c r="E555" t="s">
        <v>30</v>
      </c>
      <c r="F555">
        <v>65</v>
      </c>
      <c r="G555" s="1">
        <v>0.69</v>
      </c>
      <c r="H555">
        <v>0</v>
      </c>
      <c r="I555">
        <f t="shared" si="57"/>
        <v>27</v>
      </c>
      <c r="J555" s="3">
        <f t="shared" si="58"/>
        <v>0</v>
      </c>
      <c r="K555" s="5">
        <f t="shared" si="61"/>
        <v>0</v>
      </c>
      <c r="L555" s="3">
        <f t="shared" ca="1" si="59"/>
        <v>0.10256410256410257</v>
      </c>
      <c r="M555" s="1">
        <f t="shared" ca="1" si="60"/>
        <v>-0.10256410256410257</v>
      </c>
      <c r="N555" t="str">
        <f t="shared" si="62"/>
        <v>no</v>
      </c>
    </row>
    <row r="556" spans="1:14" x14ac:dyDescent="0.25">
      <c r="A556" t="str">
        <f t="shared" si="56"/>
        <v>17Port Adelaide</v>
      </c>
      <c r="B556">
        <v>2020</v>
      </c>
      <c r="C556">
        <v>17</v>
      </c>
      <c r="D556" t="s">
        <v>115</v>
      </c>
      <c r="E556" t="s">
        <v>48</v>
      </c>
      <c r="F556">
        <v>85</v>
      </c>
      <c r="G556" s="1">
        <v>0.78</v>
      </c>
      <c r="H556">
        <v>0</v>
      </c>
      <c r="I556">
        <f t="shared" si="57"/>
        <v>19</v>
      </c>
      <c r="J556" s="3">
        <f t="shared" si="58"/>
        <v>0</v>
      </c>
      <c r="K556" s="5">
        <f t="shared" si="61"/>
        <v>70</v>
      </c>
      <c r="L556" s="3">
        <f t="shared" ca="1" si="59"/>
        <v>0.22287581699346407</v>
      </c>
      <c r="M556" s="1">
        <f t="shared" ca="1" si="60"/>
        <v>-0.22287581699346407</v>
      </c>
      <c r="N556" t="str">
        <f t="shared" si="62"/>
        <v>yes</v>
      </c>
    </row>
    <row r="557" spans="1:14" x14ac:dyDescent="0.25">
      <c r="A557" t="str">
        <f t="shared" si="56"/>
        <v>17Gold Coast Suns</v>
      </c>
      <c r="B557">
        <v>2020</v>
      </c>
      <c r="C557">
        <v>17</v>
      </c>
      <c r="D557" t="s">
        <v>535</v>
      </c>
      <c r="E557" t="s">
        <v>40</v>
      </c>
      <c r="F557">
        <v>81</v>
      </c>
      <c r="G557" s="1">
        <v>0.93</v>
      </c>
      <c r="H557">
        <v>0</v>
      </c>
      <c r="I557">
        <f t="shared" si="57"/>
        <v>20</v>
      </c>
      <c r="J557" s="3">
        <f t="shared" si="58"/>
        <v>0</v>
      </c>
      <c r="K557" s="5">
        <f t="shared" si="61"/>
        <v>0</v>
      </c>
      <c r="L557" s="3">
        <f t="shared" ca="1" si="59"/>
        <v>0.36102245308358416</v>
      </c>
      <c r="M557" s="1">
        <f t="shared" ca="1" si="60"/>
        <v>-0.36102245308358416</v>
      </c>
      <c r="N557" t="str">
        <f t="shared" si="62"/>
        <v>no</v>
      </c>
    </row>
    <row r="558" spans="1:14" x14ac:dyDescent="0.25">
      <c r="A558" t="str">
        <f t="shared" si="56"/>
        <v>17West Coast Eagles</v>
      </c>
      <c r="B558">
        <v>2020</v>
      </c>
      <c r="C558">
        <v>17</v>
      </c>
      <c r="D558" t="s">
        <v>448</v>
      </c>
      <c r="E558" t="s">
        <v>36</v>
      </c>
      <c r="F558">
        <v>38</v>
      </c>
      <c r="G558" s="1">
        <v>0.95</v>
      </c>
      <c r="H558">
        <v>0</v>
      </c>
      <c r="I558">
        <f t="shared" si="57"/>
        <v>18</v>
      </c>
      <c r="J558" s="3">
        <f t="shared" si="58"/>
        <v>0</v>
      </c>
      <c r="K558" s="5">
        <f t="shared" si="61"/>
        <v>0</v>
      </c>
      <c r="L558" s="3">
        <f t="shared" ca="1" si="59"/>
        <v>0.1233268875732111</v>
      </c>
      <c r="M558" s="1">
        <f t="shared" ca="1" si="60"/>
        <v>-0.1233268875732111</v>
      </c>
      <c r="N558" t="str">
        <f t="shared" si="62"/>
        <v>no</v>
      </c>
    </row>
    <row r="559" spans="1:14" x14ac:dyDescent="0.25">
      <c r="A559" t="str">
        <f t="shared" si="56"/>
        <v>17North Melbourne</v>
      </c>
      <c r="B559">
        <v>2020</v>
      </c>
      <c r="C559">
        <v>17</v>
      </c>
      <c r="D559" t="s">
        <v>540</v>
      </c>
      <c r="E559" t="s">
        <v>25</v>
      </c>
      <c r="F559">
        <v>18</v>
      </c>
      <c r="G559" s="1">
        <v>0.81</v>
      </c>
      <c r="H559">
        <v>0</v>
      </c>
      <c r="I559">
        <f t="shared" si="57"/>
        <v>24</v>
      </c>
      <c r="J559" s="3">
        <f t="shared" si="58"/>
        <v>0</v>
      </c>
      <c r="K559" s="5">
        <f t="shared" si="61"/>
        <v>0</v>
      </c>
      <c r="L559" s="3">
        <f t="shared" ca="1" si="59"/>
        <v>0</v>
      </c>
      <c r="M559" s="1">
        <f t="shared" ca="1" si="60"/>
        <v>0</v>
      </c>
      <c r="N559" t="str">
        <f t="shared" si="62"/>
        <v>no</v>
      </c>
    </row>
    <row r="560" spans="1:14" x14ac:dyDescent="0.25">
      <c r="A560" t="str">
        <f t="shared" si="56"/>
        <v>17Melbourne</v>
      </c>
      <c r="B560">
        <v>2020</v>
      </c>
      <c r="C560">
        <v>17</v>
      </c>
      <c r="D560" t="s">
        <v>433</v>
      </c>
      <c r="E560" t="s">
        <v>30</v>
      </c>
      <c r="F560">
        <v>61</v>
      </c>
      <c r="G560" s="1">
        <v>0.69</v>
      </c>
      <c r="H560">
        <v>0</v>
      </c>
      <c r="I560">
        <f t="shared" si="57"/>
        <v>27</v>
      </c>
      <c r="J560" s="3">
        <f t="shared" si="58"/>
        <v>0</v>
      </c>
      <c r="K560" s="5">
        <f t="shared" si="61"/>
        <v>0</v>
      </c>
      <c r="L560" s="3">
        <f t="shared" ca="1" si="59"/>
        <v>0.20885661957090526</v>
      </c>
      <c r="M560" s="1">
        <f t="shared" ca="1" si="60"/>
        <v>-0.20885661957090526</v>
      </c>
      <c r="N560" t="str">
        <f t="shared" si="62"/>
        <v>no</v>
      </c>
    </row>
    <row r="561" spans="1:14" x14ac:dyDescent="0.25">
      <c r="A561" t="str">
        <f t="shared" si="56"/>
        <v>17Western Bulldogs</v>
      </c>
      <c r="B561">
        <v>2020</v>
      </c>
      <c r="C561">
        <v>17</v>
      </c>
      <c r="D561" t="s">
        <v>369</v>
      </c>
      <c r="E561" t="s">
        <v>14</v>
      </c>
      <c r="F561">
        <v>128</v>
      </c>
      <c r="G561" s="1">
        <v>0.88</v>
      </c>
      <c r="H561">
        <v>0</v>
      </c>
      <c r="I561">
        <f t="shared" si="57"/>
        <v>21</v>
      </c>
      <c r="J561" s="3">
        <f t="shared" si="58"/>
        <v>0</v>
      </c>
      <c r="K561" s="5">
        <f t="shared" si="61"/>
        <v>0</v>
      </c>
      <c r="L561" s="3">
        <f t="shared" ca="1" si="59"/>
        <v>0.16583272534855564</v>
      </c>
      <c r="M561" s="1">
        <f t="shared" ca="1" si="60"/>
        <v>-0.16583272534855564</v>
      </c>
      <c r="N561" t="str">
        <f t="shared" si="62"/>
        <v>no</v>
      </c>
    </row>
    <row r="562" spans="1:14" x14ac:dyDescent="0.25">
      <c r="A562" t="str">
        <f t="shared" si="56"/>
        <v>17Carlton</v>
      </c>
      <c r="B562">
        <v>2020</v>
      </c>
      <c r="C562">
        <v>17</v>
      </c>
      <c r="D562" t="s">
        <v>484</v>
      </c>
      <c r="E562" t="s">
        <v>6</v>
      </c>
      <c r="F562">
        <v>54</v>
      </c>
      <c r="G562" s="1">
        <v>0.93</v>
      </c>
      <c r="H562">
        <v>0</v>
      </c>
      <c r="I562">
        <f t="shared" si="57"/>
        <v>22</v>
      </c>
      <c r="J562" s="3">
        <f t="shared" si="58"/>
        <v>0</v>
      </c>
      <c r="K562" s="5">
        <f t="shared" si="61"/>
        <v>0</v>
      </c>
      <c r="L562" s="3">
        <f t="shared" ca="1" si="59"/>
        <v>0.23518998903909394</v>
      </c>
      <c r="M562" s="1">
        <f t="shared" ca="1" si="60"/>
        <v>-0.23518998903909394</v>
      </c>
      <c r="N562" t="str">
        <f t="shared" si="62"/>
        <v>no</v>
      </c>
    </row>
    <row r="563" spans="1:14" x14ac:dyDescent="0.25">
      <c r="A563" t="str">
        <f t="shared" si="56"/>
        <v>17Western Bulldogs</v>
      </c>
      <c r="B563">
        <v>2020</v>
      </c>
      <c r="C563">
        <v>17</v>
      </c>
      <c r="D563" t="s">
        <v>471</v>
      </c>
      <c r="E563" t="s">
        <v>14</v>
      </c>
      <c r="F563">
        <v>57</v>
      </c>
      <c r="G563" s="1">
        <v>0.82</v>
      </c>
      <c r="H563">
        <v>0</v>
      </c>
      <c r="I563">
        <f t="shared" si="57"/>
        <v>21</v>
      </c>
      <c r="J563" s="3">
        <f t="shared" si="58"/>
        <v>0</v>
      </c>
      <c r="K563" s="5">
        <f t="shared" si="61"/>
        <v>0</v>
      </c>
      <c r="L563" s="3">
        <f t="shared" ca="1" si="59"/>
        <v>0.10868893011750155</v>
      </c>
      <c r="M563" s="1">
        <f t="shared" ca="1" si="60"/>
        <v>-0.10868893011750155</v>
      </c>
      <c r="N563" t="str">
        <f t="shared" si="62"/>
        <v>no</v>
      </c>
    </row>
    <row r="564" spans="1:14" x14ac:dyDescent="0.25">
      <c r="A564" t="str">
        <f t="shared" si="56"/>
        <v>17Western Bulldogs</v>
      </c>
      <c r="B564">
        <v>2020</v>
      </c>
      <c r="C564">
        <v>17</v>
      </c>
      <c r="D564" t="s">
        <v>557</v>
      </c>
      <c r="E564" t="s">
        <v>14</v>
      </c>
      <c r="F564">
        <v>46</v>
      </c>
      <c r="G564" s="1">
        <v>0.91</v>
      </c>
      <c r="H564">
        <v>0</v>
      </c>
      <c r="I564">
        <f t="shared" si="57"/>
        <v>21</v>
      </c>
      <c r="J564" s="3">
        <f t="shared" si="58"/>
        <v>0</v>
      </c>
      <c r="K564" s="5">
        <f t="shared" si="61"/>
        <v>0</v>
      </c>
      <c r="L564" s="3">
        <f t="shared" ca="1" si="59"/>
        <v>0.14964726631393296</v>
      </c>
      <c r="M564" s="1">
        <f t="shared" ca="1" si="60"/>
        <v>-0.14964726631393296</v>
      </c>
      <c r="N564" t="str">
        <f t="shared" si="62"/>
        <v>no</v>
      </c>
    </row>
    <row r="565" spans="1:14" x14ac:dyDescent="0.25">
      <c r="A565" t="str">
        <f t="shared" si="56"/>
        <v>17Brisbane Lions</v>
      </c>
      <c r="B565">
        <v>2020</v>
      </c>
      <c r="C565">
        <v>17</v>
      </c>
      <c r="D565" t="s">
        <v>450</v>
      </c>
      <c r="E565" t="s">
        <v>16</v>
      </c>
      <c r="F565">
        <v>53</v>
      </c>
      <c r="G565" s="1">
        <v>0.8</v>
      </c>
      <c r="H565">
        <v>0</v>
      </c>
      <c r="I565">
        <f t="shared" si="57"/>
        <v>20</v>
      </c>
      <c r="J565" s="3">
        <f t="shared" si="58"/>
        <v>0</v>
      </c>
      <c r="K565" s="5">
        <f t="shared" si="61"/>
        <v>0</v>
      </c>
      <c r="L565" s="3">
        <f t="shared" ca="1" si="59"/>
        <v>0.26043151884669985</v>
      </c>
      <c r="M565" s="1">
        <f t="shared" ca="1" si="60"/>
        <v>-0.26043151884669985</v>
      </c>
      <c r="N565" t="str">
        <f t="shared" si="62"/>
        <v>no</v>
      </c>
    </row>
    <row r="566" spans="1:14" x14ac:dyDescent="0.25">
      <c r="A566" t="str">
        <f t="shared" si="56"/>
        <v>17Richmond</v>
      </c>
      <c r="B566">
        <v>2020</v>
      </c>
      <c r="C566">
        <v>17</v>
      </c>
      <c r="D566" t="s">
        <v>169</v>
      </c>
      <c r="E566" t="s">
        <v>28</v>
      </c>
      <c r="F566">
        <v>57</v>
      </c>
      <c r="G566" s="1">
        <v>0.9</v>
      </c>
      <c r="H566">
        <v>0</v>
      </c>
      <c r="I566">
        <f t="shared" si="57"/>
        <v>14</v>
      </c>
      <c r="J566" s="3">
        <f t="shared" si="58"/>
        <v>0</v>
      </c>
      <c r="K566" s="5">
        <f t="shared" si="61"/>
        <v>53</v>
      </c>
      <c r="L566" s="3">
        <f t="shared" ca="1" si="59"/>
        <v>0.11805555555555554</v>
      </c>
      <c r="M566" s="1">
        <f t="shared" ca="1" si="60"/>
        <v>-0.11805555555555554</v>
      </c>
      <c r="N566" t="str">
        <f t="shared" si="62"/>
        <v>yes</v>
      </c>
    </row>
    <row r="567" spans="1:14" x14ac:dyDescent="0.25">
      <c r="A567" t="str">
        <f t="shared" si="56"/>
        <v>17Adelaide Crows</v>
      </c>
      <c r="B567">
        <v>2020</v>
      </c>
      <c r="C567">
        <v>17</v>
      </c>
      <c r="D567" t="s">
        <v>154</v>
      </c>
      <c r="E567" t="s">
        <v>22</v>
      </c>
      <c r="F567">
        <v>82</v>
      </c>
      <c r="G567" s="1">
        <v>0.79</v>
      </c>
      <c r="H567">
        <v>0</v>
      </c>
      <c r="I567">
        <f t="shared" si="57"/>
        <v>22</v>
      </c>
      <c r="J567" s="3">
        <f t="shared" si="58"/>
        <v>0</v>
      </c>
      <c r="K567" s="5">
        <f t="shared" si="61"/>
        <v>34</v>
      </c>
      <c r="L567" s="3">
        <f t="shared" ca="1" si="59"/>
        <v>0.19008714596949891</v>
      </c>
      <c r="M567" s="1">
        <f t="shared" ca="1" si="60"/>
        <v>-0.19008714596949891</v>
      </c>
      <c r="N567" t="str">
        <f t="shared" si="62"/>
        <v>yes</v>
      </c>
    </row>
    <row r="568" spans="1:14" x14ac:dyDescent="0.25">
      <c r="A568" t="str">
        <f t="shared" si="56"/>
        <v>17Geelong Cats</v>
      </c>
      <c r="B568">
        <v>2020</v>
      </c>
      <c r="C568">
        <v>17</v>
      </c>
      <c r="D568" t="s">
        <v>468</v>
      </c>
      <c r="E568" t="s">
        <v>9</v>
      </c>
      <c r="F568">
        <v>83</v>
      </c>
      <c r="G568" s="1">
        <v>0.98</v>
      </c>
      <c r="H568">
        <v>0</v>
      </c>
      <c r="I568">
        <f t="shared" si="57"/>
        <v>14</v>
      </c>
      <c r="J568" s="3">
        <f t="shared" si="58"/>
        <v>0</v>
      </c>
      <c r="K568" s="5">
        <f t="shared" si="61"/>
        <v>0</v>
      </c>
      <c r="L568" s="3">
        <f t="shared" ca="1" si="59"/>
        <v>0.21701684370280411</v>
      </c>
      <c r="M568" s="1">
        <f t="shared" ca="1" si="60"/>
        <v>-0.21701684370280411</v>
      </c>
      <c r="N568" t="str">
        <f t="shared" si="62"/>
        <v>no</v>
      </c>
    </row>
    <row r="569" spans="1:14" x14ac:dyDescent="0.25">
      <c r="A569" t="str">
        <f t="shared" si="56"/>
        <v>17GWS Giants</v>
      </c>
      <c r="B569">
        <v>2020</v>
      </c>
      <c r="C569">
        <v>17</v>
      </c>
      <c r="D569" t="s">
        <v>410</v>
      </c>
      <c r="E569" t="s">
        <v>11</v>
      </c>
      <c r="F569">
        <v>46</v>
      </c>
      <c r="G569" s="1">
        <v>0.82</v>
      </c>
      <c r="H569">
        <v>0</v>
      </c>
      <c r="I569">
        <f t="shared" si="57"/>
        <v>27</v>
      </c>
      <c r="J569" s="3">
        <f t="shared" si="58"/>
        <v>0</v>
      </c>
      <c r="K569" s="5">
        <f t="shared" si="61"/>
        <v>0</v>
      </c>
      <c r="L569" s="3">
        <f t="shared" ca="1" si="59"/>
        <v>0.23770060005354121</v>
      </c>
      <c r="M569" s="1">
        <f t="shared" ca="1" si="60"/>
        <v>-0.23770060005354121</v>
      </c>
      <c r="N569" t="str">
        <f t="shared" si="62"/>
        <v>no</v>
      </c>
    </row>
    <row r="570" spans="1:14" x14ac:dyDescent="0.25">
      <c r="A570" t="str">
        <f t="shared" si="56"/>
        <v>17Sydney Swans</v>
      </c>
      <c r="B570">
        <v>2020</v>
      </c>
      <c r="C570">
        <v>17</v>
      </c>
      <c r="D570" t="s">
        <v>296</v>
      </c>
      <c r="E570" t="s">
        <v>70</v>
      </c>
      <c r="F570">
        <v>65</v>
      </c>
      <c r="G570" s="1">
        <v>0.92</v>
      </c>
      <c r="H570">
        <v>0</v>
      </c>
      <c r="I570">
        <f t="shared" si="57"/>
        <v>20</v>
      </c>
      <c r="J570" s="3">
        <f t="shared" si="58"/>
        <v>0</v>
      </c>
      <c r="K570" s="5">
        <f t="shared" si="61"/>
        <v>3</v>
      </c>
      <c r="L570" s="3">
        <f t="shared" ca="1" si="59"/>
        <v>2.2256728778467908E-2</v>
      </c>
      <c r="M570" s="1">
        <f t="shared" ca="1" si="60"/>
        <v>-2.2256728778467908E-2</v>
      </c>
      <c r="N570" t="str">
        <f t="shared" si="62"/>
        <v>yes</v>
      </c>
    </row>
    <row r="571" spans="1:14" x14ac:dyDescent="0.25">
      <c r="A571" t="str">
        <f t="shared" si="56"/>
        <v>17Brisbane Lions</v>
      </c>
      <c r="B571">
        <v>2020</v>
      </c>
      <c r="C571">
        <v>17</v>
      </c>
      <c r="D571" t="s">
        <v>449</v>
      </c>
      <c r="E571" t="s">
        <v>16</v>
      </c>
      <c r="F571">
        <v>41</v>
      </c>
      <c r="G571" s="1">
        <v>0.82</v>
      </c>
      <c r="H571">
        <v>0</v>
      </c>
      <c r="I571">
        <f t="shared" si="57"/>
        <v>20</v>
      </c>
      <c r="J571" s="3">
        <f t="shared" si="58"/>
        <v>0</v>
      </c>
      <c r="K571" s="5">
        <f t="shared" si="61"/>
        <v>0</v>
      </c>
      <c r="L571" s="3">
        <f t="shared" ca="1" si="59"/>
        <v>0.18186274509803924</v>
      </c>
      <c r="M571" s="1">
        <f t="shared" ca="1" si="60"/>
        <v>-0.18186274509803924</v>
      </c>
      <c r="N571" t="str">
        <f t="shared" si="62"/>
        <v>no</v>
      </c>
    </row>
    <row r="572" spans="1:14" x14ac:dyDescent="0.25">
      <c r="A572" t="str">
        <f t="shared" si="56"/>
        <v>17Collingwood</v>
      </c>
      <c r="B572">
        <v>2020</v>
      </c>
      <c r="C572">
        <v>17</v>
      </c>
      <c r="D572" t="s">
        <v>181</v>
      </c>
      <c r="E572" t="s">
        <v>51</v>
      </c>
      <c r="F572">
        <v>60</v>
      </c>
      <c r="G572" s="1">
        <v>0.8</v>
      </c>
      <c r="H572">
        <v>0</v>
      </c>
      <c r="I572">
        <f t="shared" si="57"/>
        <v>20</v>
      </c>
      <c r="J572" s="3">
        <f t="shared" si="58"/>
        <v>0</v>
      </c>
      <c r="K572" s="5">
        <f t="shared" si="61"/>
        <v>28</v>
      </c>
      <c r="L572" s="3">
        <f t="shared" ca="1" si="59"/>
        <v>0.1962962962962963</v>
      </c>
      <c r="M572" s="1">
        <f t="shared" ca="1" si="60"/>
        <v>-0.1962962962962963</v>
      </c>
      <c r="N572" t="str">
        <f t="shared" si="62"/>
        <v>yes</v>
      </c>
    </row>
    <row r="573" spans="1:14" x14ac:dyDescent="0.25">
      <c r="A573" t="str">
        <f t="shared" si="56"/>
        <v>17Sydney Swans</v>
      </c>
      <c r="B573">
        <v>2020</v>
      </c>
      <c r="C573">
        <v>17</v>
      </c>
      <c r="D573" t="s">
        <v>347</v>
      </c>
      <c r="E573" t="s">
        <v>70</v>
      </c>
      <c r="F573">
        <v>36</v>
      </c>
      <c r="G573" s="1">
        <v>0.91</v>
      </c>
      <c r="H573">
        <v>0</v>
      </c>
      <c r="I573">
        <f t="shared" si="57"/>
        <v>20</v>
      </c>
      <c r="J573" s="3">
        <f t="shared" si="58"/>
        <v>0</v>
      </c>
      <c r="K573" s="5">
        <f t="shared" si="61"/>
        <v>1</v>
      </c>
      <c r="L573" s="3">
        <f t="shared" ca="1" si="59"/>
        <v>0.30774392102031856</v>
      </c>
      <c r="M573" s="1">
        <f t="shared" ca="1" si="60"/>
        <v>-0.30774392102031856</v>
      </c>
      <c r="N573" t="str">
        <f t="shared" si="62"/>
        <v>yes</v>
      </c>
    </row>
    <row r="574" spans="1:14" x14ac:dyDescent="0.25">
      <c r="A574" t="str">
        <f t="shared" si="56"/>
        <v>17Sydney Swans</v>
      </c>
      <c r="B574">
        <v>2020</v>
      </c>
      <c r="C574">
        <v>17</v>
      </c>
      <c r="D574" t="s">
        <v>160</v>
      </c>
      <c r="E574" t="s">
        <v>70</v>
      </c>
      <c r="F574">
        <v>71</v>
      </c>
      <c r="G574" s="1">
        <v>0.87</v>
      </c>
      <c r="H574">
        <v>0</v>
      </c>
      <c r="I574">
        <f t="shared" si="57"/>
        <v>20</v>
      </c>
      <c r="J574" s="3">
        <f t="shared" si="58"/>
        <v>0</v>
      </c>
      <c r="K574" s="5">
        <f t="shared" si="61"/>
        <v>43</v>
      </c>
      <c r="L574" s="3">
        <f t="shared" ca="1" si="59"/>
        <v>0.17667443667443669</v>
      </c>
      <c r="M574" s="1">
        <f t="shared" ca="1" si="60"/>
        <v>-0.17667443667443669</v>
      </c>
      <c r="N574" t="str">
        <f t="shared" si="62"/>
        <v>yes</v>
      </c>
    </row>
    <row r="575" spans="1:14" x14ac:dyDescent="0.25">
      <c r="A575" t="str">
        <f t="shared" si="56"/>
        <v>17Port Adelaide</v>
      </c>
      <c r="B575">
        <v>2020</v>
      </c>
      <c r="C575">
        <v>17</v>
      </c>
      <c r="D575" t="s">
        <v>491</v>
      </c>
      <c r="E575" t="s">
        <v>48</v>
      </c>
      <c r="F575">
        <v>77</v>
      </c>
      <c r="G575" s="1">
        <v>0.76</v>
      </c>
      <c r="H575">
        <v>0</v>
      </c>
      <c r="I575">
        <f t="shared" si="57"/>
        <v>19</v>
      </c>
      <c r="J575" s="3">
        <f t="shared" si="58"/>
        <v>0</v>
      </c>
      <c r="K575" s="5">
        <f t="shared" si="61"/>
        <v>0</v>
      </c>
      <c r="L575" s="3">
        <f t="shared" ca="1" si="59"/>
        <v>0.14542920847268676</v>
      </c>
      <c r="M575" s="1">
        <f t="shared" ca="1" si="60"/>
        <v>-0.14542920847268676</v>
      </c>
      <c r="N575" t="str">
        <f t="shared" si="62"/>
        <v>no</v>
      </c>
    </row>
    <row r="576" spans="1:14" x14ac:dyDescent="0.25">
      <c r="A576" t="str">
        <f t="shared" si="56"/>
        <v>17St Kilda</v>
      </c>
      <c r="B576">
        <v>2020</v>
      </c>
      <c r="C576">
        <v>17</v>
      </c>
      <c r="D576" t="s">
        <v>330</v>
      </c>
      <c r="E576" t="s">
        <v>19</v>
      </c>
      <c r="F576">
        <v>60</v>
      </c>
      <c r="G576" s="1">
        <v>0.75</v>
      </c>
      <c r="H576">
        <v>0</v>
      </c>
      <c r="I576">
        <f t="shared" si="57"/>
        <v>18</v>
      </c>
      <c r="J576" s="3">
        <f t="shared" si="58"/>
        <v>0</v>
      </c>
      <c r="K576" s="5">
        <f t="shared" si="61"/>
        <v>3</v>
      </c>
      <c r="L576" s="3">
        <f t="shared" ca="1" si="59"/>
        <v>0.29054848848894244</v>
      </c>
      <c r="M576" s="1">
        <f t="shared" ca="1" si="60"/>
        <v>-0.29054848848894244</v>
      </c>
      <c r="N576" t="str">
        <f t="shared" si="62"/>
        <v>yes</v>
      </c>
    </row>
    <row r="577" spans="1:14" x14ac:dyDescent="0.25">
      <c r="A577" t="str">
        <f t="shared" si="56"/>
        <v>17Western Bulldogs</v>
      </c>
      <c r="B577">
        <v>2020</v>
      </c>
      <c r="C577">
        <v>17</v>
      </c>
      <c r="D577" t="s">
        <v>293</v>
      </c>
      <c r="E577" t="s">
        <v>14</v>
      </c>
      <c r="F577">
        <v>47</v>
      </c>
      <c r="G577" s="1">
        <v>0.89</v>
      </c>
      <c r="H577">
        <v>0</v>
      </c>
      <c r="I577">
        <f t="shared" si="57"/>
        <v>21</v>
      </c>
      <c r="J577" s="3">
        <f t="shared" si="58"/>
        <v>0</v>
      </c>
      <c r="K577" s="5">
        <f t="shared" si="61"/>
        <v>4</v>
      </c>
      <c r="L577" s="3">
        <f t="shared" ca="1" si="59"/>
        <v>0.18241468258769292</v>
      </c>
      <c r="M577" s="1">
        <f t="shared" ca="1" si="60"/>
        <v>-0.18241468258769292</v>
      </c>
      <c r="N577" t="str">
        <f t="shared" si="62"/>
        <v>yes</v>
      </c>
    </row>
    <row r="578" spans="1:14" x14ac:dyDescent="0.25">
      <c r="A578" t="str">
        <f t="shared" ref="A578:A641" si="63">C578&amp;E578</f>
        <v>17Gold Coast Suns</v>
      </c>
      <c r="B578">
        <v>2020</v>
      </c>
      <c r="C578">
        <v>17</v>
      </c>
      <c r="D578" t="s">
        <v>473</v>
      </c>
      <c r="E578" t="s">
        <v>40</v>
      </c>
      <c r="F578">
        <v>35</v>
      </c>
      <c r="G578" s="1">
        <v>0.94</v>
      </c>
      <c r="H578">
        <v>0</v>
      </c>
      <c r="I578">
        <f t="shared" ref="I578:I641" si="64">SUMIF($A:$A,$A578,$H:$H)/4</f>
        <v>20</v>
      </c>
      <c r="J578" s="3">
        <f t="shared" ref="J578:J641" si="65">H578/I578</f>
        <v>0</v>
      </c>
      <c r="K578" s="5">
        <f t="shared" si="61"/>
        <v>0</v>
      </c>
      <c r="L578" s="3">
        <f t="shared" ref="L578:L641" ca="1" si="66">SUMIF($D:$D,$D578,$J578)/COUNTIF($D:$D,$D578)</f>
        <v>0.22714385601685375</v>
      </c>
      <c r="M578" s="1">
        <f t="shared" ref="M578:M641" ca="1" si="67">J578-L578</f>
        <v>-0.22714385601685375</v>
      </c>
      <c r="N578" t="str">
        <f t="shared" si="62"/>
        <v>no</v>
      </c>
    </row>
    <row r="579" spans="1:14" x14ac:dyDescent="0.25">
      <c r="A579" t="str">
        <f t="shared" si="63"/>
        <v>17Collingwood</v>
      </c>
      <c r="B579">
        <v>2020</v>
      </c>
      <c r="C579">
        <v>17</v>
      </c>
      <c r="D579" t="s">
        <v>411</v>
      </c>
      <c r="E579" t="s">
        <v>51</v>
      </c>
      <c r="F579">
        <v>68</v>
      </c>
      <c r="G579" s="1">
        <v>0.85</v>
      </c>
      <c r="H579">
        <v>0</v>
      </c>
      <c r="I579">
        <f t="shared" si="64"/>
        <v>20</v>
      </c>
      <c r="J579" s="3">
        <f t="shared" si="65"/>
        <v>0</v>
      </c>
      <c r="K579" s="5">
        <f t="shared" ref="K579:K642" si="68">SUMIF($D:$D,$D579,$H:$H)</f>
        <v>0</v>
      </c>
      <c r="L579" s="3">
        <f t="shared" ca="1" si="66"/>
        <v>0.29348051619433202</v>
      </c>
      <c r="M579" s="1">
        <f t="shared" ca="1" si="67"/>
        <v>-0.29348051619433202</v>
      </c>
      <c r="N579" t="str">
        <f t="shared" ref="N579:N642" si="69">IF(K579&gt;0,"yes", "no")</f>
        <v>no</v>
      </c>
    </row>
    <row r="580" spans="1:14" x14ac:dyDescent="0.25">
      <c r="A580" t="str">
        <f t="shared" si="63"/>
        <v>17Richmond</v>
      </c>
      <c r="B580">
        <v>2020</v>
      </c>
      <c r="C580">
        <v>17</v>
      </c>
      <c r="D580" t="s">
        <v>265</v>
      </c>
      <c r="E580" t="s">
        <v>28</v>
      </c>
      <c r="F580">
        <v>51</v>
      </c>
      <c r="G580" s="1">
        <v>0.82</v>
      </c>
      <c r="H580">
        <v>0</v>
      </c>
      <c r="I580">
        <f t="shared" si="64"/>
        <v>14</v>
      </c>
      <c r="J580" s="3">
        <f t="shared" si="65"/>
        <v>0</v>
      </c>
      <c r="K580" s="5">
        <f t="shared" si="68"/>
        <v>5</v>
      </c>
      <c r="L580" s="3">
        <f t="shared" ca="1" si="66"/>
        <v>0.30063825063825067</v>
      </c>
      <c r="M580" s="1">
        <f t="shared" ca="1" si="67"/>
        <v>-0.30063825063825067</v>
      </c>
      <c r="N580" t="str">
        <f t="shared" si="69"/>
        <v>yes</v>
      </c>
    </row>
    <row r="581" spans="1:14" x14ac:dyDescent="0.25">
      <c r="A581" t="str">
        <f t="shared" si="63"/>
        <v>17Adelaide Crows</v>
      </c>
      <c r="B581">
        <v>2020</v>
      </c>
      <c r="C581">
        <v>17</v>
      </c>
      <c r="D581" t="s">
        <v>131</v>
      </c>
      <c r="E581" t="s">
        <v>22</v>
      </c>
      <c r="F581">
        <v>30</v>
      </c>
      <c r="G581" s="1">
        <v>0.81</v>
      </c>
      <c r="H581">
        <v>0</v>
      </c>
      <c r="I581">
        <f t="shared" si="64"/>
        <v>22</v>
      </c>
      <c r="J581" s="3">
        <f t="shared" si="65"/>
        <v>0</v>
      </c>
      <c r="K581" s="5">
        <f t="shared" si="68"/>
        <v>90</v>
      </c>
      <c r="L581" s="3">
        <f t="shared" ca="1" si="66"/>
        <v>7.1206349206349204E-2</v>
      </c>
      <c r="M581" s="1">
        <f t="shared" ca="1" si="67"/>
        <v>-7.1206349206349204E-2</v>
      </c>
      <c r="N581" t="str">
        <f t="shared" si="69"/>
        <v>yes</v>
      </c>
    </row>
    <row r="582" spans="1:14" x14ac:dyDescent="0.25">
      <c r="A582" t="str">
        <f t="shared" si="63"/>
        <v>17St Kilda</v>
      </c>
      <c r="B582">
        <v>2020</v>
      </c>
      <c r="C582">
        <v>17</v>
      </c>
      <c r="D582" t="s">
        <v>213</v>
      </c>
      <c r="E582" t="s">
        <v>19</v>
      </c>
      <c r="F582">
        <v>59</v>
      </c>
      <c r="G582" s="1">
        <v>0.9</v>
      </c>
      <c r="H582">
        <v>0</v>
      </c>
      <c r="I582">
        <f t="shared" si="64"/>
        <v>18</v>
      </c>
      <c r="J582" s="3">
        <f t="shared" si="65"/>
        <v>0</v>
      </c>
      <c r="K582" s="5">
        <f t="shared" si="68"/>
        <v>31</v>
      </c>
      <c r="L582" s="3">
        <f t="shared" ca="1" si="66"/>
        <v>0.11601307189542484</v>
      </c>
      <c r="M582" s="1">
        <f t="shared" ca="1" si="67"/>
        <v>-0.11601307189542484</v>
      </c>
      <c r="N582" t="str">
        <f t="shared" si="69"/>
        <v>yes</v>
      </c>
    </row>
    <row r="583" spans="1:14" x14ac:dyDescent="0.25">
      <c r="A583" t="str">
        <f t="shared" si="63"/>
        <v>17North Melbourne</v>
      </c>
      <c r="B583">
        <v>2020</v>
      </c>
      <c r="C583">
        <v>17</v>
      </c>
      <c r="D583" t="s">
        <v>340</v>
      </c>
      <c r="E583" t="s">
        <v>25</v>
      </c>
      <c r="F583">
        <v>37</v>
      </c>
      <c r="G583" s="1">
        <v>0.81</v>
      </c>
      <c r="H583">
        <v>0</v>
      </c>
      <c r="I583">
        <f t="shared" si="64"/>
        <v>24</v>
      </c>
      <c r="J583" s="3">
        <f t="shared" si="65"/>
        <v>0</v>
      </c>
      <c r="K583" s="5">
        <f t="shared" si="68"/>
        <v>2</v>
      </c>
      <c r="L583" s="3">
        <f t="shared" ca="1" si="66"/>
        <v>0.33053116298993362</v>
      </c>
      <c r="M583" s="1">
        <f t="shared" ca="1" si="67"/>
        <v>-0.33053116298993362</v>
      </c>
      <c r="N583" t="str">
        <f t="shared" si="69"/>
        <v>yes</v>
      </c>
    </row>
    <row r="584" spans="1:14" x14ac:dyDescent="0.25">
      <c r="A584" t="str">
        <f t="shared" si="63"/>
        <v>17Richmond</v>
      </c>
      <c r="B584">
        <v>2020</v>
      </c>
      <c r="C584">
        <v>17</v>
      </c>
      <c r="D584" t="s">
        <v>316</v>
      </c>
      <c r="E584" t="s">
        <v>28</v>
      </c>
      <c r="F584">
        <v>51</v>
      </c>
      <c r="G584" s="1">
        <v>0.83</v>
      </c>
      <c r="H584">
        <v>0</v>
      </c>
      <c r="I584">
        <f t="shared" si="64"/>
        <v>14</v>
      </c>
      <c r="J584" s="3">
        <f t="shared" si="65"/>
        <v>0</v>
      </c>
      <c r="K584" s="5">
        <f t="shared" si="68"/>
        <v>2</v>
      </c>
      <c r="L584" s="3">
        <f t="shared" ca="1" si="66"/>
        <v>0.30568898013750956</v>
      </c>
      <c r="M584" s="1">
        <f t="shared" ca="1" si="67"/>
        <v>-0.30568898013750956</v>
      </c>
      <c r="N584" t="str">
        <f t="shared" si="69"/>
        <v>yes</v>
      </c>
    </row>
    <row r="585" spans="1:14" x14ac:dyDescent="0.25">
      <c r="A585" t="str">
        <f t="shared" si="63"/>
        <v>17Adelaide Crows</v>
      </c>
      <c r="B585">
        <v>2020</v>
      </c>
      <c r="C585">
        <v>17</v>
      </c>
      <c r="D585" t="s">
        <v>592</v>
      </c>
      <c r="E585" t="s">
        <v>22</v>
      </c>
      <c r="F585">
        <v>89</v>
      </c>
      <c r="G585" s="1">
        <v>0.79</v>
      </c>
      <c r="H585">
        <v>0</v>
      </c>
      <c r="I585">
        <f t="shared" si="64"/>
        <v>22</v>
      </c>
      <c r="J585" s="3">
        <f t="shared" si="65"/>
        <v>0</v>
      </c>
      <c r="K585" s="5">
        <f t="shared" si="68"/>
        <v>0</v>
      </c>
      <c r="L585" s="3">
        <f t="shared" ca="1" si="66"/>
        <v>0.26875000000000004</v>
      </c>
      <c r="M585" s="1">
        <f t="shared" ca="1" si="67"/>
        <v>-0.26875000000000004</v>
      </c>
      <c r="N585" t="str">
        <f t="shared" si="69"/>
        <v>no</v>
      </c>
    </row>
    <row r="586" spans="1:14" x14ac:dyDescent="0.25">
      <c r="A586" t="str">
        <f t="shared" si="63"/>
        <v>17Geelong Cats</v>
      </c>
      <c r="B586">
        <v>2020</v>
      </c>
      <c r="C586">
        <v>17</v>
      </c>
      <c r="D586" t="s">
        <v>402</v>
      </c>
      <c r="E586" t="s">
        <v>9</v>
      </c>
      <c r="F586">
        <v>35</v>
      </c>
      <c r="G586" s="1">
        <v>0.99</v>
      </c>
      <c r="H586">
        <v>0</v>
      </c>
      <c r="I586">
        <f t="shared" si="64"/>
        <v>14</v>
      </c>
      <c r="J586" s="3">
        <f t="shared" si="65"/>
        <v>0</v>
      </c>
      <c r="K586" s="5">
        <f t="shared" si="68"/>
        <v>0</v>
      </c>
      <c r="L586" s="3">
        <f t="shared" ca="1" si="66"/>
        <v>0.22972408286986293</v>
      </c>
      <c r="M586" s="1">
        <f t="shared" ca="1" si="67"/>
        <v>-0.22972408286986293</v>
      </c>
      <c r="N586" t="str">
        <f t="shared" si="69"/>
        <v>no</v>
      </c>
    </row>
    <row r="587" spans="1:14" x14ac:dyDescent="0.25">
      <c r="A587" t="str">
        <f t="shared" si="63"/>
        <v>17Port Adelaide</v>
      </c>
      <c r="B587">
        <v>2020</v>
      </c>
      <c r="C587">
        <v>17</v>
      </c>
      <c r="D587" t="s">
        <v>588</v>
      </c>
      <c r="E587" t="s">
        <v>48</v>
      </c>
      <c r="F587">
        <v>21</v>
      </c>
      <c r="G587" s="1">
        <v>0.69</v>
      </c>
      <c r="H587">
        <v>0</v>
      </c>
      <c r="I587">
        <f t="shared" si="64"/>
        <v>19</v>
      </c>
      <c r="J587" s="3">
        <f t="shared" si="65"/>
        <v>0</v>
      </c>
      <c r="K587" s="5">
        <f t="shared" si="68"/>
        <v>0</v>
      </c>
      <c r="L587" s="3">
        <f t="shared" ca="1" si="66"/>
        <v>0.37855433897314272</v>
      </c>
      <c r="M587" s="1">
        <f t="shared" ca="1" si="67"/>
        <v>-0.37855433897314272</v>
      </c>
      <c r="N587" t="str">
        <f t="shared" si="69"/>
        <v>no</v>
      </c>
    </row>
    <row r="588" spans="1:14" x14ac:dyDescent="0.25">
      <c r="A588" t="str">
        <f t="shared" si="63"/>
        <v>17Carlton</v>
      </c>
      <c r="B588">
        <v>2020</v>
      </c>
      <c r="C588">
        <v>17</v>
      </c>
      <c r="D588" t="s">
        <v>353</v>
      </c>
      <c r="E588" t="s">
        <v>6</v>
      </c>
      <c r="F588">
        <v>70</v>
      </c>
      <c r="G588" s="1">
        <v>0.94</v>
      </c>
      <c r="H588">
        <v>0</v>
      </c>
      <c r="I588">
        <f t="shared" si="64"/>
        <v>22</v>
      </c>
      <c r="J588" s="3">
        <f t="shared" si="65"/>
        <v>0</v>
      </c>
      <c r="K588" s="5">
        <f t="shared" si="68"/>
        <v>0</v>
      </c>
      <c r="L588" s="3">
        <f t="shared" ca="1" si="66"/>
        <v>0.21298374827786593</v>
      </c>
      <c r="M588" s="1">
        <f t="shared" ca="1" si="67"/>
        <v>-0.21298374827786593</v>
      </c>
      <c r="N588" t="str">
        <f t="shared" si="69"/>
        <v>no</v>
      </c>
    </row>
    <row r="589" spans="1:14" x14ac:dyDescent="0.25">
      <c r="A589" t="str">
        <f t="shared" si="63"/>
        <v>17Essendon</v>
      </c>
      <c r="B589">
        <v>2020</v>
      </c>
      <c r="C589">
        <v>17</v>
      </c>
      <c r="D589" t="s">
        <v>270</v>
      </c>
      <c r="E589" t="s">
        <v>32</v>
      </c>
      <c r="F589">
        <v>20</v>
      </c>
      <c r="G589" s="1">
        <v>0.87</v>
      </c>
      <c r="H589">
        <v>0</v>
      </c>
      <c r="I589">
        <f t="shared" si="64"/>
        <v>19</v>
      </c>
      <c r="J589" s="3">
        <f t="shared" si="65"/>
        <v>0</v>
      </c>
      <c r="K589" s="5">
        <f t="shared" si="68"/>
        <v>4</v>
      </c>
      <c r="L589" s="3">
        <f t="shared" ca="1" si="66"/>
        <v>0.2</v>
      </c>
      <c r="M589" s="1">
        <f t="shared" ca="1" si="67"/>
        <v>-0.2</v>
      </c>
      <c r="N589" t="str">
        <f t="shared" si="69"/>
        <v>yes</v>
      </c>
    </row>
    <row r="590" spans="1:14" x14ac:dyDescent="0.25">
      <c r="A590" t="str">
        <f t="shared" si="63"/>
        <v>17Fremantle</v>
      </c>
      <c r="B590">
        <v>2020</v>
      </c>
      <c r="C590">
        <v>17</v>
      </c>
      <c r="D590" t="s">
        <v>121</v>
      </c>
      <c r="E590" t="s">
        <v>53</v>
      </c>
      <c r="F590">
        <v>85</v>
      </c>
      <c r="G590" s="1">
        <v>0.85</v>
      </c>
      <c r="H590">
        <v>0</v>
      </c>
      <c r="I590">
        <f t="shared" si="64"/>
        <v>24</v>
      </c>
      <c r="J590" s="3">
        <f t="shared" si="65"/>
        <v>0</v>
      </c>
      <c r="K590" s="5">
        <f t="shared" si="68"/>
        <v>106</v>
      </c>
      <c r="L590" s="3">
        <f t="shared" ca="1" si="66"/>
        <v>9.327731092436975E-2</v>
      </c>
      <c r="M590" s="1">
        <f t="shared" ca="1" si="67"/>
        <v>-9.327731092436975E-2</v>
      </c>
      <c r="N590" t="str">
        <f t="shared" si="69"/>
        <v>yes</v>
      </c>
    </row>
    <row r="591" spans="1:14" x14ac:dyDescent="0.25">
      <c r="A591" t="str">
        <f t="shared" si="63"/>
        <v>17Melbourne</v>
      </c>
      <c r="B591">
        <v>2020</v>
      </c>
      <c r="C591">
        <v>17</v>
      </c>
      <c r="D591" t="s">
        <v>507</v>
      </c>
      <c r="E591" t="s">
        <v>30</v>
      </c>
      <c r="F591">
        <v>40</v>
      </c>
      <c r="G591" s="1">
        <v>0.64</v>
      </c>
      <c r="H591">
        <v>0</v>
      </c>
      <c r="I591">
        <f t="shared" si="64"/>
        <v>27</v>
      </c>
      <c r="J591" s="3">
        <f t="shared" si="65"/>
        <v>0</v>
      </c>
      <c r="K591" s="5">
        <f t="shared" si="68"/>
        <v>0</v>
      </c>
      <c r="L591" s="3">
        <f t="shared" ca="1" si="66"/>
        <v>0.1761904761904762</v>
      </c>
      <c r="M591" s="1">
        <f t="shared" ca="1" si="67"/>
        <v>-0.1761904761904762</v>
      </c>
      <c r="N591" t="str">
        <f t="shared" si="69"/>
        <v>no</v>
      </c>
    </row>
    <row r="592" spans="1:14" x14ac:dyDescent="0.25">
      <c r="A592" t="str">
        <f t="shared" si="63"/>
        <v>17St Kilda</v>
      </c>
      <c r="B592">
        <v>2020</v>
      </c>
      <c r="C592">
        <v>17</v>
      </c>
      <c r="D592" t="s">
        <v>366</v>
      </c>
      <c r="E592" t="s">
        <v>19</v>
      </c>
      <c r="F592">
        <v>56</v>
      </c>
      <c r="G592" s="1">
        <v>1</v>
      </c>
      <c r="H592">
        <v>0</v>
      </c>
      <c r="I592">
        <f t="shared" si="64"/>
        <v>18</v>
      </c>
      <c r="J592" s="3">
        <f t="shared" si="65"/>
        <v>0</v>
      </c>
      <c r="K592" s="5">
        <f t="shared" si="68"/>
        <v>0</v>
      </c>
      <c r="L592" s="3">
        <f t="shared" ca="1" si="66"/>
        <v>0.27463438378230759</v>
      </c>
      <c r="M592" s="1">
        <f t="shared" ca="1" si="67"/>
        <v>-0.27463438378230759</v>
      </c>
      <c r="N592" t="str">
        <f t="shared" si="69"/>
        <v>no</v>
      </c>
    </row>
    <row r="593" spans="1:14" x14ac:dyDescent="0.25">
      <c r="A593" t="str">
        <f t="shared" si="63"/>
        <v>17GWS Giants</v>
      </c>
      <c r="B593">
        <v>2020</v>
      </c>
      <c r="C593">
        <v>17</v>
      </c>
      <c r="D593" t="s">
        <v>442</v>
      </c>
      <c r="E593" t="s">
        <v>11</v>
      </c>
      <c r="F593">
        <v>25</v>
      </c>
      <c r="G593" s="1">
        <v>0.91</v>
      </c>
      <c r="H593">
        <v>0</v>
      </c>
      <c r="I593">
        <f t="shared" si="64"/>
        <v>27</v>
      </c>
      <c r="J593" s="3">
        <f t="shared" si="65"/>
        <v>0</v>
      </c>
      <c r="K593" s="5">
        <f t="shared" si="68"/>
        <v>0</v>
      </c>
      <c r="L593" s="3">
        <f t="shared" ca="1" si="66"/>
        <v>0.2620677449928136</v>
      </c>
      <c r="M593" s="1">
        <f t="shared" ca="1" si="67"/>
        <v>-0.2620677449928136</v>
      </c>
      <c r="N593" t="str">
        <f t="shared" si="69"/>
        <v>no</v>
      </c>
    </row>
    <row r="594" spans="1:14" x14ac:dyDescent="0.25">
      <c r="A594" t="str">
        <f t="shared" si="63"/>
        <v>17GWS Giants</v>
      </c>
      <c r="B594">
        <v>2020</v>
      </c>
      <c r="C594">
        <v>17</v>
      </c>
      <c r="D594" t="s">
        <v>496</v>
      </c>
      <c r="E594" t="s">
        <v>11</v>
      </c>
      <c r="F594">
        <v>47</v>
      </c>
      <c r="G594" s="1">
        <v>0.88</v>
      </c>
      <c r="H594">
        <v>0</v>
      </c>
      <c r="I594">
        <f t="shared" si="64"/>
        <v>27</v>
      </c>
      <c r="J594" s="3">
        <f t="shared" si="65"/>
        <v>0</v>
      </c>
      <c r="K594" s="5">
        <f t="shared" si="68"/>
        <v>0</v>
      </c>
      <c r="L594" s="3">
        <f t="shared" ca="1" si="66"/>
        <v>0.37142091024443963</v>
      </c>
      <c r="M594" s="1">
        <f t="shared" ca="1" si="67"/>
        <v>-0.37142091024443963</v>
      </c>
      <c r="N594" t="str">
        <f t="shared" si="69"/>
        <v>no</v>
      </c>
    </row>
    <row r="595" spans="1:14" x14ac:dyDescent="0.25">
      <c r="A595" t="str">
        <f t="shared" si="63"/>
        <v>17Collingwood</v>
      </c>
      <c r="B595">
        <v>2020</v>
      </c>
      <c r="C595">
        <v>17</v>
      </c>
      <c r="D595" t="s">
        <v>549</v>
      </c>
      <c r="E595" t="s">
        <v>51</v>
      </c>
      <c r="F595">
        <v>53</v>
      </c>
      <c r="G595" s="1">
        <v>0.8</v>
      </c>
      <c r="H595">
        <v>0</v>
      </c>
      <c r="I595">
        <f t="shared" si="64"/>
        <v>20</v>
      </c>
      <c r="J595" s="3">
        <f t="shared" si="65"/>
        <v>0</v>
      </c>
      <c r="K595" s="5">
        <f t="shared" si="68"/>
        <v>0</v>
      </c>
      <c r="L595" s="3">
        <f t="shared" ca="1" si="66"/>
        <v>0.16556195044467353</v>
      </c>
      <c r="M595" s="1">
        <f t="shared" ca="1" si="67"/>
        <v>-0.16556195044467353</v>
      </c>
      <c r="N595" t="str">
        <f t="shared" si="69"/>
        <v>no</v>
      </c>
    </row>
    <row r="596" spans="1:14" x14ac:dyDescent="0.25">
      <c r="A596" t="str">
        <f t="shared" si="63"/>
        <v>17Collingwood</v>
      </c>
      <c r="B596">
        <v>2020</v>
      </c>
      <c r="C596">
        <v>17</v>
      </c>
      <c r="D596" t="s">
        <v>166</v>
      </c>
      <c r="E596" t="s">
        <v>51</v>
      </c>
      <c r="F596">
        <v>63</v>
      </c>
      <c r="G596" s="1">
        <v>0.86</v>
      </c>
      <c r="H596">
        <v>0</v>
      </c>
      <c r="I596">
        <f t="shared" si="64"/>
        <v>20</v>
      </c>
      <c r="J596" s="3">
        <f t="shared" si="65"/>
        <v>0</v>
      </c>
      <c r="K596" s="5">
        <f t="shared" si="68"/>
        <v>61</v>
      </c>
      <c r="L596" s="3">
        <f t="shared" ca="1" si="66"/>
        <v>8.3333333333333329E-2</v>
      </c>
      <c r="M596" s="1">
        <f t="shared" ca="1" si="67"/>
        <v>-8.3333333333333329E-2</v>
      </c>
      <c r="N596" t="str">
        <f t="shared" si="69"/>
        <v>yes</v>
      </c>
    </row>
    <row r="597" spans="1:14" x14ac:dyDescent="0.25">
      <c r="A597" t="str">
        <f t="shared" si="63"/>
        <v>17West Coast Eagles</v>
      </c>
      <c r="B597">
        <v>2020</v>
      </c>
      <c r="C597">
        <v>17</v>
      </c>
      <c r="D597" t="s">
        <v>418</v>
      </c>
      <c r="E597" t="s">
        <v>36</v>
      </c>
      <c r="F597">
        <v>61</v>
      </c>
      <c r="G597" s="1">
        <v>0.96</v>
      </c>
      <c r="H597">
        <v>0</v>
      </c>
      <c r="I597">
        <f t="shared" si="64"/>
        <v>18</v>
      </c>
      <c r="J597" s="3">
        <f t="shared" si="65"/>
        <v>0</v>
      </c>
      <c r="K597" s="5">
        <f t="shared" si="68"/>
        <v>0</v>
      </c>
      <c r="L597" s="3">
        <f t="shared" ca="1" si="66"/>
        <v>0.12294117647058822</v>
      </c>
      <c r="M597" s="1">
        <f t="shared" ca="1" si="67"/>
        <v>-0.12294117647058822</v>
      </c>
      <c r="N597" t="str">
        <f t="shared" si="69"/>
        <v>no</v>
      </c>
    </row>
    <row r="598" spans="1:14" x14ac:dyDescent="0.25">
      <c r="A598" t="str">
        <f t="shared" si="63"/>
        <v>17Richmond</v>
      </c>
      <c r="B598">
        <v>2020</v>
      </c>
      <c r="C598">
        <v>17</v>
      </c>
      <c r="D598" t="s">
        <v>222</v>
      </c>
      <c r="E598" t="s">
        <v>28</v>
      </c>
      <c r="F598">
        <v>35</v>
      </c>
      <c r="G598" s="1">
        <v>0.89</v>
      </c>
      <c r="H598">
        <v>0</v>
      </c>
      <c r="I598">
        <f t="shared" si="64"/>
        <v>14</v>
      </c>
      <c r="J598" s="3">
        <f t="shared" si="65"/>
        <v>0</v>
      </c>
      <c r="K598" s="5">
        <f t="shared" si="68"/>
        <v>51</v>
      </c>
      <c r="L598" s="3">
        <f t="shared" ca="1" si="66"/>
        <v>8.4687499999999999E-2</v>
      </c>
      <c r="M598" s="1">
        <f t="shared" ca="1" si="67"/>
        <v>-8.4687499999999999E-2</v>
      </c>
      <c r="N598" t="str">
        <f t="shared" si="69"/>
        <v>yes</v>
      </c>
    </row>
    <row r="599" spans="1:14" x14ac:dyDescent="0.25">
      <c r="A599" t="str">
        <f t="shared" si="63"/>
        <v>17Adelaide Crows</v>
      </c>
      <c r="B599">
        <v>2020</v>
      </c>
      <c r="C599">
        <v>17</v>
      </c>
      <c r="D599" t="s">
        <v>605</v>
      </c>
      <c r="E599" t="s">
        <v>22</v>
      </c>
      <c r="F599">
        <v>27</v>
      </c>
      <c r="G599" s="1">
        <v>0.93</v>
      </c>
      <c r="H599">
        <v>0</v>
      </c>
      <c r="I599">
        <f t="shared" si="64"/>
        <v>22</v>
      </c>
      <c r="J599" s="3">
        <f t="shared" si="65"/>
        <v>0</v>
      </c>
      <c r="K599" s="5">
        <f t="shared" si="68"/>
        <v>0</v>
      </c>
      <c r="L599" s="3">
        <f t="shared" ca="1" si="66"/>
        <v>0.62857142857142856</v>
      </c>
      <c r="M599" s="1">
        <f t="shared" ca="1" si="67"/>
        <v>-0.62857142857142856</v>
      </c>
      <c r="N599" t="str">
        <f t="shared" si="69"/>
        <v>no</v>
      </c>
    </row>
    <row r="600" spans="1:14" x14ac:dyDescent="0.25">
      <c r="A600" t="str">
        <f t="shared" si="63"/>
        <v>17St Kilda</v>
      </c>
      <c r="B600">
        <v>2020</v>
      </c>
      <c r="C600">
        <v>17</v>
      </c>
      <c r="D600" t="s">
        <v>568</v>
      </c>
      <c r="E600" t="s">
        <v>19</v>
      </c>
      <c r="F600">
        <v>50</v>
      </c>
      <c r="G600" s="1">
        <v>0.83</v>
      </c>
      <c r="H600">
        <v>0</v>
      </c>
      <c r="I600">
        <f t="shared" si="64"/>
        <v>18</v>
      </c>
      <c r="J600" s="3">
        <f t="shared" si="65"/>
        <v>0</v>
      </c>
      <c r="K600" s="5">
        <f t="shared" si="68"/>
        <v>0</v>
      </c>
      <c r="L600" s="3">
        <f t="shared" ca="1" si="66"/>
        <v>0.27769436392592839</v>
      </c>
      <c r="M600" s="1">
        <f t="shared" ca="1" si="67"/>
        <v>-0.27769436392592839</v>
      </c>
      <c r="N600" t="str">
        <f t="shared" si="69"/>
        <v>no</v>
      </c>
    </row>
    <row r="601" spans="1:14" x14ac:dyDescent="0.25">
      <c r="A601" t="str">
        <f t="shared" si="63"/>
        <v>17GWS Giants</v>
      </c>
      <c r="B601">
        <v>2020</v>
      </c>
      <c r="C601">
        <v>17</v>
      </c>
      <c r="D601" t="s">
        <v>244</v>
      </c>
      <c r="E601" t="s">
        <v>11</v>
      </c>
      <c r="F601">
        <v>61</v>
      </c>
      <c r="G601" s="1">
        <v>0.77</v>
      </c>
      <c r="H601">
        <v>0</v>
      </c>
      <c r="I601">
        <f t="shared" si="64"/>
        <v>27</v>
      </c>
      <c r="J601" s="3">
        <f t="shared" si="65"/>
        <v>0</v>
      </c>
      <c r="K601" s="5">
        <f t="shared" si="68"/>
        <v>41</v>
      </c>
      <c r="L601" s="3">
        <f t="shared" ca="1" si="66"/>
        <v>9.4836601307189544E-2</v>
      </c>
      <c r="M601" s="1">
        <f t="shared" ca="1" si="67"/>
        <v>-9.4836601307189544E-2</v>
      </c>
      <c r="N601" t="str">
        <f t="shared" si="69"/>
        <v>yes</v>
      </c>
    </row>
    <row r="602" spans="1:14" x14ac:dyDescent="0.25">
      <c r="A602" t="str">
        <f t="shared" si="63"/>
        <v>17Collingwood</v>
      </c>
      <c r="B602">
        <v>2020</v>
      </c>
      <c r="C602">
        <v>17</v>
      </c>
      <c r="D602" t="s">
        <v>546</v>
      </c>
      <c r="E602" t="s">
        <v>51</v>
      </c>
      <c r="F602">
        <v>72</v>
      </c>
      <c r="G602" s="1">
        <v>0.78</v>
      </c>
      <c r="H602">
        <v>0</v>
      </c>
      <c r="I602">
        <f t="shared" si="64"/>
        <v>20</v>
      </c>
      <c r="J602" s="3">
        <f t="shared" si="65"/>
        <v>0</v>
      </c>
      <c r="K602" s="5">
        <f t="shared" si="68"/>
        <v>0</v>
      </c>
      <c r="L602" s="3">
        <f t="shared" ca="1" si="66"/>
        <v>0.18911515752095462</v>
      </c>
      <c r="M602" s="1">
        <f t="shared" ca="1" si="67"/>
        <v>-0.18911515752095462</v>
      </c>
      <c r="N602" t="str">
        <f t="shared" si="69"/>
        <v>no</v>
      </c>
    </row>
    <row r="603" spans="1:14" x14ac:dyDescent="0.25">
      <c r="A603" t="str">
        <f t="shared" si="63"/>
        <v>17Sydney Swans</v>
      </c>
      <c r="B603">
        <v>2020</v>
      </c>
      <c r="C603">
        <v>17</v>
      </c>
      <c r="D603" t="s">
        <v>250</v>
      </c>
      <c r="E603" t="s">
        <v>70</v>
      </c>
      <c r="F603">
        <v>45</v>
      </c>
      <c r="G603" s="1">
        <v>0.94</v>
      </c>
      <c r="H603">
        <v>0</v>
      </c>
      <c r="I603">
        <f t="shared" si="64"/>
        <v>20</v>
      </c>
      <c r="J603" s="3">
        <f t="shared" si="65"/>
        <v>0</v>
      </c>
      <c r="K603" s="5">
        <f t="shared" si="68"/>
        <v>11</v>
      </c>
      <c r="L603" s="3">
        <f t="shared" ca="1" si="66"/>
        <v>7.088235294117648E-2</v>
      </c>
      <c r="M603" s="1">
        <f t="shared" ca="1" si="67"/>
        <v>-7.088235294117648E-2</v>
      </c>
      <c r="N603" t="str">
        <f t="shared" si="69"/>
        <v>yes</v>
      </c>
    </row>
    <row r="604" spans="1:14" x14ac:dyDescent="0.25">
      <c r="A604" t="str">
        <f t="shared" si="63"/>
        <v>17Brisbane Lions</v>
      </c>
      <c r="B604">
        <v>2020</v>
      </c>
      <c r="C604">
        <v>17</v>
      </c>
      <c r="D604" t="s">
        <v>306</v>
      </c>
      <c r="E604" t="s">
        <v>16</v>
      </c>
      <c r="F604">
        <v>63</v>
      </c>
      <c r="G604" s="1">
        <v>0.86</v>
      </c>
      <c r="H604">
        <v>0</v>
      </c>
      <c r="I604">
        <f t="shared" si="64"/>
        <v>20</v>
      </c>
      <c r="J604" s="3">
        <f t="shared" si="65"/>
        <v>0</v>
      </c>
      <c r="K604" s="5">
        <f t="shared" si="68"/>
        <v>2</v>
      </c>
      <c r="L604" s="3">
        <f t="shared" ca="1" si="66"/>
        <v>0.14209773318468971</v>
      </c>
      <c r="M604" s="1">
        <f t="shared" ca="1" si="67"/>
        <v>-0.14209773318468971</v>
      </c>
      <c r="N604" t="str">
        <f t="shared" si="69"/>
        <v>yes</v>
      </c>
    </row>
    <row r="605" spans="1:14" x14ac:dyDescent="0.25">
      <c r="A605" t="str">
        <f t="shared" si="63"/>
        <v>17North Melbourne</v>
      </c>
      <c r="B605">
        <v>2020</v>
      </c>
      <c r="C605">
        <v>17</v>
      </c>
      <c r="D605" t="s">
        <v>246</v>
      </c>
      <c r="E605" t="s">
        <v>25</v>
      </c>
      <c r="F605">
        <v>60</v>
      </c>
      <c r="G605" s="1">
        <v>0.83</v>
      </c>
      <c r="H605">
        <v>0</v>
      </c>
      <c r="I605">
        <f t="shared" si="64"/>
        <v>24</v>
      </c>
      <c r="J605" s="3">
        <f t="shared" si="65"/>
        <v>0</v>
      </c>
      <c r="K605" s="5">
        <f t="shared" si="68"/>
        <v>22</v>
      </c>
      <c r="L605" s="3">
        <f t="shared" ca="1" si="66"/>
        <v>0.27120778867102396</v>
      </c>
      <c r="M605" s="1">
        <f t="shared" ca="1" si="67"/>
        <v>-0.27120778867102396</v>
      </c>
      <c r="N605" t="str">
        <f t="shared" si="69"/>
        <v>yes</v>
      </c>
    </row>
    <row r="606" spans="1:14" x14ac:dyDescent="0.25">
      <c r="A606" t="str">
        <f t="shared" si="63"/>
        <v>17St Kilda</v>
      </c>
      <c r="B606">
        <v>2020</v>
      </c>
      <c r="C606">
        <v>17</v>
      </c>
      <c r="D606" t="s">
        <v>492</v>
      </c>
      <c r="E606" t="s">
        <v>19</v>
      </c>
      <c r="F606">
        <v>44</v>
      </c>
      <c r="G606" s="1">
        <v>0.83</v>
      </c>
      <c r="H606">
        <v>0</v>
      </c>
      <c r="I606">
        <f t="shared" si="64"/>
        <v>18</v>
      </c>
      <c r="J606" s="3">
        <f t="shared" si="65"/>
        <v>0</v>
      </c>
      <c r="K606" s="5">
        <f t="shared" si="68"/>
        <v>0</v>
      </c>
      <c r="L606" s="3">
        <f t="shared" ca="1" si="66"/>
        <v>0.17773391812865499</v>
      </c>
      <c r="M606" s="1">
        <f t="shared" ca="1" si="67"/>
        <v>-0.17773391812865499</v>
      </c>
      <c r="N606" t="str">
        <f t="shared" si="69"/>
        <v>no</v>
      </c>
    </row>
    <row r="607" spans="1:14" x14ac:dyDescent="0.25">
      <c r="A607" t="str">
        <f t="shared" si="63"/>
        <v>17Sydney Swans</v>
      </c>
      <c r="B607">
        <v>2020</v>
      </c>
      <c r="C607">
        <v>17</v>
      </c>
      <c r="D607" t="s">
        <v>447</v>
      </c>
      <c r="E607" t="s">
        <v>70</v>
      </c>
      <c r="F607">
        <v>92</v>
      </c>
      <c r="G607" s="1">
        <v>0.94</v>
      </c>
      <c r="H607">
        <v>0</v>
      </c>
      <c r="I607">
        <f t="shared" si="64"/>
        <v>20</v>
      </c>
      <c r="J607" s="3">
        <f t="shared" si="65"/>
        <v>0</v>
      </c>
      <c r="K607" s="5">
        <f t="shared" si="68"/>
        <v>0</v>
      </c>
      <c r="L607" s="3">
        <f t="shared" ca="1" si="66"/>
        <v>0.25495282296234761</v>
      </c>
      <c r="M607" s="1">
        <f t="shared" ca="1" si="67"/>
        <v>-0.25495282296234761</v>
      </c>
      <c r="N607" t="str">
        <f t="shared" si="69"/>
        <v>no</v>
      </c>
    </row>
    <row r="608" spans="1:14" x14ac:dyDescent="0.25">
      <c r="A608" t="str">
        <f t="shared" si="63"/>
        <v>17West Coast Eagles</v>
      </c>
      <c r="B608">
        <v>2020</v>
      </c>
      <c r="C608">
        <v>17</v>
      </c>
      <c r="D608" t="s">
        <v>612</v>
      </c>
      <c r="E608" t="s">
        <v>36</v>
      </c>
      <c r="F608">
        <v>22</v>
      </c>
      <c r="G608" s="1">
        <v>0.57999999999999996</v>
      </c>
      <c r="H608">
        <v>0</v>
      </c>
      <c r="I608">
        <f t="shared" si="64"/>
        <v>18</v>
      </c>
      <c r="J608" s="3">
        <f t="shared" si="65"/>
        <v>0</v>
      </c>
      <c r="K608" s="5">
        <f t="shared" si="68"/>
        <v>0</v>
      </c>
      <c r="L608" s="3">
        <f t="shared" ca="1" si="66"/>
        <v>0.13636363636363635</v>
      </c>
      <c r="M608" s="1">
        <f t="shared" ca="1" si="67"/>
        <v>-0.13636363636363635</v>
      </c>
      <c r="N608" t="str">
        <f t="shared" si="69"/>
        <v>no</v>
      </c>
    </row>
    <row r="609" spans="1:14" x14ac:dyDescent="0.25">
      <c r="A609" t="str">
        <f t="shared" si="63"/>
        <v>17Fremantle</v>
      </c>
      <c r="B609">
        <v>2020</v>
      </c>
      <c r="C609">
        <v>17</v>
      </c>
      <c r="D609" t="s">
        <v>359</v>
      </c>
      <c r="E609" t="s">
        <v>53</v>
      </c>
      <c r="F609">
        <v>86</v>
      </c>
      <c r="G609" s="1">
        <v>0.79</v>
      </c>
      <c r="H609">
        <v>0</v>
      </c>
      <c r="I609">
        <f t="shared" si="64"/>
        <v>24</v>
      </c>
      <c r="J609" s="3">
        <f t="shared" si="65"/>
        <v>0</v>
      </c>
      <c r="K609" s="5">
        <f t="shared" si="68"/>
        <v>0</v>
      </c>
      <c r="L609" s="3">
        <f t="shared" ca="1" si="66"/>
        <v>0.1516462810420611</v>
      </c>
      <c r="M609" s="1">
        <f t="shared" ca="1" si="67"/>
        <v>-0.1516462810420611</v>
      </c>
      <c r="N609" t="str">
        <f t="shared" si="69"/>
        <v>no</v>
      </c>
    </row>
    <row r="610" spans="1:14" x14ac:dyDescent="0.25">
      <c r="A610" t="str">
        <f t="shared" si="63"/>
        <v>17Port Adelaide</v>
      </c>
      <c r="B610">
        <v>2020</v>
      </c>
      <c r="C610">
        <v>17</v>
      </c>
      <c r="D610" t="s">
        <v>406</v>
      </c>
      <c r="E610" t="s">
        <v>48</v>
      </c>
      <c r="F610">
        <v>40</v>
      </c>
      <c r="G610" s="1">
        <v>0.77</v>
      </c>
      <c r="H610">
        <v>0</v>
      </c>
      <c r="I610">
        <f t="shared" si="64"/>
        <v>19</v>
      </c>
      <c r="J610" s="3">
        <f t="shared" si="65"/>
        <v>0</v>
      </c>
      <c r="K610" s="5">
        <f t="shared" si="68"/>
        <v>0</v>
      </c>
      <c r="L610" s="3">
        <f t="shared" ca="1" si="66"/>
        <v>0.19733063392546155</v>
      </c>
      <c r="M610" s="1">
        <f t="shared" ca="1" si="67"/>
        <v>-0.19733063392546155</v>
      </c>
      <c r="N610" t="str">
        <f t="shared" si="69"/>
        <v>no</v>
      </c>
    </row>
    <row r="611" spans="1:14" x14ac:dyDescent="0.25">
      <c r="A611" t="str">
        <f t="shared" si="63"/>
        <v>17Western Bulldogs</v>
      </c>
      <c r="B611">
        <v>2020</v>
      </c>
      <c r="C611">
        <v>17</v>
      </c>
      <c r="D611" t="s">
        <v>533</v>
      </c>
      <c r="E611" t="s">
        <v>14</v>
      </c>
      <c r="F611">
        <v>42</v>
      </c>
      <c r="G611" s="1">
        <v>0.83</v>
      </c>
      <c r="H611">
        <v>0</v>
      </c>
      <c r="I611">
        <f t="shared" si="64"/>
        <v>21</v>
      </c>
      <c r="J611" s="3">
        <f t="shared" si="65"/>
        <v>0</v>
      </c>
      <c r="K611" s="5">
        <f t="shared" si="68"/>
        <v>0</v>
      </c>
      <c r="L611" s="3">
        <f t="shared" ca="1" si="66"/>
        <v>0.23202084218708263</v>
      </c>
      <c r="M611" s="1">
        <f t="shared" ca="1" si="67"/>
        <v>-0.23202084218708263</v>
      </c>
      <c r="N611" t="str">
        <f t="shared" si="69"/>
        <v>no</v>
      </c>
    </row>
    <row r="612" spans="1:14" x14ac:dyDescent="0.25">
      <c r="A612" t="str">
        <f t="shared" si="63"/>
        <v>17North Melbourne</v>
      </c>
      <c r="B612">
        <v>2020</v>
      </c>
      <c r="C612">
        <v>17</v>
      </c>
      <c r="D612" t="s">
        <v>622</v>
      </c>
      <c r="E612" t="s">
        <v>25</v>
      </c>
      <c r="F612">
        <v>34</v>
      </c>
      <c r="G612" s="1">
        <v>0.78</v>
      </c>
      <c r="H612">
        <v>0</v>
      </c>
      <c r="I612">
        <f t="shared" si="64"/>
        <v>24</v>
      </c>
      <c r="J612" s="3">
        <f t="shared" si="65"/>
        <v>0</v>
      </c>
      <c r="K612" s="5">
        <f t="shared" si="68"/>
        <v>0</v>
      </c>
      <c r="L612" s="3">
        <f t="shared" ca="1" si="66"/>
        <v>0.05</v>
      </c>
      <c r="M612" s="1">
        <f t="shared" ca="1" si="67"/>
        <v>-0.05</v>
      </c>
      <c r="N612" t="str">
        <f t="shared" si="69"/>
        <v>no</v>
      </c>
    </row>
    <row r="613" spans="1:14" x14ac:dyDescent="0.25">
      <c r="A613" t="str">
        <f t="shared" si="63"/>
        <v>17Adelaide Crows</v>
      </c>
      <c r="B613">
        <v>2020</v>
      </c>
      <c r="C613">
        <v>17</v>
      </c>
      <c r="D613" t="s">
        <v>457</v>
      </c>
      <c r="E613" t="s">
        <v>22</v>
      </c>
      <c r="F613">
        <v>85</v>
      </c>
      <c r="G613" s="1">
        <v>0.74</v>
      </c>
      <c r="H613">
        <v>0</v>
      </c>
      <c r="I613">
        <f t="shared" si="64"/>
        <v>22</v>
      </c>
      <c r="J613" s="3">
        <f t="shared" si="65"/>
        <v>0</v>
      </c>
      <c r="K613" s="5">
        <f t="shared" si="68"/>
        <v>0</v>
      </c>
      <c r="L613" s="3">
        <f t="shared" ca="1" si="66"/>
        <v>0.20807326967334008</v>
      </c>
      <c r="M613" s="1">
        <f t="shared" ca="1" si="67"/>
        <v>-0.20807326967334008</v>
      </c>
      <c r="N613" t="str">
        <f t="shared" si="69"/>
        <v>no</v>
      </c>
    </row>
    <row r="614" spans="1:14" x14ac:dyDescent="0.25">
      <c r="A614" t="str">
        <f t="shared" si="63"/>
        <v>17Fremantle</v>
      </c>
      <c r="B614">
        <v>2020</v>
      </c>
      <c r="C614">
        <v>17</v>
      </c>
      <c r="D614" t="s">
        <v>563</v>
      </c>
      <c r="E614" t="s">
        <v>53</v>
      </c>
      <c r="F614">
        <v>90</v>
      </c>
      <c r="G614" s="1">
        <v>0.86</v>
      </c>
      <c r="H614">
        <v>0</v>
      </c>
      <c r="I614">
        <f t="shared" si="64"/>
        <v>24</v>
      </c>
      <c r="J614" s="3">
        <f t="shared" si="65"/>
        <v>0</v>
      </c>
      <c r="K614" s="5">
        <f t="shared" si="68"/>
        <v>0</v>
      </c>
      <c r="L614" s="3">
        <f t="shared" ca="1" si="66"/>
        <v>0.25557389293003102</v>
      </c>
      <c r="M614" s="1">
        <f t="shared" ca="1" si="67"/>
        <v>-0.25557389293003102</v>
      </c>
      <c r="N614" t="str">
        <f t="shared" si="69"/>
        <v>no</v>
      </c>
    </row>
    <row r="615" spans="1:14" x14ac:dyDescent="0.25">
      <c r="A615" t="str">
        <f t="shared" si="63"/>
        <v>17Gold Coast Suns</v>
      </c>
      <c r="B615">
        <v>2020</v>
      </c>
      <c r="C615">
        <v>17</v>
      </c>
      <c r="D615" t="s">
        <v>512</v>
      </c>
      <c r="E615" t="s">
        <v>40</v>
      </c>
      <c r="F615">
        <v>31</v>
      </c>
      <c r="G615" s="1">
        <v>0.78</v>
      </c>
      <c r="H615">
        <v>0</v>
      </c>
      <c r="I615">
        <f t="shared" si="64"/>
        <v>20</v>
      </c>
      <c r="J615" s="3">
        <f t="shared" si="65"/>
        <v>0</v>
      </c>
      <c r="K615" s="5">
        <f t="shared" si="68"/>
        <v>0</v>
      </c>
      <c r="L615" s="3">
        <f t="shared" ca="1" si="66"/>
        <v>0.12456140350877194</v>
      </c>
      <c r="M615" s="1">
        <f t="shared" ca="1" si="67"/>
        <v>-0.12456140350877194</v>
      </c>
      <c r="N615" t="str">
        <f t="shared" si="69"/>
        <v>no</v>
      </c>
    </row>
    <row r="616" spans="1:14" x14ac:dyDescent="0.25">
      <c r="A616" t="str">
        <f t="shared" si="63"/>
        <v>17Collingwood</v>
      </c>
      <c r="B616">
        <v>2020</v>
      </c>
      <c r="C616">
        <v>17</v>
      </c>
      <c r="D616" t="s">
        <v>517</v>
      </c>
      <c r="E616" t="s">
        <v>51</v>
      </c>
      <c r="F616">
        <v>75</v>
      </c>
      <c r="G616" s="1">
        <v>0.8</v>
      </c>
      <c r="H616">
        <v>0</v>
      </c>
      <c r="I616">
        <f t="shared" si="64"/>
        <v>20</v>
      </c>
      <c r="J616" s="3">
        <f t="shared" si="65"/>
        <v>0</v>
      </c>
      <c r="K616" s="5">
        <f t="shared" si="68"/>
        <v>0</v>
      </c>
      <c r="L616" s="3">
        <f t="shared" ca="1" si="66"/>
        <v>0.24322532113480388</v>
      </c>
      <c r="M616" s="1">
        <f t="shared" ca="1" si="67"/>
        <v>-0.24322532113480388</v>
      </c>
      <c r="N616" t="str">
        <f t="shared" si="69"/>
        <v>no</v>
      </c>
    </row>
    <row r="617" spans="1:14" x14ac:dyDescent="0.25">
      <c r="A617" t="str">
        <f t="shared" si="63"/>
        <v>17West Coast Eagles</v>
      </c>
      <c r="B617">
        <v>2020</v>
      </c>
      <c r="C617">
        <v>17</v>
      </c>
      <c r="D617" t="s">
        <v>625</v>
      </c>
      <c r="E617" t="s">
        <v>36</v>
      </c>
      <c r="F617">
        <v>33</v>
      </c>
      <c r="G617" s="1">
        <v>0.78</v>
      </c>
      <c r="H617">
        <v>0</v>
      </c>
      <c r="I617">
        <f t="shared" si="64"/>
        <v>18</v>
      </c>
      <c r="J617" s="3">
        <f t="shared" si="65"/>
        <v>0</v>
      </c>
      <c r="K617" s="5">
        <f t="shared" si="68"/>
        <v>0</v>
      </c>
      <c r="L617" s="3">
        <f t="shared" ca="1" si="66"/>
        <v>0.1565740438051651</v>
      </c>
      <c r="M617" s="1">
        <f t="shared" ca="1" si="67"/>
        <v>-0.1565740438051651</v>
      </c>
      <c r="N617" t="str">
        <f t="shared" si="69"/>
        <v>no</v>
      </c>
    </row>
    <row r="618" spans="1:14" x14ac:dyDescent="0.25">
      <c r="A618" t="str">
        <f t="shared" si="63"/>
        <v>17Carlton</v>
      </c>
      <c r="B618">
        <v>2020</v>
      </c>
      <c r="C618">
        <v>17</v>
      </c>
      <c r="D618" t="s">
        <v>88</v>
      </c>
      <c r="E618" t="s">
        <v>6</v>
      </c>
      <c r="F618">
        <v>73</v>
      </c>
      <c r="G618" s="1">
        <v>0.72</v>
      </c>
      <c r="H618">
        <v>0</v>
      </c>
      <c r="I618">
        <f t="shared" si="64"/>
        <v>22</v>
      </c>
      <c r="J618" s="3">
        <f t="shared" si="65"/>
        <v>0</v>
      </c>
      <c r="K618" s="5">
        <f t="shared" si="68"/>
        <v>86</v>
      </c>
      <c r="L618" s="3">
        <f t="shared" ca="1" si="66"/>
        <v>0.16123812750110328</v>
      </c>
      <c r="M618" s="1">
        <f t="shared" ca="1" si="67"/>
        <v>-0.16123812750110328</v>
      </c>
      <c r="N618" t="str">
        <f t="shared" si="69"/>
        <v>yes</v>
      </c>
    </row>
    <row r="619" spans="1:14" x14ac:dyDescent="0.25">
      <c r="A619" t="str">
        <f t="shared" si="63"/>
        <v>17Melbourne</v>
      </c>
      <c r="B619">
        <v>2020</v>
      </c>
      <c r="C619">
        <v>17</v>
      </c>
      <c r="D619" t="s">
        <v>627</v>
      </c>
      <c r="E619" t="s">
        <v>30</v>
      </c>
      <c r="F619">
        <v>27</v>
      </c>
      <c r="G619" s="1">
        <v>0.71</v>
      </c>
      <c r="H619">
        <v>0</v>
      </c>
      <c r="I619">
        <f t="shared" si="64"/>
        <v>27</v>
      </c>
      <c r="J619" s="3">
        <f t="shared" si="65"/>
        <v>0</v>
      </c>
      <c r="K619" s="5">
        <f t="shared" si="68"/>
        <v>0</v>
      </c>
      <c r="L619" s="3">
        <f t="shared" ca="1" si="66"/>
        <v>8.5648148148148154E-2</v>
      </c>
      <c r="M619" s="1">
        <f t="shared" ca="1" si="67"/>
        <v>-8.5648148148148154E-2</v>
      </c>
      <c r="N619" t="str">
        <f t="shared" si="69"/>
        <v>no</v>
      </c>
    </row>
    <row r="620" spans="1:14" x14ac:dyDescent="0.25">
      <c r="A620" t="str">
        <f t="shared" si="63"/>
        <v>17Hawthorn</v>
      </c>
      <c r="B620">
        <v>2020</v>
      </c>
      <c r="C620">
        <v>17</v>
      </c>
      <c r="D620" t="s">
        <v>256</v>
      </c>
      <c r="E620" t="s">
        <v>56</v>
      </c>
      <c r="F620">
        <v>60</v>
      </c>
      <c r="G620" s="1">
        <v>0.87</v>
      </c>
      <c r="H620">
        <v>0</v>
      </c>
      <c r="I620">
        <f t="shared" si="64"/>
        <v>21</v>
      </c>
      <c r="J620" s="3">
        <f t="shared" si="65"/>
        <v>0</v>
      </c>
      <c r="K620" s="5">
        <f t="shared" si="68"/>
        <v>27</v>
      </c>
      <c r="L620" s="3">
        <f t="shared" ca="1" si="66"/>
        <v>9.1908091908091905E-2</v>
      </c>
      <c r="M620" s="1">
        <f t="shared" ca="1" si="67"/>
        <v>-9.1908091908091905E-2</v>
      </c>
      <c r="N620" t="str">
        <f t="shared" si="69"/>
        <v>yes</v>
      </c>
    </row>
    <row r="621" spans="1:14" x14ac:dyDescent="0.25">
      <c r="A621" t="str">
        <f t="shared" si="63"/>
        <v>17Geelong Cats</v>
      </c>
      <c r="B621">
        <v>2020</v>
      </c>
      <c r="C621">
        <v>17</v>
      </c>
      <c r="D621" t="s">
        <v>361</v>
      </c>
      <c r="E621" t="s">
        <v>9</v>
      </c>
      <c r="F621">
        <v>49</v>
      </c>
      <c r="G621" s="1">
        <v>0.81</v>
      </c>
      <c r="H621">
        <v>0</v>
      </c>
      <c r="I621">
        <f t="shared" si="64"/>
        <v>14</v>
      </c>
      <c r="J621" s="3">
        <f t="shared" si="65"/>
        <v>0</v>
      </c>
      <c r="K621" s="5">
        <f t="shared" si="68"/>
        <v>0</v>
      </c>
      <c r="L621" s="3">
        <f t="shared" ca="1" si="66"/>
        <v>0.12239413364413364</v>
      </c>
      <c r="M621" s="1">
        <f t="shared" ca="1" si="67"/>
        <v>-0.12239413364413364</v>
      </c>
      <c r="N621" t="str">
        <f t="shared" si="69"/>
        <v>no</v>
      </c>
    </row>
    <row r="622" spans="1:14" x14ac:dyDescent="0.25">
      <c r="A622" t="str">
        <f t="shared" si="63"/>
        <v>17St Kilda</v>
      </c>
      <c r="B622">
        <v>2020</v>
      </c>
      <c r="C622">
        <v>17</v>
      </c>
      <c r="D622" t="s">
        <v>511</v>
      </c>
      <c r="E622" t="s">
        <v>19</v>
      </c>
      <c r="F622">
        <v>32</v>
      </c>
      <c r="G622" s="1">
        <v>0.64</v>
      </c>
      <c r="H622">
        <v>0</v>
      </c>
      <c r="I622">
        <f t="shared" si="64"/>
        <v>18</v>
      </c>
      <c r="J622" s="3">
        <f t="shared" si="65"/>
        <v>0</v>
      </c>
      <c r="K622" s="5">
        <f t="shared" si="68"/>
        <v>0</v>
      </c>
      <c r="L622" s="3">
        <f t="shared" ca="1" si="66"/>
        <v>0.16560606060606062</v>
      </c>
      <c r="M622" s="1">
        <f t="shared" ca="1" si="67"/>
        <v>-0.16560606060606062</v>
      </c>
      <c r="N622" t="str">
        <f t="shared" si="69"/>
        <v>no</v>
      </c>
    </row>
    <row r="623" spans="1:14" x14ac:dyDescent="0.25">
      <c r="A623" t="str">
        <f t="shared" si="63"/>
        <v>17St Kilda</v>
      </c>
      <c r="B623">
        <v>2020</v>
      </c>
      <c r="C623">
        <v>17</v>
      </c>
      <c r="D623" t="s">
        <v>581</v>
      </c>
      <c r="E623" t="s">
        <v>19</v>
      </c>
      <c r="F623">
        <v>52</v>
      </c>
      <c r="G623" s="1">
        <v>0.85</v>
      </c>
      <c r="H623">
        <v>0</v>
      </c>
      <c r="I623">
        <f t="shared" si="64"/>
        <v>18</v>
      </c>
      <c r="J623" s="3">
        <f t="shared" si="65"/>
        <v>0</v>
      </c>
      <c r="K623" s="5">
        <f t="shared" si="68"/>
        <v>0</v>
      </c>
      <c r="L623" s="3">
        <f t="shared" ca="1" si="66"/>
        <v>0.22460609565872725</v>
      </c>
      <c r="M623" s="1">
        <f t="shared" ca="1" si="67"/>
        <v>-0.22460609565872725</v>
      </c>
      <c r="N623" t="str">
        <f t="shared" si="69"/>
        <v>no</v>
      </c>
    </row>
    <row r="624" spans="1:14" x14ac:dyDescent="0.25">
      <c r="A624" t="str">
        <f t="shared" si="63"/>
        <v>17Western Bulldogs</v>
      </c>
      <c r="B624">
        <v>2020</v>
      </c>
      <c r="C624">
        <v>17</v>
      </c>
      <c r="D624" t="s">
        <v>282</v>
      </c>
      <c r="E624" t="s">
        <v>14</v>
      </c>
      <c r="F624">
        <v>33</v>
      </c>
      <c r="G624" s="1">
        <v>0.92</v>
      </c>
      <c r="H624">
        <v>0</v>
      </c>
      <c r="I624">
        <f t="shared" si="64"/>
        <v>21</v>
      </c>
      <c r="J624" s="3">
        <f t="shared" si="65"/>
        <v>0</v>
      </c>
      <c r="K624" s="5">
        <f t="shared" si="68"/>
        <v>4</v>
      </c>
      <c r="L624" s="3">
        <f t="shared" ca="1" si="66"/>
        <v>0.10250044073573486</v>
      </c>
      <c r="M624" s="1">
        <f t="shared" ca="1" si="67"/>
        <v>-0.10250044073573486</v>
      </c>
      <c r="N624" t="str">
        <f t="shared" si="69"/>
        <v>yes</v>
      </c>
    </row>
    <row r="625" spans="1:14" x14ac:dyDescent="0.25">
      <c r="A625" t="str">
        <f t="shared" si="63"/>
        <v>17West Coast Eagles</v>
      </c>
      <c r="B625">
        <v>2020</v>
      </c>
      <c r="C625">
        <v>17</v>
      </c>
      <c r="D625" t="s">
        <v>386</v>
      </c>
      <c r="E625" t="s">
        <v>36</v>
      </c>
      <c r="F625">
        <v>57</v>
      </c>
      <c r="G625" s="1">
        <v>0.85</v>
      </c>
      <c r="H625">
        <v>0</v>
      </c>
      <c r="I625">
        <f t="shared" si="64"/>
        <v>18</v>
      </c>
      <c r="J625" s="3">
        <f t="shared" si="65"/>
        <v>0</v>
      </c>
      <c r="K625" s="5">
        <f t="shared" si="68"/>
        <v>0</v>
      </c>
      <c r="L625" s="3">
        <f t="shared" ca="1" si="66"/>
        <v>0.13467572799870936</v>
      </c>
      <c r="M625" s="1">
        <f t="shared" ca="1" si="67"/>
        <v>-0.13467572799870936</v>
      </c>
      <c r="N625" t="str">
        <f t="shared" si="69"/>
        <v>no</v>
      </c>
    </row>
    <row r="626" spans="1:14" x14ac:dyDescent="0.25">
      <c r="A626" t="str">
        <f t="shared" si="63"/>
        <v>17North Melbourne</v>
      </c>
      <c r="B626">
        <v>2020</v>
      </c>
      <c r="C626">
        <v>17</v>
      </c>
      <c r="D626" t="s">
        <v>453</v>
      </c>
      <c r="E626" t="s">
        <v>25</v>
      </c>
      <c r="F626">
        <v>42</v>
      </c>
      <c r="G626" s="1">
        <v>0.84</v>
      </c>
      <c r="H626">
        <v>0</v>
      </c>
      <c r="I626">
        <f t="shared" si="64"/>
        <v>24</v>
      </c>
      <c r="J626" s="3">
        <f t="shared" si="65"/>
        <v>0</v>
      </c>
      <c r="K626" s="5">
        <f t="shared" si="68"/>
        <v>0</v>
      </c>
      <c r="L626" s="3">
        <f t="shared" ca="1" si="66"/>
        <v>0.31869646897220427</v>
      </c>
      <c r="M626" s="1">
        <f t="shared" ca="1" si="67"/>
        <v>-0.31869646897220427</v>
      </c>
      <c r="N626" t="str">
        <f t="shared" si="69"/>
        <v>no</v>
      </c>
    </row>
    <row r="627" spans="1:14" x14ac:dyDescent="0.25">
      <c r="A627" t="str">
        <f t="shared" si="63"/>
        <v>17Carlton</v>
      </c>
      <c r="B627">
        <v>2020</v>
      </c>
      <c r="C627">
        <v>17</v>
      </c>
      <c r="D627" t="s">
        <v>203</v>
      </c>
      <c r="E627" t="s">
        <v>6</v>
      </c>
      <c r="F627">
        <v>23</v>
      </c>
      <c r="G627" s="1">
        <v>0.61</v>
      </c>
      <c r="H627">
        <v>0</v>
      </c>
      <c r="I627">
        <f t="shared" si="64"/>
        <v>22</v>
      </c>
      <c r="J627" s="3">
        <f t="shared" si="65"/>
        <v>0</v>
      </c>
      <c r="K627" s="5">
        <f t="shared" si="68"/>
        <v>10</v>
      </c>
      <c r="L627" s="3">
        <f t="shared" ca="1" si="66"/>
        <v>9.7159090909090917E-2</v>
      </c>
      <c r="M627" s="1">
        <f t="shared" ca="1" si="67"/>
        <v>-9.7159090909090917E-2</v>
      </c>
      <c r="N627" t="str">
        <f t="shared" si="69"/>
        <v>yes</v>
      </c>
    </row>
    <row r="628" spans="1:14" x14ac:dyDescent="0.25">
      <c r="A628" t="str">
        <f t="shared" si="63"/>
        <v>17Port Adelaide</v>
      </c>
      <c r="B628">
        <v>2020</v>
      </c>
      <c r="C628">
        <v>17</v>
      </c>
      <c r="D628" t="s">
        <v>264</v>
      </c>
      <c r="E628" t="s">
        <v>48</v>
      </c>
      <c r="F628">
        <v>72</v>
      </c>
      <c r="G628" s="1">
        <v>0.81</v>
      </c>
      <c r="H628">
        <v>0</v>
      </c>
      <c r="I628">
        <f t="shared" si="64"/>
        <v>19</v>
      </c>
      <c r="J628" s="3">
        <f t="shared" si="65"/>
        <v>0</v>
      </c>
      <c r="K628" s="5">
        <f t="shared" si="68"/>
        <v>17</v>
      </c>
      <c r="L628" s="3">
        <f t="shared" ca="1" si="66"/>
        <v>0.18512110726643596</v>
      </c>
      <c r="M628" s="1">
        <f t="shared" ca="1" si="67"/>
        <v>-0.18512110726643596</v>
      </c>
      <c r="N628" t="str">
        <f t="shared" si="69"/>
        <v>yes</v>
      </c>
    </row>
    <row r="629" spans="1:14" x14ac:dyDescent="0.25">
      <c r="A629" t="str">
        <f t="shared" si="63"/>
        <v>17Collingwood</v>
      </c>
      <c r="B629">
        <v>2020</v>
      </c>
      <c r="C629">
        <v>17</v>
      </c>
      <c r="D629" t="s">
        <v>445</v>
      </c>
      <c r="E629" t="s">
        <v>51</v>
      </c>
      <c r="F629">
        <v>58</v>
      </c>
      <c r="G629" s="1">
        <v>0.92</v>
      </c>
      <c r="H629">
        <v>0</v>
      </c>
      <c r="I629">
        <f t="shared" si="64"/>
        <v>20</v>
      </c>
      <c r="J629" s="3">
        <f t="shared" si="65"/>
        <v>0</v>
      </c>
      <c r="K629" s="5">
        <f t="shared" si="68"/>
        <v>0</v>
      </c>
      <c r="L629" s="3">
        <f t="shared" ca="1" si="66"/>
        <v>0.26698721621515742</v>
      </c>
      <c r="M629" s="1">
        <f t="shared" ca="1" si="67"/>
        <v>-0.26698721621515742</v>
      </c>
      <c r="N629" t="str">
        <f t="shared" si="69"/>
        <v>no</v>
      </c>
    </row>
    <row r="630" spans="1:14" x14ac:dyDescent="0.25">
      <c r="A630" t="str">
        <f t="shared" si="63"/>
        <v>17Adelaide Crows</v>
      </c>
      <c r="B630">
        <v>2020</v>
      </c>
      <c r="C630">
        <v>17</v>
      </c>
      <c r="D630" t="s">
        <v>159</v>
      </c>
      <c r="E630" t="s">
        <v>22</v>
      </c>
      <c r="F630">
        <v>46</v>
      </c>
      <c r="G630" s="1">
        <v>0.81</v>
      </c>
      <c r="H630">
        <v>0</v>
      </c>
      <c r="I630">
        <f t="shared" si="64"/>
        <v>22</v>
      </c>
      <c r="J630" s="3">
        <f t="shared" si="65"/>
        <v>0</v>
      </c>
      <c r="K630" s="5">
        <f t="shared" si="68"/>
        <v>50</v>
      </c>
      <c r="L630" s="3">
        <f t="shared" ca="1" si="66"/>
        <v>0.10249884978145847</v>
      </c>
      <c r="M630" s="1">
        <f t="shared" ca="1" si="67"/>
        <v>-0.10249884978145847</v>
      </c>
      <c r="N630" t="str">
        <f t="shared" si="69"/>
        <v>yes</v>
      </c>
    </row>
    <row r="631" spans="1:14" x14ac:dyDescent="0.25">
      <c r="A631" t="str">
        <f t="shared" si="63"/>
        <v>17GWS Giants</v>
      </c>
      <c r="B631">
        <v>2020</v>
      </c>
      <c r="C631">
        <v>17</v>
      </c>
      <c r="D631" t="s">
        <v>610</v>
      </c>
      <c r="E631" t="s">
        <v>11</v>
      </c>
      <c r="F631">
        <v>16</v>
      </c>
      <c r="G631" s="1">
        <v>0.78</v>
      </c>
      <c r="H631">
        <v>0</v>
      </c>
      <c r="I631">
        <f t="shared" si="64"/>
        <v>27</v>
      </c>
      <c r="J631" s="3">
        <f t="shared" si="65"/>
        <v>0</v>
      </c>
      <c r="K631" s="5">
        <f t="shared" si="68"/>
        <v>0</v>
      </c>
      <c r="L631" s="3">
        <f t="shared" ca="1" si="66"/>
        <v>0.375</v>
      </c>
      <c r="M631" s="1">
        <f t="shared" ca="1" si="67"/>
        <v>-0.375</v>
      </c>
      <c r="N631" t="str">
        <f t="shared" si="69"/>
        <v>no</v>
      </c>
    </row>
    <row r="632" spans="1:14" x14ac:dyDescent="0.25">
      <c r="A632" t="str">
        <f t="shared" si="63"/>
        <v>17North Melbourne</v>
      </c>
      <c r="B632">
        <v>2020</v>
      </c>
      <c r="C632">
        <v>17</v>
      </c>
      <c r="D632" t="s">
        <v>176</v>
      </c>
      <c r="E632" t="s">
        <v>25</v>
      </c>
      <c r="F632">
        <v>70</v>
      </c>
      <c r="G632" s="1">
        <v>0.91</v>
      </c>
      <c r="H632">
        <v>0</v>
      </c>
      <c r="I632">
        <f t="shared" si="64"/>
        <v>24</v>
      </c>
      <c r="J632" s="3">
        <f t="shared" si="65"/>
        <v>0</v>
      </c>
      <c r="K632" s="5">
        <f t="shared" si="68"/>
        <v>32</v>
      </c>
      <c r="L632" s="3">
        <f t="shared" ca="1" si="66"/>
        <v>6.0388460644215117E-2</v>
      </c>
      <c r="M632" s="1">
        <f t="shared" ca="1" si="67"/>
        <v>-6.0388460644215117E-2</v>
      </c>
      <c r="N632" t="str">
        <f t="shared" si="69"/>
        <v>yes</v>
      </c>
    </row>
    <row r="633" spans="1:14" x14ac:dyDescent="0.25">
      <c r="A633" t="str">
        <f t="shared" si="63"/>
        <v>17St Kilda</v>
      </c>
      <c r="B633">
        <v>2020</v>
      </c>
      <c r="C633">
        <v>17</v>
      </c>
      <c r="D633" t="s">
        <v>365</v>
      </c>
      <c r="E633" t="s">
        <v>19</v>
      </c>
      <c r="F633">
        <v>36</v>
      </c>
      <c r="G633" s="1">
        <v>0.86</v>
      </c>
      <c r="H633">
        <v>0</v>
      </c>
      <c r="I633">
        <f t="shared" si="64"/>
        <v>18</v>
      </c>
      <c r="J633" s="3">
        <f t="shared" si="65"/>
        <v>0</v>
      </c>
      <c r="K633" s="5">
        <f t="shared" si="68"/>
        <v>0</v>
      </c>
      <c r="L633" s="3">
        <f t="shared" ca="1" si="66"/>
        <v>0.38570685874168176</v>
      </c>
      <c r="M633" s="1">
        <f t="shared" ca="1" si="67"/>
        <v>-0.38570685874168176</v>
      </c>
      <c r="N633" t="str">
        <f t="shared" si="69"/>
        <v>no</v>
      </c>
    </row>
    <row r="634" spans="1:14" x14ac:dyDescent="0.25">
      <c r="A634" t="str">
        <f t="shared" si="63"/>
        <v>17Collingwood</v>
      </c>
      <c r="B634">
        <v>2020</v>
      </c>
      <c r="C634">
        <v>17</v>
      </c>
      <c r="D634" t="s">
        <v>550</v>
      </c>
      <c r="E634" t="s">
        <v>51</v>
      </c>
      <c r="F634">
        <v>44</v>
      </c>
      <c r="G634" s="1">
        <v>0.86</v>
      </c>
      <c r="H634">
        <v>0</v>
      </c>
      <c r="I634">
        <f t="shared" si="64"/>
        <v>20</v>
      </c>
      <c r="J634" s="3">
        <f t="shared" si="65"/>
        <v>0</v>
      </c>
      <c r="K634" s="5">
        <f t="shared" si="68"/>
        <v>0</v>
      </c>
      <c r="L634" s="3">
        <f t="shared" ca="1" si="66"/>
        <v>0.10695187165775401</v>
      </c>
      <c r="M634" s="1">
        <f t="shared" ca="1" si="67"/>
        <v>-0.10695187165775401</v>
      </c>
      <c r="N634" t="str">
        <f t="shared" si="69"/>
        <v>no</v>
      </c>
    </row>
    <row r="635" spans="1:14" x14ac:dyDescent="0.25">
      <c r="A635" t="str">
        <f t="shared" si="63"/>
        <v>17North Melbourne</v>
      </c>
      <c r="B635">
        <v>2020</v>
      </c>
      <c r="C635">
        <v>17</v>
      </c>
      <c r="D635" t="s">
        <v>502</v>
      </c>
      <c r="E635" t="s">
        <v>25</v>
      </c>
      <c r="F635">
        <v>45</v>
      </c>
      <c r="G635" s="1">
        <v>0.98</v>
      </c>
      <c r="H635">
        <v>0</v>
      </c>
      <c r="I635">
        <f t="shared" si="64"/>
        <v>24</v>
      </c>
      <c r="J635" s="3">
        <f t="shared" si="65"/>
        <v>0</v>
      </c>
      <c r="K635" s="5">
        <f t="shared" si="68"/>
        <v>0</v>
      </c>
      <c r="L635" s="3">
        <f t="shared" ca="1" si="66"/>
        <v>0.13678153820816866</v>
      </c>
      <c r="M635" s="1">
        <f t="shared" ca="1" si="67"/>
        <v>-0.13678153820816866</v>
      </c>
      <c r="N635" t="str">
        <f t="shared" si="69"/>
        <v>no</v>
      </c>
    </row>
    <row r="636" spans="1:14" x14ac:dyDescent="0.25">
      <c r="A636" t="str">
        <f t="shared" si="63"/>
        <v>17Fremantle</v>
      </c>
      <c r="B636">
        <v>2020</v>
      </c>
      <c r="C636">
        <v>17</v>
      </c>
      <c r="D636" t="s">
        <v>398</v>
      </c>
      <c r="E636" t="s">
        <v>53</v>
      </c>
      <c r="F636">
        <v>72</v>
      </c>
      <c r="G636" s="1">
        <v>0.8</v>
      </c>
      <c r="H636">
        <v>0</v>
      </c>
      <c r="I636">
        <f t="shared" si="64"/>
        <v>24</v>
      </c>
      <c r="J636" s="3">
        <f t="shared" si="65"/>
        <v>0</v>
      </c>
      <c r="K636" s="5">
        <f t="shared" si="68"/>
        <v>0</v>
      </c>
      <c r="L636" s="3">
        <f t="shared" ca="1" si="66"/>
        <v>7.0047216210899071E-2</v>
      </c>
      <c r="M636" s="1">
        <f t="shared" ca="1" si="67"/>
        <v>-7.0047216210899071E-2</v>
      </c>
      <c r="N636" t="str">
        <f t="shared" si="69"/>
        <v>no</v>
      </c>
    </row>
    <row r="637" spans="1:14" x14ac:dyDescent="0.25">
      <c r="A637" t="str">
        <f t="shared" si="63"/>
        <v>17Port Adelaide</v>
      </c>
      <c r="B637">
        <v>2020</v>
      </c>
      <c r="C637">
        <v>17</v>
      </c>
      <c r="D637" t="s">
        <v>336</v>
      </c>
      <c r="E637" t="s">
        <v>48</v>
      </c>
      <c r="F637">
        <v>77</v>
      </c>
      <c r="G637" s="1">
        <v>0.87</v>
      </c>
      <c r="H637">
        <v>0</v>
      </c>
      <c r="I637">
        <f t="shared" si="64"/>
        <v>19</v>
      </c>
      <c r="J637" s="3">
        <f t="shared" si="65"/>
        <v>0</v>
      </c>
      <c r="K637" s="5">
        <f t="shared" si="68"/>
        <v>4</v>
      </c>
      <c r="L637" s="3">
        <f t="shared" ca="1" si="66"/>
        <v>0.10348906361837397</v>
      </c>
      <c r="M637" s="1">
        <f t="shared" ca="1" si="67"/>
        <v>-0.10348906361837397</v>
      </c>
      <c r="N637" t="str">
        <f t="shared" si="69"/>
        <v>yes</v>
      </c>
    </row>
    <row r="638" spans="1:14" x14ac:dyDescent="0.25">
      <c r="A638" t="str">
        <f t="shared" si="63"/>
        <v>17Western Bulldogs</v>
      </c>
      <c r="B638">
        <v>2020</v>
      </c>
      <c r="C638">
        <v>17</v>
      </c>
      <c r="D638" t="s">
        <v>229</v>
      </c>
      <c r="E638" t="s">
        <v>14</v>
      </c>
      <c r="F638">
        <v>81</v>
      </c>
      <c r="G638" s="1">
        <v>0.96</v>
      </c>
      <c r="H638">
        <v>0</v>
      </c>
      <c r="I638">
        <f t="shared" si="64"/>
        <v>21</v>
      </c>
      <c r="J638" s="3">
        <f t="shared" si="65"/>
        <v>0</v>
      </c>
      <c r="K638" s="5">
        <f t="shared" si="68"/>
        <v>7</v>
      </c>
      <c r="L638" s="3">
        <f t="shared" ca="1" si="66"/>
        <v>0.19038208168642953</v>
      </c>
      <c r="M638" s="1">
        <f t="shared" ca="1" si="67"/>
        <v>-0.19038208168642953</v>
      </c>
      <c r="N638" t="str">
        <f t="shared" si="69"/>
        <v>yes</v>
      </c>
    </row>
    <row r="639" spans="1:14" x14ac:dyDescent="0.25">
      <c r="A639" t="str">
        <f t="shared" si="63"/>
        <v>17Collingwood</v>
      </c>
      <c r="B639">
        <v>2020</v>
      </c>
      <c r="C639">
        <v>17</v>
      </c>
      <c r="D639" t="s">
        <v>224</v>
      </c>
      <c r="E639" t="s">
        <v>51</v>
      </c>
      <c r="F639">
        <v>88</v>
      </c>
      <c r="G639" s="1">
        <v>0.9</v>
      </c>
      <c r="H639">
        <v>0</v>
      </c>
      <c r="I639">
        <f t="shared" si="64"/>
        <v>20</v>
      </c>
      <c r="J639" s="3">
        <f t="shared" si="65"/>
        <v>0</v>
      </c>
      <c r="K639" s="5">
        <f t="shared" si="68"/>
        <v>15</v>
      </c>
      <c r="L639" s="3">
        <f t="shared" ca="1" si="66"/>
        <v>9.7634609399315286E-2</v>
      </c>
      <c r="M639" s="1">
        <f t="shared" ca="1" si="67"/>
        <v>-9.7634609399315286E-2</v>
      </c>
      <c r="N639" t="str">
        <f t="shared" si="69"/>
        <v>yes</v>
      </c>
    </row>
    <row r="640" spans="1:14" x14ac:dyDescent="0.25">
      <c r="A640" t="str">
        <f t="shared" si="63"/>
        <v>17North Melbourne</v>
      </c>
      <c r="B640">
        <v>2020</v>
      </c>
      <c r="C640">
        <v>17</v>
      </c>
      <c r="D640" t="s">
        <v>209</v>
      </c>
      <c r="E640" t="s">
        <v>25</v>
      </c>
      <c r="F640">
        <v>60</v>
      </c>
      <c r="G640" s="1">
        <v>0.81</v>
      </c>
      <c r="H640">
        <v>0</v>
      </c>
      <c r="I640">
        <f t="shared" si="64"/>
        <v>24</v>
      </c>
      <c r="J640" s="3">
        <f t="shared" si="65"/>
        <v>0</v>
      </c>
      <c r="K640" s="5">
        <f t="shared" si="68"/>
        <v>62</v>
      </c>
      <c r="L640" s="3">
        <f t="shared" ca="1" si="66"/>
        <v>0.15716440422322775</v>
      </c>
      <c r="M640" s="1">
        <f t="shared" ca="1" si="67"/>
        <v>-0.15716440422322775</v>
      </c>
      <c r="N640" t="str">
        <f t="shared" si="69"/>
        <v>yes</v>
      </c>
    </row>
    <row r="641" spans="1:14" x14ac:dyDescent="0.25">
      <c r="A641" t="str">
        <f t="shared" si="63"/>
        <v>17Geelong Cats</v>
      </c>
      <c r="B641">
        <v>2020</v>
      </c>
      <c r="C641">
        <v>17</v>
      </c>
      <c r="D641" t="s">
        <v>488</v>
      </c>
      <c r="E641" t="s">
        <v>9</v>
      </c>
      <c r="F641">
        <v>54</v>
      </c>
      <c r="G641" s="1">
        <v>0.88</v>
      </c>
      <c r="H641">
        <v>0</v>
      </c>
      <c r="I641">
        <f t="shared" si="64"/>
        <v>14</v>
      </c>
      <c r="J641" s="3">
        <f t="shared" si="65"/>
        <v>0</v>
      </c>
      <c r="K641" s="5">
        <f t="shared" si="68"/>
        <v>0</v>
      </c>
      <c r="L641" s="3">
        <f t="shared" ca="1" si="66"/>
        <v>0.21277824739363205</v>
      </c>
      <c r="M641" s="1">
        <f t="shared" ca="1" si="67"/>
        <v>-0.21277824739363205</v>
      </c>
      <c r="N641" t="str">
        <f t="shared" si="69"/>
        <v>no</v>
      </c>
    </row>
    <row r="642" spans="1:14" x14ac:dyDescent="0.25">
      <c r="A642" t="str">
        <f t="shared" ref="A642:A705" si="70">C642&amp;E642</f>
        <v>17St Kilda</v>
      </c>
      <c r="B642">
        <v>2020</v>
      </c>
      <c r="C642">
        <v>17</v>
      </c>
      <c r="D642" t="s">
        <v>344</v>
      </c>
      <c r="E642" t="s">
        <v>19</v>
      </c>
      <c r="F642">
        <v>13</v>
      </c>
      <c r="G642" s="1">
        <v>0.71</v>
      </c>
      <c r="H642">
        <v>0</v>
      </c>
      <c r="I642">
        <f t="shared" ref="I642:I705" si="71">SUMIF($A:$A,$A642,$H:$H)/4</f>
        <v>18</v>
      </c>
      <c r="J642" s="3">
        <f t="shared" ref="J642:J705" si="72">H642/I642</f>
        <v>0</v>
      </c>
      <c r="K642" s="5">
        <f t="shared" si="68"/>
        <v>2</v>
      </c>
      <c r="L642" s="3">
        <f t="shared" ref="L642:L705" ca="1" si="73">SUMIF($D:$D,$D642,$J642)/COUNTIF($D:$D,$D642)</f>
        <v>0.13548411826003798</v>
      </c>
      <c r="M642" s="1">
        <f t="shared" ref="M642:M705" ca="1" si="74">J642-L642</f>
        <v>-0.13548411826003798</v>
      </c>
      <c r="N642" t="str">
        <f t="shared" si="69"/>
        <v>yes</v>
      </c>
    </row>
    <row r="643" spans="1:14" x14ac:dyDescent="0.25">
      <c r="A643" t="str">
        <f t="shared" si="70"/>
        <v>17Western Bulldogs</v>
      </c>
      <c r="B643">
        <v>2020</v>
      </c>
      <c r="C643">
        <v>17</v>
      </c>
      <c r="D643" t="s">
        <v>641</v>
      </c>
      <c r="E643" t="s">
        <v>14</v>
      </c>
      <c r="F643">
        <v>57</v>
      </c>
      <c r="G643" s="1">
        <v>0.84</v>
      </c>
      <c r="H643">
        <v>0</v>
      </c>
      <c r="I643">
        <f t="shared" si="71"/>
        <v>21</v>
      </c>
      <c r="J643" s="3">
        <f t="shared" si="72"/>
        <v>0</v>
      </c>
      <c r="K643" s="5">
        <f t="shared" ref="K643:K706" si="75">SUMIF($D:$D,$D643,$H:$H)</f>
        <v>0</v>
      </c>
      <c r="L643" s="3">
        <f t="shared" ca="1" si="73"/>
        <v>0</v>
      </c>
      <c r="M643" s="1">
        <f t="shared" ca="1" si="74"/>
        <v>0</v>
      </c>
      <c r="N643" t="str">
        <f t="shared" ref="N643:N706" si="76">IF(K643&gt;0,"yes", "no")</f>
        <v>no</v>
      </c>
    </row>
    <row r="644" spans="1:14" x14ac:dyDescent="0.25">
      <c r="A644" t="str">
        <f t="shared" si="70"/>
        <v>17Brisbane Lions</v>
      </c>
      <c r="B644">
        <v>2020</v>
      </c>
      <c r="C644">
        <v>17</v>
      </c>
      <c r="D644" t="s">
        <v>589</v>
      </c>
      <c r="E644" t="s">
        <v>16</v>
      </c>
      <c r="F644">
        <v>53</v>
      </c>
      <c r="G644" s="1">
        <v>0.79</v>
      </c>
      <c r="H644">
        <v>0</v>
      </c>
      <c r="I644">
        <f t="shared" si="71"/>
        <v>20</v>
      </c>
      <c r="J644" s="3">
        <f t="shared" si="72"/>
        <v>0</v>
      </c>
      <c r="K644" s="5">
        <f t="shared" si="75"/>
        <v>0</v>
      </c>
      <c r="L644" s="3">
        <f t="shared" ca="1" si="73"/>
        <v>0.203125</v>
      </c>
      <c r="M644" s="1">
        <f t="shared" ca="1" si="74"/>
        <v>-0.203125</v>
      </c>
      <c r="N644" t="str">
        <f t="shared" si="76"/>
        <v>no</v>
      </c>
    </row>
    <row r="645" spans="1:14" x14ac:dyDescent="0.25">
      <c r="A645" t="str">
        <f t="shared" si="70"/>
        <v>17Fremantle</v>
      </c>
      <c r="B645">
        <v>2020</v>
      </c>
      <c r="C645">
        <v>17</v>
      </c>
      <c r="D645" t="s">
        <v>554</v>
      </c>
      <c r="E645" t="s">
        <v>53</v>
      </c>
      <c r="F645">
        <v>54</v>
      </c>
      <c r="G645" s="1">
        <v>0.87</v>
      </c>
      <c r="H645">
        <v>0</v>
      </c>
      <c r="I645">
        <f t="shared" si="71"/>
        <v>24</v>
      </c>
      <c r="J645" s="3">
        <f t="shared" si="72"/>
        <v>0</v>
      </c>
      <c r="K645" s="5">
        <f t="shared" si="75"/>
        <v>0</v>
      </c>
      <c r="L645" s="3">
        <f t="shared" ca="1" si="73"/>
        <v>0.37874097007223945</v>
      </c>
      <c r="M645" s="1">
        <f t="shared" ca="1" si="74"/>
        <v>-0.37874097007223945</v>
      </c>
      <c r="N645" t="str">
        <f t="shared" si="76"/>
        <v>no</v>
      </c>
    </row>
    <row r="646" spans="1:14" x14ac:dyDescent="0.25">
      <c r="A646" t="str">
        <f t="shared" si="70"/>
        <v>17Western Bulldogs</v>
      </c>
      <c r="B646">
        <v>2020</v>
      </c>
      <c r="C646">
        <v>17</v>
      </c>
      <c r="D646" t="s">
        <v>545</v>
      </c>
      <c r="E646" t="s">
        <v>14</v>
      </c>
      <c r="F646">
        <v>50</v>
      </c>
      <c r="G646" s="1">
        <v>0.83</v>
      </c>
      <c r="H646">
        <v>0</v>
      </c>
      <c r="I646">
        <f t="shared" si="71"/>
        <v>21</v>
      </c>
      <c r="J646" s="3">
        <f t="shared" si="72"/>
        <v>0</v>
      </c>
      <c r="K646" s="5">
        <f t="shared" si="75"/>
        <v>0</v>
      </c>
      <c r="L646" s="3">
        <f t="shared" ca="1" si="73"/>
        <v>0.17729228008833273</v>
      </c>
      <c r="M646" s="1">
        <f t="shared" ca="1" si="74"/>
        <v>-0.17729228008833273</v>
      </c>
      <c r="N646" t="str">
        <f t="shared" si="76"/>
        <v>no</v>
      </c>
    </row>
    <row r="647" spans="1:14" x14ac:dyDescent="0.25">
      <c r="A647" t="str">
        <f t="shared" si="70"/>
        <v>17Brisbane Lions</v>
      </c>
      <c r="B647">
        <v>2020</v>
      </c>
      <c r="C647">
        <v>17</v>
      </c>
      <c r="D647" t="s">
        <v>333</v>
      </c>
      <c r="E647" t="s">
        <v>16</v>
      </c>
      <c r="F647">
        <v>53</v>
      </c>
      <c r="G647" s="1">
        <v>0.85</v>
      </c>
      <c r="H647">
        <v>0</v>
      </c>
      <c r="I647">
        <f t="shared" si="71"/>
        <v>20</v>
      </c>
      <c r="J647" s="3">
        <f t="shared" si="72"/>
        <v>0</v>
      </c>
      <c r="K647" s="5">
        <f t="shared" si="75"/>
        <v>1</v>
      </c>
      <c r="L647" s="3">
        <f t="shared" ca="1" si="73"/>
        <v>0.14739790653103343</v>
      </c>
      <c r="M647" s="1">
        <f t="shared" ca="1" si="74"/>
        <v>-0.14739790653103343</v>
      </c>
      <c r="N647" t="str">
        <f t="shared" si="76"/>
        <v>yes</v>
      </c>
    </row>
    <row r="648" spans="1:14" x14ac:dyDescent="0.25">
      <c r="A648" t="str">
        <f t="shared" si="70"/>
        <v>17North Melbourne</v>
      </c>
      <c r="B648">
        <v>2020</v>
      </c>
      <c r="C648">
        <v>17</v>
      </c>
      <c r="D648" t="s">
        <v>300</v>
      </c>
      <c r="E648" t="s">
        <v>25</v>
      </c>
      <c r="F648">
        <v>15</v>
      </c>
      <c r="G648" s="1">
        <v>0.9</v>
      </c>
      <c r="H648">
        <v>0</v>
      </c>
      <c r="I648">
        <f t="shared" si="71"/>
        <v>24</v>
      </c>
      <c r="J648" s="3">
        <f t="shared" si="72"/>
        <v>0</v>
      </c>
      <c r="K648" s="5">
        <f t="shared" si="75"/>
        <v>2</v>
      </c>
      <c r="L648" s="3">
        <f t="shared" ca="1" si="73"/>
        <v>0.18615227510211838</v>
      </c>
      <c r="M648" s="1">
        <f t="shared" ca="1" si="74"/>
        <v>-0.18615227510211838</v>
      </c>
      <c r="N648" t="str">
        <f t="shared" si="76"/>
        <v>yes</v>
      </c>
    </row>
    <row r="649" spans="1:14" x14ac:dyDescent="0.25">
      <c r="A649" t="str">
        <f t="shared" si="70"/>
        <v>17Carlton</v>
      </c>
      <c r="B649">
        <v>2020</v>
      </c>
      <c r="C649">
        <v>17</v>
      </c>
      <c r="D649" t="s">
        <v>459</v>
      </c>
      <c r="E649" t="s">
        <v>6</v>
      </c>
      <c r="F649">
        <v>67</v>
      </c>
      <c r="G649" s="1">
        <v>0.82</v>
      </c>
      <c r="H649">
        <v>0</v>
      </c>
      <c r="I649">
        <f t="shared" si="71"/>
        <v>22</v>
      </c>
      <c r="J649" s="3">
        <f t="shared" si="72"/>
        <v>0</v>
      </c>
      <c r="K649" s="5">
        <f t="shared" si="75"/>
        <v>0</v>
      </c>
      <c r="L649" s="3">
        <f t="shared" ca="1" si="73"/>
        <v>0.17348133033117552</v>
      </c>
      <c r="M649" s="1">
        <f t="shared" ca="1" si="74"/>
        <v>-0.17348133033117552</v>
      </c>
      <c r="N649" t="str">
        <f t="shared" si="76"/>
        <v>no</v>
      </c>
    </row>
    <row r="650" spans="1:14" x14ac:dyDescent="0.25">
      <c r="A650" t="str">
        <f t="shared" si="70"/>
        <v>17Melbourne</v>
      </c>
      <c r="B650">
        <v>2020</v>
      </c>
      <c r="C650">
        <v>17</v>
      </c>
      <c r="D650" t="s">
        <v>530</v>
      </c>
      <c r="E650" t="s">
        <v>30</v>
      </c>
      <c r="F650">
        <v>87</v>
      </c>
      <c r="G650" s="1">
        <v>0.93</v>
      </c>
      <c r="H650">
        <v>0</v>
      </c>
      <c r="I650">
        <f t="shared" si="71"/>
        <v>27</v>
      </c>
      <c r="J650" s="3">
        <f t="shared" si="72"/>
        <v>0</v>
      </c>
      <c r="K650" s="5">
        <f t="shared" si="75"/>
        <v>0</v>
      </c>
      <c r="L650" s="3">
        <f t="shared" ca="1" si="73"/>
        <v>0.1522663610898905</v>
      </c>
      <c r="M650" s="1">
        <f t="shared" ca="1" si="74"/>
        <v>-0.1522663610898905</v>
      </c>
      <c r="N650" t="str">
        <f t="shared" si="76"/>
        <v>no</v>
      </c>
    </row>
    <row r="651" spans="1:14" x14ac:dyDescent="0.25">
      <c r="A651" t="str">
        <f t="shared" si="70"/>
        <v>17Port Adelaide</v>
      </c>
      <c r="B651">
        <v>2020</v>
      </c>
      <c r="C651">
        <v>17</v>
      </c>
      <c r="D651" t="s">
        <v>490</v>
      </c>
      <c r="E651" t="s">
        <v>48</v>
      </c>
      <c r="F651">
        <v>69</v>
      </c>
      <c r="G651" s="1">
        <v>0.9</v>
      </c>
      <c r="H651">
        <v>0</v>
      </c>
      <c r="I651">
        <f t="shared" si="71"/>
        <v>19</v>
      </c>
      <c r="J651" s="3">
        <f t="shared" si="72"/>
        <v>0</v>
      </c>
      <c r="K651" s="5">
        <f t="shared" si="75"/>
        <v>0</v>
      </c>
      <c r="L651" s="3">
        <f t="shared" ca="1" si="73"/>
        <v>0.11230158730158731</v>
      </c>
      <c r="M651" s="1">
        <f t="shared" ca="1" si="74"/>
        <v>-0.11230158730158731</v>
      </c>
      <c r="N651" t="str">
        <f t="shared" si="76"/>
        <v>no</v>
      </c>
    </row>
    <row r="652" spans="1:14" x14ac:dyDescent="0.25">
      <c r="A652" t="str">
        <f t="shared" si="70"/>
        <v>17Collingwood</v>
      </c>
      <c r="B652">
        <v>2020</v>
      </c>
      <c r="C652">
        <v>17</v>
      </c>
      <c r="D652" t="s">
        <v>221</v>
      </c>
      <c r="E652" t="s">
        <v>51</v>
      </c>
      <c r="F652">
        <v>59</v>
      </c>
      <c r="G652" s="1">
        <v>0.81</v>
      </c>
      <c r="H652">
        <v>0</v>
      </c>
      <c r="I652">
        <f t="shared" si="71"/>
        <v>20</v>
      </c>
      <c r="J652" s="3">
        <f t="shared" si="72"/>
        <v>0</v>
      </c>
      <c r="K652" s="5">
        <f t="shared" si="75"/>
        <v>15</v>
      </c>
      <c r="L652" s="3">
        <f t="shared" ca="1" si="73"/>
        <v>0.13461538461538461</v>
      </c>
      <c r="M652" s="1">
        <f t="shared" ca="1" si="74"/>
        <v>-0.13461538461538461</v>
      </c>
      <c r="N652" t="str">
        <f t="shared" si="76"/>
        <v>yes</v>
      </c>
    </row>
    <row r="653" spans="1:14" x14ac:dyDescent="0.25">
      <c r="A653" t="str">
        <f t="shared" si="70"/>
        <v>17Collingwood</v>
      </c>
      <c r="B653">
        <v>2020</v>
      </c>
      <c r="C653">
        <v>17</v>
      </c>
      <c r="D653" t="s">
        <v>444</v>
      </c>
      <c r="E653" t="s">
        <v>51</v>
      </c>
      <c r="F653">
        <v>58</v>
      </c>
      <c r="G653" s="1">
        <v>0.97</v>
      </c>
      <c r="H653">
        <v>0</v>
      </c>
      <c r="I653">
        <f t="shared" si="71"/>
        <v>20</v>
      </c>
      <c r="J653" s="3">
        <f t="shared" si="72"/>
        <v>0</v>
      </c>
      <c r="K653" s="5">
        <f t="shared" si="75"/>
        <v>0</v>
      </c>
      <c r="L653" s="3">
        <f t="shared" ca="1" si="73"/>
        <v>8.3974358974358967E-2</v>
      </c>
      <c r="M653" s="1">
        <f t="shared" ca="1" si="74"/>
        <v>-8.3974358974358967E-2</v>
      </c>
      <c r="N653" t="str">
        <f t="shared" si="76"/>
        <v>no</v>
      </c>
    </row>
    <row r="654" spans="1:14" x14ac:dyDescent="0.25">
      <c r="A654" t="str">
        <f t="shared" si="70"/>
        <v>17Hawthorn</v>
      </c>
      <c r="B654">
        <v>2020</v>
      </c>
      <c r="C654">
        <v>17</v>
      </c>
      <c r="D654" t="s">
        <v>317</v>
      </c>
      <c r="E654" t="s">
        <v>56</v>
      </c>
      <c r="F654">
        <v>41</v>
      </c>
      <c r="G654" s="1">
        <v>0.73</v>
      </c>
      <c r="H654">
        <v>0</v>
      </c>
      <c r="I654">
        <f t="shared" si="71"/>
        <v>21</v>
      </c>
      <c r="J654" s="3">
        <f t="shared" si="72"/>
        <v>0</v>
      </c>
      <c r="K654" s="5">
        <f t="shared" si="75"/>
        <v>4</v>
      </c>
      <c r="L654" s="3">
        <f t="shared" ca="1" si="73"/>
        <v>0.31212862318840578</v>
      </c>
      <c r="M654" s="1">
        <f t="shared" ca="1" si="74"/>
        <v>-0.31212862318840578</v>
      </c>
      <c r="N654" t="str">
        <f t="shared" si="76"/>
        <v>yes</v>
      </c>
    </row>
    <row r="655" spans="1:14" x14ac:dyDescent="0.25">
      <c r="A655" t="str">
        <f t="shared" si="70"/>
        <v>17Carlton</v>
      </c>
      <c r="B655">
        <v>2020</v>
      </c>
      <c r="C655">
        <v>17</v>
      </c>
      <c r="D655" t="s">
        <v>562</v>
      </c>
      <c r="E655" t="s">
        <v>6</v>
      </c>
      <c r="F655">
        <v>31</v>
      </c>
      <c r="G655" s="1">
        <v>0.83</v>
      </c>
      <c r="H655">
        <v>0</v>
      </c>
      <c r="I655">
        <f t="shared" si="71"/>
        <v>22</v>
      </c>
      <c r="J655" s="3">
        <f t="shared" si="72"/>
        <v>0</v>
      </c>
      <c r="K655" s="5">
        <f t="shared" si="75"/>
        <v>0</v>
      </c>
      <c r="L655" s="3">
        <f t="shared" ca="1" si="73"/>
        <v>6.2177937005523216E-2</v>
      </c>
      <c r="M655" s="1">
        <f t="shared" ca="1" si="74"/>
        <v>-6.2177937005523216E-2</v>
      </c>
      <c r="N655" t="str">
        <f t="shared" si="76"/>
        <v>no</v>
      </c>
    </row>
    <row r="656" spans="1:14" x14ac:dyDescent="0.25">
      <c r="A656" t="str">
        <f t="shared" si="70"/>
        <v>17Fremantle</v>
      </c>
      <c r="B656">
        <v>2020</v>
      </c>
      <c r="C656">
        <v>17</v>
      </c>
      <c r="D656" t="s">
        <v>587</v>
      </c>
      <c r="E656" t="s">
        <v>53</v>
      </c>
      <c r="F656">
        <v>97</v>
      </c>
      <c r="G656" s="1">
        <v>0.83</v>
      </c>
      <c r="H656">
        <v>0</v>
      </c>
      <c r="I656">
        <f t="shared" si="71"/>
        <v>24</v>
      </c>
      <c r="J656" s="3">
        <f t="shared" si="72"/>
        <v>0</v>
      </c>
      <c r="K656" s="5">
        <f t="shared" si="75"/>
        <v>0</v>
      </c>
      <c r="L656" s="3">
        <f t="shared" ca="1" si="73"/>
        <v>6.8027210884353739E-3</v>
      </c>
      <c r="M656" s="1">
        <f t="shared" ca="1" si="74"/>
        <v>-6.8027210884353739E-3</v>
      </c>
      <c r="N656" t="str">
        <f t="shared" si="76"/>
        <v>no</v>
      </c>
    </row>
    <row r="657" spans="1:14" x14ac:dyDescent="0.25">
      <c r="A657" t="str">
        <f t="shared" si="70"/>
        <v>17Port Adelaide</v>
      </c>
      <c r="B657">
        <v>2020</v>
      </c>
      <c r="C657">
        <v>17</v>
      </c>
      <c r="D657" t="s">
        <v>318</v>
      </c>
      <c r="E657" t="s">
        <v>48</v>
      </c>
      <c r="F657">
        <v>71</v>
      </c>
      <c r="G657" s="1">
        <v>1</v>
      </c>
      <c r="H657">
        <v>0</v>
      </c>
      <c r="I657">
        <f t="shared" si="71"/>
        <v>19</v>
      </c>
      <c r="J657" s="3">
        <f t="shared" si="72"/>
        <v>0</v>
      </c>
      <c r="K657" s="5">
        <f t="shared" si="75"/>
        <v>2</v>
      </c>
      <c r="L657" s="3">
        <f t="shared" ca="1" si="73"/>
        <v>8.0456349206349198E-2</v>
      </c>
      <c r="M657" s="1">
        <f t="shared" ca="1" si="74"/>
        <v>-8.0456349206349198E-2</v>
      </c>
      <c r="N657" t="str">
        <f t="shared" si="76"/>
        <v>yes</v>
      </c>
    </row>
    <row r="658" spans="1:14" x14ac:dyDescent="0.25">
      <c r="A658" t="str">
        <f t="shared" si="70"/>
        <v>17Collingwood</v>
      </c>
      <c r="B658">
        <v>2020</v>
      </c>
      <c r="C658">
        <v>17</v>
      </c>
      <c r="D658" t="s">
        <v>634</v>
      </c>
      <c r="E658" t="s">
        <v>51</v>
      </c>
      <c r="F658">
        <v>76</v>
      </c>
      <c r="G658" s="1">
        <v>0.76</v>
      </c>
      <c r="H658">
        <v>0</v>
      </c>
      <c r="I658">
        <f t="shared" si="71"/>
        <v>20</v>
      </c>
      <c r="J658" s="3">
        <f t="shared" si="72"/>
        <v>0</v>
      </c>
      <c r="K658" s="5">
        <f t="shared" si="75"/>
        <v>0</v>
      </c>
      <c r="L658" s="3">
        <f t="shared" ca="1" si="73"/>
        <v>3.5612535612535606E-2</v>
      </c>
      <c r="M658" s="1">
        <f t="shared" ca="1" si="74"/>
        <v>-3.5612535612535606E-2</v>
      </c>
      <c r="N658" t="str">
        <f t="shared" si="76"/>
        <v>no</v>
      </c>
    </row>
    <row r="659" spans="1:14" x14ac:dyDescent="0.25">
      <c r="A659" t="str">
        <f t="shared" si="70"/>
        <v>17Brisbane Lions</v>
      </c>
      <c r="B659">
        <v>2020</v>
      </c>
      <c r="C659">
        <v>17</v>
      </c>
      <c r="D659" t="s">
        <v>390</v>
      </c>
      <c r="E659" t="s">
        <v>16</v>
      </c>
      <c r="F659">
        <v>42</v>
      </c>
      <c r="G659" s="1">
        <v>0.95</v>
      </c>
      <c r="H659">
        <v>0</v>
      </c>
      <c r="I659">
        <f t="shared" si="71"/>
        <v>20</v>
      </c>
      <c r="J659" s="3">
        <f t="shared" si="72"/>
        <v>0</v>
      </c>
      <c r="K659" s="5">
        <f t="shared" si="75"/>
        <v>0</v>
      </c>
      <c r="L659" s="3">
        <f t="shared" ca="1" si="73"/>
        <v>0.15705537910964973</v>
      </c>
      <c r="M659" s="1">
        <f t="shared" ca="1" si="74"/>
        <v>-0.15705537910964973</v>
      </c>
      <c r="N659" t="str">
        <f t="shared" si="76"/>
        <v>no</v>
      </c>
    </row>
    <row r="660" spans="1:14" x14ac:dyDescent="0.25">
      <c r="A660" t="str">
        <f t="shared" si="70"/>
        <v>17Richmond</v>
      </c>
      <c r="B660">
        <v>2020</v>
      </c>
      <c r="C660">
        <v>17</v>
      </c>
      <c r="D660" t="s">
        <v>455</v>
      </c>
      <c r="E660" t="s">
        <v>28</v>
      </c>
      <c r="F660">
        <v>28</v>
      </c>
      <c r="G660" s="1">
        <v>1</v>
      </c>
      <c r="H660">
        <v>0</v>
      </c>
      <c r="I660">
        <f t="shared" si="71"/>
        <v>14</v>
      </c>
      <c r="J660" s="3">
        <f t="shared" si="72"/>
        <v>0</v>
      </c>
      <c r="K660" s="5">
        <f t="shared" si="75"/>
        <v>0</v>
      </c>
      <c r="L660" s="3">
        <f t="shared" ca="1" si="73"/>
        <v>0.18320416425679584</v>
      </c>
      <c r="M660" s="1">
        <f t="shared" ca="1" si="74"/>
        <v>-0.18320416425679584</v>
      </c>
      <c r="N660" t="str">
        <f t="shared" si="76"/>
        <v>no</v>
      </c>
    </row>
    <row r="661" spans="1:14" x14ac:dyDescent="0.25">
      <c r="A661" t="str">
        <f t="shared" si="70"/>
        <v>17St Kilda</v>
      </c>
      <c r="B661">
        <v>2020</v>
      </c>
      <c r="C661">
        <v>17</v>
      </c>
      <c r="D661" t="s">
        <v>555</v>
      </c>
      <c r="E661" t="s">
        <v>19</v>
      </c>
      <c r="F661">
        <v>42</v>
      </c>
      <c r="G661" s="1">
        <v>0.85</v>
      </c>
      <c r="H661">
        <v>0</v>
      </c>
      <c r="I661">
        <f t="shared" si="71"/>
        <v>18</v>
      </c>
      <c r="J661" s="3">
        <f t="shared" si="72"/>
        <v>0</v>
      </c>
      <c r="K661" s="5">
        <f t="shared" si="75"/>
        <v>0</v>
      </c>
      <c r="L661" s="3">
        <f t="shared" ca="1" si="73"/>
        <v>9.1243764685681503E-2</v>
      </c>
      <c r="M661" s="1">
        <f t="shared" ca="1" si="74"/>
        <v>-9.1243764685681503E-2</v>
      </c>
      <c r="N661" t="str">
        <f t="shared" si="76"/>
        <v>no</v>
      </c>
    </row>
    <row r="662" spans="1:14" x14ac:dyDescent="0.25">
      <c r="A662" t="str">
        <f t="shared" si="70"/>
        <v>17Collingwood</v>
      </c>
      <c r="B662">
        <v>2020</v>
      </c>
      <c r="C662">
        <v>17</v>
      </c>
      <c r="D662" t="s">
        <v>547</v>
      </c>
      <c r="E662" t="s">
        <v>51</v>
      </c>
      <c r="F662">
        <v>38</v>
      </c>
      <c r="G662" s="1">
        <v>0.79</v>
      </c>
      <c r="H662">
        <v>0</v>
      </c>
      <c r="I662">
        <f t="shared" si="71"/>
        <v>20</v>
      </c>
      <c r="J662" s="3">
        <f t="shared" si="72"/>
        <v>0</v>
      </c>
      <c r="K662" s="5">
        <f t="shared" si="75"/>
        <v>0</v>
      </c>
      <c r="L662" s="3">
        <f t="shared" ca="1" si="73"/>
        <v>0.21445908358951835</v>
      </c>
      <c r="M662" s="1">
        <f t="shared" ca="1" si="74"/>
        <v>-0.21445908358951835</v>
      </c>
      <c r="N662" t="str">
        <f t="shared" si="76"/>
        <v>no</v>
      </c>
    </row>
    <row r="663" spans="1:14" x14ac:dyDescent="0.25">
      <c r="A663" t="str">
        <f t="shared" si="70"/>
        <v>17Carlton</v>
      </c>
      <c r="B663">
        <v>2020</v>
      </c>
      <c r="C663">
        <v>17</v>
      </c>
      <c r="D663" t="s">
        <v>541</v>
      </c>
      <c r="E663" t="s">
        <v>6</v>
      </c>
      <c r="F663">
        <v>43</v>
      </c>
      <c r="G663" s="1">
        <v>0.88</v>
      </c>
      <c r="H663">
        <v>0</v>
      </c>
      <c r="I663">
        <f t="shared" si="71"/>
        <v>22</v>
      </c>
      <c r="J663" s="3">
        <f t="shared" si="72"/>
        <v>0</v>
      </c>
      <c r="K663" s="5">
        <f t="shared" si="75"/>
        <v>0</v>
      </c>
      <c r="L663" s="3">
        <f t="shared" ca="1" si="73"/>
        <v>0.12091503267973855</v>
      </c>
      <c r="M663" s="1">
        <f t="shared" ca="1" si="74"/>
        <v>-0.12091503267973855</v>
      </c>
      <c r="N663" t="str">
        <f t="shared" si="76"/>
        <v>no</v>
      </c>
    </row>
    <row r="664" spans="1:14" x14ac:dyDescent="0.25">
      <c r="A664" t="str">
        <f t="shared" si="70"/>
        <v>17Carlton</v>
      </c>
      <c r="B664">
        <v>2020</v>
      </c>
      <c r="C664">
        <v>17</v>
      </c>
      <c r="D664" t="s">
        <v>395</v>
      </c>
      <c r="E664" t="s">
        <v>6</v>
      </c>
      <c r="F664">
        <v>11</v>
      </c>
      <c r="G664" s="1">
        <v>0.17</v>
      </c>
      <c r="H664">
        <v>0</v>
      </c>
      <c r="I664">
        <f t="shared" si="71"/>
        <v>22</v>
      </c>
      <c r="J664" s="3">
        <f t="shared" si="72"/>
        <v>0</v>
      </c>
      <c r="K664" s="5">
        <f t="shared" si="75"/>
        <v>0</v>
      </c>
      <c r="L664" s="3">
        <f t="shared" ca="1" si="73"/>
        <v>0.18604018530489116</v>
      </c>
      <c r="M664" s="1">
        <f t="shared" ca="1" si="74"/>
        <v>-0.18604018530489116</v>
      </c>
      <c r="N664" t="str">
        <f t="shared" si="76"/>
        <v>no</v>
      </c>
    </row>
    <row r="665" spans="1:14" x14ac:dyDescent="0.25">
      <c r="A665" t="str">
        <f t="shared" si="70"/>
        <v>17GWS Giants</v>
      </c>
      <c r="B665">
        <v>2020</v>
      </c>
      <c r="C665">
        <v>17</v>
      </c>
      <c r="D665" t="s">
        <v>620</v>
      </c>
      <c r="E665" t="s">
        <v>11</v>
      </c>
      <c r="F665">
        <v>52</v>
      </c>
      <c r="G665" s="1">
        <v>0.79</v>
      </c>
      <c r="H665">
        <v>0</v>
      </c>
      <c r="I665">
        <f t="shared" si="71"/>
        <v>27</v>
      </c>
      <c r="J665" s="3">
        <f t="shared" si="72"/>
        <v>0</v>
      </c>
      <c r="K665" s="5">
        <f t="shared" si="75"/>
        <v>0</v>
      </c>
      <c r="L665" s="3">
        <f t="shared" ca="1" si="73"/>
        <v>0.1</v>
      </c>
      <c r="M665" s="1">
        <f t="shared" ca="1" si="74"/>
        <v>-0.1</v>
      </c>
      <c r="N665" t="str">
        <f t="shared" si="76"/>
        <v>no</v>
      </c>
    </row>
    <row r="666" spans="1:14" x14ac:dyDescent="0.25">
      <c r="A666" t="str">
        <f t="shared" si="70"/>
        <v>17Hawthorn</v>
      </c>
      <c r="B666">
        <v>2020</v>
      </c>
      <c r="C666">
        <v>17</v>
      </c>
      <c r="D666" t="s">
        <v>382</v>
      </c>
      <c r="E666" t="s">
        <v>56</v>
      </c>
      <c r="F666">
        <v>28</v>
      </c>
      <c r="G666" s="1">
        <v>0.89</v>
      </c>
      <c r="H666">
        <v>0</v>
      </c>
      <c r="I666">
        <f t="shared" si="71"/>
        <v>21</v>
      </c>
      <c r="J666" s="3">
        <f t="shared" si="72"/>
        <v>0</v>
      </c>
      <c r="K666" s="5">
        <f t="shared" si="75"/>
        <v>0</v>
      </c>
      <c r="L666" s="3">
        <f t="shared" ca="1" si="73"/>
        <v>0.1355464576846156</v>
      </c>
      <c r="M666" s="1">
        <f t="shared" ca="1" si="74"/>
        <v>-0.1355464576846156</v>
      </c>
      <c r="N666" t="str">
        <f t="shared" si="76"/>
        <v>no</v>
      </c>
    </row>
    <row r="667" spans="1:14" x14ac:dyDescent="0.25">
      <c r="A667" t="str">
        <f t="shared" si="70"/>
        <v>17West Coast Eagles</v>
      </c>
      <c r="B667">
        <v>2020</v>
      </c>
      <c r="C667">
        <v>17</v>
      </c>
      <c r="D667" t="s">
        <v>651</v>
      </c>
      <c r="E667" t="s">
        <v>36</v>
      </c>
      <c r="F667">
        <v>21</v>
      </c>
      <c r="G667" s="1">
        <v>0.98</v>
      </c>
      <c r="H667">
        <v>0</v>
      </c>
      <c r="I667">
        <f t="shared" si="71"/>
        <v>18</v>
      </c>
      <c r="J667" s="3">
        <f t="shared" si="72"/>
        <v>0</v>
      </c>
      <c r="K667" s="5">
        <f t="shared" si="75"/>
        <v>0</v>
      </c>
      <c r="L667" s="3">
        <f t="shared" ca="1" si="73"/>
        <v>0</v>
      </c>
      <c r="M667" s="1">
        <f t="shared" ca="1" si="74"/>
        <v>0</v>
      </c>
      <c r="N667" t="str">
        <f t="shared" si="76"/>
        <v>no</v>
      </c>
    </row>
    <row r="668" spans="1:14" x14ac:dyDescent="0.25">
      <c r="A668" t="str">
        <f t="shared" si="70"/>
        <v>17West Coast Eagles</v>
      </c>
      <c r="B668">
        <v>2020</v>
      </c>
      <c r="C668">
        <v>17</v>
      </c>
      <c r="D668" t="s">
        <v>416</v>
      </c>
      <c r="E668" t="s">
        <v>36</v>
      </c>
      <c r="F668">
        <v>64</v>
      </c>
      <c r="G668" s="1">
        <v>0.83</v>
      </c>
      <c r="H668">
        <v>0</v>
      </c>
      <c r="I668">
        <f t="shared" si="71"/>
        <v>18</v>
      </c>
      <c r="J668" s="3">
        <f t="shared" si="72"/>
        <v>0</v>
      </c>
      <c r="K668" s="5">
        <f t="shared" si="75"/>
        <v>0</v>
      </c>
      <c r="L668" s="3">
        <f t="shared" ca="1" si="73"/>
        <v>0.12928406684815485</v>
      </c>
      <c r="M668" s="1">
        <f t="shared" ca="1" si="74"/>
        <v>-0.12928406684815485</v>
      </c>
      <c r="N668" t="str">
        <f t="shared" si="76"/>
        <v>no</v>
      </c>
    </row>
    <row r="669" spans="1:14" x14ac:dyDescent="0.25">
      <c r="A669" t="str">
        <f t="shared" si="70"/>
        <v>17Hawthorn</v>
      </c>
      <c r="B669">
        <v>2020</v>
      </c>
      <c r="C669">
        <v>17</v>
      </c>
      <c r="D669" t="s">
        <v>285</v>
      </c>
      <c r="E669" t="s">
        <v>56</v>
      </c>
      <c r="F669">
        <v>48</v>
      </c>
      <c r="G669" s="1">
        <v>0.76</v>
      </c>
      <c r="H669">
        <v>0</v>
      </c>
      <c r="I669">
        <f t="shared" si="71"/>
        <v>21</v>
      </c>
      <c r="J669" s="3">
        <f t="shared" si="72"/>
        <v>0</v>
      </c>
      <c r="K669" s="5">
        <f t="shared" si="75"/>
        <v>5</v>
      </c>
      <c r="L669" s="3">
        <f t="shared" ca="1" si="73"/>
        <v>0.34182258715843317</v>
      </c>
      <c r="M669" s="1">
        <f t="shared" ca="1" si="74"/>
        <v>-0.34182258715843317</v>
      </c>
      <c r="N669" t="str">
        <f t="shared" si="76"/>
        <v>yes</v>
      </c>
    </row>
    <row r="670" spans="1:14" x14ac:dyDescent="0.25">
      <c r="A670" t="str">
        <f t="shared" si="70"/>
        <v>17North Melbourne</v>
      </c>
      <c r="B670">
        <v>2020</v>
      </c>
      <c r="C670">
        <v>17</v>
      </c>
      <c r="D670" t="s">
        <v>539</v>
      </c>
      <c r="E670" t="s">
        <v>25</v>
      </c>
      <c r="F670">
        <v>20</v>
      </c>
      <c r="G670" s="1">
        <v>0.83</v>
      </c>
      <c r="H670">
        <v>0</v>
      </c>
      <c r="I670">
        <f t="shared" si="71"/>
        <v>24</v>
      </c>
      <c r="J670" s="3">
        <f t="shared" si="72"/>
        <v>0</v>
      </c>
      <c r="K670" s="5">
        <f t="shared" si="75"/>
        <v>0</v>
      </c>
      <c r="L670" s="3">
        <f t="shared" ca="1" si="73"/>
        <v>0.10830237358101136</v>
      </c>
      <c r="M670" s="1">
        <f t="shared" ca="1" si="74"/>
        <v>-0.10830237358101136</v>
      </c>
      <c r="N670" t="str">
        <f t="shared" si="76"/>
        <v>no</v>
      </c>
    </row>
    <row r="671" spans="1:14" x14ac:dyDescent="0.25">
      <c r="A671" t="str">
        <f t="shared" si="70"/>
        <v>17Melbourne</v>
      </c>
      <c r="B671">
        <v>2020</v>
      </c>
      <c r="C671">
        <v>17</v>
      </c>
      <c r="D671" t="s">
        <v>508</v>
      </c>
      <c r="E671" t="s">
        <v>30</v>
      </c>
      <c r="F671">
        <v>90</v>
      </c>
      <c r="G671" s="1">
        <v>0.93</v>
      </c>
      <c r="H671">
        <v>0</v>
      </c>
      <c r="I671">
        <f t="shared" si="71"/>
        <v>27</v>
      </c>
      <c r="J671" s="3">
        <f t="shared" si="72"/>
        <v>0</v>
      </c>
      <c r="K671" s="5">
        <f t="shared" si="75"/>
        <v>0</v>
      </c>
      <c r="L671" s="3">
        <f t="shared" ca="1" si="73"/>
        <v>0.1251984126984127</v>
      </c>
      <c r="M671" s="1">
        <f t="shared" ca="1" si="74"/>
        <v>-0.1251984126984127</v>
      </c>
      <c r="N671" t="str">
        <f t="shared" si="76"/>
        <v>no</v>
      </c>
    </row>
    <row r="672" spans="1:14" x14ac:dyDescent="0.25">
      <c r="A672" t="str">
        <f t="shared" si="70"/>
        <v>17Gold Coast Suns</v>
      </c>
      <c r="B672">
        <v>2020</v>
      </c>
      <c r="C672">
        <v>17</v>
      </c>
      <c r="D672" t="s">
        <v>376</v>
      </c>
      <c r="E672" t="s">
        <v>40</v>
      </c>
      <c r="F672">
        <v>44</v>
      </c>
      <c r="G672" s="1">
        <v>0.83</v>
      </c>
      <c r="H672">
        <v>0</v>
      </c>
      <c r="I672">
        <f t="shared" si="71"/>
        <v>20</v>
      </c>
      <c r="J672" s="3">
        <f t="shared" si="72"/>
        <v>0</v>
      </c>
      <c r="K672" s="5">
        <f t="shared" si="75"/>
        <v>0</v>
      </c>
      <c r="L672" s="3">
        <f t="shared" ca="1" si="73"/>
        <v>0.15140359259352393</v>
      </c>
      <c r="M672" s="1">
        <f t="shared" ca="1" si="74"/>
        <v>-0.15140359259352393</v>
      </c>
      <c r="N672" t="str">
        <f t="shared" si="76"/>
        <v>no</v>
      </c>
    </row>
    <row r="673" spans="1:14" x14ac:dyDescent="0.25">
      <c r="A673" t="str">
        <f t="shared" si="70"/>
        <v>17GWS Giants</v>
      </c>
      <c r="B673">
        <v>2020</v>
      </c>
      <c r="C673">
        <v>17</v>
      </c>
      <c r="D673" t="s">
        <v>10</v>
      </c>
      <c r="E673" t="s">
        <v>11</v>
      </c>
      <c r="F673">
        <v>40</v>
      </c>
      <c r="G673" s="1">
        <v>0.86</v>
      </c>
      <c r="H673">
        <v>0</v>
      </c>
      <c r="I673">
        <f t="shared" si="71"/>
        <v>27</v>
      </c>
      <c r="J673" s="3">
        <f t="shared" si="72"/>
        <v>0</v>
      </c>
      <c r="K673" s="5">
        <f t="shared" si="75"/>
        <v>101</v>
      </c>
      <c r="L673" s="3">
        <f t="shared" ca="1" si="73"/>
        <v>0.13560992782960746</v>
      </c>
      <c r="M673" s="1">
        <f t="shared" ca="1" si="74"/>
        <v>-0.13560992782960746</v>
      </c>
      <c r="N673" t="str">
        <f t="shared" si="76"/>
        <v>yes</v>
      </c>
    </row>
    <row r="674" spans="1:14" x14ac:dyDescent="0.25">
      <c r="A674" t="str">
        <f t="shared" si="70"/>
        <v>17West Coast Eagles</v>
      </c>
      <c r="B674">
        <v>2020</v>
      </c>
      <c r="C674">
        <v>17</v>
      </c>
      <c r="D674" t="s">
        <v>387</v>
      </c>
      <c r="E674" t="s">
        <v>36</v>
      </c>
      <c r="F674">
        <v>63</v>
      </c>
      <c r="G674" s="1">
        <v>1</v>
      </c>
      <c r="H674">
        <v>0</v>
      </c>
      <c r="I674">
        <f t="shared" si="71"/>
        <v>18</v>
      </c>
      <c r="J674" s="3">
        <f t="shared" si="72"/>
        <v>0</v>
      </c>
      <c r="K674" s="5">
        <f t="shared" si="75"/>
        <v>0</v>
      </c>
      <c r="L674" s="3">
        <f t="shared" ca="1" si="73"/>
        <v>0.12813057040998219</v>
      </c>
      <c r="M674" s="1">
        <f t="shared" ca="1" si="74"/>
        <v>-0.12813057040998219</v>
      </c>
      <c r="N674" t="str">
        <f t="shared" si="76"/>
        <v>no</v>
      </c>
    </row>
    <row r="675" spans="1:14" x14ac:dyDescent="0.25">
      <c r="A675" t="str">
        <f t="shared" si="70"/>
        <v>17Brisbane Lions</v>
      </c>
      <c r="B675">
        <v>2020</v>
      </c>
      <c r="C675">
        <v>17</v>
      </c>
      <c r="D675" t="s">
        <v>451</v>
      </c>
      <c r="E675" t="s">
        <v>16</v>
      </c>
      <c r="F675">
        <v>42</v>
      </c>
      <c r="G675" s="1">
        <v>0.77</v>
      </c>
      <c r="H675">
        <v>0</v>
      </c>
      <c r="I675">
        <f t="shared" si="71"/>
        <v>20</v>
      </c>
      <c r="J675" s="3">
        <f t="shared" si="72"/>
        <v>0</v>
      </c>
      <c r="K675" s="5">
        <f t="shared" si="75"/>
        <v>0</v>
      </c>
      <c r="L675" s="3">
        <f t="shared" ca="1" si="73"/>
        <v>9.1220546189490284E-2</v>
      </c>
      <c r="M675" s="1">
        <f t="shared" ca="1" si="74"/>
        <v>-9.1220546189490284E-2</v>
      </c>
      <c r="N675" t="str">
        <f t="shared" si="76"/>
        <v>no</v>
      </c>
    </row>
    <row r="676" spans="1:14" x14ac:dyDescent="0.25">
      <c r="A676" t="str">
        <f t="shared" si="70"/>
        <v>17Brisbane Lions</v>
      </c>
      <c r="B676">
        <v>2020</v>
      </c>
      <c r="C676">
        <v>17</v>
      </c>
      <c r="D676" t="s">
        <v>657</v>
      </c>
      <c r="E676" t="s">
        <v>16</v>
      </c>
      <c r="F676">
        <v>34</v>
      </c>
      <c r="G676" s="1">
        <v>0.97</v>
      </c>
      <c r="H676">
        <v>0</v>
      </c>
      <c r="I676">
        <f t="shared" si="71"/>
        <v>20</v>
      </c>
      <c r="J676" s="3">
        <f t="shared" si="72"/>
        <v>0</v>
      </c>
      <c r="K676" s="5">
        <f t="shared" si="75"/>
        <v>0</v>
      </c>
      <c r="L676" s="3">
        <f t="shared" ca="1" si="73"/>
        <v>0</v>
      </c>
      <c r="M676" s="1">
        <f t="shared" ca="1" si="74"/>
        <v>0</v>
      </c>
      <c r="N676" t="str">
        <f t="shared" si="76"/>
        <v>no</v>
      </c>
    </row>
    <row r="677" spans="1:14" x14ac:dyDescent="0.25">
      <c r="A677" t="str">
        <f t="shared" si="70"/>
        <v>17Melbourne</v>
      </c>
      <c r="B677">
        <v>2020</v>
      </c>
      <c r="C677">
        <v>17</v>
      </c>
      <c r="D677" t="s">
        <v>405</v>
      </c>
      <c r="E677" t="s">
        <v>30</v>
      </c>
      <c r="F677">
        <v>76</v>
      </c>
      <c r="G677" s="1">
        <v>0.82</v>
      </c>
      <c r="H677">
        <v>0</v>
      </c>
      <c r="I677">
        <f t="shared" si="71"/>
        <v>27</v>
      </c>
      <c r="J677" s="3">
        <f t="shared" si="72"/>
        <v>0</v>
      </c>
      <c r="K677" s="5">
        <f t="shared" si="75"/>
        <v>0</v>
      </c>
      <c r="L677" s="3">
        <f t="shared" ca="1" si="73"/>
        <v>0.1141304347826087</v>
      </c>
      <c r="M677" s="1">
        <f t="shared" ca="1" si="74"/>
        <v>-0.1141304347826087</v>
      </c>
      <c r="N677" t="str">
        <f t="shared" si="76"/>
        <v>no</v>
      </c>
    </row>
    <row r="678" spans="1:14" x14ac:dyDescent="0.25">
      <c r="A678" t="str">
        <f t="shared" si="70"/>
        <v>17Port Adelaide</v>
      </c>
      <c r="B678">
        <v>2020</v>
      </c>
      <c r="C678">
        <v>17</v>
      </c>
      <c r="D678" t="s">
        <v>408</v>
      </c>
      <c r="E678" t="s">
        <v>48</v>
      </c>
      <c r="F678">
        <v>23</v>
      </c>
      <c r="G678" s="1">
        <v>0.75</v>
      </c>
      <c r="H678">
        <v>0</v>
      </c>
      <c r="I678">
        <f t="shared" si="71"/>
        <v>19</v>
      </c>
      <c r="J678" s="3">
        <f t="shared" si="72"/>
        <v>0</v>
      </c>
      <c r="K678" s="5">
        <f t="shared" si="75"/>
        <v>0</v>
      </c>
      <c r="L678" s="3">
        <f t="shared" ca="1" si="73"/>
        <v>0.18213679850508493</v>
      </c>
      <c r="M678" s="1">
        <f t="shared" ca="1" si="74"/>
        <v>-0.18213679850508493</v>
      </c>
      <c r="N678" t="str">
        <f t="shared" si="76"/>
        <v>no</v>
      </c>
    </row>
    <row r="679" spans="1:14" x14ac:dyDescent="0.25">
      <c r="A679" t="str">
        <f t="shared" si="70"/>
        <v>17GWS Giants</v>
      </c>
      <c r="B679">
        <v>2020</v>
      </c>
      <c r="C679">
        <v>17</v>
      </c>
      <c r="D679" t="s">
        <v>241</v>
      </c>
      <c r="E679" t="s">
        <v>11</v>
      </c>
      <c r="F679">
        <v>74</v>
      </c>
      <c r="G679" s="1">
        <v>0.89</v>
      </c>
      <c r="H679">
        <v>0</v>
      </c>
      <c r="I679">
        <f t="shared" si="71"/>
        <v>27</v>
      </c>
      <c r="J679" s="3">
        <f t="shared" si="72"/>
        <v>0</v>
      </c>
      <c r="K679" s="5">
        <f t="shared" si="75"/>
        <v>20</v>
      </c>
      <c r="L679" s="3">
        <f t="shared" ca="1" si="73"/>
        <v>0.29691642300194926</v>
      </c>
      <c r="M679" s="1">
        <f t="shared" ca="1" si="74"/>
        <v>-0.29691642300194926</v>
      </c>
      <c r="N679" t="str">
        <f t="shared" si="76"/>
        <v>yes</v>
      </c>
    </row>
    <row r="680" spans="1:14" x14ac:dyDescent="0.25">
      <c r="A680" t="str">
        <f t="shared" si="70"/>
        <v>17Geelong Cats</v>
      </c>
      <c r="B680">
        <v>2020</v>
      </c>
      <c r="C680">
        <v>17</v>
      </c>
      <c r="D680" t="s">
        <v>467</v>
      </c>
      <c r="E680" t="s">
        <v>9</v>
      </c>
      <c r="F680">
        <v>44</v>
      </c>
      <c r="G680" s="1">
        <v>0.82</v>
      </c>
      <c r="H680">
        <v>0</v>
      </c>
      <c r="I680">
        <f t="shared" si="71"/>
        <v>14</v>
      </c>
      <c r="J680" s="3">
        <f t="shared" si="72"/>
        <v>0</v>
      </c>
      <c r="K680" s="5">
        <f t="shared" si="75"/>
        <v>0</v>
      </c>
      <c r="L680" s="3">
        <f t="shared" ca="1" si="73"/>
        <v>8.7703081232492985E-2</v>
      </c>
      <c r="M680" s="1">
        <f t="shared" ca="1" si="74"/>
        <v>-8.7703081232492985E-2</v>
      </c>
      <c r="N680" t="str">
        <f t="shared" si="76"/>
        <v>no</v>
      </c>
    </row>
    <row r="681" spans="1:14" x14ac:dyDescent="0.25">
      <c r="A681" t="str">
        <f t="shared" si="70"/>
        <v>17Gold Coast Suns</v>
      </c>
      <c r="B681">
        <v>2020</v>
      </c>
      <c r="C681">
        <v>17</v>
      </c>
      <c r="D681" t="s">
        <v>558</v>
      </c>
      <c r="E681" t="s">
        <v>40</v>
      </c>
      <c r="F681">
        <v>84</v>
      </c>
      <c r="G681" s="1">
        <v>0.81</v>
      </c>
      <c r="H681">
        <v>0</v>
      </c>
      <c r="I681">
        <f t="shared" si="71"/>
        <v>20</v>
      </c>
      <c r="J681" s="3">
        <f t="shared" si="72"/>
        <v>0</v>
      </c>
      <c r="K681" s="5">
        <f t="shared" si="75"/>
        <v>0</v>
      </c>
      <c r="L681" s="3">
        <f t="shared" ca="1" si="73"/>
        <v>6.5034965034965031E-2</v>
      </c>
      <c r="M681" s="1">
        <f t="shared" ca="1" si="74"/>
        <v>-6.5034965034965031E-2</v>
      </c>
      <c r="N681" t="str">
        <f t="shared" si="76"/>
        <v>no</v>
      </c>
    </row>
    <row r="682" spans="1:14" x14ac:dyDescent="0.25">
      <c r="A682" t="str">
        <f t="shared" si="70"/>
        <v>17West Coast Eagles</v>
      </c>
      <c r="B682">
        <v>2020</v>
      </c>
      <c r="C682">
        <v>17</v>
      </c>
      <c r="D682" t="s">
        <v>575</v>
      </c>
      <c r="E682" t="s">
        <v>36</v>
      </c>
      <c r="F682">
        <v>46</v>
      </c>
      <c r="G682" s="1">
        <v>0.85</v>
      </c>
      <c r="H682">
        <v>0</v>
      </c>
      <c r="I682">
        <f t="shared" si="71"/>
        <v>18</v>
      </c>
      <c r="J682" s="3">
        <f t="shared" si="72"/>
        <v>0</v>
      </c>
      <c r="K682" s="5">
        <f t="shared" si="75"/>
        <v>0</v>
      </c>
      <c r="L682" s="3">
        <f t="shared" ca="1" si="73"/>
        <v>8.4201680672268894E-2</v>
      </c>
      <c r="M682" s="1">
        <f t="shared" ca="1" si="74"/>
        <v>-8.4201680672268894E-2</v>
      </c>
      <c r="N682" t="str">
        <f t="shared" si="76"/>
        <v>no</v>
      </c>
    </row>
    <row r="683" spans="1:14" x14ac:dyDescent="0.25">
      <c r="A683" t="str">
        <f t="shared" si="70"/>
        <v>17West Coast Eagles</v>
      </c>
      <c r="B683">
        <v>2020</v>
      </c>
      <c r="C683">
        <v>17</v>
      </c>
      <c r="D683" t="s">
        <v>624</v>
      </c>
      <c r="E683" t="s">
        <v>36</v>
      </c>
      <c r="F683">
        <v>30</v>
      </c>
      <c r="G683" s="1">
        <v>0.84</v>
      </c>
      <c r="H683">
        <v>0</v>
      </c>
      <c r="I683">
        <f t="shared" si="71"/>
        <v>18</v>
      </c>
      <c r="J683" s="3">
        <f t="shared" si="72"/>
        <v>0</v>
      </c>
      <c r="K683" s="5">
        <f t="shared" si="75"/>
        <v>0</v>
      </c>
      <c r="L683" s="3">
        <f t="shared" ca="1" si="73"/>
        <v>0</v>
      </c>
      <c r="M683" s="1">
        <f t="shared" ca="1" si="74"/>
        <v>0</v>
      </c>
      <c r="N683" t="str">
        <f t="shared" si="76"/>
        <v>no</v>
      </c>
    </row>
    <row r="684" spans="1:14" x14ac:dyDescent="0.25">
      <c r="A684" t="str">
        <f t="shared" si="70"/>
        <v>17Carlton</v>
      </c>
      <c r="B684">
        <v>2020</v>
      </c>
      <c r="C684">
        <v>17</v>
      </c>
      <c r="D684" t="s">
        <v>304</v>
      </c>
      <c r="E684" t="s">
        <v>6</v>
      </c>
      <c r="F684">
        <v>60</v>
      </c>
      <c r="G684" s="1">
        <v>0.86</v>
      </c>
      <c r="H684">
        <v>0</v>
      </c>
      <c r="I684">
        <f t="shared" si="71"/>
        <v>22</v>
      </c>
      <c r="J684" s="3">
        <f t="shared" si="72"/>
        <v>0</v>
      </c>
      <c r="K684" s="5">
        <f t="shared" si="75"/>
        <v>2</v>
      </c>
      <c r="L684" s="3">
        <f t="shared" ca="1" si="73"/>
        <v>6.25E-2</v>
      </c>
      <c r="M684" s="1">
        <f t="shared" ca="1" si="74"/>
        <v>-6.25E-2</v>
      </c>
      <c r="N684" t="str">
        <f t="shared" si="76"/>
        <v>yes</v>
      </c>
    </row>
    <row r="685" spans="1:14" x14ac:dyDescent="0.25">
      <c r="A685" t="str">
        <f t="shared" si="70"/>
        <v>17Fremantle</v>
      </c>
      <c r="B685">
        <v>2020</v>
      </c>
      <c r="C685">
        <v>17</v>
      </c>
      <c r="D685" t="s">
        <v>356</v>
      </c>
      <c r="E685" t="s">
        <v>53</v>
      </c>
      <c r="F685">
        <v>65</v>
      </c>
      <c r="G685" s="1">
        <v>0.8</v>
      </c>
      <c r="H685">
        <v>0</v>
      </c>
      <c r="I685">
        <f t="shared" si="71"/>
        <v>24</v>
      </c>
      <c r="J685" s="3">
        <f t="shared" si="72"/>
        <v>0</v>
      </c>
      <c r="K685" s="5">
        <f t="shared" si="75"/>
        <v>0</v>
      </c>
      <c r="L685" s="3">
        <f t="shared" ca="1" si="73"/>
        <v>0.10417085637673872</v>
      </c>
      <c r="M685" s="1">
        <f t="shared" ca="1" si="74"/>
        <v>-0.10417085637673872</v>
      </c>
      <c r="N685" t="str">
        <f t="shared" si="76"/>
        <v>no</v>
      </c>
    </row>
    <row r="686" spans="1:14" x14ac:dyDescent="0.25">
      <c r="A686" t="str">
        <f t="shared" si="70"/>
        <v>17Melbourne</v>
      </c>
      <c r="B686">
        <v>2020</v>
      </c>
      <c r="C686">
        <v>17</v>
      </c>
      <c r="D686" t="s">
        <v>434</v>
      </c>
      <c r="E686" t="s">
        <v>30</v>
      </c>
      <c r="F686">
        <v>68</v>
      </c>
      <c r="G686" s="1">
        <v>0.64</v>
      </c>
      <c r="H686">
        <v>0</v>
      </c>
      <c r="I686">
        <f t="shared" si="71"/>
        <v>27</v>
      </c>
      <c r="J686" s="3">
        <f t="shared" si="72"/>
        <v>0</v>
      </c>
      <c r="K686" s="5">
        <f t="shared" si="75"/>
        <v>0</v>
      </c>
      <c r="L686" s="3">
        <f t="shared" ca="1" si="73"/>
        <v>6.6018127299986379E-2</v>
      </c>
      <c r="M686" s="1">
        <f t="shared" ca="1" si="74"/>
        <v>-6.6018127299986379E-2</v>
      </c>
      <c r="N686" t="str">
        <f t="shared" si="76"/>
        <v>no</v>
      </c>
    </row>
    <row r="687" spans="1:14" x14ac:dyDescent="0.25">
      <c r="A687" t="str">
        <f t="shared" si="70"/>
        <v>17Western Bulldogs</v>
      </c>
      <c r="B687">
        <v>2020</v>
      </c>
      <c r="C687">
        <v>17</v>
      </c>
      <c r="D687" t="s">
        <v>569</v>
      </c>
      <c r="E687" t="s">
        <v>14</v>
      </c>
      <c r="F687">
        <v>30</v>
      </c>
      <c r="G687" s="1">
        <v>0.69</v>
      </c>
      <c r="H687">
        <v>0</v>
      </c>
      <c r="I687">
        <f t="shared" si="71"/>
        <v>21</v>
      </c>
      <c r="J687" s="3">
        <f t="shared" si="72"/>
        <v>0</v>
      </c>
      <c r="K687" s="5">
        <f t="shared" si="75"/>
        <v>0</v>
      </c>
      <c r="L687" s="3">
        <f t="shared" ca="1" si="73"/>
        <v>6.9387755102040816E-2</v>
      </c>
      <c r="M687" s="1">
        <f t="shared" ca="1" si="74"/>
        <v>-6.9387755102040816E-2</v>
      </c>
      <c r="N687" t="str">
        <f t="shared" si="76"/>
        <v>no</v>
      </c>
    </row>
    <row r="688" spans="1:14" x14ac:dyDescent="0.25">
      <c r="A688" t="str">
        <f t="shared" si="70"/>
        <v>17Sydney Swans</v>
      </c>
      <c r="B688">
        <v>2020</v>
      </c>
      <c r="C688">
        <v>17</v>
      </c>
      <c r="D688" t="s">
        <v>479</v>
      </c>
      <c r="E688" t="s">
        <v>70</v>
      </c>
      <c r="F688">
        <v>64</v>
      </c>
      <c r="G688" s="1">
        <v>0.85</v>
      </c>
      <c r="H688">
        <v>0</v>
      </c>
      <c r="I688">
        <f t="shared" si="71"/>
        <v>20</v>
      </c>
      <c r="J688" s="3">
        <f t="shared" si="72"/>
        <v>0</v>
      </c>
      <c r="K688" s="5">
        <f t="shared" si="75"/>
        <v>0</v>
      </c>
      <c r="L688" s="3">
        <f t="shared" ca="1" si="73"/>
        <v>6.084656084656085E-2</v>
      </c>
      <c r="M688" s="1">
        <f t="shared" ca="1" si="74"/>
        <v>-6.084656084656085E-2</v>
      </c>
      <c r="N688" t="str">
        <f t="shared" si="76"/>
        <v>no</v>
      </c>
    </row>
    <row r="689" spans="1:14" x14ac:dyDescent="0.25">
      <c r="A689" t="str">
        <f t="shared" si="70"/>
        <v>17Richmond</v>
      </c>
      <c r="B689">
        <v>2020</v>
      </c>
      <c r="C689">
        <v>17</v>
      </c>
      <c r="D689" t="s">
        <v>324</v>
      </c>
      <c r="E689" t="s">
        <v>28</v>
      </c>
      <c r="F689">
        <v>55</v>
      </c>
      <c r="G689" s="1">
        <v>0.62</v>
      </c>
      <c r="H689">
        <v>0</v>
      </c>
      <c r="I689">
        <f t="shared" si="71"/>
        <v>14</v>
      </c>
      <c r="J689" s="3">
        <f t="shared" si="72"/>
        <v>0</v>
      </c>
      <c r="K689" s="5">
        <f t="shared" si="75"/>
        <v>2</v>
      </c>
      <c r="L689" s="3">
        <f t="shared" ca="1" si="73"/>
        <v>8.7178186924637219E-2</v>
      </c>
      <c r="M689" s="1">
        <f t="shared" ca="1" si="74"/>
        <v>-8.7178186924637219E-2</v>
      </c>
      <c r="N689" t="str">
        <f t="shared" si="76"/>
        <v>yes</v>
      </c>
    </row>
    <row r="690" spans="1:14" x14ac:dyDescent="0.25">
      <c r="A690" t="str">
        <f t="shared" si="70"/>
        <v>17Sydney Swans</v>
      </c>
      <c r="B690">
        <v>2020</v>
      </c>
      <c r="C690">
        <v>17</v>
      </c>
      <c r="D690" t="s">
        <v>478</v>
      </c>
      <c r="E690" t="s">
        <v>70</v>
      </c>
      <c r="F690">
        <v>47</v>
      </c>
      <c r="G690" s="1">
        <v>0.79</v>
      </c>
      <c r="H690">
        <v>0</v>
      </c>
      <c r="I690">
        <f t="shared" si="71"/>
        <v>20</v>
      </c>
      <c r="J690" s="3">
        <f t="shared" si="72"/>
        <v>0</v>
      </c>
      <c r="K690" s="5">
        <f t="shared" si="75"/>
        <v>0</v>
      </c>
      <c r="L690" s="3">
        <f t="shared" ca="1" si="73"/>
        <v>4.0738866396761136E-2</v>
      </c>
      <c r="M690" s="1">
        <f t="shared" ca="1" si="74"/>
        <v>-4.0738866396761136E-2</v>
      </c>
      <c r="N690" t="str">
        <f t="shared" si="76"/>
        <v>no</v>
      </c>
    </row>
    <row r="691" spans="1:14" x14ac:dyDescent="0.25">
      <c r="A691" t="str">
        <f t="shared" si="70"/>
        <v>17Sydney Swans</v>
      </c>
      <c r="B691">
        <v>2020</v>
      </c>
      <c r="C691">
        <v>17</v>
      </c>
      <c r="D691" t="s">
        <v>519</v>
      </c>
      <c r="E691" t="s">
        <v>70</v>
      </c>
      <c r="F691">
        <v>50</v>
      </c>
      <c r="G691" s="1">
        <v>0.91</v>
      </c>
      <c r="H691">
        <v>0</v>
      </c>
      <c r="I691">
        <f t="shared" si="71"/>
        <v>20</v>
      </c>
      <c r="J691" s="3">
        <f t="shared" si="72"/>
        <v>0</v>
      </c>
      <c r="K691" s="5">
        <f t="shared" si="75"/>
        <v>0</v>
      </c>
      <c r="L691" s="3">
        <f t="shared" ca="1" si="73"/>
        <v>3.3816425120772951E-2</v>
      </c>
      <c r="M691" s="1">
        <f t="shared" ca="1" si="74"/>
        <v>-3.3816425120772951E-2</v>
      </c>
      <c r="N691" t="str">
        <f t="shared" si="76"/>
        <v>no</v>
      </c>
    </row>
    <row r="692" spans="1:14" x14ac:dyDescent="0.25">
      <c r="A692" t="str">
        <f t="shared" si="70"/>
        <v>17Richmond</v>
      </c>
      <c r="B692">
        <v>2020</v>
      </c>
      <c r="C692">
        <v>17</v>
      </c>
      <c r="D692" t="s">
        <v>525</v>
      </c>
      <c r="E692" t="s">
        <v>28</v>
      </c>
      <c r="F692">
        <v>33</v>
      </c>
      <c r="G692" s="1">
        <v>0.81</v>
      </c>
      <c r="H692">
        <v>0</v>
      </c>
      <c r="I692">
        <f t="shared" si="71"/>
        <v>14</v>
      </c>
      <c r="J692" s="3">
        <f t="shared" si="72"/>
        <v>0</v>
      </c>
      <c r="K692" s="5">
        <f t="shared" si="75"/>
        <v>0</v>
      </c>
      <c r="L692" s="3">
        <f t="shared" ca="1" si="73"/>
        <v>0.1614035087719298</v>
      </c>
      <c r="M692" s="1">
        <f t="shared" ca="1" si="74"/>
        <v>-0.1614035087719298</v>
      </c>
      <c r="N692" t="str">
        <f t="shared" si="76"/>
        <v>no</v>
      </c>
    </row>
    <row r="693" spans="1:14" x14ac:dyDescent="0.25">
      <c r="A693" t="str">
        <f t="shared" si="70"/>
        <v>17Richmond</v>
      </c>
      <c r="B693">
        <v>2020</v>
      </c>
      <c r="C693">
        <v>17</v>
      </c>
      <c r="D693" t="s">
        <v>183</v>
      </c>
      <c r="E693" t="s">
        <v>28</v>
      </c>
      <c r="F693">
        <v>41</v>
      </c>
      <c r="G693" s="1">
        <v>0.91</v>
      </c>
      <c r="H693">
        <v>0</v>
      </c>
      <c r="I693">
        <f t="shared" si="71"/>
        <v>14</v>
      </c>
      <c r="J693" s="3">
        <f t="shared" si="72"/>
        <v>0</v>
      </c>
      <c r="K693" s="5">
        <f t="shared" si="75"/>
        <v>37</v>
      </c>
      <c r="L693" s="3">
        <f t="shared" ca="1" si="73"/>
        <v>0.23634264315805897</v>
      </c>
      <c r="M693" s="1">
        <f t="shared" ca="1" si="74"/>
        <v>-0.23634264315805897</v>
      </c>
      <c r="N693" t="str">
        <f t="shared" si="76"/>
        <v>yes</v>
      </c>
    </row>
    <row r="694" spans="1:14" x14ac:dyDescent="0.25">
      <c r="A694" t="str">
        <f t="shared" si="70"/>
        <v>17Sydney Swans</v>
      </c>
      <c r="B694">
        <v>2020</v>
      </c>
      <c r="C694">
        <v>17</v>
      </c>
      <c r="D694" t="s">
        <v>499</v>
      </c>
      <c r="E694" t="s">
        <v>70</v>
      </c>
      <c r="F694">
        <v>45</v>
      </c>
      <c r="G694" s="1">
        <v>0.89</v>
      </c>
      <c r="H694">
        <v>0</v>
      </c>
      <c r="I694">
        <f t="shared" si="71"/>
        <v>20</v>
      </c>
      <c r="J694" s="3">
        <f t="shared" si="72"/>
        <v>0</v>
      </c>
      <c r="K694" s="5">
        <f t="shared" si="75"/>
        <v>0</v>
      </c>
      <c r="L694" s="3">
        <f t="shared" ca="1" si="73"/>
        <v>0.25293956043956045</v>
      </c>
      <c r="M694" s="1">
        <f t="shared" ca="1" si="74"/>
        <v>-0.25293956043956045</v>
      </c>
      <c r="N694" t="str">
        <f t="shared" si="76"/>
        <v>no</v>
      </c>
    </row>
    <row r="695" spans="1:14" x14ac:dyDescent="0.25">
      <c r="A695" t="str">
        <f t="shared" si="70"/>
        <v>17Hawthorn</v>
      </c>
      <c r="B695">
        <v>2020</v>
      </c>
      <c r="C695">
        <v>17</v>
      </c>
      <c r="D695" t="s">
        <v>520</v>
      </c>
      <c r="E695" t="s">
        <v>56</v>
      </c>
      <c r="F695">
        <v>49</v>
      </c>
      <c r="G695" s="1">
        <v>0.91</v>
      </c>
      <c r="H695">
        <v>0</v>
      </c>
      <c r="I695">
        <f t="shared" si="71"/>
        <v>21</v>
      </c>
      <c r="J695" s="3">
        <f t="shared" si="72"/>
        <v>0</v>
      </c>
      <c r="K695" s="5">
        <f t="shared" si="75"/>
        <v>0</v>
      </c>
      <c r="L695" s="3">
        <f t="shared" ca="1" si="73"/>
        <v>0.19787409560136834</v>
      </c>
      <c r="M695" s="1">
        <f t="shared" ca="1" si="74"/>
        <v>-0.19787409560136834</v>
      </c>
      <c r="N695" t="str">
        <f t="shared" si="76"/>
        <v>no</v>
      </c>
    </row>
    <row r="696" spans="1:14" x14ac:dyDescent="0.25">
      <c r="A696" t="str">
        <f t="shared" si="70"/>
        <v>17West Coast Eagles</v>
      </c>
      <c r="B696">
        <v>2020</v>
      </c>
      <c r="C696">
        <v>17</v>
      </c>
      <c r="D696" t="s">
        <v>339</v>
      </c>
      <c r="E696" t="s">
        <v>36</v>
      </c>
      <c r="F696">
        <v>21</v>
      </c>
      <c r="G696" s="1">
        <v>0.82</v>
      </c>
      <c r="H696">
        <v>0</v>
      </c>
      <c r="I696">
        <f t="shared" si="71"/>
        <v>18</v>
      </c>
      <c r="J696" s="3">
        <f t="shared" si="72"/>
        <v>0</v>
      </c>
      <c r="K696" s="5">
        <f t="shared" si="75"/>
        <v>1</v>
      </c>
      <c r="L696" s="3">
        <f t="shared" ca="1" si="73"/>
        <v>6.5076671694318758E-2</v>
      </c>
      <c r="M696" s="1">
        <f t="shared" ca="1" si="74"/>
        <v>-6.5076671694318758E-2</v>
      </c>
      <c r="N696" t="str">
        <f t="shared" si="76"/>
        <v>yes</v>
      </c>
    </row>
    <row r="697" spans="1:14" x14ac:dyDescent="0.25">
      <c r="A697" t="str">
        <f t="shared" si="70"/>
        <v>17Adelaide Crows</v>
      </c>
      <c r="B697">
        <v>2020</v>
      </c>
      <c r="C697">
        <v>17</v>
      </c>
      <c r="D697" t="s">
        <v>425</v>
      </c>
      <c r="E697" t="s">
        <v>22</v>
      </c>
      <c r="F697">
        <v>70</v>
      </c>
      <c r="G697" s="1">
        <v>0.77</v>
      </c>
      <c r="H697">
        <v>0</v>
      </c>
      <c r="I697">
        <f t="shared" si="71"/>
        <v>22</v>
      </c>
      <c r="J697" s="3">
        <f t="shared" si="72"/>
        <v>0</v>
      </c>
      <c r="K697" s="5">
        <f t="shared" si="75"/>
        <v>0</v>
      </c>
      <c r="L697" s="3">
        <f t="shared" ca="1" si="73"/>
        <v>4.9472096530920065E-2</v>
      </c>
      <c r="M697" s="1">
        <f t="shared" ca="1" si="74"/>
        <v>-4.9472096530920065E-2</v>
      </c>
      <c r="N697" t="str">
        <f t="shared" si="76"/>
        <v>no</v>
      </c>
    </row>
    <row r="698" spans="1:14" x14ac:dyDescent="0.25">
      <c r="A698" t="str">
        <f t="shared" si="70"/>
        <v>17Essendon</v>
      </c>
      <c r="B698">
        <v>2020</v>
      </c>
      <c r="C698">
        <v>17</v>
      </c>
      <c r="D698" t="s">
        <v>201</v>
      </c>
      <c r="E698" t="s">
        <v>32</v>
      </c>
      <c r="F698">
        <v>38</v>
      </c>
      <c r="G698" s="1">
        <v>0.75</v>
      </c>
      <c r="H698">
        <v>0</v>
      </c>
      <c r="I698">
        <f t="shared" si="71"/>
        <v>19</v>
      </c>
      <c r="J698" s="3">
        <f t="shared" si="72"/>
        <v>0</v>
      </c>
      <c r="K698" s="5">
        <f t="shared" si="75"/>
        <v>54</v>
      </c>
      <c r="L698" s="3">
        <f t="shared" ca="1" si="73"/>
        <v>0.24811658929305991</v>
      </c>
      <c r="M698" s="1">
        <f t="shared" ca="1" si="74"/>
        <v>-0.24811658929305991</v>
      </c>
      <c r="N698" t="str">
        <f t="shared" si="76"/>
        <v>yes</v>
      </c>
    </row>
    <row r="699" spans="1:14" x14ac:dyDescent="0.25">
      <c r="A699" t="str">
        <f t="shared" si="70"/>
        <v>17Gold Coast Suns</v>
      </c>
      <c r="B699">
        <v>2020</v>
      </c>
      <c r="C699">
        <v>17</v>
      </c>
      <c r="D699" t="s">
        <v>534</v>
      </c>
      <c r="E699" t="s">
        <v>40</v>
      </c>
      <c r="F699">
        <v>24</v>
      </c>
      <c r="G699" s="1">
        <v>1</v>
      </c>
      <c r="H699">
        <v>0</v>
      </c>
      <c r="I699">
        <f t="shared" si="71"/>
        <v>20</v>
      </c>
      <c r="J699" s="3">
        <f t="shared" si="72"/>
        <v>0</v>
      </c>
      <c r="K699" s="5">
        <f t="shared" si="75"/>
        <v>0</v>
      </c>
      <c r="L699" s="3">
        <f t="shared" ca="1" si="73"/>
        <v>5.5643694352886471E-2</v>
      </c>
      <c r="M699" s="1">
        <f t="shared" ca="1" si="74"/>
        <v>-5.5643694352886471E-2</v>
      </c>
      <c r="N699" t="str">
        <f t="shared" si="76"/>
        <v>no</v>
      </c>
    </row>
    <row r="700" spans="1:14" x14ac:dyDescent="0.25">
      <c r="A700" t="str">
        <f t="shared" si="70"/>
        <v>17Collingwood</v>
      </c>
      <c r="B700">
        <v>2020</v>
      </c>
      <c r="C700">
        <v>17</v>
      </c>
      <c r="D700" t="s">
        <v>443</v>
      </c>
      <c r="E700" t="s">
        <v>51</v>
      </c>
      <c r="F700">
        <v>74</v>
      </c>
      <c r="G700" s="1">
        <v>0.82</v>
      </c>
      <c r="H700">
        <v>0</v>
      </c>
      <c r="I700">
        <f t="shared" si="71"/>
        <v>20</v>
      </c>
      <c r="J700" s="3">
        <f t="shared" si="72"/>
        <v>0</v>
      </c>
      <c r="K700" s="5">
        <f t="shared" si="75"/>
        <v>0</v>
      </c>
      <c r="L700" s="3">
        <f t="shared" ca="1" si="73"/>
        <v>0.11190334815921403</v>
      </c>
      <c r="M700" s="1">
        <f t="shared" ca="1" si="74"/>
        <v>-0.11190334815921403</v>
      </c>
      <c r="N700" t="str">
        <f t="shared" si="76"/>
        <v>no</v>
      </c>
    </row>
    <row r="701" spans="1:14" x14ac:dyDescent="0.25">
      <c r="A701" t="str">
        <f t="shared" si="70"/>
        <v>17West Coast Eagles</v>
      </c>
      <c r="B701">
        <v>2020</v>
      </c>
      <c r="C701">
        <v>17</v>
      </c>
      <c r="D701" t="s">
        <v>630</v>
      </c>
      <c r="E701" t="s">
        <v>36</v>
      </c>
      <c r="F701">
        <v>45</v>
      </c>
      <c r="G701" s="1">
        <v>0.78</v>
      </c>
      <c r="H701">
        <v>0</v>
      </c>
      <c r="I701">
        <f t="shared" si="71"/>
        <v>18</v>
      </c>
      <c r="J701" s="3">
        <f t="shared" si="72"/>
        <v>0</v>
      </c>
      <c r="K701" s="5">
        <f t="shared" si="75"/>
        <v>0</v>
      </c>
      <c r="L701" s="3">
        <f t="shared" ca="1" si="73"/>
        <v>6.2500000000000003E-3</v>
      </c>
      <c r="M701" s="1">
        <f t="shared" ca="1" si="74"/>
        <v>-6.2500000000000003E-3</v>
      </c>
      <c r="N701" t="str">
        <f t="shared" si="76"/>
        <v>no</v>
      </c>
    </row>
    <row r="702" spans="1:14" x14ac:dyDescent="0.25">
      <c r="A702" t="str">
        <f t="shared" si="70"/>
        <v>17Richmond</v>
      </c>
      <c r="B702">
        <v>2020</v>
      </c>
      <c r="C702">
        <v>17</v>
      </c>
      <c r="D702" t="s">
        <v>422</v>
      </c>
      <c r="E702" t="s">
        <v>28</v>
      </c>
      <c r="F702">
        <v>56</v>
      </c>
      <c r="G702" s="1">
        <v>0.81</v>
      </c>
      <c r="H702">
        <v>0</v>
      </c>
      <c r="I702">
        <f t="shared" si="71"/>
        <v>14</v>
      </c>
      <c r="J702" s="3">
        <f t="shared" si="72"/>
        <v>0</v>
      </c>
      <c r="K702" s="5">
        <f t="shared" si="75"/>
        <v>0</v>
      </c>
      <c r="L702" s="3">
        <f t="shared" ca="1" si="73"/>
        <v>6.7302662171588007E-2</v>
      </c>
      <c r="M702" s="1">
        <f t="shared" ca="1" si="74"/>
        <v>-6.7302662171588007E-2</v>
      </c>
      <c r="N702" t="str">
        <f t="shared" si="76"/>
        <v>no</v>
      </c>
    </row>
    <row r="703" spans="1:14" x14ac:dyDescent="0.25">
      <c r="A703" t="str">
        <f t="shared" si="70"/>
        <v>17Richmond</v>
      </c>
      <c r="B703">
        <v>2020</v>
      </c>
      <c r="C703">
        <v>17</v>
      </c>
      <c r="D703" t="s">
        <v>393</v>
      </c>
      <c r="E703" t="s">
        <v>28</v>
      </c>
      <c r="F703">
        <v>70</v>
      </c>
      <c r="G703" s="1">
        <v>0.84</v>
      </c>
      <c r="H703">
        <v>0</v>
      </c>
      <c r="I703">
        <f t="shared" si="71"/>
        <v>14</v>
      </c>
      <c r="J703" s="3">
        <f t="shared" si="72"/>
        <v>0</v>
      </c>
      <c r="K703" s="5">
        <f t="shared" si="75"/>
        <v>0</v>
      </c>
      <c r="L703" s="3">
        <f t="shared" ca="1" si="73"/>
        <v>4.1062801932367145E-2</v>
      </c>
      <c r="M703" s="1">
        <f t="shared" ca="1" si="74"/>
        <v>-4.1062801932367145E-2</v>
      </c>
      <c r="N703" t="str">
        <f t="shared" si="76"/>
        <v>no</v>
      </c>
    </row>
    <row r="704" spans="1:14" x14ac:dyDescent="0.25">
      <c r="A704" t="str">
        <f t="shared" si="70"/>
        <v>17Adelaide Crows</v>
      </c>
      <c r="B704">
        <v>2020</v>
      </c>
      <c r="C704">
        <v>17</v>
      </c>
      <c r="D704" t="s">
        <v>287</v>
      </c>
      <c r="E704" t="s">
        <v>22</v>
      </c>
      <c r="F704">
        <v>23</v>
      </c>
      <c r="G704" s="1">
        <v>0.8</v>
      </c>
      <c r="H704">
        <v>0</v>
      </c>
      <c r="I704">
        <f t="shared" si="71"/>
        <v>22</v>
      </c>
      <c r="J704" s="3">
        <f t="shared" si="72"/>
        <v>0</v>
      </c>
      <c r="K704" s="5">
        <f t="shared" si="75"/>
        <v>4</v>
      </c>
      <c r="L704" s="3">
        <f t="shared" ca="1" si="73"/>
        <v>1.4285714285714285E-2</v>
      </c>
      <c r="M704" s="1">
        <f t="shared" ca="1" si="74"/>
        <v>-1.4285714285714285E-2</v>
      </c>
      <c r="N704" t="str">
        <f t="shared" si="76"/>
        <v>yes</v>
      </c>
    </row>
    <row r="705" spans="1:14" x14ac:dyDescent="0.25">
      <c r="A705" t="str">
        <f t="shared" si="70"/>
        <v>17Carlton</v>
      </c>
      <c r="B705">
        <v>2020</v>
      </c>
      <c r="C705">
        <v>17</v>
      </c>
      <c r="D705" t="s">
        <v>319</v>
      </c>
      <c r="E705" t="s">
        <v>6</v>
      </c>
      <c r="F705">
        <v>41</v>
      </c>
      <c r="G705" s="1">
        <v>0.84</v>
      </c>
      <c r="H705">
        <v>0</v>
      </c>
      <c r="I705">
        <f t="shared" si="71"/>
        <v>22</v>
      </c>
      <c r="J705" s="3">
        <f t="shared" si="72"/>
        <v>0</v>
      </c>
      <c r="K705" s="5">
        <f t="shared" si="75"/>
        <v>2</v>
      </c>
      <c r="L705" s="3">
        <f t="shared" ca="1" si="73"/>
        <v>4.1666666666666666E-3</v>
      </c>
      <c r="M705" s="1">
        <f t="shared" ca="1" si="74"/>
        <v>-4.1666666666666666E-3</v>
      </c>
      <c r="N705" t="str">
        <f t="shared" si="76"/>
        <v>yes</v>
      </c>
    </row>
    <row r="706" spans="1:14" x14ac:dyDescent="0.25">
      <c r="A706" t="str">
        <f t="shared" ref="A706:A769" si="77">C706&amp;E706</f>
        <v>17Essendon</v>
      </c>
      <c r="B706">
        <v>2020</v>
      </c>
      <c r="C706">
        <v>17</v>
      </c>
      <c r="D706" t="s">
        <v>303</v>
      </c>
      <c r="E706" t="s">
        <v>32</v>
      </c>
      <c r="F706">
        <v>31</v>
      </c>
      <c r="G706" s="1">
        <v>0.86</v>
      </c>
      <c r="H706">
        <v>0</v>
      </c>
      <c r="I706">
        <f t="shared" ref="I706:I769" si="78">SUMIF($A:$A,$A706,$H:$H)/4</f>
        <v>19</v>
      </c>
      <c r="J706" s="3">
        <f t="shared" ref="J706:J769" si="79">H706/I706</f>
        <v>0</v>
      </c>
      <c r="K706" s="5">
        <f t="shared" si="75"/>
        <v>4</v>
      </c>
      <c r="L706" s="3">
        <f t="shared" ref="L706:L769" ca="1" si="80">SUMIF($D:$D,$D706,$J706)/COUNTIF($D:$D,$D706)</f>
        <v>0.22826655999120032</v>
      </c>
      <c r="M706" s="1">
        <f t="shared" ref="M706:M769" ca="1" si="81">J706-L706</f>
        <v>-0.22826655999120032</v>
      </c>
      <c r="N706" t="str">
        <f t="shared" si="76"/>
        <v>yes</v>
      </c>
    </row>
    <row r="707" spans="1:14" x14ac:dyDescent="0.25">
      <c r="A707" t="str">
        <f t="shared" si="77"/>
        <v>17Geelong Cats</v>
      </c>
      <c r="B707">
        <v>2020</v>
      </c>
      <c r="C707">
        <v>17</v>
      </c>
      <c r="D707" t="s">
        <v>432</v>
      </c>
      <c r="E707" t="s">
        <v>9</v>
      </c>
      <c r="F707">
        <v>62</v>
      </c>
      <c r="G707" s="1">
        <v>0.9</v>
      </c>
      <c r="H707">
        <v>0</v>
      </c>
      <c r="I707">
        <f t="shared" si="78"/>
        <v>14</v>
      </c>
      <c r="J707" s="3">
        <f t="shared" si="79"/>
        <v>0</v>
      </c>
      <c r="K707" s="5">
        <f t="shared" ref="K707:K770" si="82">SUMIF($D:$D,$D707,$H:$H)</f>
        <v>0</v>
      </c>
      <c r="L707" s="3">
        <f t="shared" ca="1" si="80"/>
        <v>9.5109254618026551E-2</v>
      </c>
      <c r="M707" s="1">
        <f t="shared" ca="1" si="81"/>
        <v>-9.5109254618026551E-2</v>
      </c>
      <c r="N707" t="str">
        <f t="shared" ref="N707:N770" si="83">IF(K707&gt;0,"yes", "no")</f>
        <v>no</v>
      </c>
    </row>
    <row r="708" spans="1:14" x14ac:dyDescent="0.25">
      <c r="A708" t="str">
        <f t="shared" si="77"/>
        <v>17Melbourne</v>
      </c>
      <c r="B708">
        <v>2020</v>
      </c>
      <c r="C708">
        <v>17</v>
      </c>
      <c r="D708" t="s">
        <v>297</v>
      </c>
      <c r="E708" t="s">
        <v>30</v>
      </c>
      <c r="F708">
        <v>41</v>
      </c>
      <c r="G708" s="1">
        <v>0.95</v>
      </c>
      <c r="H708">
        <v>0</v>
      </c>
      <c r="I708">
        <f t="shared" si="78"/>
        <v>27</v>
      </c>
      <c r="J708" s="3">
        <f t="shared" si="79"/>
        <v>0</v>
      </c>
      <c r="K708" s="5">
        <f t="shared" si="82"/>
        <v>3</v>
      </c>
      <c r="L708" s="3">
        <f t="shared" ca="1" si="80"/>
        <v>0.12473897340118077</v>
      </c>
      <c r="M708" s="1">
        <f t="shared" ca="1" si="81"/>
        <v>-0.12473897340118077</v>
      </c>
      <c r="N708" t="str">
        <f t="shared" si="83"/>
        <v>yes</v>
      </c>
    </row>
    <row r="709" spans="1:14" x14ac:dyDescent="0.25">
      <c r="A709" t="str">
        <f t="shared" si="77"/>
        <v>17Gold Coast Suns</v>
      </c>
      <c r="B709">
        <v>2020</v>
      </c>
      <c r="C709">
        <v>17</v>
      </c>
      <c r="D709" t="s">
        <v>439</v>
      </c>
      <c r="E709" t="s">
        <v>40</v>
      </c>
      <c r="F709">
        <v>56</v>
      </c>
      <c r="G709" s="1">
        <v>0.86</v>
      </c>
      <c r="H709">
        <v>0</v>
      </c>
      <c r="I709">
        <f t="shared" si="78"/>
        <v>20</v>
      </c>
      <c r="J709" s="3">
        <f t="shared" si="79"/>
        <v>0</v>
      </c>
      <c r="K709" s="5">
        <f t="shared" si="82"/>
        <v>0</v>
      </c>
      <c r="L709" s="3">
        <f t="shared" ca="1" si="80"/>
        <v>0.14143610660638525</v>
      </c>
      <c r="M709" s="1">
        <f t="shared" ca="1" si="81"/>
        <v>-0.14143610660638525</v>
      </c>
      <c r="N709" t="str">
        <f t="shared" si="83"/>
        <v>no</v>
      </c>
    </row>
    <row r="710" spans="1:14" x14ac:dyDescent="0.25">
      <c r="A710" t="str">
        <f t="shared" si="77"/>
        <v>17Collingwood</v>
      </c>
      <c r="B710">
        <v>2020</v>
      </c>
      <c r="C710">
        <v>17</v>
      </c>
      <c r="D710" t="s">
        <v>498</v>
      </c>
      <c r="E710" t="s">
        <v>51</v>
      </c>
      <c r="F710">
        <v>33</v>
      </c>
      <c r="G710" s="1">
        <v>0.81</v>
      </c>
      <c r="H710">
        <v>0</v>
      </c>
      <c r="I710">
        <f t="shared" si="78"/>
        <v>20</v>
      </c>
      <c r="J710" s="3">
        <f t="shared" si="79"/>
        <v>0</v>
      </c>
      <c r="K710" s="5">
        <f t="shared" si="82"/>
        <v>0</v>
      </c>
      <c r="L710" s="3">
        <f t="shared" ca="1" si="80"/>
        <v>0.16032116032116031</v>
      </c>
      <c r="M710" s="1">
        <f t="shared" ca="1" si="81"/>
        <v>-0.16032116032116031</v>
      </c>
      <c r="N710" t="str">
        <f t="shared" si="83"/>
        <v>no</v>
      </c>
    </row>
    <row r="711" spans="1:14" x14ac:dyDescent="0.25">
      <c r="A711" t="str">
        <f t="shared" si="77"/>
        <v>17North Melbourne</v>
      </c>
      <c r="B711">
        <v>2020</v>
      </c>
      <c r="C711">
        <v>17</v>
      </c>
      <c r="D711" t="s">
        <v>205</v>
      </c>
      <c r="E711" t="s">
        <v>25</v>
      </c>
      <c r="F711">
        <v>39</v>
      </c>
      <c r="G711" s="1">
        <v>0.84</v>
      </c>
      <c r="H711">
        <v>0</v>
      </c>
      <c r="I711">
        <f t="shared" si="78"/>
        <v>24</v>
      </c>
      <c r="J711" s="3">
        <f t="shared" si="79"/>
        <v>0</v>
      </c>
      <c r="K711" s="5">
        <f t="shared" si="82"/>
        <v>35</v>
      </c>
      <c r="L711" s="3">
        <f t="shared" ca="1" si="80"/>
        <v>0.48089685325517867</v>
      </c>
      <c r="M711" s="1">
        <f t="shared" ca="1" si="81"/>
        <v>-0.48089685325517867</v>
      </c>
      <c r="N711" t="str">
        <f t="shared" si="83"/>
        <v>yes</v>
      </c>
    </row>
    <row r="712" spans="1:14" x14ac:dyDescent="0.25">
      <c r="A712" t="str">
        <f t="shared" si="77"/>
        <v>17Essendon</v>
      </c>
      <c r="B712">
        <v>2020</v>
      </c>
      <c r="C712">
        <v>17</v>
      </c>
      <c r="D712" t="s">
        <v>505</v>
      </c>
      <c r="E712" t="s">
        <v>32</v>
      </c>
      <c r="F712">
        <v>32</v>
      </c>
      <c r="G712" s="1">
        <v>0.87</v>
      </c>
      <c r="H712">
        <v>0</v>
      </c>
      <c r="I712">
        <f t="shared" si="78"/>
        <v>19</v>
      </c>
      <c r="J712" s="3">
        <f t="shared" si="79"/>
        <v>0</v>
      </c>
      <c r="K712" s="5">
        <f t="shared" si="82"/>
        <v>0</v>
      </c>
      <c r="L712" s="3">
        <f t="shared" ca="1" si="80"/>
        <v>0.10096153846153846</v>
      </c>
      <c r="M712" s="1">
        <f t="shared" ca="1" si="81"/>
        <v>-0.10096153846153846</v>
      </c>
      <c r="N712" t="str">
        <f t="shared" si="83"/>
        <v>no</v>
      </c>
    </row>
    <row r="713" spans="1:14" x14ac:dyDescent="0.25">
      <c r="A713" t="str">
        <f t="shared" si="77"/>
        <v>17Essendon</v>
      </c>
      <c r="B713">
        <v>2020</v>
      </c>
      <c r="C713">
        <v>17</v>
      </c>
      <c r="D713" t="s">
        <v>215</v>
      </c>
      <c r="E713" t="s">
        <v>32</v>
      </c>
      <c r="F713">
        <v>52</v>
      </c>
      <c r="G713" s="1">
        <v>0.73</v>
      </c>
      <c r="H713">
        <v>0</v>
      </c>
      <c r="I713">
        <f t="shared" si="78"/>
        <v>19</v>
      </c>
      <c r="J713" s="3">
        <f t="shared" si="79"/>
        <v>0</v>
      </c>
      <c r="K713" s="5">
        <f t="shared" si="82"/>
        <v>12</v>
      </c>
      <c r="L713" s="3">
        <f t="shared" ca="1" si="80"/>
        <v>0.10309829059829061</v>
      </c>
      <c r="M713" s="1">
        <f t="shared" ca="1" si="81"/>
        <v>-0.10309829059829061</v>
      </c>
      <c r="N713" t="str">
        <f t="shared" si="83"/>
        <v>yes</v>
      </c>
    </row>
    <row r="714" spans="1:14" x14ac:dyDescent="0.25">
      <c r="A714" t="str">
        <f t="shared" si="77"/>
        <v>17Melbourne</v>
      </c>
      <c r="B714">
        <v>2020</v>
      </c>
      <c r="C714">
        <v>17</v>
      </c>
      <c r="D714" t="s">
        <v>489</v>
      </c>
      <c r="E714" t="s">
        <v>30</v>
      </c>
      <c r="F714">
        <v>84</v>
      </c>
      <c r="G714" s="1">
        <v>0.96</v>
      </c>
      <c r="H714">
        <v>0</v>
      </c>
      <c r="I714">
        <f t="shared" si="78"/>
        <v>27</v>
      </c>
      <c r="J714" s="3">
        <f t="shared" si="79"/>
        <v>0</v>
      </c>
      <c r="K714" s="5">
        <f t="shared" si="82"/>
        <v>0</v>
      </c>
      <c r="L714" s="3">
        <f t="shared" ca="1" si="80"/>
        <v>0.12910741219564748</v>
      </c>
      <c r="M714" s="1">
        <f t="shared" ca="1" si="81"/>
        <v>-0.12910741219564748</v>
      </c>
      <c r="N714" t="str">
        <f t="shared" si="83"/>
        <v>no</v>
      </c>
    </row>
    <row r="715" spans="1:14" x14ac:dyDescent="0.25">
      <c r="A715" t="str">
        <f t="shared" si="77"/>
        <v>17GWS Giants</v>
      </c>
      <c r="B715">
        <v>2020</v>
      </c>
      <c r="C715">
        <v>17</v>
      </c>
      <c r="D715" t="s">
        <v>514</v>
      </c>
      <c r="E715" t="s">
        <v>11</v>
      </c>
      <c r="F715">
        <v>46</v>
      </c>
      <c r="G715" s="1">
        <v>0.83</v>
      </c>
      <c r="H715">
        <v>0</v>
      </c>
      <c r="I715">
        <f t="shared" si="78"/>
        <v>27</v>
      </c>
      <c r="J715" s="3">
        <f t="shared" si="79"/>
        <v>0</v>
      </c>
      <c r="K715" s="5">
        <f t="shared" si="82"/>
        <v>0</v>
      </c>
      <c r="L715" s="3">
        <f t="shared" ca="1" si="80"/>
        <v>0.12820512820512822</v>
      </c>
      <c r="M715" s="1">
        <f t="shared" ca="1" si="81"/>
        <v>-0.12820512820512822</v>
      </c>
      <c r="N715" t="str">
        <f t="shared" si="83"/>
        <v>no</v>
      </c>
    </row>
    <row r="716" spans="1:14" x14ac:dyDescent="0.25">
      <c r="A716" t="str">
        <f t="shared" si="77"/>
        <v>17GWS Giants</v>
      </c>
      <c r="B716">
        <v>2020</v>
      </c>
      <c r="C716">
        <v>17</v>
      </c>
      <c r="D716" t="s">
        <v>377</v>
      </c>
      <c r="E716" t="s">
        <v>11</v>
      </c>
      <c r="F716">
        <v>68</v>
      </c>
      <c r="G716" s="1">
        <v>0.81</v>
      </c>
      <c r="H716">
        <v>0</v>
      </c>
      <c r="I716">
        <f t="shared" si="78"/>
        <v>27</v>
      </c>
      <c r="J716" s="3">
        <f t="shared" si="79"/>
        <v>0</v>
      </c>
      <c r="K716" s="5">
        <f t="shared" si="82"/>
        <v>0</v>
      </c>
      <c r="L716" s="3">
        <f t="shared" ca="1" si="80"/>
        <v>0.15281855599977787</v>
      </c>
      <c r="M716" s="1">
        <f t="shared" ca="1" si="81"/>
        <v>-0.15281855599977787</v>
      </c>
      <c r="N716" t="str">
        <f t="shared" si="83"/>
        <v>no</v>
      </c>
    </row>
    <row r="717" spans="1:14" x14ac:dyDescent="0.25">
      <c r="A717" t="str">
        <f t="shared" si="77"/>
        <v>17West Coast Eagles</v>
      </c>
      <c r="B717">
        <v>2020</v>
      </c>
      <c r="C717">
        <v>17</v>
      </c>
      <c r="D717" t="s">
        <v>385</v>
      </c>
      <c r="E717" t="s">
        <v>36</v>
      </c>
      <c r="F717">
        <v>39</v>
      </c>
      <c r="G717" s="1">
        <v>0.87</v>
      </c>
      <c r="H717">
        <v>0</v>
      </c>
      <c r="I717">
        <f t="shared" si="78"/>
        <v>18</v>
      </c>
      <c r="J717" s="3">
        <f t="shared" si="79"/>
        <v>0</v>
      </c>
      <c r="K717" s="5">
        <f t="shared" si="82"/>
        <v>0</v>
      </c>
      <c r="L717" s="3">
        <f t="shared" ca="1" si="80"/>
        <v>0.16870981802331919</v>
      </c>
      <c r="M717" s="1">
        <f t="shared" ca="1" si="81"/>
        <v>-0.16870981802331919</v>
      </c>
      <c r="N717" t="str">
        <f t="shared" si="83"/>
        <v>no</v>
      </c>
    </row>
    <row r="718" spans="1:14" x14ac:dyDescent="0.25">
      <c r="A718" t="str">
        <f t="shared" si="77"/>
        <v>17Essendon</v>
      </c>
      <c r="B718">
        <v>2020</v>
      </c>
      <c r="C718">
        <v>17</v>
      </c>
      <c r="D718" t="s">
        <v>155</v>
      </c>
      <c r="E718" t="s">
        <v>32</v>
      </c>
      <c r="F718">
        <v>100</v>
      </c>
      <c r="G718" s="1">
        <v>0.87</v>
      </c>
      <c r="H718">
        <v>0</v>
      </c>
      <c r="I718">
        <f t="shared" si="78"/>
        <v>19</v>
      </c>
      <c r="J718" s="3">
        <f t="shared" si="79"/>
        <v>0</v>
      </c>
      <c r="K718" s="5">
        <f t="shared" si="82"/>
        <v>86</v>
      </c>
      <c r="L718" s="3">
        <f t="shared" ca="1" si="80"/>
        <v>0.36683524808524809</v>
      </c>
      <c r="M718" s="1">
        <f t="shared" ca="1" si="81"/>
        <v>-0.36683524808524809</v>
      </c>
      <c r="N718" t="str">
        <f t="shared" si="83"/>
        <v>yes</v>
      </c>
    </row>
    <row r="719" spans="1:14" x14ac:dyDescent="0.25">
      <c r="A719" t="str">
        <f t="shared" si="77"/>
        <v>17Essendon</v>
      </c>
      <c r="B719">
        <v>2020</v>
      </c>
      <c r="C719">
        <v>17</v>
      </c>
      <c r="D719" t="s">
        <v>529</v>
      </c>
      <c r="E719" t="s">
        <v>32</v>
      </c>
      <c r="F719">
        <v>33</v>
      </c>
      <c r="G719" s="1">
        <v>0.81</v>
      </c>
      <c r="H719">
        <v>0</v>
      </c>
      <c r="I719">
        <f t="shared" si="78"/>
        <v>19</v>
      </c>
      <c r="J719" s="3">
        <f t="shared" si="79"/>
        <v>0</v>
      </c>
      <c r="K719" s="5">
        <f t="shared" si="82"/>
        <v>0</v>
      </c>
      <c r="L719" s="3">
        <f t="shared" ca="1" si="80"/>
        <v>0.10805032072000396</v>
      </c>
      <c r="M719" s="1">
        <f t="shared" ca="1" si="81"/>
        <v>-0.10805032072000396</v>
      </c>
      <c r="N719" t="str">
        <f t="shared" si="83"/>
        <v>no</v>
      </c>
    </row>
    <row r="720" spans="1:14" x14ac:dyDescent="0.25">
      <c r="A720" t="str">
        <f t="shared" si="77"/>
        <v>17Essendon</v>
      </c>
      <c r="B720">
        <v>2020</v>
      </c>
      <c r="C720">
        <v>17</v>
      </c>
      <c r="D720" t="s">
        <v>486</v>
      </c>
      <c r="E720" t="s">
        <v>32</v>
      </c>
      <c r="F720">
        <v>12</v>
      </c>
      <c r="G720" s="1">
        <v>1</v>
      </c>
      <c r="H720">
        <v>0</v>
      </c>
      <c r="I720">
        <f t="shared" si="78"/>
        <v>19</v>
      </c>
      <c r="J720" s="3">
        <f t="shared" si="79"/>
        <v>0</v>
      </c>
      <c r="K720" s="5">
        <f t="shared" si="82"/>
        <v>0</v>
      </c>
      <c r="L720" s="3">
        <f t="shared" ca="1" si="80"/>
        <v>9.5317725752508367E-2</v>
      </c>
      <c r="M720" s="1">
        <f t="shared" ca="1" si="81"/>
        <v>-9.5317725752508367E-2</v>
      </c>
      <c r="N720" t="str">
        <f t="shared" si="83"/>
        <v>no</v>
      </c>
    </row>
    <row r="721" spans="1:14" x14ac:dyDescent="0.25">
      <c r="A721" t="str">
        <f t="shared" si="77"/>
        <v>17West Coast Eagles</v>
      </c>
      <c r="B721">
        <v>2020</v>
      </c>
      <c r="C721">
        <v>17</v>
      </c>
      <c r="D721" t="s">
        <v>561</v>
      </c>
      <c r="E721" t="s">
        <v>36</v>
      </c>
      <c r="F721">
        <v>77</v>
      </c>
      <c r="G721" s="1">
        <v>0.96</v>
      </c>
      <c r="H721">
        <v>0</v>
      </c>
      <c r="I721">
        <f t="shared" si="78"/>
        <v>18</v>
      </c>
      <c r="J721" s="3">
        <f t="shared" si="79"/>
        <v>0</v>
      </c>
      <c r="K721" s="5">
        <f t="shared" si="82"/>
        <v>0</v>
      </c>
      <c r="L721" s="3">
        <f t="shared" ca="1" si="80"/>
        <v>6.3837663211737783E-2</v>
      </c>
      <c r="M721" s="1">
        <f t="shared" ca="1" si="81"/>
        <v>-6.3837663211737783E-2</v>
      </c>
      <c r="N721" t="str">
        <f t="shared" si="83"/>
        <v>no</v>
      </c>
    </row>
    <row r="722" spans="1:14" x14ac:dyDescent="0.25">
      <c r="A722" t="str">
        <f t="shared" si="77"/>
        <v>17Fremantle</v>
      </c>
      <c r="B722">
        <v>2020</v>
      </c>
      <c r="C722">
        <v>17</v>
      </c>
      <c r="D722" t="s">
        <v>358</v>
      </c>
      <c r="E722" t="s">
        <v>53</v>
      </c>
      <c r="F722">
        <v>42</v>
      </c>
      <c r="G722" s="1">
        <v>0.85</v>
      </c>
      <c r="H722">
        <v>0</v>
      </c>
      <c r="I722">
        <f t="shared" si="78"/>
        <v>24</v>
      </c>
      <c r="J722" s="3">
        <f t="shared" si="79"/>
        <v>0</v>
      </c>
      <c r="K722" s="5">
        <f t="shared" si="82"/>
        <v>0</v>
      </c>
      <c r="L722" s="3">
        <f t="shared" ca="1" si="80"/>
        <v>0.16507783145464305</v>
      </c>
      <c r="M722" s="1">
        <f t="shared" ca="1" si="81"/>
        <v>-0.16507783145464305</v>
      </c>
      <c r="N722" t="str">
        <f t="shared" si="83"/>
        <v>no</v>
      </c>
    </row>
    <row r="723" spans="1:14" x14ac:dyDescent="0.25">
      <c r="A723" t="str">
        <f t="shared" si="77"/>
        <v>17North Melbourne</v>
      </c>
      <c r="B723">
        <v>2020</v>
      </c>
      <c r="C723">
        <v>17</v>
      </c>
      <c r="D723" t="s">
        <v>578</v>
      </c>
      <c r="E723" t="s">
        <v>25</v>
      </c>
      <c r="F723">
        <v>25</v>
      </c>
      <c r="G723" s="1">
        <v>0.84</v>
      </c>
      <c r="H723">
        <v>0</v>
      </c>
      <c r="I723">
        <f t="shared" si="78"/>
        <v>24</v>
      </c>
      <c r="J723" s="3">
        <f t="shared" si="79"/>
        <v>0</v>
      </c>
      <c r="K723" s="5">
        <f t="shared" si="82"/>
        <v>0</v>
      </c>
      <c r="L723" s="3">
        <f t="shared" ca="1" si="80"/>
        <v>0.22071078431372548</v>
      </c>
      <c r="M723" s="1">
        <f t="shared" ca="1" si="81"/>
        <v>-0.22071078431372548</v>
      </c>
      <c r="N723" t="str">
        <f t="shared" si="83"/>
        <v>no</v>
      </c>
    </row>
    <row r="724" spans="1:14" x14ac:dyDescent="0.25">
      <c r="A724" t="str">
        <f t="shared" si="77"/>
        <v>17Adelaide Crows</v>
      </c>
      <c r="B724">
        <v>2020</v>
      </c>
      <c r="C724">
        <v>17</v>
      </c>
      <c r="D724" t="s">
        <v>238</v>
      </c>
      <c r="E724" t="s">
        <v>22</v>
      </c>
      <c r="F724">
        <v>90</v>
      </c>
      <c r="G724" s="1">
        <v>0.79</v>
      </c>
      <c r="H724">
        <v>0</v>
      </c>
      <c r="I724">
        <f t="shared" si="78"/>
        <v>22</v>
      </c>
      <c r="J724" s="3">
        <f t="shared" si="79"/>
        <v>0</v>
      </c>
      <c r="K724" s="5">
        <f t="shared" si="82"/>
        <v>6</v>
      </c>
      <c r="L724" s="3">
        <f t="shared" ca="1" si="80"/>
        <v>0.52063492063492067</v>
      </c>
      <c r="M724" s="1">
        <f t="shared" ca="1" si="81"/>
        <v>-0.52063492063492067</v>
      </c>
      <c r="N724" t="str">
        <f t="shared" si="83"/>
        <v>yes</v>
      </c>
    </row>
    <row r="725" spans="1:14" x14ac:dyDescent="0.25">
      <c r="A725" t="str">
        <f t="shared" si="77"/>
        <v>17Fremantle</v>
      </c>
      <c r="B725">
        <v>2020</v>
      </c>
      <c r="C725">
        <v>17</v>
      </c>
      <c r="D725" t="s">
        <v>357</v>
      </c>
      <c r="E725" t="s">
        <v>53</v>
      </c>
      <c r="F725">
        <v>40</v>
      </c>
      <c r="G725" s="1">
        <v>0.85</v>
      </c>
      <c r="H725">
        <v>0</v>
      </c>
      <c r="I725">
        <f t="shared" si="78"/>
        <v>24</v>
      </c>
      <c r="J725" s="3">
        <f t="shared" si="79"/>
        <v>0</v>
      </c>
      <c r="K725" s="5">
        <f t="shared" si="82"/>
        <v>0</v>
      </c>
      <c r="L725" s="3">
        <f t="shared" ca="1" si="80"/>
        <v>0.11797729618163055</v>
      </c>
      <c r="M725" s="1">
        <f t="shared" ca="1" si="81"/>
        <v>-0.11797729618163055</v>
      </c>
      <c r="N725" t="str">
        <f t="shared" si="83"/>
        <v>no</v>
      </c>
    </row>
    <row r="726" spans="1:14" x14ac:dyDescent="0.25">
      <c r="A726" t="str">
        <f t="shared" si="77"/>
        <v>17Port Adelaide</v>
      </c>
      <c r="B726">
        <v>2020</v>
      </c>
      <c r="C726">
        <v>17</v>
      </c>
      <c r="D726" t="s">
        <v>566</v>
      </c>
      <c r="E726" t="s">
        <v>48</v>
      </c>
      <c r="F726">
        <v>46</v>
      </c>
      <c r="G726" s="1">
        <v>0.96</v>
      </c>
      <c r="H726">
        <v>0</v>
      </c>
      <c r="I726">
        <f t="shared" si="78"/>
        <v>19</v>
      </c>
      <c r="J726" s="3">
        <f t="shared" si="79"/>
        <v>0</v>
      </c>
      <c r="K726" s="5">
        <f t="shared" si="82"/>
        <v>0</v>
      </c>
      <c r="L726" s="3">
        <f t="shared" ca="1" si="80"/>
        <v>9.5885493785614936E-2</v>
      </c>
      <c r="M726" s="1">
        <f t="shared" ca="1" si="81"/>
        <v>-9.5885493785614936E-2</v>
      </c>
      <c r="N726" t="str">
        <f t="shared" si="83"/>
        <v>no</v>
      </c>
    </row>
    <row r="727" spans="1:14" x14ac:dyDescent="0.25">
      <c r="A727" t="str">
        <f t="shared" si="77"/>
        <v>17Western Bulldogs</v>
      </c>
      <c r="B727">
        <v>2020</v>
      </c>
      <c r="C727">
        <v>17</v>
      </c>
      <c r="D727" t="s">
        <v>335</v>
      </c>
      <c r="E727" t="s">
        <v>14</v>
      </c>
      <c r="F727">
        <v>72</v>
      </c>
      <c r="G727" s="1">
        <v>0.88</v>
      </c>
      <c r="H727">
        <v>0</v>
      </c>
      <c r="I727">
        <f t="shared" si="78"/>
        <v>21</v>
      </c>
      <c r="J727" s="3">
        <f t="shared" si="79"/>
        <v>0</v>
      </c>
      <c r="K727" s="5">
        <f t="shared" si="82"/>
        <v>1</v>
      </c>
      <c r="L727" s="3">
        <f t="shared" ca="1" si="80"/>
        <v>9.8548128533136034E-2</v>
      </c>
      <c r="M727" s="1">
        <f t="shared" ca="1" si="81"/>
        <v>-9.8548128533136034E-2</v>
      </c>
      <c r="N727" t="str">
        <f t="shared" si="83"/>
        <v>yes</v>
      </c>
    </row>
    <row r="728" spans="1:14" x14ac:dyDescent="0.25">
      <c r="A728" t="str">
        <f t="shared" si="77"/>
        <v>17Gold Coast Suns</v>
      </c>
      <c r="B728">
        <v>2020</v>
      </c>
      <c r="C728">
        <v>17</v>
      </c>
      <c r="D728" t="s">
        <v>247</v>
      </c>
      <c r="E728" t="s">
        <v>40</v>
      </c>
      <c r="F728">
        <v>47</v>
      </c>
      <c r="G728" s="1">
        <v>0.81</v>
      </c>
      <c r="H728">
        <v>0</v>
      </c>
      <c r="I728">
        <f t="shared" si="78"/>
        <v>20</v>
      </c>
      <c r="J728" s="3">
        <f t="shared" si="79"/>
        <v>0</v>
      </c>
      <c r="K728" s="5">
        <f t="shared" si="82"/>
        <v>42</v>
      </c>
      <c r="L728" s="3">
        <f t="shared" ca="1" si="80"/>
        <v>0.40426032172162207</v>
      </c>
      <c r="M728" s="1">
        <f t="shared" ca="1" si="81"/>
        <v>-0.40426032172162207</v>
      </c>
      <c r="N728" t="str">
        <f t="shared" si="83"/>
        <v>yes</v>
      </c>
    </row>
    <row r="729" spans="1:14" x14ac:dyDescent="0.25">
      <c r="A729" t="str">
        <f t="shared" si="77"/>
        <v>17Fremantle</v>
      </c>
      <c r="B729">
        <v>2020</v>
      </c>
      <c r="C729">
        <v>17</v>
      </c>
      <c r="D729" t="s">
        <v>235</v>
      </c>
      <c r="E729" t="s">
        <v>53</v>
      </c>
      <c r="F729">
        <v>47</v>
      </c>
      <c r="G729" s="1">
        <v>0.74</v>
      </c>
      <c r="H729">
        <v>0</v>
      </c>
      <c r="I729">
        <f t="shared" si="78"/>
        <v>24</v>
      </c>
      <c r="J729" s="3">
        <f t="shared" si="79"/>
        <v>0</v>
      </c>
      <c r="K729" s="5">
        <f t="shared" si="82"/>
        <v>7</v>
      </c>
      <c r="L729" s="3">
        <f t="shared" ca="1" si="80"/>
        <v>7.3684210526315783E-2</v>
      </c>
      <c r="M729" s="1">
        <f t="shared" ca="1" si="81"/>
        <v>-7.3684210526315783E-2</v>
      </c>
      <c r="N729" t="str">
        <f t="shared" si="83"/>
        <v>yes</v>
      </c>
    </row>
    <row r="730" spans="1:14" x14ac:dyDescent="0.25">
      <c r="A730" t="str">
        <f t="shared" si="77"/>
        <v>17Geelong Cats</v>
      </c>
      <c r="B730">
        <v>2020</v>
      </c>
      <c r="C730">
        <v>17</v>
      </c>
      <c r="D730" t="s">
        <v>301</v>
      </c>
      <c r="E730" t="s">
        <v>9</v>
      </c>
      <c r="F730">
        <v>67</v>
      </c>
      <c r="G730" s="1">
        <v>0.88</v>
      </c>
      <c r="H730">
        <v>0</v>
      </c>
      <c r="I730">
        <f t="shared" si="78"/>
        <v>14</v>
      </c>
      <c r="J730" s="3">
        <f t="shared" si="79"/>
        <v>0</v>
      </c>
      <c r="K730" s="5">
        <f t="shared" si="82"/>
        <v>6</v>
      </c>
      <c r="L730" s="3">
        <f t="shared" ca="1" si="80"/>
        <v>0.11659754101277535</v>
      </c>
      <c r="M730" s="1">
        <f t="shared" ca="1" si="81"/>
        <v>-0.11659754101277535</v>
      </c>
      <c r="N730" t="str">
        <f t="shared" si="83"/>
        <v>yes</v>
      </c>
    </row>
    <row r="731" spans="1:14" x14ac:dyDescent="0.25">
      <c r="A731" t="str">
        <f t="shared" si="77"/>
        <v>17Geelong Cats</v>
      </c>
      <c r="B731">
        <v>2020</v>
      </c>
      <c r="C731">
        <v>17</v>
      </c>
      <c r="D731" t="s">
        <v>564</v>
      </c>
      <c r="E731" t="s">
        <v>9</v>
      </c>
      <c r="F731">
        <v>25</v>
      </c>
      <c r="G731" s="1">
        <v>0.69</v>
      </c>
      <c r="H731">
        <v>0</v>
      </c>
      <c r="I731">
        <f t="shared" si="78"/>
        <v>14</v>
      </c>
      <c r="J731" s="3">
        <f t="shared" si="79"/>
        <v>0</v>
      </c>
      <c r="K731" s="5">
        <f t="shared" si="82"/>
        <v>0</v>
      </c>
      <c r="L731" s="3">
        <f t="shared" ca="1" si="80"/>
        <v>0.17633442265795207</v>
      </c>
      <c r="M731" s="1">
        <f t="shared" ca="1" si="81"/>
        <v>-0.17633442265795207</v>
      </c>
      <c r="N731" t="str">
        <f t="shared" si="83"/>
        <v>no</v>
      </c>
    </row>
    <row r="732" spans="1:14" x14ac:dyDescent="0.25">
      <c r="A732" t="str">
        <f t="shared" si="77"/>
        <v>17Western Bulldogs</v>
      </c>
      <c r="B732">
        <v>2020</v>
      </c>
      <c r="C732">
        <v>17</v>
      </c>
      <c r="D732" t="s">
        <v>668</v>
      </c>
      <c r="E732" t="s">
        <v>14</v>
      </c>
      <c r="F732">
        <v>73</v>
      </c>
      <c r="G732" s="1">
        <v>0.76</v>
      </c>
      <c r="H732">
        <v>0</v>
      </c>
      <c r="I732">
        <f t="shared" si="78"/>
        <v>21</v>
      </c>
      <c r="J732" s="3">
        <f t="shared" si="79"/>
        <v>0</v>
      </c>
      <c r="K732" s="5">
        <f t="shared" si="82"/>
        <v>0</v>
      </c>
      <c r="L732" s="3">
        <f t="shared" ca="1" si="80"/>
        <v>0.36842105263157893</v>
      </c>
      <c r="M732" s="1">
        <f t="shared" ca="1" si="81"/>
        <v>-0.36842105263157893</v>
      </c>
      <c r="N732" t="str">
        <f t="shared" si="83"/>
        <v>no</v>
      </c>
    </row>
    <row r="733" spans="1:14" x14ac:dyDescent="0.25">
      <c r="A733" t="str">
        <f t="shared" si="77"/>
        <v>17Sydney Swans</v>
      </c>
      <c r="B733">
        <v>2020</v>
      </c>
      <c r="C733">
        <v>17</v>
      </c>
      <c r="D733" t="s">
        <v>412</v>
      </c>
      <c r="E733" t="s">
        <v>70</v>
      </c>
      <c r="F733">
        <v>28</v>
      </c>
      <c r="G733" s="1">
        <v>0.91</v>
      </c>
      <c r="H733">
        <v>0</v>
      </c>
      <c r="I733">
        <f t="shared" si="78"/>
        <v>20</v>
      </c>
      <c r="J733" s="3">
        <f t="shared" si="79"/>
        <v>0</v>
      </c>
      <c r="K733" s="5">
        <f t="shared" si="82"/>
        <v>0</v>
      </c>
      <c r="L733" s="3">
        <f t="shared" ca="1" si="80"/>
        <v>0.18011695906432751</v>
      </c>
      <c r="M733" s="1">
        <f t="shared" ca="1" si="81"/>
        <v>-0.18011695906432751</v>
      </c>
      <c r="N733" t="str">
        <f t="shared" si="83"/>
        <v>no</v>
      </c>
    </row>
    <row r="734" spans="1:14" x14ac:dyDescent="0.25">
      <c r="A734" t="str">
        <f t="shared" si="77"/>
        <v>17Essendon</v>
      </c>
      <c r="B734">
        <v>2020</v>
      </c>
      <c r="C734">
        <v>17</v>
      </c>
      <c r="D734" t="s">
        <v>337</v>
      </c>
      <c r="E734" t="s">
        <v>32</v>
      </c>
      <c r="F734">
        <v>31</v>
      </c>
      <c r="G734" s="1">
        <v>0.83</v>
      </c>
      <c r="H734">
        <v>0</v>
      </c>
      <c r="I734">
        <f t="shared" si="78"/>
        <v>19</v>
      </c>
      <c r="J734" s="3">
        <f t="shared" si="79"/>
        <v>0</v>
      </c>
      <c r="K734" s="5">
        <f t="shared" si="82"/>
        <v>1</v>
      </c>
      <c r="L734" s="3">
        <f t="shared" ca="1" si="80"/>
        <v>0.11292270531400966</v>
      </c>
      <c r="M734" s="1">
        <f t="shared" ca="1" si="81"/>
        <v>-0.11292270531400966</v>
      </c>
      <c r="N734" t="str">
        <f t="shared" si="83"/>
        <v>yes</v>
      </c>
    </row>
    <row r="735" spans="1:14" x14ac:dyDescent="0.25">
      <c r="A735" t="str">
        <f t="shared" si="77"/>
        <v>17Essendon</v>
      </c>
      <c r="B735">
        <v>2020</v>
      </c>
      <c r="C735">
        <v>17</v>
      </c>
      <c r="D735" t="s">
        <v>355</v>
      </c>
      <c r="E735" t="s">
        <v>32</v>
      </c>
      <c r="F735">
        <v>63</v>
      </c>
      <c r="G735" s="1">
        <v>0.83</v>
      </c>
      <c r="H735">
        <v>0</v>
      </c>
      <c r="I735">
        <f t="shared" si="78"/>
        <v>19</v>
      </c>
      <c r="J735" s="3">
        <f t="shared" si="79"/>
        <v>0</v>
      </c>
      <c r="K735" s="5">
        <f t="shared" si="82"/>
        <v>0</v>
      </c>
      <c r="L735" s="3">
        <f t="shared" ca="1" si="80"/>
        <v>0.13507905138339921</v>
      </c>
      <c r="M735" s="1">
        <f t="shared" ca="1" si="81"/>
        <v>-0.13507905138339921</v>
      </c>
      <c r="N735" t="str">
        <f t="shared" si="83"/>
        <v>no</v>
      </c>
    </row>
    <row r="736" spans="1:14" x14ac:dyDescent="0.25">
      <c r="A736" t="str">
        <f t="shared" si="77"/>
        <v>17Fremantle</v>
      </c>
      <c r="B736">
        <v>2020</v>
      </c>
      <c r="C736">
        <v>17</v>
      </c>
      <c r="D736" t="s">
        <v>644</v>
      </c>
      <c r="E736" t="s">
        <v>53</v>
      </c>
      <c r="F736">
        <v>55</v>
      </c>
      <c r="G736" s="1">
        <v>0.89</v>
      </c>
      <c r="H736">
        <v>0</v>
      </c>
      <c r="I736">
        <f t="shared" si="78"/>
        <v>24</v>
      </c>
      <c r="J736" s="3">
        <f t="shared" si="79"/>
        <v>0</v>
      </c>
      <c r="K736" s="5">
        <f t="shared" si="82"/>
        <v>0</v>
      </c>
      <c r="L736" s="3">
        <f t="shared" ca="1" si="80"/>
        <v>0.21879699248120302</v>
      </c>
      <c r="M736" s="1">
        <f t="shared" ca="1" si="81"/>
        <v>-0.21879699248120302</v>
      </c>
      <c r="N736" t="str">
        <f t="shared" si="83"/>
        <v>no</v>
      </c>
    </row>
    <row r="737" spans="1:14" x14ac:dyDescent="0.25">
      <c r="A737" t="str">
        <f t="shared" si="77"/>
        <v>17Port Adelaide</v>
      </c>
      <c r="B737">
        <v>2020</v>
      </c>
      <c r="C737">
        <v>17</v>
      </c>
      <c r="D737" t="s">
        <v>326</v>
      </c>
      <c r="E737" t="s">
        <v>48</v>
      </c>
      <c r="F737">
        <v>56</v>
      </c>
      <c r="G737" s="1">
        <v>0.79</v>
      </c>
      <c r="H737">
        <v>0</v>
      </c>
      <c r="I737">
        <f t="shared" si="78"/>
        <v>19</v>
      </c>
      <c r="J737" s="3">
        <f t="shared" si="79"/>
        <v>0</v>
      </c>
      <c r="K737" s="5">
        <f t="shared" si="82"/>
        <v>2</v>
      </c>
      <c r="L737" s="3">
        <f t="shared" ca="1" si="80"/>
        <v>0.15735294117647058</v>
      </c>
      <c r="M737" s="1">
        <f t="shared" ca="1" si="81"/>
        <v>-0.15735294117647058</v>
      </c>
      <c r="N737" t="str">
        <f t="shared" si="83"/>
        <v>yes</v>
      </c>
    </row>
    <row r="738" spans="1:14" x14ac:dyDescent="0.25">
      <c r="A738" t="str">
        <f t="shared" si="77"/>
        <v>17GWS Giants</v>
      </c>
      <c r="B738">
        <v>2020</v>
      </c>
      <c r="C738">
        <v>17</v>
      </c>
      <c r="D738" t="s">
        <v>379</v>
      </c>
      <c r="E738" t="s">
        <v>11</v>
      </c>
      <c r="F738">
        <v>47</v>
      </c>
      <c r="G738" s="1">
        <v>0.91</v>
      </c>
      <c r="H738">
        <v>0</v>
      </c>
      <c r="I738">
        <f t="shared" si="78"/>
        <v>27</v>
      </c>
      <c r="J738" s="3">
        <f t="shared" si="79"/>
        <v>0</v>
      </c>
      <c r="K738" s="5">
        <f t="shared" si="82"/>
        <v>0</v>
      </c>
      <c r="L738" s="3">
        <f t="shared" ca="1" si="80"/>
        <v>4.0314386468232613E-2</v>
      </c>
      <c r="M738" s="1">
        <f t="shared" ca="1" si="81"/>
        <v>-4.0314386468232613E-2</v>
      </c>
      <c r="N738" t="str">
        <f t="shared" si="83"/>
        <v>no</v>
      </c>
    </row>
    <row r="739" spans="1:14" x14ac:dyDescent="0.25">
      <c r="A739" t="str">
        <f t="shared" si="77"/>
        <v>17Sydney Swans</v>
      </c>
      <c r="B739">
        <v>2020</v>
      </c>
      <c r="C739">
        <v>17</v>
      </c>
      <c r="D739" t="s">
        <v>345</v>
      </c>
      <c r="E739" t="s">
        <v>70</v>
      </c>
      <c r="F739">
        <v>0</v>
      </c>
      <c r="G739" s="1">
        <v>0.1</v>
      </c>
      <c r="H739">
        <v>0</v>
      </c>
      <c r="I739">
        <f t="shared" si="78"/>
        <v>20</v>
      </c>
      <c r="J739" s="3">
        <f t="shared" si="79"/>
        <v>0</v>
      </c>
      <c r="K739" s="5">
        <f t="shared" si="82"/>
        <v>1</v>
      </c>
      <c r="L739" s="3">
        <f t="shared" ca="1" si="80"/>
        <v>6.9896964633806735E-2</v>
      </c>
      <c r="M739" s="1">
        <f t="shared" ca="1" si="81"/>
        <v>-6.9896964633806735E-2</v>
      </c>
      <c r="N739" t="str">
        <f t="shared" si="83"/>
        <v>yes</v>
      </c>
    </row>
    <row r="740" spans="1:14" x14ac:dyDescent="0.25">
      <c r="A740" t="str">
        <f t="shared" si="77"/>
        <v>17Sydney Swans</v>
      </c>
      <c r="B740">
        <v>2020</v>
      </c>
      <c r="C740">
        <v>17</v>
      </c>
      <c r="D740" t="s">
        <v>446</v>
      </c>
      <c r="E740" t="s">
        <v>70</v>
      </c>
      <c r="F740">
        <v>15</v>
      </c>
      <c r="G740" s="1">
        <v>0.93</v>
      </c>
      <c r="H740">
        <v>0</v>
      </c>
      <c r="I740">
        <f t="shared" si="78"/>
        <v>20</v>
      </c>
      <c r="J740" s="3">
        <f t="shared" si="79"/>
        <v>0</v>
      </c>
      <c r="K740" s="5">
        <f t="shared" si="82"/>
        <v>0</v>
      </c>
      <c r="L740" s="3">
        <f t="shared" ca="1" si="80"/>
        <v>0.11003401360544218</v>
      </c>
      <c r="M740" s="1">
        <f t="shared" ca="1" si="81"/>
        <v>-0.11003401360544218</v>
      </c>
      <c r="N740" t="str">
        <f t="shared" si="83"/>
        <v>no</v>
      </c>
    </row>
    <row r="741" spans="1:14" x14ac:dyDescent="0.25">
      <c r="A741" t="str">
        <f t="shared" si="77"/>
        <v>17Brisbane Lions</v>
      </c>
      <c r="B741">
        <v>2020</v>
      </c>
      <c r="C741">
        <v>17</v>
      </c>
      <c r="D741" t="s">
        <v>286</v>
      </c>
      <c r="E741" t="s">
        <v>16</v>
      </c>
      <c r="F741">
        <v>59</v>
      </c>
      <c r="G741" s="1">
        <v>0.85</v>
      </c>
      <c r="H741">
        <v>0</v>
      </c>
      <c r="I741">
        <f t="shared" si="78"/>
        <v>20</v>
      </c>
      <c r="J741" s="3">
        <f t="shared" si="79"/>
        <v>0</v>
      </c>
      <c r="K741" s="5">
        <f t="shared" si="82"/>
        <v>8</v>
      </c>
      <c r="L741" s="3">
        <f t="shared" ca="1" si="80"/>
        <v>0.12377885496744025</v>
      </c>
      <c r="M741" s="1">
        <f t="shared" ca="1" si="81"/>
        <v>-0.12377885496744025</v>
      </c>
      <c r="N741" t="str">
        <f t="shared" si="83"/>
        <v>yes</v>
      </c>
    </row>
    <row r="742" spans="1:14" x14ac:dyDescent="0.25">
      <c r="A742" t="str">
        <f t="shared" si="77"/>
        <v>17Essendon</v>
      </c>
      <c r="B742">
        <v>2020</v>
      </c>
      <c r="C742">
        <v>17</v>
      </c>
      <c r="D742" t="s">
        <v>268</v>
      </c>
      <c r="E742" t="s">
        <v>32</v>
      </c>
      <c r="F742">
        <v>60</v>
      </c>
      <c r="G742" s="1">
        <v>0.86</v>
      </c>
      <c r="H742">
        <v>0</v>
      </c>
      <c r="I742">
        <f t="shared" si="78"/>
        <v>19</v>
      </c>
      <c r="J742" s="3">
        <f t="shared" si="79"/>
        <v>0</v>
      </c>
      <c r="K742" s="5">
        <f t="shared" si="82"/>
        <v>5</v>
      </c>
      <c r="L742" s="3">
        <f t="shared" ca="1" si="80"/>
        <v>0.28888888888888886</v>
      </c>
      <c r="M742" s="1">
        <f t="shared" ca="1" si="81"/>
        <v>-0.28888888888888886</v>
      </c>
      <c r="N742" t="str">
        <f t="shared" si="83"/>
        <v>yes</v>
      </c>
    </row>
    <row r="743" spans="1:14" x14ac:dyDescent="0.25">
      <c r="A743" t="str">
        <f t="shared" si="77"/>
        <v>17Gold Coast Suns</v>
      </c>
      <c r="B743">
        <v>2020</v>
      </c>
      <c r="C743">
        <v>17</v>
      </c>
      <c r="D743" t="s">
        <v>274</v>
      </c>
      <c r="E743" t="s">
        <v>40</v>
      </c>
      <c r="F743">
        <v>28</v>
      </c>
      <c r="G743" s="1">
        <v>0.81</v>
      </c>
      <c r="H743">
        <v>0</v>
      </c>
      <c r="I743">
        <f t="shared" si="78"/>
        <v>20</v>
      </c>
      <c r="J743" s="3">
        <f t="shared" si="79"/>
        <v>0</v>
      </c>
      <c r="K743" s="5">
        <f t="shared" si="82"/>
        <v>4</v>
      </c>
      <c r="L743" s="3">
        <f t="shared" ca="1" si="80"/>
        <v>0.16913410663410663</v>
      </c>
      <c r="M743" s="1">
        <f t="shared" ca="1" si="81"/>
        <v>-0.16913410663410663</v>
      </c>
      <c r="N743" t="str">
        <f t="shared" si="83"/>
        <v>yes</v>
      </c>
    </row>
    <row r="744" spans="1:14" x14ac:dyDescent="0.25">
      <c r="A744" t="str">
        <f t="shared" si="77"/>
        <v>17Geelong Cats</v>
      </c>
      <c r="B744">
        <v>2020</v>
      </c>
      <c r="C744">
        <v>17</v>
      </c>
      <c r="D744" t="s">
        <v>506</v>
      </c>
      <c r="E744" t="s">
        <v>9</v>
      </c>
      <c r="F744">
        <v>41</v>
      </c>
      <c r="G744" s="1">
        <v>1</v>
      </c>
      <c r="H744">
        <v>0</v>
      </c>
      <c r="I744">
        <f t="shared" si="78"/>
        <v>14</v>
      </c>
      <c r="J744" s="3">
        <f t="shared" si="79"/>
        <v>0</v>
      </c>
      <c r="K744" s="5">
        <f t="shared" si="82"/>
        <v>0</v>
      </c>
      <c r="L744" s="3">
        <f t="shared" ca="1" si="80"/>
        <v>9.6985149252495823E-2</v>
      </c>
      <c r="M744" s="1">
        <f t="shared" ca="1" si="81"/>
        <v>-9.6985149252495823E-2</v>
      </c>
      <c r="N744" t="str">
        <f t="shared" si="83"/>
        <v>no</v>
      </c>
    </row>
    <row r="745" spans="1:14" x14ac:dyDescent="0.25">
      <c r="A745" t="str">
        <f t="shared" si="77"/>
        <v>17Western Bulldogs</v>
      </c>
      <c r="B745">
        <v>2020</v>
      </c>
      <c r="C745">
        <v>17</v>
      </c>
      <c r="D745" t="s">
        <v>371</v>
      </c>
      <c r="E745" t="s">
        <v>14</v>
      </c>
      <c r="F745">
        <v>53</v>
      </c>
      <c r="G745" s="1">
        <v>0.96</v>
      </c>
      <c r="H745">
        <v>0</v>
      </c>
      <c r="I745">
        <f t="shared" si="78"/>
        <v>21</v>
      </c>
      <c r="J745" s="3">
        <f t="shared" si="79"/>
        <v>0</v>
      </c>
      <c r="K745" s="5">
        <f t="shared" si="82"/>
        <v>0</v>
      </c>
      <c r="L745" s="3">
        <f t="shared" ca="1" si="80"/>
        <v>5.798319327731092E-2</v>
      </c>
      <c r="M745" s="1">
        <f t="shared" ca="1" si="81"/>
        <v>-5.798319327731092E-2</v>
      </c>
      <c r="N745" t="str">
        <f t="shared" si="83"/>
        <v>no</v>
      </c>
    </row>
    <row r="746" spans="1:14" x14ac:dyDescent="0.25">
      <c r="A746" t="str">
        <f t="shared" si="77"/>
        <v>17Hawthorn</v>
      </c>
      <c r="B746">
        <v>2020</v>
      </c>
      <c r="C746">
        <v>17</v>
      </c>
      <c r="D746" t="s">
        <v>414</v>
      </c>
      <c r="E746" t="s">
        <v>56</v>
      </c>
      <c r="F746">
        <v>64</v>
      </c>
      <c r="G746" s="1">
        <v>0.92</v>
      </c>
      <c r="H746">
        <v>0</v>
      </c>
      <c r="I746">
        <f t="shared" si="78"/>
        <v>21</v>
      </c>
      <c r="J746" s="3">
        <f t="shared" si="79"/>
        <v>0</v>
      </c>
      <c r="K746" s="5">
        <f t="shared" si="82"/>
        <v>0</v>
      </c>
      <c r="L746" s="3">
        <f t="shared" ca="1" si="80"/>
        <v>8.4199376811101137E-2</v>
      </c>
      <c r="M746" s="1">
        <f t="shared" ca="1" si="81"/>
        <v>-8.4199376811101137E-2</v>
      </c>
      <c r="N746" t="str">
        <f t="shared" si="83"/>
        <v>no</v>
      </c>
    </row>
    <row r="747" spans="1:14" x14ac:dyDescent="0.25">
      <c r="A747" t="str">
        <f t="shared" si="77"/>
        <v>17Hawthorn</v>
      </c>
      <c r="B747">
        <v>2020</v>
      </c>
      <c r="C747">
        <v>17</v>
      </c>
      <c r="D747" t="s">
        <v>383</v>
      </c>
      <c r="E747" t="s">
        <v>56</v>
      </c>
      <c r="F747">
        <v>45</v>
      </c>
      <c r="G747" s="1">
        <v>0.8</v>
      </c>
      <c r="H747">
        <v>0</v>
      </c>
      <c r="I747">
        <f t="shared" si="78"/>
        <v>21</v>
      </c>
      <c r="J747" s="3">
        <f t="shared" si="79"/>
        <v>0</v>
      </c>
      <c r="K747" s="5">
        <f t="shared" si="82"/>
        <v>0</v>
      </c>
      <c r="L747" s="3">
        <f t="shared" ca="1" si="80"/>
        <v>8.1093110741280061E-2</v>
      </c>
      <c r="M747" s="1">
        <f t="shared" ca="1" si="81"/>
        <v>-8.1093110741280061E-2</v>
      </c>
      <c r="N747" t="str">
        <f t="shared" si="83"/>
        <v>no</v>
      </c>
    </row>
    <row r="748" spans="1:14" x14ac:dyDescent="0.25">
      <c r="A748" t="str">
        <f t="shared" si="77"/>
        <v>17Hawthorn</v>
      </c>
      <c r="B748">
        <v>2020</v>
      </c>
      <c r="C748">
        <v>17</v>
      </c>
      <c r="D748" t="s">
        <v>480</v>
      </c>
      <c r="E748" t="s">
        <v>56</v>
      </c>
      <c r="F748">
        <v>48</v>
      </c>
      <c r="G748" s="1">
        <v>0.81</v>
      </c>
      <c r="H748">
        <v>0</v>
      </c>
      <c r="I748">
        <f t="shared" si="78"/>
        <v>21</v>
      </c>
      <c r="J748" s="3">
        <f t="shared" si="79"/>
        <v>0</v>
      </c>
      <c r="K748" s="5">
        <f t="shared" si="82"/>
        <v>0</v>
      </c>
      <c r="L748" s="3">
        <f t="shared" ca="1" si="80"/>
        <v>0.1537037037037037</v>
      </c>
      <c r="M748" s="1">
        <f t="shared" ca="1" si="81"/>
        <v>-0.1537037037037037</v>
      </c>
      <c r="N748" t="str">
        <f t="shared" si="83"/>
        <v>no</v>
      </c>
    </row>
    <row r="749" spans="1:14" x14ac:dyDescent="0.25">
      <c r="A749" t="str">
        <f t="shared" si="77"/>
        <v>17Brisbane Lions</v>
      </c>
      <c r="B749">
        <v>2020</v>
      </c>
      <c r="C749">
        <v>17</v>
      </c>
      <c r="D749" t="s">
        <v>671</v>
      </c>
      <c r="E749" t="s">
        <v>16</v>
      </c>
      <c r="F749">
        <v>54</v>
      </c>
      <c r="G749" s="1">
        <v>0.83</v>
      </c>
      <c r="H749">
        <v>0</v>
      </c>
      <c r="I749">
        <f t="shared" si="78"/>
        <v>20</v>
      </c>
      <c r="J749" s="3">
        <f t="shared" si="79"/>
        <v>0</v>
      </c>
      <c r="K749" s="5">
        <f t="shared" si="82"/>
        <v>0</v>
      </c>
      <c r="L749" s="3">
        <f t="shared" ca="1" si="80"/>
        <v>0.26923076923076922</v>
      </c>
      <c r="M749" s="1">
        <f t="shared" ca="1" si="81"/>
        <v>-0.26923076923076922</v>
      </c>
      <c r="N749" t="str">
        <f t="shared" si="83"/>
        <v>no</v>
      </c>
    </row>
    <row r="750" spans="1:14" x14ac:dyDescent="0.25">
      <c r="A750" t="str">
        <f t="shared" si="77"/>
        <v>17Fremantle</v>
      </c>
      <c r="B750">
        <v>2020</v>
      </c>
      <c r="C750">
        <v>17</v>
      </c>
      <c r="D750" t="s">
        <v>400</v>
      </c>
      <c r="E750" t="s">
        <v>53</v>
      </c>
      <c r="F750">
        <v>55</v>
      </c>
      <c r="G750" s="1">
        <v>0.85</v>
      </c>
      <c r="H750">
        <v>0</v>
      </c>
      <c r="I750">
        <f t="shared" si="78"/>
        <v>24</v>
      </c>
      <c r="J750" s="3">
        <f t="shared" si="79"/>
        <v>0</v>
      </c>
      <c r="K750" s="5">
        <f t="shared" si="82"/>
        <v>0</v>
      </c>
      <c r="L750" s="3">
        <f t="shared" ca="1" si="80"/>
        <v>7.1005917159763315E-2</v>
      </c>
      <c r="M750" s="1">
        <f t="shared" ca="1" si="81"/>
        <v>-7.1005917159763315E-2</v>
      </c>
      <c r="N750" t="str">
        <f t="shared" si="83"/>
        <v>no</v>
      </c>
    </row>
    <row r="751" spans="1:14" x14ac:dyDescent="0.25">
      <c r="A751" t="str">
        <f t="shared" si="77"/>
        <v>17Sydney Swans</v>
      </c>
      <c r="B751">
        <v>2020</v>
      </c>
      <c r="C751">
        <v>17</v>
      </c>
      <c r="D751" t="s">
        <v>381</v>
      </c>
      <c r="E751" t="s">
        <v>70</v>
      </c>
      <c r="F751">
        <v>66</v>
      </c>
      <c r="G751" s="1">
        <v>0.91</v>
      </c>
      <c r="H751">
        <v>0</v>
      </c>
      <c r="I751">
        <f t="shared" si="78"/>
        <v>20</v>
      </c>
      <c r="J751" s="3">
        <f t="shared" si="79"/>
        <v>0</v>
      </c>
      <c r="K751" s="5">
        <f t="shared" si="82"/>
        <v>0</v>
      </c>
      <c r="L751" s="3">
        <f t="shared" ca="1" si="80"/>
        <v>6.5117521367521372E-2</v>
      </c>
      <c r="M751" s="1">
        <f t="shared" ca="1" si="81"/>
        <v>-6.5117521367521372E-2</v>
      </c>
      <c r="N751" t="str">
        <f t="shared" si="83"/>
        <v>no</v>
      </c>
    </row>
    <row r="752" spans="1:14" x14ac:dyDescent="0.25">
      <c r="A752" t="str">
        <f t="shared" si="77"/>
        <v>17West Coast Eagles</v>
      </c>
      <c r="B752">
        <v>2020</v>
      </c>
      <c r="C752">
        <v>17</v>
      </c>
      <c r="D752" t="s">
        <v>656</v>
      </c>
      <c r="E752" t="s">
        <v>36</v>
      </c>
      <c r="F752">
        <v>55</v>
      </c>
      <c r="G752" s="1">
        <v>0.82</v>
      </c>
      <c r="H752">
        <v>0</v>
      </c>
      <c r="I752">
        <f t="shared" si="78"/>
        <v>18</v>
      </c>
      <c r="J752" s="3">
        <f t="shared" si="79"/>
        <v>0</v>
      </c>
      <c r="K752" s="5">
        <f t="shared" si="82"/>
        <v>0</v>
      </c>
      <c r="L752" s="3">
        <f t="shared" ca="1" si="80"/>
        <v>8.6473429951690814E-2</v>
      </c>
      <c r="M752" s="1">
        <f t="shared" ca="1" si="81"/>
        <v>-8.6473429951690814E-2</v>
      </c>
      <c r="N752" t="str">
        <f t="shared" si="83"/>
        <v>no</v>
      </c>
    </row>
    <row r="753" spans="1:14" x14ac:dyDescent="0.25">
      <c r="A753" t="str">
        <f t="shared" si="77"/>
        <v>17Adelaide Crows</v>
      </c>
      <c r="B753">
        <v>2020</v>
      </c>
      <c r="C753">
        <v>17</v>
      </c>
      <c r="D753" t="s">
        <v>526</v>
      </c>
      <c r="E753" t="s">
        <v>22</v>
      </c>
      <c r="F753">
        <v>42</v>
      </c>
      <c r="G753" s="1">
        <v>0.92</v>
      </c>
      <c r="H753">
        <v>0</v>
      </c>
      <c r="I753">
        <f t="shared" si="78"/>
        <v>22</v>
      </c>
      <c r="J753" s="3">
        <f t="shared" si="79"/>
        <v>0</v>
      </c>
      <c r="K753" s="5">
        <f t="shared" si="82"/>
        <v>0</v>
      </c>
      <c r="L753" s="3">
        <f t="shared" ca="1" si="80"/>
        <v>2.8233898923554091E-2</v>
      </c>
      <c r="M753" s="1">
        <f t="shared" ca="1" si="81"/>
        <v>-2.8233898923554091E-2</v>
      </c>
      <c r="N753" t="str">
        <f t="shared" si="83"/>
        <v>no</v>
      </c>
    </row>
    <row r="754" spans="1:14" x14ac:dyDescent="0.25">
      <c r="A754" t="str">
        <f t="shared" si="77"/>
        <v>17Fremantle</v>
      </c>
      <c r="B754">
        <v>2020</v>
      </c>
      <c r="C754">
        <v>17</v>
      </c>
      <c r="D754" t="s">
        <v>278</v>
      </c>
      <c r="E754" t="s">
        <v>53</v>
      </c>
      <c r="F754">
        <v>56</v>
      </c>
      <c r="G754" s="1">
        <v>0.94</v>
      </c>
      <c r="H754">
        <v>0</v>
      </c>
      <c r="I754">
        <f t="shared" si="78"/>
        <v>24</v>
      </c>
      <c r="J754" s="3">
        <f t="shared" si="79"/>
        <v>0</v>
      </c>
      <c r="K754" s="5">
        <f t="shared" si="82"/>
        <v>7</v>
      </c>
      <c r="L754" s="3">
        <f t="shared" ca="1" si="80"/>
        <v>0.16446314102564102</v>
      </c>
      <c r="M754" s="1">
        <f t="shared" ca="1" si="81"/>
        <v>-0.16446314102564102</v>
      </c>
      <c r="N754" t="str">
        <f t="shared" si="83"/>
        <v>yes</v>
      </c>
    </row>
    <row r="755" spans="1:14" x14ac:dyDescent="0.25">
      <c r="A755" t="str">
        <f t="shared" si="77"/>
        <v>17Melbourne</v>
      </c>
      <c r="B755">
        <v>2020</v>
      </c>
      <c r="C755">
        <v>17</v>
      </c>
      <c r="D755" t="s">
        <v>565</v>
      </c>
      <c r="E755" t="s">
        <v>30</v>
      </c>
      <c r="F755">
        <v>25</v>
      </c>
      <c r="G755" s="1">
        <v>0.6</v>
      </c>
      <c r="H755">
        <v>0</v>
      </c>
      <c r="I755">
        <f t="shared" si="78"/>
        <v>27</v>
      </c>
      <c r="J755" s="3">
        <f t="shared" si="79"/>
        <v>0</v>
      </c>
      <c r="K755" s="5">
        <f t="shared" si="82"/>
        <v>0</v>
      </c>
      <c r="L755" s="3">
        <f t="shared" ca="1" si="80"/>
        <v>4.1979010494752618E-2</v>
      </c>
      <c r="M755" s="1">
        <f t="shared" ca="1" si="81"/>
        <v>-4.1979010494752618E-2</v>
      </c>
      <c r="N755" t="str">
        <f t="shared" si="83"/>
        <v>no</v>
      </c>
    </row>
    <row r="756" spans="1:14" x14ac:dyDescent="0.25">
      <c r="A756" t="str">
        <f t="shared" si="77"/>
        <v>17Melbourne</v>
      </c>
      <c r="B756">
        <v>2020</v>
      </c>
      <c r="C756">
        <v>17</v>
      </c>
      <c r="D756" t="s">
        <v>329</v>
      </c>
      <c r="E756" t="s">
        <v>30</v>
      </c>
      <c r="F756">
        <v>21</v>
      </c>
      <c r="G756" s="1">
        <v>0.92</v>
      </c>
      <c r="H756">
        <v>0</v>
      </c>
      <c r="I756">
        <f t="shared" si="78"/>
        <v>27</v>
      </c>
      <c r="J756" s="3">
        <f t="shared" si="79"/>
        <v>0</v>
      </c>
      <c r="K756" s="5">
        <f t="shared" si="82"/>
        <v>2</v>
      </c>
      <c r="L756" s="3">
        <f t="shared" ca="1" si="80"/>
        <v>4.32924563359346E-2</v>
      </c>
      <c r="M756" s="1">
        <f t="shared" ca="1" si="81"/>
        <v>-4.32924563359346E-2</v>
      </c>
      <c r="N756" t="str">
        <f t="shared" si="83"/>
        <v>yes</v>
      </c>
    </row>
    <row r="757" spans="1:14" x14ac:dyDescent="0.25">
      <c r="A757" t="str">
        <f t="shared" si="77"/>
        <v>17Gold Coast Suns</v>
      </c>
      <c r="B757">
        <v>2020</v>
      </c>
      <c r="C757">
        <v>17</v>
      </c>
      <c r="D757" t="s">
        <v>493</v>
      </c>
      <c r="E757" t="s">
        <v>40</v>
      </c>
      <c r="F757">
        <v>73</v>
      </c>
      <c r="G757" s="1">
        <v>0.88</v>
      </c>
      <c r="H757">
        <v>0</v>
      </c>
      <c r="I757">
        <f t="shared" si="78"/>
        <v>20</v>
      </c>
      <c r="J757" s="3">
        <f t="shared" si="79"/>
        <v>0</v>
      </c>
      <c r="K757" s="5">
        <f t="shared" si="82"/>
        <v>0</v>
      </c>
      <c r="L757" s="3">
        <f t="shared" ca="1" si="80"/>
        <v>0.10538847117794485</v>
      </c>
      <c r="M757" s="1">
        <f t="shared" ca="1" si="81"/>
        <v>-0.10538847117794485</v>
      </c>
      <c r="N757" t="str">
        <f t="shared" si="83"/>
        <v>no</v>
      </c>
    </row>
    <row r="758" spans="1:14" x14ac:dyDescent="0.25">
      <c r="A758" t="str">
        <f t="shared" si="77"/>
        <v>17Richmond</v>
      </c>
      <c r="B758">
        <v>2020</v>
      </c>
      <c r="C758">
        <v>17</v>
      </c>
      <c r="D758" t="s">
        <v>454</v>
      </c>
      <c r="E758" t="s">
        <v>28</v>
      </c>
      <c r="F758">
        <v>66</v>
      </c>
      <c r="G758" s="1">
        <v>1</v>
      </c>
      <c r="H758">
        <v>0</v>
      </c>
      <c r="I758">
        <f t="shared" si="78"/>
        <v>14</v>
      </c>
      <c r="J758" s="3">
        <f t="shared" si="79"/>
        <v>0</v>
      </c>
      <c r="K758" s="5">
        <f t="shared" si="82"/>
        <v>0</v>
      </c>
      <c r="L758" s="3">
        <f t="shared" ca="1" si="80"/>
        <v>5.6753812636165579E-2</v>
      </c>
      <c r="M758" s="1">
        <f t="shared" ca="1" si="81"/>
        <v>-5.6753812636165579E-2</v>
      </c>
      <c r="N758" t="str">
        <f t="shared" si="83"/>
        <v>no</v>
      </c>
    </row>
    <row r="759" spans="1:14" x14ac:dyDescent="0.25">
      <c r="A759" t="str">
        <f t="shared" si="77"/>
        <v>17Carlton</v>
      </c>
      <c r="B759">
        <v>2020</v>
      </c>
      <c r="C759">
        <v>17</v>
      </c>
      <c r="D759" t="s">
        <v>426</v>
      </c>
      <c r="E759" t="s">
        <v>6</v>
      </c>
      <c r="F759">
        <v>71</v>
      </c>
      <c r="G759" s="1">
        <v>0.86</v>
      </c>
      <c r="H759">
        <v>0</v>
      </c>
      <c r="I759">
        <f t="shared" si="78"/>
        <v>22</v>
      </c>
      <c r="J759" s="3">
        <f t="shared" si="79"/>
        <v>0</v>
      </c>
      <c r="K759" s="5">
        <f t="shared" si="82"/>
        <v>0</v>
      </c>
      <c r="L759" s="3">
        <f t="shared" ca="1" si="80"/>
        <v>9.661220525361848E-2</v>
      </c>
      <c r="M759" s="1">
        <f t="shared" ca="1" si="81"/>
        <v>-9.661220525361848E-2</v>
      </c>
      <c r="N759" t="str">
        <f t="shared" si="83"/>
        <v>no</v>
      </c>
    </row>
    <row r="760" spans="1:14" x14ac:dyDescent="0.25">
      <c r="A760" t="str">
        <f t="shared" si="77"/>
        <v>17Carlton</v>
      </c>
      <c r="B760">
        <v>2020</v>
      </c>
      <c r="C760">
        <v>17</v>
      </c>
      <c r="D760" t="s">
        <v>504</v>
      </c>
      <c r="E760" t="s">
        <v>6</v>
      </c>
      <c r="F760">
        <v>58</v>
      </c>
      <c r="G760" s="1">
        <v>0.94</v>
      </c>
      <c r="H760">
        <v>0</v>
      </c>
      <c r="I760">
        <f t="shared" si="78"/>
        <v>22</v>
      </c>
      <c r="J760" s="3">
        <f t="shared" si="79"/>
        <v>0</v>
      </c>
      <c r="K760" s="5">
        <f t="shared" si="82"/>
        <v>0</v>
      </c>
      <c r="L760" s="3">
        <f t="shared" ca="1" si="80"/>
        <v>1.2500000000000001E-2</v>
      </c>
      <c r="M760" s="1">
        <f t="shared" ca="1" si="81"/>
        <v>-1.2500000000000001E-2</v>
      </c>
      <c r="N760" t="str">
        <f t="shared" si="83"/>
        <v>no</v>
      </c>
    </row>
    <row r="761" spans="1:14" x14ac:dyDescent="0.25">
      <c r="A761" t="str">
        <f t="shared" si="77"/>
        <v>17St Kilda</v>
      </c>
      <c r="B761">
        <v>2020</v>
      </c>
      <c r="C761">
        <v>17</v>
      </c>
      <c r="D761" t="s">
        <v>350</v>
      </c>
      <c r="E761" t="s">
        <v>19</v>
      </c>
      <c r="F761">
        <v>61</v>
      </c>
      <c r="G761" s="1">
        <v>0.91</v>
      </c>
      <c r="H761">
        <v>0</v>
      </c>
      <c r="I761">
        <f t="shared" si="78"/>
        <v>18</v>
      </c>
      <c r="J761" s="3">
        <f t="shared" si="79"/>
        <v>0</v>
      </c>
      <c r="K761" s="5">
        <f t="shared" si="82"/>
        <v>1</v>
      </c>
      <c r="L761" s="3">
        <f t="shared" ca="1" si="80"/>
        <v>6.2695406445406443E-2</v>
      </c>
      <c r="M761" s="1">
        <f t="shared" ca="1" si="81"/>
        <v>-6.2695406445406443E-2</v>
      </c>
      <c r="N761" t="str">
        <f t="shared" si="83"/>
        <v>yes</v>
      </c>
    </row>
    <row r="762" spans="1:14" x14ac:dyDescent="0.25">
      <c r="A762" t="str">
        <f t="shared" si="77"/>
        <v>17St Kilda</v>
      </c>
      <c r="B762">
        <v>2020</v>
      </c>
      <c r="C762">
        <v>17</v>
      </c>
      <c r="D762" t="s">
        <v>436</v>
      </c>
      <c r="E762" t="s">
        <v>19</v>
      </c>
      <c r="F762">
        <v>24</v>
      </c>
      <c r="G762" s="1">
        <v>0.82</v>
      </c>
      <c r="H762">
        <v>0</v>
      </c>
      <c r="I762">
        <f t="shared" si="78"/>
        <v>18</v>
      </c>
      <c r="J762" s="3">
        <f t="shared" si="79"/>
        <v>0</v>
      </c>
      <c r="K762" s="5">
        <f t="shared" si="82"/>
        <v>0</v>
      </c>
      <c r="L762" s="3">
        <f t="shared" ca="1" si="80"/>
        <v>8.3728036669213149E-2</v>
      </c>
      <c r="M762" s="1">
        <f t="shared" ca="1" si="81"/>
        <v>-8.3728036669213149E-2</v>
      </c>
      <c r="N762" t="str">
        <f t="shared" si="83"/>
        <v>no</v>
      </c>
    </row>
    <row r="763" spans="1:14" x14ac:dyDescent="0.25">
      <c r="A763" t="str">
        <f t="shared" si="77"/>
        <v>17Adelaide Crows</v>
      </c>
      <c r="B763">
        <v>2020</v>
      </c>
      <c r="C763">
        <v>17</v>
      </c>
      <c r="D763" t="s">
        <v>424</v>
      </c>
      <c r="E763" t="s">
        <v>22</v>
      </c>
      <c r="F763">
        <v>58</v>
      </c>
      <c r="G763" s="1">
        <v>0.89</v>
      </c>
      <c r="H763">
        <v>0</v>
      </c>
      <c r="I763">
        <f t="shared" si="78"/>
        <v>22</v>
      </c>
      <c r="J763" s="3">
        <f t="shared" si="79"/>
        <v>0</v>
      </c>
      <c r="K763" s="5">
        <f t="shared" si="82"/>
        <v>0</v>
      </c>
      <c r="L763" s="3">
        <f t="shared" ca="1" si="80"/>
        <v>4.3290579903155962E-2</v>
      </c>
      <c r="M763" s="1">
        <f t="shared" ca="1" si="81"/>
        <v>-4.3290579903155962E-2</v>
      </c>
      <c r="N763" t="str">
        <f t="shared" si="83"/>
        <v>no</v>
      </c>
    </row>
    <row r="764" spans="1:14" x14ac:dyDescent="0.25">
      <c r="A764" t="str">
        <f t="shared" si="77"/>
        <v>17Fremantle</v>
      </c>
      <c r="B764">
        <v>2020</v>
      </c>
      <c r="C764">
        <v>17</v>
      </c>
      <c r="D764" t="s">
        <v>430</v>
      </c>
      <c r="E764" t="s">
        <v>53</v>
      </c>
      <c r="F764">
        <v>68</v>
      </c>
      <c r="G764" s="1">
        <v>0.91</v>
      </c>
      <c r="H764">
        <v>0</v>
      </c>
      <c r="I764">
        <f t="shared" si="78"/>
        <v>24</v>
      </c>
      <c r="J764" s="3">
        <f t="shared" si="79"/>
        <v>0</v>
      </c>
      <c r="K764" s="5">
        <f t="shared" si="82"/>
        <v>0</v>
      </c>
      <c r="L764" s="3">
        <f t="shared" ca="1" si="80"/>
        <v>6.7873303167420816E-3</v>
      </c>
      <c r="M764" s="1">
        <f t="shared" ca="1" si="81"/>
        <v>-6.7873303167420816E-3</v>
      </c>
      <c r="N764" t="str">
        <f t="shared" si="83"/>
        <v>no</v>
      </c>
    </row>
    <row r="765" spans="1:14" x14ac:dyDescent="0.25">
      <c r="A765" t="str">
        <f t="shared" si="77"/>
        <v>17Geelong Cats</v>
      </c>
      <c r="B765">
        <v>2020</v>
      </c>
      <c r="C765">
        <v>17</v>
      </c>
      <c r="D765" t="s">
        <v>675</v>
      </c>
      <c r="E765" t="s">
        <v>9</v>
      </c>
      <c r="F765">
        <v>27</v>
      </c>
      <c r="G765" s="1">
        <v>0.62</v>
      </c>
      <c r="H765">
        <v>0</v>
      </c>
      <c r="I765">
        <f t="shared" si="78"/>
        <v>14</v>
      </c>
      <c r="J765" s="3">
        <f t="shared" si="79"/>
        <v>0</v>
      </c>
      <c r="K765" s="5">
        <f t="shared" si="82"/>
        <v>0</v>
      </c>
      <c r="L765" s="3">
        <f t="shared" ca="1" si="80"/>
        <v>3.7037037037037035E-2</v>
      </c>
      <c r="M765" s="1">
        <f t="shared" ca="1" si="81"/>
        <v>-3.7037037037037035E-2</v>
      </c>
      <c r="N765" t="str">
        <f t="shared" si="83"/>
        <v>no</v>
      </c>
    </row>
    <row r="766" spans="1:14" x14ac:dyDescent="0.25">
      <c r="A766" t="str">
        <f t="shared" si="77"/>
        <v>17Gold Coast Suns</v>
      </c>
      <c r="B766">
        <v>2020</v>
      </c>
      <c r="C766">
        <v>17</v>
      </c>
      <c r="D766" t="s">
        <v>495</v>
      </c>
      <c r="E766" t="s">
        <v>40</v>
      </c>
      <c r="F766">
        <v>39</v>
      </c>
      <c r="G766" s="1">
        <v>1</v>
      </c>
      <c r="H766">
        <v>0</v>
      </c>
      <c r="I766">
        <f t="shared" si="78"/>
        <v>20</v>
      </c>
      <c r="J766" s="3">
        <f t="shared" si="79"/>
        <v>0</v>
      </c>
      <c r="K766" s="5">
        <f t="shared" si="82"/>
        <v>0</v>
      </c>
      <c r="L766" s="3">
        <f t="shared" ca="1" si="80"/>
        <v>4.7213622291021669E-2</v>
      </c>
      <c r="M766" s="1">
        <f t="shared" ca="1" si="81"/>
        <v>-4.7213622291021669E-2</v>
      </c>
      <c r="N766" t="str">
        <f t="shared" si="83"/>
        <v>no</v>
      </c>
    </row>
    <row r="767" spans="1:14" x14ac:dyDescent="0.25">
      <c r="A767" t="str">
        <f t="shared" si="77"/>
        <v>17North Melbourne</v>
      </c>
      <c r="B767">
        <v>2020</v>
      </c>
      <c r="C767">
        <v>17</v>
      </c>
      <c r="D767" t="s">
        <v>341</v>
      </c>
      <c r="E767" t="s">
        <v>25</v>
      </c>
      <c r="F767">
        <v>22</v>
      </c>
      <c r="G767" s="1">
        <v>0.63</v>
      </c>
      <c r="H767">
        <v>0</v>
      </c>
      <c r="I767">
        <f t="shared" si="78"/>
        <v>24</v>
      </c>
      <c r="J767" s="3">
        <f t="shared" si="79"/>
        <v>0</v>
      </c>
      <c r="K767" s="5">
        <f t="shared" si="82"/>
        <v>1</v>
      </c>
      <c r="L767" s="3">
        <f t="shared" ca="1" si="80"/>
        <v>1.1618589743589744E-2</v>
      </c>
      <c r="M767" s="1">
        <f t="shared" ca="1" si="81"/>
        <v>-1.1618589743589744E-2</v>
      </c>
      <c r="N767" t="str">
        <f t="shared" si="83"/>
        <v>yes</v>
      </c>
    </row>
    <row r="768" spans="1:14" x14ac:dyDescent="0.25">
      <c r="A768" t="str">
        <f t="shared" si="77"/>
        <v>17Richmond</v>
      </c>
      <c r="B768">
        <v>2020</v>
      </c>
      <c r="C768">
        <v>17</v>
      </c>
      <c r="D768" t="s">
        <v>423</v>
      </c>
      <c r="E768" t="s">
        <v>28</v>
      </c>
      <c r="F768">
        <v>38</v>
      </c>
      <c r="G768" s="1">
        <v>0.76</v>
      </c>
      <c r="H768">
        <v>0</v>
      </c>
      <c r="I768">
        <f t="shared" si="78"/>
        <v>14</v>
      </c>
      <c r="J768" s="3">
        <f t="shared" si="79"/>
        <v>0</v>
      </c>
      <c r="K768" s="5">
        <f t="shared" si="82"/>
        <v>0</v>
      </c>
      <c r="L768" s="3">
        <f t="shared" ca="1" si="80"/>
        <v>6.1728395061728392E-3</v>
      </c>
      <c r="M768" s="1">
        <f t="shared" ca="1" si="81"/>
        <v>-6.1728395061728392E-3</v>
      </c>
      <c r="N768" t="str">
        <f t="shared" si="83"/>
        <v>no</v>
      </c>
    </row>
    <row r="769" spans="1:14" x14ac:dyDescent="0.25">
      <c r="A769" t="str">
        <f t="shared" si="77"/>
        <v>17Richmond</v>
      </c>
      <c r="B769">
        <v>2020</v>
      </c>
      <c r="C769">
        <v>17</v>
      </c>
      <c r="D769" t="s">
        <v>307</v>
      </c>
      <c r="E769" t="s">
        <v>28</v>
      </c>
      <c r="F769">
        <v>69</v>
      </c>
      <c r="G769" s="1">
        <v>1</v>
      </c>
      <c r="H769">
        <v>0</v>
      </c>
      <c r="I769">
        <f t="shared" si="78"/>
        <v>14</v>
      </c>
      <c r="J769" s="3">
        <f t="shared" si="79"/>
        <v>0</v>
      </c>
      <c r="K769" s="5">
        <f t="shared" si="82"/>
        <v>2</v>
      </c>
      <c r="L769" s="3">
        <f t="shared" ca="1" si="80"/>
        <v>9.7916666666666666E-2</v>
      </c>
      <c r="M769" s="1">
        <f t="shared" ca="1" si="81"/>
        <v>-9.7916666666666666E-2</v>
      </c>
      <c r="N769" t="str">
        <f t="shared" si="83"/>
        <v>yes</v>
      </c>
    </row>
    <row r="770" spans="1:14" x14ac:dyDescent="0.25">
      <c r="A770" t="str">
        <f t="shared" ref="A770:A833" si="84">C770&amp;E770</f>
        <v>17Adelaide Crows</v>
      </c>
      <c r="B770">
        <v>2020</v>
      </c>
      <c r="C770">
        <v>17</v>
      </c>
      <c r="D770" t="s">
        <v>394</v>
      </c>
      <c r="E770" t="s">
        <v>22</v>
      </c>
      <c r="F770">
        <v>33</v>
      </c>
      <c r="G770" s="1">
        <v>0.94</v>
      </c>
      <c r="H770">
        <v>0</v>
      </c>
      <c r="I770">
        <f t="shared" ref="I770:I833" si="85">SUMIF($A:$A,$A770,$H:$H)/4</f>
        <v>22</v>
      </c>
      <c r="J770" s="3">
        <f t="shared" ref="J770:J833" si="86">H770/I770</f>
        <v>0</v>
      </c>
      <c r="K770" s="5">
        <f t="shared" si="82"/>
        <v>0</v>
      </c>
      <c r="L770" s="3">
        <f t="shared" ref="L770:L833" ca="1" si="87">SUMIF($D:$D,$D770,$J770)/COUNTIF($D:$D,$D770)</f>
        <v>6.5520987914497036E-2</v>
      </c>
      <c r="M770" s="1">
        <f t="shared" ref="M770:M833" ca="1" si="88">J770-L770</f>
        <v>-6.5520987914497036E-2</v>
      </c>
      <c r="N770" t="str">
        <f t="shared" si="83"/>
        <v>no</v>
      </c>
    </row>
    <row r="771" spans="1:14" x14ac:dyDescent="0.25">
      <c r="A771" t="str">
        <f t="shared" si="84"/>
        <v>17Adelaide Crows</v>
      </c>
      <c r="B771">
        <v>2020</v>
      </c>
      <c r="C771">
        <v>17</v>
      </c>
      <c r="D771" t="s">
        <v>352</v>
      </c>
      <c r="E771" t="s">
        <v>22</v>
      </c>
      <c r="F771">
        <v>50</v>
      </c>
      <c r="G771" s="1">
        <v>0.71</v>
      </c>
      <c r="H771">
        <v>0</v>
      </c>
      <c r="I771">
        <f t="shared" si="85"/>
        <v>22</v>
      </c>
      <c r="J771" s="3">
        <f t="shared" si="86"/>
        <v>0</v>
      </c>
      <c r="K771" s="5">
        <f t="shared" ref="K771:K834" si="89">SUMIF($D:$D,$D771,$H:$H)</f>
        <v>0</v>
      </c>
      <c r="L771" s="3">
        <f t="shared" ca="1" si="87"/>
        <v>0.17569768648200024</v>
      </c>
      <c r="M771" s="1">
        <f t="shared" ca="1" si="88"/>
        <v>-0.17569768648200024</v>
      </c>
      <c r="N771" t="str">
        <f t="shared" ref="N771:N834" si="90">IF(K771&gt;0,"yes", "no")</f>
        <v>no</v>
      </c>
    </row>
    <row r="772" spans="1:14" x14ac:dyDescent="0.25">
      <c r="A772" t="str">
        <f t="shared" si="84"/>
        <v>17Hawthorn</v>
      </c>
      <c r="B772">
        <v>2020</v>
      </c>
      <c r="C772">
        <v>17</v>
      </c>
      <c r="D772" t="s">
        <v>521</v>
      </c>
      <c r="E772" t="s">
        <v>56</v>
      </c>
      <c r="F772">
        <v>58</v>
      </c>
      <c r="G772" s="1">
        <v>0.81</v>
      </c>
      <c r="H772">
        <v>0</v>
      </c>
      <c r="I772">
        <f t="shared" si="85"/>
        <v>21</v>
      </c>
      <c r="J772" s="3">
        <f t="shared" si="86"/>
        <v>0</v>
      </c>
      <c r="K772" s="5">
        <f t="shared" si="89"/>
        <v>0</v>
      </c>
      <c r="L772" s="3">
        <f t="shared" ca="1" si="87"/>
        <v>6.9230769230769235E-2</v>
      </c>
      <c r="M772" s="1">
        <f t="shared" ca="1" si="88"/>
        <v>-6.9230769230769235E-2</v>
      </c>
      <c r="N772" t="str">
        <f t="shared" si="90"/>
        <v>no</v>
      </c>
    </row>
    <row r="773" spans="1:14" x14ac:dyDescent="0.25">
      <c r="A773" t="str">
        <f t="shared" si="84"/>
        <v>17Hawthorn</v>
      </c>
      <c r="B773">
        <v>2020</v>
      </c>
      <c r="C773">
        <v>17</v>
      </c>
      <c r="D773" t="s">
        <v>664</v>
      </c>
      <c r="E773" t="s">
        <v>56</v>
      </c>
      <c r="F773">
        <v>69</v>
      </c>
      <c r="G773" s="1">
        <v>0.82</v>
      </c>
      <c r="H773">
        <v>0</v>
      </c>
      <c r="I773">
        <f t="shared" si="85"/>
        <v>21</v>
      </c>
      <c r="J773" s="3">
        <f t="shared" si="86"/>
        <v>0</v>
      </c>
      <c r="K773" s="5">
        <f t="shared" si="89"/>
        <v>0</v>
      </c>
      <c r="L773" s="3">
        <f t="shared" ca="1" si="87"/>
        <v>0.13333333333333333</v>
      </c>
      <c r="M773" s="1">
        <f t="shared" ca="1" si="88"/>
        <v>-0.13333333333333333</v>
      </c>
      <c r="N773" t="str">
        <f t="shared" si="90"/>
        <v>no</v>
      </c>
    </row>
    <row r="774" spans="1:14" x14ac:dyDescent="0.25">
      <c r="A774" t="str">
        <f t="shared" si="84"/>
        <v>17Carlton</v>
      </c>
      <c r="B774">
        <v>2020</v>
      </c>
      <c r="C774">
        <v>17</v>
      </c>
      <c r="D774" t="s">
        <v>676</v>
      </c>
      <c r="E774" t="s">
        <v>6</v>
      </c>
      <c r="F774">
        <v>36</v>
      </c>
      <c r="G774" s="1">
        <v>0.67</v>
      </c>
      <c r="H774">
        <v>0</v>
      </c>
      <c r="I774">
        <f t="shared" si="85"/>
        <v>22</v>
      </c>
      <c r="J774" s="3">
        <f t="shared" si="86"/>
        <v>0</v>
      </c>
      <c r="K774" s="5">
        <f t="shared" si="89"/>
        <v>0</v>
      </c>
      <c r="L774" s="3">
        <f t="shared" ca="1" si="87"/>
        <v>0</v>
      </c>
      <c r="M774" s="1">
        <f t="shared" ca="1" si="88"/>
        <v>0</v>
      </c>
      <c r="N774" t="str">
        <f t="shared" si="90"/>
        <v>no</v>
      </c>
    </row>
    <row r="775" spans="1:14" x14ac:dyDescent="0.25">
      <c r="A775" t="str">
        <f t="shared" si="84"/>
        <v>17Port Adelaide</v>
      </c>
      <c r="B775">
        <v>2020</v>
      </c>
      <c r="C775">
        <v>17</v>
      </c>
      <c r="D775" t="s">
        <v>510</v>
      </c>
      <c r="E775" t="s">
        <v>48</v>
      </c>
      <c r="F775">
        <v>62</v>
      </c>
      <c r="G775" s="1">
        <v>0.86</v>
      </c>
      <c r="H775">
        <v>0</v>
      </c>
      <c r="I775">
        <f t="shared" si="85"/>
        <v>19</v>
      </c>
      <c r="J775" s="3">
        <f t="shared" si="86"/>
        <v>0</v>
      </c>
      <c r="K775" s="5">
        <f t="shared" si="89"/>
        <v>0</v>
      </c>
      <c r="L775" s="3">
        <f t="shared" ca="1" si="87"/>
        <v>6.7316766278703991E-2</v>
      </c>
      <c r="M775" s="1">
        <f t="shared" ca="1" si="88"/>
        <v>-6.7316766278703991E-2</v>
      </c>
      <c r="N775" t="str">
        <f t="shared" si="90"/>
        <v>no</v>
      </c>
    </row>
    <row r="776" spans="1:14" x14ac:dyDescent="0.25">
      <c r="A776" t="str">
        <f t="shared" si="84"/>
        <v>17Collingwood</v>
      </c>
      <c r="B776">
        <v>2020</v>
      </c>
      <c r="C776">
        <v>17</v>
      </c>
      <c r="D776" t="s">
        <v>257</v>
      </c>
      <c r="E776" t="s">
        <v>51</v>
      </c>
      <c r="F776">
        <v>37</v>
      </c>
      <c r="G776" s="1">
        <v>0.75</v>
      </c>
      <c r="H776">
        <v>0</v>
      </c>
      <c r="I776">
        <f t="shared" si="85"/>
        <v>20</v>
      </c>
      <c r="J776" s="3">
        <f t="shared" si="86"/>
        <v>0</v>
      </c>
      <c r="K776" s="5">
        <f t="shared" si="89"/>
        <v>8</v>
      </c>
      <c r="L776" s="3">
        <f t="shared" ca="1" si="87"/>
        <v>5.6874160322436189E-2</v>
      </c>
      <c r="M776" s="1">
        <f t="shared" ca="1" si="88"/>
        <v>-5.6874160322436189E-2</v>
      </c>
      <c r="N776" t="str">
        <f t="shared" si="90"/>
        <v>yes</v>
      </c>
    </row>
    <row r="777" spans="1:14" x14ac:dyDescent="0.25">
      <c r="A777" t="str">
        <f t="shared" si="84"/>
        <v>17Geelong Cats</v>
      </c>
      <c r="B777">
        <v>2020</v>
      </c>
      <c r="C777">
        <v>17</v>
      </c>
      <c r="D777" t="s">
        <v>362</v>
      </c>
      <c r="E777" t="s">
        <v>9</v>
      </c>
      <c r="F777">
        <v>91</v>
      </c>
      <c r="G777" s="1">
        <v>0.77</v>
      </c>
      <c r="H777">
        <v>0</v>
      </c>
      <c r="I777">
        <f t="shared" si="85"/>
        <v>14</v>
      </c>
      <c r="J777" s="3">
        <f t="shared" si="86"/>
        <v>0</v>
      </c>
      <c r="K777" s="5">
        <f t="shared" si="89"/>
        <v>0</v>
      </c>
      <c r="L777" s="3">
        <f t="shared" ca="1" si="87"/>
        <v>6.7857142857142852E-2</v>
      </c>
      <c r="M777" s="1">
        <f t="shared" ca="1" si="88"/>
        <v>-6.7857142857142852E-2</v>
      </c>
      <c r="N777" t="str">
        <f t="shared" si="90"/>
        <v>no</v>
      </c>
    </row>
    <row r="778" spans="1:14" x14ac:dyDescent="0.25">
      <c r="A778" t="str">
        <f t="shared" si="84"/>
        <v>17Western Bulldogs</v>
      </c>
      <c r="B778">
        <v>2020</v>
      </c>
      <c r="C778">
        <v>17</v>
      </c>
      <c r="D778" t="s">
        <v>368</v>
      </c>
      <c r="E778" t="s">
        <v>14</v>
      </c>
      <c r="F778">
        <v>66</v>
      </c>
      <c r="G778" s="1">
        <v>0.83</v>
      </c>
      <c r="H778">
        <v>0</v>
      </c>
      <c r="I778">
        <f t="shared" si="85"/>
        <v>21</v>
      </c>
      <c r="J778" s="3">
        <f t="shared" si="86"/>
        <v>0</v>
      </c>
      <c r="K778" s="5">
        <f t="shared" si="89"/>
        <v>0</v>
      </c>
      <c r="L778" s="3">
        <f t="shared" ca="1" si="87"/>
        <v>0</v>
      </c>
      <c r="M778" s="1">
        <f t="shared" ca="1" si="88"/>
        <v>0</v>
      </c>
      <c r="N778" t="str">
        <f t="shared" si="90"/>
        <v>no</v>
      </c>
    </row>
    <row r="779" spans="1:14" x14ac:dyDescent="0.25">
      <c r="A779" t="str">
        <f t="shared" si="84"/>
        <v>17Richmond</v>
      </c>
      <c r="B779">
        <v>2020</v>
      </c>
      <c r="C779">
        <v>17</v>
      </c>
      <c r="D779" t="s">
        <v>392</v>
      </c>
      <c r="E779" t="s">
        <v>28</v>
      </c>
      <c r="F779">
        <v>55</v>
      </c>
      <c r="G779" s="1">
        <v>0.85</v>
      </c>
      <c r="H779">
        <v>0</v>
      </c>
      <c r="I779">
        <f t="shared" si="85"/>
        <v>14</v>
      </c>
      <c r="J779" s="3">
        <f t="shared" si="86"/>
        <v>0</v>
      </c>
      <c r="K779" s="5">
        <f t="shared" si="89"/>
        <v>0</v>
      </c>
      <c r="L779" s="3">
        <f t="shared" ca="1" si="87"/>
        <v>6.931818181818182E-2</v>
      </c>
      <c r="M779" s="1">
        <f t="shared" ca="1" si="88"/>
        <v>-6.931818181818182E-2</v>
      </c>
      <c r="N779" t="str">
        <f t="shared" si="90"/>
        <v>no</v>
      </c>
    </row>
    <row r="780" spans="1:14" x14ac:dyDescent="0.25">
      <c r="A780" t="str">
        <f t="shared" si="84"/>
        <v>17Port Adelaide</v>
      </c>
      <c r="B780">
        <v>2020</v>
      </c>
      <c r="C780">
        <v>17</v>
      </c>
      <c r="D780" t="s">
        <v>599</v>
      </c>
      <c r="E780" t="s">
        <v>48</v>
      </c>
      <c r="F780">
        <v>53</v>
      </c>
      <c r="G780" s="1">
        <v>0.83</v>
      </c>
      <c r="H780">
        <v>0</v>
      </c>
      <c r="I780">
        <f t="shared" si="85"/>
        <v>19</v>
      </c>
      <c r="J780" s="3">
        <f t="shared" si="86"/>
        <v>0</v>
      </c>
      <c r="K780" s="5">
        <f t="shared" si="89"/>
        <v>0</v>
      </c>
      <c r="L780" s="3">
        <f t="shared" ca="1" si="87"/>
        <v>0.12536738623695148</v>
      </c>
      <c r="M780" s="1">
        <f t="shared" ca="1" si="88"/>
        <v>-0.12536738623695148</v>
      </c>
      <c r="N780" t="str">
        <f t="shared" si="90"/>
        <v>no</v>
      </c>
    </row>
    <row r="781" spans="1:14" x14ac:dyDescent="0.25">
      <c r="A781" t="str">
        <f t="shared" si="84"/>
        <v>17Gold Coast Suns</v>
      </c>
      <c r="B781">
        <v>2020</v>
      </c>
      <c r="C781">
        <v>17</v>
      </c>
      <c r="D781" t="s">
        <v>373</v>
      </c>
      <c r="E781" t="s">
        <v>40</v>
      </c>
      <c r="F781">
        <v>76</v>
      </c>
      <c r="G781" s="1">
        <v>0.91</v>
      </c>
      <c r="H781">
        <v>0</v>
      </c>
      <c r="I781">
        <f t="shared" si="85"/>
        <v>20</v>
      </c>
      <c r="J781" s="3">
        <f t="shared" si="86"/>
        <v>0</v>
      </c>
      <c r="K781" s="5">
        <f t="shared" si="89"/>
        <v>0</v>
      </c>
      <c r="L781" s="3">
        <f t="shared" ca="1" si="87"/>
        <v>5.7504873294346975E-2</v>
      </c>
      <c r="M781" s="1">
        <f t="shared" ca="1" si="88"/>
        <v>-5.7504873294346975E-2</v>
      </c>
      <c r="N781" t="str">
        <f t="shared" si="90"/>
        <v>no</v>
      </c>
    </row>
    <row r="782" spans="1:14" x14ac:dyDescent="0.25">
      <c r="A782" t="str">
        <f t="shared" si="84"/>
        <v>17Carlton</v>
      </c>
      <c r="B782">
        <v>2020</v>
      </c>
      <c r="C782">
        <v>17</v>
      </c>
      <c r="D782" t="s">
        <v>528</v>
      </c>
      <c r="E782" t="s">
        <v>6</v>
      </c>
      <c r="F782">
        <v>60</v>
      </c>
      <c r="G782" s="1">
        <v>1</v>
      </c>
      <c r="H782">
        <v>0</v>
      </c>
      <c r="I782">
        <f t="shared" si="85"/>
        <v>22</v>
      </c>
      <c r="J782" s="3">
        <f t="shared" si="86"/>
        <v>0</v>
      </c>
      <c r="K782" s="5">
        <f t="shared" si="89"/>
        <v>0</v>
      </c>
      <c r="L782" s="3">
        <f t="shared" ca="1" si="87"/>
        <v>6.5297230003112355E-2</v>
      </c>
      <c r="M782" s="1">
        <f t="shared" ca="1" si="88"/>
        <v>-6.5297230003112355E-2</v>
      </c>
      <c r="N782" t="str">
        <f t="shared" si="90"/>
        <v>no</v>
      </c>
    </row>
    <row r="783" spans="1:14" x14ac:dyDescent="0.25">
      <c r="A783" t="str">
        <f t="shared" si="84"/>
        <v>17GWS Giants</v>
      </c>
      <c r="B783">
        <v>2020</v>
      </c>
      <c r="C783">
        <v>17</v>
      </c>
      <c r="D783" t="s">
        <v>331</v>
      </c>
      <c r="E783" t="s">
        <v>11</v>
      </c>
      <c r="F783">
        <v>50</v>
      </c>
      <c r="G783" s="1">
        <v>0.64</v>
      </c>
      <c r="H783">
        <v>0</v>
      </c>
      <c r="I783">
        <f t="shared" si="85"/>
        <v>27</v>
      </c>
      <c r="J783" s="3">
        <f t="shared" si="86"/>
        <v>0</v>
      </c>
      <c r="K783" s="5">
        <f t="shared" si="89"/>
        <v>1</v>
      </c>
      <c r="L783" s="3">
        <f t="shared" ca="1" si="87"/>
        <v>7.0512820512820512E-2</v>
      </c>
      <c r="M783" s="1">
        <f t="shared" ca="1" si="88"/>
        <v>-7.0512820512820512E-2</v>
      </c>
      <c r="N783" t="str">
        <f t="shared" si="90"/>
        <v>yes</v>
      </c>
    </row>
    <row r="784" spans="1:14" x14ac:dyDescent="0.25">
      <c r="A784" t="str">
        <f t="shared" si="84"/>
        <v>17North Melbourne</v>
      </c>
      <c r="B784">
        <v>2020</v>
      </c>
      <c r="C784">
        <v>17</v>
      </c>
      <c r="D784" t="s">
        <v>305</v>
      </c>
      <c r="E784" t="s">
        <v>25</v>
      </c>
      <c r="F784">
        <v>36</v>
      </c>
      <c r="G784" s="1">
        <v>0.85</v>
      </c>
      <c r="H784">
        <v>0</v>
      </c>
      <c r="I784">
        <f t="shared" si="85"/>
        <v>24</v>
      </c>
      <c r="J784" s="3">
        <f t="shared" si="86"/>
        <v>0</v>
      </c>
      <c r="K784" s="5">
        <f t="shared" si="89"/>
        <v>3</v>
      </c>
      <c r="L784" s="3">
        <f t="shared" ca="1" si="87"/>
        <v>0.10955882352941176</v>
      </c>
      <c r="M784" s="1">
        <f t="shared" ca="1" si="88"/>
        <v>-0.10955882352941176</v>
      </c>
      <c r="N784" t="str">
        <f t="shared" si="90"/>
        <v>yes</v>
      </c>
    </row>
    <row r="785" spans="1:14" x14ac:dyDescent="0.25">
      <c r="A785" t="str">
        <f t="shared" si="84"/>
        <v>17Adelaide Crows</v>
      </c>
      <c r="B785">
        <v>2020</v>
      </c>
      <c r="C785">
        <v>17</v>
      </c>
      <c r="D785" t="s">
        <v>253</v>
      </c>
      <c r="E785" t="s">
        <v>22</v>
      </c>
      <c r="F785">
        <v>36</v>
      </c>
      <c r="G785" s="1">
        <v>0.87</v>
      </c>
      <c r="H785">
        <v>0</v>
      </c>
      <c r="I785">
        <f t="shared" si="85"/>
        <v>22</v>
      </c>
      <c r="J785" s="3">
        <f t="shared" si="86"/>
        <v>0</v>
      </c>
      <c r="K785" s="5">
        <f t="shared" si="89"/>
        <v>7</v>
      </c>
      <c r="L785" s="3">
        <f t="shared" ca="1" si="87"/>
        <v>0.01</v>
      </c>
      <c r="M785" s="1">
        <f t="shared" ca="1" si="88"/>
        <v>-0.01</v>
      </c>
      <c r="N785" t="str">
        <f t="shared" si="90"/>
        <v>yes</v>
      </c>
    </row>
    <row r="786" spans="1:14" x14ac:dyDescent="0.25">
      <c r="A786" t="str">
        <f t="shared" si="84"/>
        <v>17Melbourne</v>
      </c>
      <c r="B786">
        <v>2020</v>
      </c>
      <c r="C786">
        <v>17</v>
      </c>
      <c r="D786" t="s">
        <v>403</v>
      </c>
      <c r="E786" t="s">
        <v>30</v>
      </c>
      <c r="F786">
        <v>64</v>
      </c>
      <c r="G786" s="1">
        <v>0.85</v>
      </c>
      <c r="H786">
        <v>0</v>
      </c>
      <c r="I786">
        <f t="shared" si="85"/>
        <v>27</v>
      </c>
      <c r="J786" s="3">
        <f t="shared" si="86"/>
        <v>0</v>
      </c>
      <c r="K786" s="5">
        <f t="shared" si="89"/>
        <v>0</v>
      </c>
      <c r="L786" s="3">
        <f t="shared" ca="1" si="87"/>
        <v>3.2352941176470591E-2</v>
      </c>
      <c r="M786" s="1">
        <f t="shared" ca="1" si="88"/>
        <v>-3.2352941176470591E-2</v>
      </c>
      <c r="N786" t="str">
        <f t="shared" si="90"/>
        <v>no</v>
      </c>
    </row>
    <row r="787" spans="1:14" x14ac:dyDescent="0.25">
      <c r="A787" t="str">
        <f t="shared" si="84"/>
        <v>17Melbourne</v>
      </c>
      <c r="B787">
        <v>2020</v>
      </c>
      <c r="C787">
        <v>17</v>
      </c>
      <c r="D787" t="s">
        <v>404</v>
      </c>
      <c r="E787" t="s">
        <v>30</v>
      </c>
      <c r="F787">
        <v>20</v>
      </c>
      <c r="G787" s="1">
        <v>0.89</v>
      </c>
      <c r="H787">
        <v>0</v>
      </c>
      <c r="I787">
        <f t="shared" si="85"/>
        <v>27</v>
      </c>
      <c r="J787" s="3">
        <f t="shared" si="86"/>
        <v>0</v>
      </c>
      <c r="K787" s="5">
        <f t="shared" si="89"/>
        <v>0</v>
      </c>
      <c r="L787" s="3">
        <f t="shared" ca="1" si="87"/>
        <v>0</v>
      </c>
      <c r="M787" s="1">
        <f t="shared" ca="1" si="88"/>
        <v>0</v>
      </c>
      <c r="N787" t="str">
        <f t="shared" si="90"/>
        <v>no</v>
      </c>
    </row>
    <row r="788" spans="1:14" x14ac:dyDescent="0.25">
      <c r="A788" t="str">
        <f t="shared" si="84"/>
        <v>17St Kilda</v>
      </c>
      <c r="B788">
        <v>2020</v>
      </c>
      <c r="C788">
        <v>17</v>
      </c>
      <c r="D788" t="s">
        <v>556</v>
      </c>
      <c r="E788" t="s">
        <v>19</v>
      </c>
      <c r="F788">
        <v>40</v>
      </c>
      <c r="G788" s="1">
        <v>0.88</v>
      </c>
      <c r="H788">
        <v>0</v>
      </c>
      <c r="I788">
        <f t="shared" si="85"/>
        <v>18</v>
      </c>
      <c r="J788" s="3">
        <f t="shared" si="86"/>
        <v>0</v>
      </c>
      <c r="K788" s="5">
        <f t="shared" si="89"/>
        <v>0</v>
      </c>
      <c r="L788" s="3">
        <f t="shared" ca="1" si="87"/>
        <v>3.7151702786377708E-2</v>
      </c>
      <c r="M788" s="1">
        <f t="shared" ca="1" si="88"/>
        <v>-3.7151702786377708E-2</v>
      </c>
      <c r="N788" t="str">
        <f t="shared" si="90"/>
        <v>no</v>
      </c>
    </row>
    <row r="789" spans="1:14" x14ac:dyDescent="0.25">
      <c r="A789" t="str">
        <f t="shared" si="84"/>
        <v>17Brisbane Lions</v>
      </c>
      <c r="B789">
        <v>2020</v>
      </c>
      <c r="C789">
        <v>17</v>
      </c>
      <c r="D789" t="s">
        <v>522</v>
      </c>
      <c r="E789" t="s">
        <v>16</v>
      </c>
      <c r="F789">
        <v>75</v>
      </c>
      <c r="G789" s="1">
        <v>0.86</v>
      </c>
      <c r="H789">
        <v>0</v>
      </c>
      <c r="I789">
        <f t="shared" si="85"/>
        <v>20</v>
      </c>
      <c r="J789" s="3">
        <f t="shared" si="86"/>
        <v>0</v>
      </c>
      <c r="K789" s="5">
        <f t="shared" si="89"/>
        <v>0</v>
      </c>
      <c r="L789" s="3">
        <f t="shared" ca="1" si="87"/>
        <v>0.13596414897319875</v>
      </c>
      <c r="M789" s="1">
        <f t="shared" ca="1" si="88"/>
        <v>-0.13596414897319875</v>
      </c>
      <c r="N789" t="str">
        <f t="shared" si="90"/>
        <v>no</v>
      </c>
    </row>
    <row r="790" spans="1:14" x14ac:dyDescent="0.25">
      <c r="A790" t="str">
        <f t="shared" si="84"/>
        <v>17Brisbane Lions</v>
      </c>
      <c r="B790">
        <v>2020</v>
      </c>
      <c r="C790">
        <v>17</v>
      </c>
      <c r="D790" t="s">
        <v>389</v>
      </c>
      <c r="E790" t="s">
        <v>16</v>
      </c>
      <c r="F790">
        <v>30</v>
      </c>
      <c r="G790" s="1">
        <v>0.93</v>
      </c>
      <c r="H790">
        <v>0</v>
      </c>
      <c r="I790">
        <f t="shared" si="85"/>
        <v>20</v>
      </c>
      <c r="J790" s="3">
        <f t="shared" si="86"/>
        <v>0</v>
      </c>
      <c r="K790" s="5">
        <f t="shared" si="89"/>
        <v>0</v>
      </c>
      <c r="L790" s="3">
        <f t="shared" ca="1" si="87"/>
        <v>0.21260249554367203</v>
      </c>
      <c r="M790" s="1">
        <f t="shared" ca="1" si="88"/>
        <v>-0.21260249554367203</v>
      </c>
      <c r="N790" t="str">
        <f t="shared" si="90"/>
        <v>no</v>
      </c>
    </row>
    <row r="791" spans="1:14" x14ac:dyDescent="0.25">
      <c r="A791" t="str">
        <f t="shared" si="84"/>
        <v>17North Melbourne</v>
      </c>
      <c r="B791">
        <v>2020</v>
      </c>
      <c r="C791">
        <v>17</v>
      </c>
      <c r="D791" t="s">
        <v>421</v>
      </c>
      <c r="E791" t="s">
        <v>25</v>
      </c>
      <c r="F791">
        <v>34</v>
      </c>
      <c r="G791" s="1">
        <v>0.78</v>
      </c>
      <c r="H791">
        <v>0</v>
      </c>
      <c r="I791">
        <f t="shared" si="85"/>
        <v>24</v>
      </c>
      <c r="J791" s="3">
        <f t="shared" si="86"/>
        <v>0</v>
      </c>
      <c r="K791" s="5">
        <f t="shared" si="89"/>
        <v>0</v>
      </c>
      <c r="L791" s="3">
        <f t="shared" ca="1" si="87"/>
        <v>0.14642857142857144</v>
      </c>
      <c r="M791" s="1">
        <f t="shared" ca="1" si="88"/>
        <v>-0.14642857142857144</v>
      </c>
      <c r="N791" t="str">
        <f t="shared" si="90"/>
        <v>no</v>
      </c>
    </row>
    <row r="792" spans="1:14" x14ac:dyDescent="0.25">
      <c r="A792" t="str">
        <f t="shared" si="84"/>
        <v>17Hawthorn</v>
      </c>
      <c r="B792">
        <v>2020</v>
      </c>
      <c r="C792">
        <v>17</v>
      </c>
      <c r="D792" t="s">
        <v>343</v>
      </c>
      <c r="E792" t="s">
        <v>56</v>
      </c>
      <c r="F792">
        <v>64</v>
      </c>
      <c r="G792" s="1">
        <v>0.87</v>
      </c>
      <c r="H792">
        <v>0</v>
      </c>
      <c r="I792">
        <f t="shared" si="85"/>
        <v>21</v>
      </c>
      <c r="J792" s="3">
        <f t="shared" si="86"/>
        <v>0</v>
      </c>
      <c r="K792" s="5">
        <f t="shared" si="89"/>
        <v>1</v>
      </c>
      <c r="L792" s="3">
        <f t="shared" ca="1" si="87"/>
        <v>0.3130718954248366</v>
      </c>
      <c r="M792" s="1">
        <f t="shared" ca="1" si="88"/>
        <v>-0.3130718954248366</v>
      </c>
      <c r="N792" t="str">
        <f t="shared" si="90"/>
        <v>yes</v>
      </c>
    </row>
    <row r="793" spans="1:14" x14ac:dyDescent="0.25">
      <c r="A793" t="str">
        <f t="shared" si="84"/>
        <v>17Richmond</v>
      </c>
      <c r="B793">
        <v>2020</v>
      </c>
      <c r="C793">
        <v>17</v>
      </c>
      <c r="D793" t="s">
        <v>579</v>
      </c>
      <c r="E793" t="s">
        <v>28</v>
      </c>
      <c r="F793">
        <v>37</v>
      </c>
      <c r="G793" s="1">
        <v>0.82</v>
      </c>
      <c r="H793">
        <v>0</v>
      </c>
      <c r="I793">
        <f t="shared" si="85"/>
        <v>14</v>
      </c>
      <c r="J793" s="3">
        <f t="shared" si="86"/>
        <v>0</v>
      </c>
      <c r="K793" s="5">
        <f t="shared" si="89"/>
        <v>0</v>
      </c>
      <c r="L793" s="3">
        <f t="shared" ca="1" si="87"/>
        <v>8.4812623274161739E-2</v>
      </c>
      <c r="M793" s="1">
        <f t="shared" ca="1" si="88"/>
        <v>-8.4812623274161739E-2</v>
      </c>
      <c r="N793" t="str">
        <f t="shared" si="90"/>
        <v>no</v>
      </c>
    </row>
    <row r="794" spans="1:14" x14ac:dyDescent="0.25">
      <c r="A794" t="str">
        <f t="shared" si="84"/>
        <v>16Essendon</v>
      </c>
      <c r="B794">
        <v>2020</v>
      </c>
      <c r="C794">
        <v>16</v>
      </c>
      <c r="D794" t="s">
        <v>45</v>
      </c>
      <c r="E794" t="s">
        <v>32</v>
      </c>
      <c r="F794">
        <v>63</v>
      </c>
      <c r="G794" s="1">
        <v>0.86</v>
      </c>
      <c r="H794">
        <v>22</v>
      </c>
      <c r="I794">
        <f t="shared" si="85"/>
        <v>25</v>
      </c>
      <c r="J794" s="3">
        <f t="shared" si="86"/>
        <v>0.88</v>
      </c>
      <c r="K794" s="5">
        <f t="shared" si="89"/>
        <v>259</v>
      </c>
      <c r="L794" s="3">
        <f t="shared" ca="1" si="87"/>
        <v>0.33051245386998568</v>
      </c>
      <c r="M794" s="1">
        <f t="shared" ca="1" si="88"/>
        <v>0.54948754613001438</v>
      </c>
      <c r="N794" t="str">
        <f t="shared" si="90"/>
        <v>yes</v>
      </c>
    </row>
    <row r="795" spans="1:14" x14ac:dyDescent="0.25">
      <c r="A795" t="str">
        <f t="shared" si="84"/>
        <v>16Brisbane Lions</v>
      </c>
      <c r="B795">
        <v>2020</v>
      </c>
      <c r="C795">
        <v>16</v>
      </c>
      <c r="D795" t="s">
        <v>15</v>
      </c>
      <c r="E795" t="s">
        <v>16</v>
      </c>
      <c r="F795">
        <v>101</v>
      </c>
      <c r="G795" s="1">
        <v>0.97</v>
      </c>
      <c r="H795">
        <v>21</v>
      </c>
      <c r="I795">
        <f t="shared" si="85"/>
        <v>23</v>
      </c>
      <c r="J795" s="3">
        <f t="shared" si="86"/>
        <v>0.91304347826086951</v>
      </c>
      <c r="K795" s="5">
        <f t="shared" si="89"/>
        <v>327</v>
      </c>
      <c r="L795" s="3">
        <f t="shared" ca="1" si="87"/>
        <v>0.4411379714686311</v>
      </c>
      <c r="M795" s="1">
        <f t="shared" ca="1" si="88"/>
        <v>0.47190550679223842</v>
      </c>
      <c r="N795" t="str">
        <f t="shared" si="90"/>
        <v>yes</v>
      </c>
    </row>
    <row r="796" spans="1:14" x14ac:dyDescent="0.25">
      <c r="A796" t="str">
        <f t="shared" si="84"/>
        <v>16St Kilda</v>
      </c>
      <c r="B796">
        <v>2020</v>
      </c>
      <c r="C796">
        <v>16</v>
      </c>
      <c r="D796" t="s">
        <v>87</v>
      </c>
      <c r="E796" t="s">
        <v>19</v>
      </c>
      <c r="F796">
        <v>88</v>
      </c>
      <c r="G796" s="1">
        <v>0.87</v>
      </c>
      <c r="H796">
        <v>21</v>
      </c>
      <c r="I796">
        <f t="shared" si="85"/>
        <v>23</v>
      </c>
      <c r="J796" s="3">
        <f t="shared" si="86"/>
        <v>0.91304347826086951</v>
      </c>
      <c r="K796" s="5">
        <f t="shared" si="89"/>
        <v>212</v>
      </c>
      <c r="L796" s="3">
        <f t="shared" ca="1" si="87"/>
        <v>0.34946197331780865</v>
      </c>
      <c r="M796" s="1">
        <f t="shared" ca="1" si="88"/>
        <v>0.56358150494306081</v>
      </c>
      <c r="N796" t="str">
        <f t="shared" si="90"/>
        <v>yes</v>
      </c>
    </row>
    <row r="797" spans="1:14" x14ac:dyDescent="0.25">
      <c r="A797" t="str">
        <f t="shared" si="84"/>
        <v>16Essendon</v>
      </c>
      <c r="B797">
        <v>2020</v>
      </c>
      <c r="C797">
        <v>16</v>
      </c>
      <c r="D797" t="s">
        <v>63</v>
      </c>
      <c r="E797" t="s">
        <v>32</v>
      </c>
      <c r="F797">
        <v>68</v>
      </c>
      <c r="G797" s="1">
        <v>0.88</v>
      </c>
      <c r="H797">
        <v>21</v>
      </c>
      <c r="I797">
        <f t="shared" si="85"/>
        <v>25</v>
      </c>
      <c r="J797" s="3">
        <f t="shared" si="86"/>
        <v>0.84</v>
      </c>
      <c r="K797" s="5">
        <f t="shared" si="89"/>
        <v>193</v>
      </c>
      <c r="L797" s="3">
        <f t="shared" ca="1" si="87"/>
        <v>0.2824952769949573</v>
      </c>
      <c r="M797" s="1">
        <f t="shared" ca="1" si="88"/>
        <v>0.55750472300504272</v>
      </c>
      <c r="N797" t="str">
        <f t="shared" si="90"/>
        <v>yes</v>
      </c>
    </row>
    <row r="798" spans="1:14" x14ac:dyDescent="0.25">
      <c r="A798" t="str">
        <f t="shared" si="84"/>
        <v>16St Kilda</v>
      </c>
      <c r="B798">
        <v>2020</v>
      </c>
      <c r="C798">
        <v>16</v>
      </c>
      <c r="D798" t="s">
        <v>62</v>
      </c>
      <c r="E798" t="s">
        <v>19</v>
      </c>
      <c r="F798">
        <v>98</v>
      </c>
      <c r="G798" s="1">
        <v>0.85</v>
      </c>
      <c r="H798">
        <v>20</v>
      </c>
      <c r="I798">
        <f t="shared" si="85"/>
        <v>23</v>
      </c>
      <c r="J798" s="3">
        <f t="shared" si="86"/>
        <v>0.86956521739130432</v>
      </c>
      <c r="K798" s="5">
        <f t="shared" si="89"/>
        <v>306</v>
      </c>
      <c r="L798" s="3">
        <f t="shared" ca="1" si="87"/>
        <v>0.4439323103485508</v>
      </c>
      <c r="M798" s="1">
        <f t="shared" ca="1" si="88"/>
        <v>0.42563290704275353</v>
      </c>
      <c r="N798" t="str">
        <f t="shared" si="90"/>
        <v>yes</v>
      </c>
    </row>
    <row r="799" spans="1:14" x14ac:dyDescent="0.25">
      <c r="A799" t="str">
        <f t="shared" si="84"/>
        <v>16Essendon</v>
      </c>
      <c r="B799">
        <v>2020</v>
      </c>
      <c r="C799">
        <v>16</v>
      </c>
      <c r="D799" t="s">
        <v>91</v>
      </c>
      <c r="E799" t="s">
        <v>32</v>
      </c>
      <c r="F799">
        <v>65</v>
      </c>
      <c r="G799" s="1">
        <v>0.8</v>
      </c>
      <c r="H799">
        <v>20</v>
      </c>
      <c r="I799">
        <f t="shared" si="85"/>
        <v>25</v>
      </c>
      <c r="J799" s="3">
        <f t="shared" si="86"/>
        <v>0.8</v>
      </c>
      <c r="K799" s="5">
        <f t="shared" si="89"/>
        <v>123</v>
      </c>
      <c r="L799" s="3">
        <f t="shared" ca="1" si="87"/>
        <v>0.30064393939393941</v>
      </c>
      <c r="M799" s="1">
        <f t="shared" ca="1" si="88"/>
        <v>0.49935606060606064</v>
      </c>
      <c r="N799" t="str">
        <f t="shared" si="90"/>
        <v>yes</v>
      </c>
    </row>
    <row r="800" spans="1:14" x14ac:dyDescent="0.25">
      <c r="A800" t="str">
        <f t="shared" si="84"/>
        <v>16Sydney Swans</v>
      </c>
      <c r="B800">
        <v>2020</v>
      </c>
      <c r="C800">
        <v>16</v>
      </c>
      <c r="D800" t="s">
        <v>74</v>
      </c>
      <c r="E800" t="s">
        <v>70</v>
      </c>
      <c r="F800">
        <v>61</v>
      </c>
      <c r="G800" s="1">
        <v>0.86</v>
      </c>
      <c r="H800">
        <v>20</v>
      </c>
      <c r="I800">
        <f t="shared" si="85"/>
        <v>20</v>
      </c>
      <c r="J800" s="3">
        <f t="shared" si="86"/>
        <v>1</v>
      </c>
      <c r="K800" s="5">
        <f t="shared" si="89"/>
        <v>180</v>
      </c>
      <c r="L800" s="3">
        <f t="shared" ca="1" si="87"/>
        <v>0.23957172054998141</v>
      </c>
      <c r="M800" s="1">
        <f t="shared" ca="1" si="88"/>
        <v>0.76042827945001856</v>
      </c>
      <c r="N800" t="str">
        <f t="shared" si="90"/>
        <v>yes</v>
      </c>
    </row>
    <row r="801" spans="1:14" x14ac:dyDescent="0.25">
      <c r="A801" t="str">
        <f t="shared" si="84"/>
        <v>16Gold Coast Suns</v>
      </c>
      <c r="B801">
        <v>2020</v>
      </c>
      <c r="C801">
        <v>16</v>
      </c>
      <c r="D801" t="s">
        <v>39</v>
      </c>
      <c r="E801" t="s">
        <v>40</v>
      </c>
      <c r="F801">
        <v>45</v>
      </c>
      <c r="G801" s="1">
        <v>0.84</v>
      </c>
      <c r="H801">
        <v>20</v>
      </c>
      <c r="I801">
        <f t="shared" si="85"/>
        <v>23</v>
      </c>
      <c r="J801" s="3">
        <f t="shared" si="86"/>
        <v>0.86956521739130432</v>
      </c>
      <c r="K801" s="5">
        <f t="shared" si="89"/>
        <v>323</v>
      </c>
      <c r="L801" s="3">
        <f t="shared" ca="1" si="87"/>
        <v>0.45317740682982621</v>
      </c>
      <c r="M801" s="1">
        <f t="shared" ca="1" si="88"/>
        <v>0.41638781056147811</v>
      </c>
      <c r="N801" t="str">
        <f t="shared" si="90"/>
        <v>yes</v>
      </c>
    </row>
    <row r="802" spans="1:14" x14ac:dyDescent="0.25">
      <c r="A802" t="str">
        <f t="shared" si="84"/>
        <v>16North Melbourne</v>
      </c>
      <c r="B802">
        <v>2020</v>
      </c>
      <c r="C802">
        <v>16</v>
      </c>
      <c r="D802" t="s">
        <v>42</v>
      </c>
      <c r="E802" t="s">
        <v>25</v>
      </c>
      <c r="F802">
        <v>59</v>
      </c>
      <c r="G802" s="1">
        <v>0.92</v>
      </c>
      <c r="H802">
        <v>20</v>
      </c>
      <c r="I802">
        <f t="shared" si="85"/>
        <v>21</v>
      </c>
      <c r="J802" s="3">
        <f t="shared" si="86"/>
        <v>0.95238095238095233</v>
      </c>
      <c r="K802" s="5">
        <f t="shared" si="89"/>
        <v>309</v>
      </c>
      <c r="L802" s="3">
        <f t="shared" ca="1" si="87"/>
        <v>0.45170800356222357</v>
      </c>
      <c r="M802" s="1">
        <f t="shared" ca="1" si="88"/>
        <v>0.5006729488187287</v>
      </c>
      <c r="N802" t="str">
        <f t="shared" si="90"/>
        <v>yes</v>
      </c>
    </row>
    <row r="803" spans="1:14" x14ac:dyDescent="0.25">
      <c r="A803" t="str">
        <f t="shared" si="84"/>
        <v>16St Kilda</v>
      </c>
      <c r="B803">
        <v>2020</v>
      </c>
      <c r="C803">
        <v>16</v>
      </c>
      <c r="D803" t="s">
        <v>38</v>
      </c>
      <c r="E803" t="s">
        <v>19</v>
      </c>
      <c r="F803">
        <v>73</v>
      </c>
      <c r="G803" s="1">
        <v>0.82</v>
      </c>
      <c r="H803">
        <v>20</v>
      </c>
      <c r="I803">
        <f t="shared" si="85"/>
        <v>23</v>
      </c>
      <c r="J803" s="3">
        <f t="shared" si="86"/>
        <v>0.86956521739130432</v>
      </c>
      <c r="K803" s="5">
        <f t="shared" si="89"/>
        <v>193</v>
      </c>
      <c r="L803" s="3">
        <f t="shared" ca="1" si="87"/>
        <v>0.34619015070142883</v>
      </c>
      <c r="M803" s="1">
        <f t="shared" ca="1" si="88"/>
        <v>0.52337506668987555</v>
      </c>
      <c r="N803" t="str">
        <f t="shared" si="90"/>
        <v>yes</v>
      </c>
    </row>
    <row r="804" spans="1:14" x14ac:dyDescent="0.25">
      <c r="A804" t="str">
        <f t="shared" si="84"/>
        <v>16Hawthorn</v>
      </c>
      <c r="B804">
        <v>2020</v>
      </c>
      <c r="C804">
        <v>16</v>
      </c>
      <c r="D804" t="s">
        <v>64</v>
      </c>
      <c r="E804" t="s">
        <v>56</v>
      </c>
      <c r="F804">
        <v>63</v>
      </c>
      <c r="G804" s="1">
        <v>0.74</v>
      </c>
      <c r="H804">
        <v>19</v>
      </c>
      <c r="I804">
        <f t="shared" si="85"/>
        <v>23</v>
      </c>
      <c r="J804" s="3">
        <f t="shared" si="86"/>
        <v>0.82608695652173914</v>
      </c>
      <c r="K804" s="5">
        <f t="shared" si="89"/>
        <v>208</v>
      </c>
      <c r="L804" s="3">
        <f t="shared" ca="1" si="87"/>
        <v>0.29068803057967146</v>
      </c>
      <c r="M804" s="1">
        <f t="shared" ca="1" si="88"/>
        <v>0.53539892594206773</v>
      </c>
      <c r="N804" t="str">
        <f t="shared" si="90"/>
        <v>yes</v>
      </c>
    </row>
    <row r="805" spans="1:14" x14ac:dyDescent="0.25">
      <c r="A805" t="str">
        <f t="shared" si="84"/>
        <v>16Port Adelaide</v>
      </c>
      <c r="B805">
        <v>2020</v>
      </c>
      <c r="C805">
        <v>16</v>
      </c>
      <c r="D805" t="s">
        <v>86</v>
      </c>
      <c r="E805" t="s">
        <v>48</v>
      </c>
      <c r="F805">
        <v>63</v>
      </c>
      <c r="G805" s="1">
        <v>0.87</v>
      </c>
      <c r="H805">
        <v>19</v>
      </c>
      <c r="I805">
        <f t="shared" si="85"/>
        <v>21</v>
      </c>
      <c r="J805" s="3">
        <f t="shared" si="86"/>
        <v>0.90476190476190477</v>
      </c>
      <c r="K805" s="5">
        <f t="shared" si="89"/>
        <v>225</v>
      </c>
      <c r="L805" s="3">
        <f t="shared" ca="1" si="87"/>
        <v>0.35382921055161859</v>
      </c>
      <c r="M805" s="1">
        <f t="shared" ca="1" si="88"/>
        <v>0.55093269421028612</v>
      </c>
      <c r="N805" t="str">
        <f t="shared" si="90"/>
        <v>yes</v>
      </c>
    </row>
    <row r="806" spans="1:14" x14ac:dyDescent="0.25">
      <c r="A806" t="str">
        <f t="shared" si="84"/>
        <v>16Geelong Cats</v>
      </c>
      <c r="B806">
        <v>2020</v>
      </c>
      <c r="C806">
        <v>16</v>
      </c>
      <c r="D806" t="s">
        <v>111</v>
      </c>
      <c r="E806" t="s">
        <v>9</v>
      </c>
      <c r="F806">
        <v>80</v>
      </c>
      <c r="G806" s="1">
        <v>0.74</v>
      </c>
      <c r="H806">
        <v>19</v>
      </c>
      <c r="I806">
        <f t="shared" si="85"/>
        <v>25</v>
      </c>
      <c r="J806" s="3">
        <f t="shared" si="86"/>
        <v>0.76</v>
      </c>
      <c r="K806" s="5">
        <f t="shared" si="89"/>
        <v>208</v>
      </c>
      <c r="L806" s="3">
        <f t="shared" ca="1" si="87"/>
        <v>0.23926336124916769</v>
      </c>
      <c r="M806" s="1">
        <f t="shared" ca="1" si="88"/>
        <v>0.52073663875083231</v>
      </c>
      <c r="N806" t="str">
        <f t="shared" si="90"/>
        <v>yes</v>
      </c>
    </row>
    <row r="807" spans="1:14" x14ac:dyDescent="0.25">
      <c r="A807" t="str">
        <f t="shared" si="84"/>
        <v>16Carlton</v>
      </c>
      <c r="B807">
        <v>2020</v>
      </c>
      <c r="C807">
        <v>16</v>
      </c>
      <c r="D807" t="s">
        <v>7</v>
      </c>
      <c r="E807" t="s">
        <v>6</v>
      </c>
      <c r="F807">
        <v>91</v>
      </c>
      <c r="G807" s="1">
        <v>0.87</v>
      </c>
      <c r="H807">
        <v>19</v>
      </c>
      <c r="I807">
        <f t="shared" si="85"/>
        <v>20</v>
      </c>
      <c r="J807" s="3">
        <f t="shared" si="86"/>
        <v>0.95</v>
      </c>
      <c r="K807" s="5">
        <f t="shared" si="89"/>
        <v>311</v>
      </c>
      <c r="L807" s="3">
        <f t="shared" ca="1" si="87"/>
        <v>0.3849940582293524</v>
      </c>
      <c r="M807" s="1">
        <f t="shared" ca="1" si="88"/>
        <v>0.56500594177064756</v>
      </c>
      <c r="N807" t="str">
        <f t="shared" si="90"/>
        <v>yes</v>
      </c>
    </row>
    <row r="808" spans="1:14" x14ac:dyDescent="0.25">
      <c r="A808" t="str">
        <f t="shared" si="84"/>
        <v>16Essendon</v>
      </c>
      <c r="B808">
        <v>2020</v>
      </c>
      <c r="C808">
        <v>16</v>
      </c>
      <c r="D808" t="s">
        <v>124</v>
      </c>
      <c r="E808" t="s">
        <v>32</v>
      </c>
      <c r="F808">
        <v>57</v>
      </c>
      <c r="G808" s="1">
        <v>0.82</v>
      </c>
      <c r="H808">
        <v>19</v>
      </c>
      <c r="I808">
        <f t="shared" si="85"/>
        <v>25</v>
      </c>
      <c r="J808" s="3">
        <f t="shared" si="86"/>
        <v>0.76</v>
      </c>
      <c r="K808" s="5">
        <f t="shared" si="89"/>
        <v>173</v>
      </c>
      <c r="L808" s="3">
        <f t="shared" ca="1" si="87"/>
        <v>0.16134921113633316</v>
      </c>
      <c r="M808" s="1">
        <f t="shared" ca="1" si="88"/>
        <v>0.59865078886366685</v>
      </c>
      <c r="N808" t="str">
        <f t="shared" si="90"/>
        <v>yes</v>
      </c>
    </row>
    <row r="809" spans="1:14" x14ac:dyDescent="0.25">
      <c r="A809" t="str">
        <f t="shared" si="84"/>
        <v>16Geelong Cats</v>
      </c>
      <c r="B809">
        <v>2020</v>
      </c>
      <c r="C809">
        <v>16</v>
      </c>
      <c r="D809" t="s">
        <v>129</v>
      </c>
      <c r="E809" t="s">
        <v>9</v>
      </c>
      <c r="F809">
        <v>77</v>
      </c>
      <c r="G809" s="1">
        <v>0.86</v>
      </c>
      <c r="H809">
        <v>18</v>
      </c>
      <c r="I809">
        <f t="shared" si="85"/>
        <v>25</v>
      </c>
      <c r="J809" s="3">
        <f t="shared" si="86"/>
        <v>0.72</v>
      </c>
      <c r="K809" s="5">
        <f t="shared" si="89"/>
        <v>151</v>
      </c>
      <c r="L809" s="3">
        <f t="shared" ca="1" si="87"/>
        <v>0.26673779068737058</v>
      </c>
      <c r="M809" s="1">
        <f t="shared" ca="1" si="88"/>
        <v>0.45326220931262939</v>
      </c>
      <c r="N809" t="str">
        <f t="shared" si="90"/>
        <v>yes</v>
      </c>
    </row>
    <row r="810" spans="1:14" x14ac:dyDescent="0.25">
      <c r="A810" t="str">
        <f t="shared" si="84"/>
        <v>16Geelong Cats</v>
      </c>
      <c r="B810">
        <v>2020</v>
      </c>
      <c r="C810">
        <v>16</v>
      </c>
      <c r="D810" t="s">
        <v>130</v>
      </c>
      <c r="E810" t="s">
        <v>9</v>
      </c>
      <c r="F810">
        <v>69</v>
      </c>
      <c r="G810" s="1">
        <v>0.87</v>
      </c>
      <c r="H810">
        <v>18</v>
      </c>
      <c r="I810">
        <f t="shared" si="85"/>
        <v>25</v>
      </c>
      <c r="J810" s="3">
        <f t="shared" si="86"/>
        <v>0.72</v>
      </c>
      <c r="K810" s="5">
        <f t="shared" si="89"/>
        <v>18</v>
      </c>
      <c r="L810" s="3">
        <f t="shared" ca="1" si="87"/>
        <v>0</v>
      </c>
      <c r="M810" s="1">
        <f t="shared" ca="1" si="88"/>
        <v>0.72</v>
      </c>
      <c r="N810" t="str">
        <f t="shared" si="90"/>
        <v>yes</v>
      </c>
    </row>
    <row r="811" spans="1:14" x14ac:dyDescent="0.25">
      <c r="A811" t="str">
        <f t="shared" si="84"/>
        <v>16Gold Coast Suns</v>
      </c>
      <c r="B811">
        <v>2020</v>
      </c>
      <c r="C811">
        <v>16</v>
      </c>
      <c r="D811" t="s">
        <v>85</v>
      </c>
      <c r="E811" t="s">
        <v>40</v>
      </c>
      <c r="F811">
        <v>83</v>
      </c>
      <c r="G811" s="1">
        <v>0.76</v>
      </c>
      <c r="H811">
        <v>18</v>
      </c>
      <c r="I811">
        <f t="shared" si="85"/>
        <v>23</v>
      </c>
      <c r="J811" s="3">
        <f t="shared" si="86"/>
        <v>0.78260869565217395</v>
      </c>
      <c r="K811" s="5">
        <f t="shared" si="89"/>
        <v>282</v>
      </c>
      <c r="L811" s="3">
        <f t="shared" ca="1" si="87"/>
        <v>0.32524401411997089</v>
      </c>
      <c r="M811" s="1">
        <f t="shared" ca="1" si="88"/>
        <v>0.45736468153220305</v>
      </c>
      <c r="N811" t="str">
        <f t="shared" si="90"/>
        <v>yes</v>
      </c>
    </row>
    <row r="812" spans="1:14" x14ac:dyDescent="0.25">
      <c r="A812" t="str">
        <f t="shared" si="84"/>
        <v>16Brisbane Lions</v>
      </c>
      <c r="B812">
        <v>2020</v>
      </c>
      <c r="C812">
        <v>16</v>
      </c>
      <c r="D812" t="s">
        <v>98</v>
      </c>
      <c r="E812" t="s">
        <v>16</v>
      </c>
      <c r="F812">
        <v>83</v>
      </c>
      <c r="G812" s="1">
        <v>0.96</v>
      </c>
      <c r="H812">
        <v>18</v>
      </c>
      <c r="I812">
        <f t="shared" si="85"/>
        <v>23</v>
      </c>
      <c r="J812" s="3">
        <f t="shared" si="86"/>
        <v>0.78260869565217395</v>
      </c>
      <c r="K812" s="5">
        <f t="shared" si="89"/>
        <v>264</v>
      </c>
      <c r="L812" s="3">
        <f t="shared" ca="1" si="87"/>
        <v>0.32022433739054024</v>
      </c>
      <c r="M812" s="1">
        <f t="shared" ca="1" si="88"/>
        <v>0.46238435826163371</v>
      </c>
      <c r="N812" t="str">
        <f t="shared" si="90"/>
        <v>yes</v>
      </c>
    </row>
    <row r="813" spans="1:14" x14ac:dyDescent="0.25">
      <c r="A813" t="str">
        <f t="shared" si="84"/>
        <v>16Adelaide Crows</v>
      </c>
      <c r="B813">
        <v>2020</v>
      </c>
      <c r="C813">
        <v>16</v>
      </c>
      <c r="D813" t="s">
        <v>119</v>
      </c>
      <c r="E813" t="s">
        <v>22</v>
      </c>
      <c r="F813">
        <v>101</v>
      </c>
      <c r="G813" s="1">
        <v>0.82</v>
      </c>
      <c r="H813">
        <v>17</v>
      </c>
      <c r="I813">
        <f t="shared" si="85"/>
        <v>18</v>
      </c>
      <c r="J813" s="3">
        <f t="shared" si="86"/>
        <v>0.94444444444444442</v>
      </c>
      <c r="K813" s="5">
        <f t="shared" si="89"/>
        <v>137</v>
      </c>
      <c r="L813" s="3">
        <f t="shared" ca="1" si="87"/>
        <v>0.17772748433790611</v>
      </c>
      <c r="M813" s="1">
        <f t="shared" ca="1" si="88"/>
        <v>0.76671696010653834</v>
      </c>
      <c r="N813" t="str">
        <f t="shared" si="90"/>
        <v>yes</v>
      </c>
    </row>
    <row r="814" spans="1:14" x14ac:dyDescent="0.25">
      <c r="A814" t="str">
        <f t="shared" si="84"/>
        <v>16Gold Coast Suns</v>
      </c>
      <c r="B814">
        <v>2020</v>
      </c>
      <c r="C814">
        <v>16</v>
      </c>
      <c r="D814" t="s">
        <v>67</v>
      </c>
      <c r="E814" t="s">
        <v>40</v>
      </c>
      <c r="F814">
        <v>54</v>
      </c>
      <c r="G814" s="1">
        <v>0.91</v>
      </c>
      <c r="H814">
        <v>17</v>
      </c>
      <c r="I814">
        <f t="shared" si="85"/>
        <v>23</v>
      </c>
      <c r="J814" s="3">
        <f t="shared" si="86"/>
        <v>0.73913043478260865</v>
      </c>
      <c r="K814" s="5">
        <f t="shared" si="89"/>
        <v>238</v>
      </c>
      <c r="L814" s="3">
        <f t="shared" ca="1" si="87"/>
        <v>0.26036111392255307</v>
      </c>
      <c r="M814" s="1">
        <f t="shared" ca="1" si="88"/>
        <v>0.47876932086005558</v>
      </c>
      <c r="N814" t="str">
        <f t="shared" si="90"/>
        <v>yes</v>
      </c>
    </row>
    <row r="815" spans="1:14" x14ac:dyDescent="0.25">
      <c r="A815" t="str">
        <f t="shared" si="84"/>
        <v>16Gold Coast Suns</v>
      </c>
      <c r="B815">
        <v>2020</v>
      </c>
      <c r="C815">
        <v>16</v>
      </c>
      <c r="D815" t="s">
        <v>90</v>
      </c>
      <c r="E815" t="s">
        <v>40</v>
      </c>
      <c r="F815">
        <v>58</v>
      </c>
      <c r="G815" s="1">
        <v>0.69</v>
      </c>
      <c r="H815">
        <v>16</v>
      </c>
      <c r="I815">
        <f t="shared" si="85"/>
        <v>23</v>
      </c>
      <c r="J815" s="3">
        <f t="shared" si="86"/>
        <v>0.69565217391304346</v>
      </c>
      <c r="K815" s="5">
        <f t="shared" si="89"/>
        <v>200</v>
      </c>
      <c r="L815" s="3">
        <f t="shared" ca="1" si="87"/>
        <v>0.2938888069847822</v>
      </c>
      <c r="M815" s="1">
        <f t="shared" ca="1" si="88"/>
        <v>0.40176336692826126</v>
      </c>
      <c r="N815" t="str">
        <f t="shared" si="90"/>
        <v>yes</v>
      </c>
    </row>
    <row r="816" spans="1:14" x14ac:dyDescent="0.25">
      <c r="A816" t="str">
        <f t="shared" si="84"/>
        <v>16North Melbourne</v>
      </c>
      <c r="B816">
        <v>2020</v>
      </c>
      <c r="C816">
        <v>16</v>
      </c>
      <c r="D816" t="s">
        <v>78</v>
      </c>
      <c r="E816" t="s">
        <v>25</v>
      </c>
      <c r="F816">
        <v>73</v>
      </c>
      <c r="G816" s="1">
        <v>0.85</v>
      </c>
      <c r="H816">
        <v>16</v>
      </c>
      <c r="I816">
        <f t="shared" si="85"/>
        <v>21</v>
      </c>
      <c r="J816" s="3">
        <f t="shared" si="86"/>
        <v>0.76190476190476186</v>
      </c>
      <c r="K816" s="5">
        <f t="shared" si="89"/>
        <v>113</v>
      </c>
      <c r="L816" s="3">
        <f t="shared" ca="1" si="87"/>
        <v>0.22835075905251345</v>
      </c>
      <c r="M816" s="1">
        <f t="shared" ca="1" si="88"/>
        <v>0.53355400285224841</v>
      </c>
      <c r="N816" t="str">
        <f t="shared" si="90"/>
        <v>yes</v>
      </c>
    </row>
    <row r="817" spans="1:14" x14ac:dyDescent="0.25">
      <c r="A817" t="str">
        <f t="shared" si="84"/>
        <v>16Carlton</v>
      </c>
      <c r="B817">
        <v>2020</v>
      </c>
      <c r="C817">
        <v>16</v>
      </c>
      <c r="D817" t="s">
        <v>125</v>
      </c>
      <c r="E817" t="s">
        <v>6</v>
      </c>
      <c r="F817">
        <v>67</v>
      </c>
      <c r="G817" s="1">
        <v>0.7</v>
      </c>
      <c r="H817">
        <v>16</v>
      </c>
      <c r="I817">
        <f t="shared" si="85"/>
        <v>20</v>
      </c>
      <c r="J817" s="3">
        <f t="shared" si="86"/>
        <v>0.8</v>
      </c>
      <c r="K817" s="5">
        <f t="shared" si="89"/>
        <v>78</v>
      </c>
      <c r="L817" s="3">
        <f t="shared" ca="1" si="87"/>
        <v>3.4154351395730705E-2</v>
      </c>
      <c r="M817" s="1">
        <f t="shared" ca="1" si="88"/>
        <v>0.76584564860426929</v>
      </c>
      <c r="N817" t="str">
        <f t="shared" si="90"/>
        <v>yes</v>
      </c>
    </row>
    <row r="818" spans="1:14" x14ac:dyDescent="0.25">
      <c r="A818" t="str">
        <f t="shared" si="84"/>
        <v>16Carlton</v>
      </c>
      <c r="B818">
        <v>2020</v>
      </c>
      <c r="C818">
        <v>16</v>
      </c>
      <c r="D818" t="s">
        <v>5</v>
      </c>
      <c r="E818" t="s">
        <v>6</v>
      </c>
      <c r="F818">
        <v>66</v>
      </c>
      <c r="G818" s="1">
        <v>0.84</v>
      </c>
      <c r="H818">
        <v>16</v>
      </c>
      <c r="I818">
        <f t="shared" si="85"/>
        <v>20</v>
      </c>
      <c r="J818" s="3">
        <f t="shared" si="86"/>
        <v>0.8</v>
      </c>
      <c r="K818" s="5">
        <f t="shared" si="89"/>
        <v>326</v>
      </c>
      <c r="L818" s="3">
        <f t="shared" ca="1" si="87"/>
        <v>0.35231252064069407</v>
      </c>
      <c r="M818" s="1">
        <f t="shared" ca="1" si="88"/>
        <v>0.44768747935930597</v>
      </c>
      <c r="N818" t="str">
        <f t="shared" si="90"/>
        <v>yes</v>
      </c>
    </row>
    <row r="819" spans="1:14" x14ac:dyDescent="0.25">
      <c r="A819" t="str">
        <f t="shared" si="84"/>
        <v>16Adelaide Crows</v>
      </c>
      <c r="B819">
        <v>2020</v>
      </c>
      <c r="C819">
        <v>16</v>
      </c>
      <c r="D819" t="s">
        <v>21</v>
      </c>
      <c r="E819" t="s">
        <v>22</v>
      </c>
      <c r="F819">
        <v>101</v>
      </c>
      <c r="G819" s="1">
        <v>0.85</v>
      </c>
      <c r="H819">
        <v>16</v>
      </c>
      <c r="I819">
        <f t="shared" si="85"/>
        <v>18</v>
      </c>
      <c r="J819" s="3">
        <f t="shared" si="86"/>
        <v>0.88888888888888884</v>
      </c>
      <c r="K819" s="5">
        <f t="shared" si="89"/>
        <v>329</v>
      </c>
      <c r="L819" s="3">
        <f t="shared" ca="1" si="87"/>
        <v>0.36674801808578028</v>
      </c>
      <c r="M819" s="1">
        <f t="shared" ca="1" si="88"/>
        <v>0.52214087080310856</v>
      </c>
      <c r="N819" t="str">
        <f t="shared" si="90"/>
        <v>yes</v>
      </c>
    </row>
    <row r="820" spans="1:14" x14ac:dyDescent="0.25">
      <c r="A820" t="str">
        <f t="shared" si="84"/>
        <v>16Port Adelaide</v>
      </c>
      <c r="B820">
        <v>2020</v>
      </c>
      <c r="C820">
        <v>16</v>
      </c>
      <c r="D820" t="s">
        <v>47</v>
      </c>
      <c r="E820" t="s">
        <v>48</v>
      </c>
      <c r="F820">
        <v>122</v>
      </c>
      <c r="G820" s="1">
        <v>0.88</v>
      </c>
      <c r="H820">
        <v>16</v>
      </c>
      <c r="I820">
        <f t="shared" si="85"/>
        <v>21</v>
      </c>
      <c r="J820" s="3">
        <f t="shared" si="86"/>
        <v>0.76190476190476186</v>
      </c>
      <c r="K820" s="5">
        <f t="shared" si="89"/>
        <v>206</v>
      </c>
      <c r="L820" s="3">
        <f t="shared" ca="1" si="87"/>
        <v>0.14367982235629292</v>
      </c>
      <c r="M820" s="1">
        <f t="shared" ca="1" si="88"/>
        <v>0.61822493954846891</v>
      </c>
      <c r="N820" t="str">
        <f t="shared" si="90"/>
        <v>yes</v>
      </c>
    </row>
    <row r="821" spans="1:14" x14ac:dyDescent="0.25">
      <c r="A821" t="str">
        <f t="shared" si="84"/>
        <v>16North Melbourne</v>
      </c>
      <c r="B821">
        <v>2020</v>
      </c>
      <c r="C821">
        <v>16</v>
      </c>
      <c r="D821" t="s">
        <v>24</v>
      </c>
      <c r="E821" t="s">
        <v>25</v>
      </c>
      <c r="F821">
        <v>84</v>
      </c>
      <c r="G821" s="1">
        <v>0.74</v>
      </c>
      <c r="H821">
        <v>16</v>
      </c>
      <c r="I821">
        <f t="shared" si="85"/>
        <v>21</v>
      </c>
      <c r="J821" s="3">
        <f t="shared" si="86"/>
        <v>0.76190476190476186</v>
      </c>
      <c r="K821" s="5">
        <f t="shared" si="89"/>
        <v>200</v>
      </c>
      <c r="L821" s="3">
        <f t="shared" ca="1" si="87"/>
        <v>0.15794179192455052</v>
      </c>
      <c r="M821" s="1">
        <f t="shared" ca="1" si="88"/>
        <v>0.60396296998021137</v>
      </c>
      <c r="N821" t="str">
        <f t="shared" si="90"/>
        <v>yes</v>
      </c>
    </row>
    <row r="822" spans="1:14" x14ac:dyDescent="0.25">
      <c r="A822" t="str">
        <f t="shared" si="84"/>
        <v>16Carlton</v>
      </c>
      <c r="B822">
        <v>2020</v>
      </c>
      <c r="C822">
        <v>16</v>
      </c>
      <c r="D822" t="s">
        <v>156</v>
      </c>
      <c r="E822" t="s">
        <v>6</v>
      </c>
      <c r="F822">
        <v>86</v>
      </c>
      <c r="G822" s="1">
        <v>0.88</v>
      </c>
      <c r="H822">
        <v>15</v>
      </c>
      <c r="I822">
        <f t="shared" si="85"/>
        <v>20</v>
      </c>
      <c r="J822" s="3">
        <f t="shared" si="86"/>
        <v>0.75</v>
      </c>
      <c r="K822" s="5">
        <f t="shared" si="89"/>
        <v>149</v>
      </c>
      <c r="L822" s="3">
        <f t="shared" ca="1" si="87"/>
        <v>0.13889944998640649</v>
      </c>
      <c r="M822" s="1">
        <f t="shared" ca="1" si="88"/>
        <v>0.61110055001359354</v>
      </c>
      <c r="N822" t="str">
        <f t="shared" si="90"/>
        <v>yes</v>
      </c>
    </row>
    <row r="823" spans="1:14" x14ac:dyDescent="0.25">
      <c r="A823" t="str">
        <f t="shared" si="84"/>
        <v>16Hawthorn</v>
      </c>
      <c r="B823">
        <v>2020</v>
      </c>
      <c r="C823">
        <v>16</v>
      </c>
      <c r="D823" t="s">
        <v>145</v>
      </c>
      <c r="E823" t="s">
        <v>56</v>
      </c>
      <c r="F823">
        <v>91</v>
      </c>
      <c r="G823" s="1">
        <v>0.87</v>
      </c>
      <c r="H823">
        <v>15</v>
      </c>
      <c r="I823">
        <f t="shared" si="85"/>
        <v>23</v>
      </c>
      <c r="J823" s="3">
        <f t="shared" si="86"/>
        <v>0.65217391304347827</v>
      </c>
      <c r="K823" s="5">
        <f t="shared" si="89"/>
        <v>119</v>
      </c>
      <c r="L823" s="3">
        <f t="shared" ca="1" si="87"/>
        <v>4.1906533364333871E-2</v>
      </c>
      <c r="M823" s="1">
        <f t="shared" ca="1" si="88"/>
        <v>0.61026737967914435</v>
      </c>
      <c r="N823" t="str">
        <f t="shared" si="90"/>
        <v>yes</v>
      </c>
    </row>
    <row r="824" spans="1:14" x14ac:dyDescent="0.25">
      <c r="A824" t="str">
        <f t="shared" si="84"/>
        <v>16GWS Giants</v>
      </c>
      <c r="B824">
        <v>2020</v>
      </c>
      <c r="C824">
        <v>16</v>
      </c>
      <c r="D824" t="s">
        <v>12</v>
      </c>
      <c r="E824" t="s">
        <v>11</v>
      </c>
      <c r="F824">
        <v>102</v>
      </c>
      <c r="G824" s="1">
        <v>0.81</v>
      </c>
      <c r="H824">
        <v>15</v>
      </c>
      <c r="I824">
        <f t="shared" si="85"/>
        <v>18</v>
      </c>
      <c r="J824" s="3">
        <f t="shared" si="86"/>
        <v>0.83333333333333337</v>
      </c>
      <c r="K824" s="5">
        <f t="shared" si="89"/>
        <v>122</v>
      </c>
      <c r="L824" s="3">
        <f t="shared" ca="1" si="87"/>
        <v>0.21004191150144269</v>
      </c>
      <c r="M824" s="1">
        <f t="shared" ca="1" si="88"/>
        <v>0.62329142183189068</v>
      </c>
      <c r="N824" t="str">
        <f t="shared" si="90"/>
        <v>yes</v>
      </c>
    </row>
    <row r="825" spans="1:14" x14ac:dyDescent="0.25">
      <c r="A825" t="str">
        <f t="shared" si="84"/>
        <v>16St Kilda</v>
      </c>
      <c r="B825">
        <v>2020</v>
      </c>
      <c r="C825">
        <v>16</v>
      </c>
      <c r="D825" t="s">
        <v>142</v>
      </c>
      <c r="E825" t="s">
        <v>19</v>
      </c>
      <c r="F825">
        <v>61</v>
      </c>
      <c r="G825" s="1">
        <v>0.73</v>
      </c>
      <c r="H825">
        <v>15</v>
      </c>
      <c r="I825">
        <f t="shared" si="85"/>
        <v>23</v>
      </c>
      <c r="J825" s="3">
        <f t="shared" si="86"/>
        <v>0.65217391304347827</v>
      </c>
      <c r="K825" s="5">
        <f t="shared" si="89"/>
        <v>184</v>
      </c>
      <c r="L825" s="3">
        <f t="shared" ca="1" si="87"/>
        <v>0.16988092094785459</v>
      </c>
      <c r="M825" s="1">
        <f t="shared" ca="1" si="88"/>
        <v>0.48229299209562371</v>
      </c>
      <c r="N825" t="str">
        <f t="shared" si="90"/>
        <v>yes</v>
      </c>
    </row>
    <row r="826" spans="1:14" x14ac:dyDescent="0.25">
      <c r="A826" t="str">
        <f t="shared" si="84"/>
        <v>16Hawthorn</v>
      </c>
      <c r="B826">
        <v>2020</v>
      </c>
      <c r="C826">
        <v>16</v>
      </c>
      <c r="D826" t="s">
        <v>57</v>
      </c>
      <c r="E826" t="s">
        <v>56</v>
      </c>
      <c r="F826">
        <v>69</v>
      </c>
      <c r="G826" s="1">
        <v>0.85</v>
      </c>
      <c r="H826">
        <v>15</v>
      </c>
      <c r="I826">
        <f t="shared" si="85"/>
        <v>23</v>
      </c>
      <c r="J826" s="3">
        <f t="shared" si="86"/>
        <v>0.65217391304347827</v>
      </c>
      <c r="K826" s="5">
        <f t="shared" si="89"/>
        <v>150</v>
      </c>
      <c r="L826" s="3">
        <f t="shared" ca="1" si="87"/>
        <v>0.10983868184955142</v>
      </c>
      <c r="M826" s="1">
        <f t="shared" ca="1" si="88"/>
        <v>0.5423352311939269</v>
      </c>
      <c r="N826" t="str">
        <f t="shared" si="90"/>
        <v>yes</v>
      </c>
    </row>
    <row r="827" spans="1:14" x14ac:dyDescent="0.25">
      <c r="A827" t="str">
        <f t="shared" si="84"/>
        <v>16West Coast Eagles</v>
      </c>
      <c r="B827">
        <v>2020</v>
      </c>
      <c r="C827">
        <v>16</v>
      </c>
      <c r="D827" t="s">
        <v>35</v>
      </c>
      <c r="E827" t="s">
        <v>36</v>
      </c>
      <c r="F827">
        <v>53</v>
      </c>
      <c r="G827" s="1">
        <v>0.82</v>
      </c>
      <c r="H827">
        <v>15</v>
      </c>
      <c r="I827">
        <f t="shared" si="85"/>
        <v>16</v>
      </c>
      <c r="J827" s="3">
        <f t="shared" si="86"/>
        <v>0.9375</v>
      </c>
      <c r="K827" s="5">
        <f t="shared" si="89"/>
        <v>270</v>
      </c>
      <c r="L827" s="3">
        <f t="shared" ca="1" si="87"/>
        <v>0.2467179869056853</v>
      </c>
      <c r="M827" s="1">
        <f t="shared" ca="1" si="88"/>
        <v>0.69078201309431475</v>
      </c>
      <c r="N827" t="str">
        <f t="shared" si="90"/>
        <v>yes</v>
      </c>
    </row>
    <row r="828" spans="1:14" x14ac:dyDescent="0.25">
      <c r="A828" t="str">
        <f t="shared" si="84"/>
        <v>16Western Bulldogs</v>
      </c>
      <c r="B828">
        <v>2020</v>
      </c>
      <c r="C828">
        <v>16</v>
      </c>
      <c r="D828" t="s">
        <v>13</v>
      </c>
      <c r="E828" t="s">
        <v>14</v>
      </c>
      <c r="F828">
        <v>66</v>
      </c>
      <c r="G828" s="1">
        <v>0.83</v>
      </c>
      <c r="H828">
        <v>14</v>
      </c>
      <c r="I828">
        <f t="shared" si="85"/>
        <v>16</v>
      </c>
      <c r="J828" s="3">
        <f t="shared" si="86"/>
        <v>0.875</v>
      </c>
      <c r="K828" s="5">
        <f t="shared" si="89"/>
        <v>320</v>
      </c>
      <c r="L828" s="3">
        <f t="shared" ca="1" si="87"/>
        <v>0.30986278174158499</v>
      </c>
      <c r="M828" s="1">
        <f t="shared" ca="1" si="88"/>
        <v>0.56513721825841501</v>
      </c>
      <c r="N828" t="str">
        <f t="shared" si="90"/>
        <v>yes</v>
      </c>
    </row>
    <row r="829" spans="1:14" x14ac:dyDescent="0.25">
      <c r="A829" t="str">
        <f t="shared" si="84"/>
        <v>16Sydney Swans</v>
      </c>
      <c r="B829">
        <v>2020</v>
      </c>
      <c r="C829">
        <v>16</v>
      </c>
      <c r="D829" t="s">
        <v>79</v>
      </c>
      <c r="E829" t="s">
        <v>70</v>
      </c>
      <c r="F829">
        <v>36</v>
      </c>
      <c r="G829" s="1">
        <v>0.8</v>
      </c>
      <c r="H829">
        <v>14</v>
      </c>
      <c r="I829">
        <f t="shared" si="85"/>
        <v>20</v>
      </c>
      <c r="J829" s="3">
        <f t="shared" si="86"/>
        <v>0.7</v>
      </c>
      <c r="K829" s="5">
        <f t="shared" si="89"/>
        <v>202</v>
      </c>
      <c r="L829" s="3">
        <f t="shared" ca="1" si="87"/>
        <v>0.2349826009506886</v>
      </c>
      <c r="M829" s="1">
        <f t="shared" ca="1" si="88"/>
        <v>0.46501739904931139</v>
      </c>
      <c r="N829" t="str">
        <f t="shared" si="90"/>
        <v>yes</v>
      </c>
    </row>
    <row r="830" spans="1:14" x14ac:dyDescent="0.25">
      <c r="A830" t="str">
        <f t="shared" si="84"/>
        <v>16Sydney Swans</v>
      </c>
      <c r="B830">
        <v>2020</v>
      </c>
      <c r="C830">
        <v>16</v>
      </c>
      <c r="D830" t="s">
        <v>69</v>
      </c>
      <c r="E830" t="s">
        <v>70</v>
      </c>
      <c r="F830">
        <v>54</v>
      </c>
      <c r="G830" s="1">
        <v>0.83</v>
      </c>
      <c r="H830">
        <v>14</v>
      </c>
      <c r="I830">
        <f t="shared" si="85"/>
        <v>20</v>
      </c>
      <c r="J830" s="3">
        <f t="shared" si="86"/>
        <v>0.7</v>
      </c>
      <c r="K830" s="5">
        <f t="shared" si="89"/>
        <v>281</v>
      </c>
      <c r="L830" s="3">
        <f t="shared" ca="1" si="87"/>
        <v>0.22964682779957443</v>
      </c>
      <c r="M830" s="1">
        <f t="shared" ca="1" si="88"/>
        <v>0.4703531722004255</v>
      </c>
      <c r="N830" t="str">
        <f t="shared" si="90"/>
        <v>yes</v>
      </c>
    </row>
    <row r="831" spans="1:14" x14ac:dyDescent="0.25">
      <c r="A831" t="str">
        <f t="shared" si="84"/>
        <v>16Port Adelaide</v>
      </c>
      <c r="B831">
        <v>2020</v>
      </c>
      <c r="C831">
        <v>16</v>
      </c>
      <c r="D831" t="s">
        <v>97</v>
      </c>
      <c r="E831" t="s">
        <v>48</v>
      </c>
      <c r="F831">
        <v>105</v>
      </c>
      <c r="G831" s="1">
        <v>0.76</v>
      </c>
      <c r="H831">
        <v>14</v>
      </c>
      <c r="I831">
        <f t="shared" si="85"/>
        <v>21</v>
      </c>
      <c r="J831" s="3">
        <f t="shared" si="86"/>
        <v>0.66666666666666663</v>
      </c>
      <c r="K831" s="5">
        <f t="shared" si="89"/>
        <v>242</v>
      </c>
      <c r="L831" s="3">
        <f t="shared" ca="1" si="87"/>
        <v>0.16888019325763304</v>
      </c>
      <c r="M831" s="1">
        <f t="shared" ca="1" si="88"/>
        <v>0.49778647340903359</v>
      </c>
      <c r="N831" t="str">
        <f t="shared" si="90"/>
        <v>yes</v>
      </c>
    </row>
    <row r="832" spans="1:14" x14ac:dyDescent="0.25">
      <c r="A832" t="str">
        <f t="shared" si="84"/>
        <v>16GWS Giants</v>
      </c>
      <c r="B832">
        <v>2020</v>
      </c>
      <c r="C832">
        <v>16</v>
      </c>
      <c r="D832" t="s">
        <v>41</v>
      </c>
      <c r="E832" t="s">
        <v>11</v>
      </c>
      <c r="F832">
        <v>64</v>
      </c>
      <c r="G832" s="1">
        <v>0.78</v>
      </c>
      <c r="H832">
        <v>14</v>
      </c>
      <c r="I832">
        <f t="shared" si="85"/>
        <v>18</v>
      </c>
      <c r="J832" s="3">
        <f t="shared" si="86"/>
        <v>0.77777777777777779</v>
      </c>
      <c r="K832" s="5">
        <f t="shared" si="89"/>
        <v>270</v>
      </c>
      <c r="L832" s="3">
        <f t="shared" ca="1" si="87"/>
        <v>0.24763741934020569</v>
      </c>
      <c r="M832" s="1">
        <f t="shared" ca="1" si="88"/>
        <v>0.53014035843757212</v>
      </c>
      <c r="N832" t="str">
        <f t="shared" si="90"/>
        <v>yes</v>
      </c>
    </row>
    <row r="833" spans="1:14" x14ac:dyDescent="0.25">
      <c r="A833" t="str">
        <f t="shared" si="84"/>
        <v>16Geelong Cats</v>
      </c>
      <c r="B833">
        <v>2020</v>
      </c>
      <c r="C833">
        <v>16</v>
      </c>
      <c r="D833" t="s">
        <v>164</v>
      </c>
      <c r="E833" t="s">
        <v>9</v>
      </c>
      <c r="F833">
        <v>51</v>
      </c>
      <c r="G833" s="1">
        <v>0.67</v>
      </c>
      <c r="H833">
        <v>14</v>
      </c>
      <c r="I833">
        <f t="shared" si="85"/>
        <v>25</v>
      </c>
      <c r="J833" s="3">
        <f t="shared" si="86"/>
        <v>0.56000000000000005</v>
      </c>
      <c r="K833" s="5">
        <f t="shared" si="89"/>
        <v>31</v>
      </c>
      <c r="L833" s="3">
        <f t="shared" ca="1" si="87"/>
        <v>0</v>
      </c>
      <c r="M833" s="1">
        <f t="shared" ca="1" si="88"/>
        <v>0.56000000000000005</v>
      </c>
      <c r="N833" t="str">
        <f t="shared" si="90"/>
        <v>yes</v>
      </c>
    </row>
    <row r="834" spans="1:14" x14ac:dyDescent="0.25">
      <c r="A834" t="str">
        <f t="shared" ref="A834:A897" si="91">C834&amp;E834</f>
        <v>16North Melbourne</v>
      </c>
      <c r="B834">
        <v>2020</v>
      </c>
      <c r="C834">
        <v>16</v>
      </c>
      <c r="D834" t="s">
        <v>34</v>
      </c>
      <c r="E834" t="s">
        <v>25</v>
      </c>
      <c r="F834">
        <v>68</v>
      </c>
      <c r="G834" s="1">
        <v>0.74</v>
      </c>
      <c r="H834">
        <v>14</v>
      </c>
      <c r="I834">
        <f t="shared" ref="I834:I897" si="92">SUMIF($A:$A,$A834,$H:$H)/4</f>
        <v>21</v>
      </c>
      <c r="J834" s="3">
        <f t="shared" ref="J834:J897" si="93">H834/I834</f>
        <v>0.66666666666666663</v>
      </c>
      <c r="K834" s="5">
        <f t="shared" si="89"/>
        <v>171</v>
      </c>
      <c r="L834" s="3">
        <f t="shared" ref="L834:L897" ca="1" si="94">SUMIF($D:$D,$D834,$J834)/COUNTIF($D:$D,$D834)</f>
        <v>0.12048949704659047</v>
      </c>
      <c r="M834" s="1">
        <f t="shared" ref="M834:M897" ca="1" si="95">J834-L834</f>
        <v>0.54617716962007612</v>
      </c>
      <c r="N834" t="str">
        <f t="shared" si="90"/>
        <v>yes</v>
      </c>
    </row>
    <row r="835" spans="1:14" x14ac:dyDescent="0.25">
      <c r="A835" t="str">
        <f t="shared" si="91"/>
        <v>16Port Adelaide</v>
      </c>
      <c r="B835">
        <v>2020</v>
      </c>
      <c r="C835">
        <v>16</v>
      </c>
      <c r="D835" t="s">
        <v>120</v>
      </c>
      <c r="E835" t="s">
        <v>48</v>
      </c>
      <c r="F835">
        <v>100</v>
      </c>
      <c r="G835" s="1">
        <v>0.81</v>
      </c>
      <c r="H835">
        <v>14</v>
      </c>
      <c r="I835">
        <f t="shared" si="92"/>
        <v>21</v>
      </c>
      <c r="J835" s="3">
        <f t="shared" si="93"/>
        <v>0.66666666666666663</v>
      </c>
      <c r="K835" s="5">
        <f t="shared" ref="K835:K898" si="96">SUMIF($D:$D,$D835,$H:$H)</f>
        <v>203</v>
      </c>
      <c r="L835" s="3">
        <f t="shared" ca="1" si="94"/>
        <v>0.17762551174315883</v>
      </c>
      <c r="M835" s="1">
        <f t="shared" ca="1" si="95"/>
        <v>0.4890411549235078</v>
      </c>
      <c r="N835" t="str">
        <f t="shared" ref="N835:N898" si="97">IF(K835&gt;0,"yes", "no")</f>
        <v>yes</v>
      </c>
    </row>
    <row r="836" spans="1:14" x14ac:dyDescent="0.25">
      <c r="A836" t="str">
        <f t="shared" si="91"/>
        <v>16GWS Giants</v>
      </c>
      <c r="B836">
        <v>2020</v>
      </c>
      <c r="C836">
        <v>16</v>
      </c>
      <c r="D836" t="s">
        <v>84</v>
      </c>
      <c r="E836" t="s">
        <v>11</v>
      </c>
      <c r="F836">
        <v>78</v>
      </c>
      <c r="G836" s="1">
        <v>0.87</v>
      </c>
      <c r="H836">
        <v>14</v>
      </c>
      <c r="I836">
        <f t="shared" si="92"/>
        <v>18</v>
      </c>
      <c r="J836" s="3">
        <f t="shared" si="93"/>
        <v>0.77777777777777779</v>
      </c>
      <c r="K836" s="5">
        <f t="shared" si="96"/>
        <v>234</v>
      </c>
      <c r="L836" s="3">
        <f t="shared" ca="1" si="94"/>
        <v>0.23777274776307283</v>
      </c>
      <c r="M836" s="1">
        <f t="shared" ca="1" si="95"/>
        <v>0.54000503001470501</v>
      </c>
      <c r="N836" t="str">
        <f t="shared" si="97"/>
        <v>yes</v>
      </c>
    </row>
    <row r="837" spans="1:14" x14ac:dyDescent="0.25">
      <c r="A837" t="str">
        <f t="shared" si="91"/>
        <v>16Melbourne</v>
      </c>
      <c r="B837">
        <v>2020</v>
      </c>
      <c r="C837">
        <v>16</v>
      </c>
      <c r="D837" t="s">
        <v>29</v>
      </c>
      <c r="E837" t="s">
        <v>30</v>
      </c>
      <c r="F837">
        <v>96</v>
      </c>
      <c r="G837" s="1">
        <v>0.98</v>
      </c>
      <c r="H837">
        <v>13</v>
      </c>
      <c r="I837">
        <f t="shared" si="92"/>
        <v>13</v>
      </c>
      <c r="J837" s="3">
        <f t="shared" si="93"/>
        <v>1</v>
      </c>
      <c r="K837" s="5">
        <f t="shared" si="96"/>
        <v>267</v>
      </c>
      <c r="L837" s="3">
        <f t="shared" ca="1" si="94"/>
        <v>0.31617446374107055</v>
      </c>
      <c r="M837" s="1">
        <f t="shared" ca="1" si="95"/>
        <v>0.68382553625892939</v>
      </c>
      <c r="N837" t="str">
        <f t="shared" si="97"/>
        <v>yes</v>
      </c>
    </row>
    <row r="838" spans="1:14" x14ac:dyDescent="0.25">
      <c r="A838" t="str">
        <f t="shared" si="91"/>
        <v>16West Coast Eagles</v>
      </c>
      <c r="B838">
        <v>2020</v>
      </c>
      <c r="C838">
        <v>16</v>
      </c>
      <c r="D838" t="s">
        <v>171</v>
      </c>
      <c r="E838" t="s">
        <v>36</v>
      </c>
      <c r="F838">
        <v>78</v>
      </c>
      <c r="G838" s="1">
        <v>0.78</v>
      </c>
      <c r="H838">
        <v>13</v>
      </c>
      <c r="I838">
        <f t="shared" si="92"/>
        <v>16</v>
      </c>
      <c r="J838" s="3">
        <f t="shared" si="93"/>
        <v>0.8125</v>
      </c>
      <c r="K838" s="5">
        <f t="shared" si="96"/>
        <v>63</v>
      </c>
      <c r="L838" s="3">
        <f t="shared" ca="1" si="94"/>
        <v>1.9318181818181818E-2</v>
      </c>
      <c r="M838" s="1">
        <f t="shared" ca="1" si="95"/>
        <v>0.79318181818181821</v>
      </c>
      <c r="N838" t="str">
        <f t="shared" si="97"/>
        <v>yes</v>
      </c>
    </row>
    <row r="839" spans="1:14" x14ac:dyDescent="0.25">
      <c r="A839" t="str">
        <f t="shared" si="91"/>
        <v>16Western Bulldogs</v>
      </c>
      <c r="B839">
        <v>2020</v>
      </c>
      <c r="C839">
        <v>16</v>
      </c>
      <c r="D839" t="s">
        <v>46</v>
      </c>
      <c r="E839" t="s">
        <v>14</v>
      </c>
      <c r="F839">
        <v>81</v>
      </c>
      <c r="G839" s="1">
        <v>0.84</v>
      </c>
      <c r="H839">
        <v>13</v>
      </c>
      <c r="I839">
        <f t="shared" si="92"/>
        <v>16</v>
      </c>
      <c r="J839" s="3">
        <f t="shared" si="93"/>
        <v>0.8125</v>
      </c>
      <c r="K839" s="5">
        <f t="shared" si="96"/>
        <v>276</v>
      </c>
      <c r="L839" s="3">
        <f t="shared" ca="1" si="94"/>
        <v>0.27373600492819294</v>
      </c>
      <c r="M839" s="1">
        <f t="shared" ca="1" si="95"/>
        <v>0.53876399507180706</v>
      </c>
      <c r="N839" t="str">
        <f t="shared" si="97"/>
        <v>yes</v>
      </c>
    </row>
    <row r="840" spans="1:14" x14ac:dyDescent="0.25">
      <c r="A840" t="str">
        <f t="shared" si="91"/>
        <v>16Adelaide Crows</v>
      </c>
      <c r="B840">
        <v>2020</v>
      </c>
      <c r="C840">
        <v>16</v>
      </c>
      <c r="D840" t="s">
        <v>109</v>
      </c>
      <c r="E840" t="s">
        <v>22</v>
      </c>
      <c r="F840">
        <v>78</v>
      </c>
      <c r="G840" s="1">
        <v>0.72</v>
      </c>
      <c r="H840">
        <v>13</v>
      </c>
      <c r="I840">
        <f t="shared" si="92"/>
        <v>18</v>
      </c>
      <c r="J840" s="3">
        <f t="shared" si="93"/>
        <v>0.72222222222222221</v>
      </c>
      <c r="K840" s="5">
        <f t="shared" si="96"/>
        <v>142</v>
      </c>
      <c r="L840" s="3">
        <f t="shared" ca="1" si="94"/>
        <v>7.7970085470085479E-2</v>
      </c>
      <c r="M840" s="1">
        <f t="shared" ca="1" si="95"/>
        <v>0.64425213675213677</v>
      </c>
      <c r="N840" t="str">
        <f t="shared" si="97"/>
        <v>yes</v>
      </c>
    </row>
    <row r="841" spans="1:14" x14ac:dyDescent="0.25">
      <c r="A841" t="str">
        <f t="shared" si="91"/>
        <v>16Western Bulldogs</v>
      </c>
      <c r="B841">
        <v>2020</v>
      </c>
      <c r="C841">
        <v>16</v>
      </c>
      <c r="D841" t="s">
        <v>116</v>
      </c>
      <c r="E841" t="s">
        <v>14</v>
      </c>
      <c r="F841">
        <v>60</v>
      </c>
      <c r="G841" s="1">
        <v>0.74</v>
      </c>
      <c r="H841">
        <v>12</v>
      </c>
      <c r="I841">
        <f t="shared" si="92"/>
        <v>16</v>
      </c>
      <c r="J841" s="3">
        <f t="shared" si="93"/>
        <v>0.75</v>
      </c>
      <c r="K841" s="5">
        <f t="shared" si="96"/>
        <v>192</v>
      </c>
      <c r="L841" s="3">
        <f t="shared" ca="1" si="94"/>
        <v>0.17972136222910215</v>
      </c>
      <c r="M841" s="1">
        <f t="shared" ca="1" si="95"/>
        <v>0.57027863777089782</v>
      </c>
      <c r="N841" t="str">
        <f t="shared" si="97"/>
        <v>yes</v>
      </c>
    </row>
    <row r="842" spans="1:14" x14ac:dyDescent="0.25">
      <c r="A842" t="str">
        <f t="shared" si="91"/>
        <v>16Adelaide Crows</v>
      </c>
      <c r="B842">
        <v>2020</v>
      </c>
      <c r="C842">
        <v>16</v>
      </c>
      <c r="D842" t="s">
        <v>123</v>
      </c>
      <c r="E842" t="s">
        <v>22</v>
      </c>
      <c r="F842">
        <v>93</v>
      </c>
      <c r="G842" s="1">
        <v>0.83</v>
      </c>
      <c r="H842">
        <v>12</v>
      </c>
      <c r="I842">
        <f t="shared" si="92"/>
        <v>18</v>
      </c>
      <c r="J842" s="3">
        <f t="shared" si="93"/>
        <v>0.66666666666666663</v>
      </c>
      <c r="K842" s="5">
        <f t="shared" si="96"/>
        <v>149</v>
      </c>
      <c r="L842" s="3">
        <f t="shared" ca="1" si="94"/>
        <v>8.2709991158267021E-2</v>
      </c>
      <c r="M842" s="1">
        <f t="shared" ca="1" si="95"/>
        <v>0.58395667550839958</v>
      </c>
      <c r="N842" t="str">
        <f t="shared" si="97"/>
        <v>yes</v>
      </c>
    </row>
    <row r="843" spans="1:14" x14ac:dyDescent="0.25">
      <c r="A843" t="str">
        <f t="shared" si="91"/>
        <v>16Hawthorn</v>
      </c>
      <c r="B843">
        <v>2020</v>
      </c>
      <c r="C843">
        <v>16</v>
      </c>
      <c r="D843" t="s">
        <v>81</v>
      </c>
      <c r="E843" t="s">
        <v>56</v>
      </c>
      <c r="F843">
        <v>89</v>
      </c>
      <c r="G843" s="1">
        <v>0.84</v>
      </c>
      <c r="H843">
        <v>12</v>
      </c>
      <c r="I843">
        <f t="shared" si="92"/>
        <v>23</v>
      </c>
      <c r="J843" s="3">
        <f t="shared" si="93"/>
        <v>0.52173913043478259</v>
      </c>
      <c r="K843" s="5">
        <f t="shared" si="96"/>
        <v>284</v>
      </c>
      <c r="L843" s="3">
        <f t="shared" ca="1" si="94"/>
        <v>0.2286448845272375</v>
      </c>
      <c r="M843" s="1">
        <f t="shared" ca="1" si="95"/>
        <v>0.29309424590754507</v>
      </c>
      <c r="N843" t="str">
        <f t="shared" si="97"/>
        <v>yes</v>
      </c>
    </row>
    <row r="844" spans="1:14" x14ac:dyDescent="0.25">
      <c r="A844" t="str">
        <f t="shared" si="91"/>
        <v>16Western Bulldogs</v>
      </c>
      <c r="B844">
        <v>2020</v>
      </c>
      <c r="C844">
        <v>16</v>
      </c>
      <c r="D844" t="s">
        <v>43</v>
      </c>
      <c r="E844" t="s">
        <v>14</v>
      </c>
      <c r="F844">
        <v>79</v>
      </c>
      <c r="G844" s="1">
        <v>0.89</v>
      </c>
      <c r="H844">
        <v>12</v>
      </c>
      <c r="I844">
        <f t="shared" si="92"/>
        <v>16</v>
      </c>
      <c r="J844" s="3">
        <f t="shared" si="93"/>
        <v>0.75</v>
      </c>
      <c r="K844" s="5">
        <f t="shared" si="96"/>
        <v>287</v>
      </c>
      <c r="L844" s="3">
        <f t="shared" ca="1" si="94"/>
        <v>0.16222162497249004</v>
      </c>
      <c r="M844" s="1">
        <f t="shared" ca="1" si="95"/>
        <v>0.58777837502750996</v>
      </c>
      <c r="N844" t="str">
        <f t="shared" si="97"/>
        <v>yes</v>
      </c>
    </row>
    <row r="845" spans="1:14" x14ac:dyDescent="0.25">
      <c r="A845" t="str">
        <f t="shared" si="91"/>
        <v>16West Coast Eagles</v>
      </c>
      <c r="B845">
        <v>2020</v>
      </c>
      <c r="C845">
        <v>16</v>
      </c>
      <c r="D845" t="s">
        <v>103</v>
      </c>
      <c r="E845" t="s">
        <v>36</v>
      </c>
      <c r="F845">
        <v>68</v>
      </c>
      <c r="G845" s="1">
        <v>0.8</v>
      </c>
      <c r="H845">
        <v>12</v>
      </c>
      <c r="I845">
        <f t="shared" si="92"/>
        <v>16</v>
      </c>
      <c r="J845" s="3">
        <f t="shared" si="93"/>
        <v>0.75</v>
      </c>
      <c r="K845" s="5">
        <f t="shared" si="96"/>
        <v>179</v>
      </c>
      <c r="L845" s="3">
        <f t="shared" ca="1" si="94"/>
        <v>9.289870531905764E-2</v>
      </c>
      <c r="M845" s="1">
        <f t="shared" ca="1" si="95"/>
        <v>0.65710129468094236</v>
      </c>
      <c r="N845" t="str">
        <f t="shared" si="97"/>
        <v>yes</v>
      </c>
    </row>
    <row r="846" spans="1:14" x14ac:dyDescent="0.25">
      <c r="A846" t="str">
        <f t="shared" si="91"/>
        <v>16Adelaide Crows</v>
      </c>
      <c r="B846">
        <v>2020</v>
      </c>
      <c r="C846">
        <v>16</v>
      </c>
      <c r="D846" t="s">
        <v>65</v>
      </c>
      <c r="E846" t="s">
        <v>22</v>
      </c>
      <c r="F846">
        <v>125</v>
      </c>
      <c r="G846" s="1">
        <v>0.8</v>
      </c>
      <c r="H846">
        <v>12</v>
      </c>
      <c r="I846">
        <f t="shared" si="92"/>
        <v>18</v>
      </c>
      <c r="J846" s="3">
        <f t="shared" si="93"/>
        <v>0.66666666666666663</v>
      </c>
      <c r="K846" s="5">
        <f t="shared" si="96"/>
        <v>231</v>
      </c>
      <c r="L846" s="3">
        <f t="shared" ca="1" si="94"/>
        <v>9.103666557613925E-2</v>
      </c>
      <c r="M846" s="1">
        <f t="shared" ca="1" si="95"/>
        <v>0.57563000109052742</v>
      </c>
      <c r="N846" t="str">
        <f t="shared" si="97"/>
        <v>yes</v>
      </c>
    </row>
    <row r="847" spans="1:14" x14ac:dyDescent="0.25">
      <c r="A847" t="str">
        <f t="shared" si="91"/>
        <v>16Brisbane Lions</v>
      </c>
      <c r="B847">
        <v>2020</v>
      </c>
      <c r="C847">
        <v>16</v>
      </c>
      <c r="D847" t="s">
        <v>188</v>
      </c>
      <c r="E847" t="s">
        <v>16</v>
      </c>
      <c r="F847">
        <v>22</v>
      </c>
      <c r="G847" s="1">
        <v>0.66</v>
      </c>
      <c r="H847">
        <v>12</v>
      </c>
      <c r="I847">
        <f t="shared" si="92"/>
        <v>23</v>
      </c>
      <c r="J847" s="3">
        <f t="shared" si="93"/>
        <v>0.52173913043478259</v>
      </c>
      <c r="K847" s="5">
        <f t="shared" si="96"/>
        <v>41</v>
      </c>
      <c r="L847" s="3">
        <f t="shared" ca="1" si="94"/>
        <v>0</v>
      </c>
      <c r="M847" s="1">
        <f t="shared" ca="1" si="95"/>
        <v>0.52173913043478259</v>
      </c>
      <c r="N847" t="str">
        <f t="shared" si="97"/>
        <v>yes</v>
      </c>
    </row>
    <row r="848" spans="1:14" x14ac:dyDescent="0.25">
      <c r="A848" t="str">
        <f t="shared" si="91"/>
        <v>16West Coast Eagles</v>
      </c>
      <c r="B848">
        <v>2020</v>
      </c>
      <c r="C848">
        <v>16</v>
      </c>
      <c r="D848" t="s">
        <v>189</v>
      </c>
      <c r="E848" t="s">
        <v>36</v>
      </c>
      <c r="F848">
        <v>64</v>
      </c>
      <c r="G848" s="1">
        <v>0.81</v>
      </c>
      <c r="H848">
        <v>12</v>
      </c>
      <c r="I848">
        <f t="shared" si="92"/>
        <v>16</v>
      </c>
      <c r="J848" s="3">
        <f t="shared" si="93"/>
        <v>0.75</v>
      </c>
      <c r="K848" s="5">
        <f t="shared" si="96"/>
        <v>20</v>
      </c>
      <c r="L848" s="3">
        <f t="shared" ca="1" si="94"/>
        <v>0</v>
      </c>
      <c r="M848" s="1">
        <f t="shared" ca="1" si="95"/>
        <v>0.75</v>
      </c>
      <c r="N848" t="str">
        <f t="shared" si="97"/>
        <v>yes</v>
      </c>
    </row>
    <row r="849" spans="1:14" x14ac:dyDescent="0.25">
      <c r="A849" t="str">
        <f t="shared" si="91"/>
        <v>16Brisbane Lions</v>
      </c>
      <c r="B849">
        <v>2020</v>
      </c>
      <c r="C849">
        <v>16</v>
      </c>
      <c r="D849" t="s">
        <v>68</v>
      </c>
      <c r="E849" t="s">
        <v>16</v>
      </c>
      <c r="F849">
        <v>41</v>
      </c>
      <c r="G849" s="1">
        <v>0.82</v>
      </c>
      <c r="H849">
        <v>11</v>
      </c>
      <c r="I849">
        <f t="shared" si="92"/>
        <v>23</v>
      </c>
      <c r="J849" s="3">
        <f t="shared" si="93"/>
        <v>0.47826086956521741</v>
      </c>
      <c r="K849" s="5">
        <f t="shared" si="96"/>
        <v>232</v>
      </c>
      <c r="L849" s="3">
        <f t="shared" ca="1" si="94"/>
        <v>7.04286697481709E-2</v>
      </c>
      <c r="M849" s="1">
        <f t="shared" ca="1" si="95"/>
        <v>0.40783219981704649</v>
      </c>
      <c r="N849" t="str">
        <f t="shared" si="97"/>
        <v>yes</v>
      </c>
    </row>
    <row r="850" spans="1:14" x14ac:dyDescent="0.25">
      <c r="A850" t="str">
        <f t="shared" si="91"/>
        <v>16Port Adelaide</v>
      </c>
      <c r="B850">
        <v>2020</v>
      </c>
      <c r="C850">
        <v>16</v>
      </c>
      <c r="D850" t="s">
        <v>157</v>
      </c>
      <c r="E850" t="s">
        <v>48</v>
      </c>
      <c r="F850">
        <v>82</v>
      </c>
      <c r="G850" s="1">
        <v>0.84</v>
      </c>
      <c r="H850">
        <v>11</v>
      </c>
      <c r="I850">
        <f t="shared" si="92"/>
        <v>21</v>
      </c>
      <c r="J850" s="3">
        <f t="shared" si="93"/>
        <v>0.52380952380952384</v>
      </c>
      <c r="K850" s="5">
        <f t="shared" si="96"/>
        <v>131</v>
      </c>
      <c r="L850" s="3">
        <f t="shared" ca="1" si="94"/>
        <v>2.1522604985198947E-2</v>
      </c>
      <c r="M850" s="1">
        <f t="shared" ca="1" si="95"/>
        <v>0.50228691882432486</v>
      </c>
      <c r="N850" t="str">
        <f t="shared" si="97"/>
        <v>yes</v>
      </c>
    </row>
    <row r="851" spans="1:14" x14ac:dyDescent="0.25">
      <c r="A851" t="str">
        <f t="shared" si="91"/>
        <v>16Brisbane Lions</v>
      </c>
      <c r="B851">
        <v>2020</v>
      </c>
      <c r="C851">
        <v>16</v>
      </c>
      <c r="D851" t="s">
        <v>161</v>
      </c>
      <c r="E851" t="s">
        <v>16</v>
      </c>
      <c r="F851">
        <v>124</v>
      </c>
      <c r="G851" s="1">
        <v>0.92</v>
      </c>
      <c r="H851">
        <v>10</v>
      </c>
      <c r="I851">
        <f t="shared" si="92"/>
        <v>23</v>
      </c>
      <c r="J851" s="3">
        <f t="shared" si="93"/>
        <v>0.43478260869565216</v>
      </c>
      <c r="K851" s="5">
        <f t="shared" si="96"/>
        <v>153</v>
      </c>
      <c r="L851" s="3">
        <f t="shared" ca="1" si="94"/>
        <v>2.9790030632135898E-2</v>
      </c>
      <c r="M851" s="1">
        <f t="shared" ca="1" si="95"/>
        <v>0.40499257806351624</v>
      </c>
      <c r="N851" t="str">
        <f t="shared" si="97"/>
        <v>yes</v>
      </c>
    </row>
    <row r="852" spans="1:14" x14ac:dyDescent="0.25">
      <c r="A852" t="str">
        <f t="shared" si="91"/>
        <v>16Brisbane Lions</v>
      </c>
      <c r="B852">
        <v>2020</v>
      </c>
      <c r="C852">
        <v>16</v>
      </c>
      <c r="D852" t="s">
        <v>163</v>
      </c>
      <c r="E852" t="s">
        <v>16</v>
      </c>
      <c r="F852">
        <v>97</v>
      </c>
      <c r="G852" s="1">
        <v>0.87</v>
      </c>
      <c r="H852">
        <v>10</v>
      </c>
      <c r="I852">
        <f t="shared" si="92"/>
        <v>23</v>
      </c>
      <c r="J852" s="3">
        <f t="shared" si="93"/>
        <v>0.43478260869565216</v>
      </c>
      <c r="K852" s="5">
        <f t="shared" si="96"/>
        <v>58</v>
      </c>
      <c r="L852" s="3">
        <f t="shared" ca="1" si="94"/>
        <v>9.2497868712702463E-2</v>
      </c>
      <c r="M852" s="1">
        <f t="shared" ca="1" si="95"/>
        <v>0.34228473998294973</v>
      </c>
      <c r="N852" t="str">
        <f t="shared" si="97"/>
        <v>yes</v>
      </c>
    </row>
    <row r="853" spans="1:14" x14ac:dyDescent="0.25">
      <c r="A853" t="str">
        <f t="shared" si="91"/>
        <v>16GWS Giants</v>
      </c>
      <c r="B853">
        <v>2020</v>
      </c>
      <c r="C853">
        <v>16</v>
      </c>
      <c r="D853" t="s">
        <v>196</v>
      </c>
      <c r="E853" t="s">
        <v>11</v>
      </c>
      <c r="F853">
        <v>55</v>
      </c>
      <c r="G853" s="1">
        <v>0.85</v>
      </c>
      <c r="H853">
        <v>10</v>
      </c>
      <c r="I853">
        <f t="shared" si="92"/>
        <v>18</v>
      </c>
      <c r="J853" s="3">
        <f t="shared" si="93"/>
        <v>0.55555555555555558</v>
      </c>
      <c r="K853" s="5">
        <f t="shared" si="96"/>
        <v>41</v>
      </c>
      <c r="L853" s="3">
        <f t="shared" ca="1" si="94"/>
        <v>7.6429980276134124E-2</v>
      </c>
      <c r="M853" s="1">
        <f t="shared" ca="1" si="95"/>
        <v>0.47912557527942146</v>
      </c>
      <c r="N853" t="str">
        <f t="shared" si="97"/>
        <v>yes</v>
      </c>
    </row>
    <row r="854" spans="1:14" x14ac:dyDescent="0.25">
      <c r="A854" t="str">
        <f t="shared" si="91"/>
        <v>16Sydney Swans</v>
      </c>
      <c r="B854">
        <v>2020</v>
      </c>
      <c r="C854">
        <v>16</v>
      </c>
      <c r="D854" t="s">
        <v>152</v>
      </c>
      <c r="E854" t="s">
        <v>70</v>
      </c>
      <c r="F854">
        <v>43</v>
      </c>
      <c r="G854" s="1">
        <v>0.74</v>
      </c>
      <c r="H854">
        <v>10</v>
      </c>
      <c r="I854">
        <f t="shared" si="92"/>
        <v>20</v>
      </c>
      <c r="J854" s="3">
        <f t="shared" si="93"/>
        <v>0.5</v>
      </c>
      <c r="K854" s="5">
        <f t="shared" si="96"/>
        <v>160</v>
      </c>
      <c r="L854" s="3">
        <f t="shared" ca="1" si="94"/>
        <v>4.0845959595959595E-2</v>
      </c>
      <c r="M854" s="1">
        <f t="shared" ca="1" si="95"/>
        <v>0.4591540404040404</v>
      </c>
      <c r="N854" t="str">
        <f t="shared" si="97"/>
        <v>yes</v>
      </c>
    </row>
    <row r="855" spans="1:14" x14ac:dyDescent="0.25">
      <c r="A855" t="str">
        <f t="shared" si="91"/>
        <v>16Geelong Cats</v>
      </c>
      <c r="B855">
        <v>2020</v>
      </c>
      <c r="C855">
        <v>16</v>
      </c>
      <c r="D855" t="s">
        <v>8</v>
      </c>
      <c r="E855" t="s">
        <v>9</v>
      </c>
      <c r="F855">
        <v>86</v>
      </c>
      <c r="G855" s="1">
        <v>0.9</v>
      </c>
      <c r="H855">
        <v>10</v>
      </c>
      <c r="I855">
        <f t="shared" si="92"/>
        <v>25</v>
      </c>
      <c r="J855" s="3">
        <f t="shared" si="93"/>
        <v>0.4</v>
      </c>
      <c r="K855" s="5">
        <f t="shared" si="96"/>
        <v>245</v>
      </c>
      <c r="L855" s="3">
        <f t="shared" ca="1" si="94"/>
        <v>0.11242904983131939</v>
      </c>
      <c r="M855" s="1">
        <f t="shared" ca="1" si="95"/>
        <v>0.28757095016868062</v>
      </c>
      <c r="N855" t="str">
        <f t="shared" si="97"/>
        <v>yes</v>
      </c>
    </row>
    <row r="856" spans="1:14" x14ac:dyDescent="0.25">
      <c r="A856" t="str">
        <f t="shared" si="91"/>
        <v>16Melbourne</v>
      </c>
      <c r="B856">
        <v>2020</v>
      </c>
      <c r="C856">
        <v>16</v>
      </c>
      <c r="D856" t="s">
        <v>49</v>
      </c>
      <c r="E856" t="s">
        <v>30</v>
      </c>
      <c r="F856">
        <v>80</v>
      </c>
      <c r="G856" s="1">
        <v>0.86</v>
      </c>
      <c r="H856">
        <v>10</v>
      </c>
      <c r="I856">
        <f t="shared" si="92"/>
        <v>13</v>
      </c>
      <c r="J856" s="3">
        <f t="shared" si="93"/>
        <v>0.76923076923076927</v>
      </c>
      <c r="K856" s="5">
        <f t="shared" si="96"/>
        <v>277</v>
      </c>
      <c r="L856" s="3">
        <f t="shared" ca="1" si="94"/>
        <v>0.12834898665348493</v>
      </c>
      <c r="M856" s="1">
        <f t="shared" ca="1" si="95"/>
        <v>0.64088178257728434</v>
      </c>
      <c r="N856" t="str">
        <f t="shared" si="97"/>
        <v>yes</v>
      </c>
    </row>
    <row r="857" spans="1:14" x14ac:dyDescent="0.25">
      <c r="A857" t="str">
        <f t="shared" si="91"/>
        <v>16Fremantle</v>
      </c>
      <c r="B857">
        <v>2020</v>
      </c>
      <c r="C857">
        <v>16</v>
      </c>
      <c r="D857" t="s">
        <v>83</v>
      </c>
      <c r="E857" t="s">
        <v>53</v>
      </c>
      <c r="F857">
        <v>84</v>
      </c>
      <c r="G857" s="1">
        <v>0.73</v>
      </c>
      <c r="H857">
        <v>10</v>
      </c>
      <c r="I857">
        <f t="shared" si="92"/>
        <v>13</v>
      </c>
      <c r="J857" s="3">
        <f t="shared" si="93"/>
        <v>0.76923076923076927</v>
      </c>
      <c r="K857" s="5">
        <f t="shared" si="96"/>
        <v>191</v>
      </c>
      <c r="L857" s="3">
        <f t="shared" ca="1" si="94"/>
        <v>7.8918875242404651E-2</v>
      </c>
      <c r="M857" s="1">
        <f t="shared" ca="1" si="95"/>
        <v>0.69031189398836457</v>
      </c>
      <c r="N857" t="str">
        <f t="shared" si="97"/>
        <v>yes</v>
      </c>
    </row>
    <row r="858" spans="1:14" x14ac:dyDescent="0.25">
      <c r="A858" t="str">
        <f t="shared" si="91"/>
        <v>16Melbourne</v>
      </c>
      <c r="B858">
        <v>2020</v>
      </c>
      <c r="C858">
        <v>16</v>
      </c>
      <c r="D858" t="s">
        <v>73</v>
      </c>
      <c r="E858" t="s">
        <v>30</v>
      </c>
      <c r="F858">
        <v>85</v>
      </c>
      <c r="G858" s="1">
        <v>0.87</v>
      </c>
      <c r="H858">
        <v>10</v>
      </c>
      <c r="I858">
        <f t="shared" si="92"/>
        <v>13</v>
      </c>
      <c r="J858" s="3">
        <f t="shared" si="93"/>
        <v>0.76923076923076927</v>
      </c>
      <c r="K858" s="5">
        <f t="shared" si="96"/>
        <v>259</v>
      </c>
      <c r="L858" s="3">
        <f t="shared" ca="1" si="94"/>
        <v>0.14546646791212009</v>
      </c>
      <c r="M858" s="1">
        <f t="shared" ca="1" si="95"/>
        <v>0.62376430131864913</v>
      </c>
      <c r="N858" t="str">
        <f t="shared" si="97"/>
        <v>yes</v>
      </c>
    </row>
    <row r="859" spans="1:14" x14ac:dyDescent="0.25">
      <c r="A859" t="str">
        <f t="shared" si="91"/>
        <v>16Melbourne</v>
      </c>
      <c r="B859">
        <v>2020</v>
      </c>
      <c r="C859">
        <v>16</v>
      </c>
      <c r="D859" t="s">
        <v>113</v>
      </c>
      <c r="E859" t="s">
        <v>30</v>
      </c>
      <c r="F859">
        <v>89</v>
      </c>
      <c r="G859" s="1">
        <v>0.95</v>
      </c>
      <c r="H859">
        <v>10</v>
      </c>
      <c r="I859">
        <f t="shared" si="92"/>
        <v>13</v>
      </c>
      <c r="J859" s="3">
        <f t="shared" si="93"/>
        <v>0.76923076923076927</v>
      </c>
      <c r="K859" s="5">
        <f t="shared" si="96"/>
        <v>235</v>
      </c>
      <c r="L859" s="3">
        <f t="shared" ca="1" si="94"/>
        <v>6.9392191814337145E-2</v>
      </c>
      <c r="M859" s="1">
        <f t="shared" ca="1" si="95"/>
        <v>0.69983857741643218</v>
      </c>
      <c r="N859" t="str">
        <f t="shared" si="97"/>
        <v>yes</v>
      </c>
    </row>
    <row r="860" spans="1:14" x14ac:dyDescent="0.25">
      <c r="A860" t="str">
        <f t="shared" si="91"/>
        <v>16Sydney Swans</v>
      </c>
      <c r="B860">
        <v>2020</v>
      </c>
      <c r="C860">
        <v>16</v>
      </c>
      <c r="D860" t="s">
        <v>158</v>
      </c>
      <c r="E860" t="s">
        <v>70</v>
      </c>
      <c r="F860">
        <v>55</v>
      </c>
      <c r="G860" s="1">
        <v>0.59</v>
      </c>
      <c r="H860">
        <v>9</v>
      </c>
      <c r="I860">
        <f t="shared" si="92"/>
        <v>20</v>
      </c>
      <c r="J860" s="3">
        <f t="shared" si="93"/>
        <v>0.45</v>
      </c>
      <c r="K860" s="5">
        <f t="shared" si="96"/>
        <v>53</v>
      </c>
      <c r="L860" s="3">
        <f t="shared" ca="1" si="94"/>
        <v>3.9772727272727272E-2</v>
      </c>
      <c r="M860" s="1">
        <f t="shared" ca="1" si="95"/>
        <v>0.41022727272727272</v>
      </c>
      <c r="N860" t="str">
        <f t="shared" si="97"/>
        <v>yes</v>
      </c>
    </row>
    <row r="861" spans="1:14" x14ac:dyDescent="0.25">
      <c r="A861" t="str">
        <f t="shared" si="91"/>
        <v>16Hawthorn</v>
      </c>
      <c r="B861">
        <v>2020</v>
      </c>
      <c r="C861">
        <v>16</v>
      </c>
      <c r="D861" t="s">
        <v>206</v>
      </c>
      <c r="E861" t="s">
        <v>56</v>
      </c>
      <c r="F861">
        <v>59</v>
      </c>
      <c r="G861" s="1">
        <v>0.88</v>
      </c>
      <c r="H861">
        <v>9</v>
      </c>
      <c r="I861">
        <f t="shared" si="92"/>
        <v>23</v>
      </c>
      <c r="J861" s="3">
        <f t="shared" si="93"/>
        <v>0.39130434782608697</v>
      </c>
      <c r="K861" s="5">
        <f t="shared" si="96"/>
        <v>60</v>
      </c>
      <c r="L861" s="3">
        <f t="shared" ca="1" si="94"/>
        <v>0</v>
      </c>
      <c r="M861" s="1">
        <f t="shared" ca="1" si="95"/>
        <v>0.39130434782608697</v>
      </c>
      <c r="N861" t="str">
        <f t="shared" si="97"/>
        <v>yes</v>
      </c>
    </row>
    <row r="862" spans="1:14" x14ac:dyDescent="0.25">
      <c r="A862" t="str">
        <f t="shared" si="91"/>
        <v>16Gold Coast Suns</v>
      </c>
      <c r="B862">
        <v>2020</v>
      </c>
      <c r="C862">
        <v>16</v>
      </c>
      <c r="D862" t="s">
        <v>133</v>
      </c>
      <c r="E862" t="s">
        <v>40</v>
      </c>
      <c r="F862">
        <v>68</v>
      </c>
      <c r="G862" s="1">
        <v>0.87</v>
      </c>
      <c r="H862">
        <v>9</v>
      </c>
      <c r="I862">
        <f t="shared" si="92"/>
        <v>23</v>
      </c>
      <c r="J862" s="3">
        <f t="shared" si="93"/>
        <v>0.39130434782608697</v>
      </c>
      <c r="K862" s="5">
        <f t="shared" si="96"/>
        <v>65</v>
      </c>
      <c r="L862" s="3">
        <f t="shared" ca="1" si="94"/>
        <v>5.3221288515406154E-2</v>
      </c>
      <c r="M862" s="1">
        <f t="shared" ca="1" si="95"/>
        <v>0.33808305931068083</v>
      </c>
      <c r="N862" t="str">
        <f t="shared" si="97"/>
        <v>yes</v>
      </c>
    </row>
    <row r="863" spans="1:14" x14ac:dyDescent="0.25">
      <c r="A863" t="str">
        <f t="shared" si="91"/>
        <v>16Fremantle</v>
      </c>
      <c r="B863">
        <v>2020</v>
      </c>
      <c r="C863">
        <v>16</v>
      </c>
      <c r="D863" t="s">
        <v>135</v>
      </c>
      <c r="E863" t="s">
        <v>53</v>
      </c>
      <c r="F863">
        <v>83</v>
      </c>
      <c r="G863" s="1">
        <v>0.66</v>
      </c>
      <c r="H863">
        <v>9</v>
      </c>
      <c r="I863">
        <f t="shared" si="92"/>
        <v>13</v>
      </c>
      <c r="J863" s="3">
        <f t="shared" si="93"/>
        <v>0.69230769230769229</v>
      </c>
      <c r="K863" s="5">
        <f t="shared" si="96"/>
        <v>164</v>
      </c>
      <c r="L863" s="3">
        <f t="shared" ca="1" si="94"/>
        <v>3.7436713815961163E-2</v>
      </c>
      <c r="M863" s="1">
        <f t="shared" ca="1" si="95"/>
        <v>0.65487097849173115</v>
      </c>
      <c r="N863" t="str">
        <f t="shared" si="97"/>
        <v>yes</v>
      </c>
    </row>
    <row r="864" spans="1:14" x14ac:dyDescent="0.25">
      <c r="A864" t="str">
        <f t="shared" si="91"/>
        <v>16Fremantle</v>
      </c>
      <c r="B864">
        <v>2020</v>
      </c>
      <c r="C864">
        <v>16</v>
      </c>
      <c r="D864" t="s">
        <v>132</v>
      </c>
      <c r="E864" t="s">
        <v>53</v>
      </c>
      <c r="F864">
        <v>69</v>
      </c>
      <c r="G864" s="1">
        <v>0.71</v>
      </c>
      <c r="H864">
        <v>9</v>
      </c>
      <c r="I864">
        <f t="shared" si="92"/>
        <v>13</v>
      </c>
      <c r="J864" s="3">
        <f t="shared" si="93"/>
        <v>0.69230769230769229</v>
      </c>
      <c r="K864" s="5">
        <f t="shared" si="96"/>
        <v>196</v>
      </c>
      <c r="L864" s="3">
        <f t="shared" ca="1" si="94"/>
        <v>4.0468256889309523E-2</v>
      </c>
      <c r="M864" s="1">
        <f t="shared" ca="1" si="95"/>
        <v>0.65183943541838274</v>
      </c>
      <c r="N864" t="str">
        <f t="shared" si="97"/>
        <v>yes</v>
      </c>
    </row>
    <row r="865" spans="1:14" x14ac:dyDescent="0.25">
      <c r="A865" t="str">
        <f t="shared" si="91"/>
        <v>16Hawthorn</v>
      </c>
      <c r="B865">
        <v>2020</v>
      </c>
      <c r="C865">
        <v>16</v>
      </c>
      <c r="D865" t="s">
        <v>127</v>
      </c>
      <c r="E865" t="s">
        <v>56</v>
      </c>
      <c r="F865">
        <v>64</v>
      </c>
      <c r="G865" s="1">
        <v>0.79</v>
      </c>
      <c r="H865">
        <v>9</v>
      </c>
      <c r="I865">
        <f t="shared" si="92"/>
        <v>23</v>
      </c>
      <c r="J865" s="3">
        <f t="shared" si="93"/>
        <v>0.39130434782608697</v>
      </c>
      <c r="K865" s="5">
        <f t="shared" si="96"/>
        <v>68</v>
      </c>
      <c r="L865" s="3">
        <f t="shared" ca="1" si="94"/>
        <v>0</v>
      </c>
      <c r="M865" s="1">
        <f t="shared" ca="1" si="95"/>
        <v>0.39130434782608697</v>
      </c>
      <c r="N865" t="str">
        <f t="shared" si="97"/>
        <v>yes</v>
      </c>
    </row>
    <row r="866" spans="1:14" x14ac:dyDescent="0.25">
      <c r="A866" t="str">
        <f t="shared" si="91"/>
        <v>16Essendon</v>
      </c>
      <c r="B866">
        <v>2020</v>
      </c>
      <c r="C866">
        <v>16</v>
      </c>
      <c r="D866" t="s">
        <v>215</v>
      </c>
      <c r="E866" t="s">
        <v>32</v>
      </c>
      <c r="F866">
        <v>45</v>
      </c>
      <c r="G866" s="1">
        <v>0.71</v>
      </c>
      <c r="H866">
        <v>9</v>
      </c>
      <c r="I866">
        <f t="shared" si="92"/>
        <v>25</v>
      </c>
      <c r="J866" s="3">
        <f t="shared" si="93"/>
        <v>0.36</v>
      </c>
      <c r="K866" s="5">
        <f t="shared" si="96"/>
        <v>12</v>
      </c>
      <c r="L866" s="3">
        <f t="shared" ca="1" si="94"/>
        <v>0.21435185185185185</v>
      </c>
      <c r="M866" s="1">
        <f t="shared" ca="1" si="95"/>
        <v>0.14564814814814814</v>
      </c>
      <c r="N866" t="str">
        <f t="shared" si="97"/>
        <v>yes</v>
      </c>
    </row>
    <row r="867" spans="1:14" x14ac:dyDescent="0.25">
      <c r="A867" t="str">
        <f t="shared" si="91"/>
        <v>16Fremantle</v>
      </c>
      <c r="B867">
        <v>2020</v>
      </c>
      <c r="C867">
        <v>16</v>
      </c>
      <c r="D867" t="s">
        <v>192</v>
      </c>
      <c r="E867" t="s">
        <v>53</v>
      </c>
      <c r="F867">
        <v>83</v>
      </c>
      <c r="G867" s="1">
        <v>0.74</v>
      </c>
      <c r="H867">
        <v>8</v>
      </c>
      <c r="I867">
        <f t="shared" si="92"/>
        <v>13</v>
      </c>
      <c r="J867" s="3">
        <f t="shared" si="93"/>
        <v>0.61538461538461542</v>
      </c>
      <c r="K867" s="5">
        <f t="shared" si="96"/>
        <v>127</v>
      </c>
      <c r="L867" s="3">
        <f t="shared" ca="1" si="94"/>
        <v>2.0283975659229209E-3</v>
      </c>
      <c r="M867" s="1">
        <f t="shared" ca="1" si="95"/>
        <v>0.61335621781869254</v>
      </c>
      <c r="N867" t="str">
        <f t="shared" si="97"/>
        <v>yes</v>
      </c>
    </row>
    <row r="868" spans="1:14" x14ac:dyDescent="0.25">
      <c r="A868" t="str">
        <f t="shared" si="91"/>
        <v>16St Kilda</v>
      </c>
      <c r="B868">
        <v>2020</v>
      </c>
      <c r="C868">
        <v>16</v>
      </c>
      <c r="D868" t="s">
        <v>186</v>
      </c>
      <c r="E868" t="s">
        <v>19</v>
      </c>
      <c r="F868">
        <v>63</v>
      </c>
      <c r="G868" s="1">
        <v>0.76</v>
      </c>
      <c r="H868">
        <v>8</v>
      </c>
      <c r="I868">
        <f t="shared" si="92"/>
        <v>23</v>
      </c>
      <c r="J868" s="3">
        <f t="shared" si="93"/>
        <v>0.34782608695652173</v>
      </c>
      <c r="K868" s="5">
        <f t="shared" si="96"/>
        <v>66</v>
      </c>
      <c r="L868" s="3">
        <f t="shared" ca="1" si="94"/>
        <v>0</v>
      </c>
      <c r="M868" s="1">
        <f t="shared" ca="1" si="95"/>
        <v>0.34782608695652173</v>
      </c>
      <c r="N868" t="str">
        <f t="shared" si="97"/>
        <v>yes</v>
      </c>
    </row>
    <row r="869" spans="1:14" x14ac:dyDescent="0.25">
      <c r="A869" t="str">
        <f t="shared" si="91"/>
        <v>16North Melbourne</v>
      </c>
      <c r="B869">
        <v>2020</v>
      </c>
      <c r="C869">
        <v>16</v>
      </c>
      <c r="D869" t="s">
        <v>102</v>
      </c>
      <c r="E869" t="s">
        <v>25</v>
      </c>
      <c r="F869">
        <v>31</v>
      </c>
      <c r="G869" s="1">
        <v>0.45</v>
      </c>
      <c r="H869">
        <v>8</v>
      </c>
      <c r="I869">
        <f t="shared" si="92"/>
        <v>21</v>
      </c>
      <c r="J869" s="3">
        <f t="shared" si="93"/>
        <v>0.38095238095238093</v>
      </c>
      <c r="K869" s="5">
        <f t="shared" si="96"/>
        <v>257</v>
      </c>
      <c r="L869" s="3">
        <f t="shared" ca="1" si="94"/>
        <v>6.4968876439464668E-2</v>
      </c>
      <c r="M869" s="1">
        <f t="shared" ca="1" si="95"/>
        <v>0.31598350451291624</v>
      </c>
      <c r="N869" t="str">
        <f t="shared" si="97"/>
        <v>yes</v>
      </c>
    </row>
    <row r="870" spans="1:14" x14ac:dyDescent="0.25">
      <c r="A870" t="str">
        <f t="shared" si="91"/>
        <v>16Fremantle</v>
      </c>
      <c r="B870">
        <v>2020</v>
      </c>
      <c r="C870">
        <v>16</v>
      </c>
      <c r="D870" t="s">
        <v>52</v>
      </c>
      <c r="E870" t="s">
        <v>53</v>
      </c>
      <c r="F870">
        <v>72</v>
      </c>
      <c r="G870" s="1">
        <v>0.79</v>
      </c>
      <c r="H870">
        <v>8</v>
      </c>
      <c r="I870">
        <f t="shared" si="92"/>
        <v>13</v>
      </c>
      <c r="J870" s="3">
        <f t="shared" si="93"/>
        <v>0.61538461538461542</v>
      </c>
      <c r="K870" s="5">
        <f t="shared" si="96"/>
        <v>163</v>
      </c>
      <c r="L870" s="3">
        <f t="shared" ca="1" si="94"/>
        <v>4.2016806722689074E-3</v>
      </c>
      <c r="M870" s="1">
        <f t="shared" ca="1" si="95"/>
        <v>0.61118293471234653</v>
      </c>
      <c r="N870" t="str">
        <f t="shared" si="97"/>
        <v>yes</v>
      </c>
    </row>
    <row r="871" spans="1:14" x14ac:dyDescent="0.25">
      <c r="A871" t="str">
        <f t="shared" si="91"/>
        <v>16Hawthorn</v>
      </c>
      <c r="B871">
        <v>2020</v>
      </c>
      <c r="C871">
        <v>16</v>
      </c>
      <c r="D871" t="s">
        <v>77</v>
      </c>
      <c r="E871" t="s">
        <v>56</v>
      </c>
      <c r="F871">
        <v>43</v>
      </c>
      <c r="G871" s="1">
        <v>0.55000000000000004</v>
      </c>
      <c r="H871">
        <v>8</v>
      </c>
      <c r="I871">
        <f t="shared" si="92"/>
        <v>23</v>
      </c>
      <c r="J871" s="3">
        <f t="shared" si="93"/>
        <v>0.34782608695652173</v>
      </c>
      <c r="K871" s="5">
        <f t="shared" si="96"/>
        <v>217</v>
      </c>
      <c r="L871" s="3">
        <f t="shared" ca="1" si="94"/>
        <v>6.7916541901048108E-2</v>
      </c>
      <c r="M871" s="1">
        <f t="shared" ca="1" si="95"/>
        <v>0.27990954505547361</v>
      </c>
      <c r="N871" t="str">
        <f t="shared" si="97"/>
        <v>yes</v>
      </c>
    </row>
    <row r="872" spans="1:14" x14ac:dyDescent="0.25">
      <c r="A872" t="str">
        <f t="shared" si="91"/>
        <v>16GWS Giants</v>
      </c>
      <c r="B872">
        <v>2020</v>
      </c>
      <c r="C872">
        <v>16</v>
      </c>
      <c r="D872" t="s">
        <v>126</v>
      </c>
      <c r="E872" t="s">
        <v>11</v>
      </c>
      <c r="F872">
        <v>90</v>
      </c>
      <c r="G872" s="1">
        <v>0.85</v>
      </c>
      <c r="H872">
        <v>7</v>
      </c>
      <c r="I872">
        <f t="shared" si="92"/>
        <v>18</v>
      </c>
      <c r="J872" s="3">
        <f t="shared" si="93"/>
        <v>0.3888888888888889</v>
      </c>
      <c r="K872" s="5">
        <f t="shared" si="96"/>
        <v>126</v>
      </c>
      <c r="L872" s="3">
        <f t="shared" ca="1" si="94"/>
        <v>2.3809523809523805E-2</v>
      </c>
      <c r="M872" s="1">
        <f t="shared" ca="1" si="95"/>
        <v>0.36507936507936511</v>
      </c>
      <c r="N872" t="str">
        <f t="shared" si="97"/>
        <v>yes</v>
      </c>
    </row>
    <row r="873" spans="1:14" x14ac:dyDescent="0.25">
      <c r="A873" t="str">
        <f t="shared" si="91"/>
        <v>16GWS Giants</v>
      </c>
      <c r="B873">
        <v>2020</v>
      </c>
      <c r="C873">
        <v>16</v>
      </c>
      <c r="D873" t="s">
        <v>208</v>
      </c>
      <c r="E873" t="s">
        <v>11</v>
      </c>
      <c r="F873">
        <v>73</v>
      </c>
      <c r="G873" s="1">
        <v>0.86</v>
      </c>
      <c r="H873">
        <v>7</v>
      </c>
      <c r="I873">
        <f t="shared" si="92"/>
        <v>18</v>
      </c>
      <c r="J873" s="3">
        <f t="shared" si="93"/>
        <v>0.3888888888888889</v>
      </c>
      <c r="K873" s="5">
        <f t="shared" si="96"/>
        <v>44</v>
      </c>
      <c r="L873" s="3">
        <f t="shared" ca="1" si="94"/>
        <v>0</v>
      </c>
      <c r="M873" s="1">
        <f t="shared" ca="1" si="95"/>
        <v>0.3888888888888889</v>
      </c>
      <c r="N873" t="str">
        <f t="shared" si="97"/>
        <v>yes</v>
      </c>
    </row>
    <row r="874" spans="1:14" x14ac:dyDescent="0.25">
      <c r="A874" t="str">
        <f t="shared" si="91"/>
        <v>16Geelong Cats</v>
      </c>
      <c r="B874">
        <v>2020</v>
      </c>
      <c r="C874">
        <v>16</v>
      </c>
      <c r="D874" t="s">
        <v>211</v>
      </c>
      <c r="E874" t="s">
        <v>9</v>
      </c>
      <c r="F874">
        <v>67</v>
      </c>
      <c r="G874" s="1">
        <v>0.71</v>
      </c>
      <c r="H874">
        <v>7</v>
      </c>
      <c r="I874">
        <f t="shared" si="92"/>
        <v>25</v>
      </c>
      <c r="J874" s="3">
        <f t="shared" si="93"/>
        <v>0.28000000000000003</v>
      </c>
      <c r="K874" s="5">
        <f t="shared" si="96"/>
        <v>50</v>
      </c>
      <c r="L874" s="3">
        <f t="shared" ca="1" si="94"/>
        <v>5.4901960784313725E-2</v>
      </c>
      <c r="M874" s="1">
        <f t="shared" ca="1" si="95"/>
        <v>0.2250980392156863</v>
      </c>
      <c r="N874" t="str">
        <f t="shared" si="97"/>
        <v>yes</v>
      </c>
    </row>
    <row r="875" spans="1:14" x14ac:dyDescent="0.25">
      <c r="A875" t="str">
        <f t="shared" si="91"/>
        <v>16West Coast Eagles</v>
      </c>
      <c r="B875">
        <v>2020</v>
      </c>
      <c r="C875">
        <v>16</v>
      </c>
      <c r="D875" t="s">
        <v>128</v>
      </c>
      <c r="E875" t="s">
        <v>36</v>
      </c>
      <c r="F875">
        <v>44</v>
      </c>
      <c r="G875" s="1">
        <v>0.95</v>
      </c>
      <c r="H875">
        <v>7</v>
      </c>
      <c r="I875">
        <f t="shared" si="92"/>
        <v>16</v>
      </c>
      <c r="J875" s="3">
        <f t="shared" si="93"/>
        <v>0.4375</v>
      </c>
      <c r="K875" s="5">
        <f t="shared" si="96"/>
        <v>145</v>
      </c>
      <c r="L875" s="3">
        <f t="shared" ca="1" si="94"/>
        <v>1.0473754719279015E-2</v>
      </c>
      <c r="M875" s="1">
        <f t="shared" ca="1" si="95"/>
        <v>0.42702624528072097</v>
      </c>
      <c r="N875" t="str">
        <f t="shared" si="97"/>
        <v>yes</v>
      </c>
    </row>
    <row r="876" spans="1:14" x14ac:dyDescent="0.25">
      <c r="A876" t="str">
        <f t="shared" si="91"/>
        <v>16Western Bulldogs</v>
      </c>
      <c r="B876">
        <v>2020</v>
      </c>
      <c r="C876">
        <v>16</v>
      </c>
      <c r="D876" t="s">
        <v>59</v>
      </c>
      <c r="E876" t="s">
        <v>14</v>
      </c>
      <c r="F876">
        <v>72</v>
      </c>
      <c r="G876" s="1">
        <v>0.73</v>
      </c>
      <c r="H876">
        <v>7</v>
      </c>
      <c r="I876">
        <f t="shared" si="92"/>
        <v>16</v>
      </c>
      <c r="J876" s="3">
        <f t="shared" si="93"/>
        <v>0.4375</v>
      </c>
      <c r="K876" s="5">
        <f t="shared" si="96"/>
        <v>231</v>
      </c>
      <c r="L876" s="3">
        <f t="shared" ca="1" si="94"/>
        <v>6.9635854341736692E-2</v>
      </c>
      <c r="M876" s="1">
        <f t="shared" ca="1" si="95"/>
        <v>0.36786414565826331</v>
      </c>
      <c r="N876" t="str">
        <f t="shared" si="97"/>
        <v>yes</v>
      </c>
    </row>
    <row r="877" spans="1:14" x14ac:dyDescent="0.25">
      <c r="A877" t="str">
        <f t="shared" si="91"/>
        <v>16Geelong Cats</v>
      </c>
      <c r="B877">
        <v>2020</v>
      </c>
      <c r="C877">
        <v>16</v>
      </c>
      <c r="D877" t="s">
        <v>227</v>
      </c>
      <c r="E877" t="s">
        <v>9</v>
      </c>
      <c r="F877">
        <v>46</v>
      </c>
      <c r="G877" s="1">
        <v>0.83</v>
      </c>
      <c r="H877">
        <v>7</v>
      </c>
      <c r="I877">
        <f t="shared" si="92"/>
        <v>25</v>
      </c>
      <c r="J877" s="3">
        <f t="shared" si="93"/>
        <v>0.28000000000000003</v>
      </c>
      <c r="K877" s="5">
        <f t="shared" si="96"/>
        <v>35</v>
      </c>
      <c r="L877" s="3">
        <f t="shared" ca="1" si="94"/>
        <v>6.5454545454545446E-2</v>
      </c>
      <c r="M877" s="1">
        <f t="shared" ca="1" si="95"/>
        <v>0.21454545454545459</v>
      </c>
      <c r="N877" t="str">
        <f t="shared" si="97"/>
        <v>yes</v>
      </c>
    </row>
    <row r="878" spans="1:14" x14ac:dyDescent="0.25">
      <c r="A878" t="str">
        <f t="shared" si="91"/>
        <v>16Carlton</v>
      </c>
      <c r="B878">
        <v>2020</v>
      </c>
      <c r="C878">
        <v>16</v>
      </c>
      <c r="D878" t="s">
        <v>162</v>
      </c>
      <c r="E878" t="s">
        <v>6</v>
      </c>
      <c r="F878">
        <v>114</v>
      </c>
      <c r="G878" s="1">
        <v>0.89</v>
      </c>
      <c r="H878">
        <v>6</v>
      </c>
      <c r="I878">
        <f t="shared" si="92"/>
        <v>20</v>
      </c>
      <c r="J878" s="3">
        <f t="shared" si="93"/>
        <v>0.3</v>
      </c>
      <c r="K878" s="5">
        <f t="shared" si="96"/>
        <v>44</v>
      </c>
      <c r="L878" s="3">
        <f t="shared" ca="1" si="94"/>
        <v>0.14102167182662539</v>
      </c>
      <c r="M878" s="1">
        <f t="shared" ca="1" si="95"/>
        <v>0.15897832817337459</v>
      </c>
      <c r="N878" t="str">
        <f t="shared" si="97"/>
        <v>yes</v>
      </c>
    </row>
    <row r="879" spans="1:14" x14ac:dyDescent="0.25">
      <c r="A879" t="str">
        <f t="shared" si="91"/>
        <v>16Brisbane Lions</v>
      </c>
      <c r="B879">
        <v>2020</v>
      </c>
      <c r="C879">
        <v>16</v>
      </c>
      <c r="D879" t="s">
        <v>225</v>
      </c>
      <c r="E879" t="s">
        <v>16</v>
      </c>
      <c r="F879">
        <v>81</v>
      </c>
      <c r="G879" s="1">
        <v>0.87</v>
      </c>
      <c r="H879">
        <v>6</v>
      </c>
      <c r="I879">
        <f t="shared" si="92"/>
        <v>23</v>
      </c>
      <c r="J879" s="3">
        <f t="shared" si="93"/>
        <v>0.2608695652173913</v>
      </c>
      <c r="K879" s="5">
        <f t="shared" si="96"/>
        <v>76</v>
      </c>
      <c r="L879" s="3">
        <f t="shared" ca="1" si="94"/>
        <v>0</v>
      </c>
      <c r="M879" s="1">
        <f t="shared" ca="1" si="95"/>
        <v>0.2608695652173913</v>
      </c>
      <c r="N879" t="str">
        <f t="shared" si="97"/>
        <v>yes</v>
      </c>
    </row>
    <row r="880" spans="1:14" x14ac:dyDescent="0.25">
      <c r="A880" t="str">
        <f t="shared" si="91"/>
        <v>16Gold Coast Suns</v>
      </c>
      <c r="B880">
        <v>2020</v>
      </c>
      <c r="C880">
        <v>16</v>
      </c>
      <c r="D880" t="s">
        <v>243</v>
      </c>
      <c r="E880" t="s">
        <v>40</v>
      </c>
      <c r="F880">
        <v>76</v>
      </c>
      <c r="G880" s="1">
        <v>0.73</v>
      </c>
      <c r="H880">
        <v>6</v>
      </c>
      <c r="I880">
        <f t="shared" si="92"/>
        <v>23</v>
      </c>
      <c r="J880" s="3">
        <f t="shared" si="93"/>
        <v>0.2608695652173913</v>
      </c>
      <c r="K880" s="5">
        <f t="shared" si="96"/>
        <v>16</v>
      </c>
      <c r="L880" s="3">
        <f t="shared" ca="1" si="94"/>
        <v>3.4722222222222224E-2</v>
      </c>
      <c r="M880" s="1">
        <f t="shared" ca="1" si="95"/>
        <v>0.22614734299516909</v>
      </c>
      <c r="N880" t="str">
        <f t="shared" si="97"/>
        <v>yes</v>
      </c>
    </row>
    <row r="881" spans="1:14" x14ac:dyDescent="0.25">
      <c r="A881" t="str">
        <f t="shared" si="91"/>
        <v>16Melbourne</v>
      </c>
      <c r="B881">
        <v>2020</v>
      </c>
      <c r="C881">
        <v>16</v>
      </c>
      <c r="D881" t="s">
        <v>179</v>
      </c>
      <c r="E881" t="s">
        <v>30</v>
      </c>
      <c r="F881">
        <v>36</v>
      </c>
      <c r="G881" s="1">
        <v>0.85</v>
      </c>
      <c r="H881">
        <v>5</v>
      </c>
      <c r="I881">
        <f t="shared" si="92"/>
        <v>13</v>
      </c>
      <c r="J881" s="3">
        <f t="shared" si="93"/>
        <v>0.38461538461538464</v>
      </c>
      <c r="K881" s="5">
        <f t="shared" si="96"/>
        <v>34</v>
      </c>
      <c r="L881" s="3">
        <f t="shared" ca="1" si="94"/>
        <v>0.26226437434877331</v>
      </c>
      <c r="M881" s="1">
        <f t="shared" ca="1" si="95"/>
        <v>0.12235101026661133</v>
      </c>
      <c r="N881" t="str">
        <f t="shared" si="97"/>
        <v>yes</v>
      </c>
    </row>
    <row r="882" spans="1:14" x14ac:dyDescent="0.25">
      <c r="A882" t="str">
        <f t="shared" si="91"/>
        <v>16North Melbourne</v>
      </c>
      <c r="B882">
        <v>2020</v>
      </c>
      <c r="C882">
        <v>16</v>
      </c>
      <c r="D882" t="s">
        <v>246</v>
      </c>
      <c r="E882" t="s">
        <v>25</v>
      </c>
      <c r="F882">
        <v>48</v>
      </c>
      <c r="G882" s="1">
        <v>0.74</v>
      </c>
      <c r="H882">
        <v>5</v>
      </c>
      <c r="I882">
        <f t="shared" si="92"/>
        <v>21</v>
      </c>
      <c r="J882" s="3">
        <f t="shared" si="93"/>
        <v>0.23809523809523808</v>
      </c>
      <c r="K882" s="5">
        <f t="shared" si="96"/>
        <v>22</v>
      </c>
      <c r="L882" s="3">
        <f t="shared" ca="1" si="94"/>
        <v>0.19861614331723026</v>
      </c>
      <c r="M882" s="1">
        <f t="shared" ca="1" si="95"/>
        <v>3.9479094778007817E-2</v>
      </c>
      <c r="N882" t="str">
        <f t="shared" si="97"/>
        <v>yes</v>
      </c>
    </row>
    <row r="883" spans="1:14" x14ac:dyDescent="0.25">
      <c r="A883" t="str">
        <f t="shared" si="91"/>
        <v>16Geelong Cats</v>
      </c>
      <c r="B883">
        <v>2020</v>
      </c>
      <c r="C883">
        <v>16</v>
      </c>
      <c r="D883" t="s">
        <v>172</v>
      </c>
      <c r="E883" t="s">
        <v>9</v>
      </c>
      <c r="F883">
        <v>85</v>
      </c>
      <c r="G883" s="1">
        <v>0.68</v>
      </c>
      <c r="H883">
        <v>5</v>
      </c>
      <c r="I883">
        <f t="shared" si="92"/>
        <v>25</v>
      </c>
      <c r="J883" s="3">
        <f t="shared" si="93"/>
        <v>0.2</v>
      </c>
      <c r="K883" s="5">
        <f t="shared" si="96"/>
        <v>93</v>
      </c>
      <c r="L883" s="3">
        <f t="shared" ca="1" si="94"/>
        <v>9.4696969696969696E-2</v>
      </c>
      <c r="M883" s="1">
        <f t="shared" ca="1" si="95"/>
        <v>0.10530303030303031</v>
      </c>
      <c r="N883" t="str">
        <f t="shared" si="97"/>
        <v>yes</v>
      </c>
    </row>
    <row r="884" spans="1:14" x14ac:dyDescent="0.25">
      <c r="A884" t="str">
        <f t="shared" si="91"/>
        <v>16Essendon</v>
      </c>
      <c r="B884">
        <v>2020</v>
      </c>
      <c r="C884">
        <v>16</v>
      </c>
      <c r="D884" t="s">
        <v>262</v>
      </c>
      <c r="E884" t="s">
        <v>32</v>
      </c>
      <c r="F884">
        <v>51</v>
      </c>
      <c r="G884" s="1">
        <v>0.76</v>
      </c>
      <c r="H884">
        <v>5</v>
      </c>
      <c r="I884">
        <f t="shared" si="92"/>
        <v>25</v>
      </c>
      <c r="J884" s="3">
        <f t="shared" si="93"/>
        <v>0.2</v>
      </c>
      <c r="K884" s="5">
        <f t="shared" si="96"/>
        <v>11</v>
      </c>
      <c r="L884" s="3">
        <f t="shared" ca="1" si="94"/>
        <v>0.3583779264214047</v>
      </c>
      <c r="M884" s="1">
        <f t="shared" ca="1" si="95"/>
        <v>-0.15837792642140469</v>
      </c>
      <c r="N884" t="str">
        <f t="shared" si="97"/>
        <v>yes</v>
      </c>
    </row>
    <row r="885" spans="1:14" x14ac:dyDescent="0.25">
      <c r="A885" t="str">
        <f t="shared" si="91"/>
        <v>16Sydney Swans</v>
      </c>
      <c r="B885">
        <v>2020</v>
      </c>
      <c r="C885">
        <v>16</v>
      </c>
      <c r="D885" t="s">
        <v>184</v>
      </c>
      <c r="E885" t="s">
        <v>70</v>
      </c>
      <c r="F885">
        <v>40</v>
      </c>
      <c r="G885" s="1">
        <v>0.88</v>
      </c>
      <c r="H885">
        <v>5</v>
      </c>
      <c r="I885">
        <f t="shared" si="92"/>
        <v>20</v>
      </c>
      <c r="J885" s="3">
        <f t="shared" si="93"/>
        <v>0.25</v>
      </c>
      <c r="K885" s="5">
        <f t="shared" si="96"/>
        <v>56</v>
      </c>
      <c r="L885" s="3">
        <f t="shared" ca="1" si="94"/>
        <v>0.15268246187363835</v>
      </c>
      <c r="M885" s="1">
        <f t="shared" ca="1" si="95"/>
        <v>9.7317538126361652E-2</v>
      </c>
      <c r="N885" t="str">
        <f t="shared" si="97"/>
        <v>yes</v>
      </c>
    </row>
    <row r="886" spans="1:14" x14ac:dyDescent="0.25">
      <c r="A886" t="str">
        <f t="shared" si="91"/>
        <v>16St Kilda</v>
      </c>
      <c r="B886">
        <v>2020</v>
      </c>
      <c r="C886">
        <v>16</v>
      </c>
      <c r="D886" t="s">
        <v>18</v>
      </c>
      <c r="E886" t="s">
        <v>19</v>
      </c>
      <c r="F886">
        <v>82</v>
      </c>
      <c r="G886" s="1">
        <v>0.92</v>
      </c>
      <c r="H886">
        <v>4</v>
      </c>
      <c r="I886">
        <f t="shared" si="92"/>
        <v>23</v>
      </c>
      <c r="J886" s="3">
        <f t="shared" si="93"/>
        <v>0.17391304347826086</v>
      </c>
      <c r="K886" s="5">
        <f t="shared" si="96"/>
        <v>177</v>
      </c>
      <c r="L886" s="3">
        <f t="shared" ca="1" si="94"/>
        <v>9.3565565200968592E-2</v>
      </c>
      <c r="M886" s="1">
        <f t="shared" ca="1" si="95"/>
        <v>8.0347478277292272E-2</v>
      </c>
      <c r="N886" t="str">
        <f t="shared" si="97"/>
        <v>yes</v>
      </c>
    </row>
    <row r="887" spans="1:14" x14ac:dyDescent="0.25">
      <c r="A887" t="str">
        <f t="shared" si="91"/>
        <v>16West Coast Eagles</v>
      </c>
      <c r="B887">
        <v>2020</v>
      </c>
      <c r="C887">
        <v>16</v>
      </c>
      <c r="D887" t="s">
        <v>214</v>
      </c>
      <c r="E887" t="s">
        <v>36</v>
      </c>
      <c r="F887">
        <v>38</v>
      </c>
      <c r="G887" s="1">
        <v>0.84</v>
      </c>
      <c r="H887">
        <v>4</v>
      </c>
      <c r="I887">
        <f t="shared" si="92"/>
        <v>16</v>
      </c>
      <c r="J887" s="3">
        <f t="shared" si="93"/>
        <v>0.25</v>
      </c>
      <c r="K887" s="5">
        <f t="shared" si="96"/>
        <v>49</v>
      </c>
      <c r="L887" s="3">
        <f t="shared" ca="1" si="94"/>
        <v>9.2032967032967025E-2</v>
      </c>
      <c r="M887" s="1">
        <f t="shared" ca="1" si="95"/>
        <v>0.15796703296703296</v>
      </c>
      <c r="N887" t="str">
        <f t="shared" si="97"/>
        <v>yes</v>
      </c>
    </row>
    <row r="888" spans="1:14" x14ac:dyDescent="0.25">
      <c r="A888" t="str">
        <f t="shared" si="91"/>
        <v>16St Kilda</v>
      </c>
      <c r="B888">
        <v>2020</v>
      </c>
      <c r="C888">
        <v>16</v>
      </c>
      <c r="D888" t="s">
        <v>269</v>
      </c>
      <c r="E888" t="s">
        <v>19</v>
      </c>
      <c r="F888">
        <v>22</v>
      </c>
      <c r="G888" s="1">
        <v>0.54</v>
      </c>
      <c r="H888">
        <v>4</v>
      </c>
      <c r="I888">
        <f t="shared" si="92"/>
        <v>23</v>
      </c>
      <c r="J888" s="3">
        <f t="shared" si="93"/>
        <v>0.17391304347826086</v>
      </c>
      <c r="K888" s="5">
        <f t="shared" si="96"/>
        <v>4</v>
      </c>
      <c r="L888" s="3">
        <f t="shared" ca="1" si="94"/>
        <v>0.73913043478260865</v>
      </c>
      <c r="M888" s="1">
        <f t="shared" ca="1" si="95"/>
        <v>-0.56521739130434778</v>
      </c>
      <c r="N888" t="str">
        <f t="shared" si="97"/>
        <v>yes</v>
      </c>
    </row>
    <row r="889" spans="1:14" x14ac:dyDescent="0.25">
      <c r="A889" t="str">
        <f t="shared" si="91"/>
        <v>16Melbourne</v>
      </c>
      <c r="B889">
        <v>2020</v>
      </c>
      <c r="C889">
        <v>16</v>
      </c>
      <c r="D889" t="s">
        <v>185</v>
      </c>
      <c r="E889" t="s">
        <v>30</v>
      </c>
      <c r="F889">
        <v>60</v>
      </c>
      <c r="G889" s="1">
        <v>0.75</v>
      </c>
      <c r="H889">
        <v>4</v>
      </c>
      <c r="I889">
        <f t="shared" si="92"/>
        <v>13</v>
      </c>
      <c r="J889" s="3">
        <f t="shared" si="93"/>
        <v>0.30769230769230771</v>
      </c>
      <c r="K889" s="5">
        <f t="shared" si="96"/>
        <v>24</v>
      </c>
      <c r="L889" s="3">
        <f t="shared" ca="1" si="94"/>
        <v>0.22549821580437848</v>
      </c>
      <c r="M889" s="1">
        <f t="shared" ca="1" si="95"/>
        <v>8.2194091887929227E-2</v>
      </c>
      <c r="N889" t="str">
        <f t="shared" si="97"/>
        <v>yes</v>
      </c>
    </row>
    <row r="890" spans="1:14" x14ac:dyDescent="0.25">
      <c r="A890" t="str">
        <f t="shared" si="91"/>
        <v>16Sydney Swans</v>
      </c>
      <c r="B890">
        <v>2020</v>
      </c>
      <c r="C890">
        <v>16</v>
      </c>
      <c r="D890" t="s">
        <v>137</v>
      </c>
      <c r="E890" t="s">
        <v>70</v>
      </c>
      <c r="F890">
        <v>39</v>
      </c>
      <c r="G890" s="1">
        <v>0.76</v>
      </c>
      <c r="H890">
        <v>4</v>
      </c>
      <c r="I890">
        <f t="shared" si="92"/>
        <v>20</v>
      </c>
      <c r="J890" s="3">
        <f t="shared" si="93"/>
        <v>0.2</v>
      </c>
      <c r="K890" s="5">
        <f t="shared" si="96"/>
        <v>68</v>
      </c>
      <c r="L890" s="3">
        <f t="shared" ca="1" si="94"/>
        <v>8.3964719491035275E-2</v>
      </c>
      <c r="M890" s="1">
        <f t="shared" ca="1" si="95"/>
        <v>0.11603528050896474</v>
      </c>
      <c r="N890" t="str">
        <f t="shared" si="97"/>
        <v>yes</v>
      </c>
    </row>
    <row r="891" spans="1:14" x14ac:dyDescent="0.25">
      <c r="A891" t="str">
        <f t="shared" si="91"/>
        <v>16Carlton</v>
      </c>
      <c r="B891">
        <v>2020</v>
      </c>
      <c r="C891">
        <v>16</v>
      </c>
      <c r="D891" t="s">
        <v>71</v>
      </c>
      <c r="E891" t="s">
        <v>6</v>
      </c>
      <c r="F891">
        <v>88</v>
      </c>
      <c r="G891" s="1">
        <v>0.9</v>
      </c>
      <c r="H891">
        <v>4</v>
      </c>
      <c r="I891">
        <f t="shared" si="92"/>
        <v>20</v>
      </c>
      <c r="J891" s="3">
        <f t="shared" si="93"/>
        <v>0.2</v>
      </c>
      <c r="K891" s="5">
        <f t="shared" si="96"/>
        <v>56</v>
      </c>
      <c r="L891" s="3">
        <f t="shared" ca="1" si="94"/>
        <v>0.24362745098039215</v>
      </c>
      <c r="M891" s="1">
        <f t="shared" ca="1" si="95"/>
        <v>-4.3627450980392141E-2</v>
      </c>
      <c r="N891" t="str">
        <f t="shared" si="97"/>
        <v>yes</v>
      </c>
    </row>
    <row r="892" spans="1:14" x14ac:dyDescent="0.25">
      <c r="A892" t="str">
        <f t="shared" si="91"/>
        <v>16Essendon</v>
      </c>
      <c r="B892">
        <v>2020</v>
      </c>
      <c r="C892">
        <v>16</v>
      </c>
      <c r="D892" t="s">
        <v>218</v>
      </c>
      <c r="E892" t="s">
        <v>32</v>
      </c>
      <c r="F892">
        <v>80</v>
      </c>
      <c r="G892" s="1">
        <v>0.82</v>
      </c>
      <c r="H892">
        <v>4</v>
      </c>
      <c r="I892">
        <f t="shared" si="92"/>
        <v>25</v>
      </c>
      <c r="J892" s="3">
        <f t="shared" si="93"/>
        <v>0.16</v>
      </c>
      <c r="K892" s="5">
        <f t="shared" si="96"/>
        <v>27</v>
      </c>
      <c r="L892" s="3">
        <f t="shared" ca="1" si="94"/>
        <v>0.13997633334270163</v>
      </c>
      <c r="M892" s="1">
        <f t="shared" ca="1" si="95"/>
        <v>2.0023666657298378E-2</v>
      </c>
      <c r="N892" t="str">
        <f t="shared" si="97"/>
        <v>yes</v>
      </c>
    </row>
    <row r="893" spans="1:14" x14ac:dyDescent="0.25">
      <c r="A893" t="str">
        <f t="shared" si="91"/>
        <v>16Fremantle</v>
      </c>
      <c r="B893">
        <v>2020</v>
      </c>
      <c r="C893">
        <v>16</v>
      </c>
      <c r="D893" t="s">
        <v>140</v>
      </c>
      <c r="E893" t="s">
        <v>53</v>
      </c>
      <c r="F893">
        <v>97</v>
      </c>
      <c r="G893" s="1">
        <v>0.74</v>
      </c>
      <c r="H893">
        <v>4</v>
      </c>
      <c r="I893">
        <f t="shared" si="92"/>
        <v>13</v>
      </c>
      <c r="J893" s="3">
        <f t="shared" si="93"/>
        <v>0.30769230769230771</v>
      </c>
      <c r="K893" s="5">
        <f t="shared" si="96"/>
        <v>79</v>
      </c>
      <c r="L893" s="3">
        <f t="shared" ca="1" si="94"/>
        <v>0.22139561707035751</v>
      </c>
      <c r="M893" s="1">
        <f t="shared" ca="1" si="95"/>
        <v>8.6296690621950195E-2</v>
      </c>
      <c r="N893" t="str">
        <f t="shared" si="97"/>
        <v>yes</v>
      </c>
    </row>
    <row r="894" spans="1:14" x14ac:dyDescent="0.25">
      <c r="A894" t="str">
        <f t="shared" si="91"/>
        <v>16Fremantle</v>
      </c>
      <c r="B894">
        <v>2020</v>
      </c>
      <c r="C894">
        <v>16</v>
      </c>
      <c r="D894" t="s">
        <v>112</v>
      </c>
      <c r="E894" t="s">
        <v>53</v>
      </c>
      <c r="F894">
        <v>47</v>
      </c>
      <c r="G894" s="1">
        <v>0.96</v>
      </c>
      <c r="H894">
        <v>4</v>
      </c>
      <c r="I894">
        <f t="shared" si="92"/>
        <v>13</v>
      </c>
      <c r="J894" s="3">
        <f t="shared" si="93"/>
        <v>0.30769230769230771</v>
      </c>
      <c r="K894" s="5">
        <f t="shared" si="96"/>
        <v>114</v>
      </c>
      <c r="L894" s="3">
        <f t="shared" ca="1" si="94"/>
        <v>5.4883197298057976E-2</v>
      </c>
      <c r="M894" s="1">
        <f t="shared" ca="1" si="95"/>
        <v>0.25280911039424975</v>
      </c>
      <c r="N894" t="str">
        <f t="shared" si="97"/>
        <v>yes</v>
      </c>
    </row>
    <row r="895" spans="1:14" x14ac:dyDescent="0.25">
      <c r="A895" t="str">
        <f t="shared" si="91"/>
        <v>16Hawthorn</v>
      </c>
      <c r="B895">
        <v>2020</v>
      </c>
      <c r="C895">
        <v>16</v>
      </c>
      <c r="D895" t="s">
        <v>255</v>
      </c>
      <c r="E895" t="s">
        <v>56</v>
      </c>
      <c r="F895">
        <v>44</v>
      </c>
      <c r="G895" s="1">
        <v>0.89</v>
      </c>
      <c r="H895">
        <v>4</v>
      </c>
      <c r="I895">
        <f t="shared" si="92"/>
        <v>23</v>
      </c>
      <c r="J895" s="3">
        <f t="shared" si="93"/>
        <v>0.17391304347826086</v>
      </c>
      <c r="K895" s="5">
        <f t="shared" si="96"/>
        <v>36</v>
      </c>
      <c r="L895" s="3">
        <f t="shared" ca="1" si="94"/>
        <v>0.1344309462915601</v>
      </c>
      <c r="M895" s="1">
        <f t="shared" ca="1" si="95"/>
        <v>3.948209718670076E-2</v>
      </c>
      <c r="N895" t="str">
        <f t="shared" si="97"/>
        <v>yes</v>
      </c>
    </row>
    <row r="896" spans="1:14" x14ac:dyDescent="0.25">
      <c r="A896" t="str">
        <f t="shared" si="91"/>
        <v>16Port Adelaide</v>
      </c>
      <c r="B896">
        <v>2020</v>
      </c>
      <c r="C896">
        <v>16</v>
      </c>
      <c r="D896" t="s">
        <v>187</v>
      </c>
      <c r="E896" t="s">
        <v>48</v>
      </c>
      <c r="F896">
        <v>75</v>
      </c>
      <c r="G896" s="1">
        <v>0.86</v>
      </c>
      <c r="H896">
        <v>4</v>
      </c>
      <c r="I896">
        <f t="shared" si="92"/>
        <v>21</v>
      </c>
      <c r="J896" s="3">
        <f t="shared" si="93"/>
        <v>0.19047619047619047</v>
      </c>
      <c r="K896" s="5">
        <f t="shared" si="96"/>
        <v>130</v>
      </c>
      <c r="L896" s="3">
        <f t="shared" ca="1" si="94"/>
        <v>5.1903114186851208E-2</v>
      </c>
      <c r="M896" s="1">
        <f t="shared" ca="1" si="95"/>
        <v>0.13857307628933926</v>
      </c>
      <c r="N896" t="str">
        <f t="shared" si="97"/>
        <v>yes</v>
      </c>
    </row>
    <row r="897" spans="1:14" x14ac:dyDescent="0.25">
      <c r="A897" t="str">
        <f t="shared" si="91"/>
        <v>16Carlton</v>
      </c>
      <c r="B897">
        <v>2020</v>
      </c>
      <c r="C897">
        <v>16</v>
      </c>
      <c r="D897" t="s">
        <v>89</v>
      </c>
      <c r="E897" t="s">
        <v>6</v>
      </c>
      <c r="F897">
        <v>50</v>
      </c>
      <c r="G897" s="1">
        <v>0.49</v>
      </c>
      <c r="H897">
        <v>4</v>
      </c>
      <c r="I897">
        <f t="shared" si="92"/>
        <v>20</v>
      </c>
      <c r="J897" s="3">
        <f t="shared" si="93"/>
        <v>0.2</v>
      </c>
      <c r="K897" s="5">
        <f t="shared" si="96"/>
        <v>69</v>
      </c>
      <c r="L897" s="3">
        <f t="shared" ca="1" si="94"/>
        <v>0.11296296296296296</v>
      </c>
      <c r="M897" s="1">
        <f t="shared" ca="1" si="95"/>
        <v>8.7037037037037052E-2</v>
      </c>
      <c r="N897" t="str">
        <f t="shared" si="97"/>
        <v>yes</v>
      </c>
    </row>
    <row r="898" spans="1:14" x14ac:dyDescent="0.25">
      <c r="A898" t="str">
        <f t="shared" ref="A898:A961" si="98">C898&amp;E898</f>
        <v>16Western Bulldogs</v>
      </c>
      <c r="B898">
        <v>2020</v>
      </c>
      <c r="C898">
        <v>16</v>
      </c>
      <c r="D898" t="s">
        <v>99</v>
      </c>
      <c r="E898" t="s">
        <v>14</v>
      </c>
      <c r="F898">
        <v>102</v>
      </c>
      <c r="G898" s="1">
        <v>0.81</v>
      </c>
      <c r="H898">
        <v>4</v>
      </c>
      <c r="I898">
        <f t="shared" ref="I898:I961" si="99">SUMIF($A:$A,$A898,$H:$H)/4</f>
        <v>16</v>
      </c>
      <c r="J898" s="3">
        <f t="shared" ref="J898:J961" si="100">H898/I898</f>
        <v>0.25</v>
      </c>
      <c r="K898" s="5">
        <f t="shared" si="96"/>
        <v>90</v>
      </c>
      <c r="L898" s="3">
        <f t="shared" ref="L898:L961" ca="1" si="101">SUMIF($D:$D,$D898,$J898)/COUNTIF($D:$D,$D898)</f>
        <v>6.6985645933014357E-2</v>
      </c>
      <c r="M898" s="1">
        <f t="shared" ref="M898:M961" ca="1" si="102">J898-L898</f>
        <v>0.18301435406698563</v>
      </c>
      <c r="N898" t="str">
        <f t="shared" si="97"/>
        <v>yes</v>
      </c>
    </row>
    <row r="899" spans="1:14" x14ac:dyDescent="0.25">
      <c r="A899" t="str">
        <f t="shared" si="98"/>
        <v>16Gold Coast Suns</v>
      </c>
      <c r="B899">
        <v>2020</v>
      </c>
      <c r="C899">
        <v>16</v>
      </c>
      <c r="D899" t="s">
        <v>247</v>
      </c>
      <c r="E899" t="s">
        <v>40</v>
      </c>
      <c r="F899">
        <v>41</v>
      </c>
      <c r="G899" s="1">
        <v>0.78</v>
      </c>
      <c r="H899">
        <v>3</v>
      </c>
      <c r="I899">
        <f t="shared" si="99"/>
        <v>23</v>
      </c>
      <c r="J899" s="3">
        <f t="shared" si="100"/>
        <v>0.13043478260869565</v>
      </c>
      <c r="K899" s="5">
        <f t="shared" ref="K899:K962" si="103">SUMIF($D:$D,$D899,$H:$H)</f>
        <v>42</v>
      </c>
      <c r="L899" s="3">
        <f t="shared" ca="1" si="101"/>
        <v>3.5805626598465479E-2</v>
      </c>
      <c r="M899" s="1">
        <f t="shared" ca="1" si="102"/>
        <v>9.462915601023017E-2</v>
      </c>
      <c r="N899" t="str">
        <f t="shared" ref="N899:N962" si="104">IF(K899&gt;0,"yes", "no")</f>
        <v>yes</v>
      </c>
    </row>
    <row r="900" spans="1:14" x14ac:dyDescent="0.25">
      <c r="A900" t="str">
        <f t="shared" si="98"/>
        <v>16Gold Coast Suns</v>
      </c>
      <c r="B900">
        <v>2020</v>
      </c>
      <c r="C900">
        <v>16</v>
      </c>
      <c r="D900" t="s">
        <v>100</v>
      </c>
      <c r="E900" t="s">
        <v>40</v>
      </c>
      <c r="F900">
        <v>65</v>
      </c>
      <c r="G900" s="1">
        <v>0.79</v>
      </c>
      <c r="H900">
        <v>3</v>
      </c>
      <c r="I900">
        <f t="shared" si="99"/>
        <v>23</v>
      </c>
      <c r="J900" s="3">
        <f t="shared" si="100"/>
        <v>0.13043478260869565</v>
      </c>
      <c r="K900" s="5">
        <f t="shared" si="103"/>
        <v>184</v>
      </c>
      <c r="L900" s="3">
        <f t="shared" ca="1" si="101"/>
        <v>5.6846267918932269E-2</v>
      </c>
      <c r="M900" s="1">
        <f t="shared" ca="1" si="102"/>
        <v>7.3588514689763379E-2</v>
      </c>
      <c r="N900" t="str">
        <f t="shared" si="104"/>
        <v>yes</v>
      </c>
    </row>
    <row r="901" spans="1:14" x14ac:dyDescent="0.25">
      <c r="A901" t="str">
        <f t="shared" si="98"/>
        <v>16Port Adelaide</v>
      </c>
      <c r="B901">
        <v>2020</v>
      </c>
      <c r="C901">
        <v>16</v>
      </c>
      <c r="D901" t="s">
        <v>264</v>
      </c>
      <c r="E901" t="s">
        <v>48</v>
      </c>
      <c r="F901">
        <v>94</v>
      </c>
      <c r="G901" s="1">
        <v>0.86</v>
      </c>
      <c r="H901">
        <v>3</v>
      </c>
      <c r="I901">
        <f t="shared" si="99"/>
        <v>21</v>
      </c>
      <c r="J901" s="3">
        <f t="shared" si="100"/>
        <v>0.14285714285714285</v>
      </c>
      <c r="K901" s="5">
        <f t="shared" si="103"/>
        <v>17</v>
      </c>
      <c r="L901" s="3">
        <f t="shared" ca="1" si="101"/>
        <v>0.24369010762199614</v>
      </c>
      <c r="M901" s="1">
        <f t="shared" ca="1" si="102"/>
        <v>-0.10083296476485329</v>
      </c>
      <c r="N901" t="str">
        <f t="shared" si="104"/>
        <v>yes</v>
      </c>
    </row>
    <row r="902" spans="1:14" x14ac:dyDescent="0.25">
      <c r="A902" t="str">
        <f t="shared" si="98"/>
        <v>16Sydney Swans</v>
      </c>
      <c r="B902">
        <v>2020</v>
      </c>
      <c r="C902">
        <v>16</v>
      </c>
      <c r="D902" t="s">
        <v>96</v>
      </c>
      <c r="E902" t="s">
        <v>70</v>
      </c>
      <c r="F902">
        <v>82</v>
      </c>
      <c r="G902" s="1">
        <v>0.86</v>
      </c>
      <c r="H902">
        <v>2</v>
      </c>
      <c r="I902">
        <f t="shared" si="99"/>
        <v>20</v>
      </c>
      <c r="J902" s="3">
        <f t="shared" si="100"/>
        <v>0.1</v>
      </c>
      <c r="K902" s="5">
        <f t="shared" si="103"/>
        <v>180</v>
      </c>
      <c r="L902" s="3">
        <f t="shared" ca="1" si="101"/>
        <v>4.2726041823378968E-2</v>
      </c>
      <c r="M902" s="1">
        <f t="shared" ca="1" si="102"/>
        <v>5.7273958176621037E-2</v>
      </c>
      <c r="N902" t="str">
        <f t="shared" si="104"/>
        <v>yes</v>
      </c>
    </row>
    <row r="903" spans="1:14" x14ac:dyDescent="0.25">
      <c r="A903" t="str">
        <f t="shared" si="98"/>
        <v>16Geelong Cats</v>
      </c>
      <c r="B903">
        <v>2020</v>
      </c>
      <c r="C903">
        <v>16</v>
      </c>
      <c r="D903" t="s">
        <v>301</v>
      </c>
      <c r="E903" t="s">
        <v>9</v>
      </c>
      <c r="F903">
        <v>115</v>
      </c>
      <c r="G903" s="1">
        <v>0.83</v>
      </c>
      <c r="H903">
        <v>2</v>
      </c>
      <c r="I903">
        <f t="shared" si="99"/>
        <v>25</v>
      </c>
      <c r="J903" s="3">
        <f t="shared" si="100"/>
        <v>0.08</v>
      </c>
      <c r="K903" s="5">
        <f t="shared" si="103"/>
        <v>6</v>
      </c>
      <c r="L903" s="3">
        <f t="shared" ca="1" si="101"/>
        <v>0.14823282254078102</v>
      </c>
      <c r="M903" s="1">
        <f t="shared" ca="1" si="102"/>
        <v>-6.8232822540781016E-2</v>
      </c>
      <c r="N903" t="str">
        <f t="shared" si="104"/>
        <v>yes</v>
      </c>
    </row>
    <row r="904" spans="1:14" x14ac:dyDescent="0.25">
      <c r="A904" t="str">
        <f t="shared" si="98"/>
        <v>16North Melbourne</v>
      </c>
      <c r="B904">
        <v>2020</v>
      </c>
      <c r="C904">
        <v>16</v>
      </c>
      <c r="D904" t="s">
        <v>209</v>
      </c>
      <c r="E904" t="s">
        <v>25</v>
      </c>
      <c r="F904">
        <v>69</v>
      </c>
      <c r="G904" s="1">
        <v>0.85</v>
      </c>
      <c r="H904">
        <v>2</v>
      </c>
      <c r="I904">
        <f t="shared" si="99"/>
        <v>21</v>
      </c>
      <c r="J904" s="3">
        <f t="shared" si="100"/>
        <v>9.5238095238095233E-2</v>
      </c>
      <c r="K904" s="5">
        <f t="shared" si="103"/>
        <v>62</v>
      </c>
      <c r="L904" s="3">
        <f t="shared" ca="1" si="101"/>
        <v>7.7124183006535937E-2</v>
      </c>
      <c r="M904" s="1">
        <f t="shared" ca="1" si="102"/>
        <v>1.8113912231559295E-2</v>
      </c>
      <c r="N904" t="str">
        <f t="shared" si="104"/>
        <v>yes</v>
      </c>
    </row>
    <row r="905" spans="1:14" x14ac:dyDescent="0.25">
      <c r="A905" t="str">
        <f t="shared" si="98"/>
        <v>16Adelaide Crows</v>
      </c>
      <c r="B905">
        <v>2020</v>
      </c>
      <c r="C905">
        <v>16</v>
      </c>
      <c r="D905" t="s">
        <v>284</v>
      </c>
      <c r="E905" t="s">
        <v>22</v>
      </c>
      <c r="F905">
        <v>70</v>
      </c>
      <c r="G905" s="1">
        <v>0.83</v>
      </c>
      <c r="H905">
        <v>2</v>
      </c>
      <c r="I905">
        <f t="shared" si="99"/>
        <v>18</v>
      </c>
      <c r="J905" s="3">
        <f t="shared" si="100"/>
        <v>0.1111111111111111</v>
      </c>
      <c r="K905" s="5">
        <f t="shared" si="103"/>
        <v>15</v>
      </c>
      <c r="L905" s="3">
        <f t="shared" ca="1" si="101"/>
        <v>0.22653662127346338</v>
      </c>
      <c r="M905" s="1">
        <f t="shared" ca="1" si="102"/>
        <v>-0.11542551016235228</v>
      </c>
      <c r="N905" t="str">
        <f t="shared" si="104"/>
        <v>yes</v>
      </c>
    </row>
    <row r="906" spans="1:14" x14ac:dyDescent="0.25">
      <c r="A906" t="str">
        <f t="shared" si="98"/>
        <v>16GWS Giants</v>
      </c>
      <c r="B906">
        <v>2020</v>
      </c>
      <c r="C906">
        <v>16</v>
      </c>
      <c r="D906" t="s">
        <v>244</v>
      </c>
      <c r="E906" t="s">
        <v>11</v>
      </c>
      <c r="F906">
        <v>58</v>
      </c>
      <c r="G906" s="1">
        <v>0.78</v>
      </c>
      <c r="H906">
        <v>2</v>
      </c>
      <c r="I906">
        <f t="shared" si="99"/>
        <v>18</v>
      </c>
      <c r="J906" s="3">
        <f t="shared" si="100"/>
        <v>0.1111111111111111</v>
      </c>
      <c r="K906" s="5">
        <f t="shared" si="103"/>
        <v>41</v>
      </c>
      <c r="L906" s="3">
        <f t="shared" ca="1" si="101"/>
        <v>8.7254901960784309E-2</v>
      </c>
      <c r="M906" s="1">
        <f t="shared" ca="1" si="102"/>
        <v>2.3856209150326796E-2</v>
      </c>
      <c r="N906" t="str">
        <f t="shared" si="104"/>
        <v>yes</v>
      </c>
    </row>
    <row r="907" spans="1:14" x14ac:dyDescent="0.25">
      <c r="A907" t="str">
        <f t="shared" si="98"/>
        <v>16Sydney Swans</v>
      </c>
      <c r="B907">
        <v>2020</v>
      </c>
      <c r="C907">
        <v>16</v>
      </c>
      <c r="D907" t="s">
        <v>290</v>
      </c>
      <c r="E907" t="s">
        <v>70</v>
      </c>
      <c r="F907">
        <v>49</v>
      </c>
      <c r="G907" s="1">
        <v>0.86</v>
      </c>
      <c r="H907">
        <v>2</v>
      </c>
      <c r="I907">
        <f t="shared" si="99"/>
        <v>20</v>
      </c>
      <c r="J907" s="3">
        <f t="shared" si="100"/>
        <v>0.1</v>
      </c>
      <c r="K907" s="5">
        <f t="shared" si="103"/>
        <v>11</v>
      </c>
      <c r="L907" s="3">
        <f t="shared" ca="1" si="101"/>
        <v>0.44502346568842732</v>
      </c>
      <c r="M907" s="1">
        <f t="shared" ca="1" si="102"/>
        <v>-0.34502346568842734</v>
      </c>
      <c r="N907" t="str">
        <f t="shared" si="104"/>
        <v>yes</v>
      </c>
    </row>
    <row r="908" spans="1:14" x14ac:dyDescent="0.25">
      <c r="A908" t="str">
        <f t="shared" si="98"/>
        <v>16Port Adelaide</v>
      </c>
      <c r="B908">
        <v>2020</v>
      </c>
      <c r="C908">
        <v>16</v>
      </c>
      <c r="D908" t="s">
        <v>318</v>
      </c>
      <c r="E908" t="s">
        <v>48</v>
      </c>
      <c r="F908">
        <v>55</v>
      </c>
      <c r="G908" s="1">
        <v>0.96</v>
      </c>
      <c r="H908">
        <v>2</v>
      </c>
      <c r="I908">
        <f t="shared" si="99"/>
        <v>21</v>
      </c>
      <c r="J908" s="3">
        <f t="shared" si="100"/>
        <v>9.5238095238095233E-2</v>
      </c>
      <c r="K908" s="5">
        <f t="shared" si="103"/>
        <v>2</v>
      </c>
      <c r="L908" s="3">
        <f t="shared" ca="1" si="101"/>
        <v>0.25225539811066128</v>
      </c>
      <c r="M908" s="1">
        <f t="shared" ca="1" si="102"/>
        <v>-0.15701730287256604</v>
      </c>
      <c r="N908" t="str">
        <f t="shared" si="104"/>
        <v>yes</v>
      </c>
    </row>
    <row r="909" spans="1:14" x14ac:dyDescent="0.25">
      <c r="A909" t="str">
        <f t="shared" si="98"/>
        <v>16Brisbane Lions</v>
      </c>
      <c r="B909">
        <v>2020</v>
      </c>
      <c r="C909">
        <v>16</v>
      </c>
      <c r="D909" t="s">
        <v>165</v>
      </c>
      <c r="E909" t="s">
        <v>16</v>
      </c>
      <c r="F909">
        <v>31</v>
      </c>
      <c r="G909" s="1">
        <v>0.32</v>
      </c>
      <c r="H909">
        <v>2</v>
      </c>
      <c r="I909">
        <f t="shared" si="99"/>
        <v>23</v>
      </c>
      <c r="J909" s="3">
        <f t="shared" si="100"/>
        <v>8.6956521739130432E-2</v>
      </c>
      <c r="K909" s="5">
        <f t="shared" si="103"/>
        <v>106</v>
      </c>
      <c r="L909" s="3">
        <f t="shared" ca="1" si="101"/>
        <v>3.3333333333333333E-2</v>
      </c>
      <c r="M909" s="1">
        <f t="shared" ca="1" si="102"/>
        <v>5.3623188405797099E-2</v>
      </c>
      <c r="N909" t="str">
        <f t="shared" si="104"/>
        <v>yes</v>
      </c>
    </row>
    <row r="910" spans="1:14" x14ac:dyDescent="0.25">
      <c r="A910" t="str">
        <f t="shared" si="98"/>
        <v>16Western Bulldogs</v>
      </c>
      <c r="B910">
        <v>2020</v>
      </c>
      <c r="C910">
        <v>16</v>
      </c>
      <c r="D910" t="s">
        <v>177</v>
      </c>
      <c r="E910" t="s">
        <v>14</v>
      </c>
      <c r="F910">
        <v>43</v>
      </c>
      <c r="G910" s="1">
        <v>0.8</v>
      </c>
      <c r="H910">
        <v>1</v>
      </c>
      <c r="I910">
        <f t="shared" si="99"/>
        <v>16</v>
      </c>
      <c r="J910" s="3">
        <f t="shared" si="100"/>
        <v>6.25E-2</v>
      </c>
      <c r="K910" s="5">
        <f t="shared" si="103"/>
        <v>33</v>
      </c>
      <c r="L910" s="3">
        <f t="shared" ca="1" si="101"/>
        <v>9.8465473145780052E-2</v>
      </c>
      <c r="M910" s="1">
        <f t="shared" ca="1" si="102"/>
        <v>-3.5965473145780052E-2</v>
      </c>
      <c r="N910" t="str">
        <f t="shared" si="104"/>
        <v>yes</v>
      </c>
    </row>
    <row r="911" spans="1:14" x14ac:dyDescent="0.25">
      <c r="A911" t="str">
        <f t="shared" si="98"/>
        <v>16GWS Giants</v>
      </c>
      <c r="B911">
        <v>2020</v>
      </c>
      <c r="C911">
        <v>16</v>
      </c>
      <c r="D911" t="s">
        <v>331</v>
      </c>
      <c r="E911" t="s">
        <v>11</v>
      </c>
      <c r="F911">
        <v>37</v>
      </c>
      <c r="G911" s="1">
        <v>0.75</v>
      </c>
      <c r="H911">
        <v>1</v>
      </c>
      <c r="I911">
        <f t="shared" si="99"/>
        <v>18</v>
      </c>
      <c r="J911" s="3">
        <f t="shared" si="100"/>
        <v>5.5555555555555552E-2</v>
      </c>
      <c r="K911" s="5">
        <f t="shared" si="103"/>
        <v>1</v>
      </c>
      <c r="L911" s="3">
        <f t="shared" ca="1" si="101"/>
        <v>0.30661178776503856</v>
      </c>
      <c r="M911" s="1">
        <f t="shared" ca="1" si="102"/>
        <v>-0.25105623220948303</v>
      </c>
      <c r="N911" t="str">
        <f t="shared" si="104"/>
        <v>yes</v>
      </c>
    </row>
    <row r="912" spans="1:14" x14ac:dyDescent="0.25">
      <c r="A912" t="str">
        <f t="shared" si="98"/>
        <v>16Western Bulldogs</v>
      </c>
      <c r="B912">
        <v>2020</v>
      </c>
      <c r="C912">
        <v>16</v>
      </c>
      <c r="D912" t="s">
        <v>335</v>
      </c>
      <c r="E912" t="s">
        <v>14</v>
      </c>
      <c r="F912">
        <v>19</v>
      </c>
      <c r="G912" s="1">
        <v>0.83</v>
      </c>
      <c r="H912">
        <v>1</v>
      </c>
      <c r="I912">
        <f t="shared" si="99"/>
        <v>16</v>
      </c>
      <c r="J912" s="3">
        <f t="shared" si="100"/>
        <v>6.25E-2</v>
      </c>
      <c r="K912" s="5">
        <f t="shared" si="103"/>
        <v>1</v>
      </c>
      <c r="L912" s="3">
        <f t="shared" ca="1" si="101"/>
        <v>5.587495508444125E-2</v>
      </c>
      <c r="M912" s="1">
        <f t="shared" ca="1" si="102"/>
        <v>6.6250449155587504E-3</v>
      </c>
      <c r="N912" t="str">
        <f t="shared" si="104"/>
        <v>yes</v>
      </c>
    </row>
    <row r="913" spans="1:14" x14ac:dyDescent="0.25">
      <c r="A913" t="str">
        <f t="shared" si="98"/>
        <v>16GWS Giants</v>
      </c>
      <c r="B913">
        <v>2020</v>
      </c>
      <c r="C913">
        <v>16</v>
      </c>
      <c r="D913" t="s">
        <v>10</v>
      </c>
      <c r="E913" t="s">
        <v>11</v>
      </c>
      <c r="F913">
        <v>33</v>
      </c>
      <c r="G913" s="1">
        <v>0.8</v>
      </c>
      <c r="H913">
        <v>1</v>
      </c>
      <c r="I913">
        <f t="shared" si="99"/>
        <v>18</v>
      </c>
      <c r="J913" s="3">
        <f t="shared" si="100"/>
        <v>5.5555555555555552E-2</v>
      </c>
      <c r="K913" s="5">
        <f t="shared" si="103"/>
        <v>101</v>
      </c>
      <c r="L913" s="3">
        <f t="shared" ca="1" si="101"/>
        <v>0.15390646505197589</v>
      </c>
      <c r="M913" s="1">
        <f t="shared" ca="1" si="102"/>
        <v>-9.8350909496420336E-2</v>
      </c>
      <c r="N913" t="str">
        <f t="shared" si="104"/>
        <v>yes</v>
      </c>
    </row>
    <row r="914" spans="1:14" x14ac:dyDescent="0.25">
      <c r="A914" t="str">
        <f t="shared" si="98"/>
        <v>16Brisbane Lions</v>
      </c>
      <c r="B914">
        <v>2020</v>
      </c>
      <c r="C914">
        <v>16</v>
      </c>
      <c r="D914" t="s">
        <v>231</v>
      </c>
      <c r="E914" t="s">
        <v>16</v>
      </c>
      <c r="F914">
        <v>26</v>
      </c>
      <c r="G914" s="1">
        <v>0.82</v>
      </c>
      <c r="H914">
        <v>1</v>
      </c>
      <c r="I914">
        <f t="shared" si="99"/>
        <v>23</v>
      </c>
      <c r="J914" s="3">
        <f t="shared" si="100"/>
        <v>4.3478260869565216E-2</v>
      </c>
      <c r="K914" s="5">
        <f t="shared" si="103"/>
        <v>34</v>
      </c>
      <c r="L914" s="3">
        <f t="shared" ca="1" si="101"/>
        <v>3.4920634920634921E-2</v>
      </c>
      <c r="M914" s="1">
        <f t="shared" ca="1" si="102"/>
        <v>8.5576259489302947E-3</v>
      </c>
      <c r="N914" t="str">
        <f t="shared" si="104"/>
        <v>yes</v>
      </c>
    </row>
    <row r="915" spans="1:14" x14ac:dyDescent="0.25">
      <c r="A915" t="str">
        <f t="shared" si="98"/>
        <v>16Hawthorn</v>
      </c>
      <c r="B915">
        <v>2020</v>
      </c>
      <c r="C915">
        <v>16</v>
      </c>
      <c r="D915" t="s">
        <v>332</v>
      </c>
      <c r="E915" t="s">
        <v>56</v>
      </c>
      <c r="F915">
        <v>68</v>
      </c>
      <c r="G915" s="1">
        <v>0.93</v>
      </c>
      <c r="H915">
        <v>1</v>
      </c>
      <c r="I915">
        <f t="shared" si="99"/>
        <v>23</v>
      </c>
      <c r="J915" s="3">
        <f t="shared" si="100"/>
        <v>4.3478260869565216E-2</v>
      </c>
      <c r="K915" s="5">
        <f t="shared" si="103"/>
        <v>2</v>
      </c>
      <c r="L915" s="3">
        <f t="shared" ca="1" si="101"/>
        <v>0.21391252857418272</v>
      </c>
      <c r="M915" s="1">
        <f t="shared" ca="1" si="102"/>
        <v>-0.1704342677046175</v>
      </c>
      <c r="N915" t="str">
        <f t="shared" si="104"/>
        <v>yes</v>
      </c>
    </row>
    <row r="916" spans="1:14" x14ac:dyDescent="0.25">
      <c r="A916" t="str">
        <f t="shared" si="98"/>
        <v>16West Coast Eagles</v>
      </c>
      <c r="B916">
        <v>2020</v>
      </c>
      <c r="C916">
        <v>16</v>
      </c>
      <c r="D916" t="s">
        <v>254</v>
      </c>
      <c r="E916" t="s">
        <v>36</v>
      </c>
      <c r="F916">
        <v>21</v>
      </c>
      <c r="G916" s="1">
        <v>0.72</v>
      </c>
      <c r="H916">
        <v>1</v>
      </c>
      <c r="I916">
        <f t="shared" si="99"/>
        <v>16</v>
      </c>
      <c r="J916" s="3">
        <f t="shared" si="100"/>
        <v>6.25E-2</v>
      </c>
      <c r="K916" s="5">
        <f t="shared" si="103"/>
        <v>14</v>
      </c>
      <c r="L916" s="3">
        <f t="shared" ca="1" si="101"/>
        <v>0.25677655677655675</v>
      </c>
      <c r="M916" s="1">
        <f t="shared" ca="1" si="102"/>
        <v>-0.19427655677655675</v>
      </c>
      <c r="N916" t="str">
        <f t="shared" si="104"/>
        <v>yes</v>
      </c>
    </row>
    <row r="917" spans="1:14" x14ac:dyDescent="0.25">
      <c r="A917" t="str">
        <f t="shared" si="98"/>
        <v>16North Melbourne</v>
      </c>
      <c r="B917">
        <v>2020</v>
      </c>
      <c r="C917">
        <v>16</v>
      </c>
      <c r="D917" t="s">
        <v>234</v>
      </c>
      <c r="E917" t="s">
        <v>25</v>
      </c>
      <c r="F917">
        <v>41</v>
      </c>
      <c r="G917" s="1">
        <v>0.85</v>
      </c>
      <c r="H917">
        <v>1</v>
      </c>
      <c r="I917">
        <f t="shared" si="99"/>
        <v>21</v>
      </c>
      <c r="J917" s="3">
        <f t="shared" si="100"/>
        <v>4.7619047619047616E-2</v>
      </c>
      <c r="K917" s="5">
        <f t="shared" si="103"/>
        <v>19</v>
      </c>
      <c r="L917" s="3">
        <f t="shared" ca="1" si="101"/>
        <v>0.30425569800569802</v>
      </c>
      <c r="M917" s="1">
        <f t="shared" ca="1" si="102"/>
        <v>-0.2566366503866504</v>
      </c>
      <c r="N917" t="str">
        <f t="shared" si="104"/>
        <v>yes</v>
      </c>
    </row>
    <row r="918" spans="1:14" x14ac:dyDescent="0.25">
      <c r="A918" t="str">
        <f t="shared" si="98"/>
        <v>16Port Adelaide</v>
      </c>
      <c r="B918">
        <v>2020</v>
      </c>
      <c r="C918">
        <v>16</v>
      </c>
      <c r="D918" t="s">
        <v>178</v>
      </c>
      <c r="E918" t="s">
        <v>48</v>
      </c>
      <c r="F918">
        <v>74</v>
      </c>
      <c r="G918" s="1">
        <v>0.89</v>
      </c>
      <c r="H918">
        <v>1</v>
      </c>
      <c r="I918">
        <f t="shared" si="99"/>
        <v>21</v>
      </c>
      <c r="J918" s="3">
        <f t="shared" si="100"/>
        <v>4.7619047619047616E-2</v>
      </c>
      <c r="K918" s="5">
        <f t="shared" si="103"/>
        <v>54</v>
      </c>
      <c r="L918" s="3">
        <f t="shared" ca="1" si="101"/>
        <v>0.2399466475553432</v>
      </c>
      <c r="M918" s="1">
        <f t="shared" ca="1" si="102"/>
        <v>-0.19232759993629558</v>
      </c>
      <c r="N918" t="str">
        <f t="shared" si="104"/>
        <v>yes</v>
      </c>
    </row>
    <row r="919" spans="1:14" x14ac:dyDescent="0.25">
      <c r="A919" t="str">
        <f t="shared" si="98"/>
        <v>16GWS Giants</v>
      </c>
      <c r="B919">
        <v>2020</v>
      </c>
      <c r="C919">
        <v>16</v>
      </c>
      <c r="D919" t="s">
        <v>299</v>
      </c>
      <c r="E919" t="s">
        <v>11</v>
      </c>
      <c r="F919">
        <v>58</v>
      </c>
      <c r="G919" s="1">
        <v>0.87</v>
      </c>
      <c r="H919">
        <v>1</v>
      </c>
      <c r="I919">
        <f t="shared" si="99"/>
        <v>18</v>
      </c>
      <c r="J919" s="3">
        <f t="shared" si="100"/>
        <v>5.5555555555555552E-2</v>
      </c>
      <c r="K919" s="5">
        <f t="shared" si="103"/>
        <v>7</v>
      </c>
      <c r="L919" s="3">
        <f t="shared" ca="1" si="101"/>
        <v>0.17905046570753808</v>
      </c>
      <c r="M919" s="1">
        <f t="shared" ca="1" si="102"/>
        <v>-0.12349491015198252</v>
      </c>
      <c r="N919" t="str">
        <f t="shared" si="104"/>
        <v>yes</v>
      </c>
    </row>
    <row r="920" spans="1:14" x14ac:dyDescent="0.25">
      <c r="A920" t="str">
        <f t="shared" si="98"/>
        <v>16North Melbourne</v>
      </c>
      <c r="B920">
        <v>2020</v>
      </c>
      <c r="C920">
        <v>16</v>
      </c>
      <c r="D920" t="s">
        <v>117</v>
      </c>
      <c r="E920" t="s">
        <v>25</v>
      </c>
      <c r="F920">
        <v>77</v>
      </c>
      <c r="G920" s="1">
        <v>0.87</v>
      </c>
      <c r="H920">
        <v>1</v>
      </c>
      <c r="I920">
        <f t="shared" si="99"/>
        <v>21</v>
      </c>
      <c r="J920" s="3">
        <f t="shared" si="100"/>
        <v>4.7619047619047616E-2</v>
      </c>
      <c r="K920" s="5">
        <f t="shared" si="103"/>
        <v>101</v>
      </c>
      <c r="L920" s="3">
        <f t="shared" ca="1" si="101"/>
        <v>8.7008811621814716E-2</v>
      </c>
      <c r="M920" s="1">
        <f t="shared" ca="1" si="102"/>
        <v>-3.93897640027671E-2</v>
      </c>
      <c r="N920" t="str">
        <f t="shared" si="104"/>
        <v>yes</v>
      </c>
    </row>
    <row r="921" spans="1:14" x14ac:dyDescent="0.25">
      <c r="A921" t="str">
        <f t="shared" si="98"/>
        <v>16Brisbane Lions</v>
      </c>
      <c r="B921">
        <v>2020</v>
      </c>
      <c r="C921">
        <v>16</v>
      </c>
      <c r="D921" t="s">
        <v>286</v>
      </c>
      <c r="E921" t="s">
        <v>16</v>
      </c>
      <c r="F921">
        <v>80</v>
      </c>
      <c r="G921" s="1">
        <v>0.86</v>
      </c>
      <c r="H921">
        <v>1</v>
      </c>
      <c r="I921">
        <f t="shared" si="99"/>
        <v>23</v>
      </c>
      <c r="J921" s="3">
        <f t="shared" si="100"/>
        <v>4.3478260869565216E-2</v>
      </c>
      <c r="K921" s="5">
        <f t="shared" si="103"/>
        <v>8</v>
      </c>
      <c r="L921" s="3">
        <f t="shared" ca="1" si="101"/>
        <v>0.15135330785485585</v>
      </c>
      <c r="M921" s="1">
        <f t="shared" ca="1" si="102"/>
        <v>-0.10787504698529063</v>
      </c>
      <c r="N921" t="str">
        <f t="shared" si="104"/>
        <v>yes</v>
      </c>
    </row>
    <row r="922" spans="1:14" x14ac:dyDescent="0.25">
      <c r="A922" t="str">
        <f t="shared" si="98"/>
        <v>16North Melbourne</v>
      </c>
      <c r="B922">
        <v>2020</v>
      </c>
      <c r="C922">
        <v>16</v>
      </c>
      <c r="D922" t="s">
        <v>305</v>
      </c>
      <c r="E922" t="s">
        <v>25</v>
      </c>
      <c r="F922">
        <v>60</v>
      </c>
      <c r="G922" s="1">
        <v>0.88</v>
      </c>
      <c r="H922">
        <v>1</v>
      </c>
      <c r="I922">
        <f t="shared" si="99"/>
        <v>21</v>
      </c>
      <c r="J922" s="3">
        <f t="shared" si="100"/>
        <v>4.7619047619047616E-2</v>
      </c>
      <c r="K922" s="5">
        <f t="shared" si="103"/>
        <v>3</v>
      </c>
      <c r="L922" s="3">
        <f t="shared" ca="1" si="101"/>
        <v>0.1235810113519092</v>
      </c>
      <c r="M922" s="1">
        <f t="shared" ca="1" si="102"/>
        <v>-7.5961963732861584E-2</v>
      </c>
      <c r="N922" t="str">
        <f t="shared" si="104"/>
        <v>yes</v>
      </c>
    </row>
    <row r="923" spans="1:14" x14ac:dyDescent="0.25">
      <c r="A923" t="str">
        <f t="shared" si="98"/>
        <v>16Adelaide Crows</v>
      </c>
      <c r="B923">
        <v>2020</v>
      </c>
      <c r="C923">
        <v>16</v>
      </c>
      <c r="D923" t="s">
        <v>342</v>
      </c>
      <c r="E923" t="s">
        <v>22</v>
      </c>
      <c r="F923">
        <v>35</v>
      </c>
      <c r="G923" s="1">
        <v>0.85</v>
      </c>
      <c r="H923">
        <v>0</v>
      </c>
      <c r="I923">
        <f t="shared" si="99"/>
        <v>18</v>
      </c>
      <c r="J923" s="3">
        <f t="shared" si="100"/>
        <v>0</v>
      </c>
      <c r="K923" s="5">
        <f t="shared" si="103"/>
        <v>2</v>
      </c>
      <c r="L923" s="3">
        <f t="shared" ca="1" si="101"/>
        <v>0.16895925036681339</v>
      </c>
      <c r="M923" s="1">
        <f t="shared" ca="1" si="102"/>
        <v>-0.16895925036681339</v>
      </c>
      <c r="N923" t="str">
        <f t="shared" si="104"/>
        <v>yes</v>
      </c>
    </row>
    <row r="924" spans="1:14" x14ac:dyDescent="0.25">
      <c r="A924" t="str">
        <f t="shared" si="98"/>
        <v>16Fremantle</v>
      </c>
      <c r="B924">
        <v>2020</v>
      </c>
      <c r="C924">
        <v>16</v>
      </c>
      <c r="D924" t="s">
        <v>359</v>
      </c>
      <c r="E924" t="s">
        <v>53</v>
      </c>
      <c r="F924">
        <v>70</v>
      </c>
      <c r="G924" s="1">
        <v>0.86</v>
      </c>
      <c r="H924">
        <v>0</v>
      </c>
      <c r="I924">
        <f t="shared" si="99"/>
        <v>13</v>
      </c>
      <c r="J924" s="3">
        <f t="shared" si="100"/>
        <v>0</v>
      </c>
      <c r="K924" s="5">
        <f t="shared" si="103"/>
        <v>0</v>
      </c>
      <c r="L924" s="3">
        <f t="shared" ca="1" si="101"/>
        <v>7.5570798861702745E-2</v>
      </c>
      <c r="M924" s="1">
        <f t="shared" ca="1" si="102"/>
        <v>-7.5570798861702745E-2</v>
      </c>
      <c r="N924" t="str">
        <f t="shared" si="104"/>
        <v>no</v>
      </c>
    </row>
    <row r="925" spans="1:14" x14ac:dyDescent="0.25">
      <c r="A925" t="str">
        <f t="shared" si="98"/>
        <v>16Fremantle</v>
      </c>
      <c r="B925">
        <v>2020</v>
      </c>
      <c r="C925">
        <v>16</v>
      </c>
      <c r="D925" t="s">
        <v>235</v>
      </c>
      <c r="E925" t="s">
        <v>53</v>
      </c>
      <c r="F925">
        <v>43</v>
      </c>
      <c r="G925" s="1">
        <v>0.77</v>
      </c>
      <c r="H925">
        <v>0</v>
      </c>
      <c r="I925">
        <f t="shared" si="99"/>
        <v>13</v>
      </c>
      <c r="J925" s="3">
        <f t="shared" si="100"/>
        <v>0</v>
      </c>
      <c r="K925" s="5">
        <f t="shared" si="103"/>
        <v>7</v>
      </c>
      <c r="L925" s="3">
        <f t="shared" ca="1" si="101"/>
        <v>0.45315941941328941</v>
      </c>
      <c r="M925" s="1">
        <f t="shared" ca="1" si="102"/>
        <v>-0.45315941941328941</v>
      </c>
      <c r="N925" t="str">
        <f t="shared" si="104"/>
        <v>yes</v>
      </c>
    </row>
    <row r="926" spans="1:14" x14ac:dyDescent="0.25">
      <c r="A926" t="str">
        <f t="shared" si="98"/>
        <v>16Western Bulldogs</v>
      </c>
      <c r="B926">
        <v>2020</v>
      </c>
      <c r="C926">
        <v>16</v>
      </c>
      <c r="D926" t="s">
        <v>302</v>
      </c>
      <c r="E926" t="s">
        <v>14</v>
      </c>
      <c r="F926">
        <v>80</v>
      </c>
      <c r="G926" s="1">
        <v>0.97</v>
      </c>
      <c r="H926">
        <v>0</v>
      </c>
      <c r="I926">
        <f t="shared" si="99"/>
        <v>16</v>
      </c>
      <c r="J926" s="3">
        <f t="shared" si="100"/>
        <v>0</v>
      </c>
      <c r="K926" s="5">
        <f t="shared" si="103"/>
        <v>6</v>
      </c>
      <c r="L926" s="3">
        <f t="shared" ca="1" si="101"/>
        <v>0.28751817116110195</v>
      </c>
      <c r="M926" s="1">
        <f t="shared" ca="1" si="102"/>
        <v>-0.28751817116110195</v>
      </c>
      <c r="N926" t="str">
        <f t="shared" si="104"/>
        <v>yes</v>
      </c>
    </row>
    <row r="927" spans="1:14" x14ac:dyDescent="0.25">
      <c r="A927" t="str">
        <f t="shared" si="98"/>
        <v>16Brisbane Lions</v>
      </c>
      <c r="B927">
        <v>2020</v>
      </c>
      <c r="C927">
        <v>16</v>
      </c>
      <c r="D927" t="s">
        <v>306</v>
      </c>
      <c r="E927" t="s">
        <v>16</v>
      </c>
      <c r="F927">
        <v>39</v>
      </c>
      <c r="G927" s="1">
        <v>0.95</v>
      </c>
      <c r="H927">
        <v>0</v>
      </c>
      <c r="I927">
        <f t="shared" si="99"/>
        <v>23</v>
      </c>
      <c r="J927" s="3">
        <f t="shared" si="100"/>
        <v>0</v>
      </c>
      <c r="K927" s="5">
        <f t="shared" si="103"/>
        <v>2</v>
      </c>
      <c r="L927" s="3">
        <f t="shared" ca="1" si="101"/>
        <v>0.12874756150618219</v>
      </c>
      <c r="M927" s="1">
        <f t="shared" ca="1" si="102"/>
        <v>-0.12874756150618219</v>
      </c>
      <c r="N927" t="str">
        <f t="shared" si="104"/>
        <v>yes</v>
      </c>
    </row>
    <row r="928" spans="1:14" x14ac:dyDescent="0.25">
      <c r="A928" t="str">
        <f t="shared" si="98"/>
        <v>16Essendon</v>
      </c>
      <c r="B928">
        <v>2020</v>
      </c>
      <c r="C928">
        <v>16</v>
      </c>
      <c r="D928" t="s">
        <v>396</v>
      </c>
      <c r="E928" t="s">
        <v>32</v>
      </c>
      <c r="F928">
        <v>47</v>
      </c>
      <c r="G928" s="1">
        <v>0.99</v>
      </c>
      <c r="H928">
        <v>0</v>
      </c>
      <c r="I928">
        <f t="shared" si="99"/>
        <v>25</v>
      </c>
      <c r="J928" s="3">
        <f t="shared" si="100"/>
        <v>0</v>
      </c>
      <c r="K928" s="5">
        <f t="shared" si="103"/>
        <v>0</v>
      </c>
      <c r="L928" s="3">
        <f t="shared" ca="1" si="101"/>
        <v>0.22119295634920635</v>
      </c>
      <c r="M928" s="1">
        <f t="shared" ca="1" si="102"/>
        <v>-0.22119295634920635</v>
      </c>
      <c r="N928" t="str">
        <f t="shared" si="104"/>
        <v>no</v>
      </c>
    </row>
    <row r="929" spans="1:14" x14ac:dyDescent="0.25">
      <c r="A929" t="str">
        <f t="shared" si="98"/>
        <v>16Sydney Swans</v>
      </c>
      <c r="B929">
        <v>2020</v>
      </c>
      <c r="C929">
        <v>16</v>
      </c>
      <c r="D929" t="s">
        <v>280</v>
      </c>
      <c r="E929" t="s">
        <v>70</v>
      </c>
      <c r="F929">
        <v>71</v>
      </c>
      <c r="G929" s="1">
        <v>0.84</v>
      </c>
      <c r="H929">
        <v>0</v>
      </c>
      <c r="I929">
        <f t="shared" si="99"/>
        <v>20</v>
      </c>
      <c r="J929" s="3">
        <f t="shared" si="100"/>
        <v>0</v>
      </c>
      <c r="K929" s="5">
        <f t="shared" si="103"/>
        <v>3</v>
      </c>
      <c r="L929" s="3">
        <f t="shared" ca="1" si="101"/>
        <v>0.20170439354432884</v>
      </c>
      <c r="M929" s="1">
        <f t="shared" ca="1" si="102"/>
        <v>-0.20170439354432884</v>
      </c>
      <c r="N929" t="str">
        <f t="shared" si="104"/>
        <v>yes</v>
      </c>
    </row>
    <row r="930" spans="1:14" x14ac:dyDescent="0.25">
      <c r="A930" t="str">
        <f t="shared" si="98"/>
        <v>16Hawthorn</v>
      </c>
      <c r="B930">
        <v>2020</v>
      </c>
      <c r="C930">
        <v>16</v>
      </c>
      <c r="D930" t="s">
        <v>415</v>
      </c>
      <c r="E930" t="s">
        <v>56</v>
      </c>
      <c r="F930">
        <v>15</v>
      </c>
      <c r="G930" s="1">
        <v>0.6</v>
      </c>
      <c r="H930">
        <v>0</v>
      </c>
      <c r="I930">
        <f t="shared" si="99"/>
        <v>23</v>
      </c>
      <c r="J930" s="3">
        <f t="shared" si="100"/>
        <v>0</v>
      </c>
      <c r="K930" s="5">
        <f t="shared" si="103"/>
        <v>0</v>
      </c>
      <c r="L930" s="3">
        <f t="shared" ca="1" si="101"/>
        <v>0.32959870030808242</v>
      </c>
      <c r="M930" s="1">
        <f t="shared" ca="1" si="102"/>
        <v>-0.32959870030808242</v>
      </c>
      <c r="N930" t="str">
        <f t="shared" si="104"/>
        <v>no</v>
      </c>
    </row>
    <row r="931" spans="1:14" x14ac:dyDescent="0.25">
      <c r="A931" t="str">
        <f t="shared" si="98"/>
        <v>16Geelong Cats</v>
      </c>
      <c r="B931">
        <v>2020</v>
      </c>
      <c r="C931">
        <v>16</v>
      </c>
      <c r="D931" t="s">
        <v>362</v>
      </c>
      <c r="E931" t="s">
        <v>9</v>
      </c>
      <c r="F931">
        <v>102</v>
      </c>
      <c r="G931" s="1">
        <v>0.8</v>
      </c>
      <c r="H931">
        <v>0</v>
      </c>
      <c r="I931">
        <f t="shared" si="99"/>
        <v>25</v>
      </c>
      <c r="J931" s="3">
        <f t="shared" si="100"/>
        <v>0</v>
      </c>
      <c r="K931" s="5">
        <f t="shared" si="103"/>
        <v>0</v>
      </c>
      <c r="L931" s="3">
        <f t="shared" ca="1" si="101"/>
        <v>0.16077958643411597</v>
      </c>
      <c r="M931" s="1">
        <f t="shared" ca="1" si="102"/>
        <v>-0.16077958643411597</v>
      </c>
      <c r="N931" t="str">
        <f t="shared" si="104"/>
        <v>no</v>
      </c>
    </row>
    <row r="932" spans="1:14" x14ac:dyDescent="0.25">
      <c r="A932" t="str">
        <f t="shared" si="98"/>
        <v>16Sydney Swans</v>
      </c>
      <c r="B932">
        <v>2020</v>
      </c>
      <c r="C932">
        <v>16</v>
      </c>
      <c r="D932" t="s">
        <v>347</v>
      </c>
      <c r="E932" t="s">
        <v>70</v>
      </c>
      <c r="F932">
        <v>38</v>
      </c>
      <c r="G932" s="1">
        <v>0.9</v>
      </c>
      <c r="H932">
        <v>0</v>
      </c>
      <c r="I932">
        <f t="shared" si="99"/>
        <v>20</v>
      </c>
      <c r="J932" s="3">
        <f t="shared" si="100"/>
        <v>0</v>
      </c>
      <c r="K932" s="5">
        <f t="shared" si="103"/>
        <v>1</v>
      </c>
      <c r="L932" s="3">
        <f t="shared" ca="1" si="101"/>
        <v>0.36710832930570259</v>
      </c>
      <c r="M932" s="1">
        <f t="shared" ca="1" si="102"/>
        <v>-0.36710832930570259</v>
      </c>
      <c r="N932" t="str">
        <f t="shared" si="104"/>
        <v>yes</v>
      </c>
    </row>
    <row r="933" spans="1:14" x14ac:dyDescent="0.25">
      <c r="A933" t="str">
        <f t="shared" si="98"/>
        <v>16Essendon</v>
      </c>
      <c r="B933">
        <v>2020</v>
      </c>
      <c r="C933">
        <v>16</v>
      </c>
      <c r="D933" t="s">
        <v>337</v>
      </c>
      <c r="E933" t="s">
        <v>32</v>
      </c>
      <c r="F933">
        <v>43</v>
      </c>
      <c r="G933" s="1">
        <v>0.79</v>
      </c>
      <c r="H933">
        <v>0</v>
      </c>
      <c r="I933">
        <f t="shared" si="99"/>
        <v>25</v>
      </c>
      <c r="J933" s="3">
        <f t="shared" si="100"/>
        <v>0</v>
      </c>
      <c r="K933" s="5">
        <f t="shared" si="103"/>
        <v>1</v>
      </c>
      <c r="L933" s="3">
        <f t="shared" ca="1" si="101"/>
        <v>0.14615683229813667</v>
      </c>
      <c r="M933" s="1">
        <f t="shared" ca="1" si="102"/>
        <v>-0.14615683229813667</v>
      </c>
      <c r="N933" t="str">
        <f t="shared" si="104"/>
        <v>yes</v>
      </c>
    </row>
    <row r="934" spans="1:14" x14ac:dyDescent="0.25">
      <c r="A934" t="str">
        <f t="shared" si="98"/>
        <v>16Geelong Cats</v>
      </c>
      <c r="B934">
        <v>2020</v>
      </c>
      <c r="C934">
        <v>16</v>
      </c>
      <c r="D934" t="s">
        <v>468</v>
      </c>
      <c r="E934" t="s">
        <v>9</v>
      </c>
      <c r="F934">
        <v>28</v>
      </c>
      <c r="G934" s="1">
        <v>0.8</v>
      </c>
      <c r="H934">
        <v>0</v>
      </c>
      <c r="I934">
        <f t="shared" si="99"/>
        <v>25</v>
      </c>
      <c r="J934" s="3">
        <f t="shared" si="100"/>
        <v>0</v>
      </c>
      <c r="K934" s="5">
        <f t="shared" si="103"/>
        <v>0</v>
      </c>
      <c r="L934" s="3">
        <f t="shared" ca="1" si="101"/>
        <v>0.23137833938052477</v>
      </c>
      <c r="M934" s="1">
        <f t="shared" ca="1" si="102"/>
        <v>-0.23137833938052477</v>
      </c>
      <c r="N934" t="str">
        <f t="shared" si="104"/>
        <v>no</v>
      </c>
    </row>
    <row r="935" spans="1:14" x14ac:dyDescent="0.25">
      <c r="A935" t="str">
        <f t="shared" si="98"/>
        <v>16Sydney Swans</v>
      </c>
      <c r="B935">
        <v>2020</v>
      </c>
      <c r="C935">
        <v>16</v>
      </c>
      <c r="D935" t="s">
        <v>381</v>
      </c>
      <c r="E935" t="s">
        <v>70</v>
      </c>
      <c r="F935">
        <v>59</v>
      </c>
      <c r="G935" s="1">
        <v>0.85</v>
      </c>
      <c r="H935">
        <v>0</v>
      </c>
      <c r="I935">
        <f t="shared" si="99"/>
        <v>20</v>
      </c>
      <c r="J935" s="3">
        <f t="shared" si="100"/>
        <v>0</v>
      </c>
      <c r="K935" s="5">
        <f t="shared" si="103"/>
        <v>0</v>
      </c>
      <c r="L935" s="3">
        <f t="shared" ca="1" si="101"/>
        <v>0.15267027863777088</v>
      </c>
      <c r="M935" s="1">
        <f t="shared" ca="1" si="102"/>
        <v>-0.15267027863777088</v>
      </c>
      <c r="N935" t="str">
        <f t="shared" si="104"/>
        <v>no</v>
      </c>
    </row>
    <row r="936" spans="1:14" x14ac:dyDescent="0.25">
      <c r="A936" t="str">
        <f t="shared" si="98"/>
        <v>16Adelaide Crows</v>
      </c>
      <c r="B936">
        <v>2020</v>
      </c>
      <c r="C936">
        <v>16</v>
      </c>
      <c r="D936" t="s">
        <v>425</v>
      </c>
      <c r="E936" t="s">
        <v>22</v>
      </c>
      <c r="F936">
        <v>93</v>
      </c>
      <c r="G936" s="1">
        <v>0.72</v>
      </c>
      <c r="H936">
        <v>0</v>
      </c>
      <c r="I936">
        <f t="shared" si="99"/>
        <v>18</v>
      </c>
      <c r="J936" s="3">
        <f t="shared" si="100"/>
        <v>0</v>
      </c>
      <c r="K936" s="5">
        <f t="shared" si="103"/>
        <v>0</v>
      </c>
      <c r="L936" s="3">
        <f t="shared" ca="1" si="101"/>
        <v>0.13897687280040222</v>
      </c>
      <c r="M936" s="1">
        <f t="shared" ca="1" si="102"/>
        <v>-0.13897687280040222</v>
      </c>
      <c r="N936" t="str">
        <f t="shared" si="104"/>
        <v>no</v>
      </c>
    </row>
    <row r="937" spans="1:14" x14ac:dyDescent="0.25">
      <c r="A937" t="str">
        <f t="shared" si="98"/>
        <v>16GWS Giants</v>
      </c>
      <c r="B937">
        <v>2020</v>
      </c>
      <c r="C937">
        <v>16</v>
      </c>
      <c r="D937" t="s">
        <v>379</v>
      </c>
      <c r="E937" t="s">
        <v>11</v>
      </c>
      <c r="F937">
        <v>38</v>
      </c>
      <c r="G937" s="1">
        <v>0.96</v>
      </c>
      <c r="H937">
        <v>0</v>
      </c>
      <c r="I937">
        <f t="shared" si="99"/>
        <v>18</v>
      </c>
      <c r="J937" s="3">
        <f t="shared" si="100"/>
        <v>0</v>
      </c>
      <c r="K937" s="5">
        <f t="shared" si="103"/>
        <v>0</v>
      </c>
      <c r="L937" s="3">
        <f t="shared" ca="1" si="101"/>
        <v>0.35930543815159199</v>
      </c>
      <c r="M937" s="1">
        <f t="shared" ca="1" si="102"/>
        <v>-0.35930543815159199</v>
      </c>
      <c r="N937" t="str">
        <f t="shared" si="104"/>
        <v>no</v>
      </c>
    </row>
    <row r="938" spans="1:14" x14ac:dyDescent="0.25">
      <c r="A938" t="str">
        <f t="shared" si="98"/>
        <v>16Hawthorn</v>
      </c>
      <c r="B938">
        <v>2020</v>
      </c>
      <c r="C938">
        <v>16</v>
      </c>
      <c r="D938" t="s">
        <v>521</v>
      </c>
      <c r="E938" t="s">
        <v>56</v>
      </c>
      <c r="F938">
        <v>55</v>
      </c>
      <c r="G938" s="1">
        <v>0.83</v>
      </c>
      <c r="H938">
        <v>0</v>
      </c>
      <c r="I938">
        <f t="shared" si="99"/>
        <v>23</v>
      </c>
      <c r="J938" s="3">
        <f t="shared" si="100"/>
        <v>0</v>
      </c>
      <c r="K938" s="5">
        <f t="shared" si="103"/>
        <v>0</v>
      </c>
      <c r="L938" s="3">
        <f t="shared" ca="1" si="101"/>
        <v>0.17289896338479338</v>
      </c>
      <c r="M938" s="1">
        <f t="shared" ca="1" si="102"/>
        <v>-0.17289896338479338</v>
      </c>
      <c r="N938" t="str">
        <f t="shared" si="104"/>
        <v>no</v>
      </c>
    </row>
    <row r="939" spans="1:14" x14ac:dyDescent="0.25">
      <c r="A939" t="str">
        <f t="shared" si="98"/>
        <v>16Hawthorn</v>
      </c>
      <c r="B939">
        <v>2020</v>
      </c>
      <c r="C939">
        <v>16</v>
      </c>
      <c r="D939" t="s">
        <v>500</v>
      </c>
      <c r="E939" t="s">
        <v>56</v>
      </c>
      <c r="F939">
        <v>37</v>
      </c>
      <c r="G939" s="1">
        <v>0.76</v>
      </c>
      <c r="H939">
        <v>0</v>
      </c>
      <c r="I939">
        <f t="shared" si="99"/>
        <v>23</v>
      </c>
      <c r="J939" s="3">
        <f t="shared" si="100"/>
        <v>0</v>
      </c>
      <c r="K939" s="5">
        <f t="shared" si="103"/>
        <v>0</v>
      </c>
      <c r="L939" s="3">
        <f t="shared" ca="1" si="101"/>
        <v>0.2152941176470588</v>
      </c>
      <c r="M939" s="1">
        <f t="shared" ca="1" si="102"/>
        <v>-0.2152941176470588</v>
      </c>
      <c r="N939" t="str">
        <f t="shared" si="104"/>
        <v>no</v>
      </c>
    </row>
    <row r="940" spans="1:14" x14ac:dyDescent="0.25">
      <c r="A940" t="str">
        <f t="shared" si="98"/>
        <v>16Brisbane Lions</v>
      </c>
      <c r="B940">
        <v>2020</v>
      </c>
      <c r="C940">
        <v>16</v>
      </c>
      <c r="D940" t="s">
        <v>420</v>
      </c>
      <c r="E940" t="s">
        <v>16</v>
      </c>
      <c r="F940">
        <v>86</v>
      </c>
      <c r="G940" s="1">
        <v>0.81</v>
      </c>
      <c r="H940">
        <v>0</v>
      </c>
      <c r="I940">
        <f t="shared" si="99"/>
        <v>23</v>
      </c>
      <c r="J940" s="3">
        <f t="shared" si="100"/>
        <v>0</v>
      </c>
      <c r="K940" s="5">
        <f t="shared" si="103"/>
        <v>0</v>
      </c>
      <c r="L940" s="3">
        <f t="shared" ca="1" si="101"/>
        <v>0.19608018929285898</v>
      </c>
      <c r="M940" s="1">
        <f t="shared" ca="1" si="102"/>
        <v>-0.19608018929285898</v>
      </c>
      <c r="N940" t="str">
        <f t="shared" si="104"/>
        <v>no</v>
      </c>
    </row>
    <row r="941" spans="1:14" x14ac:dyDescent="0.25">
      <c r="A941" t="str">
        <f t="shared" si="98"/>
        <v>16Port Adelaide</v>
      </c>
      <c r="B941">
        <v>2020</v>
      </c>
      <c r="C941">
        <v>16</v>
      </c>
      <c r="D941" t="s">
        <v>544</v>
      </c>
      <c r="E941" t="s">
        <v>48</v>
      </c>
      <c r="F941">
        <v>6</v>
      </c>
      <c r="G941" s="1">
        <v>0.15</v>
      </c>
      <c r="H941">
        <v>0</v>
      </c>
      <c r="I941">
        <f t="shared" si="99"/>
        <v>21</v>
      </c>
      <c r="J941" s="3">
        <f t="shared" si="100"/>
        <v>0</v>
      </c>
      <c r="K941" s="5">
        <f t="shared" si="103"/>
        <v>0</v>
      </c>
      <c r="L941" s="3">
        <f t="shared" ca="1" si="101"/>
        <v>5.8333333333333327E-2</v>
      </c>
      <c r="M941" s="1">
        <f t="shared" ca="1" si="102"/>
        <v>-5.8333333333333327E-2</v>
      </c>
      <c r="N941" t="str">
        <f t="shared" si="104"/>
        <v>no</v>
      </c>
    </row>
    <row r="942" spans="1:14" x14ac:dyDescent="0.25">
      <c r="A942" t="str">
        <f t="shared" si="98"/>
        <v>16Gold Coast Suns</v>
      </c>
      <c r="B942">
        <v>2020</v>
      </c>
      <c r="C942">
        <v>16</v>
      </c>
      <c r="D942" t="s">
        <v>494</v>
      </c>
      <c r="E942" t="s">
        <v>40</v>
      </c>
      <c r="F942">
        <v>16</v>
      </c>
      <c r="G942" s="1">
        <v>0.82</v>
      </c>
      <c r="H942">
        <v>0</v>
      </c>
      <c r="I942">
        <f t="shared" si="99"/>
        <v>23</v>
      </c>
      <c r="J942" s="3">
        <f t="shared" si="100"/>
        <v>0</v>
      </c>
      <c r="K942" s="5">
        <f t="shared" si="103"/>
        <v>0</v>
      </c>
      <c r="L942" s="3">
        <f t="shared" ca="1" si="101"/>
        <v>0.26464278046162104</v>
      </c>
      <c r="M942" s="1">
        <f t="shared" ca="1" si="102"/>
        <v>-0.26464278046162104</v>
      </c>
      <c r="N942" t="str">
        <f t="shared" si="104"/>
        <v>no</v>
      </c>
    </row>
    <row r="943" spans="1:14" x14ac:dyDescent="0.25">
      <c r="A943" t="str">
        <f t="shared" si="98"/>
        <v>16Sydney Swans</v>
      </c>
      <c r="B943">
        <v>2020</v>
      </c>
      <c r="C943">
        <v>16</v>
      </c>
      <c r="D943" t="s">
        <v>345</v>
      </c>
      <c r="E943" t="s">
        <v>70</v>
      </c>
      <c r="F943">
        <v>37</v>
      </c>
      <c r="G943" s="1">
        <v>0.73</v>
      </c>
      <c r="H943">
        <v>0</v>
      </c>
      <c r="I943">
        <f t="shared" si="99"/>
        <v>20</v>
      </c>
      <c r="J943" s="3">
        <f t="shared" si="100"/>
        <v>0</v>
      </c>
      <c r="K943" s="5">
        <f t="shared" si="103"/>
        <v>1</v>
      </c>
      <c r="L943" s="3">
        <f t="shared" ca="1" si="101"/>
        <v>6.9934640522875818E-2</v>
      </c>
      <c r="M943" s="1">
        <f t="shared" ca="1" si="102"/>
        <v>-6.9934640522875818E-2</v>
      </c>
      <c r="N943" t="str">
        <f t="shared" si="104"/>
        <v>yes</v>
      </c>
    </row>
    <row r="944" spans="1:14" x14ac:dyDescent="0.25">
      <c r="A944" t="str">
        <f t="shared" si="98"/>
        <v>16Adelaide Crows</v>
      </c>
      <c r="B944">
        <v>2020</v>
      </c>
      <c r="C944">
        <v>16</v>
      </c>
      <c r="D944" t="s">
        <v>424</v>
      </c>
      <c r="E944" t="s">
        <v>22</v>
      </c>
      <c r="F944">
        <v>41</v>
      </c>
      <c r="G944" s="1">
        <v>0.78</v>
      </c>
      <c r="H944">
        <v>0</v>
      </c>
      <c r="I944">
        <f t="shared" si="99"/>
        <v>18</v>
      </c>
      <c r="J944" s="3">
        <f t="shared" si="100"/>
        <v>0</v>
      </c>
      <c r="K944" s="5">
        <f t="shared" si="103"/>
        <v>0</v>
      </c>
      <c r="L944" s="3">
        <f t="shared" ca="1" si="101"/>
        <v>0.12230003112356054</v>
      </c>
      <c r="M944" s="1">
        <f t="shared" ca="1" si="102"/>
        <v>-0.12230003112356054</v>
      </c>
      <c r="N944" t="str">
        <f t="shared" si="104"/>
        <v>no</v>
      </c>
    </row>
    <row r="945" spans="1:14" x14ac:dyDescent="0.25">
      <c r="A945" t="str">
        <f t="shared" si="98"/>
        <v>16Geelong Cats</v>
      </c>
      <c r="B945">
        <v>2020</v>
      </c>
      <c r="C945">
        <v>16</v>
      </c>
      <c r="D945" t="s">
        <v>258</v>
      </c>
      <c r="E945" t="s">
        <v>9</v>
      </c>
      <c r="F945">
        <v>64</v>
      </c>
      <c r="G945" s="1">
        <v>0.9</v>
      </c>
      <c r="H945">
        <v>0</v>
      </c>
      <c r="I945">
        <f t="shared" si="99"/>
        <v>25</v>
      </c>
      <c r="J945" s="3">
        <f t="shared" si="100"/>
        <v>0</v>
      </c>
      <c r="K945" s="5">
        <f t="shared" si="103"/>
        <v>8</v>
      </c>
      <c r="L945" s="3">
        <f t="shared" ca="1" si="101"/>
        <v>0.27647012993175052</v>
      </c>
      <c r="M945" s="1">
        <f t="shared" ca="1" si="102"/>
        <v>-0.27647012993175052</v>
      </c>
      <c r="N945" t="str">
        <f t="shared" si="104"/>
        <v>yes</v>
      </c>
    </row>
    <row r="946" spans="1:14" x14ac:dyDescent="0.25">
      <c r="A946" t="str">
        <f t="shared" si="98"/>
        <v>16St Kilda</v>
      </c>
      <c r="B946">
        <v>2020</v>
      </c>
      <c r="C946">
        <v>16</v>
      </c>
      <c r="D946" t="s">
        <v>556</v>
      </c>
      <c r="E946" t="s">
        <v>19</v>
      </c>
      <c r="F946">
        <v>48</v>
      </c>
      <c r="G946" s="1">
        <v>0.87</v>
      </c>
      <c r="H946">
        <v>0</v>
      </c>
      <c r="I946">
        <f t="shared" si="99"/>
        <v>23</v>
      </c>
      <c r="J946" s="3">
        <f t="shared" si="100"/>
        <v>0</v>
      </c>
      <c r="K946" s="5">
        <f t="shared" si="103"/>
        <v>0</v>
      </c>
      <c r="L946" s="3">
        <f t="shared" ca="1" si="101"/>
        <v>0.25398221076541083</v>
      </c>
      <c r="M946" s="1">
        <f t="shared" ca="1" si="102"/>
        <v>-0.25398221076541083</v>
      </c>
      <c r="N946" t="str">
        <f t="shared" si="104"/>
        <v>no</v>
      </c>
    </row>
    <row r="947" spans="1:14" x14ac:dyDescent="0.25">
      <c r="A947" t="str">
        <f t="shared" si="98"/>
        <v>16Gold Coast Suns</v>
      </c>
      <c r="B947">
        <v>2020</v>
      </c>
      <c r="C947">
        <v>16</v>
      </c>
      <c r="D947" t="s">
        <v>558</v>
      </c>
      <c r="E947" t="s">
        <v>40</v>
      </c>
      <c r="F947">
        <v>50</v>
      </c>
      <c r="G947" s="1">
        <v>0.83</v>
      </c>
      <c r="H947">
        <v>0</v>
      </c>
      <c r="I947">
        <f t="shared" si="99"/>
        <v>23</v>
      </c>
      <c r="J947" s="3">
        <f t="shared" si="100"/>
        <v>0</v>
      </c>
      <c r="K947" s="5">
        <f t="shared" si="103"/>
        <v>0</v>
      </c>
      <c r="L947" s="3">
        <f t="shared" ca="1" si="101"/>
        <v>0.1045530492898914</v>
      </c>
      <c r="M947" s="1">
        <f t="shared" ca="1" si="102"/>
        <v>-0.1045530492898914</v>
      </c>
      <c r="N947" t="str">
        <f t="shared" si="104"/>
        <v>no</v>
      </c>
    </row>
    <row r="948" spans="1:14" x14ac:dyDescent="0.25">
      <c r="A948" t="str">
        <f t="shared" si="98"/>
        <v>16GWS Giants</v>
      </c>
      <c r="B948">
        <v>2020</v>
      </c>
      <c r="C948">
        <v>16</v>
      </c>
      <c r="D948" t="s">
        <v>410</v>
      </c>
      <c r="E948" t="s">
        <v>11</v>
      </c>
      <c r="F948">
        <v>56</v>
      </c>
      <c r="G948" s="1">
        <v>0.89</v>
      </c>
      <c r="H948">
        <v>0</v>
      </c>
      <c r="I948">
        <f t="shared" si="99"/>
        <v>18</v>
      </c>
      <c r="J948" s="3">
        <f t="shared" si="100"/>
        <v>0</v>
      </c>
      <c r="K948" s="5">
        <f t="shared" si="103"/>
        <v>0</v>
      </c>
      <c r="L948" s="3">
        <f t="shared" ca="1" si="101"/>
        <v>0.25825031370014068</v>
      </c>
      <c r="M948" s="1">
        <f t="shared" ca="1" si="102"/>
        <v>-0.25825031370014068</v>
      </c>
      <c r="N948" t="str">
        <f t="shared" si="104"/>
        <v>no</v>
      </c>
    </row>
    <row r="949" spans="1:14" x14ac:dyDescent="0.25">
      <c r="A949" t="str">
        <f t="shared" si="98"/>
        <v>16Adelaide Crows</v>
      </c>
      <c r="B949">
        <v>2020</v>
      </c>
      <c r="C949">
        <v>16</v>
      </c>
      <c r="D949" t="s">
        <v>526</v>
      </c>
      <c r="E949" t="s">
        <v>22</v>
      </c>
      <c r="F949">
        <v>52</v>
      </c>
      <c r="G949" s="1">
        <v>0.89</v>
      </c>
      <c r="H949">
        <v>0</v>
      </c>
      <c r="I949">
        <f t="shared" si="99"/>
        <v>18</v>
      </c>
      <c r="J949" s="3">
        <f t="shared" si="100"/>
        <v>0</v>
      </c>
      <c r="K949" s="5">
        <f t="shared" si="103"/>
        <v>0</v>
      </c>
      <c r="L949" s="3">
        <f t="shared" ca="1" si="101"/>
        <v>0.14587530525030526</v>
      </c>
      <c r="M949" s="1">
        <f t="shared" ca="1" si="102"/>
        <v>-0.14587530525030526</v>
      </c>
      <c r="N949" t="str">
        <f t="shared" si="104"/>
        <v>no</v>
      </c>
    </row>
    <row r="950" spans="1:14" x14ac:dyDescent="0.25">
      <c r="A950" t="str">
        <f t="shared" si="98"/>
        <v>16Essendon</v>
      </c>
      <c r="B950">
        <v>2020</v>
      </c>
      <c r="C950">
        <v>16</v>
      </c>
      <c r="D950" t="s">
        <v>201</v>
      </c>
      <c r="E950" t="s">
        <v>32</v>
      </c>
      <c r="F950">
        <v>40</v>
      </c>
      <c r="G950" s="1">
        <v>0.86</v>
      </c>
      <c r="H950">
        <v>0</v>
      </c>
      <c r="I950">
        <f t="shared" si="99"/>
        <v>25</v>
      </c>
      <c r="J950" s="3">
        <f t="shared" si="100"/>
        <v>0</v>
      </c>
      <c r="K950" s="5">
        <f t="shared" si="103"/>
        <v>54</v>
      </c>
      <c r="L950" s="3">
        <f t="shared" ca="1" si="101"/>
        <v>0.20655929038281978</v>
      </c>
      <c r="M950" s="1">
        <f t="shared" ca="1" si="102"/>
        <v>-0.20655929038281978</v>
      </c>
      <c r="N950" t="str">
        <f t="shared" si="104"/>
        <v>yes</v>
      </c>
    </row>
    <row r="951" spans="1:14" x14ac:dyDescent="0.25">
      <c r="A951" t="str">
        <f t="shared" si="98"/>
        <v>16Port Adelaide</v>
      </c>
      <c r="B951">
        <v>2020</v>
      </c>
      <c r="C951">
        <v>16</v>
      </c>
      <c r="D951" t="s">
        <v>567</v>
      </c>
      <c r="E951" t="s">
        <v>48</v>
      </c>
      <c r="F951">
        <v>25</v>
      </c>
      <c r="G951" s="1">
        <v>0.84</v>
      </c>
      <c r="H951">
        <v>0</v>
      </c>
      <c r="I951">
        <f t="shared" si="99"/>
        <v>21</v>
      </c>
      <c r="J951" s="3">
        <f t="shared" si="100"/>
        <v>0</v>
      </c>
      <c r="K951" s="5">
        <f t="shared" si="103"/>
        <v>0</v>
      </c>
      <c r="L951" s="3">
        <f t="shared" ca="1" si="101"/>
        <v>0.33214285714285718</v>
      </c>
      <c r="M951" s="1">
        <f t="shared" ca="1" si="102"/>
        <v>-0.33214285714285718</v>
      </c>
      <c r="N951" t="str">
        <f t="shared" si="104"/>
        <v>no</v>
      </c>
    </row>
    <row r="952" spans="1:14" x14ac:dyDescent="0.25">
      <c r="A952" t="str">
        <f t="shared" si="98"/>
        <v>16Essendon</v>
      </c>
      <c r="B952">
        <v>2020</v>
      </c>
      <c r="C952">
        <v>16</v>
      </c>
      <c r="D952" t="s">
        <v>355</v>
      </c>
      <c r="E952" t="s">
        <v>32</v>
      </c>
      <c r="F952">
        <v>51</v>
      </c>
      <c r="G952" s="1">
        <v>0.79</v>
      </c>
      <c r="H952">
        <v>0</v>
      </c>
      <c r="I952">
        <f t="shared" si="99"/>
        <v>25</v>
      </c>
      <c r="J952" s="3">
        <f t="shared" si="100"/>
        <v>0</v>
      </c>
      <c r="K952" s="5">
        <f t="shared" si="103"/>
        <v>0</v>
      </c>
      <c r="L952" s="3">
        <f t="shared" ca="1" si="101"/>
        <v>6.7438016528925615E-2</v>
      </c>
      <c r="M952" s="1">
        <f t="shared" ca="1" si="102"/>
        <v>-6.7438016528925615E-2</v>
      </c>
      <c r="N952" t="str">
        <f t="shared" si="104"/>
        <v>no</v>
      </c>
    </row>
    <row r="953" spans="1:14" x14ac:dyDescent="0.25">
      <c r="A953" t="str">
        <f t="shared" si="98"/>
        <v>16Melbourne</v>
      </c>
      <c r="B953">
        <v>2020</v>
      </c>
      <c r="C953">
        <v>16</v>
      </c>
      <c r="D953" t="s">
        <v>82</v>
      </c>
      <c r="E953" t="s">
        <v>30</v>
      </c>
      <c r="F953">
        <v>25</v>
      </c>
      <c r="G953" s="1">
        <v>0.61</v>
      </c>
      <c r="H953">
        <v>0</v>
      </c>
      <c r="I953">
        <f t="shared" si="99"/>
        <v>13</v>
      </c>
      <c r="J953" s="3">
        <f t="shared" si="100"/>
        <v>0</v>
      </c>
      <c r="K953" s="5">
        <f t="shared" si="103"/>
        <v>39</v>
      </c>
      <c r="L953" s="3">
        <f t="shared" ca="1" si="101"/>
        <v>0</v>
      </c>
      <c r="M953" s="1">
        <f t="shared" ca="1" si="102"/>
        <v>0</v>
      </c>
      <c r="N953" t="str">
        <f t="shared" si="104"/>
        <v>yes</v>
      </c>
    </row>
    <row r="954" spans="1:14" x14ac:dyDescent="0.25">
      <c r="A954" t="str">
        <f t="shared" si="98"/>
        <v>16Western Bulldogs</v>
      </c>
      <c r="B954">
        <v>2020</v>
      </c>
      <c r="C954">
        <v>16</v>
      </c>
      <c r="D954" t="s">
        <v>368</v>
      </c>
      <c r="E954" t="s">
        <v>14</v>
      </c>
      <c r="F954">
        <v>59</v>
      </c>
      <c r="G954" s="1">
        <v>0.78</v>
      </c>
      <c r="H954">
        <v>0</v>
      </c>
      <c r="I954">
        <f t="shared" si="99"/>
        <v>16</v>
      </c>
      <c r="J954" s="3">
        <f t="shared" si="100"/>
        <v>0</v>
      </c>
      <c r="K954" s="5">
        <f t="shared" si="103"/>
        <v>0</v>
      </c>
      <c r="L954" s="3">
        <f t="shared" ca="1" si="101"/>
        <v>0.22738486842105263</v>
      </c>
      <c r="M954" s="1">
        <f t="shared" ca="1" si="102"/>
        <v>-0.22738486842105263</v>
      </c>
      <c r="N954" t="str">
        <f t="shared" si="104"/>
        <v>no</v>
      </c>
    </row>
    <row r="955" spans="1:14" x14ac:dyDescent="0.25">
      <c r="A955" t="str">
        <f t="shared" si="98"/>
        <v>16Carlton</v>
      </c>
      <c r="B955">
        <v>2020</v>
      </c>
      <c r="C955">
        <v>16</v>
      </c>
      <c r="D955" t="s">
        <v>88</v>
      </c>
      <c r="E955" t="s">
        <v>6</v>
      </c>
      <c r="F955">
        <v>59</v>
      </c>
      <c r="G955" s="1">
        <v>0.78</v>
      </c>
      <c r="H955">
        <v>0</v>
      </c>
      <c r="I955">
        <f t="shared" si="99"/>
        <v>20</v>
      </c>
      <c r="J955" s="3">
        <f t="shared" si="100"/>
        <v>0</v>
      </c>
      <c r="K955" s="5">
        <f t="shared" si="103"/>
        <v>86</v>
      </c>
      <c r="L955" s="3">
        <f t="shared" ca="1" si="101"/>
        <v>4.9773755656108594E-2</v>
      </c>
      <c r="M955" s="1">
        <f t="shared" ca="1" si="102"/>
        <v>-4.9773755656108594E-2</v>
      </c>
      <c r="N955" t="str">
        <f t="shared" si="104"/>
        <v>yes</v>
      </c>
    </row>
    <row r="956" spans="1:14" x14ac:dyDescent="0.25">
      <c r="A956" t="str">
        <f t="shared" si="98"/>
        <v>16Melbourne</v>
      </c>
      <c r="B956">
        <v>2020</v>
      </c>
      <c r="C956">
        <v>16</v>
      </c>
      <c r="D956" t="s">
        <v>329</v>
      </c>
      <c r="E956" t="s">
        <v>30</v>
      </c>
      <c r="F956">
        <v>29</v>
      </c>
      <c r="G956" s="1">
        <v>0.81</v>
      </c>
      <c r="H956">
        <v>0</v>
      </c>
      <c r="I956">
        <f t="shared" si="99"/>
        <v>13</v>
      </c>
      <c r="J956" s="3">
        <f t="shared" si="100"/>
        <v>0</v>
      </c>
      <c r="K956" s="5">
        <f t="shared" si="103"/>
        <v>2</v>
      </c>
      <c r="L956" s="3">
        <f t="shared" ca="1" si="101"/>
        <v>0.29806558176123393</v>
      </c>
      <c r="M956" s="1">
        <f t="shared" ca="1" si="102"/>
        <v>-0.29806558176123393</v>
      </c>
      <c r="N956" t="str">
        <f t="shared" si="104"/>
        <v>yes</v>
      </c>
    </row>
    <row r="957" spans="1:14" x14ac:dyDescent="0.25">
      <c r="A957" t="str">
        <f t="shared" si="98"/>
        <v>16Sydney Swans</v>
      </c>
      <c r="B957">
        <v>2020</v>
      </c>
      <c r="C957">
        <v>16</v>
      </c>
      <c r="D957" t="s">
        <v>217</v>
      </c>
      <c r="E957" t="s">
        <v>70</v>
      </c>
      <c r="F957">
        <v>12</v>
      </c>
      <c r="G957" s="1">
        <v>0.74</v>
      </c>
      <c r="H957">
        <v>0</v>
      </c>
      <c r="I957">
        <f t="shared" si="99"/>
        <v>20</v>
      </c>
      <c r="J957" s="3">
        <f t="shared" si="100"/>
        <v>0</v>
      </c>
      <c r="K957" s="5">
        <f t="shared" si="103"/>
        <v>15</v>
      </c>
      <c r="L957" s="3">
        <f t="shared" ca="1" si="101"/>
        <v>0.1388888888888889</v>
      </c>
      <c r="M957" s="1">
        <f t="shared" ca="1" si="102"/>
        <v>-0.1388888888888889</v>
      </c>
      <c r="N957" t="str">
        <f t="shared" si="104"/>
        <v>yes</v>
      </c>
    </row>
    <row r="958" spans="1:14" x14ac:dyDescent="0.25">
      <c r="A958" t="str">
        <f t="shared" si="98"/>
        <v>16Brisbane Lions</v>
      </c>
      <c r="B958">
        <v>2020</v>
      </c>
      <c r="C958">
        <v>16</v>
      </c>
      <c r="D958" t="s">
        <v>449</v>
      </c>
      <c r="E958" t="s">
        <v>16</v>
      </c>
      <c r="F958">
        <v>65</v>
      </c>
      <c r="G958" s="1">
        <v>0.84</v>
      </c>
      <c r="H958">
        <v>0</v>
      </c>
      <c r="I958">
        <f t="shared" si="99"/>
        <v>23</v>
      </c>
      <c r="J958" s="3">
        <f t="shared" si="100"/>
        <v>0</v>
      </c>
      <c r="K958" s="5">
        <f t="shared" si="103"/>
        <v>0</v>
      </c>
      <c r="L958" s="3">
        <f t="shared" ca="1" si="101"/>
        <v>0.25070205174904664</v>
      </c>
      <c r="M958" s="1">
        <f t="shared" ca="1" si="102"/>
        <v>-0.25070205174904664</v>
      </c>
      <c r="N958" t="str">
        <f t="shared" si="104"/>
        <v>no</v>
      </c>
    </row>
    <row r="959" spans="1:14" x14ac:dyDescent="0.25">
      <c r="A959" t="str">
        <f t="shared" si="98"/>
        <v>16Sydney Swans</v>
      </c>
      <c r="B959">
        <v>2020</v>
      </c>
      <c r="C959">
        <v>16</v>
      </c>
      <c r="D959" t="s">
        <v>478</v>
      </c>
      <c r="E959" t="s">
        <v>70</v>
      </c>
      <c r="F959">
        <v>36</v>
      </c>
      <c r="G959" s="1">
        <v>0.79</v>
      </c>
      <c r="H959">
        <v>0</v>
      </c>
      <c r="I959">
        <f t="shared" si="99"/>
        <v>20</v>
      </c>
      <c r="J959" s="3">
        <f t="shared" si="100"/>
        <v>0</v>
      </c>
      <c r="K959" s="5">
        <f t="shared" si="103"/>
        <v>0</v>
      </c>
      <c r="L959" s="3">
        <f t="shared" ca="1" si="101"/>
        <v>1.461038961038961E-2</v>
      </c>
      <c r="M959" s="1">
        <f t="shared" ca="1" si="102"/>
        <v>-1.461038961038961E-2</v>
      </c>
      <c r="N959" t="str">
        <f t="shared" si="104"/>
        <v>no</v>
      </c>
    </row>
    <row r="960" spans="1:14" x14ac:dyDescent="0.25">
      <c r="A960" t="str">
        <f t="shared" si="98"/>
        <v>16Melbourne</v>
      </c>
      <c r="B960">
        <v>2020</v>
      </c>
      <c r="C960">
        <v>16</v>
      </c>
      <c r="D960" t="s">
        <v>507</v>
      </c>
      <c r="E960" t="s">
        <v>30</v>
      </c>
      <c r="F960">
        <v>33</v>
      </c>
      <c r="G960" s="1">
        <v>0.68</v>
      </c>
      <c r="H960">
        <v>0</v>
      </c>
      <c r="I960">
        <f t="shared" si="99"/>
        <v>13</v>
      </c>
      <c r="J960" s="3">
        <f t="shared" si="100"/>
        <v>0</v>
      </c>
      <c r="K960" s="5">
        <f t="shared" si="103"/>
        <v>0</v>
      </c>
      <c r="L960" s="3">
        <f t="shared" ca="1" si="101"/>
        <v>0.10084033613445378</v>
      </c>
      <c r="M960" s="1">
        <f t="shared" ca="1" si="102"/>
        <v>-0.10084033613445378</v>
      </c>
      <c r="N960" t="str">
        <f t="shared" si="104"/>
        <v>no</v>
      </c>
    </row>
    <row r="961" spans="1:14" x14ac:dyDescent="0.25">
      <c r="A961" t="str">
        <f t="shared" si="98"/>
        <v>16Melbourne</v>
      </c>
      <c r="B961">
        <v>2020</v>
      </c>
      <c r="C961">
        <v>16</v>
      </c>
      <c r="D961" t="s">
        <v>404</v>
      </c>
      <c r="E961" t="s">
        <v>30</v>
      </c>
      <c r="F961">
        <v>20</v>
      </c>
      <c r="G961" s="1">
        <v>0.76</v>
      </c>
      <c r="H961">
        <v>0</v>
      </c>
      <c r="I961">
        <f t="shared" si="99"/>
        <v>13</v>
      </c>
      <c r="J961" s="3">
        <f t="shared" si="100"/>
        <v>0</v>
      </c>
      <c r="K961" s="5">
        <f t="shared" si="103"/>
        <v>0</v>
      </c>
      <c r="L961" s="3">
        <f t="shared" ca="1" si="101"/>
        <v>0.15527950310559005</v>
      </c>
      <c r="M961" s="1">
        <f t="shared" ca="1" si="102"/>
        <v>-0.15527950310559005</v>
      </c>
      <c r="N961" t="str">
        <f t="shared" si="104"/>
        <v>no</v>
      </c>
    </row>
    <row r="962" spans="1:14" x14ac:dyDescent="0.25">
      <c r="A962" t="str">
        <f t="shared" ref="A962:A1025" si="105">C962&amp;E962</f>
        <v>16Western Bulldogs</v>
      </c>
      <c r="B962">
        <v>2020</v>
      </c>
      <c r="C962">
        <v>16</v>
      </c>
      <c r="D962" t="s">
        <v>282</v>
      </c>
      <c r="E962" t="s">
        <v>14</v>
      </c>
      <c r="F962">
        <v>41</v>
      </c>
      <c r="G962" s="1">
        <v>0.9</v>
      </c>
      <c r="H962">
        <v>0</v>
      </c>
      <c r="I962">
        <f t="shared" ref="I962:I1025" si="106">SUMIF($A:$A,$A962,$H:$H)/4</f>
        <v>16</v>
      </c>
      <c r="J962" s="3">
        <f t="shared" ref="J962:J1025" si="107">H962/I962</f>
        <v>0</v>
      </c>
      <c r="K962" s="5">
        <f t="shared" si="103"/>
        <v>4</v>
      </c>
      <c r="L962" s="3">
        <f t="shared" ref="L962:L1025" ca="1" si="108">SUMIF($D:$D,$D962,$J962)/COUNTIF($D:$D,$D962)</f>
        <v>0.12883540211475436</v>
      </c>
      <c r="M962" s="1">
        <f t="shared" ref="M962:M1025" ca="1" si="109">J962-L962</f>
        <v>-0.12883540211475436</v>
      </c>
      <c r="N962" t="str">
        <f t="shared" si="104"/>
        <v>yes</v>
      </c>
    </row>
    <row r="963" spans="1:14" x14ac:dyDescent="0.25">
      <c r="A963" t="str">
        <f t="shared" si="105"/>
        <v>16West Coast Eagles</v>
      </c>
      <c r="B963">
        <v>2020</v>
      </c>
      <c r="C963">
        <v>16</v>
      </c>
      <c r="D963" t="s">
        <v>387</v>
      </c>
      <c r="E963" t="s">
        <v>36</v>
      </c>
      <c r="F963">
        <v>50</v>
      </c>
      <c r="G963" s="1">
        <v>0.96</v>
      </c>
      <c r="H963">
        <v>0</v>
      </c>
      <c r="I963">
        <f t="shared" si="106"/>
        <v>16</v>
      </c>
      <c r="J963" s="3">
        <f t="shared" si="107"/>
        <v>0</v>
      </c>
      <c r="K963" s="5">
        <f t="shared" ref="K963:K1026" si="110">SUMIF($D:$D,$D963,$H:$H)</f>
        <v>0</v>
      </c>
      <c r="L963" s="3">
        <f t="shared" ca="1" si="108"/>
        <v>7.1959818410122681E-2</v>
      </c>
      <c r="M963" s="1">
        <f t="shared" ca="1" si="109"/>
        <v>-7.1959818410122681E-2</v>
      </c>
      <c r="N963" t="str">
        <f t="shared" ref="N963:N1026" si="111">IF(K963&gt;0,"yes", "no")</f>
        <v>no</v>
      </c>
    </row>
    <row r="964" spans="1:14" x14ac:dyDescent="0.25">
      <c r="A964" t="str">
        <f t="shared" si="105"/>
        <v>16West Coast Eagles</v>
      </c>
      <c r="B964">
        <v>2020</v>
      </c>
      <c r="C964">
        <v>16</v>
      </c>
      <c r="D964" t="s">
        <v>561</v>
      </c>
      <c r="E964" t="s">
        <v>36</v>
      </c>
      <c r="F964">
        <v>51</v>
      </c>
      <c r="G964" s="1">
        <v>0.88</v>
      </c>
      <c r="H964">
        <v>0</v>
      </c>
      <c r="I964">
        <f t="shared" si="106"/>
        <v>16</v>
      </c>
      <c r="J964" s="3">
        <f t="shared" si="107"/>
        <v>0</v>
      </c>
      <c r="K964" s="5">
        <f t="shared" si="110"/>
        <v>0</v>
      </c>
      <c r="L964" s="3">
        <f t="shared" ca="1" si="108"/>
        <v>0.29028306059265807</v>
      </c>
      <c r="M964" s="1">
        <f t="shared" ca="1" si="109"/>
        <v>-0.29028306059265807</v>
      </c>
      <c r="N964" t="str">
        <f t="shared" si="111"/>
        <v>no</v>
      </c>
    </row>
    <row r="965" spans="1:14" x14ac:dyDescent="0.25">
      <c r="A965" t="str">
        <f t="shared" si="105"/>
        <v>16GWS Giants</v>
      </c>
      <c r="B965">
        <v>2020</v>
      </c>
      <c r="C965">
        <v>16</v>
      </c>
      <c r="D965" t="s">
        <v>442</v>
      </c>
      <c r="E965" t="s">
        <v>11</v>
      </c>
      <c r="F965">
        <v>78</v>
      </c>
      <c r="G965" s="1">
        <v>0.85</v>
      </c>
      <c r="H965">
        <v>0</v>
      </c>
      <c r="I965">
        <f t="shared" si="106"/>
        <v>18</v>
      </c>
      <c r="J965" s="3">
        <f t="shared" si="107"/>
        <v>0</v>
      </c>
      <c r="K965" s="5">
        <f t="shared" si="110"/>
        <v>0</v>
      </c>
      <c r="L965" s="3">
        <f t="shared" ca="1" si="108"/>
        <v>0.19780544601648756</v>
      </c>
      <c r="M965" s="1">
        <f t="shared" ca="1" si="109"/>
        <v>-0.19780544601648756</v>
      </c>
      <c r="N965" t="str">
        <f t="shared" si="111"/>
        <v>no</v>
      </c>
    </row>
    <row r="966" spans="1:14" x14ac:dyDescent="0.25">
      <c r="A966" t="str">
        <f t="shared" si="105"/>
        <v>16West Coast Eagles</v>
      </c>
      <c r="B966">
        <v>2020</v>
      </c>
      <c r="C966">
        <v>16</v>
      </c>
      <c r="D966" t="s">
        <v>339</v>
      </c>
      <c r="E966" t="s">
        <v>36</v>
      </c>
      <c r="F966">
        <v>37</v>
      </c>
      <c r="G966" s="1">
        <v>0.93</v>
      </c>
      <c r="H966">
        <v>0</v>
      </c>
      <c r="I966">
        <f t="shared" si="106"/>
        <v>16</v>
      </c>
      <c r="J966" s="3">
        <f t="shared" si="107"/>
        <v>0</v>
      </c>
      <c r="K966" s="5">
        <f t="shared" si="110"/>
        <v>1</v>
      </c>
      <c r="L966" s="3">
        <f t="shared" ca="1" si="108"/>
        <v>0.29436026936026932</v>
      </c>
      <c r="M966" s="1">
        <f t="shared" ca="1" si="109"/>
        <v>-0.29436026936026932</v>
      </c>
      <c r="N966" t="str">
        <f t="shared" si="111"/>
        <v>yes</v>
      </c>
    </row>
    <row r="967" spans="1:14" x14ac:dyDescent="0.25">
      <c r="A967" t="str">
        <f t="shared" si="105"/>
        <v>16Essendon</v>
      </c>
      <c r="B967">
        <v>2020</v>
      </c>
      <c r="C967">
        <v>16</v>
      </c>
      <c r="D967" t="s">
        <v>607</v>
      </c>
      <c r="E967" t="s">
        <v>32</v>
      </c>
      <c r="F967">
        <v>27</v>
      </c>
      <c r="G967" s="1">
        <v>0.86</v>
      </c>
      <c r="H967">
        <v>0</v>
      </c>
      <c r="I967">
        <f t="shared" si="106"/>
        <v>25</v>
      </c>
      <c r="J967" s="3">
        <f t="shared" si="107"/>
        <v>0</v>
      </c>
      <c r="K967" s="5">
        <f t="shared" si="110"/>
        <v>0</v>
      </c>
      <c r="L967" s="3">
        <f t="shared" ca="1" si="108"/>
        <v>0.10606060606060606</v>
      </c>
      <c r="M967" s="1">
        <f t="shared" ca="1" si="109"/>
        <v>-0.10606060606060606</v>
      </c>
      <c r="N967" t="str">
        <f t="shared" si="111"/>
        <v>no</v>
      </c>
    </row>
    <row r="968" spans="1:14" x14ac:dyDescent="0.25">
      <c r="A968" t="str">
        <f t="shared" si="105"/>
        <v>16Brisbane Lions</v>
      </c>
      <c r="B968">
        <v>2020</v>
      </c>
      <c r="C968">
        <v>16</v>
      </c>
      <c r="D968" t="s">
        <v>333</v>
      </c>
      <c r="E968" t="s">
        <v>16</v>
      </c>
      <c r="F968">
        <v>98</v>
      </c>
      <c r="G968" s="1">
        <v>0.98</v>
      </c>
      <c r="H968">
        <v>0</v>
      </c>
      <c r="I968">
        <f t="shared" si="106"/>
        <v>23</v>
      </c>
      <c r="J968" s="3">
        <f t="shared" si="107"/>
        <v>0</v>
      </c>
      <c r="K968" s="5">
        <f t="shared" si="110"/>
        <v>1</v>
      </c>
      <c r="L968" s="3">
        <f t="shared" ca="1" si="108"/>
        <v>0.14742597544068134</v>
      </c>
      <c r="M968" s="1">
        <f t="shared" ca="1" si="109"/>
        <v>-0.14742597544068134</v>
      </c>
      <c r="N968" t="str">
        <f t="shared" si="111"/>
        <v>yes</v>
      </c>
    </row>
    <row r="969" spans="1:14" x14ac:dyDescent="0.25">
      <c r="A969" t="str">
        <f t="shared" si="105"/>
        <v>16Brisbane Lions</v>
      </c>
      <c r="B969">
        <v>2020</v>
      </c>
      <c r="C969">
        <v>16</v>
      </c>
      <c r="D969" t="s">
        <v>481</v>
      </c>
      <c r="E969" t="s">
        <v>16</v>
      </c>
      <c r="F969">
        <v>53</v>
      </c>
      <c r="G969" s="1">
        <v>0.9</v>
      </c>
      <c r="H969">
        <v>0</v>
      </c>
      <c r="I969">
        <f t="shared" si="106"/>
        <v>23</v>
      </c>
      <c r="J969" s="3">
        <f t="shared" si="107"/>
        <v>0</v>
      </c>
      <c r="K969" s="5">
        <f t="shared" si="110"/>
        <v>0</v>
      </c>
      <c r="L969" s="3">
        <f t="shared" ca="1" si="108"/>
        <v>0.21823601235365941</v>
      </c>
      <c r="M969" s="1">
        <f t="shared" ca="1" si="109"/>
        <v>-0.21823601235365941</v>
      </c>
      <c r="N969" t="str">
        <f t="shared" si="111"/>
        <v>no</v>
      </c>
    </row>
    <row r="970" spans="1:14" x14ac:dyDescent="0.25">
      <c r="A970" t="str">
        <f t="shared" si="105"/>
        <v>16Melbourne</v>
      </c>
      <c r="B970">
        <v>2020</v>
      </c>
      <c r="C970">
        <v>16</v>
      </c>
      <c r="D970" t="s">
        <v>435</v>
      </c>
      <c r="E970" t="s">
        <v>30</v>
      </c>
      <c r="F970">
        <v>64</v>
      </c>
      <c r="G970" s="1">
        <v>0.89</v>
      </c>
      <c r="H970">
        <v>0</v>
      </c>
      <c r="I970">
        <f t="shared" si="106"/>
        <v>13</v>
      </c>
      <c r="J970" s="3">
        <f t="shared" si="107"/>
        <v>0</v>
      </c>
      <c r="K970" s="5">
        <f t="shared" si="110"/>
        <v>0</v>
      </c>
      <c r="L970" s="3">
        <f t="shared" ca="1" si="108"/>
        <v>0.18563277000777001</v>
      </c>
      <c r="M970" s="1">
        <f t="shared" ca="1" si="109"/>
        <v>-0.18563277000777001</v>
      </c>
      <c r="N970" t="str">
        <f t="shared" si="111"/>
        <v>no</v>
      </c>
    </row>
    <row r="971" spans="1:14" x14ac:dyDescent="0.25">
      <c r="A971" t="str">
        <f t="shared" si="105"/>
        <v>16Western Bulldogs</v>
      </c>
      <c r="B971">
        <v>2020</v>
      </c>
      <c r="C971">
        <v>16</v>
      </c>
      <c r="D971" t="s">
        <v>371</v>
      </c>
      <c r="E971" t="s">
        <v>14</v>
      </c>
      <c r="F971">
        <v>27</v>
      </c>
      <c r="G971" s="1">
        <v>0.96</v>
      </c>
      <c r="H971">
        <v>0</v>
      </c>
      <c r="I971">
        <f t="shared" si="106"/>
        <v>16</v>
      </c>
      <c r="J971" s="3">
        <f t="shared" si="107"/>
        <v>0</v>
      </c>
      <c r="K971" s="5">
        <f t="shared" si="110"/>
        <v>0</v>
      </c>
      <c r="L971" s="3">
        <f t="shared" ca="1" si="108"/>
        <v>0.16654236514007051</v>
      </c>
      <c r="M971" s="1">
        <f t="shared" ca="1" si="109"/>
        <v>-0.16654236514007051</v>
      </c>
      <c r="N971" t="str">
        <f t="shared" si="111"/>
        <v>no</v>
      </c>
    </row>
    <row r="972" spans="1:14" x14ac:dyDescent="0.25">
      <c r="A972" t="str">
        <f t="shared" si="105"/>
        <v>16Sydney Swans</v>
      </c>
      <c r="B972">
        <v>2020</v>
      </c>
      <c r="C972">
        <v>16</v>
      </c>
      <c r="D972" t="s">
        <v>476</v>
      </c>
      <c r="E972" t="s">
        <v>70</v>
      </c>
      <c r="F972">
        <v>58</v>
      </c>
      <c r="G972" s="1">
        <v>0.84</v>
      </c>
      <c r="H972">
        <v>0</v>
      </c>
      <c r="I972">
        <f t="shared" si="106"/>
        <v>20</v>
      </c>
      <c r="J972" s="3">
        <f t="shared" si="107"/>
        <v>0</v>
      </c>
      <c r="K972" s="5">
        <f t="shared" si="110"/>
        <v>0</v>
      </c>
      <c r="L972" s="3">
        <f t="shared" ca="1" si="108"/>
        <v>0.20789335936394759</v>
      </c>
      <c r="M972" s="1">
        <f t="shared" ca="1" si="109"/>
        <v>-0.20789335936394759</v>
      </c>
      <c r="N972" t="str">
        <f t="shared" si="111"/>
        <v>no</v>
      </c>
    </row>
    <row r="973" spans="1:14" x14ac:dyDescent="0.25">
      <c r="A973" t="str">
        <f t="shared" si="105"/>
        <v>16Hawthorn</v>
      </c>
      <c r="B973">
        <v>2020</v>
      </c>
      <c r="C973">
        <v>16</v>
      </c>
      <c r="D973" t="s">
        <v>480</v>
      </c>
      <c r="E973" t="s">
        <v>56</v>
      </c>
      <c r="F973">
        <v>31</v>
      </c>
      <c r="G973" s="1">
        <v>0.76</v>
      </c>
      <c r="H973">
        <v>0</v>
      </c>
      <c r="I973">
        <f t="shared" si="106"/>
        <v>23</v>
      </c>
      <c r="J973" s="3">
        <f t="shared" si="107"/>
        <v>0</v>
      </c>
      <c r="K973" s="5">
        <f t="shared" si="110"/>
        <v>0</v>
      </c>
      <c r="L973" s="3">
        <f t="shared" ca="1" si="108"/>
        <v>0</v>
      </c>
      <c r="M973" s="1">
        <f t="shared" ca="1" si="109"/>
        <v>0</v>
      </c>
      <c r="N973" t="str">
        <f t="shared" si="111"/>
        <v>no</v>
      </c>
    </row>
    <row r="974" spans="1:14" x14ac:dyDescent="0.25">
      <c r="A974" t="str">
        <f t="shared" si="105"/>
        <v>16Carlton</v>
      </c>
      <c r="B974">
        <v>2020</v>
      </c>
      <c r="C974">
        <v>16</v>
      </c>
      <c r="D974" t="s">
        <v>504</v>
      </c>
      <c r="E974" t="s">
        <v>6</v>
      </c>
      <c r="F974">
        <v>62</v>
      </c>
      <c r="G974" s="1">
        <v>0.93</v>
      </c>
      <c r="H974">
        <v>0</v>
      </c>
      <c r="I974">
        <f t="shared" si="106"/>
        <v>20</v>
      </c>
      <c r="J974" s="3">
        <f t="shared" si="107"/>
        <v>0</v>
      </c>
      <c r="K974" s="5">
        <f t="shared" si="110"/>
        <v>0</v>
      </c>
      <c r="L974" s="3">
        <f t="shared" ca="1" si="108"/>
        <v>0.19424258109040718</v>
      </c>
      <c r="M974" s="1">
        <f t="shared" ca="1" si="109"/>
        <v>-0.19424258109040718</v>
      </c>
      <c r="N974" t="str">
        <f t="shared" si="111"/>
        <v>no</v>
      </c>
    </row>
    <row r="975" spans="1:14" x14ac:dyDescent="0.25">
      <c r="A975" t="str">
        <f t="shared" si="105"/>
        <v>16St Kilda</v>
      </c>
      <c r="B975">
        <v>2020</v>
      </c>
      <c r="C975">
        <v>16</v>
      </c>
      <c r="D975" t="s">
        <v>436</v>
      </c>
      <c r="E975" t="s">
        <v>19</v>
      </c>
      <c r="F975">
        <v>73</v>
      </c>
      <c r="G975" s="1">
        <v>0.9</v>
      </c>
      <c r="H975">
        <v>0</v>
      </c>
      <c r="I975">
        <f t="shared" si="106"/>
        <v>23</v>
      </c>
      <c r="J975" s="3">
        <f t="shared" si="107"/>
        <v>0</v>
      </c>
      <c r="K975" s="5">
        <f t="shared" si="110"/>
        <v>0</v>
      </c>
      <c r="L975" s="3">
        <f t="shared" ca="1" si="108"/>
        <v>0.1117687074829932</v>
      </c>
      <c r="M975" s="1">
        <f t="shared" ca="1" si="109"/>
        <v>-0.1117687074829932</v>
      </c>
      <c r="N975" t="str">
        <f t="shared" si="111"/>
        <v>no</v>
      </c>
    </row>
    <row r="976" spans="1:14" x14ac:dyDescent="0.25">
      <c r="A976" t="str">
        <f t="shared" si="105"/>
        <v>16Western Bulldogs</v>
      </c>
      <c r="B976">
        <v>2020</v>
      </c>
      <c r="C976">
        <v>16</v>
      </c>
      <c r="D976" t="s">
        <v>618</v>
      </c>
      <c r="E976" t="s">
        <v>14</v>
      </c>
      <c r="F976">
        <v>25</v>
      </c>
      <c r="G976" s="1">
        <v>0.53</v>
      </c>
      <c r="H976">
        <v>0</v>
      </c>
      <c r="I976">
        <f t="shared" si="106"/>
        <v>16</v>
      </c>
      <c r="J976" s="3">
        <f t="shared" si="107"/>
        <v>0</v>
      </c>
      <c r="K976" s="5">
        <f t="shared" si="110"/>
        <v>0</v>
      </c>
      <c r="L976" s="3">
        <f t="shared" ca="1" si="108"/>
        <v>9.5238095238095233E-2</v>
      </c>
      <c r="M976" s="1">
        <f t="shared" ca="1" si="109"/>
        <v>-9.5238095238095233E-2</v>
      </c>
      <c r="N976" t="str">
        <f t="shared" si="111"/>
        <v>no</v>
      </c>
    </row>
    <row r="977" spans="1:14" x14ac:dyDescent="0.25">
      <c r="A977" t="str">
        <f t="shared" si="105"/>
        <v>16GWS Giants</v>
      </c>
      <c r="B977">
        <v>2020</v>
      </c>
      <c r="C977">
        <v>16</v>
      </c>
      <c r="D977" t="s">
        <v>409</v>
      </c>
      <c r="E977" t="s">
        <v>11</v>
      </c>
      <c r="F977">
        <v>62</v>
      </c>
      <c r="G977" s="1">
        <v>0.83</v>
      </c>
      <c r="H977">
        <v>0</v>
      </c>
      <c r="I977">
        <f t="shared" si="106"/>
        <v>18</v>
      </c>
      <c r="J977" s="3">
        <f t="shared" si="107"/>
        <v>0</v>
      </c>
      <c r="K977" s="5">
        <f t="shared" si="110"/>
        <v>0</v>
      </c>
      <c r="L977" s="3">
        <f t="shared" ca="1" si="108"/>
        <v>4.1666666666666664E-2</v>
      </c>
      <c r="M977" s="1">
        <f t="shared" ca="1" si="109"/>
        <v>-4.1666666666666664E-2</v>
      </c>
      <c r="N977" t="str">
        <f t="shared" si="111"/>
        <v>no</v>
      </c>
    </row>
    <row r="978" spans="1:14" x14ac:dyDescent="0.25">
      <c r="A978" t="str">
        <f t="shared" si="105"/>
        <v>16Sydney Swans</v>
      </c>
      <c r="B978">
        <v>2020</v>
      </c>
      <c r="C978">
        <v>16</v>
      </c>
      <c r="D978" t="s">
        <v>250</v>
      </c>
      <c r="E978" t="s">
        <v>70</v>
      </c>
      <c r="F978">
        <v>42</v>
      </c>
      <c r="G978" s="1">
        <v>0.82</v>
      </c>
      <c r="H978">
        <v>0</v>
      </c>
      <c r="I978">
        <f t="shared" si="106"/>
        <v>20</v>
      </c>
      <c r="J978" s="3">
        <f t="shared" si="107"/>
        <v>0</v>
      </c>
      <c r="K978" s="5">
        <f t="shared" si="110"/>
        <v>11</v>
      </c>
      <c r="L978" s="3">
        <f t="shared" ca="1" si="108"/>
        <v>3.8608058608058604E-2</v>
      </c>
      <c r="M978" s="1">
        <f t="shared" ca="1" si="109"/>
        <v>-3.8608058608058604E-2</v>
      </c>
      <c r="N978" t="str">
        <f t="shared" si="111"/>
        <v>yes</v>
      </c>
    </row>
    <row r="979" spans="1:14" x14ac:dyDescent="0.25">
      <c r="A979" t="str">
        <f t="shared" si="105"/>
        <v>16North Melbourne</v>
      </c>
      <c r="B979">
        <v>2020</v>
      </c>
      <c r="C979">
        <v>16</v>
      </c>
      <c r="D979" t="s">
        <v>502</v>
      </c>
      <c r="E979" t="s">
        <v>25</v>
      </c>
      <c r="F979">
        <v>68</v>
      </c>
      <c r="G979" s="1">
        <v>0.96</v>
      </c>
      <c r="H979">
        <v>0</v>
      </c>
      <c r="I979">
        <f t="shared" si="106"/>
        <v>21</v>
      </c>
      <c r="J979" s="3">
        <f t="shared" si="107"/>
        <v>0</v>
      </c>
      <c r="K979" s="5">
        <f t="shared" si="110"/>
        <v>0</v>
      </c>
      <c r="L979" s="3">
        <f t="shared" ca="1" si="108"/>
        <v>0.19339769599441364</v>
      </c>
      <c r="M979" s="1">
        <f t="shared" ca="1" si="109"/>
        <v>-0.19339769599441364</v>
      </c>
      <c r="N979" t="str">
        <f t="shared" si="111"/>
        <v>no</v>
      </c>
    </row>
    <row r="980" spans="1:14" x14ac:dyDescent="0.25">
      <c r="A980" t="str">
        <f t="shared" si="105"/>
        <v>16Adelaide Crows</v>
      </c>
      <c r="B980">
        <v>2020</v>
      </c>
      <c r="C980">
        <v>16</v>
      </c>
      <c r="D980" t="s">
        <v>616</v>
      </c>
      <c r="E980" t="s">
        <v>22</v>
      </c>
      <c r="F980">
        <v>39</v>
      </c>
      <c r="G980" s="1">
        <v>0.91</v>
      </c>
      <c r="H980">
        <v>0</v>
      </c>
      <c r="I980">
        <f t="shared" si="106"/>
        <v>18</v>
      </c>
      <c r="J980" s="3">
        <f t="shared" si="107"/>
        <v>0</v>
      </c>
      <c r="K980" s="5">
        <f t="shared" si="110"/>
        <v>0</v>
      </c>
      <c r="L980" s="3">
        <f t="shared" ca="1" si="108"/>
        <v>0.25799070200162444</v>
      </c>
      <c r="M980" s="1">
        <f t="shared" ca="1" si="109"/>
        <v>-0.25799070200162444</v>
      </c>
      <c r="N980" t="str">
        <f t="shared" si="111"/>
        <v>no</v>
      </c>
    </row>
    <row r="981" spans="1:14" x14ac:dyDescent="0.25">
      <c r="A981" t="str">
        <f t="shared" si="105"/>
        <v>16Sydney Swans</v>
      </c>
      <c r="B981">
        <v>2020</v>
      </c>
      <c r="C981">
        <v>16</v>
      </c>
      <c r="D981" t="s">
        <v>446</v>
      </c>
      <c r="E981" t="s">
        <v>70</v>
      </c>
      <c r="F981">
        <v>50</v>
      </c>
      <c r="G981" s="1">
        <v>0.89</v>
      </c>
      <c r="H981">
        <v>0</v>
      </c>
      <c r="I981">
        <f t="shared" si="106"/>
        <v>20</v>
      </c>
      <c r="J981" s="3">
        <f t="shared" si="107"/>
        <v>0</v>
      </c>
      <c r="K981" s="5">
        <f t="shared" si="110"/>
        <v>0</v>
      </c>
      <c r="L981" s="3">
        <f t="shared" ca="1" si="108"/>
        <v>0.17015873015873018</v>
      </c>
      <c r="M981" s="1">
        <f t="shared" ca="1" si="109"/>
        <v>-0.17015873015873018</v>
      </c>
      <c r="N981" t="str">
        <f t="shared" si="111"/>
        <v>no</v>
      </c>
    </row>
    <row r="982" spans="1:14" x14ac:dyDescent="0.25">
      <c r="A982" t="str">
        <f t="shared" si="105"/>
        <v>16Melbourne</v>
      </c>
      <c r="B982">
        <v>2020</v>
      </c>
      <c r="C982">
        <v>16</v>
      </c>
      <c r="D982" t="s">
        <v>433</v>
      </c>
      <c r="E982" t="s">
        <v>30</v>
      </c>
      <c r="F982">
        <v>24</v>
      </c>
      <c r="G982" s="1">
        <v>0.76</v>
      </c>
      <c r="H982">
        <v>0</v>
      </c>
      <c r="I982">
        <f t="shared" si="106"/>
        <v>13</v>
      </c>
      <c r="J982" s="3">
        <f t="shared" si="107"/>
        <v>0</v>
      </c>
      <c r="K982" s="5">
        <f t="shared" si="110"/>
        <v>0</v>
      </c>
      <c r="L982" s="3">
        <f t="shared" ca="1" si="108"/>
        <v>0.18234283832109921</v>
      </c>
      <c r="M982" s="1">
        <f t="shared" ca="1" si="109"/>
        <v>-0.18234283832109921</v>
      </c>
      <c r="N982" t="str">
        <f t="shared" si="111"/>
        <v>no</v>
      </c>
    </row>
    <row r="983" spans="1:14" x14ac:dyDescent="0.25">
      <c r="A983" t="str">
        <f t="shared" si="105"/>
        <v>16St Kilda</v>
      </c>
      <c r="B983">
        <v>2020</v>
      </c>
      <c r="C983">
        <v>16</v>
      </c>
      <c r="D983" t="s">
        <v>344</v>
      </c>
      <c r="E983" t="s">
        <v>19</v>
      </c>
      <c r="F983">
        <v>70</v>
      </c>
      <c r="G983" s="1">
        <v>0.74</v>
      </c>
      <c r="H983">
        <v>0</v>
      </c>
      <c r="I983">
        <f t="shared" si="106"/>
        <v>23</v>
      </c>
      <c r="J983" s="3">
        <f t="shared" si="107"/>
        <v>0</v>
      </c>
      <c r="K983" s="5">
        <f t="shared" si="110"/>
        <v>2</v>
      </c>
      <c r="L983" s="3">
        <f t="shared" ca="1" si="108"/>
        <v>0.26713671348559792</v>
      </c>
      <c r="M983" s="1">
        <f t="shared" ca="1" si="109"/>
        <v>-0.26713671348559792</v>
      </c>
      <c r="N983" t="str">
        <f t="shared" si="111"/>
        <v>yes</v>
      </c>
    </row>
    <row r="984" spans="1:14" x14ac:dyDescent="0.25">
      <c r="A984" t="str">
        <f t="shared" si="105"/>
        <v>16Fremantle</v>
      </c>
      <c r="B984">
        <v>2020</v>
      </c>
      <c r="C984">
        <v>16</v>
      </c>
      <c r="D984" t="s">
        <v>357</v>
      </c>
      <c r="E984" t="s">
        <v>53</v>
      </c>
      <c r="F984">
        <v>63</v>
      </c>
      <c r="G984" s="1">
        <v>0.77</v>
      </c>
      <c r="H984">
        <v>0</v>
      </c>
      <c r="I984">
        <f t="shared" si="106"/>
        <v>13</v>
      </c>
      <c r="J984" s="3">
        <f t="shared" si="107"/>
        <v>0</v>
      </c>
      <c r="K984" s="5">
        <f t="shared" si="110"/>
        <v>0</v>
      </c>
      <c r="L984" s="3">
        <f t="shared" ca="1" si="108"/>
        <v>0.1582828282828283</v>
      </c>
      <c r="M984" s="1">
        <f t="shared" ca="1" si="109"/>
        <v>-0.1582828282828283</v>
      </c>
      <c r="N984" t="str">
        <f t="shared" si="111"/>
        <v>no</v>
      </c>
    </row>
    <row r="985" spans="1:14" x14ac:dyDescent="0.25">
      <c r="A985" t="str">
        <f t="shared" si="105"/>
        <v>16St Kilda</v>
      </c>
      <c r="B985">
        <v>2020</v>
      </c>
      <c r="C985">
        <v>16</v>
      </c>
      <c r="D985" t="s">
        <v>600</v>
      </c>
      <c r="E985" t="s">
        <v>19</v>
      </c>
      <c r="F985">
        <v>33</v>
      </c>
      <c r="G985" s="1">
        <v>0.69</v>
      </c>
      <c r="H985">
        <v>0</v>
      </c>
      <c r="I985">
        <f t="shared" si="106"/>
        <v>23</v>
      </c>
      <c r="J985" s="3">
        <f t="shared" si="107"/>
        <v>0</v>
      </c>
      <c r="K985" s="5">
        <f t="shared" si="110"/>
        <v>0</v>
      </c>
      <c r="L985" s="3">
        <f t="shared" ca="1" si="108"/>
        <v>0.26157407407407407</v>
      </c>
      <c r="M985" s="1">
        <f t="shared" ca="1" si="109"/>
        <v>-0.26157407407407407</v>
      </c>
      <c r="N985" t="str">
        <f t="shared" si="111"/>
        <v>no</v>
      </c>
    </row>
    <row r="986" spans="1:14" x14ac:dyDescent="0.25">
      <c r="A986" t="str">
        <f t="shared" si="105"/>
        <v>16West Coast Eagles</v>
      </c>
      <c r="B986">
        <v>2020</v>
      </c>
      <c r="C986">
        <v>16</v>
      </c>
      <c r="D986" t="s">
        <v>575</v>
      </c>
      <c r="E986" t="s">
        <v>36</v>
      </c>
      <c r="F986">
        <v>61</v>
      </c>
      <c r="G986" s="1">
        <v>0.83</v>
      </c>
      <c r="H986">
        <v>0</v>
      </c>
      <c r="I986">
        <f t="shared" si="106"/>
        <v>16</v>
      </c>
      <c r="J986" s="3">
        <f t="shared" si="107"/>
        <v>0</v>
      </c>
      <c r="K986" s="5">
        <f t="shared" si="110"/>
        <v>0</v>
      </c>
      <c r="L986" s="3">
        <f t="shared" ca="1" si="108"/>
        <v>8.9427437641723354E-2</v>
      </c>
      <c r="M986" s="1">
        <f t="shared" ca="1" si="109"/>
        <v>-8.9427437641723354E-2</v>
      </c>
      <c r="N986" t="str">
        <f t="shared" si="111"/>
        <v>no</v>
      </c>
    </row>
    <row r="987" spans="1:14" x14ac:dyDescent="0.25">
      <c r="A987" t="str">
        <f t="shared" si="105"/>
        <v>16Brisbane Lions</v>
      </c>
      <c r="B987">
        <v>2020</v>
      </c>
      <c r="C987">
        <v>16</v>
      </c>
      <c r="D987" t="s">
        <v>389</v>
      </c>
      <c r="E987" t="s">
        <v>16</v>
      </c>
      <c r="F987">
        <v>72</v>
      </c>
      <c r="G987" s="1">
        <v>0.97</v>
      </c>
      <c r="H987">
        <v>0</v>
      </c>
      <c r="I987">
        <f t="shared" si="106"/>
        <v>23</v>
      </c>
      <c r="J987" s="3">
        <f t="shared" si="107"/>
        <v>0</v>
      </c>
      <c r="K987" s="5">
        <f t="shared" si="110"/>
        <v>0</v>
      </c>
      <c r="L987" s="3">
        <f t="shared" ca="1" si="108"/>
        <v>0.11961774608833432</v>
      </c>
      <c r="M987" s="1">
        <f t="shared" ca="1" si="109"/>
        <v>-0.11961774608833432</v>
      </c>
      <c r="N987" t="str">
        <f t="shared" si="111"/>
        <v>no</v>
      </c>
    </row>
    <row r="988" spans="1:14" x14ac:dyDescent="0.25">
      <c r="A988" t="str">
        <f t="shared" si="105"/>
        <v>16Melbourne</v>
      </c>
      <c r="B988">
        <v>2020</v>
      </c>
      <c r="C988">
        <v>16</v>
      </c>
      <c r="D988" t="s">
        <v>627</v>
      </c>
      <c r="E988" t="s">
        <v>30</v>
      </c>
      <c r="F988">
        <v>30</v>
      </c>
      <c r="G988" s="1">
        <v>0.73</v>
      </c>
      <c r="H988">
        <v>0</v>
      </c>
      <c r="I988">
        <f t="shared" si="106"/>
        <v>13</v>
      </c>
      <c r="J988" s="3">
        <f t="shared" si="107"/>
        <v>0</v>
      </c>
      <c r="K988" s="5">
        <f t="shared" si="110"/>
        <v>0</v>
      </c>
      <c r="L988" s="3">
        <f t="shared" ca="1" si="108"/>
        <v>9.0544871794871806E-2</v>
      </c>
      <c r="M988" s="1">
        <f t="shared" ca="1" si="109"/>
        <v>-9.0544871794871806E-2</v>
      </c>
      <c r="N988" t="str">
        <f t="shared" si="111"/>
        <v>no</v>
      </c>
    </row>
    <row r="989" spans="1:14" x14ac:dyDescent="0.25">
      <c r="A989" t="str">
        <f t="shared" si="105"/>
        <v>16Gold Coast Suns</v>
      </c>
      <c r="B989">
        <v>2020</v>
      </c>
      <c r="C989">
        <v>16</v>
      </c>
      <c r="D989" t="s">
        <v>375</v>
      </c>
      <c r="E989" t="s">
        <v>40</v>
      </c>
      <c r="F989">
        <v>32</v>
      </c>
      <c r="G989" s="1">
        <v>0.77</v>
      </c>
      <c r="H989">
        <v>0</v>
      </c>
      <c r="I989">
        <f t="shared" si="106"/>
        <v>23</v>
      </c>
      <c r="J989" s="3">
        <f t="shared" si="107"/>
        <v>0</v>
      </c>
      <c r="K989" s="5">
        <f t="shared" si="110"/>
        <v>0</v>
      </c>
      <c r="L989" s="3">
        <f t="shared" ca="1" si="108"/>
        <v>3.406593406593407E-2</v>
      </c>
      <c r="M989" s="1">
        <f t="shared" ca="1" si="109"/>
        <v>-3.406593406593407E-2</v>
      </c>
      <c r="N989" t="str">
        <f t="shared" si="111"/>
        <v>no</v>
      </c>
    </row>
    <row r="990" spans="1:14" x14ac:dyDescent="0.25">
      <c r="A990" t="str">
        <f t="shared" si="105"/>
        <v>16Essendon</v>
      </c>
      <c r="B990">
        <v>2020</v>
      </c>
      <c r="C990">
        <v>16</v>
      </c>
      <c r="D990" t="s">
        <v>427</v>
      </c>
      <c r="E990" t="s">
        <v>32</v>
      </c>
      <c r="F990">
        <v>56</v>
      </c>
      <c r="G990" s="1">
        <v>0.82</v>
      </c>
      <c r="H990">
        <v>0</v>
      </c>
      <c r="I990">
        <f t="shared" si="106"/>
        <v>25</v>
      </c>
      <c r="J990" s="3">
        <f t="shared" si="107"/>
        <v>0</v>
      </c>
      <c r="K990" s="5">
        <f t="shared" si="110"/>
        <v>0</v>
      </c>
      <c r="L990" s="3">
        <f t="shared" ca="1" si="108"/>
        <v>0.13814206140285176</v>
      </c>
      <c r="M990" s="1">
        <f t="shared" ca="1" si="109"/>
        <v>-0.13814206140285176</v>
      </c>
      <c r="N990" t="str">
        <f t="shared" si="111"/>
        <v>no</v>
      </c>
    </row>
    <row r="991" spans="1:14" x14ac:dyDescent="0.25">
      <c r="A991" t="str">
        <f t="shared" si="105"/>
        <v>16Fremantle</v>
      </c>
      <c r="B991">
        <v>2020</v>
      </c>
      <c r="C991">
        <v>16</v>
      </c>
      <c r="D991" t="s">
        <v>278</v>
      </c>
      <c r="E991" t="s">
        <v>53</v>
      </c>
      <c r="F991">
        <v>62</v>
      </c>
      <c r="G991" s="1">
        <v>0.95</v>
      </c>
      <c r="H991">
        <v>0</v>
      </c>
      <c r="I991">
        <f t="shared" si="106"/>
        <v>13</v>
      </c>
      <c r="J991" s="3">
        <f t="shared" si="107"/>
        <v>0</v>
      </c>
      <c r="K991" s="5">
        <f t="shared" si="110"/>
        <v>7</v>
      </c>
      <c r="L991" s="3">
        <f t="shared" ca="1" si="108"/>
        <v>2.695617335562988E-2</v>
      </c>
      <c r="M991" s="1">
        <f t="shared" ca="1" si="109"/>
        <v>-2.695617335562988E-2</v>
      </c>
      <c r="N991" t="str">
        <f t="shared" si="111"/>
        <v>yes</v>
      </c>
    </row>
    <row r="992" spans="1:14" x14ac:dyDescent="0.25">
      <c r="A992" t="str">
        <f t="shared" si="105"/>
        <v>16Melbourne</v>
      </c>
      <c r="B992">
        <v>2020</v>
      </c>
      <c r="C992">
        <v>16</v>
      </c>
      <c r="D992" t="s">
        <v>638</v>
      </c>
      <c r="E992" t="s">
        <v>30</v>
      </c>
      <c r="F992">
        <v>29</v>
      </c>
      <c r="G992" s="1">
        <v>0.63</v>
      </c>
      <c r="H992">
        <v>0</v>
      </c>
      <c r="I992">
        <f t="shared" si="106"/>
        <v>13</v>
      </c>
      <c r="J992" s="3">
        <f t="shared" si="107"/>
        <v>0</v>
      </c>
      <c r="K992" s="5">
        <f t="shared" si="110"/>
        <v>0</v>
      </c>
      <c r="L992" s="3">
        <f t="shared" ca="1" si="108"/>
        <v>0</v>
      </c>
      <c r="M992" s="1">
        <f t="shared" ca="1" si="109"/>
        <v>0</v>
      </c>
      <c r="N992" t="str">
        <f t="shared" si="111"/>
        <v>no</v>
      </c>
    </row>
    <row r="993" spans="1:14" x14ac:dyDescent="0.25">
      <c r="A993" t="str">
        <f t="shared" si="105"/>
        <v>16Melbourne</v>
      </c>
      <c r="B993">
        <v>2020</v>
      </c>
      <c r="C993">
        <v>16</v>
      </c>
      <c r="D993" t="s">
        <v>405</v>
      </c>
      <c r="E993" t="s">
        <v>30</v>
      </c>
      <c r="F993">
        <v>50</v>
      </c>
      <c r="G993" s="1">
        <v>0.82</v>
      </c>
      <c r="H993">
        <v>0</v>
      </c>
      <c r="I993">
        <f t="shared" si="106"/>
        <v>13</v>
      </c>
      <c r="J993" s="3">
        <f t="shared" si="107"/>
        <v>0</v>
      </c>
      <c r="K993" s="5">
        <f t="shared" si="110"/>
        <v>0</v>
      </c>
      <c r="L993" s="3">
        <f t="shared" ca="1" si="108"/>
        <v>0.13113275613275613</v>
      </c>
      <c r="M993" s="1">
        <f t="shared" ca="1" si="109"/>
        <v>-0.13113275613275613</v>
      </c>
      <c r="N993" t="str">
        <f t="shared" si="111"/>
        <v>no</v>
      </c>
    </row>
    <row r="994" spans="1:14" x14ac:dyDescent="0.25">
      <c r="A994" t="str">
        <f t="shared" si="105"/>
        <v>16Gold Coast Suns</v>
      </c>
      <c r="B994">
        <v>2020</v>
      </c>
      <c r="C994">
        <v>16</v>
      </c>
      <c r="D994" t="s">
        <v>535</v>
      </c>
      <c r="E994" t="s">
        <v>40</v>
      </c>
      <c r="F994">
        <v>27</v>
      </c>
      <c r="G994" s="1">
        <v>0.79</v>
      </c>
      <c r="H994">
        <v>0</v>
      </c>
      <c r="I994">
        <f t="shared" si="106"/>
        <v>23</v>
      </c>
      <c r="J994" s="3">
        <f t="shared" si="107"/>
        <v>0</v>
      </c>
      <c r="K994" s="5">
        <f t="shared" si="110"/>
        <v>0</v>
      </c>
      <c r="L994" s="3">
        <f t="shared" ca="1" si="108"/>
        <v>0.19454736440030557</v>
      </c>
      <c r="M994" s="1">
        <f t="shared" ca="1" si="109"/>
        <v>-0.19454736440030557</v>
      </c>
      <c r="N994" t="str">
        <f t="shared" si="111"/>
        <v>no</v>
      </c>
    </row>
    <row r="995" spans="1:14" x14ac:dyDescent="0.25">
      <c r="A995" t="str">
        <f t="shared" si="105"/>
        <v>16West Coast Eagles</v>
      </c>
      <c r="B995">
        <v>2020</v>
      </c>
      <c r="C995">
        <v>16</v>
      </c>
      <c r="D995" t="s">
        <v>576</v>
      </c>
      <c r="E995" t="s">
        <v>36</v>
      </c>
      <c r="F995">
        <v>21</v>
      </c>
      <c r="G995" s="1">
        <v>0.28000000000000003</v>
      </c>
      <c r="H995">
        <v>0</v>
      </c>
      <c r="I995">
        <f t="shared" si="106"/>
        <v>16</v>
      </c>
      <c r="J995" s="3">
        <f t="shared" si="107"/>
        <v>0</v>
      </c>
      <c r="K995" s="5">
        <f t="shared" si="110"/>
        <v>0</v>
      </c>
      <c r="L995" s="3">
        <f t="shared" ca="1" si="108"/>
        <v>0.30555555555555552</v>
      </c>
      <c r="M995" s="1">
        <f t="shared" ca="1" si="109"/>
        <v>-0.30555555555555552</v>
      </c>
      <c r="N995" t="str">
        <f t="shared" si="111"/>
        <v>no</v>
      </c>
    </row>
    <row r="996" spans="1:14" x14ac:dyDescent="0.25">
      <c r="A996" t="str">
        <f t="shared" si="105"/>
        <v>16Sydney Swans</v>
      </c>
      <c r="B996">
        <v>2020</v>
      </c>
      <c r="C996">
        <v>16</v>
      </c>
      <c r="D996" t="s">
        <v>447</v>
      </c>
      <c r="E996" t="s">
        <v>70</v>
      </c>
      <c r="F996">
        <v>83</v>
      </c>
      <c r="G996" s="1">
        <v>0.87</v>
      </c>
      <c r="H996">
        <v>0</v>
      </c>
      <c r="I996">
        <f t="shared" si="106"/>
        <v>20</v>
      </c>
      <c r="J996" s="3">
        <f t="shared" si="107"/>
        <v>0</v>
      </c>
      <c r="K996" s="5">
        <f t="shared" si="110"/>
        <v>0</v>
      </c>
      <c r="L996" s="3">
        <f t="shared" ca="1" si="108"/>
        <v>0.24954357958921858</v>
      </c>
      <c r="M996" s="1">
        <f t="shared" ca="1" si="109"/>
        <v>-0.24954357958921858</v>
      </c>
      <c r="N996" t="str">
        <f t="shared" si="111"/>
        <v>no</v>
      </c>
    </row>
    <row r="997" spans="1:14" x14ac:dyDescent="0.25">
      <c r="A997" t="str">
        <f t="shared" si="105"/>
        <v>16Geelong Cats</v>
      </c>
      <c r="B997">
        <v>2020</v>
      </c>
      <c r="C997">
        <v>16</v>
      </c>
      <c r="D997" t="s">
        <v>488</v>
      </c>
      <c r="E997" t="s">
        <v>9</v>
      </c>
      <c r="F997">
        <v>42</v>
      </c>
      <c r="G997" s="1">
        <v>0.96</v>
      </c>
      <c r="H997">
        <v>0</v>
      </c>
      <c r="I997">
        <f t="shared" si="106"/>
        <v>25</v>
      </c>
      <c r="J997" s="3">
        <f t="shared" si="107"/>
        <v>0</v>
      </c>
      <c r="K997" s="5">
        <f t="shared" si="110"/>
        <v>0</v>
      </c>
      <c r="L997" s="3">
        <f t="shared" ca="1" si="108"/>
        <v>0.16264457307316443</v>
      </c>
      <c r="M997" s="1">
        <f t="shared" ca="1" si="109"/>
        <v>-0.16264457307316443</v>
      </c>
      <c r="N997" t="str">
        <f t="shared" si="111"/>
        <v>no</v>
      </c>
    </row>
    <row r="998" spans="1:14" x14ac:dyDescent="0.25">
      <c r="A998" t="str">
        <f t="shared" si="105"/>
        <v>16St Kilda</v>
      </c>
      <c r="B998">
        <v>2020</v>
      </c>
      <c r="C998">
        <v>16</v>
      </c>
      <c r="D998" t="s">
        <v>555</v>
      </c>
      <c r="E998" t="s">
        <v>19</v>
      </c>
      <c r="F998">
        <v>66</v>
      </c>
      <c r="G998" s="1">
        <v>0.92</v>
      </c>
      <c r="H998">
        <v>0</v>
      </c>
      <c r="I998">
        <f t="shared" si="106"/>
        <v>23</v>
      </c>
      <c r="J998" s="3">
        <f t="shared" si="107"/>
        <v>0</v>
      </c>
      <c r="K998" s="5">
        <f t="shared" si="110"/>
        <v>0</v>
      </c>
      <c r="L998" s="3">
        <f t="shared" ca="1" si="108"/>
        <v>0.17962385418563709</v>
      </c>
      <c r="M998" s="1">
        <f t="shared" ca="1" si="109"/>
        <v>-0.17962385418563709</v>
      </c>
      <c r="N998" t="str">
        <f t="shared" si="111"/>
        <v>no</v>
      </c>
    </row>
    <row r="999" spans="1:14" x14ac:dyDescent="0.25">
      <c r="A999" t="str">
        <f t="shared" si="105"/>
        <v>16North Melbourne</v>
      </c>
      <c r="B999">
        <v>2020</v>
      </c>
      <c r="C999">
        <v>16</v>
      </c>
      <c r="D999" t="s">
        <v>539</v>
      </c>
      <c r="E999" t="s">
        <v>25</v>
      </c>
      <c r="F999">
        <v>39</v>
      </c>
      <c r="G999" s="1">
        <v>0.87</v>
      </c>
      <c r="H999">
        <v>0</v>
      </c>
      <c r="I999">
        <f t="shared" si="106"/>
        <v>21</v>
      </c>
      <c r="J999" s="3">
        <f t="shared" si="107"/>
        <v>0</v>
      </c>
      <c r="K999" s="5">
        <f t="shared" si="110"/>
        <v>0</v>
      </c>
      <c r="L999" s="3">
        <f t="shared" ca="1" si="108"/>
        <v>0.14580765639589169</v>
      </c>
      <c r="M999" s="1">
        <f t="shared" ca="1" si="109"/>
        <v>-0.14580765639589169</v>
      </c>
      <c r="N999" t="str">
        <f t="shared" si="111"/>
        <v>no</v>
      </c>
    </row>
    <row r="1000" spans="1:14" x14ac:dyDescent="0.25">
      <c r="A1000" t="str">
        <f t="shared" si="105"/>
        <v>16North Melbourne</v>
      </c>
      <c r="B1000">
        <v>2020</v>
      </c>
      <c r="C1000">
        <v>16</v>
      </c>
      <c r="D1000" t="s">
        <v>421</v>
      </c>
      <c r="E1000" t="s">
        <v>25</v>
      </c>
      <c r="F1000">
        <v>23</v>
      </c>
      <c r="G1000" s="1">
        <v>0.92</v>
      </c>
      <c r="H1000">
        <v>0</v>
      </c>
      <c r="I1000">
        <f t="shared" si="106"/>
        <v>21</v>
      </c>
      <c r="J1000" s="3">
        <f t="shared" si="107"/>
        <v>0</v>
      </c>
      <c r="K1000" s="5">
        <f t="shared" si="110"/>
        <v>0</v>
      </c>
      <c r="L1000" s="3">
        <f t="shared" ca="1" si="108"/>
        <v>0.19161375661375663</v>
      </c>
      <c r="M1000" s="1">
        <f t="shared" ca="1" si="109"/>
        <v>-0.19161375661375663</v>
      </c>
      <c r="N1000" t="str">
        <f t="shared" si="111"/>
        <v>no</v>
      </c>
    </row>
    <row r="1001" spans="1:14" x14ac:dyDescent="0.25">
      <c r="A1001" t="str">
        <f t="shared" si="105"/>
        <v>16Essendon</v>
      </c>
      <c r="B1001">
        <v>2020</v>
      </c>
      <c r="C1001">
        <v>16</v>
      </c>
      <c r="D1001" t="s">
        <v>485</v>
      </c>
      <c r="E1001" t="s">
        <v>32</v>
      </c>
      <c r="F1001">
        <v>53</v>
      </c>
      <c r="G1001" s="1">
        <v>0.77</v>
      </c>
      <c r="H1001">
        <v>0</v>
      </c>
      <c r="I1001">
        <f t="shared" si="106"/>
        <v>25</v>
      </c>
      <c r="J1001" s="3">
        <f t="shared" si="107"/>
        <v>0</v>
      </c>
      <c r="K1001" s="5">
        <f t="shared" si="110"/>
        <v>0</v>
      </c>
      <c r="L1001" s="3">
        <f t="shared" ca="1" si="108"/>
        <v>0.15039731435612441</v>
      </c>
      <c r="M1001" s="1">
        <f t="shared" ca="1" si="109"/>
        <v>-0.15039731435612441</v>
      </c>
      <c r="N1001" t="str">
        <f t="shared" si="111"/>
        <v>no</v>
      </c>
    </row>
    <row r="1002" spans="1:14" x14ac:dyDescent="0.25">
      <c r="A1002" t="str">
        <f t="shared" si="105"/>
        <v>16Melbourne</v>
      </c>
      <c r="B1002">
        <v>2020</v>
      </c>
      <c r="C1002">
        <v>16</v>
      </c>
      <c r="D1002" t="s">
        <v>489</v>
      </c>
      <c r="E1002" t="s">
        <v>30</v>
      </c>
      <c r="F1002">
        <v>37</v>
      </c>
      <c r="G1002" s="1">
        <v>0.95</v>
      </c>
      <c r="H1002">
        <v>0</v>
      </c>
      <c r="I1002">
        <f t="shared" si="106"/>
        <v>13</v>
      </c>
      <c r="J1002" s="3">
        <f t="shared" si="107"/>
        <v>0</v>
      </c>
      <c r="K1002" s="5">
        <f t="shared" si="110"/>
        <v>0</v>
      </c>
      <c r="L1002" s="3">
        <f t="shared" ca="1" si="108"/>
        <v>0.28051602983309415</v>
      </c>
      <c r="M1002" s="1">
        <f t="shared" ca="1" si="109"/>
        <v>-0.28051602983309415</v>
      </c>
      <c r="N1002" t="str">
        <f t="shared" si="111"/>
        <v>no</v>
      </c>
    </row>
    <row r="1003" spans="1:14" x14ac:dyDescent="0.25">
      <c r="A1003" t="str">
        <f t="shared" si="105"/>
        <v>16Adelaide Crows</v>
      </c>
      <c r="B1003">
        <v>2020</v>
      </c>
      <c r="C1003">
        <v>16</v>
      </c>
      <c r="D1003" t="s">
        <v>287</v>
      </c>
      <c r="E1003" t="s">
        <v>22</v>
      </c>
      <c r="F1003">
        <v>31</v>
      </c>
      <c r="G1003" s="1">
        <v>0.82</v>
      </c>
      <c r="H1003">
        <v>0</v>
      </c>
      <c r="I1003">
        <f t="shared" si="106"/>
        <v>18</v>
      </c>
      <c r="J1003" s="3">
        <f t="shared" si="107"/>
        <v>0</v>
      </c>
      <c r="K1003" s="5">
        <f t="shared" si="110"/>
        <v>4</v>
      </c>
      <c r="L1003" s="3">
        <f t="shared" ca="1" si="108"/>
        <v>0.16333333333333333</v>
      </c>
      <c r="M1003" s="1">
        <f t="shared" ca="1" si="109"/>
        <v>-0.16333333333333333</v>
      </c>
      <c r="N1003" t="str">
        <f t="shared" si="111"/>
        <v>yes</v>
      </c>
    </row>
    <row r="1004" spans="1:14" x14ac:dyDescent="0.25">
      <c r="A1004" t="str">
        <f t="shared" si="105"/>
        <v>16Carlton</v>
      </c>
      <c r="B1004">
        <v>2020</v>
      </c>
      <c r="C1004">
        <v>16</v>
      </c>
      <c r="D1004" t="s">
        <v>553</v>
      </c>
      <c r="E1004" t="s">
        <v>6</v>
      </c>
      <c r="F1004">
        <v>37</v>
      </c>
      <c r="G1004" s="1">
        <v>0.75</v>
      </c>
      <c r="H1004">
        <v>0</v>
      </c>
      <c r="I1004">
        <f t="shared" si="106"/>
        <v>20</v>
      </c>
      <c r="J1004" s="3">
        <f t="shared" si="107"/>
        <v>0</v>
      </c>
      <c r="K1004" s="5">
        <f t="shared" si="110"/>
        <v>0</v>
      </c>
      <c r="L1004" s="3">
        <f t="shared" ca="1" si="108"/>
        <v>0.19210526315789472</v>
      </c>
      <c r="M1004" s="1">
        <f t="shared" ca="1" si="109"/>
        <v>-0.19210526315789472</v>
      </c>
      <c r="N1004" t="str">
        <f t="shared" si="111"/>
        <v>no</v>
      </c>
    </row>
    <row r="1005" spans="1:14" x14ac:dyDescent="0.25">
      <c r="A1005" t="str">
        <f t="shared" si="105"/>
        <v>16Melbourne</v>
      </c>
      <c r="B1005">
        <v>2020</v>
      </c>
      <c r="C1005">
        <v>16</v>
      </c>
      <c r="D1005" t="s">
        <v>297</v>
      </c>
      <c r="E1005" t="s">
        <v>30</v>
      </c>
      <c r="F1005">
        <v>33</v>
      </c>
      <c r="G1005" s="1">
        <v>0.91</v>
      </c>
      <c r="H1005">
        <v>0</v>
      </c>
      <c r="I1005">
        <f t="shared" si="106"/>
        <v>13</v>
      </c>
      <c r="J1005" s="3">
        <f t="shared" si="107"/>
        <v>0</v>
      </c>
      <c r="K1005" s="5">
        <f t="shared" si="110"/>
        <v>3</v>
      </c>
      <c r="L1005" s="3">
        <f t="shared" ca="1" si="108"/>
        <v>0.10393528040586864</v>
      </c>
      <c r="M1005" s="1">
        <f t="shared" ca="1" si="109"/>
        <v>-0.10393528040586864</v>
      </c>
      <c r="N1005" t="str">
        <f t="shared" si="111"/>
        <v>yes</v>
      </c>
    </row>
    <row r="1006" spans="1:14" x14ac:dyDescent="0.25">
      <c r="A1006" t="str">
        <f t="shared" si="105"/>
        <v>16Melbourne</v>
      </c>
      <c r="B1006">
        <v>2020</v>
      </c>
      <c r="C1006">
        <v>16</v>
      </c>
      <c r="D1006" t="s">
        <v>530</v>
      </c>
      <c r="E1006" t="s">
        <v>30</v>
      </c>
      <c r="F1006">
        <v>46</v>
      </c>
      <c r="G1006" s="1">
        <v>0.92</v>
      </c>
      <c r="H1006">
        <v>0</v>
      </c>
      <c r="I1006">
        <f t="shared" si="106"/>
        <v>13</v>
      </c>
      <c r="J1006" s="3">
        <f t="shared" si="107"/>
        <v>0</v>
      </c>
      <c r="K1006" s="5">
        <f t="shared" si="110"/>
        <v>0</v>
      </c>
      <c r="L1006" s="3">
        <f t="shared" ca="1" si="108"/>
        <v>0.1267312834224599</v>
      </c>
      <c r="M1006" s="1">
        <f t="shared" ca="1" si="109"/>
        <v>-0.1267312834224599</v>
      </c>
      <c r="N1006" t="str">
        <f t="shared" si="111"/>
        <v>no</v>
      </c>
    </row>
    <row r="1007" spans="1:14" x14ac:dyDescent="0.25">
      <c r="A1007" t="str">
        <f t="shared" si="105"/>
        <v>16Gold Coast Suns</v>
      </c>
      <c r="B1007">
        <v>2020</v>
      </c>
      <c r="C1007">
        <v>16</v>
      </c>
      <c r="D1007" t="s">
        <v>495</v>
      </c>
      <c r="E1007" t="s">
        <v>40</v>
      </c>
      <c r="F1007">
        <v>40</v>
      </c>
      <c r="G1007" s="1">
        <v>0.97</v>
      </c>
      <c r="H1007">
        <v>0</v>
      </c>
      <c r="I1007">
        <f t="shared" si="106"/>
        <v>23</v>
      </c>
      <c r="J1007" s="3">
        <f t="shared" si="107"/>
        <v>0</v>
      </c>
      <c r="K1007" s="5">
        <f t="shared" si="110"/>
        <v>0</v>
      </c>
      <c r="L1007" s="3">
        <f t="shared" ca="1" si="108"/>
        <v>0.28534698892834337</v>
      </c>
      <c r="M1007" s="1">
        <f t="shared" ca="1" si="109"/>
        <v>-0.28534698892834337</v>
      </c>
      <c r="N1007" t="str">
        <f t="shared" si="111"/>
        <v>no</v>
      </c>
    </row>
    <row r="1008" spans="1:14" x14ac:dyDescent="0.25">
      <c r="A1008" t="str">
        <f t="shared" si="105"/>
        <v>16GWS Giants</v>
      </c>
      <c r="B1008">
        <v>2020</v>
      </c>
      <c r="C1008">
        <v>16</v>
      </c>
      <c r="D1008" t="s">
        <v>633</v>
      </c>
      <c r="E1008" t="s">
        <v>11</v>
      </c>
      <c r="F1008">
        <v>46</v>
      </c>
      <c r="G1008" s="1">
        <v>0.71</v>
      </c>
      <c r="H1008">
        <v>0</v>
      </c>
      <c r="I1008">
        <f t="shared" si="106"/>
        <v>18</v>
      </c>
      <c r="J1008" s="3">
        <f t="shared" si="107"/>
        <v>0</v>
      </c>
      <c r="K1008" s="5">
        <f t="shared" si="110"/>
        <v>0</v>
      </c>
      <c r="L1008" s="3">
        <f t="shared" ca="1" si="108"/>
        <v>0.15789473684210525</v>
      </c>
      <c r="M1008" s="1">
        <f t="shared" ca="1" si="109"/>
        <v>-0.15789473684210525</v>
      </c>
      <c r="N1008" t="str">
        <f t="shared" si="111"/>
        <v>no</v>
      </c>
    </row>
    <row r="1009" spans="1:14" x14ac:dyDescent="0.25">
      <c r="A1009" t="str">
        <f t="shared" si="105"/>
        <v>16Carlton</v>
      </c>
      <c r="B1009">
        <v>2020</v>
      </c>
      <c r="C1009">
        <v>16</v>
      </c>
      <c r="D1009" t="s">
        <v>459</v>
      </c>
      <c r="E1009" t="s">
        <v>6</v>
      </c>
      <c r="F1009">
        <v>72</v>
      </c>
      <c r="G1009" s="1">
        <v>0.83</v>
      </c>
      <c r="H1009">
        <v>0</v>
      </c>
      <c r="I1009">
        <f t="shared" si="106"/>
        <v>20</v>
      </c>
      <c r="J1009" s="3">
        <f t="shared" si="107"/>
        <v>0</v>
      </c>
      <c r="K1009" s="5">
        <f t="shared" si="110"/>
        <v>0</v>
      </c>
      <c r="L1009" s="3">
        <f t="shared" ca="1" si="108"/>
        <v>0.12736810479025015</v>
      </c>
      <c r="M1009" s="1">
        <f t="shared" ca="1" si="109"/>
        <v>-0.12736810479025015</v>
      </c>
      <c r="N1009" t="str">
        <f t="shared" si="111"/>
        <v>no</v>
      </c>
    </row>
    <row r="1010" spans="1:14" x14ac:dyDescent="0.25">
      <c r="A1010" t="str">
        <f t="shared" si="105"/>
        <v>16Fremantle</v>
      </c>
      <c r="B1010">
        <v>2020</v>
      </c>
      <c r="C1010">
        <v>16</v>
      </c>
      <c r="D1010" t="s">
        <v>121</v>
      </c>
      <c r="E1010" t="s">
        <v>53</v>
      </c>
      <c r="F1010">
        <v>56</v>
      </c>
      <c r="G1010" s="1">
        <v>0.91</v>
      </c>
      <c r="H1010">
        <v>0</v>
      </c>
      <c r="I1010">
        <f t="shared" si="106"/>
        <v>13</v>
      </c>
      <c r="J1010" s="3">
        <f t="shared" si="107"/>
        <v>0</v>
      </c>
      <c r="K1010" s="5">
        <f t="shared" si="110"/>
        <v>106</v>
      </c>
      <c r="L1010" s="3">
        <f t="shared" ca="1" si="108"/>
        <v>2.7950310559006212E-2</v>
      </c>
      <c r="M1010" s="1">
        <f t="shared" ca="1" si="109"/>
        <v>-2.7950310559006212E-2</v>
      </c>
      <c r="N1010" t="str">
        <f t="shared" si="111"/>
        <v>yes</v>
      </c>
    </row>
    <row r="1011" spans="1:14" x14ac:dyDescent="0.25">
      <c r="A1011" t="str">
        <f t="shared" si="105"/>
        <v>16Melbourne</v>
      </c>
      <c r="B1011">
        <v>2020</v>
      </c>
      <c r="C1011">
        <v>16</v>
      </c>
      <c r="D1011" t="s">
        <v>508</v>
      </c>
      <c r="E1011" t="s">
        <v>30</v>
      </c>
      <c r="F1011">
        <v>53</v>
      </c>
      <c r="G1011" s="1">
        <v>0.91</v>
      </c>
      <c r="H1011">
        <v>0</v>
      </c>
      <c r="I1011">
        <f t="shared" si="106"/>
        <v>13</v>
      </c>
      <c r="J1011" s="3">
        <f t="shared" si="107"/>
        <v>0</v>
      </c>
      <c r="K1011" s="5">
        <f t="shared" si="110"/>
        <v>0</v>
      </c>
      <c r="L1011" s="3">
        <f t="shared" ca="1" si="108"/>
        <v>0.26248090145148967</v>
      </c>
      <c r="M1011" s="1">
        <f t="shared" ca="1" si="109"/>
        <v>-0.26248090145148967</v>
      </c>
      <c r="N1011" t="str">
        <f t="shared" si="111"/>
        <v>no</v>
      </c>
    </row>
    <row r="1012" spans="1:14" x14ac:dyDescent="0.25">
      <c r="A1012" t="str">
        <f t="shared" si="105"/>
        <v>16Gold Coast Suns</v>
      </c>
      <c r="B1012">
        <v>2020</v>
      </c>
      <c r="C1012">
        <v>16</v>
      </c>
      <c r="D1012" t="s">
        <v>493</v>
      </c>
      <c r="E1012" t="s">
        <v>40</v>
      </c>
      <c r="F1012">
        <v>39</v>
      </c>
      <c r="G1012" s="1">
        <v>0.78</v>
      </c>
      <c r="H1012">
        <v>0</v>
      </c>
      <c r="I1012">
        <f t="shared" si="106"/>
        <v>23</v>
      </c>
      <c r="J1012" s="3">
        <f t="shared" si="107"/>
        <v>0</v>
      </c>
      <c r="K1012" s="5">
        <f t="shared" si="110"/>
        <v>0</v>
      </c>
      <c r="L1012" s="3">
        <f t="shared" ca="1" si="108"/>
        <v>0.17295952863904182</v>
      </c>
      <c r="M1012" s="1">
        <f t="shared" ca="1" si="109"/>
        <v>-0.17295952863904182</v>
      </c>
      <c r="N1012" t="str">
        <f t="shared" si="111"/>
        <v>no</v>
      </c>
    </row>
    <row r="1013" spans="1:14" x14ac:dyDescent="0.25">
      <c r="A1013" t="str">
        <f t="shared" si="105"/>
        <v>16Gold Coast Suns</v>
      </c>
      <c r="B1013">
        <v>2020</v>
      </c>
      <c r="C1013">
        <v>16</v>
      </c>
      <c r="D1013" t="s">
        <v>512</v>
      </c>
      <c r="E1013" t="s">
        <v>40</v>
      </c>
      <c r="F1013">
        <v>54</v>
      </c>
      <c r="G1013" s="1">
        <v>0.69</v>
      </c>
      <c r="H1013">
        <v>0</v>
      </c>
      <c r="I1013">
        <f t="shared" si="106"/>
        <v>23</v>
      </c>
      <c r="J1013" s="3">
        <f t="shared" si="107"/>
        <v>0</v>
      </c>
      <c r="K1013" s="5">
        <f t="shared" si="110"/>
        <v>0</v>
      </c>
      <c r="L1013" s="3">
        <f t="shared" ca="1" si="108"/>
        <v>0.13583797155225727</v>
      </c>
      <c r="M1013" s="1">
        <f t="shared" ca="1" si="109"/>
        <v>-0.13583797155225727</v>
      </c>
      <c r="N1013" t="str">
        <f t="shared" si="111"/>
        <v>no</v>
      </c>
    </row>
    <row r="1014" spans="1:14" x14ac:dyDescent="0.25">
      <c r="A1014" t="str">
        <f t="shared" si="105"/>
        <v>16Hawthorn</v>
      </c>
      <c r="B1014">
        <v>2020</v>
      </c>
      <c r="C1014">
        <v>16</v>
      </c>
      <c r="D1014" t="s">
        <v>343</v>
      </c>
      <c r="E1014" t="s">
        <v>56</v>
      </c>
      <c r="F1014">
        <v>47</v>
      </c>
      <c r="G1014" s="1">
        <v>0.76</v>
      </c>
      <c r="H1014">
        <v>0</v>
      </c>
      <c r="I1014">
        <f t="shared" si="106"/>
        <v>23</v>
      </c>
      <c r="J1014" s="3">
        <f t="shared" si="107"/>
        <v>0</v>
      </c>
      <c r="K1014" s="5">
        <f t="shared" si="110"/>
        <v>1</v>
      </c>
      <c r="L1014" s="3">
        <f t="shared" ca="1" si="108"/>
        <v>0.13828622358034123</v>
      </c>
      <c r="M1014" s="1">
        <f t="shared" ca="1" si="109"/>
        <v>-0.13828622358034123</v>
      </c>
      <c r="N1014" t="str">
        <f t="shared" si="111"/>
        <v>yes</v>
      </c>
    </row>
    <row r="1015" spans="1:14" x14ac:dyDescent="0.25">
      <c r="A1015" t="str">
        <f t="shared" si="105"/>
        <v>16West Coast Eagles</v>
      </c>
      <c r="B1015">
        <v>2020</v>
      </c>
      <c r="C1015">
        <v>16</v>
      </c>
      <c r="D1015" t="s">
        <v>418</v>
      </c>
      <c r="E1015" t="s">
        <v>36</v>
      </c>
      <c r="F1015">
        <v>59</v>
      </c>
      <c r="G1015" s="1">
        <v>0.91</v>
      </c>
      <c r="H1015">
        <v>0</v>
      </c>
      <c r="I1015">
        <f t="shared" si="106"/>
        <v>16</v>
      </c>
      <c r="J1015" s="3">
        <f t="shared" si="107"/>
        <v>0</v>
      </c>
      <c r="K1015" s="5">
        <f t="shared" si="110"/>
        <v>0</v>
      </c>
      <c r="L1015" s="3">
        <f t="shared" ca="1" si="108"/>
        <v>0.10060597322708051</v>
      </c>
      <c r="M1015" s="1">
        <f t="shared" ca="1" si="109"/>
        <v>-0.10060597322708051</v>
      </c>
      <c r="N1015" t="str">
        <f t="shared" si="111"/>
        <v>no</v>
      </c>
    </row>
    <row r="1016" spans="1:14" x14ac:dyDescent="0.25">
      <c r="A1016" t="str">
        <f t="shared" si="105"/>
        <v>16Fremantle</v>
      </c>
      <c r="B1016">
        <v>2020</v>
      </c>
      <c r="C1016">
        <v>16</v>
      </c>
      <c r="D1016" t="s">
        <v>464</v>
      </c>
      <c r="E1016" t="s">
        <v>53</v>
      </c>
      <c r="F1016">
        <v>51</v>
      </c>
      <c r="G1016" s="1">
        <v>0.84</v>
      </c>
      <c r="H1016">
        <v>0</v>
      </c>
      <c r="I1016">
        <f t="shared" si="106"/>
        <v>13</v>
      </c>
      <c r="J1016" s="3">
        <f t="shared" si="107"/>
        <v>0</v>
      </c>
      <c r="K1016" s="5">
        <f t="shared" si="110"/>
        <v>0</v>
      </c>
      <c r="L1016" s="3">
        <f t="shared" ca="1" si="108"/>
        <v>0.15268065268065265</v>
      </c>
      <c r="M1016" s="1">
        <f t="shared" ca="1" si="109"/>
        <v>-0.15268065268065265</v>
      </c>
      <c r="N1016" t="str">
        <f t="shared" si="111"/>
        <v>no</v>
      </c>
    </row>
    <row r="1017" spans="1:14" x14ac:dyDescent="0.25">
      <c r="A1017" t="str">
        <f t="shared" si="105"/>
        <v>16Fremantle</v>
      </c>
      <c r="B1017">
        <v>2020</v>
      </c>
      <c r="C1017">
        <v>16</v>
      </c>
      <c r="D1017" t="s">
        <v>587</v>
      </c>
      <c r="E1017" t="s">
        <v>53</v>
      </c>
      <c r="F1017">
        <v>79</v>
      </c>
      <c r="G1017" s="1">
        <v>0.85</v>
      </c>
      <c r="H1017">
        <v>0</v>
      </c>
      <c r="I1017">
        <f t="shared" si="106"/>
        <v>13</v>
      </c>
      <c r="J1017" s="3">
        <f t="shared" si="107"/>
        <v>0</v>
      </c>
      <c r="K1017" s="5">
        <f t="shared" si="110"/>
        <v>0</v>
      </c>
      <c r="L1017" s="3">
        <f t="shared" ca="1" si="108"/>
        <v>3.842940685045948E-2</v>
      </c>
      <c r="M1017" s="1">
        <f t="shared" ca="1" si="109"/>
        <v>-3.842940685045948E-2</v>
      </c>
      <c r="N1017" t="str">
        <f t="shared" si="111"/>
        <v>no</v>
      </c>
    </row>
    <row r="1018" spans="1:14" x14ac:dyDescent="0.25">
      <c r="A1018" t="str">
        <f t="shared" si="105"/>
        <v>16Geelong Cats</v>
      </c>
      <c r="B1018">
        <v>2020</v>
      </c>
      <c r="C1018">
        <v>16</v>
      </c>
      <c r="D1018" t="s">
        <v>466</v>
      </c>
      <c r="E1018" t="s">
        <v>9</v>
      </c>
      <c r="F1018">
        <v>30</v>
      </c>
      <c r="G1018" s="1">
        <v>0.54</v>
      </c>
      <c r="H1018">
        <v>0</v>
      </c>
      <c r="I1018">
        <f t="shared" si="106"/>
        <v>25</v>
      </c>
      <c r="J1018" s="3">
        <f t="shared" si="107"/>
        <v>0</v>
      </c>
      <c r="K1018" s="5">
        <f t="shared" si="110"/>
        <v>0</v>
      </c>
      <c r="L1018" s="3">
        <f t="shared" ca="1" si="108"/>
        <v>9.8159614723082225E-2</v>
      </c>
      <c r="M1018" s="1">
        <f t="shared" ca="1" si="109"/>
        <v>-9.8159614723082225E-2</v>
      </c>
      <c r="N1018" t="str">
        <f t="shared" si="111"/>
        <v>no</v>
      </c>
    </row>
    <row r="1019" spans="1:14" x14ac:dyDescent="0.25">
      <c r="A1019" t="str">
        <f t="shared" si="105"/>
        <v>16Port Adelaide</v>
      </c>
      <c r="B1019">
        <v>2020</v>
      </c>
      <c r="C1019">
        <v>16</v>
      </c>
      <c r="D1019" t="s">
        <v>115</v>
      </c>
      <c r="E1019" t="s">
        <v>48</v>
      </c>
      <c r="F1019">
        <v>81</v>
      </c>
      <c r="G1019" s="1">
        <v>0.86</v>
      </c>
      <c r="H1019">
        <v>0</v>
      </c>
      <c r="I1019">
        <f t="shared" si="106"/>
        <v>21</v>
      </c>
      <c r="J1019" s="3">
        <f t="shared" si="107"/>
        <v>0</v>
      </c>
      <c r="K1019" s="5">
        <f t="shared" si="110"/>
        <v>70</v>
      </c>
      <c r="L1019" s="3">
        <f t="shared" ca="1" si="108"/>
        <v>0.12382716049382717</v>
      </c>
      <c r="M1019" s="1">
        <f t="shared" ca="1" si="109"/>
        <v>-0.12382716049382717</v>
      </c>
      <c r="N1019" t="str">
        <f t="shared" si="111"/>
        <v>yes</v>
      </c>
    </row>
    <row r="1020" spans="1:14" x14ac:dyDescent="0.25">
      <c r="A1020" t="str">
        <f t="shared" si="105"/>
        <v>16Gold Coast Suns</v>
      </c>
      <c r="B1020">
        <v>2020</v>
      </c>
      <c r="C1020">
        <v>16</v>
      </c>
      <c r="D1020" t="s">
        <v>473</v>
      </c>
      <c r="E1020" t="s">
        <v>40</v>
      </c>
      <c r="F1020">
        <v>27</v>
      </c>
      <c r="G1020" s="1">
        <v>0.88</v>
      </c>
      <c r="H1020">
        <v>0</v>
      </c>
      <c r="I1020">
        <f t="shared" si="106"/>
        <v>23</v>
      </c>
      <c r="J1020" s="3">
        <f t="shared" si="107"/>
        <v>0</v>
      </c>
      <c r="K1020" s="5">
        <f t="shared" si="110"/>
        <v>0</v>
      </c>
      <c r="L1020" s="3">
        <f t="shared" ca="1" si="108"/>
        <v>0.14983766233766233</v>
      </c>
      <c r="M1020" s="1">
        <f t="shared" ca="1" si="109"/>
        <v>-0.14983766233766233</v>
      </c>
      <c r="N1020" t="str">
        <f t="shared" si="111"/>
        <v>no</v>
      </c>
    </row>
    <row r="1021" spans="1:14" x14ac:dyDescent="0.25">
      <c r="A1021" t="str">
        <f t="shared" si="105"/>
        <v>16Brisbane Lions</v>
      </c>
      <c r="B1021">
        <v>2020</v>
      </c>
      <c r="C1021">
        <v>16</v>
      </c>
      <c r="D1021" t="s">
        <v>589</v>
      </c>
      <c r="E1021" t="s">
        <v>16</v>
      </c>
      <c r="F1021">
        <v>49</v>
      </c>
      <c r="G1021" s="1">
        <v>0.85</v>
      </c>
      <c r="H1021">
        <v>0</v>
      </c>
      <c r="I1021">
        <f t="shared" si="106"/>
        <v>23</v>
      </c>
      <c r="J1021" s="3">
        <f t="shared" si="107"/>
        <v>0</v>
      </c>
      <c r="K1021" s="5">
        <f t="shared" si="110"/>
        <v>0</v>
      </c>
      <c r="L1021" s="3">
        <f t="shared" ca="1" si="108"/>
        <v>3.4090909090909088E-2</v>
      </c>
      <c r="M1021" s="1">
        <f t="shared" ca="1" si="109"/>
        <v>-3.4090909090909088E-2</v>
      </c>
      <c r="N1021" t="str">
        <f t="shared" si="111"/>
        <v>no</v>
      </c>
    </row>
    <row r="1022" spans="1:14" x14ac:dyDescent="0.25">
      <c r="A1022" t="str">
        <f t="shared" si="105"/>
        <v>16Adelaide Crows</v>
      </c>
      <c r="B1022">
        <v>2020</v>
      </c>
      <c r="C1022">
        <v>16</v>
      </c>
      <c r="D1022" t="s">
        <v>159</v>
      </c>
      <c r="E1022" t="s">
        <v>22</v>
      </c>
      <c r="F1022">
        <v>57</v>
      </c>
      <c r="G1022" s="1">
        <v>0.82</v>
      </c>
      <c r="H1022">
        <v>0</v>
      </c>
      <c r="I1022">
        <f t="shared" si="106"/>
        <v>18</v>
      </c>
      <c r="J1022" s="3">
        <f t="shared" si="107"/>
        <v>0</v>
      </c>
      <c r="K1022" s="5">
        <f t="shared" si="110"/>
        <v>50</v>
      </c>
      <c r="L1022" s="3">
        <f t="shared" ca="1" si="108"/>
        <v>0.12931818181818183</v>
      </c>
      <c r="M1022" s="1">
        <f t="shared" ca="1" si="109"/>
        <v>-0.12931818181818183</v>
      </c>
      <c r="N1022" t="str">
        <f t="shared" si="111"/>
        <v>yes</v>
      </c>
    </row>
    <row r="1023" spans="1:14" x14ac:dyDescent="0.25">
      <c r="A1023" t="str">
        <f t="shared" si="105"/>
        <v>16Carlton</v>
      </c>
      <c r="B1023">
        <v>2020</v>
      </c>
      <c r="C1023">
        <v>16</v>
      </c>
      <c r="D1023" t="s">
        <v>319</v>
      </c>
      <c r="E1023" t="s">
        <v>6</v>
      </c>
      <c r="F1023">
        <v>19</v>
      </c>
      <c r="G1023" s="1">
        <v>0.73</v>
      </c>
      <c r="H1023">
        <v>0</v>
      </c>
      <c r="I1023">
        <f t="shared" si="106"/>
        <v>20</v>
      </c>
      <c r="J1023" s="3">
        <f t="shared" si="107"/>
        <v>0</v>
      </c>
      <c r="K1023" s="5">
        <f t="shared" si="110"/>
        <v>2</v>
      </c>
      <c r="L1023" s="3">
        <f t="shared" ca="1" si="108"/>
        <v>5.5223285486443376E-2</v>
      </c>
      <c r="M1023" s="1">
        <f t="shared" ca="1" si="109"/>
        <v>-5.5223285486443376E-2</v>
      </c>
      <c r="N1023" t="str">
        <f t="shared" si="111"/>
        <v>yes</v>
      </c>
    </row>
    <row r="1024" spans="1:14" x14ac:dyDescent="0.25">
      <c r="A1024" t="str">
        <f t="shared" si="105"/>
        <v>16Carlton</v>
      </c>
      <c r="B1024">
        <v>2020</v>
      </c>
      <c r="C1024">
        <v>16</v>
      </c>
      <c r="D1024" t="s">
        <v>304</v>
      </c>
      <c r="E1024" t="s">
        <v>6</v>
      </c>
      <c r="F1024">
        <v>90</v>
      </c>
      <c r="G1024" s="1">
        <v>0.78</v>
      </c>
      <c r="H1024">
        <v>0</v>
      </c>
      <c r="I1024">
        <f t="shared" si="106"/>
        <v>20</v>
      </c>
      <c r="J1024" s="3">
        <f t="shared" si="107"/>
        <v>0</v>
      </c>
      <c r="K1024" s="5">
        <f t="shared" si="110"/>
        <v>2</v>
      </c>
      <c r="L1024" s="3">
        <f t="shared" ca="1" si="108"/>
        <v>0.11523482000455684</v>
      </c>
      <c r="M1024" s="1">
        <f t="shared" ca="1" si="109"/>
        <v>-0.11523482000455684</v>
      </c>
      <c r="N1024" t="str">
        <f t="shared" si="111"/>
        <v>yes</v>
      </c>
    </row>
    <row r="1025" spans="1:14" x14ac:dyDescent="0.25">
      <c r="A1025" t="str">
        <f t="shared" si="105"/>
        <v>16Geelong Cats</v>
      </c>
      <c r="B1025">
        <v>2020</v>
      </c>
      <c r="C1025">
        <v>16</v>
      </c>
      <c r="D1025" t="s">
        <v>401</v>
      </c>
      <c r="E1025" t="s">
        <v>9</v>
      </c>
      <c r="F1025">
        <v>51</v>
      </c>
      <c r="G1025" s="1">
        <v>0.83</v>
      </c>
      <c r="H1025">
        <v>0</v>
      </c>
      <c r="I1025">
        <f t="shared" si="106"/>
        <v>25</v>
      </c>
      <c r="J1025" s="3">
        <f t="shared" si="107"/>
        <v>0</v>
      </c>
      <c r="K1025" s="5">
        <f t="shared" si="110"/>
        <v>0</v>
      </c>
      <c r="L1025" s="3">
        <f t="shared" ca="1" si="108"/>
        <v>0.33333333333333331</v>
      </c>
      <c r="M1025" s="1">
        <f t="shared" ca="1" si="109"/>
        <v>-0.33333333333333331</v>
      </c>
      <c r="N1025" t="str">
        <f t="shared" si="111"/>
        <v>no</v>
      </c>
    </row>
    <row r="1026" spans="1:14" x14ac:dyDescent="0.25">
      <c r="A1026" t="str">
        <f t="shared" ref="A1026:A1089" si="112">C1026&amp;E1026</f>
        <v>16Carlton</v>
      </c>
      <c r="B1026">
        <v>2020</v>
      </c>
      <c r="C1026">
        <v>16</v>
      </c>
      <c r="D1026" t="s">
        <v>210</v>
      </c>
      <c r="E1026" t="s">
        <v>6</v>
      </c>
      <c r="F1026">
        <v>33</v>
      </c>
      <c r="G1026" s="1">
        <v>0.77</v>
      </c>
      <c r="H1026">
        <v>0</v>
      </c>
      <c r="I1026">
        <f t="shared" ref="I1026:I1089" si="113">SUMIF($A:$A,$A1026,$H:$H)/4</f>
        <v>20</v>
      </c>
      <c r="J1026" s="3">
        <f t="shared" ref="J1026:J1089" si="114">H1026/I1026</f>
        <v>0</v>
      </c>
      <c r="K1026" s="5">
        <f t="shared" si="110"/>
        <v>23</v>
      </c>
      <c r="L1026" s="3">
        <f t="shared" ref="L1026:L1089" ca="1" si="115">SUMIF($D:$D,$D1026,$J1026)/COUNTIF($D:$D,$D1026)</f>
        <v>0.14810966810966811</v>
      </c>
      <c r="M1026" s="1">
        <f t="shared" ref="M1026:M1089" ca="1" si="116">J1026-L1026</f>
        <v>-0.14810966810966811</v>
      </c>
      <c r="N1026" t="str">
        <f t="shared" si="111"/>
        <v>yes</v>
      </c>
    </row>
    <row r="1027" spans="1:14" x14ac:dyDescent="0.25">
      <c r="A1027" t="str">
        <f t="shared" si="112"/>
        <v>16Fremantle</v>
      </c>
      <c r="B1027">
        <v>2020</v>
      </c>
      <c r="C1027">
        <v>16</v>
      </c>
      <c r="D1027" t="s">
        <v>563</v>
      </c>
      <c r="E1027" t="s">
        <v>53</v>
      </c>
      <c r="F1027">
        <v>54</v>
      </c>
      <c r="G1027" s="1">
        <v>0.84</v>
      </c>
      <c r="H1027">
        <v>0</v>
      </c>
      <c r="I1027">
        <f t="shared" si="113"/>
        <v>13</v>
      </c>
      <c r="J1027" s="3">
        <f t="shared" si="114"/>
        <v>0</v>
      </c>
      <c r="K1027" s="5">
        <f t="shared" ref="K1027:K1090" si="117">SUMIF($D:$D,$D1027,$H:$H)</f>
        <v>0</v>
      </c>
      <c r="L1027" s="3">
        <f t="shared" ca="1" si="115"/>
        <v>8.6842105263157901E-2</v>
      </c>
      <c r="M1027" s="1">
        <f t="shared" ca="1" si="116"/>
        <v>-8.6842105263157901E-2</v>
      </c>
      <c r="N1027" t="str">
        <f t="shared" ref="N1027:N1090" si="118">IF(K1027&gt;0,"yes", "no")</f>
        <v>no</v>
      </c>
    </row>
    <row r="1028" spans="1:14" x14ac:dyDescent="0.25">
      <c r="A1028" t="str">
        <f t="shared" si="112"/>
        <v>16St Kilda</v>
      </c>
      <c r="B1028">
        <v>2020</v>
      </c>
      <c r="C1028">
        <v>16</v>
      </c>
      <c r="D1028" t="s">
        <v>330</v>
      </c>
      <c r="E1028" t="s">
        <v>19</v>
      </c>
      <c r="F1028">
        <v>79</v>
      </c>
      <c r="G1028" s="1">
        <v>0.83</v>
      </c>
      <c r="H1028">
        <v>0</v>
      </c>
      <c r="I1028">
        <f t="shared" si="113"/>
        <v>23</v>
      </c>
      <c r="J1028" s="3">
        <f t="shared" si="114"/>
        <v>0</v>
      </c>
      <c r="K1028" s="5">
        <f t="shared" si="117"/>
        <v>3</v>
      </c>
      <c r="L1028" s="3">
        <f t="shared" ca="1" si="115"/>
        <v>0.14388746803069055</v>
      </c>
      <c r="M1028" s="1">
        <f t="shared" ca="1" si="116"/>
        <v>-0.14388746803069055</v>
      </c>
      <c r="N1028" t="str">
        <f t="shared" si="118"/>
        <v>yes</v>
      </c>
    </row>
    <row r="1029" spans="1:14" x14ac:dyDescent="0.25">
      <c r="A1029" t="str">
        <f t="shared" si="112"/>
        <v>16St Kilda</v>
      </c>
      <c r="B1029">
        <v>2020</v>
      </c>
      <c r="C1029">
        <v>16</v>
      </c>
      <c r="D1029" t="s">
        <v>581</v>
      </c>
      <c r="E1029" t="s">
        <v>19</v>
      </c>
      <c r="F1029">
        <v>58</v>
      </c>
      <c r="G1029" s="1">
        <v>0.81</v>
      </c>
      <c r="H1029">
        <v>0</v>
      </c>
      <c r="I1029">
        <f t="shared" si="113"/>
        <v>23</v>
      </c>
      <c r="J1029" s="3">
        <f t="shared" si="114"/>
        <v>0</v>
      </c>
      <c r="K1029" s="5">
        <f t="shared" si="117"/>
        <v>0</v>
      </c>
      <c r="L1029" s="3">
        <f t="shared" ca="1" si="115"/>
        <v>6.9522144522144516E-2</v>
      </c>
      <c r="M1029" s="1">
        <f t="shared" ca="1" si="116"/>
        <v>-6.9522144522144516E-2</v>
      </c>
      <c r="N1029" t="str">
        <f t="shared" si="118"/>
        <v>no</v>
      </c>
    </row>
    <row r="1030" spans="1:14" x14ac:dyDescent="0.25">
      <c r="A1030" t="str">
        <f t="shared" si="112"/>
        <v>16GWS Giants</v>
      </c>
      <c r="B1030">
        <v>2020</v>
      </c>
      <c r="C1030">
        <v>16</v>
      </c>
      <c r="D1030" t="s">
        <v>514</v>
      </c>
      <c r="E1030" t="s">
        <v>11</v>
      </c>
      <c r="F1030">
        <v>35</v>
      </c>
      <c r="G1030" s="1">
        <v>0.78</v>
      </c>
      <c r="H1030">
        <v>0</v>
      </c>
      <c r="I1030">
        <f t="shared" si="113"/>
        <v>18</v>
      </c>
      <c r="J1030" s="3">
        <f t="shared" si="114"/>
        <v>0</v>
      </c>
      <c r="K1030" s="5">
        <f t="shared" si="117"/>
        <v>0</v>
      </c>
      <c r="L1030" s="3">
        <f t="shared" ca="1" si="115"/>
        <v>2.9411764705882356E-2</v>
      </c>
      <c r="M1030" s="1">
        <f t="shared" ca="1" si="116"/>
        <v>-2.9411764705882356E-2</v>
      </c>
      <c r="N1030" t="str">
        <f t="shared" si="118"/>
        <v>no</v>
      </c>
    </row>
    <row r="1031" spans="1:14" x14ac:dyDescent="0.25">
      <c r="A1031" t="str">
        <f t="shared" si="112"/>
        <v>16West Coast Eagles</v>
      </c>
      <c r="B1031">
        <v>2020</v>
      </c>
      <c r="C1031">
        <v>16</v>
      </c>
      <c r="D1031" t="s">
        <v>501</v>
      </c>
      <c r="E1031" t="s">
        <v>36</v>
      </c>
      <c r="F1031">
        <v>34</v>
      </c>
      <c r="G1031" s="1">
        <v>0.82</v>
      </c>
      <c r="H1031">
        <v>0</v>
      </c>
      <c r="I1031">
        <f t="shared" si="113"/>
        <v>16</v>
      </c>
      <c r="J1031" s="3">
        <f t="shared" si="114"/>
        <v>0</v>
      </c>
      <c r="K1031" s="5">
        <f t="shared" si="117"/>
        <v>0</v>
      </c>
      <c r="L1031" s="3">
        <f t="shared" ca="1" si="115"/>
        <v>0.22087912087912087</v>
      </c>
      <c r="M1031" s="1">
        <f t="shared" ca="1" si="116"/>
        <v>-0.22087912087912087</v>
      </c>
      <c r="N1031" t="str">
        <f t="shared" si="118"/>
        <v>no</v>
      </c>
    </row>
    <row r="1032" spans="1:14" x14ac:dyDescent="0.25">
      <c r="A1032" t="str">
        <f t="shared" si="112"/>
        <v>16St Kilda</v>
      </c>
      <c r="B1032">
        <v>2020</v>
      </c>
      <c r="C1032">
        <v>16</v>
      </c>
      <c r="D1032" t="s">
        <v>267</v>
      </c>
      <c r="E1032" t="s">
        <v>19</v>
      </c>
      <c r="F1032">
        <v>60</v>
      </c>
      <c r="G1032" s="1">
        <v>0.84</v>
      </c>
      <c r="H1032">
        <v>0</v>
      </c>
      <c r="I1032">
        <f t="shared" si="113"/>
        <v>23</v>
      </c>
      <c r="J1032" s="3">
        <f t="shared" si="114"/>
        <v>0</v>
      </c>
      <c r="K1032" s="5">
        <f t="shared" si="117"/>
        <v>4</v>
      </c>
      <c r="L1032" s="3">
        <f t="shared" ca="1" si="115"/>
        <v>0.1192701191148396</v>
      </c>
      <c r="M1032" s="1">
        <f t="shared" ca="1" si="116"/>
        <v>-0.1192701191148396</v>
      </c>
      <c r="N1032" t="str">
        <f t="shared" si="118"/>
        <v>yes</v>
      </c>
    </row>
    <row r="1033" spans="1:14" x14ac:dyDescent="0.25">
      <c r="A1033" t="str">
        <f t="shared" si="112"/>
        <v>16North Melbourne</v>
      </c>
      <c r="B1033">
        <v>2020</v>
      </c>
      <c r="C1033">
        <v>16</v>
      </c>
      <c r="D1033" t="s">
        <v>300</v>
      </c>
      <c r="E1033" t="s">
        <v>25</v>
      </c>
      <c r="F1033">
        <v>35</v>
      </c>
      <c r="G1033" s="1">
        <v>1</v>
      </c>
      <c r="H1033">
        <v>0</v>
      </c>
      <c r="I1033">
        <f t="shared" si="113"/>
        <v>21</v>
      </c>
      <c r="J1033" s="3">
        <f t="shared" si="114"/>
        <v>0</v>
      </c>
      <c r="K1033" s="5">
        <f t="shared" si="117"/>
        <v>2</v>
      </c>
      <c r="L1033" s="3">
        <f t="shared" ca="1" si="115"/>
        <v>0.23964671691944417</v>
      </c>
      <c r="M1033" s="1">
        <f t="shared" ca="1" si="116"/>
        <v>-0.23964671691944417</v>
      </c>
      <c r="N1033" t="str">
        <f t="shared" si="118"/>
        <v>yes</v>
      </c>
    </row>
    <row r="1034" spans="1:14" x14ac:dyDescent="0.25">
      <c r="A1034" t="str">
        <f t="shared" si="112"/>
        <v>16Geelong Cats</v>
      </c>
      <c r="B1034">
        <v>2020</v>
      </c>
      <c r="C1034">
        <v>16</v>
      </c>
      <c r="D1034" t="s">
        <v>564</v>
      </c>
      <c r="E1034" t="s">
        <v>9</v>
      </c>
      <c r="F1034">
        <v>41</v>
      </c>
      <c r="G1034" s="1">
        <v>0.77</v>
      </c>
      <c r="H1034">
        <v>0</v>
      </c>
      <c r="I1034">
        <f t="shared" si="113"/>
        <v>25</v>
      </c>
      <c r="J1034" s="3">
        <f t="shared" si="114"/>
        <v>0</v>
      </c>
      <c r="K1034" s="5">
        <f t="shared" si="117"/>
        <v>0</v>
      </c>
      <c r="L1034" s="3">
        <f t="shared" ca="1" si="115"/>
        <v>0.18541666666666667</v>
      </c>
      <c r="M1034" s="1">
        <f t="shared" ca="1" si="116"/>
        <v>-0.18541666666666667</v>
      </c>
      <c r="N1034" t="str">
        <f t="shared" si="118"/>
        <v>no</v>
      </c>
    </row>
    <row r="1035" spans="1:14" x14ac:dyDescent="0.25">
      <c r="A1035" t="str">
        <f t="shared" si="112"/>
        <v>16Fremantle</v>
      </c>
      <c r="B1035">
        <v>2020</v>
      </c>
      <c r="C1035">
        <v>16</v>
      </c>
      <c r="D1035" t="s">
        <v>644</v>
      </c>
      <c r="E1035" t="s">
        <v>53</v>
      </c>
      <c r="F1035">
        <v>28</v>
      </c>
      <c r="G1035" s="1">
        <v>0.93</v>
      </c>
      <c r="H1035">
        <v>0</v>
      </c>
      <c r="I1035">
        <f t="shared" si="113"/>
        <v>13</v>
      </c>
      <c r="J1035" s="3">
        <f t="shared" si="114"/>
        <v>0</v>
      </c>
      <c r="K1035" s="5">
        <f t="shared" si="117"/>
        <v>0</v>
      </c>
      <c r="L1035" s="3">
        <f t="shared" ca="1" si="115"/>
        <v>0.12857142857142859</v>
      </c>
      <c r="M1035" s="1">
        <f t="shared" ca="1" si="116"/>
        <v>-0.12857142857142859</v>
      </c>
      <c r="N1035" t="str">
        <f t="shared" si="118"/>
        <v>no</v>
      </c>
    </row>
    <row r="1036" spans="1:14" x14ac:dyDescent="0.25">
      <c r="A1036" t="str">
        <f t="shared" si="112"/>
        <v>16Geelong Cats</v>
      </c>
      <c r="B1036">
        <v>2020</v>
      </c>
      <c r="C1036">
        <v>16</v>
      </c>
      <c r="D1036" t="s">
        <v>506</v>
      </c>
      <c r="E1036" t="s">
        <v>9</v>
      </c>
      <c r="F1036">
        <v>98</v>
      </c>
      <c r="G1036" s="1">
        <v>0.96</v>
      </c>
      <c r="H1036">
        <v>0</v>
      </c>
      <c r="I1036">
        <f t="shared" si="113"/>
        <v>25</v>
      </c>
      <c r="J1036" s="3">
        <f t="shared" si="114"/>
        <v>0</v>
      </c>
      <c r="K1036" s="5">
        <f t="shared" si="117"/>
        <v>0</v>
      </c>
      <c r="L1036" s="3">
        <f t="shared" ca="1" si="115"/>
        <v>0.17777744557930319</v>
      </c>
      <c r="M1036" s="1">
        <f t="shared" ca="1" si="116"/>
        <v>-0.17777744557930319</v>
      </c>
      <c r="N1036" t="str">
        <f t="shared" si="118"/>
        <v>no</v>
      </c>
    </row>
    <row r="1037" spans="1:14" x14ac:dyDescent="0.25">
      <c r="A1037" t="str">
        <f t="shared" si="112"/>
        <v>16Geelong Cats</v>
      </c>
      <c r="B1037">
        <v>2020</v>
      </c>
      <c r="C1037">
        <v>16</v>
      </c>
      <c r="D1037" t="s">
        <v>467</v>
      </c>
      <c r="E1037" t="s">
        <v>9</v>
      </c>
      <c r="F1037">
        <v>49</v>
      </c>
      <c r="G1037" s="1">
        <v>0.76</v>
      </c>
      <c r="H1037">
        <v>0</v>
      </c>
      <c r="I1037">
        <f t="shared" si="113"/>
        <v>25</v>
      </c>
      <c r="J1037" s="3">
        <f t="shared" si="114"/>
        <v>0</v>
      </c>
      <c r="K1037" s="5">
        <f t="shared" si="117"/>
        <v>0</v>
      </c>
      <c r="L1037" s="3">
        <f t="shared" ca="1" si="115"/>
        <v>6.2401636890800978E-2</v>
      </c>
      <c r="M1037" s="1">
        <f t="shared" ca="1" si="116"/>
        <v>-6.2401636890800978E-2</v>
      </c>
      <c r="N1037" t="str">
        <f t="shared" si="118"/>
        <v>no</v>
      </c>
    </row>
    <row r="1038" spans="1:14" x14ac:dyDescent="0.25">
      <c r="A1038" t="str">
        <f t="shared" si="112"/>
        <v>16Western Bulldogs</v>
      </c>
      <c r="B1038">
        <v>2020</v>
      </c>
      <c r="C1038">
        <v>16</v>
      </c>
      <c r="D1038" t="s">
        <v>471</v>
      </c>
      <c r="E1038" t="s">
        <v>14</v>
      </c>
      <c r="F1038">
        <v>41</v>
      </c>
      <c r="G1038" s="1">
        <v>0.77</v>
      </c>
      <c r="H1038">
        <v>0</v>
      </c>
      <c r="I1038">
        <f t="shared" si="113"/>
        <v>16</v>
      </c>
      <c r="J1038" s="3">
        <f t="shared" si="114"/>
        <v>0</v>
      </c>
      <c r="K1038" s="5">
        <f t="shared" si="117"/>
        <v>0</v>
      </c>
      <c r="L1038" s="3">
        <f t="shared" ca="1" si="115"/>
        <v>0.19192949907235618</v>
      </c>
      <c r="M1038" s="1">
        <f t="shared" ca="1" si="116"/>
        <v>-0.19192949907235618</v>
      </c>
      <c r="N1038" t="str">
        <f t="shared" si="118"/>
        <v>no</v>
      </c>
    </row>
    <row r="1039" spans="1:14" x14ac:dyDescent="0.25">
      <c r="A1039" t="str">
        <f t="shared" si="112"/>
        <v>16GWS Giants</v>
      </c>
      <c r="B1039">
        <v>2020</v>
      </c>
      <c r="C1039">
        <v>16</v>
      </c>
      <c r="D1039" t="s">
        <v>475</v>
      </c>
      <c r="E1039" t="s">
        <v>11</v>
      </c>
      <c r="F1039">
        <v>33</v>
      </c>
      <c r="G1039" s="1">
        <v>0.83</v>
      </c>
      <c r="H1039">
        <v>0</v>
      </c>
      <c r="I1039">
        <f t="shared" si="113"/>
        <v>18</v>
      </c>
      <c r="J1039" s="3">
        <f t="shared" si="114"/>
        <v>0</v>
      </c>
      <c r="K1039" s="5">
        <f t="shared" si="117"/>
        <v>0</v>
      </c>
      <c r="L1039" s="3">
        <f t="shared" ca="1" si="115"/>
        <v>0</v>
      </c>
      <c r="M1039" s="1">
        <f t="shared" ca="1" si="116"/>
        <v>0</v>
      </c>
      <c r="N1039" t="str">
        <f t="shared" si="118"/>
        <v>no</v>
      </c>
    </row>
    <row r="1040" spans="1:14" x14ac:dyDescent="0.25">
      <c r="A1040" t="str">
        <f t="shared" si="112"/>
        <v>16West Coast Eagles</v>
      </c>
      <c r="B1040">
        <v>2020</v>
      </c>
      <c r="C1040">
        <v>16</v>
      </c>
      <c r="D1040" t="s">
        <v>625</v>
      </c>
      <c r="E1040" t="s">
        <v>36</v>
      </c>
      <c r="F1040">
        <v>46</v>
      </c>
      <c r="G1040" s="1">
        <v>0.82</v>
      </c>
      <c r="H1040">
        <v>0</v>
      </c>
      <c r="I1040">
        <f t="shared" si="113"/>
        <v>16</v>
      </c>
      <c r="J1040" s="3">
        <f t="shared" si="114"/>
        <v>0</v>
      </c>
      <c r="K1040" s="5">
        <f t="shared" si="117"/>
        <v>0</v>
      </c>
      <c r="L1040" s="3">
        <f t="shared" ca="1" si="115"/>
        <v>4.6666666666666669E-2</v>
      </c>
      <c r="M1040" s="1">
        <f t="shared" ca="1" si="116"/>
        <v>-4.6666666666666669E-2</v>
      </c>
      <c r="N1040" t="str">
        <f t="shared" si="118"/>
        <v>no</v>
      </c>
    </row>
    <row r="1041" spans="1:14" x14ac:dyDescent="0.25">
      <c r="A1041" t="str">
        <f t="shared" si="112"/>
        <v>16Essendon</v>
      </c>
      <c r="B1041">
        <v>2020</v>
      </c>
      <c r="C1041">
        <v>16</v>
      </c>
      <c r="D1041" t="s">
        <v>486</v>
      </c>
      <c r="E1041" t="s">
        <v>32</v>
      </c>
      <c r="F1041">
        <v>26</v>
      </c>
      <c r="G1041" s="1">
        <v>0.79</v>
      </c>
      <c r="H1041">
        <v>0</v>
      </c>
      <c r="I1041">
        <f t="shared" si="113"/>
        <v>25</v>
      </c>
      <c r="J1041" s="3">
        <f t="shared" si="114"/>
        <v>0</v>
      </c>
      <c r="K1041" s="5">
        <f t="shared" si="117"/>
        <v>0</v>
      </c>
      <c r="L1041" s="3">
        <f t="shared" ca="1" si="115"/>
        <v>4.6666666666666669E-2</v>
      </c>
      <c r="M1041" s="1">
        <f t="shared" ca="1" si="116"/>
        <v>-4.6666666666666669E-2</v>
      </c>
      <c r="N1041" t="str">
        <f t="shared" si="118"/>
        <v>no</v>
      </c>
    </row>
    <row r="1042" spans="1:14" x14ac:dyDescent="0.25">
      <c r="A1042" t="str">
        <f t="shared" si="112"/>
        <v>16Sydney Swans</v>
      </c>
      <c r="B1042">
        <v>2020</v>
      </c>
      <c r="C1042">
        <v>16</v>
      </c>
      <c r="D1042" t="s">
        <v>519</v>
      </c>
      <c r="E1042" t="s">
        <v>70</v>
      </c>
      <c r="F1042">
        <v>50</v>
      </c>
      <c r="G1042" s="1">
        <v>0.9</v>
      </c>
      <c r="H1042">
        <v>0</v>
      </c>
      <c r="I1042">
        <f t="shared" si="113"/>
        <v>20</v>
      </c>
      <c r="J1042" s="3">
        <f t="shared" si="114"/>
        <v>0</v>
      </c>
      <c r="K1042" s="5">
        <f t="shared" si="117"/>
        <v>0</v>
      </c>
      <c r="L1042" s="3">
        <f t="shared" ca="1" si="115"/>
        <v>0.22431149097815764</v>
      </c>
      <c r="M1042" s="1">
        <f t="shared" ca="1" si="116"/>
        <v>-0.22431149097815764</v>
      </c>
      <c r="N1042" t="str">
        <f t="shared" si="118"/>
        <v>no</v>
      </c>
    </row>
    <row r="1043" spans="1:14" x14ac:dyDescent="0.25">
      <c r="A1043" t="str">
        <f t="shared" si="112"/>
        <v>16Fremantle</v>
      </c>
      <c r="B1043">
        <v>2020</v>
      </c>
      <c r="C1043">
        <v>16</v>
      </c>
      <c r="D1043" t="s">
        <v>398</v>
      </c>
      <c r="E1043" t="s">
        <v>53</v>
      </c>
      <c r="F1043">
        <v>67</v>
      </c>
      <c r="G1043" s="1">
        <v>0.83</v>
      </c>
      <c r="H1043">
        <v>0</v>
      </c>
      <c r="I1043">
        <f t="shared" si="113"/>
        <v>13</v>
      </c>
      <c r="J1043" s="3">
        <f t="shared" si="114"/>
        <v>0</v>
      </c>
      <c r="K1043" s="5">
        <f t="shared" si="117"/>
        <v>0</v>
      </c>
      <c r="L1043" s="3">
        <f t="shared" ca="1" si="115"/>
        <v>0.1070325937392501</v>
      </c>
      <c r="M1043" s="1">
        <f t="shared" ca="1" si="116"/>
        <v>-0.1070325937392501</v>
      </c>
      <c r="N1043" t="str">
        <f t="shared" si="118"/>
        <v>no</v>
      </c>
    </row>
    <row r="1044" spans="1:14" x14ac:dyDescent="0.25">
      <c r="A1044" t="str">
        <f t="shared" si="112"/>
        <v>16Port Adelaide</v>
      </c>
      <c r="B1044">
        <v>2020</v>
      </c>
      <c r="C1044">
        <v>16</v>
      </c>
      <c r="D1044" t="s">
        <v>599</v>
      </c>
      <c r="E1044" t="s">
        <v>48</v>
      </c>
      <c r="F1044">
        <v>52</v>
      </c>
      <c r="G1044" s="1">
        <v>0.85</v>
      </c>
      <c r="H1044">
        <v>0</v>
      </c>
      <c r="I1044">
        <f t="shared" si="113"/>
        <v>21</v>
      </c>
      <c r="J1044" s="3">
        <f t="shared" si="114"/>
        <v>0</v>
      </c>
      <c r="K1044" s="5">
        <f t="shared" si="117"/>
        <v>0</v>
      </c>
      <c r="L1044" s="3">
        <f t="shared" ca="1" si="115"/>
        <v>0.13078357146820652</v>
      </c>
      <c r="M1044" s="1">
        <f t="shared" ca="1" si="116"/>
        <v>-0.13078357146820652</v>
      </c>
      <c r="N1044" t="str">
        <f t="shared" si="118"/>
        <v>no</v>
      </c>
    </row>
    <row r="1045" spans="1:14" x14ac:dyDescent="0.25">
      <c r="A1045" t="str">
        <f t="shared" si="112"/>
        <v>16St Kilda</v>
      </c>
      <c r="B1045">
        <v>2020</v>
      </c>
      <c r="C1045">
        <v>16</v>
      </c>
      <c r="D1045" t="s">
        <v>568</v>
      </c>
      <c r="E1045" t="s">
        <v>19</v>
      </c>
      <c r="F1045">
        <v>63</v>
      </c>
      <c r="G1045" s="1">
        <v>0.83</v>
      </c>
      <c r="H1045">
        <v>0</v>
      </c>
      <c r="I1045">
        <f t="shared" si="113"/>
        <v>23</v>
      </c>
      <c r="J1045" s="3">
        <f t="shared" si="114"/>
        <v>0</v>
      </c>
      <c r="K1045" s="5">
        <f t="shared" si="117"/>
        <v>0</v>
      </c>
      <c r="L1045" s="3">
        <f t="shared" ca="1" si="115"/>
        <v>6.2440659275004806E-2</v>
      </c>
      <c r="M1045" s="1">
        <f t="shared" ca="1" si="116"/>
        <v>-6.2440659275004806E-2</v>
      </c>
      <c r="N1045" t="str">
        <f t="shared" si="118"/>
        <v>no</v>
      </c>
    </row>
    <row r="1046" spans="1:14" x14ac:dyDescent="0.25">
      <c r="A1046" t="str">
        <f t="shared" si="112"/>
        <v>16Western Bulldogs</v>
      </c>
      <c r="B1046">
        <v>2020</v>
      </c>
      <c r="C1046">
        <v>16</v>
      </c>
      <c r="D1046" t="s">
        <v>369</v>
      </c>
      <c r="E1046" t="s">
        <v>14</v>
      </c>
      <c r="F1046">
        <v>85</v>
      </c>
      <c r="G1046" s="1">
        <v>0.87</v>
      </c>
      <c r="H1046">
        <v>0</v>
      </c>
      <c r="I1046">
        <f t="shared" si="113"/>
        <v>16</v>
      </c>
      <c r="J1046" s="3">
        <f t="shared" si="114"/>
        <v>0</v>
      </c>
      <c r="K1046" s="5">
        <f t="shared" si="117"/>
        <v>0</v>
      </c>
      <c r="L1046" s="3">
        <f t="shared" ca="1" si="115"/>
        <v>0.202326397372837</v>
      </c>
      <c r="M1046" s="1">
        <f t="shared" ca="1" si="116"/>
        <v>-0.202326397372837</v>
      </c>
      <c r="N1046" t="str">
        <f t="shared" si="118"/>
        <v>no</v>
      </c>
    </row>
    <row r="1047" spans="1:14" x14ac:dyDescent="0.25">
      <c r="A1047" t="str">
        <f t="shared" si="112"/>
        <v>16Gold Coast Suns</v>
      </c>
      <c r="B1047">
        <v>2020</v>
      </c>
      <c r="C1047">
        <v>16</v>
      </c>
      <c r="D1047" t="s">
        <v>261</v>
      </c>
      <c r="E1047" t="s">
        <v>40</v>
      </c>
      <c r="F1047">
        <v>70</v>
      </c>
      <c r="G1047" s="1">
        <v>0.82</v>
      </c>
      <c r="H1047">
        <v>0</v>
      </c>
      <c r="I1047">
        <f t="shared" si="113"/>
        <v>23</v>
      </c>
      <c r="J1047" s="3">
        <f t="shared" si="114"/>
        <v>0</v>
      </c>
      <c r="K1047" s="5">
        <f t="shared" si="117"/>
        <v>7</v>
      </c>
      <c r="L1047" s="3">
        <f t="shared" ca="1" si="115"/>
        <v>0.20844010156510157</v>
      </c>
      <c r="M1047" s="1">
        <f t="shared" ca="1" si="116"/>
        <v>-0.20844010156510157</v>
      </c>
      <c r="N1047" t="str">
        <f t="shared" si="118"/>
        <v>yes</v>
      </c>
    </row>
    <row r="1048" spans="1:14" x14ac:dyDescent="0.25">
      <c r="A1048" t="str">
        <f t="shared" si="112"/>
        <v>16North Melbourne</v>
      </c>
      <c r="B1048">
        <v>2020</v>
      </c>
      <c r="C1048">
        <v>16</v>
      </c>
      <c r="D1048" t="s">
        <v>176</v>
      </c>
      <c r="E1048" t="s">
        <v>25</v>
      </c>
      <c r="F1048">
        <v>56</v>
      </c>
      <c r="G1048" s="1">
        <v>0.98</v>
      </c>
      <c r="H1048">
        <v>0</v>
      </c>
      <c r="I1048">
        <f t="shared" si="113"/>
        <v>21</v>
      </c>
      <c r="J1048" s="3">
        <f t="shared" si="114"/>
        <v>0</v>
      </c>
      <c r="K1048" s="5">
        <f t="shared" si="117"/>
        <v>32</v>
      </c>
      <c r="L1048" s="3">
        <f t="shared" ca="1" si="115"/>
        <v>5.7168321874204231E-2</v>
      </c>
      <c r="M1048" s="1">
        <f t="shared" ca="1" si="116"/>
        <v>-5.7168321874204231E-2</v>
      </c>
      <c r="N1048" t="str">
        <f t="shared" si="118"/>
        <v>yes</v>
      </c>
    </row>
    <row r="1049" spans="1:14" x14ac:dyDescent="0.25">
      <c r="A1049" t="str">
        <f t="shared" si="112"/>
        <v>16Adelaide Crows</v>
      </c>
      <c r="B1049">
        <v>2020</v>
      </c>
      <c r="C1049">
        <v>16</v>
      </c>
      <c r="D1049" t="s">
        <v>352</v>
      </c>
      <c r="E1049" t="s">
        <v>22</v>
      </c>
      <c r="F1049">
        <v>39</v>
      </c>
      <c r="G1049" s="1">
        <v>0.72</v>
      </c>
      <c r="H1049">
        <v>0</v>
      </c>
      <c r="I1049">
        <f t="shared" si="113"/>
        <v>18</v>
      </c>
      <c r="J1049" s="3">
        <f t="shared" si="114"/>
        <v>0</v>
      </c>
      <c r="K1049" s="5">
        <f t="shared" si="117"/>
        <v>0</v>
      </c>
      <c r="L1049" s="3">
        <f t="shared" ca="1" si="115"/>
        <v>0.36545341483421978</v>
      </c>
      <c r="M1049" s="1">
        <f t="shared" ca="1" si="116"/>
        <v>-0.36545341483421978</v>
      </c>
      <c r="N1049" t="str">
        <f t="shared" si="118"/>
        <v>no</v>
      </c>
    </row>
    <row r="1050" spans="1:14" x14ac:dyDescent="0.25">
      <c r="A1050" t="str">
        <f t="shared" si="112"/>
        <v>16St Kilda</v>
      </c>
      <c r="B1050">
        <v>2020</v>
      </c>
      <c r="C1050">
        <v>16</v>
      </c>
      <c r="D1050" t="s">
        <v>245</v>
      </c>
      <c r="E1050" t="s">
        <v>19</v>
      </c>
      <c r="F1050">
        <v>25</v>
      </c>
      <c r="G1050" s="1">
        <v>0.73</v>
      </c>
      <c r="H1050">
        <v>0</v>
      </c>
      <c r="I1050">
        <f t="shared" si="113"/>
        <v>23</v>
      </c>
      <c r="J1050" s="3">
        <f t="shared" si="114"/>
        <v>0</v>
      </c>
      <c r="K1050" s="5">
        <f t="shared" si="117"/>
        <v>15</v>
      </c>
      <c r="L1050" s="3">
        <f t="shared" ca="1" si="115"/>
        <v>0.30093167701863355</v>
      </c>
      <c r="M1050" s="1">
        <f t="shared" ca="1" si="116"/>
        <v>-0.30093167701863355</v>
      </c>
      <c r="N1050" t="str">
        <f t="shared" si="118"/>
        <v>yes</v>
      </c>
    </row>
    <row r="1051" spans="1:14" x14ac:dyDescent="0.25">
      <c r="A1051" t="str">
        <f t="shared" si="112"/>
        <v>16Gold Coast Suns</v>
      </c>
      <c r="B1051">
        <v>2020</v>
      </c>
      <c r="C1051">
        <v>16</v>
      </c>
      <c r="D1051" t="s">
        <v>274</v>
      </c>
      <c r="E1051" t="s">
        <v>40</v>
      </c>
      <c r="F1051">
        <v>43</v>
      </c>
      <c r="G1051" s="1">
        <v>0.87</v>
      </c>
      <c r="H1051">
        <v>0</v>
      </c>
      <c r="I1051">
        <f t="shared" si="113"/>
        <v>23</v>
      </c>
      <c r="J1051" s="3">
        <f t="shared" si="114"/>
        <v>0</v>
      </c>
      <c r="K1051" s="5">
        <f t="shared" si="117"/>
        <v>4</v>
      </c>
      <c r="L1051" s="3">
        <f t="shared" ca="1" si="115"/>
        <v>0.28882316084328469</v>
      </c>
      <c r="M1051" s="1">
        <f t="shared" ca="1" si="116"/>
        <v>-0.28882316084328469</v>
      </c>
      <c r="N1051" t="str">
        <f t="shared" si="118"/>
        <v>yes</v>
      </c>
    </row>
    <row r="1052" spans="1:14" x14ac:dyDescent="0.25">
      <c r="A1052" t="str">
        <f t="shared" si="112"/>
        <v>16Port Adelaide</v>
      </c>
      <c r="B1052">
        <v>2020</v>
      </c>
      <c r="C1052">
        <v>16</v>
      </c>
      <c r="D1052" t="s">
        <v>364</v>
      </c>
      <c r="E1052" t="s">
        <v>48</v>
      </c>
      <c r="F1052">
        <v>66</v>
      </c>
      <c r="G1052" s="1">
        <v>0.76</v>
      </c>
      <c r="H1052">
        <v>0</v>
      </c>
      <c r="I1052">
        <f t="shared" si="113"/>
        <v>21</v>
      </c>
      <c r="J1052" s="3">
        <f t="shared" si="114"/>
        <v>0</v>
      </c>
      <c r="K1052" s="5">
        <f t="shared" si="117"/>
        <v>0</v>
      </c>
      <c r="L1052" s="3">
        <f t="shared" ca="1" si="115"/>
        <v>5.4987212276214831E-3</v>
      </c>
      <c r="M1052" s="1">
        <f t="shared" ca="1" si="116"/>
        <v>-5.4987212276214831E-3</v>
      </c>
      <c r="N1052" t="str">
        <f t="shared" si="118"/>
        <v>no</v>
      </c>
    </row>
    <row r="1053" spans="1:14" x14ac:dyDescent="0.25">
      <c r="A1053" t="str">
        <f t="shared" si="112"/>
        <v>16Adelaide Crows</v>
      </c>
      <c r="B1053">
        <v>2020</v>
      </c>
      <c r="C1053">
        <v>16</v>
      </c>
      <c r="D1053" t="s">
        <v>592</v>
      </c>
      <c r="E1053" t="s">
        <v>22</v>
      </c>
      <c r="F1053">
        <v>39</v>
      </c>
      <c r="G1053" s="1">
        <v>0.87</v>
      </c>
      <c r="H1053">
        <v>0</v>
      </c>
      <c r="I1053">
        <f t="shared" si="113"/>
        <v>18</v>
      </c>
      <c r="J1053" s="3">
        <f t="shared" si="114"/>
        <v>0</v>
      </c>
      <c r="K1053" s="5">
        <f t="shared" si="117"/>
        <v>0</v>
      </c>
      <c r="L1053" s="3">
        <f t="shared" ca="1" si="115"/>
        <v>0</v>
      </c>
      <c r="M1053" s="1">
        <f t="shared" ca="1" si="116"/>
        <v>0</v>
      </c>
      <c r="N1053" t="str">
        <f t="shared" si="118"/>
        <v>no</v>
      </c>
    </row>
    <row r="1054" spans="1:14" x14ac:dyDescent="0.25">
      <c r="A1054" t="str">
        <f t="shared" si="112"/>
        <v>16Melbourne</v>
      </c>
      <c r="B1054">
        <v>2020</v>
      </c>
      <c r="C1054">
        <v>16</v>
      </c>
      <c r="D1054" t="s">
        <v>509</v>
      </c>
      <c r="E1054" t="s">
        <v>30</v>
      </c>
      <c r="F1054">
        <v>21</v>
      </c>
      <c r="G1054" s="1">
        <v>0.77</v>
      </c>
      <c r="H1054">
        <v>0</v>
      </c>
      <c r="I1054">
        <f t="shared" si="113"/>
        <v>13</v>
      </c>
      <c r="J1054" s="3">
        <f t="shared" si="114"/>
        <v>0</v>
      </c>
      <c r="K1054" s="5">
        <f t="shared" si="117"/>
        <v>0</v>
      </c>
      <c r="L1054" s="3">
        <f t="shared" ca="1" si="115"/>
        <v>2.6327623525899384E-2</v>
      </c>
      <c r="M1054" s="1">
        <f t="shared" ca="1" si="116"/>
        <v>-2.6327623525899384E-2</v>
      </c>
      <c r="N1054" t="str">
        <f t="shared" si="118"/>
        <v>no</v>
      </c>
    </row>
    <row r="1055" spans="1:14" x14ac:dyDescent="0.25">
      <c r="A1055" t="str">
        <f t="shared" si="112"/>
        <v>16Port Adelaide</v>
      </c>
      <c r="B1055">
        <v>2020</v>
      </c>
      <c r="C1055">
        <v>16</v>
      </c>
      <c r="D1055" t="s">
        <v>406</v>
      </c>
      <c r="E1055" t="s">
        <v>48</v>
      </c>
      <c r="F1055">
        <v>57</v>
      </c>
      <c r="G1055" s="1">
        <v>0.74</v>
      </c>
      <c r="H1055">
        <v>0</v>
      </c>
      <c r="I1055">
        <f t="shared" si="113"/>
        <v>21</v>
      </c>
      <c r="J1055" s="3">
        <f t="shared" si="114"/>
        <v>0</v>
      </c>
      <c r="K1055" s="5">
        <f t="shared" si="117"/>
        <v>0</v>
      </c>
      <c r="L1055" s="3">
        <f t="shared" ca="1" si="115"/>
        <v>6.1234790114100456E-2</v>
      </c>
      <c r="M1055" s="1">
        <f t="shared" ca="1" si="116"/>
        <v>-6.1234790114100456E-2</v>
      </c>
      <c r="N1055" t="str">
        <f t="shared" si="118"/>
        <v>no</v>
      </c>
    </row>
    <row r="1056" spans="1:14" x14ac:dyDescent="0.25">
      <c r="A1056" t="str">
        <f t="shared" si="112"/>
        <v>16Western Bulldogs</v>
      </c>
      <c r="B1056">
        <v>2020</v>
      </c>
      <c r="C1056">
        <v>16</v>
      </c>
      <c r="D1056" t="s">
        <v>545</v>
      </c>
      <c r="E1056" t="s">
        <v>14</v>
      </c>
      <c r="F1056">
        <v>17</v>
      </c>
      <c r="G1056" s="1">
        <v>0.78</v>
      </c>
      <c r="H1056">
        <v>0</v>
      </c>
      <c r="I1056">
        <f t="shared" si="113"/>
        <v>16</v>
      </c>
      <c r="J1056" s="3">
        <f t="shared" si="114"/>
        <v>0</v>
      </c>
      <c r="K1056" s="5">
        <f t="shared" si="117"/>
        <v>0</v>
      </c>
      <c r="L1056" s="3">
        <f t="shared" ca="1" si="115"/>
        <v>6.4081101190476192E-2</v>
      </c>
      <c r="M1056" s="1">
        <f t="shared" ca="1" si="116"/>
        <v>-6.4081101190476192E-2</v>
      </c>
      <c r="N1056" t="str">
        <f t="shared" si="118"/>
        <v>no</v>
      </c>
    </row>
    <row r="1057" spans="1:14" x14ac:dyDescent="0.25">
      <c r="A1057" t="str">
        <f t="shared" si="112"/>
        <v>16GWS Giants</v>
      </c>
      <c r="B1057">
        <v>2020</v>
      </c>
      <c r="C1057">
        <v>16</v>
      </c>
      <c r="D1057" t="s">
        <v>380</v>
      </c>
      <c r="E1057" t="s">
        <v>11</v>
      </c>
      <c r="F1057">
        <v>122</v>
      </c>
      <c r="G1057" s="1">
        <v>0.81</v>
      </c>
      <c r="H1057">
        <v>0</v>
      </c>
      <c r="I1057">
        <f t="shared" si="113"/>
        <v>18</v>
      </c>
      <c r="J1057" s="3">
        <f t="shared" si="114"/>
        <v>0</v>
      </c>
      <c r="K1057" s="5">
        <f t="shared" si="117"/>
        <v>0</v>
      </c>
      <c r="L1057" s="3">
        <f t="shared" ca="1" si="115"/>
        <v>0.14594016234883106</v>
      </c>
      <c r="M1057" s="1">
        <f t="shared" ca="1" si="116"/>
        <v>-0.14594016234883106</v>
      </c>
      <c r="N1057" t="str">
        <f t="shared" si="118"/>
        <v>no</v>
      </c>
    </row>
    <row r="1058" spans="1:14" x14ac:dyDescent="0.25">
      <c r="A1058" t="str">
        <f t="shared" si="112"/>
        <v>16West Coast Eagles</v>
      </c>
      <c r="B1058">
        <v>2020</v>
      </c>
      <c r="C1058">
        <v>16</v>
      </c>
      <c r="D1058" t="s">
        <v>295</v>
      </c>
      <c r="E1058" t="s">
        <v>36</v>
      </c>
      <c r="F1058">
        <v>41</v>
      </c>
      <c r="G1058" s="1">
        <v>0.76</v>
      </c>
      <c r="H1058">
        <v>0</v>
      </c>
      <c r="I1058">
        <f t="shared" si="113"/>
        <v>16</v>
      </c>
      <c r="J1058" s="3">
        <f t="shared" si="114"/>
        <v>0</v>
      </c>
      <c r="K1058" s="5">
        <f t="shared" si="117"/>
        <v>3</v>
      </c>
      <c r="L1058" s="3">
        <f t="shared" ca="1" si="115"/>
        <v>5.6986531986531995E-2</v>
      </c>
      <c r="M1058" s="1">
        <f t="shared" ca="1" si="116"/>
        <v>-5.6986531986531995E-2</v>
      </c>
      <c r="N1058" t="str">
        <f t="shared" si="118"/>
        <v>yes</v>
      </c>
    </row>
    <row r="1059" spans="1:14" x14ac:dyDescent="0.25">
      <c r="A1059" t="str">
        <f t="shared" si="112"/>
        <v>16Geelong Cats</v>
      </c>
      <c r="B1059">
        <v>2020</v>
      </c>
      <c r="C1059">
        <v>16</v>
      </c>
      <c r="D1059" t="s">
        <v>402</v>
      </c>
      <c r="E1059" t="s">
        <v>9</v>
      </c>
      <c r="F1059">
        <v>72</v>
      </c>
      <c r="G1059" s="1">
        <v>0.93</v>
      </c>
      <c r="H1059">
        <v>0</v>
      </c>
      <c r="I1059">
        <f t="shared" si="113"/>
        <v>25</v>
      </c>
      <c r="J1059" s="3">
        <f t="shared" si="114"/>
        <v>0</v>
      </c>
      <c r="K1059" s="5">
        <f t="shared" si="117"/>
        <v>0</v>
      </c>
      <c r="L1059" s="3">
        <f t="shared" ca="1" si="115"/>
        <v>0.11293579216583657</v>
      </c>
      <c r="M1059" s="1">
        <f t="shared" ca="1" si="116"/>
        <v>-0.11293579216583657</v>
      </c>
      <c r="N1059" t="str">
        <f t="shared" si="118"/>
        <v>no</v>
      </c>
    </row>
    <row r="1060" spans="1:14" x14ac:dyDescent="0.25">
      <c r="A1060" t="str">
        <f t="shared" si="112"/>
        <v>16Western Bulldogs</v>
      </c>
      <c r="B1060">
        <v>2020</v>
      </c>
      <c r="C1060">
        <v>16</v>
      </c>
      <c r="D1060" t="s">
        <v>641</v>
      </c>
      <c r="E1060" t="s">
        <v>14</v>
      </c>
      <c r="F1060">
        <v>42</v>
      </c>
      <c r="G1060" s="1">
        <v>0.74</v>
      </c>
      <c r="H1060">
        <v>0</v>
      </c>
      <c r="I1060">
        <f t="shared" si="113"/>
        <v>16</v>
      </c>
      <c r="J1060" s="3">
        <f t="shared" si="114"/>
        <v>0</v>
      </c>
      <c r="K1060" s="5">
        <f t="shared" si="117"/>
        <v>0</v>
      </c>
      <c r="L1060" s="3">
        <f t="shared" ca="1" si="115"/>
        <v>0</v>
      </c>
      <c r="M1060" s="1">
        <f t="shared" ca="1" si="116"/>
        <v>0</v>
      </c>
      <c r="N1060" t="str">
        <f t="shared" si="118"/>
        <v>no</v>
      </c>
    </row>
    <row r="1061" spans="1:14" x14ac:dyDescent="0.25">
      <c r="A1061" t="str">
        <f t="shared" si="112"/>
        <v>16Brisbane Lions</v>
      </c>
      <c r="B1061">
        <v>2020</v>
      </c>
      <c r="C1061">
        <v>16</v>
      </c>
      <c r="D1061" t="s">
        <v>522</v>
      </c>
      <c r="E1061" t="s">
        <v>16</v>
      </c>
      <c r="F1061">
        <v>63</v>
      </c>
      <c r="G1061" s="1">
        <v>0.78</v>
      </c>
      <c r="H1061">
        <v>0</v>
      </c>
      <c r="I1061">
        <f t="shared" si="113"/>
        <v>23</v>
      </c>
      <c r="J1061" s="3">
        <f t="shared" si="114"/>
        <v>0</v>
      </c>
      <c r="K1061" s="5">
        <f t="shared" si="117"/>
        <v>0</v>
      </c>
      <c r="L1061" s="3">
        <f t="shared" ca="1" si="115"/>
        <v>7.4273275743863984E-2</v>
      </c>
      <c r="M1061" s="1">
        <f t="shared" ca="1" si="116"/>
        <v>-7.4273275743863984E-2</v>
      </c>
      <c r="N1061" t="str">
        <f t="shared" si="118"/>
        <v>no</v>
      </c>
    </row>
    <row r="1062" spans="1:14" x14ac:dyDescent="0.25">
      <c r="A1062" t="str">
        <f t="shared" si="112"/>
        <v>16Brisbane Lions</v>
      </c>
      <c r="B1062">
        <v>2020</v>
      </c>
      <c r="C1062">
        <v>16</v>
      </c>
      <c r="D1062" t="s">
        <v>390</v>
      </c>
      <c r="E1062" t="s">
        <v>16</v>
      </c>
      <c r="F1062">
        <v>31</v>
      </c>
      <c r="G1062" s="1">
        <v>0.92</v>
      </c>
      <c r="H1062">
        <v>0</v>
      </c>
      <c r="I1062">
        <f t="shared" si="113"/>
        <v>23</v>
      </c>
      <c r="J1062" s="3">
        <f t="shared" si="114"/>
        <v>0</v>
      </c>
      <c r="K1062" s="5">
        <f t="shared" si="117"/>
        <v>0</v>
      </c>
      <c r="L1062" s="3">
        <f t="shared" ca="1" si="115"/>
        <v>3.9088362617774382E-2</v>
      </c>
      <c r="M1062" s="1">
        <f t="shared" ca="1" si="116"/>
        <v>-3.9088362617774382E-2</v>
      </c>
      <c r="N1062" t="str">
        <f t="shared" si="118"/>
        <v>no</v>
      </c>
    </row>
    <row r="1063" spans="1:14" x14ac:dyDescent="0.25">
      <c r="A1063" t="str">
        <f t="shared" si="112"/>
        <v>16Carlton</v>
      </c>
      <c r="B1063">
        <v>2020</v>
      </c>
      <c r="C1063">
        <v>16</v>
      </c>
      <c r="D1063" t="s">
        <v>203</v>
      </c>
      <c r="E1063" t="s">
        <v>6</v>
      </c>
      <c r="F1063">
        <v>56</v>
      </c>
      <c r="G1063" s="1">
        <v>0.81</v>
      </c>
      <c r="H1063">
        <v>0</v>
      </c>
      <c r="I1063">
        <f t="shared" si="113"/>
        <v>20</v>
      </c>
      <c r="J1063" s="3">
        <f t="shared" si="114"/>
        <v>0</v>
      </c>
      <c r="K1063" s="5">
        <f t="shared" si="117"/>
        <v>10</v>
      </c>
      <c r="L1063" s="3">
        <f t="shared" ca="1" si="115"/>
        <v>5.8823529411764705E-2</v>
      </c>
      <c r="M1063" s="1">
        <f t="shared" ca="1" si="116"/>
        <v>-5.8823529411764705E-2</v>
      </c>
      <c r="N1063" t="str">
        <f t="shared" si="118"/>
        <v>yes</v>
      </c>
    </row>
    <row r="1064" spans="1:14" x14ac:dyDescent="0.25">
      <c r="A1064" t="str">
        <f t="shared" si="112"/>
        <v>16Geelong Cats</v>
      </c>
      <c r="B1064">
        <v>2020</v>
      </c>
      <c r="C1064">
        <v>16</v>
      </c>
      <c r="D1064" t="s">
        <v>361</v>
      </c>
      <c r="E1064" t="s">
        <v>9</v>
      </c>
      <c r="F1064">
        <v>50</v>
      </c>
      <c r="G1064" s="1">
        <v>0.95</v>
      </c>
      <c r="H1064">
        <v>0</v>
      </c>
      <c r="I1064">
        <f t="shared" si="113"/>
        <v>25</v>
      </c>
      <c r="J1064" s="3">
        <f t="shared" si="114"/>
        <v>0</v>
      </c>
      <c r="K1064" s="5">
        <f t="shared" si="117"/>
        <v>0</v>
      </c>
      <c r="L1064" s="3">
        <f t="shared" ca="1" si="115"/>
        <v>7.6111111111111102E-2</v>
      </c>
      <c r="M1064" s="1">
        <f t="shared" ca="1" si="116"/>
        <v>-7.6111111111111102E-2</v>
      </c>
      <c r="N1064" t="str">
        <f t="shared" si="118"/>
        <v>no</v>
      </c>
    </row>
    <row r="1065" spans="1:14" x14ac:dyDescent="0.25">
      <c r="A1065" t="str">
        <f t="shared" si="112"/>
        <v>16Gold Coast Suns</v>
      </c>
      <c r="B1065">
        <v>2020</v>
      </c>
      <c r="C1065">
        <v>16</v>
      </c>
      <c r="D1065" t="s">
        <v>439</v>
      </c>
      <c r="E1065" t="s">
        <v>40</v>
      </c>
      <c r="F1065">
        <v>54</v>
      </c>
      <c r="G1065" s="1">
        <v>0.82</v>
      </c>
      <c r="H1065">
        <v>0</v>
      </c>
      <c r="I1065">
        <f t="shared" si="113"/>
        <v>23</v>
      </c>
      <c r="J1065" s="3">
        <f t="shared" si="114"/>
        <v>0</v>
      </c>
      <c r="K1065" s="5">
        <f t="shared" si="117"/>
        <v>0</v>
      </c>
      <c r="L1065" s="3">
        <f t="shared" ca="1" si="115"/>
        <v>0.16440762865712155</v>
      </c>
      <c r="M1065" s="1">
        <f t="shared" ca="1" si="116"/>
        <v>-0.16440762865712155</v>
      </c>
      <c r="N1065" t="str">
        <f t="shared" si="118"/>
        <v>no</v>
      </c>
    </row>
    <row r="1066" spans="1:14" x14ac:dyDescent="0.25">
      <c r="A1066" t="str">
        <f t="shared" si="112"/>
        <v>16Brisbane Lions</v>
      </c>
      <c r="B1066">
        <v>2020</v>
      </c>
      <c r="C1066">
        <v>16</v>
      </c>
      <c r="D1066" t="s">
        <v>450</v>
      </c>
      <c r="E1066" t="s">
        <v>16</v>
      </c>
      <c r="F1066">
        <v>75</v>
      </c>
      <c r="G1066" s="1">
        <v>0.81</v>
      </c>
      <c r="H1066">
        <v>0</v>
      </c>
      <c r="I1066">
        <f t="shared" si="113"/>
        <v>23</v>
      </c>
      <c r="J1066" s="3">
        <f t="shared" si="114"/>
        <v>0</v>
      </c>
      <c r="K1066" s="5">
        <f t="shared" si="117"/>
        <v>0</v>
      </c>
      <c r="L1066" s="3">
        <f t="shared" ca="1" si="115"/>
        <v>7.5227591036414548E-2</v>
      </c>
      <c r="M1066" s="1">
        <f t="shared" ca="1" si="116"/>
        <v>-7.5227591036414548E-2</v>
      </c>
      <c r="N1066" t="str">
        <f t="shared" si="118"/>
        <v>no</v>
      </c>
    </row>
    <row r="1067" spans="1:14" x14ac:dyDescent="0.25">
      <c r="A1067" t="str">
        <f t="shared" si="112"/>
        <v>16Port Adelaide</v>
      </c>
      <c r="B1067">
        <v>2020</v>
      </c>
      <c r="C1067">
        <v>16</v>
      </c>
      <c r="D1067" t="s">
        <v>408</v>
      </c>
      <c r="E1067" t="s">
        <v>48</v>
      </c>
      <c r="F1067">
        <v>34</v>
      </c>
      <c r="G1067" s="1">
        <v>0.83</v>
      </c>
      <c r="H1067">
        <v>0</v>
      </c>
      <c r="I1067">
        <f t="shared" si="113"/>
        <v>21</v>
      </c>
      <c r="J1067" s="3">
        <f t="shared" si="114"/>
        <v>0</v>
      </c>
      <c r="K1067" s="5">
        <f t="shared" si="117"/>
        <v>0</v>
      </c>
      <c r="L1067" s="3">
        <f t="shared" ca="1" si="115"/>
        <v>0.19282296650717701</v>
      </c>
      <c r="M1067" s="1">
        <f t="shared" ca="1" si="116"/>
        <v>-0.19282296650717701</v>
      </c>
      <c r="N1067" t="str">
        <f t="shared" si="118"/>
        <v>no</v>
      </c>
    </row>
    <row r="1068" spans="1:14" x14ac:dyDescent="0.25">
      <c r="A1068" t="str">
        <f t="shared" si="112"/>
        <v>16GWS Giants</v>
      </c>
      <c r="B1068">
        <v>2020</v>
      </c>
      <c r="C1068">
        <v>16</v>
      </c>
      <c r="D1068" t="s">
        <v>378</v>
      </c>
      <c r="E1068" t="s">
        <v>11</v>
      </c>
      <c r="F1068">
        <v>43</v>
      </c>
      <c r="G1068" s="1">
        <v>0.65</v>
      </c>
      <c r="H1068">
        <v>0</v>
      </c>
      <c r="I1068">
        <f t="shared" si="113"/>
        <v>18</v>
      </c>
      <c r="J1068" s="3">
        <f t="shared" si="114"/>
        <v>0</v>
      </c>
      <c r="K1068" s="5">
        <f t="shared" si="117"/>
        <v>0</v>
      </c>
      <c r="L1068" s="3">
        <f t="shared" ca="1" si="115"/>
        <v>7.0679012345679013E-2</v>
      </c>
      <c r="M1068" s="1">
        <f t="shared" ca="1" si="116"/>
        <v>-7.0679012345679013E-2</v>
      </c>
      <c r="N1068" t="str">
        <f t="shared" si="118"/>
        <v>no</v>
      </c>
    </row>
    <row r="1069" spans="1:14" x14ac:dyDescent="0.25">
      <c r="A1069" t="str">
        <f t="shared" si="112"/>
        <v>16Sydney Swans</v>
      </c>
      <c r="B1069">
        <v>2020</v>
      </c>
      <c r="C1069">
        <v>16</v>
      </c>
      <c r="D1069" t="s">
        <v>412</v>
      </c>
      <c r="E1069" t="s">
        <v>70</v>
      </c>
      <c r="F1069">
        <v>51</v>
      </c>
      <c r="G1069" s="1">
        <v>0.93</v>
      </c>
      <c r="H1069">
        <v>0</v>
      </c>
      <c r="I1069">
        <f t="shared" si="113"/>
        <v>20</v>
      </c>
      <c r="J1069" s="3">
        <f t="shared" si="114"/>
        <v>0</v>
      </c>
      <c r="K1069" s="5">
        <f t="shared" si="117"/>
        <v>0</v>
      </c>
      <c r="L1069" s="3">
        <f t="shared" ca="1" si="115"/>
        <v>0.10409356725146199</v>
      </c>
      <c r="M1069" s="1">
        <f t="shared" ca="1" si="116"/>
        <v>-0.10409356725146199</v>
      </c>
      <c r="N1069" t="str">
        <f t="shared" si="118"/>
        <v>no</v>
      </c>
    </row>
    <row r="1070" spans="1:14" x14ac:dyDescent="0.25">
      <c r="A1070" t="str">
        <f t="shared" si="112"/>
        <v>16Hawthorn</v>
      </c>
      <c r="B1070">
        <v>2020</v>
      </c>
      <c r="C1070">
        <v>16</v>
      </c>
      <c r="D1070" t="s">
        <v>382</v>
      </c>
      <c r="E1070" t="s">
        <v>56</v>
      </c>
      <c r="F1070">
        <v>32</v>
      </c>
      <c r="G1070" s="1">
        <v>0.91</v>
      </c>
      <c r="H1070">
        <v>0</v>
      </c>
      <c r="I1070">
        <f t="shared" si="113"/>
        <v>23</v>
      </c>
      <c r="J1070" s="3">
        <f t="shared" si="114"/>
        <v>0</v>
      </c>
      <c r="K1070" s="5">
        <f t="shared" si="117"/>
        <v>0</v>
      </c>
      <c r="L1070" s="3">
        <f t="shared" ca="1" si="115"/>
        <v>7.610844122473176E-2</v>
      </c>
      <c r="M1070" s="1">
        <f t="shared" ca="1" si="116"/>
        <v>-7.610844122473176E-2</v>
      </c>
      <c r="N1070" t="str">
        <f t="shared" si="118"/>
        <v>no</v>
      </c>
    </row>
    <row r="1071" spans="1:14" x14ac:dyDescent="0.25">
      <c r="A1071" t="str">
        <f t="shared" si="112"/>
        <v>16Hawthorn</v>
      </c>
      <c r="B1071">
        <v>2020</v>
      </c>
      <c r="C1071">
        <v>16</v>
      </c>
      <c r="D1071" t="s">
        <v>664</v>
      </c>
      <c r="E1071" t="s">
        <v>56</v>
      </c>
      <c r="F1071">
        <v>67</v>
      </c>
      <c r="G1071" s="1">
        <v>0.81</v>
      </c>
      <c r="H1071">
        <v>0</v>
      </c>
      <c r="I1071">
        <f t="shared" si="113"/>
        <v>23</v>
      </c>
      <c r="J1071" s="3">
        <f t="shared" si="114"/>
        <v>0</v>
      </c>
      <c r="K1071" s="5">
        <f t="shared" si="117"/>
        <v>0</v>
      </c>
      <c r="L1071" s="3">
        <f t="shared" ca="1" si="115"/>
        <v>0.13333333333333333</v>
      </c>
      <c r="M1071" s="1">
        <f t="shared" ca="1" si="116"/>
        <v>-0.13333333333333333</v>
      </c>
      <c r="N1071" t="str">
        <f t="shared" si="118"/>
        <v>no</v>
      </c>
    </row>
    <row r="1072" spans="1:14" x14ac:dyDescent="0.25">
      <c r="A1072" t="str">
        <f t="shared" si="112"/>
        <v>16West Coast Eagles</v>
      </c>
      <c r="B1072">
        <v>2020</v>
      </c>
      <c r="C1072">
        <v>16</v>
      </c>
      <c r="D1072" t="s">
        <v>656</v>
      </c>
      <c r="E1072" t="s">
        <v>36</v>
      </c>
      <c r="F1072">
        <v>67</v>
      </c>
      <c r="G1072" s="1">
        <v>0.82</v>
      </c>
      <c r="H1072">
        <v>0</v>
      </c>
      <c r="I1072">
        <f t="shared" si="113"/>
        <v>16</v>
      </c>
      <c r="J1072" s="3">
        <f t="shared" si="114"/>
        <v>0</v>
      </c>
      <c r="K1072" s="5">
        <f t="shared" si="117"/>
        <v>0</v>
      </c>
      <c r="L1072" s="3">
        <f t="shared" ca="1" si="115"/>
        <v>0.15314009661835748</v>
      </c>
      <c r="M1072" s="1">
        <f t="shared" ca="1" si="116"/>
        <v>-0.15314009661835748</v>
      </c>
      <c r="N1072" t="str">
        <f t="shared" si="118"/>
        <v>no</v>
      </c>
    </row>
    <row r="1073" spans="1:14" x14ac:dyDescent="0.25">
      <c r="A1073" t="str">
        <f t="shared" si="112"/>
        <v>16Fremantle</v>
      </c>
      <c r="B1073">
        <v>2020</v>
      </c>
      <c r="C1073">
        <v>16</v>
      </c>
      <c r="D1073" t="s">
        <v>360</v>
      </c>
      <c r="E1073" t="s">
        <v>53</v>
      </c>
      <c r="F1073">
        <v>31</v>
      </c>
      <c r="G1073" s="1">
        <v>0.71</v>
      </c>
      <c r="H1073">
        <v>0</v>
      </c>
      <c r="I1073">
        <f t="shared" si="113"/>
        <v>13</v>
      </c>
      <c r="J1073" s="3">
        <f t="shared" si="114"/>
        <v>0</v>
      </c>
      <c r="K1073" s="5">
        <f t="shared" si="117"/>
        <v>0</v>
      </c>
      <c r="L1073" s="3">
        <f t="shared" ca="1" si="115"/>
        <v>0.19558404558404557</v>
      </c>
      <c r="M1073" s="1">
        <f t="shared" ca="1" si="116"/>
        <v>-0.19558404558404557</v>
      </c>
      <c r="N1073" t="str">
        <f t="shared" si="118"/>
        <v>no</v>
      </c>
    </row>
    <row r="1074" spans="1:14" x14ac:dyDescent="0.25">
      <c r="A1074" t="str">
        <f t="shared" si="112"/>
        <v>16Sydney Swans</v>
      </c>
      <c r="B1074">
        <v>2020</v>
      </c>
      <c r="C1074">
        <v>16</v>
      </c>
      <c r="D1074" t="s">
        <v>479</v>
      </c>
      <c r="E1074" t="s">
        <v>70</v>
      </c>
      <c r="F1074">
        <v>29</v>
      </c>
      <c r="G1074" s="1">
        <v>0.74</v>
      </c>
      <c r="H1074">
        <v>0</v>
      </c>
      <c r="I1074">
        <f t="shared" si="113"/>
        <v>20</v>
      </c>
      <c r="J1074" s="3">
        <f t="shared" si="114"/>
        <v>0</v>
      </c>
      <c r="K1074" s="5">
        <f t="shared" si="117"/>
        <v>0</v>
      </c>
      <c r="L1074" s="3">
        <f t="shared" ca="1" si="115"/>
        <v>8.761904761904761E-2</v>
      </c>
      <c r="M1074" s="1">
        <f t="shared" ca="1" si="116"/>
        <v>-8.761904761904761E-2</v>
      </c>
      <c r="N1074" t="str">
        <f t="shared" si="118"/>
        <v>no</v>
      </c>
    </row>
    <row r="1075" spans="1:14" x14ac:dyDescent="0.25">
      <c r="A1075" t="str">
        <f t="shared" si="112"/>
        <v>16Carlton</v>
      </c>
      <c r="B1075">
        <v>2020</v>
      </c>
      <c r="C1075">
        <v>16</v>
      </c>
      <c r="D1075" t="s">
        <v>353</v>
      </c>
      <c r="E1075" t="s">
        <v>6</v>
      </c>
      <c r="F1075">
        <v>54</v>
      </c>
      <c r="G1075" s="1">
        <v>0.9</v>
      </c>
      <c r="H1075">
        <v>0</v>
      </c>
      <c r="I1075">
        <f t="shared" si="113"/>
        <v>20</v>
      </c>
      <c r="J1075" s="3">
        <f t="shared" si="114"/>
        <v>0</v>
      </c>
      <c r="K1075" s="5">
        <f t="shared" si="117"/>
        <v>0</v>
      </c>
      <c r="L1075" s="3">
        <f t="shared" ca="1" si="115"/>
        <v>5.7021251353235151E-2</v>
      </c>
      <c r="M1075" s="1">
        <f t="shared" ca="1" si="116"/>
        <v>-5.7021251353235151E-2</v>
      </c>
      <c r="N1075" t="str">
        <f t="shared" si="118"/>
        <v>no</v>
      </c>
    </row>
    <row r="1076" spans="1:14" x14ac:dyDescent="0.25">
      <c r="A1076" t="str">
        <f t="shared" si="112"/>
        <v>16Western Bulldogs</v>
      </c>
      <c r="B1076">
        <v>2020</v>
      </c>
      <c r="C1076">
        <v>16</v>
      </c>
      <c r="D1076" t="s">
        <v>367</v>
      </c>
      <c r="E1076" t="s">
        <v>14</v>
      </c>
      <c r="F1076">
        <v>51</v>
      </c>
      <c r="G1076" s="1">
        <v>0.75</v>
      </c>
      <c r="H1076">
        <v>0</v>
      </c>
      <c r="I1076">
        <f t="shared" si="113"/>
        <v>16</v>
      </c>
      <c r="J1076" s="3">
        <f t="shared" si="114"/>
        <v>0</v>
      </c>
      <c r="K1076" s="5">
        <f t="shared" si="117"/>
        <v>0</v>
      </c>
      <c r="L1076" s="3">
        <f t="shared" ca="1" si="115"/>
        <v>0.10052910052910052</v>
      </c>
      <c r="M1076" s="1">
        <f t="shared" ca="1" si="116"/>
        <v>-0.10052910052910052</v>
      </c>
      <c r="N1076" t="str">
        <f t="shared" si="118"/>
        <v>no</v>
      </c>
    </row>
    <row r="1077" spans="1:14" x14ac:dyDescent="0.25">
      <c r="A1077" t="str">
        <f t="shared" si="112"/>
        <v>16West Coast Eagles</v>
      </c>
      <c r="B1077">
        <v>2020</v>
      </c>
      <c r="C1077">
        <v>16</v>
      </c>
      <c r="D1077" t="s">
        <v>136</v>
      </c>
      <c r="E1077" t="s">
        <v>36</v>
      </c>
      <c r="F1077">
        <v>74</v>
      </c>
      <c r="G1077" s="1">
        <v>0.79</v>
      </c>
      <c r="H1077">
        <v>0</v>
      </c>
      <c r="I1077">
        <f t="shared" si="113"/>
        <v>16</v>
      </c>
      <c r="J1077" s="3">
        <f t="shared" si="114"/>
        <v>0</v>
      </c>
      <c r="K1077" s="5">
        <f t="shared" si="117"/>
        <v>24</v>
      </c>
      <c r="L1077" s="3">
        <f t="shared" ca="1" si="115"/>
        <v>7.8136446886446886E-2</v>
      </c>
      <c r="M1077" s="1">
        <f t="shared" ca="1" si="116"/>
        <v>-7.8136446886446886E-2</v>
      </c>
      <c r="N1077" t="str">
        <f t="shared" si="118"/>
        <v>yes</v>
      </c>
    </row>
    <row r="1078" spans="1:14" x14ac:dyDescent="0.25">
      <c r="A1078" t="str">
        <f t="shared" si="112"/>
        <v>16Carlton</v>
      </c>
      <c r="B1078">
        <v>2020</v>
      </c>
      <c r="C1078">
        <v>16</v>
      </c>
      <c r="D1078" t="s">
        <v>484</v>
      </c>
      <c r="E1078" t="s">
        <v>6</v>
      </c>
      <c r="F1078">
        <v>36</v>
      </c>
      <c r="G1078" s="1">
        <v>0.93</v>
      </c>
      <c r="H1078">
        <v>0</v>
      </c>
      <c r="I1078">
        <f t="shared" si="113"/>
        <v>20</v>
      </c>
      <c r="J1078" s="3">
        <f t="shared" si="114"/>
        <v>0</v>
      </c>
      <c r="K1078" s="5">
        <f t="shared" si="117"/>
        <v>0</v>
      </c>
      <c r="L1078" s="3">
        <f t="shared" ca="1" si="115"/>
        <v>2.1568627450980395E-2</v>
      </c>
      <c r="M1078" s="1">
        <f t="shared" ca="1" si="116"/>
        <v>-2.1568627450980395E-2</v>
      </c>
      <c r="N1078" t="str">
        <f t="shared" si="118"/>
        <v>no</v>
      </c>
    </row>
    <row r="1079" spans="1:14" x14ac:dyDescent="0.25">
      <c r="A1079" t="str">
        <f t="shared" si="112"/>
        <v>16Essendon</v>
      </c>
      <c r="B1079">
        <v>2020</v>
      </c>
      <c r="C1079">
        <v>16</v>
      </c>
      <c r="D1079" t="s">
        <v>462</v>
      </c>
      <c r="E1079" t="s">
        <v>32</v>
      </c>
      <c r="F1079">
        <v>26</v>
      </c>
      <c r="G1079" s="1">
        <v>0.88</v>
      </c>
      <c r="H1079">
        <v>0</v>
      </c>
      <c r="I1079">
        <f t="shared" si="113"/>
        <v>25</v>
      </c>
      <c r="J1079" s="3">
        <f t="shared" si="114"/>
        <v>0</v>
      </c>
      <c r="K1079" s="5">
        <f t="shared" si="117"/>
        <v>0</v>
      </c>
      <c r="L1079" s="3">
        <f t="shared" ca="1" si="115"/>
        <v>0.15096765979118923</v>
      </c>
      <c r="M1079" s="1">
        <f t="shared" ca="1" si="116"/>
        <v>-0.15096765979118923</v>
      </c>
      <c r="N1079" t="str">
        <f t="shared" si="118"/>
        <v>no</v>
      </c>
    </row>
    <row r="1080" spans="1:14" x14ac:dyDescent="0.25">
      <c r="A1080" t="str">
        <f t="shared" si="112"/>
        <v>16Port Adelaide</v>
      </c>
      <c r="B1080">
        <v>2020</v>
      </c>
      <c r="C1080">
        <v>16</v>
      </c>
      <c r="D1080" t="s">
        <v>490</v>
      </c>
      <c r="E1080" t="s">
        <v>48</v>
      </c>
      <c r="F1080">
        <v>57</v>
      </c>
      <c r="G1080" s="1">
        <v>0.97</v>
      </c>
      <c r="H1080">
        <v>0</v>
      </c>
      <c r="I1080">
        <f t="shared" si="113"/>
        <v>21</v>
      </c>
      <c r="J1080" s="3">
        <f t="shared" si="114"/>
        <v>0</v>
      </c>
      <c r="K1080" s="5">
        <f t="shared" si="117"/>
        <v>0</v>
      </c>
      <c r="L1080" s="3">
        <f t="shared" ca="1" si="115"/>
        <v>0.12452107279693488</v>
      </c>
      <c r="M1080" s="1">
        <f t="shared" ca="1" si="116"/>
        <v>-0.12452107279693488</v>
      </c>
      <c r="N1080" t="str">
        <f t="shared" si="118"/>
        <v>no</v>
      </c>
    </row>
    <row r="1081" spans="1:14" x14ac:dyDescent="0.25">
      <c r="A1081" t="str">
        <f t="shared" si="112"/>
        <v>16Brisbane Lions</v>
      </c>
      <c r="B1081">
        <v>2020</v>
      </c>
      <c r="C1081">
        <v>16</v>
      </c>
      <c r="D1081" t="s">
        <v>657</v>
      </c>
      <c r="E1081" t="s">
        <v>16</v>
      </c>
      <c r="F1081">
        <v>46</v>
      </c>
      <c r="G1081" s="1">
        <v>0.94</v>
      </c>
      <c r="H1081">
        <v>0</v>
      </c>
      <c r="I1081">
        <f t="shared" si="113"/>
        <v>23</v>
      </c>
      <c r="J1081" s="3">
        <f t="shared" si="114"/>
        <v>0</v>
      </c>
      <c r="K1081" s="5">
        <f t="shared" si="117"/>
        <v>0</v>
      </c>
      <c r="L1081" s="3">
        <f t="shared" ca="1" si="115"/>
        <v>0.20535714285714285</v>
      </c>
      <c r="M1081" s="1">
        <f t="shared" ca="1" si="116"/>
        <v>-0.20535714285714285</v>
      </c>
      <c r="N1081" t="str">
        <f t="shared" si="118"/>
        <v>no</v>
      </c>
    </row>
    <row r="1082" spans="1:14" x14ac:dyDescent="0.25">
      <c r="A1082" t="str">
        <f t="shared" si="112"/>
        <v>16North Melbourne</v>
      </c>
      <c r="B1082">
        <v>2020</v>
      </c>
      <c r="C1082">
        <v>16</v>
      </c>
      <c r="D1082" t="s">
        <v>577</v>
      </c>
      <c r="E1082" t="s">
        <v>25</v>
      </c>
      <c r="F1082">
        <v>25</v>
      </c>
      <c r="G1082" s="1">
        <v>0.62</v>
      </c>
      <c r="H1082">
        <v>0</v>
      </c>
      <c r="I1082">
        <f t="shared" si="113"/>
        <v>21</v>
      </c>
      <c r="J1082" s="3">
        <f t="shared" si="114"/>
        <v>0</v>
      </c>
      <c r="K1082" s="5">
        <f t="shared" si="117"/>
        <v>0</v>
      </c>
      <c r="L1082" s="3">
        <f t="shared" ca="1" si="115"/>
        <v>0.15993303571428572</v>
      </c>
      <c r="M1082" s="1">
        <f t="shared" ca="1" si="116"/>
        <v>-0.15993303571428572</v>
      </c>
      <c r="N1082" t="str">
        <f t="shared" si="118"/>
        <v>no</v>
      </c>
    </row>
    <row r="1083" spans="1:14" x14ac:dyDescent="0.25">
      <c r="A1083" t="str">
        <f t="shared" si="112"/>
        <v>16Adelaide Crows</v>
      </c>
      <c r="B1083">
        <v>2020</v>
      </c>
      <c r="C1083">
        <v>16</v>
      </c>
      <c r="D1083" t="s">
        <v>131</v>
      </c>
      <c r="E1083" t="s">
        <v>22</v>
      </c>
      <c r="F1083">
        <v>36</v>
      </c>
      <c r="G1083" s="1">
        <v>0.76</v>
      </c>
      <c r="H1083">
        <v>0</v>
      </c>
      <c r="I1083">
        <f t="shared" si="113"/>
        <v>18</v>
      </c>
      <c r="J1083" s="3">
        <f t="shared" si="114"/>
        <v>0</v>
      </c>
      <c r="K1083" s="5">
        <f t="shared" si="117"/>
        <v>90</v>
      </c>
      <c r="L1083" s="3">
        <f t="shared" ca="1" si="115"/>
        <v>0.15669856459330145</v>
      </c>
      <c r="M1083" s="1">
        <f t="shared" ca="1" si="116"/>
        <v>-0.15669856459330145</v>
      </c>
      <c r="N1083" t="str">
        <f t="shared" si="118"/>
        <v>yes</v>
      </c>
    </row>
    <row r="1084" spans="1:14" x14ac:dyDescent="0.25">
      <c r="A1084" t="str">
        <f t="shared" si="112"/>
        <v>16Adelaide Crows</v>
      </c>
      <c r="B1084">
        <v>2020</v>
      </c>
      <c r="C1084">
        <v>16</v>
      </c>
      <c r="D1084" t="s">
        <v>154</v>
      </c>
      <c r="E1084" t="s">
        <v>22</v>
      </c>
      <c r="F1084">
        <v>30</v>
      </c>
      <c r="G1084" s="1">
        <v>0.74</v>
      </c>
      <c r="H1084">
        <v>0</v>
      </c>
      <c r="I1084">
        <f t="shared" si="113"/>
        <v>18</v>
      </c>
      <c r="J1084" s="3">
        <f t="shared" si="114"/>
        <v>0</v>
      </c>
      <c r="K1084" s="5">
        <f t="shared" si="117"/>
        <v>34</v>
      </c>
      <c r="L1084" s="3">
        <f t="shared" ca="1" si="115"/>
        <v>0.37448283589873976</v>
      </c>
      <c r="M1084" s="1">
        <f t="shared" ca="1" si="116"/>
        <v>-0.37448283589873976</v>
      </c>
      <c r="N1084" t="str">
        <f t="shared" si="118"/>
        <v>yes</v>
      </c>
    </row>
    <row r="1085" spans="1:14" x14ac:dyDescent="0.25">
      <c r="A1085" t="str">
        <f t="shared" si="112"/>
        <v>16Carlton</v>
      </c>
      <c r="B1085">
        <v>2020</v>
      </c>
      <c r="C1085">
        <v>16</v>
      </c>
      <c r="D1085" t="s">
        <v>562</v>
      </c>
      <c r="E1085" t="s">
        <v>6</v>
      </c>
      <c r="F1085">
        <v>47</v>
      </c>
      <c r="G1085" s="1">
        <v>0.77</v>
      </c>
      <c r="H1085">
        <v>0</v>
      </c>
      <c r="I1085">
        <f t="shared" si="113"/>
        <v>20</v>
      </c>
      <c r="J1085" s="3">
        <f t="shared" si="114"/>
        <v>0</v>
      </c>
      <c r="K1085" s="5">
        <f t="shared" si="117"/>
        <v>0</v>
      </c>
      <c r="L1085" s="3">
        <f t="shared" ca="1" si="115"/>
        <v>7.5384615384615383E-2</v>
      </c>
      <c r="M1085" s="1">
        <f t="shared" ca="1" si="116"/>
        <v>-7.5384615384615383E-2</v>
      </c>
      <c r="N1085" t="str">
        <f t="shared" si="118"/>
        <v>no</v>
      </c>
    </row>
    <row r="1086" spans="1:14" x14ac:dyDescent="0.25">
      <c r="A1086" t="str">
        <f t="shared" si="112"/>
        <v>16Essendon</v>
      </c>
      <c r="B1086">
        <v>2020</v>
      </c>
      <c r="C1086">
        <v>16</v>
      </c>
      <c r="D1086" t="s">
        <v>636</v>
      </c>
      <c r="E1086" t="s">
        <v>32</v>
      </c>
      <c r="F1086">
        <v>16</v>
      </c>
      <c r="G1086" s="1">
        <v>0.52</v>
      </c>
      <c r="H1086">
        <v>0</v>
      </c>
      <c r="I1086">
        <f t="shared" si="113"/>
        <v>25</v>
      </c>
      <c r="J1086" s="3">
        <f t="shared" si="114"/>
        <v>0</v>
      </c>
      <c r="K1086" s="5">
        <f t="shared" si="117"/>
        <v>0</v>
      </c>
      <c r="L1086" s="3">
        <f t="shared" ca="1" si="115"/>
        <v>0.37179487179487181</v>
      </c>
      <c r="M1086" s="1">
        <f t="shared" ca="1" si="116"/>
        <v>-0.37179487179487181</v>
      </c>
      <c r="N1086" t="str">
        <f t="shared" si="118"/>
        <v>no</v>
      </c>
    </row>
    <row r="1087" spans="1:14" x14ac:dyDescent="0.25">
      <c r="A1087" t="str">
        <f t="shared" si="112"/>
        <v>16Fremantle</v>
      </c>
      <c r="B1087">
        <v>2020</v>
      </c>
      <c r="C1087">
        <v>16</v>
      </c>
      <c r="D1087" t="s">
        <v>400</v>
      </c>
      <c r="E1087" t="s">
        <v>53</v>
      </c>
      <c r="F1087">
        <v>49</v>
      </c>
      <c r="G1087" s="1">
        <v>0.96</v>
      </c>
      <c r="H1087">
        <v>0</v>
      </c>
      <c r="I1087">
        <f t="shared" si="113"/>
        <v>13</v>
      </c>
      <c r="J1087" s="3">
        <f t="shared" si="114"/>
        <v>0</v>
      </c>
      <c r="K1087" s="5">
        <f t="shared" si="117"/>
        <v>0</v>
      </c>
      <c r="L1087" s="3">
        <f t="shared" ca="1" si="115"/>
        <v>0.17679756141294603</v>
      </c>
      <c r="M1087" s="1">
        <f t="shared" ca="1" si="116"/>
        <v>-0.17679756141294603</v>
      </c>
      <c r="N1087" t="str">
        <f t="shared" si="118"/>
        <v>no</v>
      </c>
    </row>
    <row r="1088" spans="1:14" x14ac:dyDescent="0.25">
      <c r="A1088" t="str">
        <f t="shared" si="112"/>
        <v>16Port Adelaide</v>
      </c>
      <c r="B1088">
        <v>2020</v>
      </c>
      <c r="C1088">
        <v>16</v>
      </c>
      <c r="D1088" t="s">
        <v>588</v>
      </c>
      <c r="E1088" t="s">
        <v>48</v>
      </c>
      <c r="F1088">
        <v>18</v>
      </c>
      <c r="G1088" s="1">
        <v>0.87</v>
      </c>
      <c r="H1088">
        <v>0</v>
      </c>
      <c r="I1088">
        <f t="shared" si="113"/>
        <v>21</v>
      </c>
      <c r="J1088" s="3">
        <f t="shared" si="114"/>
        <v>0</v>
      </c>
      <c r="K1088" s="5">
        <f t="shared" si="117"/>
        <v>0</v>
      </c>
      <c r="L1088" s="3">
        <f t="shared" ca="1" si="115"/>
        <v>7.9383043227190225E-2</v>
      </c>
      <c r="M1088" s="1">
        <f t="shared" ca="1" si="116"/>
        <v>-7.9383043227190225E-2</v>
      </c>
      <c r="N1088" t="str">
        <f t="shared" si="118"/>
        <v>no</v>
      </c>
    </row>
    <row r="1089" spans="1:14" x14ac:dyDescent="0.25">
      <c r="A1089" t="str">
        <f t="shared" si="112"/>
        <v>16St Kilda</v>
      </c>
      <c r="B1089">
        <v>2020</v>
      </c>
      <c r="C1089">
        <v>16</v>
      </c>
      <c r="D1089" t="s">
        <v>492</v>
      </c>
      <c r="E1089" t="s">
        <v>19</v>
      </c>
      <c r="F1089">
        <v>97</v>
      </c>
      <c r="G1089" s="1">
        <v>0.86</v>
      </c>
      <c r="H1089">
        <v>0</v>
      </c>
      <c r="I1089">
        <f t="shared" si="113"/>
        <v>23</v>
      </c>
      <c r="J1089" s="3">
        <f t="shared" si="114"/>
        <v>0</v>
      </c>
      <c r="K1089" s="5">
        <f t="shared" si="117"/>
        <v>0</v>
      </c>
      <c r="L1089" s="3">
        <f t="shared" ca="1" si="115"/>
        <v>9.5000055007921136E-2</v>
      </c>
      <c r="M1089" s="1">
        <f t="shared" ca="1" si="116"/>
        <v>-9.5000055007921136E-2</v>
      </c>
      <c r="N1089" t="str">
        <f t="shared" si="118"/>
        <v>no</v>
      </c>
    </row>
    <row r="1090" spans="1:14" x14ac:dyDescent="0.25">
      <c r="A1090" t="str">
        <f t="shared" ref="A1090:A1153" si="119">C1090&amp;E1090</f>
        <v>16GWS Giants</v>
      </c>
      <c r="B1090">
        <v>2020</v>
      </c>
      <c r="C1090">
        <v>16</v>
      </c>
      <c r="D1090" t="s">
        <v>496</v>
      </c>
      <c r="E1090" t="s">
        <v>11</v>
      </c>
      <c r="F1090">
        <v>72</v>
      </c>
      <c r="G1090" s="1">
        <v>0.91</v>
      </c>
      <c r="H1090">
        <v>0</v>
      </c>
      <c r="I1090">
        <f t="shared" ref="I1090:I1153" si="120">SUMIF($A:$A,$A1090,$H:$H)/4</f>
        <v>18</v>
      </c>
      <c r="J1090" s="3">
        <f t="shared" ref="J1090:J1153" si="121">H1090/I1090</f>
        <v>0</v>
      </c>
      <c r="K1090" s="5">
        <f t="shared" si="117"/>
        <v>0</v>
      </c>
      <c r="L1090" s="3">
        <f t="shared" ref="L1090:L1153" ca="1" si="122">SUMIF($D:$D,$D1090,$J1090)/COUNTIF($D:$D,$D1090)</f>
        <v>0.11085802742149491</v>
      </c>
      <c r="M1090" s="1">
        <f t="shared" ref="M1090:M1153" ca="1" si="123">J1090-L1090</f>
        <v>-0.11085802742149491</v>
      </c>
      <c r="N1090" t="str">
        <f t="shared" si="118"/>
        <v>no</v>
      </c>
    </row>
    <row r="1091" spans="1:14" x14ac:dyDescent="0.25">
      <c r="A1091" t="str">
        <f t="shared" si="119"/>
        <v>16GWS Giants</v>
      </c>
      <c r="B1091">
        <v>2020</v>
      </c>
      <c r="C1091">
        <v>16</v>
      </c>
      <c r="D1091" t="s">
        <v>582</v>
      </c>
      <c r="E1091" t="s">
        <v>11</v>
      </c>
      <c r="F1091">
        <v>17</v>
      </c>
      <c r="G1091" s="1">
        <v>0.85</v>
      </c>
      <c r="H1091">
        <v>0</v>
      </c>
      <c r="I1091">
        <f t="shared" si="120"/>
        <v>18</v>
      </c>
      <c r="J1091" s="3">
        <f t="shared" si="121"/>
        <v>0</v>
      </c>
      <c r="K1091" s="5">
        <f t="shared" ref="K1091:K1154" si="124">SUMIF($D:$D,$D1091,$H:$H)</f>
        <v>0</v>
      </c>
      <c r="L1091" s="3">
        <f t="shared" ca="1" si="122"/>
        <v>0.29698996655518395</v>
      </c>
      <c r="M1091" s="1">
        <f t="shared" ca="1" si="123"/>
        <v>-0.29698996655518395</v>
      </c>
      <c r="N1091" t="str">
        <f t="shared" ref="N1091:N1154" si="125">IF(K1091&gt;0,"yes", "no")</f>
        <v>no</v>
      </c>
    </row>
    <row r="1092" spans="1:14" x14ac:dyDescent="0.25">
      <c r="A1092" t="str">
        <f t="shared" si="119"/>
        <v>16Fremantle</v>
      </c>
      <c r="B1092">
        <v>2020</v>
      </c>
      <c r="C1092">
        <v>16</v>
      </c>
      <c r="D1092" t="s">
        <v>358</v>
      </c>
      <c r="E1092" t="s">
        <v>53</v>
      </c>
      <c r="F1092">
        <v>66</v>
      </c>
      <c r="G1092" s="1">
        <v>0.6</v>
      </c>
      <c r="H1092">
        <v>0</v>
      </c>
      <c r="I1092">
        <f t="shared" si="120"/>
        <v>13</v>
      </c>
      <c r="J1092" s="3">
        <f t="shared" si="121"/>
        <v>0</v>
      </c>
      <c r="K1092" s="5">
        <f t="shared" si="124"/>
        <v>0</v>
      </c>
      <c r="L1092" s="3">
        <f t="shared" ca="1" si="122"/>
        <v>0.27472059779077329</v>
      </c>
      <c r="M1092" s="1">
        <f t="shared" ca="1" si="123"/>
        <v>-0.27472059779077329</v>
      </c>
      <c r="N1092" t="str">
        <f t="shared" si="125"/>
        <v>no</v>
      </c>
    </row>
    <row r="1093" spans="1:14" x14ac:dyDescent="0.25">
      <c r="A1093" t="str">
        <f t="shared" si="119"/>
        <v>16Port Adelaide</v>
      </c>
      <c r="B1093">
        <v>2020</v>
      </c>
      <c r="C1093">
        <v>16</v>
      </c>
      <c r="D1093" t="s">
        <v>510</v>
      </c>
      <c r="E1093" t="s">
        <v>48</v>
      </c>
      <c r="F1093">
        <v>78</v>
      </c>
      <c r="G1093" s="1">
        <v>0.81</v>
      </c>
      <c r="H1093">
        <v>0</v>
      </c>
      <c r="I1093">
        <f t="shared" si="120"/>
        <v>21</v>
      </c>
      <c r="J1093" s="3">
        <f t="shared" si="121"/>
        <v>0</v>
      </c>
      <c r="K1093" s="5">
        <f t="shared" si="124"/>
        <v>0</v>
      </c>
      <c r="L1093" s="3">
        <f t="shared" ca="1" si="122"/>
        <v>5.6866040533860608E-2</v>
      </c>
      <c r="M1093" s="1">
        <f t="shared" ca="1" si="123"/>
        <v>-5.6866040533860608E-2</v>
      </c>
      <c r="N1093" t="str">
        <f t="shared" si="125"/>
        <v>no</v>
      </c>
    </row>
    <row r="1094" spans="1:14" x14ac:dyDescent="0.25">
      <c r="A1094" t="str">
        <f t="shared" si="119"/>
        <v>16Port Adelaide</v>
      </c>
      <c r="B1094">
        <v>2020</v>
      </c>
      <c r="C1094">
        <v>16</v>
      </c>
      <c r="D1094" t="s">
        <v>326</v>
      </c>
      <c r="E1094" t="s">
        <v>48</v>
      </c>
      <c r="F1094">
        <v>29</v>
      </c>
      <c r="G1094" s="1">
        <v>0.81</v>
      </c>
      <c r="H1094">
        <v>0</v>
      </c>
      <c r="I1094">
        <f t="shared" si="120"/>
        <v>21</v>
      </c>
      <c r="J1094" s="3">
        <f t="shared" si="121"/>
        <v>0</v>
      </c>
      <c r="K1094" s="5">
        <f t="shared" si="124"/>
        <v>2</v>
      </c>
      <c r="L1094" s="3">
        <f t="shared" ca="1" si="122"/>
        <v>0.2726307189542484</v>
      </c>
      <c r="M1094" s="1">
        <f t="shared" ca="1" si="123"/>
        <v>-0.2726307189542484</v>
      </c>
      <c r="N1094" t="str">
        <f t="shared" si="125"/>
        <v>yes</v>
      </c>
    </row>
    <row r="1095" spans="1:14" x14ac:dyDescent="0.25">
      <c r="A1095" t="str">
        <f t="shared" si="119"/>
        <v>16St Kilda</v>
      </c>
      <c r="B1095">
        <v>2020</v>
      </c>
      <c r="C1095">
        <v>16</v>
      </c>
      <c r="D1095" t="s">
        <v>298</v>
      </c>
      <c r="E1095" t="s">
        <v>19</v>
      </c>
      <c r="F1095">
        <v>50</v>
      </c>
      <c r="G1095" s="1">
        <v>0.9</v>
      </c>
      <c r="H1095">
        <v>0</v>
      </c>
      <c r="I1095">
        <f t="shared" si="120"/>
        <v>23</v>
      </c>
      <c r="J1095" s="3">
        <f t="shared" si="121"/>
        <v>0</v>
      </c>
      <c r="K1095" s="5">
        <f t="shared" si="124"/>
        <v>8</v>
      </c>
      <c r="L1095" s="3">
        <f t="shared" ca="1" si="122"/>
        <v>0.27777690531240229</v>
      </c>
      <c r="M1095" s="1">
        <f t="shared" ca="1" si="123"/>
        <v>-0.27777690531240229</v>
      </c>
      <c r="N1095" t="str">
        <f t="shared" si="125"/>
        <v>yes</v>
      </c>
    </row>
    <row r="1096" spans="1:14" x14ac:dyDescent="0.25">
      <c r="A1096" t="str">
        <f t="shared" si="119"/>
        <v>16North Melbourne</v>
      </c>
      <c r="B1096">
        <v>2020</v>
      </c>
      <c r="C1096">
        <v>16</v>
      </c>
      <c r="D1096" t="s">
        <v>205</v>
      </c>
      <c r="E1096" t="s">
        <v>25</v>
      </c>
      <c r="F1096">
        <v>49</v>
      </c>
      <c r="G1096" s="1">
        <v>0.86</v>
      </c>
      <c r="H1096">
        <v>0</v>
      </c>
      <c r="I1096">
        <f t="shared" si="120"/>
        <v>21</v>
      </c>
      <c r="J1096" s="3">
        <f t="shared" si="121"/>
        <v>0</v>
      </c>
      <c r="K1096" s="5">
        <f t="shared" si="124"/>
        <v>35</v>
      </c>
      <c r="L1096" s="3">
        <f t="shared" ca="1" si="122"/>
        <v>0.29664694825298538</v>
      </c>
      <c r="M1096" s="1">
        <f t="shared" ca="1" si="123"/>
        <v>-0.29664694825298538</v>
      </c>
      <c r="N1096" t="str">
        <f t="shared" si="125"/>
        <v>yes</v>
      </c>
    </row>
    <row r="1097" spans="1:14" x14ac:dyDescent="0.25">
      <c r="A1097" t="str">
        <f t="shared" si="119"/>
        <v>16North Melbourne</v>
      </c>
      <c r="B1097">
        <v>2020</v>
      </c>
      <c r="C1097">
        <v>16</v>
      </c>
      <c r="D1097" t="s">
        <v>540</v>
      </c>
      <c r="E1097" t="s">
        <v>25</v>
      </c>
      <c r="F1097">
        <v>48</v>
      </c>
      <c r="G1097" s="1">
        <v>0.72</v>
      </c>
      <c r="H1097">
        <v>0</v>
      </c>
      <c r="I1097">
        <f t="shared" si="120"/>
        <v>21</v>
      </c>
      <c r="J1097" s="3">
        <f t="shared" si="121"/>
        <v>0</v>
      </c>
      <c r="K1097" s="5">
        <f t="shared" si="124"/>
        <v>0</v>
      </c>
      <c r="L1097" s="3">
        <f t="shared" ca="1" si="122"/>
        <v>0.17857142857142858</v>
      </c>
      <c r="M1097" s="1">
        <f t="shared" ca="1" si="123"/>
        <v>-0.17857142857142858</v>
      </c>
      <c r="N1097" t="str">
        <f t="shared" si="125"/>
        <v>no</v>
      </c>
    </row>
    <row r="1098" spans="1:14" x14ac:dyDescent="0.25">
      <c r="A1098" t="str">
        <f t="shared" si="119"/>
        <v>16Adelaide Crows</v>
      </c>
      <c r="B1098">
        <v>2020</v>
      </c>
      <c r="C1098">
        <v>16</v>
      </c>
      <c r="D1098" t="s">
        <v>580</v>
      </c>
      <c r="E1098" t="s">
        <v>22</v>
      </c>
      <c r="F1098">
        <v>60</v>
      </c>
      <c r="G1098" s="1">
        <v>0.85</v>
      </c>
      <c r="H1098">
        <v>0</v>
      </c>
      <c r="I1098">
        <f t="shared" si="120"/>
        <v>18</v>
      </c>
      <c r="J1098" s="3">
        <f t="shared" si="121"/>
        <v>0</v>
      </c>
      <c r="K1098" s="5">
        <f t="shared" si="124"/>
        <v>0</v>
      </c>
      <c r="L1098" s="3">
        <f t="shared" ca="1" si="122"/>
        <v>0.19850361197110422</v>
      </c>
      <c r="M1098" s="1">
        <f t="shared" ca="1" si="123"/>
        <v>-0.19850361197110422</v>
      </c>
      <c r="N1098" t="str">
        <f t="shared" si="125"/>
        <v>no</v>
      </c>
    </row>
    <row r="1099" spans="1:14" x14ac:dyDescent="0.25">
      <c r="A1099" t="str">
        <f t="shared" si="119"/>
        <v>16Port Adelaide</v>
      </c>
      <c r="B1099">
        <v>2020</v>
      </c>
      <c r="C1099">
        <v>16</v>
      </c>
      <c r="D1099" t="s">
        <v>279</v>
      </c>
      <c r="E1099" t="s">
        <v>48</v>
      </c>
      <c r="F1099">
        <v>73</v>
      </c>
      <c r="G1099" s="1">
        <v>0.86</v>
      </c>
      <c r="H1099">
        <v>0</v>
      </c>
      <c r="I1099">
        <f t="shared" si="120"/>
        <v>21</v>
      </c>
      <c r="J1099" s="3">
        <f t="shared" si="121"/>
        <v>0</v>
      </c>
      <c r="K1099" s="5">
        <f t="shared" si="124"/>
        <v>8</v>
      </c>
      <c r="L1099" s="3">
        <f t="shared" ca="1" si="122"/>
        <v>0.16689626277861572</v>
      </c>
      <c r="M1099" s="1">
        <f t="shared" ca="1" si="123"/>
        <v>-0.16689626277861572</v>
      </c>
      <c r="N1099" t="str">
        <f t="shared" si="125"/>
        <v>yes</v>
      </c>
    </row>
    <row r="1100" spans="1:14" x14ac:dyDescent="0.25">
      <c r="A1100" t="str">
        <f t="shared" si="119"/>
        <v>16Adelaide Crows</v>
      </c>
      <c r="B1100">
        <v>2020</v>
      </c>
      <c r="C1100">
        <v>16</v>
      </c>
      <c r="D1100" t="s">
        <v>101</v>
      </c>
      <c r="E1100" t="s">
        <v>22</v>
      </c>
      <c r="F1100">
        <v>71</v>
      </c>
      <c r="G1100" s="1">
        <v>0.85</v>
      </c>
      <c r="H1100">
        <v>0</v>
      </c>
      <c r="I1100">
        <f t="shared" si="120"/>
        <v>18</v>
      </c>
      <c r="J1100" s="3">
        <f t="shared" si="121"/>
        <v>0</v>
      </c>
      <c r="K1100" s="5">
        <f t="shared" si="124"/>
        <v>161</v>
      </c>
      <c r="L1100" s="3">
        <f t="shared" ca="1" si="122"/>
        <v>0.22149281274281274</v>
      </c>
      <c r="M1100" s="1">
        <f t="shared" ca="1" si="123"/>
        <v>-0.22149281274281274</v>
      </c>
      <c r="N1100" t="str">
        <f t="shared" si="125"/>
        <v>yes</v>
      </c>
    </row>
    <row r="1101" spans="1:14" x14ac:dyDescent="0.25">
      <c r="A1101" t="str">
        <f t="shared" si="119"/>
        <v>16Adelaide Crows</v>
      </c>
      <c r="B1101">
        <v>2020</v>
      </c>
      <c r="C1101">
        <v>16</v>
      </c>
      <c r="D1101" t="s">
        <v>141</v>
      </c>
      <c r="E1101" t="s">
        <v>22</v>
      </c>
      <c r="F1101">
        <v>71</v>
      </c>
      <c r="G1101" s="1">
        <v>0.77</v>
      </c>
      <c r="H1101">
        <v>0</v>
      </c>
      <c r="I1101">
        <f t="shared" si="120"/>
        <v>18</v>
      </c>
      <c r="J1101" s="3">
        <f t="shared" si="121"/>
        <v>0</v>
      </c>
      <c r="K1101" s="5">
        <f t="shared" si="124"/>
        <v>18</v>
      </c>
      <c r="L1101" s="3">
        <f t="shared" ca="1" si="122"/>
        <v>0.22332418613378366</v>
      </c>
      <c r="M1101" s="1">
        <f t="shared" ca="1" si="123"/>
        <v>-0.22332418613378366</v>
      </c>
      <c r="N1101" t="str">
        <f t="shared" si="125"/>
        <v>yes</v>
      </c>
    </row>
    <row r="1102" spans="1:14" x14ac:dyDescent="0.25">
      <c r="A1102" t="str">
        <f t="shared" si="119"/>
        <v>16St Kilda</v>
      </c>
      <c r="B1102">
        <v>2020</v>
      </c>
      <c r="C1102">
        <v>16</v>
      </c>
      <c r="D1102" t="s">
        <v>366</v>
      </c>
      <c r="E1102" t="s">
        <v>19</v>
      </c>
      <c r="F1102">
        <v>62</v>
      </c>
      <c r="G1102" s="1">
        <v>0.92</v>
      </c>
      <c r="H1102">
        <v>0</v>
      </c>
      <c r="I1102">
        <f t="shared" si="120"/>
        <v>23</v>
      </c>
      <c r="J1102" s="3">
        <f t="shared" si="121"/>
        <v>0</v>
      </c>
      <c r="K1102" s="5">
        <f t="shared" si="124"/>
        <v>0</v>
      </c>
      <c r="L1102" s="3">
        <f t="shared" ca="1" si="122"/>
        <v>0.10792703790995667</v>
      </c>
      <c r="M1102" s="1">
        <f t="shared" ca="1" si="123"/>
        <v>-0.10792703790995667</v>
      </c>
      <c r="N1102" t="str">
        <f t="shared" si="125"/>
        <v>no</v>
      </c>
    </row>
    <row r="1103" spans="1:14" x14ac:dyDescent="0.25">
      <c r="A1103" t="str">
        <f t="shared" si="119"/>
        <v>16Western Bulldogs</v>
      </c>
      <c r="B1103">
        <v>2020</v>
      </c>
      <c r="C1103">
        <v>16</v>
      </c>
      <c r="D1103" t="s">
        <v>533</v>
      </c>
      <c r="E1103" t="s">
        <v>14</v>
      </c>
      <c r="F1103">
        <v>49</v>
      </c>
      <c r="G1103" s="1">
        <v>0.76</v>
      </c>
      <c r="H1103">
        <v>0</v>
      </c>
      <c r="I1103">
        <f t="shared" si="120"/>
        <v>16</v>
      </c>
      <c r="J1103" s="3">
        <f t="shared" si="121"/>
        <v>0</v>
      </c>
      <c r="K1103" s="5">
        <f t="shared" si="124"/>
        <v>0</v>
      </c>
      <c r="L1103" s="3">
        <f t="shared" ca="1" si="122"/>
        <v>9.845569806870115E-2</v>
      </c>
      <c r="M1103" s="1">
        <f t="shared" ca="1" si="123"/>
        <v>-9.845569806870115E-2</v>
      </c>
      <c r="N1103" t="str">
        <f t="shared" si="125"/>
        <v>no</v>
      </c>
    </row>
    <row r="1104" spans="1:14" x14ac:dyDescent="0.25">
      <c r="A1104" t="str">
        <f t="shared" si="119"/>
        <v>16Gold Coast Suns</v>
      </c>
      <c r="B1104">
        <v>2020</v>
      </c>
      <c r="C1104">
        <v>16</v>
      </c>
      <c r="D1104" t="s">
        <v>373</v>
      </c>
      <c r="E1104" t="s">
        <v>40</v>
      </c>
      <c r="F1104">
        <v>90</v>
      </c>
      <c r="G1104" s="1">
        <v>0.93</v>
      </c>
      <c r="H1104">
        <v>0</v>
      </c>
      <c r="I1104">
        <f t="shared" si="120"/>
        <v>23</v>
      </c>
      <c r="J1104" s="3">
        <f t="shared" si="121"/>
        <v>0</v>
      </c>
      <c r="K1104" s="5">
        <f t="shared" si="124"/>
        <v>0</v>
      </c>
      <c r="L1104" s="3">
        <f t="shared" ca="1" si="122"/>
        <v>0.15071655431682654</v>
      </c>
      <c r="M1104" s="1">
        <f t="shared" ca="1" si="123"/>
        <v>-0.15071655431682654</v>
      </c>
      <c r="N1104" t="str">
        <f t="shared" si="125"/>
        <v>no</v>
      </c>
    </row>
    <row r="1105" spans="1:14" x14ac:dyDescent="0.25">
      <c r="A1105" t="str">
        <f t="shared" si="119"/>
        <v>16Carlton</v>
      </c>
      <c r="B1105">
        <v>2020</v>
      </c>
      <c r="C1105">
        <v>16</v>
      </c>
      <c r="D1105" t="s">
        <v>395</v>
      </c>
      <c r="E1105" t="s">
        <v>6</v>
      </c>
      <c r="F1105">
        <v>55</v>
      </c>
      <c r="G1105" s="1">
        <v>0.9</v>
      </c>
      <c r="H1105">
        <v>0</v>
      </c>
      <c r="I1105">
        <f t="shared" si="120"/>
        <v>20</v>
      </c>
      <c r="J1105" s="3">
        <f t="shared" si="121"/>
        <v>0</v>
      </c>
      <c r="K1105" s="5">
        <f t="shared" si="124"/>
        <v>0</v>
      </c>
      <c r="L1105" s="3">
        <f t="shared" ca="1" si="122"/>
        <v>0.1626860119047619</v>
      </c>
      <c r="M1105" s="1">
        <f t="shared" ca="1" si="123"/>
        <v>-0.1626860119047619</v>
      </c>
      <c r="N1105" t="str">
        <f t="shared" si="125"/>
        <v>no</v>
      </c>
    </row>
    <row r="1106" spans="1:14" x14ac:dyDescent="0.25">
      <c r="A1106" t="str">
        <f t="shared" si="119"/>
        <v>16Carlton</v>
      </c>
      <c r="B1106">
        <v>2020</v>
      </c>
      <c r="C1106">
        <v>16</v>
      </c>
      <c r="D1106" t="s">
        <v>528</v>
      </c>
      <c r="E1106" t="s">
        <v>6</v>
      </c>
      <c r="F1106">
        <v>89</v>
      </c>
      <c r="G1106" s="1">
        <v>0.95</v>
      </c>
      <c r="H1106">
        <v>0</v>
      </c>
      <c r="I1106">
        <f t="shared" si="120"/>
        <v>20</v>
      </c>
      <c r="J1106" s="3">
        <f t="shared" si="121"/>
        <v>0</v>
      </c>
      <c r="K1106" s="5">
        <f t="shared" si="124"/>
        <v>0</v>
      </c>
      <c r="L1106" s="3">
        <f t="shared" ca="1" si="122"/>
        <v>0.16123677478621934</v>
      </c>
      <c r="M1106" s="1">
        <f t="shared" ca="1" si="123"/>
        <v>-0.16123677478621934</v>
      </c>
      <c r="N1106" t="str">
        <f t="shared" si="125"/>
        <v>no</v>
      </c>
    </row>
    <row r="1107" spans="1:14" x14ac:dyDescent="0.25">
      <c r="A1107" t="str">
        <f t="shared" si="119"/>
        <v>16Adelaide Crows</v>
      </c>
      <c r="B1107">
        <v>2020</v>
      </c>
      <c r="C1107">
        <v>16</v>
      </c>
      <c r="D1107" t="s">
        <v>394</v>
      </c>
      <c r="E1107" t="s">
        <v>22</v>
      </c>
      <c r="F1107">
        <v>43</v>
      </c>
      <c r="G1107" s="1">
        <v>1</v>
      </c>
      <c r="H1107">
        <v>0</v>
      </c>
      <c r="I1107">
        <f t="shared" si="120"/>
        <v>18</v>
      </c>
      <c r="J1107" s="3">
        <f t="shared" si="121"/>
        <v>0</v>
      </c>
      <c r="K1107" s="5">
        <f t="shared" si="124"/>
        <v>0</v>
      </c>
      <c r="L1107" s="3">
        <f t="shared" ca="1" si="122"/>
        <v>9.9349476578803081E-2</v>
      </c>
      <c r="M1107" s="1">
        <f t="shared" ca="1" si="123"/>
        <v>-9.9349476578803081E-2</v>
      </c>
      <c r="N1107" t="str">
        <f t="shared" si="125"/>
        <v>no</v>
      </c>
    </row>
    <row r="1108" spans="1:14" x14ac:dyDescent="0.25">
      <c r="A1108" t="str">
        <f t="shared" si="119"/>
        <v>16Carlton</v>
      </c>
      <c r="B1108">
        <v>2020</v>
      </c>
      <c r="C1108">
        <v>16</v>
      </c>
      <c r="D1108" t="s">
        <v>674</v>
      </c>
      <c r="E1108" t="s">
        <v>6</v>
      </c>
      <c r="F1108">
        <v>14</v>
      </c>
      <c r="G1108" s="1">
        <v>0.68</v>
      </c>
      <c r="H1108">
        <v>0</v>
      </c>
      <c r="I1108">
        <f t="shared" si="120"/>
        <v>20</v>
      </c>
      <c r="J1108" s="3">
        <f t="shared" si="121"/>
        <v>0</v>
      </c>
      <c r="K1108" s="5">
        <f t="shared" si="124"/>
        <v>0</v>
      </c>
      <c r="L1108" s="3">
        <f t="shared" ca="1" si="122"/>
        <v>0.72222222222222221</v>
      </c>
      <c r="M1108" s="1">
        <f t="shared" ca="1" si="123"/>
        <v>-0.72222222222222221</v>
      </c>
      <c r="N1108" t="str">
        <f t="shared" si="125"/>
        <v>no</v>
      </c>
    </row>
    <row r="1109" spans="1:14" x14ac:dyDescent="0.25">
      <c r="A1109" t="str">
        <f t="shared" si="119"/>
        <v>16Port Adelaide</v>
      </c>
      <c r="B1109">
        <v>2020</v>
      </c>
      <c r="C1109">
        <v>16</v>
      </c>
      <c r="D1109" t="s">
        <v>566</v>
      </c>
      <c r="E1109" t="s">
        <v>48</v>
      </c>
      <c r="F1109">
        <v>28</v>
      </c>
      <c r="G1109" s="1">
        <v>0.92</v>
      </c>
      <c r="H1109">
        <v>0</v>
      </c>
      <c r="I1109">
        <f t="shared" si="120"/>
        <v>21</v>
      </c>
      <c r="J1109" s="3">
        <f t="shared" si="121"/>
        <v>0</v>
      </c>
      <c r="K1109" s="5">
        <f t="shared" si="124"/>
        <v>0</v>
      </c>
      <c r="L1109" s="3">
        <f t="shared" ca="1" si="122"/>
        <v>0.1332244008714597</v>
      </c>
      <c r="M1109" s="1">
        <f t="shared" ca="1" si="123"/>
        <v>-0.1332244008714597</v>
      </c>
      <c r="N1109" t="str">
        <f t="shared" si="125"/>
        <v>no</v>
      </c>
    </row>
    <row r="1110" spans="1:14" x14ac:dyDescent="0.25">
      <c r="A1110" t="str">
        <f t="shared" si="119"/>
        <v>16Essendon</v>
      </c>
      <c r="B1110">
        <v>2020</v>
      </c>
      <c r="C1110">
        <v>16</v>
      </c>
      <c r="D1110" t="s">
        <v>303</v>
      </c>
      <c r="E1110" t="s">
        <v>32</v>
      </c>
      <c r="F1110">
        <v>43</v>
      </c>
      <c r="G1110" s="1">
        <v>0.83</v>
      </c>
      <c r="H1110">
        <v>0</v>
      </c>
      <c r="I1110">
        <f t="shared" si="120"/>
        <v>25</v>
      </c>
      <c r="J1110" s="3">
        <f t="shared" si="121"/>
        <v>0</v>
      </c>
      <c r="K1110" s="5">
        <f t="shared" si="124"/>
        <v>4</v>
      </c>
      <c r="L1110" s="3">
        <f t="shared" ca="1" si="122"/>
        <v>0.15348321407802135</v>
      </c>
      <c r="M1110" s="1">
        <f t="shared" ca="1" si="123"/>
        <v>-0.15348321407802135</v>
      </c>
      <c r="N1110" t="str">
        <f t="shared" si="125"/>
        <v>yes</v>
      </c>
    </row>
    <row r="1111" spans="1:14" x14ac:dyDescent="0.25">
      <c r="A1111" t="str">
        <f t="shared" si="119"/>
        <v>16Essendon</v>
      </c>
      <c r="B1111">
        <v>2020</v>
      </c>
      <c r="C1111">
        <v>16</v>
      </c>
      <c r="D1111" t="s">
        <v>463</v>
      </c>
      <c r="E1111" t="s">
        <v>32</v>
      </c>
      <c r="F1111">
        <v>49</v>
      </c>
      <c r="G1111" s="1">
        <v>0.96</v>
      </c>
      <c r="H1111">
        <v>0</v>
      </c>
      <c r="I1111">
        <f t="shared" si="120"/>
        <v>25</v>
      </c>
      <c r="J1111" s="3">
        <f t="shared" si="121"/>
        <v>0</v>
      </c>
      <c r="K1111" s="5">
        <f t="shared" si="124"/>
        <v>0</v>
      </c>
      <c r="L1111" s="3">
        <f t="shared" ca="1" si="122"/>
        <v>4.1522491349480974E-2</v>
      </c>
      <c r="M1111" s="1">
        <f t="shared" ca="1" si="123"/>
        <v>-4.1522491349480974E-2</v>
      </c>
      <c r="N1111" t="str">
        <f t="shared" si="125"/>
        <v>no</v>
      </c>
    </row>
    <row r="1112" spans="1:14" x14ac:dyDescent="0.25">
      <c r="A1112" t="str">
        <f t="shared" si="119"/>
        <v>16St Kilda</v>
      </c>
      <c r="B1112">
        <v>2020</v>
      </c>
      <c r="C1112">
        <v>16</v>
      </c>
      <c r="D1112" t="s">
        <v>213</v>
      </c>
      <c r="E1112" t="s">
        <v>19</v>
      </c>
      <c r="F1112">
        <v>70</v>
      </c>
      <c r="G1112" s="1">
        <v>0.87</v>
      </c>
      <c r="H1112">
        <v>0</v>
      </c>
      <c r="I1112">
        <f t="shared" si="120"/>
        <v>23</v>
      </c>
      <c r="J1112" s="3">
        <f t="shared" si="121"/>
        <v>0</v>
      </c>
      <c r="K1112" s="5">
        <f t="shared" si="124"/>
        <v>31</v>
      </c>
      <c r="L1112" s="3">
        <f t="shared" ca="1" si="122"/>
        <v>0.20643974761621819</v>
      </c>
      <c r="M1112" s="1">
        <f t="shared" ca="1" si="123"/>
        <v>-0.20643974761621819</v>
      </c>
      <c r="N1112" t="str">
        <f t="shared" si="125"/>
        <v>yes</v>
      </c>
    </row>
    <row r="1113" spans="1:14" x14ac:dyDescent="0.25">
      <c r="A1113" t="str">
        <f t="shared" si="119"/>
        <v>16West Coast Eagles</v>
      </c>
      <c r="B1113">
        <v>2020</v>
      </c>
      <c r="C1113">
        <v>16</v>
      </c>
      <c r="D1113" t="s">
        <v>386</v>
      </c>
      <c r="E1113" t="s">
        <v>36</v>
      </c>
      <c r="F1113">
        <v>41</v>
      </c>
      <c r="G1113" s="1">
        <v>0.75</v>
      </c>
      <c r="H1113">
        <v>0</v>
      </c>
      <c r="I1113">
        <f t="shared" si="120"/>
        <v>16</v>
      </c>
      <c r="J1113" s="3">
        <f t="shared" si="121"/>
        <v>0</v>
      </c>
      <c r="K1113" s="5">
        <f t="shared" si="124"/>
        <v>0</v>
      </c>
      <c r="L1113" s="3">
        <f t="shared" ca="1" si="122"/>
        <v>0.12093397745571657</v>
      </c>
      <c r="M1113" s="1">
        <f t="shared" ca="1" si="123"/>
        <v>-0.12093397745571657</v>
      </c>
      <c r="N1113" t="str">
        <f t="shared" si="125"/>
        <v>no</v>
      </c>
    </row>
    <row r="1114" spans="1:14" x14ac:dyDescent="0.25">
      <c r="A1114" t="str">
        <f t="shared" si="119"/>
        <v>16North Melbourne</v>
      </c>
      <c r="B1114">
        <v>2020</v>
      </c>
      <c r="C1114">
        <v>16</v>
      </c>
      <c r="D1114" t="s">
        <v>453</v>
      </c>
      <c r="E1114" t="s">
        <v>25</v>
      </c>
      <c r="F1114">
        <v>44</v>
      </c>
      <c r="G1114" s="1">
        <v>0.83</v>
      </c>
      <c r="H1114">
        <v>0</v>
      </c>
      <c r="I1114">
        <f t="shared" si="120"/>
        <v>21</v>
      </c>
      <c r="J1114" s="3">
        <f t="shared" si="121"/>
        <v>0</v>
      </c>
      <c r="K1114" s="5">
        <f t="shared" si="124"/>
        <v>0</v>
      </c>
      <c r="L1114" s="3">
        <f t="shared" ca="1" si="122"/>
        <v>8.1818181818181818E-2</v>
      </c>
      <c r="M1114" s="1">
        <f t="shared" ca="1" si="123"/>
        <v>-8.1818181818181818E-2</v>
      </c>
      <c r="N1114" t="str">
        <f t="shared" si="125"/>
        <v>no</v>
      </c>
    </row>
    <row r="1115" spans="1:14" x14ac:dyDescent="0.25">
      <c r="A1115" t="str">
        <f t="shared" si="119"/>
        <v>16Essendon</v>
      </c>
      <c r="B1115">
        <v>2020</v>
      </c>
      <c r="C1115">
        <v>16</v>
      </c>
      <c r="D1115" t="s">
        <v>134</v>
      </c>
      <c r="E1115" t="s">
        <v>32</v>
      </c>
      <c r="F1115">
        <v>43</v>
      </c>
      <c r="G1115" s="1">
        <v>0.82</v>
      </c>
      <c r="H1115">
        <v>0</v>
      </c>
      <c r="I1115">
        <f t="shared" si="120"/>
        <v>25</v>
      </c>
      <c r="J1115" s="3">
        <f t="shared" si="121"/>
        <v>0</v>
      </c>
      <c r="K1115" s="5">
        <f t="shared" si="124"/>
        <v>60</v>
      </c>
      <c r="L1115" s="3">
        <f t="shared" ca="1" si="122"/>
        <v>0.23696448479057172</v>
      </c>
      <c r="M1115" s="1">
        <f t="shared" ca="1" si="123"/>
        <v>-0.23696448479057172</v>
      </c>
      <c r="N1115" t="str">
        <f t="shared" si="125"/>
        <v>yes</v>
      </c>
    </row>
    <row r="1116" spans="1:14" x14ac:dyDescent="0.25">
      <c r="A1116" t="str">
        <f t="shared" si="119"/>
        <v>16St Kilda</v>
      </c>
      <c r="B1116">
        <v>2020</v>
      </c>
      <c r="C1116">
        <v>16</v>
      </c>
      <c r="D1116" t="s">
        <v>194</v>
      </c>
      <c r="E1116" t="s">
        <v>19</v>
      </c>
      <c r="F1116">
        <v>59</v>
      </c>
      <c r="G1116" s="1">
        <v>0.77</v>
      </c>
      <c r="H1116">
        <v>0</v>
      </c>
      <c r="I1116">
        <f t="shared" si="120"/>
        <v>23</v>
      </c>
      <c r="J1116" s="3">
        <f t="shared" si="121"/>
        <v>0</v>
      </c>
      <c r="K1116" s="5">
        <f t="shared" si="124"/>
        <v>35</v>
      </c>
      <c r="L1116" s="3">
        <f t="shared" ca="1" si="122"/>
        <v>0.14897136854373697</v>
      </c>
      <c r="M1116" s="1">
        <f t="shared" ca="1" si="123"/>
        <v>-0.14897136854373697</v>
      </c>
      <c r="N1116" t="str">
        <f t="shared" si="125"/>
        <v>yes</v>
      </c>
    </row>
    <row r="1117" spans="1:14" x14ac:dyDescent="0.25">
      <c r="A1117" t="str">
        <f t="shared" si="119"/>
        <v>16Western Bulldogs</v>
      </c>
      <c r="B1117">
        <v>2020</v>
      </c>
      <c r="C1117">
        <v>16</v>
      </c>
      <c r="D1117" t="s">
        <v>293</v>
      </c>
      <c r="E1117" t="s">
        <v>14</v>
      </c>
      <c r="F1117">
        <v>43</v>
      </c>
      <c r="G1117" s="1">
        <v>0.89</v>
      </c>
      <c r="H1117">
        <v>0</v>
      </c>
      <c r="I1117">
        <f t="shared" si="120"/>
        <v>16</v>
      </c>
      <c r="J1117" s="3">
        <f t="shared" si="121"/>
        <v>0</v>
      </c>
      <c r="K1117" s="5">
        <f t="shared" si="124"/>
        <v>4</v>
      </c>
      <c r="L1117" s="3">
        <f t="shared" ca="1" si="122"/>
        <v>0.11521209791105985</v>
      </c>
      <c r="M1117" s="1">
        <f t="shared" ca="1" si="123"/>
        <v>-0.11521209791105985</v>
      </c>
      <c r="N1117" t="str">
        <f t="shared" si="125"/>
        <v>yes</v>
      </c>
    </row>
    <row r="1118" spans="1:14" x14ac:dyDescent="0.25">
      <c r="A1118" t="str">
        <f t="shared" si="119"/>
        <v>16Western Bulldogs</v>
      </c>
      <c r="B1118">
        <v>2020</v>
      </c>
      <c r="C1118">
        <v>16</v>
      </c>
      <c r="D1118" t="s">
        <v>557</v>
      </c>
      <c r="E1118" t="s">
        <v>14</v>
      </c>
      <c r="F1118">
        <v>21</v>
      </c>
      <c r="G1118" s="1">
        <v>0.97</v>
      </c>
      <c r="H1118">
        <v>0</v>
      </c>
      <c r="I1118">
        <f t="shared" si="120"/>
        <v>16</v>
      </c>
      <c r="J1118" s="3">
        <f t="shared" si="121"/>
        <v>0</v>
      </c>
      <c r="K1118" s="5">
        <f t="shared" si="124"/>
        <v>0</v>
      </c>
      <c r="L1118" s="3">
        <f t="shared" ca="1" si="122"/>
        <v>0.27316153631943102</v>
      </c>
      <c r="M1118" s="1">
        <f t="shared" ca="1" si="123"/>
        <v>-0.27316153631943102</v>
      </c>
      <c r="N1118" t="str">
        <f t="shared" si="125"/>
        <v>no</v>
      </c>
    </row>
    <row r="1119" spans="1:14" x14ac:dyDescent="0.25">
      <c r="A1119" t="str">
        <f t="shared" si="119"/>
        <v>16Hawthorn</v>
      </c>
      <c r="B1119">
        <v>2020</v>
      </c>
      <c r="C1119">
        <v>16</v>
      </c>
      <c r="D1119" t="s">
        <v>285</v>
      </c>
      <c r="E1119" t="s">
        <v>56</v>
      </c>
      <c r="F1119">
        <v>30</v>
      </c>
      <c r="G1119" s="1">
        <v>0.83</v>
      </c>
      <c r="H1119">
        <v>0</v>
      </c>
      <c r="I1119">
        <f t="shared" si="120"/>
        <v>23</v>
      </c>
      <c r="J1119" s="3">
        <f t="shared" si="121"/>
        <v>0</v>
      </c>
      <c r="K1119" s="5">
        <f t="shared" si="124"/>
        <v>5</v>
      </c>
      <c r="L1119" s="3">
        <f t="shared" ca="1" si="122"/>
        <v>0.32335535018868272</v>
      </c>
      <c r="M1119" s="1">
        <f t="shared" ca="1" si="123"/>
        <v>-0.32335535018868272</v>
      </c>
      <c r="N1119" t="str">
        <f t="shared" si="125"/>
        <v>yes</v>
      </c>
    </row>
    <row r="1120" spans="1:14" x14ac:dyDescent="0.25">
      <c r="A1120" t="str">
        <f t="shared" si="119"/>
        <v>16Brisbane Lions</v>
      </c>
      <c r="B1120">
        <v>2020</v>
      </c>
      <c r="C1120">
        <v>16</v>
      </c>
      <c r="D1120" t="s">
        <v>419</v>
      </c>
      <c r="E1120" t="s">
        <v>16</v>
      </c>
      <c r="F1120">
        <v>0</v>
      </c>
      <c r="G1120" s="1">
        <v>0.19</v>
      </c>
      <c r="H1120">
        <v>0</v>
      </c>
      <c r="I1120">
        <f t="shared" si="120"/>
        <v>23</v>
      </c>
      <c r="J1120" s="3">
        <f t="shared" si="121"/>
        <v>0</v>
      </c>
      <c r="K1120" s="5">
        <f t="shared" si="124"/>
        <v>0</v>
      </c>
      <c r="L1120" s="3">
        <f t="shared" ca="1" si="122"/>
        <v>5.4061784897025171E-2</v>
      </c>
      <c r="M1120" s="1">
        <f t="shared" ca="1" si="123"/>
        <v>-5.4061784897025171E-2</v>
      </c>
      <c r="N1120" t="str">
        <f t="shared" si="125"/>
        <v>no</v>
      </c>
    </row>
    <row r="1121" spans="1:14" x14ac:dyDescent="0.25">
      <c r="A1121" t="str">
        <f t="shared" si="119"/>
        <v>16Gold Coast Suns</v>
      </c>
      <c r="B1121">
        <v>2020</v>
      </c>
      <c r="C1121">
        <v>16</v>
      </c>
      <c r="D1121" t="s">
        <v>349</v>
      </c>
      <c r="E1121" t="s">
        <v>40</v>
      </c>
      <c r="F1121">
        <v>27</v>
      </c>
      <c r="G1121" s="1">
        <v>0.66</v>
      </c>
      <c r="H1121">
        <v>0</v>
      </c>
      <c r="I1121">
        <f t="shared" si="120"/>
        <v>23</v>
      </c>
      <c r="J1121" s="3">
        <f t="shared" si="121"/>
        <v>0</v>
      </c>
      <c r="K1121" s="5">
        <f t="shared" si="124"/>
        <v>1</v>
      </c>
      <c r="L1121" s="3">
        <f t="shared" ca="1" si="122"/>
        <v>0.34274486688279793</v>
      </c>
      <c r="M1121" s="1">
        <f t="shared" ca="1" si="123"/>
        <v>-0.34274486688279793</v>
      </c>
      <c r="N1121" t="str">
        <f t="shared" si="125"/>
        <v>yes</v>
      </c>
    </row>
    <row r="1122" spans="1:14" x14ac:dyDescent="0.25">
      <c r="A1122" t="str">
        <f t="shared" si="119"/>
        <v>16West Coast Eagles</v>
      </c>
      <c r="B1122">
        <v>2020</v>
      </c>
      <c r="C1122">
        <v>16</v>
      </c>
      <c r="D1122" t="s">
        <v>448</v>
      </c>
      <c r="E1122" t="s">
        <v>36</v>
      </c>
      <c r="F1122">
        <v>51</v>
      </c>
      <c r="G1122" s="1">
        <v>0.92</v>
      </c>
      <c r="H1122">
        <v>0</v>
      </c>
      <c r="I1122">
        <f t="shared" si="120"/>
        <v>16</v>
      </c>
      <c r="J1122" s="3">
        <f t="shared" si="121"/>
        <v>0</v>
      </c>
      <c r="K1122" s="5">
        <f t="shared" si="124"/>
        <v>0</v>
      </c>
      <c r="L1122" s="3">
        <f t="shared" ca="1" si="122"/>
        <v>3.6743295019157088E-2</v>
      </c>
      <c r="M1122" s="1">
        <f t="shared" ca="1" si="123"/>
        <v>-3.6743295019157088E-2</v>
      </c>
      <c r="N1122" t="str">
        <f t="shared" si="125"/>
        <v>no</v>
      </c>
    </row>
    <row r="1123" spans="1:14" x14ac:dyDescent="0.25">
      <c r="A1123" t="str">
        <f t="shared" si="119"/>
        <v>16West Coast Eagles</v>
      </c>
      <c r="B1123">
        <v>2020</v>
      </c>
      <c r="C1123">
        <v>16</v>
      </c>
      <c r="D1123" t="s">
        <v>574</v>
      </c>
      <c r="E1123" t="s">
        <v>36</v>
      </c>
      <c r="F1123">
        <v>65</v>
      </c>
      <c r="G1123" s="1">
        <v>0.87</v>
      </c>
      <c r="H1123">
        <v>0</v>
      </c>
      <c r="I1123">
        <f t="shared" si="120"/>
        <v>16</v>
      </c>
      <c r="J1123" s="3">
        <f t="shared" si="121"/>
        <v>0</v>
      </c>
      <c r="K1123" s="5">
        <f t="shared" si="124"/>
        <v>0</v>
      </c>
      <c r="L1123" s="3">
        <f t="shared" ca="1" si="122"/>
        <v>5.3030303030303032E-2</v>
      </c>
      <c r="M1123" s="1">
        <f t="shared" ca="1" si="123"/>
        <v>-5.3030303030303032E-2</v>
      </c>
      <c r="N1123" t="str">
        <f t="shared" si="125"/>
        <v>no</v>
      </c>
    </row>
    <row r="1124" spans="1:14" x14ac:dyDescent="0.25">
      <c r="A1124" t="str">
        <f t="shared" si="119"/>
        <v>16Essendon</v>
      </c>
      <c r="B1124">
        <v>2020</v>
      </c>
      <c r="C1124">
        <v>16</v>
      </c>
      <c r="D1124" t="s">
        <v>529</v>
      </c>
      <c r="E1124" t="s">
        <v>32</v>
      </c>
      <c r="F1124">
        <v>23</v>
      </c>
      <c r="G1124" s="1">
        <v>0.75</v>
      </c>
      <c r="H1124">
        <v>0</v>
      </c>
      <c r="I1124">
        <f t="shared" si="120"/>
        <v>25</v>
      </c>
      <c r="J1124" s="3">
        <f t="shared" si="121"/>
        <v>0</v>
      </c>
      <c r="K1124" s="5">
        <f t="shared" si="124"/>
        <v>0</v>
      </c>
      <c r="L1124" s="3">
        <f t="shared" ca="1" si="122"/>
        <v>0.17139210713871347</v>
      </c>
      <c r="M1124" s="1">
        <f t="shared" ca="1" si="123"/>
        <v>-0.17139210713871347</v>
      </c>
      <c r="N1124" t="str">
        <f t="shared" si="125"/>
        <v>no</v>
      </c>
    </row>
    <row r="1125" spans="1:14" x14ac:dyDescent="0.25">
      <c r="A1125" t="str">
        <f t="shared" si="119"/>
        <v>16Geelong Cats</v>
      </c>
      <c r="B1125">
        <v>2020</v>
      </c>
      <c r="C1125">
        <v>16</v>
      </c>
      <c r="D1125" t="s">
        <v>363</v>
      </c>
      <c r="E1125" t="s">
        <v>9</v>
      </c>
      <c r="F1125">
        <v>72</v>
      </c>
      <c r="G1125" s="1">
        <v>0.88</v>
      </c>
      <c r="H1125">
        <v>0</v>
      </c>
      <c r="I1125">
        <f t="shared" si="120"/>
        <v>25</v>
      </c>
      <c r="J1125" s="3">
        <f t="shared" si="121"/>
        <v>0</v>
      </c>
      <c r="K1125" s="5">
        <f t="shared" si="124"/>
        <v>0</v>
      </c>
      <c r="L1125" s="3">
        <f t="shared" ca="1" si="122"/>
        <v>5.4276315789473686E-2</v>
      </c>
      <c r="M1125" s="1">
        <f t="shared" ca="1" si="123"/>
        <v>-5.4276315789473686E-2</v>
      </c>
      <c r="N1125" t="str">
        <f t="shared" si="125"/>
        <v>no</v>
      </c>
    </row>
    <row r="1126" spans="1:14" x14ac:dyDescent="0.25">
      <c r="A1126" t="str">
        <f t="shared" si="119"/>
        <v>16Geelong Cats</v>
      </c>
      <c r="B1126">
        <v>2020</v>
      </c>
      <c r="C1126">
        <v>16</v>
      </c>
      <c r="D1126" t="s">
        <v>487</v>
      </c>
      <c r="E1126" t="s">
        <v>9</v>
      </c>
      <c r="F1126">
        <v>87</v>
      </c>
      <c r="G1126" s="1">
        <v>0.85</v>
      </c>
      <c r="H1126">
        <v>0</v>
      </c>
      <c r="I1126">
        <f t="shared" si="120"/>
        <v>25</v>
      </c>
      <c r="J1126" s="3">
        <f t="shared" si="121"/>
        <v>0</v>
      </c>
      <c r="K1126" s="5">
        <f t="shared" si="124"/>
        <v>0</v>
      </c>
      <c r="L1126" s="3">
        <f t="shared" ca="1" si="122"/>
        <v>8.7401762324362933E-2</v>
      </c>
      <c r="M1126" s="1">
        <f t="shared" ca="1" si="123"/>
        <v>-8.7401762324362933E-2</v>
      </c>
      <c r="N1126" t="str">
        <f t="shared" si="125"/>
        <v>no</v>
      </c>
    </row>
    <row r="1127" spans="1:14" x14ac:dyDescent="0.25">
      <c r="A1127" t="str">
        <f t="shared" si="119"/>
        <v>16North Melbourne</v>
      </c>
      <c r="B1127">
        <v>2020</v>
      </c>
      <c r="C1127">
        <v>16</v>
      </c>
      <c r="D1127" t="s">
        <v>578</v>
      </c>
      <c r="E1127" t="s">
        <v>25</v>
      </c>
      <c r="F1127">
        <v>56</v>
      </c>
      <c r="G1127" s="1">
        <v>0.85</v>
      </c>
      <c r="H1127">
        <v>0</v>
      </c>
      <c r="I1127">
        <f t="shared" si="120"/>
        <v>21</v>
      </c>
      <c r="J1127" s="3">
        <f t="shared" si="121"/>
        <v>0</v>
      </c>
      <c r="K1127" s="5">
        <f t="shared" si="124"/>
        <v>0</v>
      </c>
      <c r="L1127" s="3">
        <f t="shared" ca="1" si="122"/>
        <v>0.39561917270895597</v>
      </c>
      <c r="M1127" s="1">
        <f t="shared" ca="1" si="123"/>
        <v>-0.39561917270895597</v>
      </c>
      <c r="N1127" t="str">
        <f t="shared" si="125"/>
        <v>no</v>
      </c>
    </row>
    <row r="1128" spans="1:14" x14ac:dyDescent="0.25">
      <c r="A1128" t="str">
        <f t="shared" si="119"/>
        <v>16North Melbourne</v>
      </c>
      <c r="B1128">
        <v>2020</v>
      </c>
      <c r="C1128">
        <v>16</v>
      </c>
      <c r="D1128" t="s">
        <v>584</v>
      </c>
      <c r="E1128" t="s">
        <v>25</v>
      </c>
      <c r="F1128">
        <v>17</v>
      </c>
      <c r="G1128" s="1">
        <v>0.68</v>
      </c>
      <c r="H1128">
        <v>0</v>
      </c>
      <c r="I1128">
        <f t="shared" si="120"/>
        <v>21</v>
      </c>
      <c r="J1128" s="3">
        <f t="shared" si="121"/>
        <v>0</v>
      </c>
      <c r="K1128" s="5">
        <f t="shared" si="124"/>
        <v>0</v>
      </c>
      <c r="L1128" s="3">
        <f t="shared" ca="1" si="122"/>
        <v>0.29230769230769232</v>
      </c>
      <c r="M1128" s="1">
        <f t="shared" ca="1" si="123"/>
        <v>-0.29230769230769232</v>
      </c>
      <c r="N1128" t="str">
        <f t="shared" si="125"/>
        <v>no</v>
      </c>
    </row>
    <row r="1129" spans="1:14" x14ac:dyDescent="0.25">
      <c r="A1129" t="str">
        <f t="shared" si="119"/>
        <v>16Melbourne</v>
      </c>
      <c r="B1129">
        <v>2020</v>
      </c>
      <c r="C1129">
        <v>16</v>
      </c>
      <c r="D1129" t="s">
        <v>403</v>
      </c>
      <c r="E1129" t="s">
        <v>30</v>
      </c>
      <c r="F1129">
        <v>13</v>
      </c>
      <c r="G1129" s="1">
        <v>0.92</v>
      </c>
      <c r="H1129">
        <v>0</v>
      </c>
      <c r="I1129">
        <f t="shared" si="120"/>
        <v>13</v>
      </c>
      <c r="J1129" s="3">
        <f t="shared" si="121"/>
        <v>0</v>
      </c>
      <c r="K1129" s="5">
        <f t="shared" si="124"/>
        <v>0</v>
      </c>
      <c r="L1129" s="3">
        <f t="shared" ca="1" si="122"/>
        <v>0.10459206306957171</v>
      </c>
      <c r="M1129" s="1">
        <f t="shared" ca="1" si="123"/>
        <v>-0.10459206306957171</v>
      </c>
      <c r="N1129" t="str">
        <f t="shared" si="125"/>
        <v>no</v>
      </c>
    </row>
    <row r="1130" spans="1:14" x14ac:dyDescent="0.25">
      <c r="A1130" t="str">
        <f t="shared" si="119"/>
        <v>16Western Bulldogs</v>
      </c>
      <c r="B1130">
        <v>2020</v>
      </c>
      <c r="C1130">
        <v>16</v>
      </c>
      <c r="D1130" t="s">
        <v>229</v>
      </c>
      <c r="E1130" t="s">
        <v>14</v>
      </c>
      <c r="F1130">
        <v>86</v>
      </c>
      <c r="G1130" s="1">
        <v>0.88</v>
      </c>
      <c r="H1130">
        <v>0</v>
      </c>
      <c r="I1130">
        <f t="shared" si="120"/>
        <v>16</v>
      </c>
      <c r="J1130" s="3">
        <f t="shared" si="121"/>
        <v>0</v>
      </c>
      <c r="K1130" s="5">
        <f t="shared" si="124"/>
        <v>7</v>
      </c>
      <c r="L1130" s="3">
        <f t="shared" ca="1" si="122"/>
        <v>0.30242320907282544</v>
      </c>
      <c r="M1130" s="1">
        <f t="shared" ca="1" si="123"/>
        <v>-0.30242320907282544</v>
      </c>
      <c r="N1130" t="str">
        <f t="shared" si="125"/>
        <v>yes</v>
      </c>
    </row>
    <row r="1131" spans="1:14" x14ac:dyDescent="0.25">
      <c r="A1131" t="str">
        <f t="shared" si="119"/>
        <v>16Adelaide Crows</v>
      </c>
      <c r="B1131">
        <v>2020</v>
      </c>
      <c r="C1131">
        <v>16</v>
      </c>
      <c r="D1131" t="s">
        <v>640</v>
      </c>
      <c r="E1131" t="s">
        <v>22</v>
      </c>
      <c r="F1131">
        <v>26</v>
      </c>
      <c r="G1131" s="1">
        <v>0.8</v>
      </c>
      <c r="H1131">
        <v>0</v>
      </c>
      <c r="I1131">
        <f t="shared" si="120"/>
        <v>18</v>
      </c>
      <c r="J1131" s="3">
        <f t="shared" si="121"/>
        <v>0</v>
      </c>
      <c r="K1131" s="5">
        <f t="shared" si="124"/>
        <v>0</v>
      </c>
      <c r="L1131" s="3">
        <f t="shared" ca="1" si="122"/>
        <v>8.5056390977443608E-2</v>
      </c>
      <c r="M1131" s="1">
        <f t="shared" ca="1" si="123"/>
        <v>-8.5056390977443608E-2</v>
      </c>
      <c r="N1131" t="str">
        <f t="shared" si="125"/>
        <v>no</v>
      </c>
    </row>
    <row r="1132" spans="1:14" x14ac:dyDescent="0.25">
      <c r="A1132" t="str">
        <f t="shared" si="119"/>
        <v>16Gold Coast Suns</v>
      </c>
      <c r="B1132">
        <v>2020</v>
      </c>
      <c r="C1132">
        <v>16</v>
      </c>
      <c r="D1132" t="s">
        <v>534</v>
      </c>
      <c r="E1132" t="s">
        <v>40</v>
      </c>
      <c r="F1132">
        <v>44</v>
      </c>
      <c r="G1132" s="1">
        <v>0.98</v>
      </c>
      <c r="H1132">
        <v>0</v>
      </c>
      <c r="I1132">
        <f t="shared" si="120"/>
        <v>23</v>
      </c>
      <c r="J1132" s="3">
        <f t="shared" si="121"/>
        <v>0</v>
      </c>
      <c r="K1132" s="5">
        <f t="shared" si="124"/>
        <v>0</v>
      </c>
      <c r="L1132" s="3">
        <f t="shared" ca="1" si="122"/>
        <v>8.2396193771626311E-2</v>
      </c>
      <c r="M1132" s="1">
        <f t="shared" ca="1" si="123"/>
        <v>-8.2396193771626311E-2</v>
      </c>
      <c r="N1132" t="str">
        <f t="shared" si="125"/>
        <v>no</v>
      </c>
    </row>
    <row r="1133" spans="1:14" x14ac:dyDescent="0.25">
      <c r="A1133" t="str">
        <f t="shared" si="119"/>
        <v>16GWS Giants</v>
      </c>
      <c r="B1133">
        <v>2020</v>
      </c>
      <c r="C1133">
        <v>16</v>
      </c>
      <c r="D1133" t="s">
        <v>441</v>
      </c>
      <c r="E1133" t="s">
        <v>11</v>
      </c>
      <c r="F1133">
        <v>67</v>
      </c>
      <c r="G1133" s="1">
        <v>0.7</v>
      </c>
      <c r="H1133">
        <v>0</v>
      </c>
      <c r="I1133">
        <f t="shared" si="120"/>
        <v>18</v>
      </c>
      <c r="J1133" s="3">
        <f t="shared" si="121"/>
        <v>0</v>
      </c>
      <c r="K1133" s="5">
        <f t="shared" si="124"/>
        <v>0</v>
      </c>
      <c r="L1133" s="3">
        <f t="shared" ca="1" si="122"/>
        <v>4.6296296296296301E-2</v>
      </c>
      <c r="M1133" s="1">
        <f t="shared" ca="1" si="123"/>
        <v>-4.6296296296296301E-2</v>
      </c>
      <c r="N1133" t="str">
        <f t="shared" si="125"/>
        <v>no</v>
      </c>
    </row>
    <row r="1134" spans="1:14" x14ac:dyDescent="0.25">
      <c r="A1134" t="str">
        <f t="shared" si="119"/>
        <v>16Hawthorn</v>
      </c>
      <c r="B1134">
        <v>2020</v>
      </c>
      <c r="C1134">
        <v>16</v>
      </c>
      <c r="D1134" t="s">
        <v>414</v>
      </c>
      <c r="E1134" t="s">
        <v>56</v>
      </c>
      <c r="F1134">
        <v>46</v>
      </c>
      <c r="G1134" s="1">
        <v>0.91</v>
      </c>
      <c r="H1134">
        <v>0</v>
      </c>
      <c r="I1134">
        <f t="shared" si="120"/>
        <v>23</v>
      </c>
      <c r="J1134" s="3">
        <f t="shared" si="121"/>
        <v>0</v>
      </c>
      <c r="K1134" s="5">
        <f t="shared" si="124"/>
        <v>0</v>
      </c>
      <c r="L1134" s="3">
        <f t="shared" ca="1" si="122"/>
        <v>8.6854628214922333E-2</v>
      </c>
      <c r="M1134" s="1">
        <f t="shared" ca="1" si="123"/>
        <v>-8.6854628214922333E-2</v>
      </c>
      <c r="N1134" t="str">
        <f t="shared" si="125"/>
        <v>no</v>
      </c>
    </row>
    <row r="1135" spans="1:14" x14ac:dyDescent="0.25">
      <c r="A1135" t="str">
        <f t="shared" si="119"/>
        <v>16Hawthorn</v>
      </c>
      <c r="B1135">
        <v>2020</v>
      </c>
      <c r="C1135">
        <v>16</v>
      </c>
      <c r="D1135" t="s">
        <v>383</v>
      </c>
      <c r="E1135" t="s">
        <v>56</v>
      </c>
      <c r="F1135">
        <v>34</v>
      </c>
      <c r="G1135" s="1">
        <v>0.84</v>
      </c>
      <c r="H1135">
        <v>0</v>
      </c>
      <c r="I1135">
        <f t="shared" si="120"/>
        <v>23</v>
      </c>
      <c r="J1135" s="3">
        <f t="shared" si="121"/>
        <v>0</v>
      </c>
      <c r="K1135" s="5">
        <f t="shared" si="124"/>
        <v>0</v>
      </c>
      <c r="L1135" s="3">
        <f t="shared" ca="1" si="122"/>
        <v>9.2473370927318291E-2</v>
      </c>
      <c r="M1135" s="1">
        <f t="shared" ca="1" si="123"/>
        <v>-9.2473370927318291E-2</v>
      </c>
      <c r="N1135" t="str">
        <f t="shared" si="125"/>
        <v>no</v>
      </c>
    </row>
    <row r="1136" spans="1:14" x14ac:dyDescent="0.25">
      <c r="A1136" t="str">
        <f t="shared" si="119"/>
        <v>16North Melbourne</v>
      </c>
      <c r="B1136">
        <v>2020</v>
      </c>
      <c r="C1136">
        <v>16</v>
      </c>
      <c r="D1136" t="s">
        <v>340</v>
      </c>
      <c r="E1136" t="s">
        <v>25</v>
      </c>
      <c r="F1136">
        <v>51</v>
      </c>
      <c r="G1136" s="1">
        <v>0.82</v>
      </c>
      <c r="H1136">
        <v>0</v>
      </c>
      <c r="I1136">
        <f t="shared" si="120"/>
        <v>21</v>
      </c>
      <c r="J1136" s="3">
        <f t="shared" si="121"/>
        <v>0</v>
      </c>
      <c r="K1136" s="5">
        <f t="shared" si="124"/>
        <v>2</v>
      </c>
      <c r="L1136" s="3">
        <f t="shared" ca="1" si="122"/>
        <v>2.9914529914529912E-2</v>
      </c>
      <c r="M1136" s="1">
        <f t="shared" ca="1" si="123"/>
        <v>-2.9914529914529912E-2</v>
      </c>
      <c r="N1136" t="str">
        <f t="shared" si="125"/>
        <v>yes</v>
      </c>
    </row>
    <row r="1137" spans="1:14" x14ac:dyDescent="0.25">
      <c r="A1137" t="str">
        <f t="shared" si="119"/>
        <v>16Carlton</v>
      </c>
      <c r="B1137">
        <v>2020</v>
      </c>
      <c r="C1137">
        <v>16</v>
      </c>
      <c r="D1137" t="s">
        <v>426</v>
      </c>
      <c r="E1137" t="s">
        <v>6</v>
      </c>
      <c r="F1137">
        <v>56</v>
      </c>
      <c r="G1137" s="1">
        <v>0.93</v>
      </c>
      <c r="H1137">
        <v>0</v>
      </c>
      <c r="I1137">
        <f t="shared" si="120"/>
        <v>20</v>
      </c>
      <c r="J1137" s="3">
        <f t="shared" si="121"/>
        <v>0</v>
      </c>
      <c r="K1137" s="5">
        <f t="shared" si="124"/>
        <v>0</v>
      </c>
      <c r="L1137" s="3">
        <f t="shared" ca="1" si="122"/>
        <v>0.10186415660464104</v>
      </c>
      <c r="M1137" s="1">
        <f t="shared" ca="1" si="123"/>
        <v>-0.10186415660464104</v>
      </c>
      <c r="N1137" t="str">
        <f t="shared" si="125"/>
        <v>no</v>
      </c>
    </row>
    <row r="1138" spans="1:14" x14ac:dyDescent="0.25">
      <c r="A1138" t="str">
        <f t="shared" si="119"/>
        <v>16Essendon</v>
      </c>
      <c r="B1138">
        <v>2020</v>
      </c>
      <c r="C1138">
        <v>16</v>
      </c>
      <c r="D1138" t="s">
        <v>155</v>
      </c>
      <c r="E1138" t="s">
        <v>32</v>
      </c>
      <c r="F1138">
        <v>69</v>
      </c>
      <c r="G1138" s="1">
        <v>0.9</v>
      </c>
      <c r="H1138">
        <v>0</v>
      </c>
      <c r="I1138">
        <f t="shared" si="120"/>
        <v>25</v>
      </c>
      <c r="J1138" s="3">
        <f t="shared" si="121"/>
        <v>0</v>
      </c>
      <c r="K1138" s="5">
        <f t="shared" si="124"/>
        <v>86</v>
      </c>
      <c r="L1138" s="3">
        <f t="shared" ca="1" si="122"/>
        <v>0.27047367860187554</v>
      </c>
      <c r="M1138" s="1">
        <f t="shared" ca="1" si="123"/>
        <v>-0.27047367860187554</v>
      </c>
      <c r="N1138" t="str">
        <f t="shared" si="125"/>
        <v>yes</v>
      </c>
    </row>
    <row r="1139" spans="1:14" x14ac:dyDescent="0.25">
      <c r="A1139" t="str">
        <f t="shared" si="119"/>
        <v>16Fremantle</v>
      </c>
      <c r="B1139">
        <v>2020</v>
      </c>
      <c r="C1139">
        <v>16</v>
      </c>
      <c r="D1139" t="s">
        <v>430</v>
      </c>
      <c r="E1139" t="s">
        <v>53</v>
      </c>
      <c r="F1139">
        <v>79</v>
      </c>
      <c r="G1139" s="1">
        <v>0.96</v>
      </c>
      <c r="H1139">
        <v>0</v>
      </c>
      <c r="I1139">
        <f t="shared" si="120"/>
        <v>13</v>
      </c>
      <c r="J1139" s="3">
        <f t="shared" si="121"/>
        <v>0</v>
      </c>
      <c r="K1139" s="5">
        <f t="shared" si="124"/>
        <v>0</v>
      </c>
      <c r="L1139" s="3">
        <f t="shared" ca="1" si="122"/>
        <v>4.1214494847712842E-2</v>
      </c>
      <c r="M1139" s="1">
        <f t="shared" ca="1" si="123"/>
        <v>-4.1214494847712842E-2</v>
      </c>
      <c r="N1139" t="str">
        <f t="shared" si="125"/>
        <v>no</v>
      </c>
    </row>
    <row r="1140" spans="1:14" x14ac:dyDescent="0.25">
      <c r="A1140" t="str">
        <f t="shared" si="119"/>
        <v>16Melbourne</v>
      </c>
      <c r="B1140">
        <v>2020</v>
      </c>
      <c r="C1140">
        <v>16</v>
      </c>
      <c r="D1140" t="s">
        <v>531</v>
      </c>
      <c r="E1140" t="s">
        <v>30</v>
      </c>
      <c r="F1140">
        <v>31</v>
      </c>
      <c r="G1140" s="1">
        <v>0.68</v>
      </c>
      <c r="H1140">
        <v>0</v>
      </c>
      <c r="I1140">
        <f t="shared" si="120"/>
        <v>13</v>
      </c>
      <c r="J1140" s="3">
        <f t="shared" si="121"/>
        <v>0</v>
      </c>
      <c r="K1140" s="5">
        <f t="shared" si="124"/>
        <v>0</v>
      </c>
      <c r="L1140" s="3">
        <f t="shared" ca="1" si="122"/>
        <v>0.2388888888888889</v>
      </c>
      <c r="M1140" s="1">
        <f t="shared" ca="1" si="123"/>
        <v>-0.2388888888888889</v>
      </c>
      <c r="N1140" t="str">
        <f t="shared" si="125"/>
        <v>no</v>
      </c>
    </row>
    <row r="1141" spans="1:14" x14ac:dyDescent="0.25">
      <c r="A1141" t="str">
        <f t="shared" si="119"/>
        <v>16West Coast Eagles</v>
      </c>
      <c r="B1141">
        <v>2020</v>
      </c>
      <c r="C1141">
        <v>16</v>
      </c>
      <c r="D1141" t="s">
        <v>385</v>
      </c>
      <c r="E1141" t="s">
        <v>36</v>
      </c>
      <c r="F1141">
        <v>63</v>
      </c>
      <c r="G1141" s="1">
        <v>0.96</v>
      </c>
      <c r="H1141">
        <v>0</v>
      </c>
      <c r="I1141">
        <f t="shared" si="120"/>
        <v>16</v>
      </c>
      <c r="J1141" s="3">
        <f t="shared" si="121"/>
        <v>0</v>
      </c>
      <c r="K1141" s="5">
        <f t="shared" si="124"/>
        <v>0</v>
      </c>
      <c r="L1141" s="3">
        <f t="shared" ca="1" si="122"/>
        <v>0.1132077137999873</v>
      </c>
      <c r="M1141" s="1">
        <f t="shared" ca="1" si="123"/>
        <v>-0.1132077137999873</v>
      </c>
      <c r="N1141" t="str">
        <f t="shared" si="125"/>
        <v>no</v>
      </c>
    </row>
    <row r="1142" spans="1:14" x14ac:dyDescent="0.25">
      <c r="A1142" t="str">
        <f t="shared" si="119"/>
        <v>16Fremantle</v>
      </c>
      <c r="B1142">
        <v>2020</v>
      </c>
      <c r="C1142">
        <v>16</v>
      </c>
      <c r="D1142" t="s">
        <v>356</v>
      </c>
      <c r="E1142" t="s">
        <v>53</v>
      </c>
      <c r="F1142">
        <v>69</v>
      </c>
      <c r="G1142" s="1">
        <v>0.9</v>
      </c>
      <c r="H1142">
        <v>0</v>
      </c>
      <c r="I1142">
        <f t="shared" si="120"/>
        <v>13</v>
      </c>
      <c r="J1142" s="3">
        <f t="shared" si="121"/>
        <v>0</v>
      </c>
      <c r="K1142" s="5">
        <f t="shared" si="124"/>
        <v>0</v>
      </c>
      <c r="L1142" s="3">
        <f t="shared" ca="1" si="122"/>
        <v>9.4778121775025786E-2</v>
      </c>
      <c r="M1142" s="1">
        <f t="shared" ca="1" si="123"/>
        <v>-9.4778121775025786E-2</v>
      </c>
      <c r="N1142" t="str">
        <f t="shared" si="125"/>
        <v>no</v>
      </c>
    </row>
    <row r="1143" spans="1:14" x14ac:dyDescent="0.25">
      <c r="A1143" t="str">
        <f t="shared" si="119"/>
        <v>16Hawthorn</v>
      </c>
      <c r="B1143">
        <v>2020</v>
      </c>
      <c r="C1143">
        <v>16</v>
      </c>
      <c r="D1143" t="s">
        <v>537</v>
      </c>
      <c r="E1143" t="s">
        <v>56</v>
      </c>
      <c r="F1143">
        <v>33</v>
      </c>
      <c r="G1143" s="1">
        <v>0.95</v>
      </c>
      <c r="H1143">
        <v>0</v>
      </c>
      <c r="I1143">
        <f t="shared" si="120"/>
        <v>23</v>
      </c>
      <c r="J1143" s="3">
        <f t="shared" si="121"/>
        <v>0</v>
      </c>
      <c r="K1143" s="5">
        <f t="shared" si="124"/>
        <v>0</v>
      </c>
      <c r="L1143" s="3">
        <f t="shared" ca="1" si="122"/>
        <v>7.6260504201680665E-2</v>
      </c>
      <c r="M1143" s="1">
        <f t="shared" ca="1" si="123"/>
        <v>-7.6260504201680665E-2</v>
      </c>
      <c r="N1143" t="str">
        <f t="shared" si="125"/>
        <v>no</v>
      </c>
    </row>
    <row r="1144" spans="1:14" x14ac:dyDescent="0.25">
      <c r="A1144" t="str">
        <f t="shared" si="119"/>
        <v>16Hawthorn</v>
      </c>
      <c r="B1144">
        <v>2020</v>
      </c>
      <c r="C1144">
        <v>16</v>
      </c>
      <c r="D1144" t="s">
        <v>317</v>
      </c>
      <c r="E1144" t="s">
        <v>56</v>
      </c>
      <c r="F1144">
        <v>33</v>
      </c>
      <c r="G1144" s="1">
        <v>0.79</v>
      </c>
      <c r="H1144">
        <v>0</v>
      </c>
      <c r="I1144">
        <f t="shared" si="120"/>
        <v>23</v>
      </c>
      <c r="J1144" s="3">
        <f t="shared" si="121"/>
        <v>0</v>
      </c>
      <c r="K1144" s="5">
        <f t="shared" si="124"/>
        <v>4</v>
      </c>
      <c r="L1144" s="3">
        <f t="shared" ca="1" si="122"/>
        <v>0.14692028985507249</v>
      </c>
      <c r="M1144" s="1">
        <f t="shared" ca="1" si="123"/>
        <v>-0.14692028985507249</v>
      </c>
      <c r="N1144" t="str">
        <f t="shared" si="125"/>
        <v>yes</v>
      </c>
    </row>
    <row r="1145" spans="1:14" x14ac:dyDescent="0.25">
      <c r="A1145" t="str">
        <f t="shared" si="119"/>
        <v>16Hawthorn</v>
      </c>
      <c r="B1145">
        <v>2020</v>
      </c>
      <c r="C1145">
        <v>16</v>
      </c>
      <c r="D1145" t="s">
        <v>520</v>
      </c>
      <c r="E1145" t="s">
        <v>56</v>
      </c>
      <c r="F1145">
        <v>77</v>
      </c>
      <c r="G1145" s="1">
        <v>0.92</v>
      </c>
      <c r="H1145">
        <v>0</v>
      </c>
      <c r="I1145">
        <f t="shared" si="120"/>
        <v>23</v>
      </c>
      <c r="J1145" s="3">
        <f t="shared" si="121"/>
        <v>0</v>
      </c>
      <c r="K1145" s="5">
        <f t="shared" si="124"/>
        <v>0</v>
      </c>
      <c r="L1145" s="3">
        <f t="shared" ca="1" si="122"/>
        <v>0.18135811556864187</v>
      </c>
      <c r="M1145" s="1">
        <f t="shared" ca="1" si="123"/>
        <v>-0.18135811556864187</v>
      </c>
      <c r="N1145" t="str">
        <f t="shared" si="125"/>
        <v>no</v>
      </c>
    </row>
    <row r="1146" spans="1:14" x14ac:dyDescent="0.25">
      <c r="A1146" t="str">
        <f t="shared" si="119"/>
        <v>15Adelaide Crows</v>
      </c>
      <c r="B1146">
        <v>2020</v>
      </c>
      <c r="C1146">
        <v>15</v>
      </c>
      <c r="D1146" t="s">
        <v>21</v>
      </c>
      <c r="E1146" t="s">
        <v>22</v>
      </c>
      <c r="F1146">
        <v>102</v>
      </c>
      <c r="G1146" s="1">
        <v>0.85</v>
      </c>
      <c r="H1146">
        <v>21</v>
      </c>
      <c r="I1146">
        <f t="shared" si="120"/>
        <v>22</v>
      </c>
      <c r="J1146" s="3">
        <f t="shared" si="121"/>
        <v>0.95454545454545459</v>
      </c>
      <c r="K1146" s="5">
        <f t="shared" si="124"/>
        <v>329</v>
      </c>
      <c r="L1146" s="3">
        <f t="shared" ca="1" si="122"/>
        <v>0.25658804584635792</v>
      </c>
      <c r="M1146" s="1">
        <f t="shared" ca="1" si="123"/>
        <v>0.69795740869909673</v>
      </c>
      <c r="N1146" t="str">
        <f t="shared" si="125"/>
        <v>yes</v>
      </c>
    </row>
    <row r="1147" spans="1:14" x14ac:dyDescent="0.25">
      <c r="A1147" t="str">
        <f t="shared" si="119"/>
        <v>15Hawthorn</v>
      </c>
      <c r="B1147">
        <v>2020</v>
      </c>
      <c r="C1147">
        <v>15</v>
      </c>
      <c r="D1147" t="s">
        <v>81</v>
      </c>
      <c r="E1147" t="s">
        <v>56</v>
      </c>
      <c r="F1147">
        <v>84</v>
      </c>
      <c r="G1147" s="1">
        <v>0.91</v>
      </c>
      <c r="H1147">
        <v>20</v>
      </c>
      <c r="I1147">
        <f t="shared" si="120"/>
        <v>22</v>
      </c>
      <c r="J1147" s="3">
        <f t="shared" si="121"/>
        <v>0.90909090909090906</v>
      </c>
      <c r="K1147" s="5">
        <f t="shared" si="124"/>
        <v>284</v>
      </c>
      <c r="L1147" s="3">
        <f t="shared" ca="1" si="122"/>
        <v>0.3127676786072342</v>
      </c>
      <c r="M1147" s="1">
        <f t="shared" ca="1" si="123"/>
        <v>0.59632323048367486</v>
      </c>
      <c r="N1147" t="str">
        <f t="shared" si="125"/>
        <v>yes</v>
      </c>
    </row>
    <row r="1148" spans="1:14" x14ac:dyDescent="0.25">
      <c r="A1148" t="str">
        <f t="shared" si="119"/>
        <v>15Adelaide Crows</v>
      </c>
      <c r="B1148">
        <v>2020</v>
      </c>
      <c r="C1148">
        <v>15</v>
      </c>
      <c r="D1148" t="s">
        <v>109</v>
      </c>
      <c r="E1148" t="s">
        <v>22</v>
      </c>
      <c r="F1148">
        <v>66</v>
      </c>
      <c r="G1148" s="1">
        <v>0.84</v>
      </c>
      <c r="H1148">
        <v>19</v>
      </c>
      <c r="I1148">
        <f t="shared" si="120"/>
        <v>22</v>
      </c>
      <c r="J1148" s="3">
        <f t="shared" si="121"/>
        <v>0.86363636363636365</v>
      </c>
      <c r="K1148" s="5">
        <f t="shared" si="124"/>
        <v>142</v>
      </c>
      <c r="L1148" s="3">
        <f t="shared" ca="1" si="122"/>
        <v>0.24570129209717315</v>
      </c>
      <c r="M1148" s="1">
        <f t="shared" ca="1" si="123"/>
        <v>0.61793507153919047</v>
      </c>
      <c r="N1148" t="str">
        <f t="shared" si="125"/>
        <v>yes</v>
      </c>
    </row>
    <row r="1149" spans="1:14" x14ac:dyDescent="0.25">
      <c r="A1149" t="str">
        <f t="shared" si="119"/>
        <v>15Sydney Swans</v>
      </c>
      <c r="B1149">
        <v>2020</v>
      </c>
      <c r="C1149">
        <v>15</v>
      </c>
      <c r="D1149" t="s">
        <v>69</v>
      </c>
      <c r="E1149" t="s">
        <v>70</v>
      </c>
      <c r="F1149">
        <v>100</v>
      </c>
      <c r="G1149" s="1">
        <v>0.89</v>
      </c>
      <c r="H1149">
        <v>18</v>
      </c>
      <c r="I1149">
        <f t="shared" si="120"/>
        <v>20</v>
      </c>
      <c r="J1149" s="3">
        <f t="shared" si="121"/>
        <v>0.9</v>
      </c>
      <c r="K1149" s="5">
        <f t="shared" si="124"/>
        <v>281</v>
      </c>
      <c r="L1149" s="3">
        <f t="shared" ca="1" si="122"/>
        <v>0.36503352079338081</v>
      </c>
      <c r="M1149" s="1">
        <f t="shared" ca="1" si="123"/>
        <v>0.53496647920661922</v>
      </c>
      <c r="N1149" t="str">
        <f t="shared" si="125"/>
        <v>yes</v>
      </c>
    </row>
    <row r="1150" spans="1:14" x14ac:dyDescent="0.25">
      <c r="A1150" t="str">
        <f t="shared" si="119"/>
        <v>15Essendon</v>
      </c>
      <c r="B1150">
        <v>2020</v>
      </c>
      <c r="C1150">
        <v>15</v>
      </c>
      <c r="D1150" t="s">
        <v>45</v>
      </c>
      <c r="E1150" t="s">
        <v>32</v>
      </c>
      <c r="F1150">
        <v>110</v>
      </c>
      <c r="G1150" s="1">
        <v>0.88</v>
      </c>
      <c r="H1150">
        <v>18</v>
      </c>
      <c r="I1150">
        <f t="shared" si="120"/>
        <v>18</v>
      </c>
      <c r="J1150" s="3">
        <f t="shared" si="121"/>
        <v>1</v>
      </c>
      <c r="K1150" s="5">
        <f t="shared" si="124"/>
        <v>259</v>
      </c>
      <c r="L1150" s="3">
        <f t="shared" ca="1" si="122"/>
        <v>0.32094079620274413</v>
      </c>
      <c r="M1150" s="1">
        <f t="shared" ca="1" si="123"/>
        <v>0.67905920379725582</v>
      </c>
      <c r="N1150" t="str">
        <f t="shared" si="125"/>
        <v>yes</v>
      </c>
    </row>
    <row r="1151" spans="1:14" x14ac:dyDescent="0.25">
      <c r="A1151" t="str">
        <f t="shared" si="119"/>
        <v>15Melbourne</v>
      </c>
      <c r="B1151">
        <v>2020</v>
      </c>
      <c r="C1151">
        <v>15</v>
      </c>
      <c r="D1151" t="s">
        <v>29</v>
      </c>
      <c r="E1151" t="s">
        <v>30</v>
      </c>
      <c r="F1151">
        <v>100</v>
      </c>
      <c r="G1151" s="1">
        <v>0.93</v>
      </c>
      <c r="H1151">
        <v>18</v>
      </c>
      <c r="I1151">
        <f t="shared" si="120"/>
        <v>20</v>
      </c>
      <c r="J1151" s="3">
        <f t="shared" si="121"/>
        <v>0.9</v>
      </c>
      <c r="K1151" s="5">
        <f t="shared" si="124"/>
        <v>267</v>
      </c>
      <c r="L1151" s="3">
        <f t="shared" ca="1" si="122"/>
        <v>0.26340492840492841</v>
      </c>
      <c r="M1151" s="1">
        <f t="shared" ca="1" si="123"/>
        <v>0.63659507159507167</v>
      </c>
      <c r="N1151" t="str">
        <f t="shared" si="125"/>
        <v>yes</v>
      </c>
    </row>
    <row r="1152" spans="1:14" x14ac:dyDescent="0.25">
      <c r="A1152" t="str">
        <f t="shared" si="119"/>
        <v>15Adelaide Crows</v>
      </c>
      <c r="B1152">
        <v>2020</v>
      </c>
      <c r="C1152">
        <v>15</v>
      </c>
      <c r="D1152" t="s">
        <v>65</v>
      </c>
      <c r="E1152" t="s">
        <v>22</v>
      </c>
      <c r="F1152">
        <v>102</v>
      </c>
      <c r="G1152" s="1">
        <v>0.78</v>
      </c>
      <c r="H1152">
        <v>18</v>
      </c>
      <c r="I1152">
        <f t="shared" si="120"/>
        <v>22</v>
      </c>
      <c r="J1152" s="3">
        <f t="shared" si="121"/>
        <v>0.81818181818181823</v>
      </c>
      <c r="K1152" s="5">
        <f t="shared" si="124"/>
        <v>231</v>
      </c>
      <c r="L1152" s="3">
        <f t="shared" ca="1" si="122"/>
        <v>0.28850423790205737</v>
      </c>
      <c r="M1152" s="1">
        <f t="shared" ca="1" si="123"/>
        <v>0.52967758027976086</v>
      </c>
      <c r="N1152" t="str">
        <f t="shared" si="125"/>
        <v>yes</v>
      </c>
    </row>
    <row r="1153" spans="1:14" x14ac:dyDescent="0.25">
      <c r="A1153" t="str">
        <f t="shared" si="119"/>
        <v>15Essendon</v>
      </c>
      <c r="B1153">
        <v>2020</v>
      </c>
      <c r="C1153">
        <v>15</v>
      </c>
      <c r="D1153" t="s">
        <v>91</v>
      </c>
      <c r="E1153" t="s">
        <v>32</v>
      </c>
      <c r="F1153">
        <v>42</v>
      </c>
      <c r="G1153" s="1">
        <v>0.84</v>
      </c>
      <c r="H1153">
        <v>17</v>
      </c>
      <c r="I1153">
        <f t="shared" si="120"/>
        <v>18</v>
      </c>
      <c r="J1153" s="3">
        <f t="shared" si="121"/>
        <v>0.94444444444444442</v>
      </c>
      <c r="K1153" s="5">
        <f t="shared" si="124"/>
        <v>123</v>
      </c>
      <c r="L1153" s="3">
        <f t="shared" ca="1" si="122"/>
        <v>0.35141038871689029</v>
      </c>
      <c r="M1153" s="1">
        <f t="shared" ca="1" si="123"/>
        <v>0.59303405572755419</v>
      </c>
      <c r="N1153" t="str">
        <f t="shared" si="125"/>
        <v>yes</v>
      </c>
    </row>
    <row r="1154" spans="1:14" x14ac:dyDescent="0.25">
      <c r="A1154" t="str">
        <f t="shared" ref="A1154:A1217" si="126">C1154&amp;E1154</f>
        <v>15Melbourne</v>
      </c>
      <c r="B1154">
        <v>2020</v>
      </c>
      <c r="C1154">
        <v>15</v>
      </c>
      <c r="D1154" t="s">
        <v>73</v>
      </c>
      <c r="E1154" t="s">
        <v>30</v>
      </c>
      <c r="F1154">
        <v>58</v>
      </c>
      <c r="G1154" s="1">
        <v>0.81</v>
      </c>
      <c r="H1154">
        <v>17</v>
      </c>
      <c r="I1154">
        <f t="shared" ref="I1154:I1217" si="127">SUMIF($A:$A,$A1154,$H:$H)/4</f>
        <v>20</v>
      </c>
      <c r="J1154" s="3">
        <f t="shared" ref="J1154:J1217" si="128">H1154/I1154</f>
        <v>0.85</v>
      </c>
      <c r="K1154" s="5">
        <f t="shared" si="124"/>
        <v>259</v>
      </c>
      <c r="L1154" s="3">
        <f t="shared" ref="L1154:L1217" ca="1" si="129">SUMIF($D:$D,$D1154,$J1154)/COUNTIF($D:$D,$D1154)</f>
        <v>0.38303452117272951</v>
      </c>
      <c r="M1154" s="1">
        <f t="shared" ref="M1154:M1217" ca="1" si="130">J1154-L1154</f>
        <v>0.46696547882727046</v>
      </c>
      <c r="N1154" t="str">
        <f t="shared" si="125"/>
        <v>yes</v>
      </c>
    </row>
    <row r="1155" spans="1:14" x14ac:dyDescent="0.25">
      <c r="A1155" t="str">
        <f t="shared" si="126"/>
        <v>15West Coast Eagles</v>
      </c>
      <c r="B1155">
        <v>2020</v>
      </c>
      <c r="C1155">
        <v>15</v>
      </c>
      <c r="D1155" t="s">
        <v>118</v>
      </c>
      <c r="E1155" t="s">
        <v>36</v>
      </c>
      <c r="F1155">
        <v>51</v>
      </c>
      <c r="G1155" s="1">
        <v>0.65</v>
      </c>
      <c r="H1155">
        <v>16</v>
      </c>
      <c r="I1155">
        <f t="shared" si="127"/>
        <v>18</v>
      </c>
      <c r="J1155" s="3">
        <f t="shared" si="128"/>
        <v>0.88888888888888884</v>
      </c>
      <c r="K1155" s="5">
        <f t="shared" ref="K1155:K1218" si="131">SUMIF($D:$D,$D1155,$H:$H)</f>
        <v>179</v>
      </c>
      <c r="L1155" s="3">
        <f t="shared" ca="1" si="129"/>
        <v>0.30391012533629308</v>
      </c>
      <c r="M1155" s="1">
        <f t="shared" ca="1" si="130"/>
        <v>0.58497876355259582</v>
      </c>
      <c r="N1155" t="str">
        <f t="shared" ref="N1155:N1218" si="132">IF(K1155&gt;0,"yes", "no")</f>
        <v>yes</v>
      </c>
    </row>
    <row r="1156" spans="1:14" x14ac:dyDescent="0.25">
      <c r="A1156" t="str">
        <f t="shared" si="126"/>
        <v>15Sydney Swans</v>
      </c>
      <c r="B1156">
        <v>2020</v>
      </c>
      <c r="C1156">
        <v>15</v>
      </c>
      <c r="D1156" t="s">
        <v>79</v>
      </c>
      <c r="E1156" t="s">
        <v>70</v>
      </c>
      <c r="F1156">
        <v>37</v>
      </c>
      <c r="G1156" s="1">
        <v>0.8</v>
      </c>
      <c r="H1156">
        <v>16</v>
      </c>
      <c r="I1156">
        <f t="shared" si="127"/>
        <v>20</v>
      </c>
      <c r="J1156" s="3">
        <f t="shared" si="128"/>
        <v>0.8</v>
      </c>
      <c r="K1156" s="5">
        <f t="shared" si="131"/>
        <v>202</v>
      </c>
      <c r="L1156" s="3">
        <f t="shared" ca="1" si="129"/>
        <v>0.16797959874882953</v>
      </c>
      <c r="M1156" s="1">
        <f t="shared" ca="1" si="130"/>
        <v>0.63202040125117054</v>
      </c>
      <c r="N1156" t="str">
        <f t="shared" si="132"/>
        <v>yes</v>
      </c>
    </row>
    <row r="1157" spans="1:14" x14ac:dyDescent="0.25">
      <c r="A1157" t="str">
        <f t="shared" si="126"/>
        <v>15Melbourne</v>
      </c>
      <c r="B1157">
        <v>2020</v>
      </c>
      <c r="C1157">
        <v>15</v>
      </c>
      <c r="D1157" t="s">
        <v>113</v>
      </c>
      <c r="E1157" t="s">
        <v>30</v>
      </c>
      <c r="F1157">
        <v>67</v>
      </c>
      <c r="G1157" s="1">
        <v>0.9</v>
      </c>
      <c r="H1157">
        <v>16</v>
      </c>
      <c r="I1157">
        <f t="shared" si="127"/>
        <v>20</v>
      </c>
      <c r="J1157" s="3">
        <f t="shared" si="128"/>
        <v>0.8</v>
      </c>
      <c r="K1157" s="5">
        <f t="shared" si="131"/>
        <v>235</v>
      </c>
      <c r="L1157" s="3">
        <f t="shared" ca="1" si="129"/>
        <v>0.36330044052954269</v>
      </c>
      <c r="M1157" s="1">
        <f t="shared" ca="1" si="130"/>
        <v>0.43669955947045735</v>
      </c>
      <c r="N1157" t="str">
        <f t="shared" si="132"/>
        <v>yes</v>
      </c>
    </row>
    <row r="1158" spans="1:14" x14ac:dyDescent="0.25">
      <c r="A1158" t="str">
        <f t="shared" si="126"/>
        <v>15Sydney Swans</v>
      </c>
      <c r="B1158">
        <v>2020</v>
      </c>
      <c r="C1158">
        <v>15</v>
      </c>
      <c r="D1158" t="s">
        <v>74</v>
      </c>
      <c r="E1158" t="s">
        <v>70</v>
      </c>
      <c r="F1158">
        <v>85</v>
      </c>
      <c r="G1158" s="1">
        <v>0.72</v>
      </c>
      <c r="H1158">
        <v>16</v>
      </c>
      <c r="I1158">
        <f t="shared" si="127"/>
        <v>20</v>
      </c>
      <c r="J1158" s="3">
        <f t="shared" si="128"/>
        <v>0.8</v>
      </c>
      <c r="K1158" s="5">
        <f t="shared" si="131"/>
        <v>180</v>
      </c>
      <c r="L1158" s="3">
        <f t="shared" ca="1" si="129"/>
        <v>0.27662630579297248</v>
      </c>
      <c r="M1158" s="1">
        <f t="shared" ca="1" si="130"/>
        <v>0.52337369420702751</v>
      </c>
      <c r="N1158" t="str">
        <f t="shared" si="132"/>
        <v>yes</v>
      </c>
    </row>
    <row r="1159" spans="1:14" x14ac:dyDescent="0.25">
      <c r="A1159" t="str">
        <f t="shared" si="126"/>
        <v>15West Coast Eagles</v>
      </c>
      <c r="B1159">
        <v>2020</v>
      </c>
      <c r="C1159">
        <v>15</v>
      </c>
      <c r="D1159" t="s">
        <v>35</v>
      </c>
      <c r="E1159" t="s">
        <v>36</v>
      </c>
      <c r="F1159">
        <v>38</v>
      </c>
      <c r="G1159" s="1">
        <v>0.82</v>
      </c>
      <c r="H1159">
        <v>16</v>
      </c>
      <c r="I1159">
        <f t="shared" si="127"/>
        <v>18</v>
      </c>
      <c r="J1159" s="3">
        <f t="shared" si="128"/>
        <v>0.88888888888888884</v>
      </c>
      <c r="K1159" s="5">
        <f t="shared" si="131"/>
        <v>270</v>
      </c>
      <c r="L1159" s="3">
        <f t="shared" ca="1" si="129"/>
        <v>0.30819785649507014</v>
      </c>
      <c r="M1159" s="1">
        <f t="shared" ca="1" si="130"/>
        <v>0.5806910323938187</v>
      </c>
      <c r="N1159" t="str">
        <f t="shared" si="132"/>
        <v>yes</v>
      </c>
    </row>
    <row r="1160" spans="1:14" x14ac:dyDescent="0.25">
      <c r="A1160" t="str">
        <f t="shared" si="126"/>
        <v>15Adelaide Crows</v>
      </c>
      <c r="B1160">
        <v>2020</v>
      </c>
      <c r="C1160">
        <v>15</v>
      </c>
      <c r="D1160" t="s">
        <v>119</v>
      </c>
      <c r="E1160" t="s">
        <v>22</v>
      </c>
      <c r="F1160">
        <v>71</v>
      </c>
      <c r="G1160" s="1">
        <v>0.81</v>
      </c>
      <c r="H1160">
        <v>16</v>
      </c>
      <c r="I1160">
        <f t="shared" si="127"/>
        <v>22</v>
      </c>
      <c r="J1160" s="3">
        <f t="shared" si="128"/>
        <v>0.72727272727272729</v>
      </c>
      <c r="K1160" s="5">
        <f t="shared" si="131"/>
        <v>137</v>
      </c>
      <c r="L1160" s="3">
        <f t="shared" ca="1" si="129"/>
        <v>0.10982403217697335</v>
      </c>
      <c r="M1160" s="1">
        <f t="shared" ca="1" si="130"/>
        <v>0.61744869509575395</v>
      </c>
      <c r="N1160" t="str">
        <f t="shared" si="132"/>
        <v>yes</v>
      </c>
    </row>
    <row r="1161" spans="1:14" x14ac:dyDescent="0.25">
      <c r="A1161" t="str">
        <f t="shared" si="126"/>
        <v>15Melbourne</v>
      </c>
      <c r="B1161">
        <v>2020</v>
      </c>
      <c r="C1161">
        <v>15</v>
      </c>
      <c r="D1161" t="s">
        <v>49</v>
      </c>
      <c r="E1161" t="s">
        <v>30</v>
      </c>
      <c r="F1161">
        <v>99</v>
      </c>
      <c r="G1161" s="1">
        <v>0.79</v>
      </c>
      <c r="H1161">
        <v>15</v>
      </c>
      <c r="I1161">
        <f t="shared" si="127"/>
        <v>20</v>
      </c>
      <c r="J1161" s="3">
        <f t="shared" si="128"/>
        <v>0.75</v>
      </c>
      <c r="K1161" s="5">
        <f t="shared" si="131"/>
        <v>277</v>
      </c>
      <c r="L1161" s="3">
        <f t="shared" ca="1" si="129"/>
        <v>0.30065547853346858</v>
      </c>
      <c r="M1161" s="1">
        <f t="shared" ca="1" si="130"/>
        <v>0.44934452146653142</v>
      </c>
      <c r="N1161" t="str">
        <f t="shared" si="132"/>
        <v>yes</v>
      </c>
    </row>
    <row r="1162" spans="1:14" x14ac:dyDescent="0.25">
      <c r="A1162" t="str">
        <f t="shared" si="126"/>
        <v>15Hawthorn</v>
      </c>
      <c r="B1162">
        <v>2020</v>
      </c>
      <c r="C1162">
        <v>15</v>
      </c>
      <c r="D1162" t="s">
        <v>64</v>
      </c>
      <c r="E1162" t="s">
        <v>56</v>
      </c>
      <c r="F1162">
        <v>74</v>
      </c>
      <c r="G1162" s="1">
        <v>0.75</v>
      </c>
      <c r="H1162">
        <v>15</v>
      </c>
      <c r="I1162">
        <f t="shared" si="127"/>
        <v>22</v>
      </c>
      <c r="J1162" s="3">
        <f t="shared" si="128"/>
        <v>0.68181818181818177</v>
      </c>
      <c r="K1162" s="5">
        <f t="shared" si="131"/>
        <v>208</v>
      </c>
      <c r="L1162" s="3">
        <f t="shared" ca="1" si="129"/>
        <v>0.31032557186403342</v>
      </c>
      <c r="M1162" s="1">
        <f t="shared" ca="1" si="130"/>
        <v>0.37149260995414835</v>
      </c>
      <c r="N1162" t="str">
        <f t="shared" si="132"/>
        <v>yes</v>
      </c>
    </row>
    <row r="1163" spans="1:14" x14ac:dyDescent="0.25">
      <c r="A1163" t="str">
        <f t="shared" si="126"/>
        <v>15Carlton</v>
      </c>
      <c r="B1163">
        <v>2020</v>
      </c>
      <c r="C1163">
        <v>15</v>
      </c>
      <c r="D1163" t="s">
        <v>5</v>
      </c>
      <c r="E1163" t="s">
        <v>6</v>
      </c>
      <c r="F1163">
        <v>67</v>
      </c>
      <c r="G1163" s="1">
        <v>0.92</v>
      </c>
      <c r="H1163">
        <v>15</v>
      </c>
      <c r="I1163">
        <f t="shared" si="127"/>
        <v>15</v>
      </c>
      <c r="J1163" s="3">
        <f t="shared" si="128"/>
        <v>1</v>
      </c>
      <c r="K1163" s="5">
        <f t="shared" si="131"/>
        <v>326</v>
      </c>
      <c r="L1163" s="3">
        <f t="shared" ca="1" si="129"/>
        <v>0.23850760118288802</v>
      </c>
      <c r="M1163" s="1">
        <f t="shared" ca="1" si="130"/>
        <v>0.76149239881711195</v>
      </c>
      <c r="N1163" t="str">
        <f t="shared" si="132"/>
        <v>yes</v>
      </c>
    </row>
    <row r="1164" spans="1:14" x14ac:dyDescent="0.25">
      <c r="A1164" t="str">
        <f t="shared" si="126"/>
        <v>15Brisbane Lions</v>
      </c>
      <c r="B1164">
        <v>2020</v>
      </c>
      <c r="C1164">
        <v>15</v>
      </c>
      <c r="D1164" t="s">
        <v>15</v>
      </c>
      <c r="E1164" t="s">
        <v>16</v>
      </c>
      <c r="F1164">
        <v>95</v>
      </c>
      <c r="G1164" s="1">
        <v>0.94</v>
      </c>
      <c r="H1164">
        <v>15</v>
      </c>
      <c r="I1164">
        <f t="shared" si="127"/>
        <v>15</v>
      </c>
      <c r="J1164" s="3">
        <f t="shared" si="128"/>
        <v>1</v>
      </c>
      <c r="K1164" s="5">
        <f t="shared" si="131"/>
        <v>327</v>
      </c>
      <c r="L1164" s="3">
        <f t="shared" ca="1" si="129"/>
        <v>0.29018821432316244</v>
      </c>
      <c r="M1164" s="1">
        <f t="shared" ca="1" si="130"/>
        <v>0.70981178567683756</v>
      </c>
      <c r="N1164" t="str">
        <f t="shared" si="132"/>
        <v>yes</v>
      </c>
    </row>
    <row r="1165" spans="1:14" x14ac:dyDescent="0.25">
      <c r="A1165" t="str">
        <f t="shared" si="126"/>
        <v>15Essendon</v>
      </c>
      <c r="B1165">
        <v>2020</v>
      </c>
      <c r="C1165">
        <v>15</v>
      </c>
      <c r="D1165" t="s">
        <v>124</v>
      </c>
      <c r="E1165" t="s">
        <v>32</v>
      </c>
      <c r="F1165">
        <v>93</v>
      </c>
      <c r="G1165" s="1">
        <v>0.77</v>
      </c>
      <c r="H1165">
        <v>15</v>
      </c>
      <c r="I1165">
        <f t="shared" si="127"/>
        <v>18</v>
      </c>
      <c r="J1165" s="3">
        <f t="shared" si="128"/>
        <v>0.83333333333333337</v>
      </c>
      <c r="K1165" s="5">
        <f t="shared" si="131"/>
        <v>173</v>
      </c>
      <c r="L1165" s="3">
        <f t="shared" ca="1" si="129"/>
        <v>0.23045823457588163</v>
      </c>
      <c r="M1165" s="1">
        <f t="shared" ca="1" si="130"/>
        <v>0.60287509875745171</v>
      </c>
      <c r="N1165" t="str">
        <f t="shared" si="132"/>
        <v>yes</v>
      </c>
    </row>
    <row r="1166" spans="1:14" x14ac:dyDescent="0.25">
      <c r="A1166" t="str">
        <f t="shared" si="126"/>
        <v>15West Coast Eagles</v>
      </c>
      <c r="B1166">
        <v>2020</v>
      </c>
      <c r="C1166">
        <v>15</v>
      </c>
      <c r="D1166" t="s">
        <v>95</v>
      </c>
      <c r="E1166" t="s">
        <v>36</v>
      </c>
      <c r="F1166">
        <v>45</v>
      </c>
      <c r="G1166" s="1">
        <v>0.59</v>
      </c>
      <c r="H1166">
        <v>14</v>
      </c>
      <c r="I1166">
        <f t="shared" si="127"/>
        <v>18</v>
      </c>
      <c r="J1166" s="3">
        <f t="shared" si="128"/>
        <v>0.77777777777777779</v>
      </c>
      <c r="K1166" s="5">
        <f t="shared" si="131"/>
        <v>270</v>
      </c>
      <c r="L1166" s="3">
        <f t="shared" ca="1" si="129"/>
        <v>0.33563074352548034</v>
      </c>
      <c r="M1166" s="1">
        <f t="shared" ca="1" si="130"/>
        <v>0.44214703425229746</v>
      </c>
      <c r="N1166" t="str">
        <f t="shared" si="132"/>
        <v>yes</v>
      </c>
    </row>
    <row r="1167" spans="1:14" x14ac:dyDescent="0.25">
      <c r="A1167" t="str">
        <f t="shared" si="126"/>
        <v>15Carlton</v>
      </c>
      <c r="B1167">
        <v>2020</v>
      </c>
      <c r="C1167">
        <v>15</v>
      </c>
      <c r="D1167" t="s">
        <v>26</v>
      </c>
      <c r="E1167" t="s">
        <v>6</v>
      </c>
      <c r="F1167">
        <v>49</v>
      </c>
      <c r="G1167" s="1">
        <v>0.77</v>
      </c>
      <c r="H1167">
        <v>14</v>
      </c>
      <c r="I1167">
        <f t="shared" si="127"/>
        <v>15</v>
      </c>
      <c r="J1167" s="3">
        <f t="shared" si="128"/>
        <v>0.93333333333333335</v>
      </c>
      <c r="K1167" s="5">
        <f t="shared" si="131"/>
        <v>217</v>
      </c>
      <c r="L1167" s="3">
        <f t="shared" ca="1" si="129"/>
        <v>0.242333029289551</v>
      </c>
      <c r="M1167" s="1">
        <f t="shared" ca="1" si="130"/>
        <v>0.69100030404378232</v>
      </c>
      <c r="N1167" t="str">
        <f t="shared" si="132"/>
        <v>yes</v>
      </c>
    </row>
    <row r="1168" spans="1:14" x14ac:dyDescent="0.25">
      <c r="A1168" t="str">
        <f t="shared" si="126"/>
        <v>15Carlton</v>
      </c>
      <c r="B1168">
        <v>2020</v>
      </c>
      <c r="C1168">
        <v>15</v>
      </c>
      <c r="D1168" t="s">
        <v>7</v>
      </c>
      <c r="E1168" t="s">
        <v>6</v>
      </c>
      <c r="F1168">
        <v>61</v>
      </c>
      <c r="G1168" s="1">
        <v>0.89</v>
      </c>
      <c r="H1168">
        <v>14</v>
      </c>
      <c r="I1168">
        <f t="shared" si="127"/>
        <v>15</v>
      </c>
      <c r="J1168" s="3">
        <f t="shared" si="128"/>
        <v>0.93333333333333335</v>
      </c>
      <c r="K1168" s="5">
        <f t="shared" si="131"/>
        <v>311</v>
      </c>
      <c r="L1168" s="3">
        <f t="shared" ca="1" si="129"/>
        <v>0.13056848915114636</v>
      </c>
      <c r="M1168" s="1">
        <f t="shared" ca="1" si="130"/>
        <v>0.80276484418218697</v>
      </c>
      <c r="N1168" t="str">
        <f t="shared" si="132"/>
        <v>yes</v>
      </c>
    </row>
    <row r="1169" spans="1:14" x14ac:dyDescent="0.25">
      <c r="A1169" t="str">
        <f t="shared" si="126"/>
        <v>15Richmond</v>
      </c>
      <c r="B1169">
        <v>2020</v>
      </c>
      <c r="C1169">
        <v>15</v>
      </c>
      <c r="D1169" t="s">
        <v>44</v>
      </c>
      <c r="E1169" t="s">
        <v>28</v>
      </c>
      <c r="F1169">
        <v>28</v>
      </c>
      <c r="G1169" s="1">
        <v>0.92</v>
      </c>
      <c r="H1169">
        <v>13</v>
      </c>
      <c r="I1169">
        <f t="shared" si="127"/>
        <v>15</v>
      </c>
      <c r="J1169" s="3">
        <f t="shared" si="128"/>
        <v>0.8666666666666667</v>
      </c>
      <c r="K1169" s="5">
        <f t="shared" si="131"/>
        <v>250</v>
      </c>
      <c r="L1169" s="3">
        <f t="shared" ca="1" si="129"/>
        <v>0.40346359283144179</v>
      </c>
      <c r="M1169" s="1">
        <f t="shared" ca="1" si="130"/>
        <v>0.46320307383522491</v>
      </c>
      <c r="N1169" t="str">
        <f t="shared" si="132"/>
        <v>yes</v>
      </c>
    </row>
    <row r="1170" spans="1:14" x14ac:dyDescent="0.25">
      <c r="A1170" t="str">
        <f t="shared" si="126"/>
        <v>15GWS Giants</v>
      </c>
      <c r="B1170">
        <v>2020</v>
      </c>
      <c r="C1170">
        <v>15</v>
      </c>
      <c r="D1170" t="s">
        <v>126</v>
      </c>
      <c r="E1170" t="s">
        <v>11</v>
      </c>
      <c r="F1170">
        <v>68</v>
      </c>
      <c r="G1170" s="1">
        <v>0.83</v>
      </c>
      <c r="H1170">
        <v>13</v>
      </c>
      <c r="I1170">
        <f t="shared" si="127"/>
        <v>15</v>
      </c>
      <c r="J1170" s="3">
        <f t="shared" si="128"/>
        <v>0.8666666666666667</v>
      </c>
      <c r="K1170" s="5">
        <f t="shared" si="131"/>
        <v>126</v>
      </c>
      <c r="L1170" s="3">
        <f t="shared" ca="1" si="129"/>
        <v>0.28021961135551399</v>
      </c>
      <c r="M1170" s="1">
        <f t="shared" ca="1" si="130"/>
        <v>0.58644705531115271</v>
      </c>
      <c r="N1170" t="str">
        <f t="shared" si="132"/>
        <v>yes</v>
      </c>
    </row>
    <row r="1171" spans="1:14" x14ac:dyDescent="0.25">
      <c r="A1171" t="str">
        <f t="shared" si="126"/>
        <v>15Brisbane Lions</v>
      </c>
      <c r="B1171">
        <v>2020</v>
      </c>
      <c r="C1171">
        <v>15</v>
      </c>
      <c r="D1171" t="s">
        <v>68</v>
      </c>
      <c r="E1171" t="s">
        <v>16</v>
      </c>
      <c r="F1171">
        <v>72</v>
      </c>
      <c r="G1171" s="1">
        <v>0.89</v>
      </c>
      <c r="H1171">
        <v>13</v>
      </c>
      <c r="I1171">
        <f t="shared" si="127"/>
        <v>15</v>
      </c>
      <c r="J1171" s="3">
        <f t="shared" si="128"/>
        <v>0.8666666666666667</v>
      </c>
      <c r="K1171" s="5">
        <f t="shared" si="131"/>
        <v>232</v>
      </c>
      <c r="L1171" s="3">
        <f t="shared" ca="1" si="129"/>
        <v>0.25769112082397461</v>
      </c>
      <c r="M1171" s="1">
        <f t="shared" ca="1" si="130"/>
        <v>0.60897554584269209</v>
      </c>
      <c r="N1171" t="str">
        <f t="shared" si="132"/>
        <v>yes</v>
      </c>
    </row>
    <row r="1172" spans="1:14" x14ac:dyDescent="0.25">
      <c r="A1172" t="str">
        <f t="shared" si="126"/>
        <v>15Collingwood</v>
      </c>
      <c r="B1172">
        <v>2020</v>
      </c>
      <c r="C1172">
        <v>15</v>
      </c>
      <c r="D1172" t="s">
        <v>66</v>
      </c>
      <c r="E1172" t="s">
        <v>51</v>
      </c>
      <c r="F1172">
        <v>108</v>
      </c>
      <c r="G1172" s="1">
        <v>0.8</v>
      </c>
      <c r="H1172">
        <v>13</v>
      </c>
      <c r="I1172">
        <f t="shared" si="127"/>
        <v>15</v>
      </c>
      <c r="J1172" s="3">
        <f t="shared" si="128"/>
        <v>0.8666666666666667</v>
      </c>
      <c r="K1172" s="5">
        <f t="shared" si="131"/>
        <v>188</v>
      </c>
      <c r="L1172" s="3">
        <f t="shared" ca="1" si="129"/>
        <v>0.25940110682746453</v>
      </c>
      <c r="M1172" s="1">
        <f t="shared" ca="1" si="130"/>
        <v>0.60726555983920216</v>
      </c>
      <c r="N1172" t="str">
        <f t="shared" si="132"/>
        <v>yes</v>
      </c>
    </row>
    <row r="1173" spans="1:14" x14ac:dyDescent="0.25">
      <c r="A1173" t="str">
        <f t="shared" si="126"/>
        <v>15Adelaide Crows</v>
      </c>
      <c r="B1173">
        <v>2020</v>
      </c>
      <c r="C1173">
        <v>15</v>
      </c>
      <c r="D1173" t="s">
        <v>123</v>
      </c>
      <c r="E1173" t="s">
        <v>22</v>
      </c>
      <c r="F1173">
        <v>74</v>
      </c>
      <c r="G1173" s="1">
        <v>0.72</v>
      </c>
      <c r="H1173">
        <v>13</v>
      </c>
      <c r="I1173">
        <f t="shared" si="127"/>
        <v>22</v>
      </c>
      <c r="J1173" s="3">
        <f t="shared" si="128"/>
        <v>0.59090909090909094</v>
      </c>
      <c r="K1173" s="5">
        <f t="shared" si="131"/>
        <v>149</v>
      </c>
      <c r="L1173" s="3">
        <f t="shared" ca="1" si="129"/>
        <v>0.23220947668316091</v>
      </c>
      <c r="M1173" s="1">
        <f t="shared" ca="1" si="130"/>
        <v>0.35869961422593</v>
      </c>
      <c r="N1173" t="str">
        <f t="shared" si="132"/>
        <v>yes</v>
      </c>
    </row>
    <row r="1174" spans="1:14" x14ac:dyDescent="0.25">
      <c r="A1174" t="str">
        <f t="shared" si="126"/>
        <v>15Hawthorn</v>
      </c>
      <c r="B1174">
        <v>2020</v>
      </c>
      <c r="C1174">
        <v>15</v>
      </c>
      <c r="D1174" t="s">
        <v>77</v>
      </c>
      <c r="E1174" t="s">
        <v>56</v>
      </c>
      <c r="F1174">
        <v>62</v>
      </c>
      <c r="G1174" s="1">
        <v>0.75</v>
      </c>
      <c r="H1174">
        <v>13</v>
      </c>
      <c r="I1174">
        <f t="shared" si="127"/>
        <v>22</v>
      </c>
      <c r="J1174" s="3">
        <f t="shared" si="128"/>
        <v>0.59090909090909094</v>
      </c>
      <c r="K1174" s="5">
        <f t="shared" si="131"/>
        <v>217</v>
      </c>
      <c r="L1174" s="3">
        <f t="shared" ca="1" si="129"/>
        <v>0.34408681961313542</v>
      </c>
      <c r="M1174" s="1">
        <f t="shared" ca="1" si="130"/>
        <v>0.24682227129595552</v>
      </c>
      <c r="N1174" t="str">
        <f t="shared" si="132"/>
        <v>yes</v>
      </c>
    </row>
    <row r="1175" spans="1:14" x14ac:dyDescent="0.25">
      <c r="A1175" t="str">
        <f t="shared" si="126"/>
        <v>15Collingwood</v>
      </c>
      <c r="B1175">
        <v>2020</v>
      </c>
      <c r="C1175">
        <v>15</v>
      </c>
      <c r="D1175" t="s">
        <v>50</v>
      </c>
      <c r="E1175" t="s">
        <v>51</v>
      </c>
      <c r="F1175">
        <v>76</v>
      </c>
      <c r="G1175" s="1">
        <v>0.83</v>
      </c>
      <c r="H1175">
        <v>13</v>
      </c>
      <c r="I1175">
        <f t="shared" si="127"/>
        <v>15</v>
      </c>
      <c r="J1175" s="3">
        <f t="shared" si="128"/>
        <v>0.8666666666666667</v>
      </c>
      <c r="K1175" s="5">
        <f t="shared" si="131"/>
        <v>299</v>
      </c>
      <c r="L1175" s="3">
        <f t="shared" ca="1" si="129"/>
        <v>0.40902299000095388</v>
      </c>
      <c r="M1175" s="1">
        <f t="shared" ca="1" si="130"/>
        <v>0.45764367666571282</v>
      </c>
      <c r="N1175" t="str">
        <f t="shared" si="132"/>
        <v>yes</v>
      </c>
    </row>
    <row r="1176" spans="1:14" x14ac:dyDescent="0.25">
      <c r="A1176" t="str">
        <f t="shared" si="126"/>
        <v>15GWS Giants</v>
      </c>
      <c r="B1176">
        <v>2020</v>
      </c>
      <c r="C1176">
        <v>15</v>
      </c>
      <c r="D1176" t="s">
        <v>23</v>
      </c>
      <c r="E1176" t="s">
        <v>11</v>
      </c>
      <c r="F1176">
        <v>48</v>
      </c>
      <c r="G1176" s="1">
        <v>0.79</v>
      </c>
      <c r="H1176">
        <v>12</v>
      </c>
      <c r="I1176">
        <f t="shared" si="127"/>
        <v>15</v>
      </c>
      <c r="J1176" s="3">
        <f t="shared" si="128"/>
        <v>0.8</v>
      </c>
      <c r="K1176" s="5">
        <f t="shared" si="131"/>
        <v>190</v>
      </c>
      <c r="L1176" s="3">
        <f t="shared" ca="1" si="129"/>
        <v>0.50707153647118663</v>
      </c>
      <c r="M1176" s="1">
        <f t="shared" ca="1" si="130"/>
        <v>0.29292846352881341</v>
      </c>
      <c r="N1176" t="str">
        <f t="shared" si="132"/>
        <v>yes</v>
      </c>
    </row>
    <row r="1177" spans="1:14" x14ac:dyDescent="0.25">
      <c r="A1177" t="str">
        <f t="shared" si="126"/>
        <v>15Richmond</v>
      </c>
      <c r="B1177">
        <v>2020</v>
      </c>
      <c r="C1177">
        <v>15</v>
      </c>
      <c r="D1177" t="s">
        <v>76</v>
      </c>
      <c r="E1177" t="s">
        <v>28</v>
      </c>
      <c r="F1177">
        <v>52</v>
      </c>
      <c r="G1177" s="1">
        <v>0.74</v>
      </c>
      <c r="H1177">
        <v>12</v>
      </c>
      <c r="I1177">
        <f t="shared" si="127"/>
        <v>15</v>
      </c>
      <c r="J1177" s="3">
        <f t="shared" si="128"/>
        <v>0.8</v>
      </c>
      <c r="K1177" s="5">
        <f t="shared" si="131"/>
        <v>201</v>
      </c>
      <c r="L1177" s="3">
        <f t="shared" ca="1" si="129"/>
        <v>0.24986603140449296</v>
      </c>
      <c r="M1177" s="1">
        <f t="shared" ca="1" si="130"/>
        <v>0.55013396859550712</v>
      </c>
      <c r="N1177" t="str">
        <f t="shared" si="132"/>
        <v>yes</v>
      </c>
    </row>
    <row r="1178" spans="1:14" x14ac:dyDescent="0.25">
      <c r="A1178" t="str">
        <f t="shared" si="126"/>
        <v>15Richmond</v>
      </c>
      <c r="B1178">
        <v>2020</v>
      </c>
      <c r="C1178">
        <v>15</v>
      </c>
      <c r="D1178" t="s">
        <v>33</v>
      </c>
      <c r="E1178" t="s">
        <v>28</v>
      </c>
      <c r="F1178">
        <v>53</v>
      </c>
      <c r="G1178" s="1">
        <v>0.85</v>
      </c>
      <c r="H1178">
        <v>12</v>
      </c>
      <c r="I1178">
        <f t="shared" si="127"/>
        <v>15</v>
      </c>
      <c r="J1178" s="3">
        <f t="shared" si="128"/>
        <v>0.8</v>
      </c>
      <c r="K1178" s="5">
        <f t="shared" si="131"/>
        <v>178</v>
      </c>
      <c r="L1178" s="3">
        <f t="shared" ca="1" si="129"/>
        <v>0.28638207471540805</v>
      </c>
      <c r="M1178" s="1">
        <f t="shared" ca="1" si="130"/>
        <v>0.51361792528459205</v>
      </c>
      <c r="N1178" t="str">
        <f t="shared" si="132"/>
        <v>yes</v>
      </c>
    </row>
    <row r="1179" spans="1:14" x14ac:dyDescent="0.25">
      <c r="A1179" t="str">
        <f t="shared" si="126"/>
        <v>15Melbourne</v>
      </c>
      <c r="B1179">
        <v>2020</v>
      </c>
      <c r="C1179">
        <v>15</v>
      </c>
      <c r="D1179" t="s">
        <v>108</v>
      </c>
      <c r="E1179" t="s">
        <v>30</v>
      </c>
      <c r="F1179">
        <v>56</v>
      </c>
      <c r="G1179" s="1">
        <v>0.68</v>
      </c>
      <c r="H1179">
        <v>12</v>
      </c>
      <c r="I1179">
        <f t="shared" si="127"/>
        <v>20</v>
      </c>
      <c r="J1179" s="3">
        <f t="shared" si="128"/>
        <v>0.6</v>
      </c>
      <c r="K1179" s="5">
        <f t="shared" si="131"/>
        <v>177</v>
      </c>
      <c r="L1179" s="3">
        <f t="shared" ca="1" si="129"/>
        <v>0.27445635255376999</v>
      </c>
      <c r="M1179" s="1">
        <f t="shared" ca="1" si="130"/>
        <v>0.32554364744622999</v>
      </c>
      <c r="N1179" t="str">
        <f t="shared" si="132"/>
        <v>yes</v>
      </c>
    </row>
    <row r="1180" spans="1:14" x14ac:dyDescent="0.25">
      <c r="A1180" t="str">
        <f t="shared" si="126"/>
        <v>15GWS Giants</v>
      </c>
      <c r="B1180">
        <v>2020</v>
      </c>
      <c r="C1180">
        <v>15</v>
      </c>
      <c r="D1180" t="s">
        <v>84</v>
      </c>
      <c r="E1180" t="s">
        <v>11</v>
      </c>
      <c r="F1180">
        <v>66</v>
      </c>
      <c r="G1180" s="1">
        <v>0.76</v>
      </c>
      <c r="H1180">
        <v>12</v>
      </c>
      <c r="I1180">
        <f t="shared" si="127"/>
        <v>15</v>
      </c>
      <c r="J1180" s="3">
        <f t="shared" si="128"/>
        <v>0.8</v>
      </c>
      <c r="K1180" s="5">
        <f t="shared" si="131"/>
        <v>234</v>
      </c>
      <c r="L1180" s="3">
        <f t="shared" ca="1" si="129"/>
        <v>0.30426811002178644</v>
      </c>
      <c r="M1180" s="1">
        <f t="shared" ca="1" si="130"/>
        <v>0.4957318899782136</v>
      </c>
      <c r="N1180" t="str">
        <f t="shared" si="132"/>
        <v>yes</v>
      </c>
    </row>
    <row r="1181" spans="1:14" x14ac:dyDescent="0.25">
      <c r="A1181" t="str">
        <f t="shared" si="126"/>
        <v>15Fremantle</v>
      </c>
      <c r="B1181">
        <v>2020</v>
      </c>
      <c r="C1181">
        <v>15</v>
      </c>
      <c r="D1181" t="s">
        <v>83</v>
      </c>
      <c r="E1181" t="s">
        <v>53</v>
      </c>
      <c r="F1181">
        <v>54</v>
      </c>
      <c r="G1181" s="1">
        <v>0.65</v>
      </c>
      <c r="H1181">
        <v>11</v>
      </c>
      <c r="I1181">
        <f t="shared" si="127"/>
        <v>15</v>
      </c>
      <c r="J1181" s="3">
        <f t="shared" si="128"/>
        <v>0.73333333333333328</v>
      </c>
      <c r="K1181" s="5">
        <f t="shared" si="131"/>
        <v>191</v>
      </c>
      <c r="L1181" s="3">
        <f t="shared" ca="1" si="129"/>
        <v>0.19071085164835164</v>
      </c>
      <c r="M1181" s="1">
        <f t="shared" ca="1" si="130"/>
        <v>0.54262248168498162</v>
      </c>
      <c r="N1181" t="str">
        <f t="shared" si="132"/>
        <v>yes</v>
      </c>
    </row>
    <row r="1182" spans="1:14" x14ac:dyDescent="0.25">
      <c r="A1182" t="str">
        <f t="shared" si="126"/>
        <v>15Collingwood</v>
      </c>
      <c r="B1182">
        <v>2020</v>
      </c>
      <c r="C1182">
        <v>15</v>
      </c>
      <c r="D1182" t="s">
        <v>110</v>
      </c>
      <c r="E1182" t="s">
        <v>51</v>
      </c>
      <c r="F1182">
        <v>60</v>
      </c>
      <c r="G1182" s="1">
        <v>0.75</v>
      </c>
      <c r="H1182">
        <v>11</v>
      </c>
      <c r="I1182">
        <f t="shared" si="127"/>
        <v>15</v>
      </c>
      <c r="J1182" s="3">
        <f t="shared" si="128"/>
        <v>0.73333333333333328</v>
      </c>
      <c r="K1182" s="5">
        <f t="shared" si="131"/>
        <v>180</v>
      </c>
      <c r="L1182" s="3">
        <f t="shared" ca="1" si="129"/>
        <v>0.23712823478857159</v>
      </c>
      <c r="M1182" s="1">
        <f t="shared" ca="1" si="130"/>
        <v>0.49620509854476169</v>
      </c>
      <c r="N1182" t="str">
        <f t="shared" si="132"/>
        <v>yes</v>
      </c>
    </row>
    <row r="1183" spans="1:14" x14ac:dyDescent="0.25">
      <c r="A1183" t="str">
        <f t="shared" si="126"/>
        <v>15Fremantle</v>
      </c>
      <c r="B1183">
        <v>2020</v>
      </c>
      <c r="C1183">
        <v>15</v>
      </c>
      <c r="D1183" t="s">
        <v>132</v>
      </c>
      <c r="E1183" t="s">
        <v>53</v>
      </c>
      <c r="F1183">
        <v>39</v>
      </c>
      <c r="G1183" s="1">
        <v>0.85</v>
      </c>
      <c r="H1183">
        <v>11</v>
      </c>
      <c r="I1183">
        <f t="shared" si="127"/>
        <v>15</v>
      </c>
      <c r="J1183" s="3">
        <f t="shared" si="128"/>
        <v>0.73333333333333328</v>
      </c>
      <c r="K1183" s="5">
        <f t="shared" si="131"/>
        <v>196</v>
      </c>
      <c r="L1183" s="3">
        <f t="shared" ca="1" si="129"/>
        <v>0.22846322260115365</v>
      </c>
      <c r="M1183" s="1">
        <f t="shared" ca="1" si="130"/>
        <v>0.50487011073217958</v>
      </c>
      <c r="N1183" t="str">
        <f t="shared" si="132"/>
        <v>yes</v>
      </c>
    </row>
    <row r="1184" spans="1:14" x14ac:dyDescent="0.25">
      <c r="A1184" t="str">
        <f t="shared" si="126"/>
        <v>15Hawthorn</v>
      </c>
      <c r="B1184">
        <v>2020</v>
      </c>
      <c r="C1184">
        <v>15</v>
      </c>
      <c r="D1184" t="s">
        <v>145</v>
      </c>
      <c r="E1184" t="s">
        <v>56</v>
      </c>
      <c r="F1184">
        <v>66</v>
      </c>
      <c r="G1184" s="1">
        <v>0.89</v>
      </c>
      <c r="H1184">
        <v>11</v>
      </c>
      <c r="I1184">
        <f t="shared" si="127"/>
        <v>22</v>
      </c>
      <c r="J1184" s="3">
        <f t="shared" si="128"/>
        <v>0.5</v>
      </c>
      <c r="K1184" s="5">
        <f t="shared" si="131"/>
        <v>119</v>
      </c>
      <c r="L1184" s="3">
        <f t="shared" ca="1" si="129"/>
        <v>5.0789509767837943E-2</v>
      </c>
      <c r="M1184" s="1">
        <f t="shared" ca="1" si="130"/>
        <v>0.44921049023216209</v>
      </c>
      <c r="N1184" t="str">
        <f t="shared" si="132"/>
        <v>yes</v>
      </c>
    </row>
    <row r="1185" spans="1:14" x14ac:dyDescent="0.25">
      <c r="A1185" t="str">
        <f t="shared" si="126"/>
        <v>15Collingwood</v>
      </c>
      <c r="B1185">
        <v>2020</v>
      </c>
      <c r="C1185">
        <v>15</v>
      </c>
      <c r="D1185" t="s">
        <v>72</v>
      </c>
      <c r="E1185" t="s">
        <v>51</v>
      </c>
      <c r="F1185">
        <v>92</v>
      </c>
      <c r="G1185" s="1">
        <v>0.82</v>
      </c>
      <c r="H1185">
        <v>11</v>
      </c>
      <c r="I1185">
        <f t="shared" si="127"/>
        <v>15</v>
      </c>
      <c r="J1185" s="3">
        <f t="shared" si="128"/>
        <v>0.73333333333333328</v>
      </c>
      <c r="K1185" s="5">
        <f t="shared" si="131"/>
        <v>251</v>
      </c>
      <c r="L1185" s="3">
        <f t="shared" ca="1" si="129"/>
        <v>0.25808182772123761</v>
      </c>
      <c r="M1185" s="1">
        <f t="shared" ca="1" si="130"/>
        <v>0.47525150561209567</v>
      </c>
      <c r="N1185" t="str">
        <f t="shared" si="132"/>
        <v>yes</v>
      </c>
    </row>
    <row r="1186" spans="1:14" x14ac:dyDescent="0.25">
      <c r="A1186" t="str">
        <f t="shared" si="126"/>
        <v>15Essendon</v>
      </c>
      <c r="B1186">
        <v>2020</v>
      </c>
      <c r="C1186">
        <v>15</v>
      </c>
      <c r="D1186" t="s">
        <v>63</v>
      </c>
      <c r="E1186" t="s">
        <v>32</v>
      </c>
      <c r="F1186">
        <v>106</v>
      </c>
      <c r="G1186" s="1">
        <v>0.86</v>
      </c>
      <c r="H1186">
        <v>11</v>
      </c>
      <c r="I1186">
        <f t="shared" si="127"/>
        <v>18</v>
      </c>
      <c r="J1186" s="3">
        <f t="shared" si="128"/>
        <v>0.61111111111111116</v>
      </c>
      <c r="K1186" s="5">
        <f t="shared" si="131"/>
        <v>193</v>
      </c>
      <c r="L1186" s="3">
        <f t="shared" ca="1" si="129"/>
        <v>0.26009150873281311</v>
      </c>
      <c r="M1186" s="1">
        <f t="shared" ca="1" si="130"/>
        <v>0.35101960237829805</v>
      </c>
      <c r="N1186" t="str">
        <f t="shared" si="132"/>
        <v>yes</v>
      </c>
    </row>
    <row r="1187" spans="1:14" x14ac:dyDescent="0.25">
      <c r="A1187" t="str">
        <f t="shared" si="126"/>
        <v>15West Coast Eagles</v>
      </c>
      <c r="B1187">
        <v>2020</v>
      </c>
      <c r="C1187">
        <v>15</v>
      </c>
      <c r="D1187" t="s">
        <v>171</v>
      </c>
      <c r="E1187" t="s">
        <v>36</v>
      </c>
      <c r="F1187">
        <v>80</v>
      </c>
      <c r="G1187" s="1">
        <v>0.77</v>
      </c>
      <c r="H1187">
        <v>10</v>
      </c>
      <c r="I1187">
        <f t="shared" si="127"/>
        <v>18</v>
      </c>
      <c r="J1187" s="3">
        <f t="shared" si="128"/>
        <v>0.55555555555555558</v>
      </c>
      <c r="K1187" s="5">
        <f t="shared" si="131"/>
        <v>63</v>
      </c>
      <c r="L1187" s="3">
        <f t="shared" ca="1" si="129"/>
        <v>0.10992267516840708</v>
      </c>
      <c r="M1187" s="1">
        <f t="shared" ca="1" si="130"/>
        <v>0.44563288038714849</v>
      </c>
      <c r="N1187" t="str">
        <f t="shared" si="132"/>
        <v>yes</v>
      </c>
    </row>
    <row r="1188" spans="1:14" x14ac:dyDescent="0.25">
      <c r="A1188" t="str">
        <f t="shared" si="126"/>
        <v>15Fremantle</v>
      </c>
      <c r="B1188">
        <v>2020</v>
      </c>
      <c r="C1188">
        <v>15</v>
      </c>
      <c r="D1188" t="s">
        <v>135</v>
      </c>
      <c r="E1188" t="s">
        <v>53</v>
      </c>
      <c r="F1188">
        <v>94</v>
      </c>
      <c r="G1188" s="1">
        <v>0.66</v>
      </c>
      <c r="H1188">
        <v>10</v>
      </c>
      <c r="I1188">
        <f t="shared" si="127"/>
        <v>15</v>
      </c>
      <c r="J1188" s="3">
        <f t="shared" si="128"/>
        <v>0.66666666666666663</v>
      </c>
      <c r="K1188" s="5">
        <f t="shared" si="131"/>
        <v>164</v>
      </c>
      <c r="L1188" s="3">
        <f t="shared" ca="1" si="129"/>
        <v>0.2412494484973477</v>
      </c>
      <c r="M1188" s="1">
        <f t="shared" ca="1" si="130"/>
        <v>0.42541721816931893</v>
      </c>
      <c r="N1188" t="str">
        <f t="shared" si="132"/>
        <v>yes</v>
      </c>
    </row>
    <row r="1189" spans="1:14" x14ac:dyDescent="0.25">
      <c r="A1189" t="str">
        <f t="shared" si="126"/>
        <v>15GWS Giants</v>
      </c>
      <c r="B1189">
        <v>2020</v>
      </c>
      <c r="C1189">
        <v>15</v>
      </c>
      <c r="D1189" t="s">
        <v>196</v>
      </c>
      <c r="E1189" t="s">
        <v>11</v>
      </c>
      <c r="F1189">
        <v>85</v>
      </c>
      <c r="G1189" s="1">
        <v>0.88</v>
      </c>
      <c r="H1189">
        <v>10</v>
      </c>
      <c r="I1189">
        <f t="shared" si="127"/>
        <v>15</v>
      </c>
      <c r="J1189" s="3">
        <f t="shared" si="128"/>
        <v>0.66666666666666663</v>
      </c>
      <c r="K1189" s="5">
        <f t="shared" si="131"/>
        <v>41</v>
      </c>
      <c r="L1189" s="3">
        <f t="shared" ca="1" si="129"/>
        <v>5.780677655677656E-2</v>
      </c>
      <c r="M1189" s="1">
        <f t="shared" ca="1" si="130"/>
        <v>0.60885989010989006</v>
      </c>
      <c r="N1189" t="str">
        <f t="shared" si="132"/>
        <v>yes</v>
      </c>
    </row>
    <row r="1190" spans="1:14" x14ac:dyDescent="0.25">
      <c r="A1190" t="str">
        <f t="shared" si="126"/>
        <v>15Hawthorn</v>
      </c>
      <c r="B1190">
        <v>2020</v>
      </c>
      <c r="C1190">
        <v>15</v>
      </c>
      <c r="D1190" t="s">
        <v>127</v>
      </c>
      <c r="E1190" t="s">
        <v>56</v>
      </c>
      <c r="F1190">
        <v>66</v>
      </c>
      <c r="G1190" s="1">
        <v>0.76</v>
      </c>
      <c r="H1190">
        <v>10</v>
      </c>
      <c r="I1190">
        <f t="shared" si="127"/>
        <v>22</v>
      </c>
      <c r="J1190" s="3">
        <f t="shared" si="128"/>
        <v>0.45454545454545453</v>
      </c>
      <c r="K1190" s="5">
        <f t="shared" si="131"/>
        <v>68</v>
      </c>
      <c r="L1190" s="3">
        <f t="shared" ca="1" si="129"/>
        <v>9.9999999999999992E-2</v>
      </c>
      <c r="M1190" s="1">
        <f t="shared" ca="1" si="130"/>
        <v>0.35454545454545455</v>
      </c>
      <c r="N1190" t="str">
        <f t="shared" si="132"/>
        <v>yes</v>
      </c>
    </row>
    <row r="1191" spans="1:14" x14ac:dyDescent="0.25">
      <c r="A1191" t="str">
        <f t="shared" si="126"/>
        <v>15Brisbane Lions</v>
      </c>
      <c r="B1191">
        <v>2020</v>
      </c>
      <c r="C1191">
        <v>15</v>
      </c>
      <c r="D1191" t="s">
        <v>98</v>
      </c>
      <c r="E1191" t="s">
        <v>16</v>
      </c>
      <c r="F1191">
        <v>94</v>
      </c>
      <c r="G1191" s="1">
        <v>0.82</v>
      </c>
      <c r="H1191">
        <v>10</v>
      </c>
      <c r="I1191">
        <f t="shared" si="127"/>
        <v>15</v>
      </c>
      <c r="J1191" s="3">
        <f t="shared" si="128"/>
        <v>0.66666666666666663</v>
      </c>
      <c r="K1191" s="5">
        <f t="shared" si="131"/>
        <v>264</v>
      </c>
      <c r="L1191" s="3">
        <f t="shared" ca="1" si="129"/>
        <v>0.27848471264060409</v>
      </c>
      <c r="M1191" s="1">
        <f t="shared" ca="1" si="130"/>
        <v>0.38818195402606254</v>
      </c>
      <c r="N1191" t="str">
        <f t="shared" si="132"/>
        <v>yes</v>
      </c>
    </row>
    <row r="1192" spans="1:14" x14ac:dyDescent="0.25">
      <c r="A1192" t="str">
        <f t="shared" si="126"/>
        <v>15Brisbane Lions</v>
      </c>
      <c r="B1192">
        <v>2020</v>
      </c>
      <c r="C1192">
        <v>15</v>
      </c>
      <c r="D1192" t="s">
        <v>161</v>
      </c>
      <c r="E1192" t="s">
        <v>16</v>
      </c>
      <c r="F1192">
        <v>56</v>
      </c>
      <c r="G1192" s="1">
        <v>0.81</v>
      </c>
      <c r="H1192">
        <v>10</v>
      </c>
      <c r="I1192">
        <f t="shared" si="127"/>
        <v>15</v>
      </c>
      <c r="J1192" s="3">
        <f t="shared" si="128"/>
        <v>0.66666666666666663</v>
      </c>
      <c r="K1192" s="5">
        <f t="shared" si="131"/>
        <v>153</v>
      </c>
      <c r="L1192" s="3">
        <f t="shared" ca="1" si="129"/>
        <v>0.11175240839619176</v>
      </c>
      <c r="M1192" s="1">
        <f t="shared" ca="1" si="130"/>
        <v>0.55491425827047491</v>
      </c>
      <c r="N1192" t="str">
        <f t="shared" si="132"/>
        <v>yes</v>
      </c>
    </row>
    <row r="1193" spans="1:14" x14ac:dyDescent="0.25">
      <c r="A1193" t="str">
        <f t="shared" si="126"/>
        <v>15Sydney Swans</v>
      </c>
      <c r="B1193">
        <v>2020</v>
      </c>
      <c r="C1193">
        <v>15</v>
      </c>
      <c r="D1193" t="s">
        <v>152</v>
      </c>
      <c r="E1193" t="s">
        <v>70</v>
      </c>
      <c r="F1193">
        <v>46</v>
      </c>
      <c r="G1193" s="1">
        <v>0.72</v>
      </c>
      <c r="H1193">
        <v>10</v>
      </c>
      <c r="I1193">
        <f t="shared" si="127"/>
        <v>20</v>
      </c>
      <c r="J1193" s="3">
        <f t="shared" si="128"/>
        <v>0.5</v>
      </c>
      <c r="K1193" s="5">
        <f t="shared" si="131"/>
        <v>160</v>
      </c>
      <c r="L1193" s="3">
        <f t="shared" ca="1" si="129"/>
        <v>0.14860347985347985</v>
      </c>
      <c r="M1193" s="1">
        <f t="shared" ca="1" si="130"/>
        <v>0.35139652014652012</v>
      </c>
      <c r="N1193" t="str">
        <f t="shared" si="132"/>
        <v>yes</v>
      </c>
    </row>
    <row r="1194" spans="1:14" x14ac:dyDescent="0.25">
      <c r="A1194" t="str">
        <f t="shared" si="126"/>
        <v>15Fremantle</v>
      </c>
      <c r="B1194">
        <v>2020</v>
      </c>
      <c r="C1194">
        <v>15</v>
      </c>
      <c r="D1194" t="s">
        <v>52</v>
      </c>
      <c r="E1194" t="s">
        <v>53</v>
      </c>
      <c r="F1194">
        <v>83</v>
      </c>
      <c r="G1194" s="1">
        <v>0.81</v>
      </c>
      <c r="H1194">
        <v>9</v>
      </c>
      <c r="I1194">
        <f t="shared" si="127"/>
        <v>15</v>
      </c>
      <c r="J1194" s="3">
        <f t="shared" si="128"/>
        <v>0.6</v>
      </c>
      <c r="K1194" s="5">
        <f t="shared" si="131"/>
        <v>163</v>
      </c>
      <c r="L1194" s="3">
        <f t="shared" ca="1" si="129"/>
        <v>8.5244360902255636E-2</v>
      </c>
      <c r="M1194" s="1">
        <f t="shared" ca="1" si="130"/>
        <v>0.51475563909774436</v>
      </c>
      <c r="N1194" t="str">
        <f t="shared" si="132"/>
        <v>yes</v>
      </c>
    </row>
    <row r="1195" spans="1:14" x14ac:dyDescent="0.25">
      <c r="A1195" t="str">
        <f t="shared" si="126"/>
        <v>15Richmond</v>
      </c>
      <c r="B1195">
        <v>2020</v>
      </c>
      <c r="C1195">
        <v>15</v>
      </c>
      <c r="D1195" t="s">
        <v>107</v>
      </c>
      <c r="E1195" t="s">
        <v>28</v>
      </c>
      <c r="F1195">
        <v>32</v>
      </c>
      <c r="G1195" s="1">
        <v>0.59</v>
      </c>
      <c r="H1195">
        <v>8</v>
      </c>
      <c r="I1195">
        <f t="shared" si="127"/>
        <v>15</v>
      </c>
      <c r="J1195" s="3">
        <f t="shared" si="128"/>
        <v>0.53333333333333333</v>
      </c>
      <c r="K1195" s="5">
        <f t="shared" si="131"/>
        <v>187</v>
      </c>
      <c r="L1195" s="3">
        <f t="shared" ca="1" si="129"/>
        <v>0.20176906426906424</v>
      </c>
      <c r="M1195" s="1">
        <f t="shared" ca="1" si="130"/>
        <v>0.33156426906426906</v>
      </c>
      <c r="N1195" t="str">
        <f t="shared" si="132"/>
        <v>yes</v>
      </c>
    </row>
    <row r="1196" spans="1:14" x14ac:dyDescent="0.25">
      <c r="A1196" t="str">
        <f t="shared" si="126"/>
        <v>15Collingwood</v>
      </c>
      <c r="B1196">
        <v>2020</v>
      </c>
      <c r="C1196">
        <v>15</v>
      </c>
      <c r="D1196" t="s">
        <v>221</v>
      </c>
      <c r="E1196" t="s">
        <v>51</v>
      </c>
      <c r="F1196">
        <v>38</v>
      </c>
      <c r="G1196" s="1">
        <v>0.68</v>
      </c>
      <c r="H1196">
        <v>8</v>
      </c>
      <c r="I1196">
        <f t="shared" si="127"/>
        <v>15</v>
      </c>
      <c r="J1196" s="3">
        <f t="shared" si="128"/>
        <v>0.53333333333333333</v>
      </c>
      <c r="K1196" s="5">
        <f t="shared" si="131"/>
        <v>15</v>
      </c>
      <c r="L1196" s="3">
        <f t="shared" ca="1" si="129"/>
        <v>0.13461538461538461</v>
      </c>
      <c r="M1196" s="1">
        <f t="shared" ca="1" si="130"/>
        <v>0.39871794871794874</v>
      </c>
      <c r="N1196" t="str">
        <f t="shared" si="132"/>
        <v>yes</v>
      </c>
    </row>
    <row r="1197" spans="1:14" x14ac:dyDescent="0.25">
      <c r="A1197" t="str">
        <f t="shared" si="126"/>
        <v>15Sydney Swans</v>
      </c>
      <c r="B1197">
        <v>2020</v>
      </c>
      <c r="C1197">
        <v>15</v>
      </c>
      <c r="D1197" t="s">
        <v>158</v>
      </c>
      <c r="E1197" t="s">
        <v>70</v>
      </c>
      <c r="F1197">
        <v>51</v>
      </c>
      <c r="G1197" s="1">
        <v>0.71</v>
      </c>
      <c r="H1197">
        <v>8</v>
      </c>
      <c r="I1197">
        <f t="shared" si="127"/>
        <v>20</v>
      </c>
      <c r="J1197" s="3">
        <f t="shared" si="128"/>
        <v>0.4</v>
      </c>
      <c r="K1197" s="5">
        <f t="shared" si="131"/>
        <v>53</v>
      </c>
      <c r="L1197" s="3">
        <f t="shared" ca="1" si="129"/>
        <v>2.976190476190476E-3</v>
      </c>
      <c r="M1197" s="1">
        <f t="shared" ca="1" si="130"/>
        <v>0.39702380952380956</v>
      </c>
      <c r="N1197" t="str">
        <f t="shared" si="132"/>
        <v>yes</v>
      </c>
    </row>
    <row r="1198" spans="1:14" x14ac:dyDescent="0.25">
      <c r="A1198" t="str">
        <f t="shared" si="126"/>
        <v>15GWS Giants</v>
      </c>
      <c r="B1198">
        <v>2020</v>
      </c>
      <c r="C1198">
        <v>15</v>
      </c>
      <c r="D1198" t="s">
        <v>41</v>
      </c>
      <c r="E1198" t="s">
        <v>11</v>
      </c>
      <c r="F1198">
        <v>58</v>
      </c>
      <c r="G1198" s="1">
        <v>0.74</v>
      </c>
      <c r="H1198">
        <v>8</v>
      </c>
      <c r="I1198">
        <f t="shared" si="127"/>
        <v>15</v>
      </c>
      <c r="J1198" s="3">
        <f t="shared" si="128"/>
        <v>0.53333333333333333</v>
      </c>
      <c r="K1198" s="5">
        <f t="shared" si="131"/>
        <v>270</v>
      </c>
      <c r="L1198" s="3">
        <f t="shared" ca="1" si="129"/>
        <v>0.25312215304475361</v>
      </c>
      <c r="M1198" s="1">
        <f t="shared" ca="1" si="130"/>
        <v>0.28021118028857972</v>
      </c>
      <c r="N1198" t="str">
        <f t="shared" si="132"/>
        <v>yes</v>
      </c>
    </row>
    <row r="1199" spans="1:14" x14ac:dyDescent="0.25">
      <c r="A1199" t="str">
        <f t="shared" si="126"/>
        <v>15Hawthorn</v>
      </c>
      <c r="B1199">
        <v>2020</v>
      </c>
      <c r="C1199">
        <v>15</v>
      </c>
      <c r="D1199" t="s">
        <v>206</v>
      </c>
      <c r="E1199" t="s">
        <v>56</v>
      </c>
      <c r="F1199">
        <v>49</v>
      </c>
      <c r="G1199" s="1">
        <v>0.84</v>
      </c>
      <c r="H1199">
        <v>7</v>
      </c>
      <c r="I1199">
        <f t="shared" si="127"/>
        <v>22</v>
      </c>
      <c r="J1199" s="3">
        <f t="shared" si="128"/>
        <v>0.31818181818181818</v>
      </c>
      <c r="K1199" s="5">
        <f t="shared" si="131"/>
        <v>60</v>
      </c>
      <c r="L1199" s="3">
        <f t="shared" ca="1" si="129"/>
        <v>1.3986013986013986E-2</v>
      </c>
      <c r="M1199" s="1">
        <f t="shared" ca="1" si="130"/>
        <v>0.30419580419580416</v>
      </c>
      <c r="N1199" t="str">
        <f t="shared" si="132"/>
        <v>yes</v>
      </c>
    </row>
    <row r="1200" spans="1:14" x14ac:dyDescent="0.25">
      <c r="A1200" t="str">
        <f t="shared" si="126"/>
        <v>15Fremantle</v>
      </c>
      <c r="B1200">
        <v>2020</v>
      </c>
      <c r="C1200">
        <v>15</v>
      </c>
      <c r="D1200" t="s">
        <v>140</v>
      </c>
      <c r="E1200" t="s">
        <v>53</v>
      </c>
      <c r="F1200">
        <v>58</v>
      </c>
      <c r="G1200" s="1">
        <v>0.66</v>
      </c>
      <c r="H1200">
        <v>7</v>
      </c>
      <c r="I1200">
        <f t="shared" si="127"/>
        <v>15</v>
      </c>
      <c r="J1200" s="3">
        <f t="shared" si="128"/>
        <v>0.46666666666666667</v>
      </c>
      <c r="K1200" s="5">
        <f t="shared" si="131"/>
        <v>79</v>
      </c>
      <c r="L1200" s="3">
        <f t="shared" ca="1" si="129"/>
        <v>7.459893048128341E-2</v>
      </c>
      <c r="M1200" s="1">
        <f t="shared" ca="1" si="130"/>
        <v>0.39206773618538326</v>
      </c>
      <c r="N1200" t="str">
        <f t="shared" si="132"/>
        <v>yes</v>
      </c>
    </row>
    <row r="1201" spans="1:14" x14ac:dyDescent="0.25">
      <c r="A1201" t="str">
        <f t="shared" si="126"/>
        <v>15Fremantle</v>
      </c>
      <c r="B1201">
        <v>2020</v>
      </c>
      <c r="C1201">
        <v>15</v>
      </c>
      <c r="D1201" t="s">
        <v>192</v>
      </c>
      <c r="E1201" t="s">
        <v>53</v>
      </c>
      <c r="F1201">
        <v>68</v>
      </c>
      <c r="G1201" s="1">
        <v>0.68</v>
      </c>
      <c r="H1201">
        <v>7</v>
      </c>
      <c r="I1201">
        <f t="shared" si="127"/>
        <v>15</v>
      </c>
      <c r="J1201" s="3">
        <f t="shared" si="128"/>
        <v>0.46666666666666667</v>
      </c>
      <c r="K1201" s="5">
        <f t="shared" si="131"/>
        <v>127</v>
      </c>
      <c r="L1201" s="3">
        <f t="shared" ca="1" si="129"/>
        <v>5.4831932773109236E-2</v>
      </c>
      <c r="M1201" s="1">
        <f t="shared" ca="1" si="130"/>
        <v>0.41183473389355746</v>
      </c>
      <c r="N1201" t="str">
        <f t="shared" si="132"/>
        <v>yes</v>
      </c>
    </row>
    <row r="1202" spans="1:14" x14ac:dyDescent="0.25">
      <c r="A1202" t="str">
        <f t="shared" si="126"/>
        <v>15Sydney Swans</v>
      </c>
      <c r="B1202">
        <v>2020</v>
      </c>
      <c r="C1202">
        <v>15</v>
      </c>
      <c r="D1202" t="s">
        <v>184</v>
      </c>
      <c r="E1202" t="s">
        <v>70</v>
      </c>
      <c r="F1202">
        <v>55</v>
      </c>
      <c r="G1202" s="1">
        <v>0.79</v>
      </c>
      <c r="H1202">
        <v>7</v>
      </c>
      <c r="I1202">
        <f t="shared" si="127"/>
        <v>20</v>
      </c>
      <c r="J1202" s="3">
        <f t="shared" si="128"/>
        <v>0.35</v>
      </c>
      <c r="K1202" s="5">
        <f t="shared" si="131"/>
        <v>56</v>
      </c>
      <c r="L1202" s="3">
        <f t="shared" ca="1" si="129"/>
        <v>5.0747590005902031E-2</v>
      </c>
      <c r="M1202" s="1">
        <f t="shared" ca="1" si="130"/>
        <v>0.29925240999409797</v>
      </c>
      <c r="N1202" t="str">
        <f t="shared" si="132"/>
        <v>yes</v>
      </c>
    </row>
    <row r="1203" spans="1:14" x14ac:dyDescent="0.25">
      <c r="A1203" t="str">
        <f t="shared" si="126"/>
        <v>15Richmond</v>
      </c>
      <c r="B1203">
        <v>2020</v>
      </c>
      <c r="C1203">
        <v>15</v>
      </c>
      <c r="D1203" t="s">
        <v>60</v>
      </c>
      <c r="E1203" t="s">
        <v>28</v>
      </c>
      <c r="F1203">
        <v>32</v>
      </c>
      <c r="G1203" s="1">
        <v>0.63</v>
      </c>
      <c r="H1203">
        <v>7</v>
      </c>
      <c r="I1203">
        <f t="shared" si="127"/>
        <v>15</v>
      </c>
      <c r="J1203" s="3">
        <f t="shared" si="128"/>
        <v>0.46666666666666667</v>
      </c>
      <c r="K1203" s="5">
        <f t="shared" si="131"/>
        <v>95</v>
      </c>
      <c r="L1203" s="3">
        <f t="shared" ca="1" si="129"/>
        <v>0.14236890928620252</v>
      </c>
      <c r="M1203" s="1">
        <f t="shared" ca="1" si="130"/>
        <v>0.32429775738046418</v>
      </c>
      <c r="N1203" t="str">
        <f t="shared" si="132"/>
        <v>yes</v>
      </c>
    </row>
    <row r="1204" spans="1:14" x14ac:dyDescent="0.25">
      <c r="A1204" t="str">
        <f t="shared" si="126"/>
        <v>15Essendon</v>
      </c>
      <c r="B1204">
        <v>2020</v>
      </c>
      <c r="C1204">
        <v>15</v>
      </c>
      <c r="D1204" t="s">
        <v>93</v>
      </c>
      <c r="E1204" t="s">
        <v>32</v>
      </c>
      <c r="F1204">
        <v>25</v>
      </c>
      <c r="G1204" s="1">
        <v>0.36</v>
      </c>
      <c r="H1204">
        <v>7</v>
      </c>
      <c r="I1204">
        <f t="shared" si="127"/>
        <v>18</v>
      </c>
      <c r="J1204" s="3">
        <f t="shared" si="128"/>
        <v>0.3888888888888889</v>
      </c>
      <c r="K1204" s="5">
        <f t="shared" si="131"/>
        <v>217</v>
      </c>
      <c r="L1204" s="3">
        <f t="shared" ca="1" si="129"/>
        <v>0.32163754561343361</v>
      </c>
      <c r="M1204" s="1">
        <f t="shared" ca="1" si="130"/>
        <v>6.7251343275455289E-2</v>
      </c>
      <c r="N1204" t="str">
        <f t="shared" si="132"/>
        <v>yes</v>
      </c>
    </row>
    <row r="1205" spans="1:14" x14ac:dyDescent="0.25">
      <c r="A1205" t="str">
        <f t="shared" si="126"/>
        <v>15Carlton</v>
      </c>
      <c r="B1205">
        <v>2020</v>
      </c>
      <c r="C1205">
        <v>15</v>
      </c>
      <c r="D1205" t="s">
        <v>156</v>
      </c>
      <c r="E1205" t="s">
        <v>6</v>
      </c>
      <c r="F1205">
        <v>54</v>
      </c>
      <c r="G1205" s="1">
        <v>0.78</v>
      </c>
      <c r="H1205">
        <v>6</v>
      </c>
      <c r="I1205">
        <f t="shared" si="127"/>
        <v>15</v>
      </c>
      <c r="J1205" s="3">
        <f t="shared" si="128"/>
        <v>0.4</v>
      </c>
      <c r="K1205" s="5">
        <f t="shared" si="131"/>
        <v>149</v>
      </c>
      <c r="L1205" s="3">
        <f t="shared" ca="1" si="129"/>
        <v>0.11697094923997098</v>
      </c>
      <c r="M1205" s="1">
        <f t="shared" ca="1" si="130"/>
        <v>0.28302905076002904</v>
      </c>
      <c r="N1205" t="str">
        <f t="shared" si="132"/>
        <v>yes</v>
      </c>
    </row>
    <row r="1206" spans="1:14" x14ac:dyDescent="0.25">
      <c r="A1206" t="str">
        <f t="shared" si="126"/>
        <v>15West Coast Eagles</v>
      </c>
      <c r="B1206">
        <v>2020</v>
      </c>
      <c r="C1206">
        <v>15</v>
      </c>
      <c r="D1206" t="s">
        <v>103</v>
      </c>
      <c r="E1206" t="s">
        <v>36</v>
      </c>
      <c r="F1206">
        <v>40</v>
      </c>
      <c r="G1206" s="1">
        <v>0.81</v>
      </c>
      <c r="H1206">
        <v>6</v>
      </c>
      <c r="I1206">
        <f t="shared" si="127"/>
        <v>18</v>
      </c>
      <c r="J1206" s="3">
        <f t="shared" si="128"/>
        <v>0.33333333333333331</v>
      </c>
      <c r="K1206" s="5">
        <f t="shared" si="131"/>
        <v>179</v>
      </c>
      <c r="L1206" s="3">
        <f t="shared" ca="1" si="129"/>
        <v>0.15414460991906648</v>
      </c>
      <c r="M1206" s="1">
        <f t="shared" ca="1" si="130"/>
        <v>0.17918872341426684</v>
      </c>
      <c r="N1206" t="str">
        <f t="shared" si="132"/>
        <v>yes</v>
      </c>
    </row>
    <row r="1207" spans="1:14" x14ac:dyDescent="0.25">
      <c r="A1207" t="str">
        <f t="shared" si="126"/>
        <v>15Richmond</v>
      </c>
      <c r="B1207">
        <v>2020</v>
      </c>
      <c r="C1207">
        <v>15</v>
      </c>
      <c r="D1207" t="s">
        <v>239</v>
      </c>
      <c r="E1207" t="s">
        <v>28</v>
      </c>
      <c r="F1207">
        <v>16</v>
      </c>
      <c r="G1207" s="1">
        <v>0.67</v>
      </c>
      <c r="H1207">
        <v>6</v>
      </c>
      <c r="I1207">
        <f t="shared" si="127"/>
        <v>15</v>
      </c>
      <c r="J1207" s="3">
        <f t="shared" si="128"/>
        <v>0.4</v>
      </c>
      <c r="K1207" s="5">
        <f t="shared" si="131"/>
        <v>9</v>
      </c>
      <c r="L1207" s="3">
        <f t="shared" ca="1" si="129"/>
        <v>0</v>
      </c>
      <c r="M1207" s="1">
        <f t="shared" ca="1" si="130"/>
        <v>0.4</v>
      </c>
      <c r="N1207" t="str">
        <f t="shared" si="132"/>
        <v>yes</v>
      </c>
    </row>
    <row r="1208" spans="1:14" x14ac:dyDescent="0.25">
      <c r="A1208" t="str">
        <f t="shared" si="126"/>
        <v>15Carlton</v>
      </c>
      <c r="B1208">
        <v>2020</v>
      </c>
      <c r="C1208">
        <v>15</v>
      </c>
      <c r="D1208" t="s">
        <v>88</v>
      </c>
      <c r="E1208" t="s">
        <v>6</v>
      </c>
      <c r="F1208">
        <v>73</v>
      </c>
      <c r="G1208" s="1">
        <v>0.87</v>
      </c>
      <c r="H1208">
        <v>6</v>
      </c>
      <c r="I1208">
        <f t="shared" si="127"/>
        <v>15</v>
      </c>
      <c r="J1208" s="3">
        <f t="shared" si="128"/>
        <v>0.4</v>
      </c>
      <c r="K1208" s="5">
        <f t="shared" si="131"/>
        <v>86</v>
      </c>
      <c r="L1208" s="3">
        <f t="shared" ca="1" si="129"/>
        <v>0.10582970150444199</v>
      </c>
      <c r="M1208" s="1">
        <f t="shared" ca="1" si="130"/>
        <v>0.29417029849555804</v>
      </c>
      <c r="N1208" t="str">
        <f t="shared" si="132"/>
        <v>yes</v>
      </c>
    </row>
    <row r="1209" spans="1:14" x14ac:dyDescent="0.25">
      <c r="A1209" t="str">
        <f t="shared" si="126"/>
        <v>15Brisbane Lions</v>
      </c>
      <c r="B1209">
        <v>2020</v>
      </c>
      <c r="C1209">
        <v>15</v>
      </c>
      <c r="D1209" t="s">
        <v>165</v>
      </c>
      <c r="E1209" t="s">
        <v>16</v>
      </c>
      <c r="F1209">
        <v>95</v>
      </c>
      <c r="G1209" s="1">
        <v>0.8</v>
      </c>
      <c r="H1209">
        <v>5</v>
      </c>
      <c r="I1209">
        <f t="shared" si="127"/>
        <v>15</v>
      </c>
      <c r="J1209" s="3">
        <f t="shared" si="128"/>
        <v>0.33333333333333331</v>
      </c>
      <c r="K1209" s="5">
        <f t="shared" si="131"/>
        <v>106</v>
      </c>
      <c r="L1209" s="3">
        <f t="shared" ca="1" si="129"/>
        <v>0.10716432992295061</v>
      </c>
      <c r="M1209" s="1">
        <f t="shared" ca="1" si="130"/>
        <v>0.22616900341038271</v>
      </c>
      <c r="N1209" t="str">
        <f t="shared" si="132"/>
        <v>yes</v>
      </c>
    </row>
    <row r="1210" spans="1:14" x14ac:dyDescent="0.25">
      <c r="A1210" t="str">
        <f t="shared" si="126"/>
        <v>15Brisbane Lions</v>
      </c>
      <c r="B1210">
        <v>2020</v>
      </c>
      <c r="C1210">
        <v>15</v>
      </c>
      <c r="D1210" t="s">
        <v>225</v>
      </c>
      <c r="E1210" t="s">
        <v>16</v>
      </c>
      <c r="F1210">
        <v>56</v>
      </c>
      <c r="G1210" s="1">
        <v>0.87</v>
      </c>
      <c r="H1210">
        <v>5</v>
      </c>
      <c r="I1210">
        <f t="shared" si="127"/>
        <v>15</v>
      </c>
      <c r="J1210" s="3">
        <f t="shared" si="128"/>
        <v>0.33333333333333331</v>
      </c>
      <c r="K1210" s="5">
        <f t="shared" si="131"/>
        <v>76</v>
      </c>
      <c r="L1210" s="3">
        <f t="shared" ca="1" si="129"/>
        <v>3.0519480519480516E-2</v>
      </c>
      <c r="M1210" s="1">
        <f t="shared" ca="1" si="130"/>
        <v>0.30281385281385281</v>
      </c>
      <c r="N1210" t="str">
        <f t="shared" si="132"/>
        <v>yes</v>
      </c>
    </row>
    <row r="1211" spans="1:14" x14ac:dyDescent="0.25">
      <c r="A1211" t="str">
        <f t="shared" si="126"/>
        <v>15West Coast Eagles</v>
      </c>
      <c r="B1211">
        <v>2020</v>
      </c>
      <c r="C1211">
        <v>15</v>
      </c>
      <c r="D1211" t="s">
        <v>128</v>
      </c>
      <c r="E1211" t="s">
        <v>36</v>
      </c>
      <c r="F1211">
        <v>90</v>
      </c>
      <c r="G1211" s="1">
        <v>1</v>
      </c>
      <c r="H1211">
        <v>5</v>
      </c>
      <c r="I1211">
        <f t="shared" si="127"/>
        <v>18</v>
      </c>
      <c r="J1211" s="3">
        <f t="shared" si="128"/>
        <v>0.27777777777777779</v>
      </c>
      <c r="K1211" s="5">
        <f t="shared" si="131"/>
        <v>145</v>
      </c>
      <c r="L1211" s="3">
        <f t="shared" ca="1" si="129"/>
        <v>8.0905695611577955E-2</v>
      </c>
      <c r="M1211" s="1">
        <f t="shared" ca="1" si="130"/>
        <v>0.19687208216619984</v>
      </c>
      <c r="N1211" t="str">
        <f t="shared" si="132"/>
        <v>yes</v>
      </c>
    </row>
    <row r="1212" spans="1:14" x14ac:dyDescent="0.25">
      <c r="A1212" t="str">
        <f t="shared" si="126"/>
        <v>15West Coast Eagles</v>
      </c>
      <c r="B1212">
        <v>2020</v>
      </c>
      <c r="C1212">
        <v>15</v>
      </c>
      <c r="D1212" t="s">
        <v>236</v>
      </c>
      <c r="E1212" t="s">
        <v>36</v>
      </c>
      <c r="F1212">
        <v>38</v>
      </c>
      <c r="G1212" s="1">
        <v>0.54</v>
      </c>
      <c r="H1212">
        <v>4</v>
      </c>
      <c r="I1212">
        <f t="shared" si="127"/>
        <v>18</v>
      </c>
      <c r="J1212" s="3">
        <f t="shared" si="128"/>
        <v>0.22222222222222221</v>
      </c>
      <c r="K1212" s="5">
        <f t="shared" si="131"/>
        <v>14</v>
      </c>
      <c r="L1212" s="3">
        <f t="shared" ca="1" si="129"/>
        <v>0</v>
      </c>
      <c r="M1212" s="1">
        <f t="shared" ca="1" si="130"/>
        <v>0.22222222222222221</v>
      </c>
      <c r="N1212" t="str">
        <f t="shared" si="132"/>
        <v>yes</v>
      </c>
    </row>
    <row r="1213" spans="1:14" x14ac:dyDescent="0.25">
      <c r="A1213" t="str">
        <f t="shared" si="126"/>
        <v>15Hawthorn</v>
      </c>
      <c r="B1213">
        <v>2020</v>
      </c>
      <c r="C1213">
        <v>15</v>
      </c>
      <c r="D1213" t="s">
        <v>255</v>
      </c>
      <c r="E1213" t="s">
        <v>56</v>
      </c>
      <c r="F1213">
        <v>43</v>
      </c>
      <c r="G1213" s="1">
        <v>0.87</v>
      </c>
      <c r="H1213">
        <v>4</v>
      </c>
      <c r="I1213">
        <f t="shared" si="127"/>
        <v>22</v>
      </c>
      <c r="J1213" s="3">
        <f t="shared" si="128"/>
        <v>0.18181818181818182</v>
      </c>
      <c r="K1213" s="5">
        <f t="shared" si="131"/>
        <v>36</v>
      </c>
      <c r="L1213" s="3">
        <f t="shared" ca="1" si="129"/>
        <v>0</v>
      </c>
      <c r="M1213" s="1">
        <f t="shared" ca="1" si="130"/>
        <v>0.18181818181818182</v>
      </c>
      <c r="N1213" t="str">
        <f t="shared" si="132"/>
        <v>yes</v>
      </c>
    </row>
    <row r="1214" spans="1:14" x14ac:dyDescent="0.25">
      <c r="A1214" t="str">
        <f t="shared" si="126"/>
        <v>15Fremantle</v>
      </c>
      <c r="B1214">
        <v>2020</v>
      </c>
      <c r="C1214">
        <v>15</v>
      </c>
      <c r="D1214" t="s">
        <v>112</v>
      </c>
      <c r="E1214" t="s">
        <v>53</v>
      </c>
      <c r="F1214">
        <v>61</v>
      </c>
      <c r="G1214" s="1">
        <v>1</v>
      </c>
      <c r="H1214">
        <v>4</v>
      </c>
      <c r="I1214">
        <f t="shared" si="127"/>
        <v>15</v>
      </c>
      <c r="J1214" s="3">
        <f t="shared" si="128"/>
        <v>0.26666666666666666</v>
      </c>
      <c r="K1214" s="5">
        <f t="shared" si="131"/>
        <v>114</v>
      </c>
      <c r="L1214" s="3">
        <f t="shared" ca="1" si="129"/>
        <v>7.130124777183601E-2</v>
      </c>
      <c r="M1214" s="1">
        <f t="shared" ca="1" si="130"/>
        <v>0.19536541889483067</v>
      </c>
      <c r="N1214" t="str">
        <f t="shared" si="132"/>
        <v>yes</v>
      </c>
    </row>
    <row r="1215" spans="1:14" x14ac:dyDescent="0.25">
      <c r="A1215" t="str">
        <f t="shared" si="126"/>
        <v>15Hawthorn</v>
      </c>
      <c r="B1215">
        <v>2020</v>
      </c>
      <c r="C1215">
        <v>15</v>
      </c>
      <c r="D1215" t="s">
        <v>55</v>
      </c>
      <c r="E1215" t="s">
        <v>56</v>
      </c>
      <c r="F1215">
        <v>35</v>
      </c>
      <c r="G1215" s="1">
        <v>0.82</v>
      </c>
      <c r="H1215">
        <v>3</v>
      </c>
      <c r="I1215">
        <f t="shared" si="127"/>
        <v>22</v>
      </c>
      <c r="J1215" s="3">
        <f t="shared" si="128"/>
        <v>0.13636363636363635</v>
      </c>
      <c r="K1215" s="5">
        <f t="shared" si="131"/>
        <v>131</v>
      </c>
      <c r="L1215" s="3">
        <f t="shared" ca="1" si="129"/>
        <v>0.13938338493292055</v>
      </c>
      <c r="M1215" s="1">
        <f t="shared" ca="1" si="130"/>
        <v>-3.0197485692841919E-3</v>
      </c>
      <c r="N1215" t="str">
        <f t="shared" si="132"/>
        <v>yes</v>
      </c>
    </row>
    <row r="1216" spans="1:14" x14ac:dyDescent="0.25">
      <c r="A1216" t="str">
        <f t="shared" si="126"/>
        <v>15Sydney Swans</v>
      </c>
      <c r="B1216">
        <v>2020</v>
      </c>
      <c r="C1216">
        <v>15</v>
      </c>
      <c r="D1216" t="s">
        <v>290</v>
      </c>
      <c r="E1216" t="s">
        <v>70</v>
      </c>
      <c r="F1216">
        <v>50</v>
      </c>
      <c r="G1216" s="1">
        <v>0.78</v>
      </c>
      <c r="H1216">
        <v>3</v>
      </c>
      <c r="I1216">
        <f t="shared" si="127"/>
        <v>20</v>
      </c>
      <c r="J1216" s="3">
        <f t="shared" si="128"/>
        <v>0.15</v>
      </c>
      <c r="K1216" s="5">
        <f t="shared" si="131"/>
        <v>11</v>
      </c>
      <c r="L1216" s="3">
        <f t="shared" ca="1" si="129"/>
        <v>0.23389694041867956</v>
      </c>
      <c r="M1216" s="1">
        <f t="shared" ca="1" si="130"/>
        <v>-8.3896940418679566E-2</v>
      </c>
      <c r="N1216" t="str">
        <f t="shared" si="132"/>
        <v>yes</v>
      </c>
    </row>
    <row r="1217" spans="1:14" x14ac:dyDescent="0.25">
      <c r="A1217" t="str">
        <f t="shared" si="126"/>
        <v>15Essendon</v>
      </c>
      <c r="B1217">
        <v>2020</v>
      </c>
      <c r="C1217">
        <v>15</v>
      </c>
      <c r="D1217" t="s">
        <v>215</v>
      </c>
      <c r="E1217" t="s">
        <v>32</v>
      </c>
      <c r="F1217">
        <v>41</v>
      </c>
      <c r="G1217" s="1">
        <v>0.77</v>
      </c>
      <c r="H1217">
        <v>3</v>
      </c>
      <c r="I1217">
        <f t="shared" si="127"/>
        <v>18</v>
      </c>
      <c r="J1217" s="3">
        <f t="shared" si="128"/>
        <v>0.16666666666666666</v>
      </c>
      <c r="K1217" s="5">
        <f t="shared" si="131"/>
        <v>12</v>
      </c>
      <c r="L1217" s="3">
        <f t="shared" ca="1" si="129"/>
        <v>0.22250639386189258</v>
      </c>
      <c r="M1217" s="1">
        <f t="shared" ca="1" si="130"/>
        <v>-5.5839727195225924E-2</v>
      </c>
      <c r="N1217" t="str">
        <f t="shared" si="132"/>
        <v>yes</v>
      </c>
    </row>
    <row r="1218" spans="1:14" x14ac:dyDescent="0.25">
      <c r="A1218" t="str">
        <f t="shared" ref="A1218:A1281" si="133">C1218&amp;E1218</f>
        <v>15GWS Giants</v>
      </c>
      <c r="B1218">
        <v>2020</v>
      </c>
      <c r="C1218">
        <v>15</v>
      </c>
      <c r="D1218" t="s">
        <v>244</v>
      </c>
      <c r="E1218" t="s">
        <v>11</v>
      </c>
      <c r="F1218">
        <v>58</v>
      </c>
      <c r="G1218" s="1">
        <v>0.71</v>
      </c>
      <c r="H1218">
        <v>3</v>
      </c>
      <c r="I1218">
        <f t="shared" ref="I1218:I1281" si="134">SUMIF($A:$A,$A1218,$H:$H)/4</f>
        <v>15</v>
      </c>
      <c r="J1218" s="3">
        <f t="shared" ref="J1218:J1281" si="135">H1218/I1218</f>
        <v>0.2</v>
      </c>
      <c r="K1218" s="5">
        <f t="shared" si="131"/>
        <v>41</v>
      </c>
      <c r="L1218" s="3">
        <f t="shared" ref="L1218:L1281" ca="1" si="136">SUMIF($D:$D,$D1218,$J1218)/COUNTIF($D:$D,$D1218)</f>
        <v>0.10981474715490062</v>
      </c>
      <c r="M1218" s="1">
        <f t="shared" ref="M1218:M1281" ca="1" si="137">J1218-L1218</f>
        <v>9.0185252845099387E-2</v>
      </c>
      <c r="N1218" t="str">
        <f t="shared" si="132"/>
        <v>yes</v>
      </c>
    </row>
    <row r="1219" spans="1:14" x14ac:dyDescent="0.25">
      <c r="A1219" t="str">
        <f t="shared" si="133"/>
        <v>15Carlton</v>
      </c>
      <c r="B1219">
        <v>2020</v>
      </c>
      <c r="C1219">
        <v>15</v>
      </c>
      <c r="D1219" t="s">
        <v>198</v>
      </c>
      <c r="E1219" t="s">
        <v>6</v>
      </c>
      <c r="F1219">
        <v>27</v>
      </c>
      <c r="G1219" s="1">
        <v>0.62</v>
      </c>
      <c r="H1219">
        <v>3</v>
      </c>
      <c r="I1219">
        <f t="shared" si="134"/>
        <v>15</v>
      </c>
      <c r="J1219" s="3">
        <f t="shared" si="135"/>
        <v>0.2</v>
      </c>
      <c r="K1219" s="5">
        <f t="shared" ref="K1219:K1282" si="138">SUMIF($D:$D,$D1219,$H:$H)</f>
        <v>14</v>
      </c>
      <c r="L1219" s="3">
        <f t="shared" ca="1" si="136"/>
        <v>0</v>
      </c>
      <c r="M1219" s="1">
        <f t="shared" ca="1" si="137"/>
        <v>0.2</v>
      </c>
      <c r="N1219" t="str">
        <f t="shared" ref="N1219:N1282" si="139">IF(K1219&gt;0,"yes", "no")</f>
        <v>yes</v>
      </c>
    </row>
    <row r="1220" spans="1:14" x14ac:dyDescent="0.25">
      <c r="A1220" t="str">
        <f t="shared" si="133"/>
        <v>15Brisbane Lions</v>
      </c>
      <c r="B1220">
        <v>2020</v>
      </c>
      <c r="C1220">
        <v>15</v>
      </c>
      <c r="D1220" t="s">
        <v>306</v>
      </c>
      <c r="E1220" t="s">
        <v>16</v>
      </c>
      <c r="F1220">
        <v>26</v>
      </c>
      <c r="G1220" s="1">
        <v>0.96</v>
      </c>
      <c r="H1220">
        <v>2</v>
      </c>
      <c r="I1220">
        <f t="shared" si="134"/>
        <v>15</v>
      </c>
      <c r="J1220" s="3">
        <f t="shared" si="135"/>
        <v>0.13333333333333333</v>
      </c>
      <c r="K1220" s="5">
        <f t="shared" si="138"/>
        <v>2</v>
      </c>
      <c r="L1220" s="3">
        <f t="shared" ca="1" si="136"/>
        <v>0.22631890858659828</v>
      </c>
      <c r="M1220" s="1">
        <f t="shared" ca="1" si="137"/>
        <v>-9.2985575253264952E-2</v>
      </c>
      <c r="N1220" t="str">
        <f t="shared" si="139"/>
        <v>yes</v>
      </c>
    </row>
    <row r="1221" spans="1:14" x14ac:dyDescent="0.25">
      <c r="A1221" t="str">
        <f t="shared" si="133"/>
        <v>15Richmond</v>
      </c>
      <c r="B1221">
        <v>2020</v>
      </c>
      <c r="C1221">
        <v>15</v>
      </c>
      <c r="D1221" t="s">
        <v>169</v>
      </c>
      <c r="E1221" t="s">
        <v>28</v>
      </c>
      <c r="F1221">
        <v>71</v>
      </c>
      <c r="G1221" s="1">
        <v>0.82</v>
      </c>
      <c r="H1221">
        <v>2</v>
      </c>
      <c r="I1221">
        <f t="shared" si="134"/>
        <v>15</v>
      </c>
      <c r="J1221" s="3">
        <f t="shared" si="135"/>
        <v>0.13333333333333333</v>
      </c>
      <c r="K1221" s="5">
        <f t="shared" si="138"/>
        <v>53</v>
      </c>
      <c r="L1221" s="3">
        <f t="shared" ca="1" si="136"/>
        <v>0.10120772946859903</v>
      </c>
      <c r="M1221" s="1">
        <f t="shared" ca="1" si="137"/>
        <v>3.2125603864734301E-2</v>
      </c>
      <c r="N1221" t="str">
        <f t="shared" si="139"/>
        <v>yes</v>
      </c>
    </row>
    <row r="1222" spans="1:14" x14ac:dyDescent="0.25">
      <c r="A1222" t="str">
        <f t="shared" si="133"/>
        <v>15Collingwood</v>
      </c>
      <c r="B1222">
        <v>2020</v>
      </c>
      <c r="C1222">
        <v>15</v>
      </c>
      <c r="D1222" t="s">
        <v>308</v>
      </c>
      <c r="E1222" t="s">
        <v>51</v>
      </c>
      <c r="F1222">
        <v>24</v>
      </c>
      <c r="G1222" s="1">
        <v>0.57999999999999996</v>
      </c>
      <c r="H1222">
        <v>2</v>
      </c>
      <c r="I1222">
        <f t="shared" si="134"/>
        <v>15</v>
      </c>
      <c r="J1222" s="3">
        <f t="shared" si="135"/>
        <v>0.13333333333333333</v>
      </c>
      <c r="K1222" s="5">
        <f t="shared" si="138"/>
        <v>2</v>
      </c>
      <c r="L1222" s="3">
        <f t="shared" ca="1" si="136"/>
        <v>0</v>
      </c>
      <c r="M1222" s="1">
        <f t="shared" ca="1" si="137"/>
        <v>0.13333333333333333</v>
      </c>
      <c r="N1222" t="str">
        <f t="shared" si="139"/>
        <v>yes</v>
      </c>
    </row>
    <row r="1223" spans="1:14" x14ac:dyDescent="0.25">
      <c r="A1223" t="str">
        <f t="shared" si="133"/>
        <v>15Melbourne</v>
      </c>
      <c r="B1223">
        <v>2020</v>
      </c>
      <c r="C1223">
        <v>15</v>
      </c>
      <c r="D1223" t="s">
        <v>309</v>
      </c>
      <c r="E1223" t="s">
        <v>30</v>
      </c>
      <c r="F1223">
        <v>26</v>
      </c>
      <c r="G1223" s="1">
        <v>0.98</v>
      </c>
      <c r="H1223">
        <v>2</v>
      </c>
      <c r="I1223">
        <f t="shared" si="134"/>
        <v>20</v>
      </c>
      <c r="J1223" s="3">
        <f t="shared" si="135"/>
        <v>0.1</v>
      </c>
      <c r="K1223" s="5">
        <f t="shared" si="138"/>
        <v>2</v>
      </c>
      <c r="L1223" s="3">
        <f t="shared" ca="1" si="136"/>
        <v>0.16904761904761906</v>
      </c>
      <c r="M1223" s="1">
        <f t="shared" ca="1" si="137"/>
        <v>-6.9047619047619052E-2</v>
      </c>
      <c r="N1223" t="str">
        <f t="shared" si="139"/>
        <v>yes</v>
      </c>
    </row>
    <row r="1224" spans="1:14" x14ac:dyDescent="0.25">
      <c r="A1224" t="str">
        <f t="shared" si="133"/>
        <v>15Hawthorn</v>
      </c>
      <c r="B1224">
        <v>2020</v>
      </c>
      <c r="C1224">
        <v>15</v>
      </c>
      <c r="D1224" t="s">
        <v>310</v>
      </c>
      <c r="E1224" t="s">
        <v>56</v>
      </c>
      <c r="F1224">
        <v>28</v>
      </c>
      <c r="G1224" s="1">
        <v>0.79</v>
      </c>
      <c r="H1224">
        <v>2</v>
      </c>
      <c r="I1224">
        <f t="shared" si="134"/>
        <v>22</v>
      </c>
      <c r="J1224" s="3">
        <f t="shared" si="135"/>
        <v>9.0909090909090912E-2</v>
      </c>
      <c r="K1224" s="5">
        <f t="shared" si="138"/>
        <v>2</v>
      </c>
      <c r="L1224" s="3">
        <f t="shared" ca="1" si="136"/>
        <v>0.2583333333333333</v>
      </c>
      <c r="M1224" s="1">
        <f t="shared" ca="1" si="137"/>
        <v>-0.16742424242424239</v>
      </c>
      <c r="N1224" t="str">
        <f t="shared" si="139"/>
        <v>yes</v>
      </c>
    </row>
    <row r="1225" spans="1:14" x14ac:dyDescent="0.25">
      <c r="A1225" t="str">
        <f t="shared" si="133"/>
        <v>15GWS Giants</v>
      </c>
      <c r="B1225">
        <v>2020</v>
      </c>
      <c r="C1225">
        <v>15</v>
      </c>
      <c r="D1225" t="s">
        <v>241</v>
      </c>
      <c r="E1225" t="s">
        <v>11</v>
      </c>
      <c r="F1225">
        <v>50</v>
      </c>
      <c r="G1225" s="1">
        <v>0.71</v>
      </c>
      <c r="H1225">
        <v>2</v>
      </c>
      <c r="I1225">
        <f t="shared" si="134"/>
        <v>15</v>
      </c>
      <c r="J1225" s="3">
        <f t="shared" si="135"/>
        <v>0.13333333333333333</v>
      </c>
      <c r="K1225" s="5">
        <f t="shared" si="138"/>
        <v>20</v>
      </c>
      <c r="L1225" s="3">
        <f t="shared" ca="1" si="136"/>
        <v>8.9114010989010992E-2</v>
      </c>
      <c r="M1225" s="1">
        <f t="shared" ca="1" si="137"/>
        <v>4.421932234432234E-2</v>
      </c>
      <c r="N1225" t="str">
        <f t="shared" si="139"/>
        <v>yes</v>
      </c>
    </row>
    <row r="1226" spans="1:14" x14ac:dyDescent="0.25">
      <c r="A1226" t="str">
        <f t="shared" si="133"/>
        <v>15Collingwood</v>
      </c>
      <c r="B1226">
        <v>2020</v>
      </c>
      <c r="C1226">
        <v>15</v>
      </c>
      <c r="D1226" t="s">
        <v>257</v>
      </c>
      <c r="E1226" t="s">
        <v>51</v>
      </c>
      <c r="F1226">
        <v>73</v>
      </c>
      <c r="G1226" s="1">
        <v>0.7</v>
      </c>
      <c r="H1226">
        <v>1</v>
      </c>
      <c r="I1226">
        <f t="shared" si="134"/>
        <v>15</v>
      </c>
      <c r="J1226" s="3">
        <f t="shared" si="135"/>
        <v>6.6666666666666666E-2</v>
      </c>
      <c r="K1226" s="5">
        <f t="shared" si="138"/>
        <v>8</v>
      </c>
      <c r="L1226" s="3">
        <f t="shared" ca="1" si="136"/>
        <v>0.1888333198892205</v>
      </c>
      <c r="M1226" s="1">
        <f t="shared" ca="1" si="137"/>
        <v>-0.12216665322255384</v>
      </c>
      <c r="N1226" t="str">
        <f t="shared" si="139"/>
        <v>yes</v>
      </c>
    </row>
    <row r="1227" spans="1:14" x14ac:dyDescent="0.25">
      <c r="A1227" t="str">
        <f t="shared" si="133"/>
        <v>15Hawthorn</v>
      </c>
      <c r="B1227">
        <v>2020</v>
      </c>
      <c r="C1227">
        <v>15</v>
      </c>
      <c r="D1227" t="s">
        <v>332</v>
      </c>
      <c r="E1227" t="s">
        <v>56</v>
      </c>
      <c r="F1227">
        <v>61</v>
      </c>
      <c r="G1227" s="1">
        <v>0.87</v>
      </c>
      <c r="H1227">
        <v>1</v>
      </c>
      <c r="I1227">
        <f t="shared" si="134"/>
        <v>22</v>
      </c>
      <c r="J1227" s="3">
        <f t="shared" si="135"/>
        <v>4.5454545454545456E-2</v>
      </c>
      <c r="K1227" s="5">
        <f t="shared" si="138"/>
        <v>2</v>
      </c>
      <c r="L1227" s="3">
        <f t="shared" ca="1" si="136"/>
        <v>7.1853741496598636E-2</v>
      </c>
      <c r="M1227" s="1">
        <f t="shared" ca="1" si="137"/>
        <v>-2.639919604205318E-2</v>
      </c>
      <c r="N1227" t="str">
        <f t="shared" si="139"/>
        <v>yes</v>
      </c>
    </row>
    <row r="1228" spans="1:14" x14ac:dyDescent="0.25">
      <c r="A1228" t="str">
        <f t="shared" si="133"/>
        <v>15Hawthorn</v>
      </c>
      <c r="B1228">
        <v>2020</v>
      </c>
      <c r="C1228">
        <v>15</v>
      </c>
      <c r="D1228" t="s">
        <v>285</v>
      </c>
      <c r="E1228" t="s">
        <v>56</v>
      </c>
      <c r="F1228">
        <v>44</v>
      </c>
      <c r="G1228" s="1">
        <v>0.76</v>
      </c>
      <c r="H1228">
        <v>1</v>
      </c>
      <c r="I1228">
        <f t="shared" si="134"/>
        <v>22</v>
      </c>
      <c r="J1228" s="3">
        <f t="shared" si="135"/>
        <v>4.5454545454545456E-2</v>
      </c>
      <c r="K1228" s="5">
        <f t="shared" si="138"/>
        <v>5</v>
      </c>
      <c r="L1228" s="3">
        <f t="shared" ca="1" si="136"/>
        <v>8.6956521739130436E-3</v>
      </c>
      <c r="M1228" s="1">
        <f t="shared" ca="1" si="137"/>
        <v>3.6758893280632414E-2</v>
      </c>
      <c r="N1228" t="str">
        <f t="shared" si="139"/>
        <v>yes</v>
      </c>
    </row>
    <row r="1229" spans="1:14" x14ac:dyDescent="0.25">
      <c r="A1229" t="str">
        <f t="shared" si="133"/>
        <v>15Carlton</v>
      </c>
      <c r="B1229">
        <v>2020</v>
      </c>
      <c r="C1229">
        <v>15</v>
      </c>
      <c r="D1229" t="s">
        <v>71</v>
      </c>
      <c r="E1229" t="s">
        <v>6</v>
      </c>
      <c r="F1229">
        <v>31</v>
      </c>
      <c r="G1229" s="1">
        <v>0.85</v>
      </c>
      <c r="H1229">
        <v>1</v>
      </c>
      <c r="I1229">
        <f t="shared" si="134"/>
        <v>15</v>
      </c>
      <c r="J1229" s="3">
        <f t="shared" si="135"/>
        <v>6.6666666666666666E-2</v>
      </c>
      <c r="K1229" s="5">
        <f t="shared" si="138"/>
        <v>56</v>
      </c>
      <c r="L1229" s="3">
        <f t="shared" ca="1" si="136"/>
        <v>0.15287840037200651</v>
      </c>
      <c r="M1229" s="1">
        <f t="shared" ca="1" si="137"/>
        <v>-8.6211733705339841E-2</v>
      </c>
      <c r="N1229" t="str">
        <f t="shared" si="139"/>
        <v>yes</v>
      </c>
    </row>
    <row r="1230" spans="1:14" x14ac:dyDescent="0.25">
      <c r="A1230" t="str">
        <f t="shared" si="133"/>
        <v>15Fremantle</v>
      </c>
      <c r="B1230">
        <v>2020</v>
      </c>
      <c r="C1230">
        <v>15</v>
      </c>
      <c r="D1230" t="s">
        <v>121</v>
      </c>
      <c r="E1230" t="s">
        <v>53</v>
      </c>
      <c r="F1230">
        <v>51</v>
      </c>
      <c r="G1230" s="1">
        <v>0.84</v>
      </c>
      <c r="H1230">
        <v>1</v>
      </c>
      <c r="I1230">
        <f t="shared" si="134"/>
        <v>15</v>
      </c>
      <c r="J1230" s="3">
        <f t="shared" si="135"/>
        <v>6.6666666666666666E-2</v>
      </c>
      <c r="K1230" s="5">
        <f t="shared" si="138"/>
        <v>106</v>
      </c>
      <c r="L1230" s="3">
        <f t="shared" ca="1" si="136"/>
        <v>0.20422001576550355</v>
      </c>
      <c r="M1230" s="1">
        <f t="shared" ca="1" si="137"/>
        <v>-0.13755334909883687</v>
      </c>
      <c r="N1230" t="str">
        <f t="shared" si="139"/>
        <v>yes</v>
      </c>
    </row>
    <row r="1231" spans="1:14" x14ac:dyDescent="0.25">
      <c r="A1231" t="str">
        <f t="shared" si="133"/>
        <v>15Sydney Swans</v>
      </c>
      <c r="B1231">
        <v>2020</v>
      </c>
      <c r="C1231">
        <v>15</v>
      </c>
      <c r="D1231" t="s">
        <v>96</v>
      </c>
      <c r="E1231" t="s">
        <v>70</v>
      </c>
      <c r="F1231">
        <v>29</v>
      </c>
      <c r="G1231" s="1">
        <v>0.86</v>
      </c>
      <c r="H1231">
        <v>1</v>
      </c>
      <c r="I1231">
        <f t="shared" si="134"/>
        <v>20</v>
      </c>
      <c r="J1231" s="3">
        <f t="shared" si="135"/>
        <v>0.05</v>
      </c>
      <c r="K1231" s="5">
        <f t="shared" si="138"/>
        <v>180</v>
      </c>
      <c r="L1231" s="3">
        <f t="shared" ca="1" si="136"/>
        <v>7.0560016496717254E-2</v>
      </c>
      <c r="M1231" s="1">
        <f t="shared" ca="1" si="137"/>
        <v>-2.0560016496717251E-2</v>
      </c>
      <c r="N1231" t="str">
        <f t="shared" si="139"/>
        <v>yes</v>
      </c>
    </row>
    <row r="1232" spans="1:14" x14ac:dyDescent="0.25">
      <c r="A1232" t="str">
        <f t="shared" si="133"/>
        <v>15Carlton</v>
      </c>
      <c r="B1232">
        <v>2020</v>
      </c>
      <c r="C1232">
        <v>15</v>
      </c>
      <c r="D1232" t="s">
        <v>162</v>
      </c>
      <c r="E1232" t="s">
        <v>6</v>
      </c>
      <c r="F1232">
        <v>96</v>
      </c>
      <c r="G1232" s="1">
        <v>0.95</v>
      </c>
      <c r="H1232">
        <v>1</v>
      </c>
      <c r="I1232">
        <f t="shared" si="134"/>
        <v>15</v>
      </c>
      <c r="J1232" s="3">
        <f t="shared" si="135"/>
        <v>6.6666666666666666E-2</v>
      </c>
      <c r="K1232" s="5">
        <f t="shared" si="138"/>
        <v>44</v>
      </c>
      <c r="L1232" s="3">
        <f t="shared" ca="1" si="136"/>
        <v>9.9708614095793124E-2</v>
      </c>
      <c r="M1232" s="1">
        <f t="shared" ca="1" si="137"/>
        <v>-3.3041947429126459E-2</v>
      </c>
      <c r="N1232" t="str">
        <f t="shared" si="139"/>
        <v>yes</v>
      </c>
    </row>
    <row r="1233" spans="1:14" x14ac:dyDescent="0.25">
      <c r="A1233" t="str">
        <f t="shared" si="133"/>
        <v>15Collingwood</v>
      </c>
      <c r="B1233">
        <v>2020</v>
      </c>
      <c r="C1233">
        <v>15</v>
      </c>
      <c r="D1233" t="s">
        <v>181</v>
      </c>
      <c r="E1233" t="s">
        <v>51</v>
      </c>
      <c r="F1233">
        <v>39</v>
      </c>
      <c r="G1233" s="1">
        <v>0.81</v>
      </c>
      <c r="H1233">
        <v>1</v>
      </c>
      <c r="I1233">
        <f t="shared" si="134"/>
        <v>15</v>
      </c>
      <c r="J1233" s="3">
        <f t="shared" si="135"/>
        <v>6.6666666666666666E-2</v>
      </c>
      <c r="K1233" s="5">
        <f t="shared" si="138"/>
        <v>28</v>
      </c>
      <c r="L1233" s="3">
        <f t="shared" ca="1" si="136"/>
        <v>0.1671957671957672</v>
      </c>
      <c r="M1233" s="1">
        <f t="shared" ca="1" si="137"/>
        <v>-0.10052910052910054</v>
      </c>
      <c r="N1233" t="str">
        <f t="shared" si="139"/>
        <v>yes</v>
      </c>
    </row>
    <row r="1234" spans="1:14" x14ac:dyDescent="0.25">
      <c r="A1234" t="str">
        <f t="shared" si="133"/>
        <v>15Hawthorn</v>
      </c>
      <c r="B1234">
        <v>2020</v>
      </c>
      <c r="C1234">
        <v>15</v>
      </c>
      <c r="D1234" t="s">
        <v>256</v>
      </c>
      <c r="E1234" t="s">
        <v>56</v>
      </c>
      <c r="F1234">
        <v>29</v>
      </c>
      <c r="G1234" s="1">
        <v>0.82</v>
      </c>
      <c r="H1234">
        <v>1</v>
      </c>
      <c r="I1234">
        <f t="shared" si="134"/>
        <v>22</v>
      </c>
      <c r="J1234" s="3">
        <f t="shared" si="135"/>
        <v>4.5454545454545456E-2</v>
      </c>
      <c r="K1234" s="5">
        <f t="shared" si="138"/>
        <v>27</v>
      </c>
      <c r="L1234" s="3">
        <f t="shared" ca="1" si="136"/>
        <v>2.1978021978021976E-2</v>
      </c>
      <c r="M1234" s="1">
        <f t="shared" ca="1" si="137"/>
        <v>2.347652347652348E-2</v>
      </c>
      <c r="N1234" t="str">
        <f t="shared" si="139"/>
        <v>yes</v>
      </c>
    </row>
    <row r="1235" spans="1:14" x14ac:dyDescent="0.25">
      <c r="A1235" t="str">
        <f t="shared" si="133"/>
        <v>15Adelaide Crows</v>
      </c>
      <c r="B1235">
        <v>2020</v>
      </c>
      <c r="C1235">
        <v>15</v>
      </c>
      <c r="D1235" t="s">
        <v>284</v>
      </c>
      <c r="E1235" t="s">
        <v>22</v>
      </c>
      <c r="F1235">
        <v>62</v>
      </c>
      <c r="G1235" s="1">
        <v>0.81</v>
      </c>
      <c r="H1235">
        <v>1</v>
      </c>
      <c r="I1235">
        <f t="shared" si="134"/>
        <v>22</v>
      </c>
      <c r="J1235" s="3">
        <f t="shared" si="135"/>
        <v>4.5454545454545456E-2</v>
      </c>
      <c r="K1235" s="5">
        <f t="shared" si="138"/>
        <v>15</v>
      </c>
      <c r="L1235" s="3">
        <f t="shared" ca="1" si="136"/>
        <v>0</v>
      </c>
      <c r="M1235" s="1">
        <f t="shared" ca="1" si="137"/>
        <v>4.5454545454545456E-2</v>
      </c>
      <c r="N1235" t="str">
        <f t="shared" si="139"/>
        <v>yes</v>
      </c>
    </row>
    <row r="1236" spans="1:14" x14ac:dyDescent="0.25">
      <c r="A1236" t="str">
        <f t="shared" si="133"/>
        <v>15Sydney Swans</v>
      </c>
      <c r="B1236">
        <v>2020</v>
      </c>
      <c r="C1236">
        <v>15</v>
      </c>
      <c r="D1236" t="s">
        <v>217</v>
      </c>
      <c r="E1236" t="s">
        <v>70</v>
      </c>
      <c r="F1236">
        <v>33</v>
      </c>
      <c r="G1236" s="1">
        <v>0.82</v>
      </c>
      <c r="H1236">
        <v>1</v>
      </c>
      <c r="I1236">
        <f t="shared" si="134"/>
        <v>20</v>
      </c>
      <c r="J1236" s="3">
        <f t="shared" si="135"/>
        <v>0.05</v>
      </c>
      <c r="K1236" s="5">
        <f t="shared" si="138"/>
        <v>15</v>
      </c>
      <c r="L1236" s="3">
        <f t="shared" ca="1" si="136"/>
        <v>0.14646464646464646</v>
      </c>
      <c r="M1236" s="1">
        <f t="shared" ca="1" si="137"/>
        <v>-9.6464646464646461E-2</v>
      </c>
      <c r="N1236" t="str">
        <f t="shared" si="139"/>
        <v>yes</v>
      </c>
    </row>
    <row r="1237" spans="1:14" x14ac:dyDescent="0.25">
      <c r="A1237" t="str">
        <f t="shared" si="133"/>
        <v>15Essendon</v>
      </c>
      <c r="B1237">
        <v>2020</v>
      </c>
      <c r="C1237">
        <v>15</v>
      </c>
      <c r="D1237" t="s">
        <v>262</v>
      </c>
      <c r="E1237" t="s">
        <v>32</v>
      </c>
      <c r="F1237">
        <v>33</v>
      </c>
      <c r="G1237" s="1">
        <v>0.77</v>
      </c>
      <c r="H1237">
        <v>1</v>
      </c>
      <c r="I1237">
        <f t="shared" si="134"/>
        <v>18</v>
      </c>
      <c r="J1237" s="3">
        <f t="shared" si="135"/>
        <v>5.5555555555555552E-2</v>
      </c>
      <c r="K1237" s="5">
        <f t="shared" si="138"/>
        <v>11</v>
      </c>
      <c r="L1237" s="3">
        <f t="shared" ca="1" si="136"/>
        <v>0.11854636591478696</v>
      </c>
      <c r="M1237" s="1">
        <f t="shared" ca="1" si="137"/>
        <v>-6.2990810359231403E-2</v>
      </c>
      <c r="N1237" t="str">
        <f t="shared" si="139"/>
        <v>yes</v>
      </c>
    </row>
    <row r="1238" spans="1:14" x14ac:dyDescent="0.25">
      <c r="A1238" t="str">
        <f t="shared" si="133"/>
        <v>15West Coast Eagles</v>
      </c>
      <c r="B1238">
        <v>2020</v>
      </c>
      <c r="C1238">
        <v>15</v>
      </c>
      <c r="D1238" t="s">
        <v>254</v>
      </c>
      <c r="E1238" t="s">
        <v>36</v>
      </c>
      <c r="F1238">
        <v>41</v>
      </c>
      <c r="G1238" s="1">
        <v>0.69</v>
      </c>
      <c r="H1238">
        <v>1</v>
      </c>
      <c r="I1238">
        <f t="shared" si="134"/>
        <v>18</v>
      </c>
      <c r="J1238" s="3">
        <f t="shared" si="135"/>
        <v>5.5555555555555552E-2</v>
      </c>
      <c r="K1238" s="5">
        <f t="shared" si="138"/>
        <v>14</v>
      </c>
      <c r="L1238" s="3">
        <f t="shared" ca="1" si="136"/>
        <v>0</v>
      </c>
      <c r="M1238" s="1">
        <f t="shared" ca="1" si="137"/>
        <v>5.5555555555555552E-2</v>
      </c>
      <c r="N1238" t="str">
        <f t="shared" si="139"/>
        <v>yes</v>
      </c>
    </row>
    <row r="1239" spans="1:14" x14ac:dyDescent="0.25">
      <c r="A1239" t="str">
        <f t="shared" si="133"/>
        <v>15Collingwood</v>
      </c>
      <c r="B1239">
        <v>2020</v>
      </c>
      <c r="C1239">
        <v>15</v>
      </c>
      <c r="D1239" t="s">
        <v>283</v>
      </c>
      <c r="E1239" t="s">
        <v>51</v>
      </c>
      <c r="F1239">
        <v>48</v>
      </c>
      <c r="G1239" s="1">
        <v>0.8</v>
      </c>
      <c r="H1239">
        <v>0</v>
      </c>
      <c r="I1239">
        <f t="shared" si="134"/>
        <v>15</v>
      </c>
      <c r="J1239" s="3">
        <f t="shared" si="135"/>
        <v>0</v>
      </c>
      <c r="K1239" s="5">
        <f t="shared" si="138"/>
        <v>10</v>
      </c>
      <c r="L1239" s="3">
        <f t="shared" ca="1" si="136"/>
        <v>0.22922705314009661</v>
      </c>
      <c r="M1239" s="1">
        <f t="shared" ca="1" si="137"/>
        <v>-0.22922705314009661</v>
      </c>
      <c r="N1239" t="str">
        <f t="shared" si="139"/>
        <v>yes</v>
      </c>
    </row>
    <row r="1240" spans="1:14" x14ac:dyDescent="0.25">
      <c r="A1240" t="str">
        <f t="shared" si="133"/>
        <v>15Richmond</v>
      </c>
      <c r="B1240">
        <v>2020</v>
      </c>
      <c r="C1240">
        <v>15</v>
      </c>
      <c r="D1240" t="s">
        <v>393</v>
      </c>
      <c r="E1240" t="s">
        <v>28</v>
      </c>
      <c r="F1240">
        <v>39</v>
      </c>
      <c r="G1240" s="1">
        <v>0.86</v>
      </c>
      <c r="H1240">
        <v>0</v>
      </c>
      <c r="I1240">
        <f t="shared" si="134"/>
        <v>15</v>
      </c>
      <c r="J1240" s="3">
        <f t="shared" si="135"/>
        <v>0</v>
      </c>
      <c r="K1240" s="5">
        <f t="shared" si="138"/>
        <v>0</v>
      </c>
      <c r="L1240" s="3">
        <f t="shared" ca="1" si="136"/>
        <v>0.11071428571428572</v>
      </c>
      <c r="M1240" s="1">
        <f t="shared" ca="1" si="137"/>
        <v>-0.11071428571428572</v>
      </c>
      <c r="N1240" t="str">
        <f t="shared" si="139"/>
        <v>no</v>
      </c>
    </row>
    <row r="1241" spans="1:14" x14ac:dyDescent="0.25">
      <c r="A1241" t="str">
        <f t="shared" si="133"/>
        <v>15Fremantle</v>
      </c>
      <c r="B1241">
        <v>2020</v>
      </c>
      <c r="C1241">
        <v>15</v>
      </c>
      <c r="D1241" t="s">
        <v>356</v>
      </c>
      <c r="E1241" t="s">
        <v>53</v>
      </c>
      <c r="F1241">
        <v>54</v>
      </c>
      <c r="G1241" s="1">
        <v>0.85</v>
      </c>
      <c r="H1241">
        <v>0</v>
      </c>
      <c r="I1241">
        <f t="shared" si="134"/>
        <v>15</v>
      </c>
      <c r="J1241" s="3">
        <f t="shared" si="135"/>
        <v>0</v>
      </c>
      <c r="K1241" s="5">
        <f t="shared" si="138"/>
        <v>0</v>
      </c>
      <c r="L1241" s="3">
        <f t="shared" ca="1" si="136"/>
        <v>0.1726556088238842</v>
      </c>
      <c r="M1241" s="1">
        <f t="shared" ca="1" si="137"/>
        <v>-0.1726556088238842</v>
      </c>
      <c r="N1241" t="str">
        <f t="shared" si="139"/>
        <v>no</v>
      </c>
    </row>
    <row r="1242" spans="1:14" x14ac:dyDescent="0.25">
      <c r="A1242" t="str">
        <f t="shared" si="133"/>
        <v>15Fremantle</v>
      </c>
      <c r="B1242">
        <v>2020</v>
      </c>
      <c r="C1242">
        <v>15</v>
      </c>
      <c r="D1242" t="s">
        <v>400</v>
      </c>
      <c r="E1242" t="s">
        <v>53</v>
      </c>
      <c r="F1242">
        <v>34</v>
      </c>
      <c r="G1242" s="1">
        <v>0.97</v>
      </c>
      <c r="H1242">
        <v>0</v>
      </c>
      <c r="I1242">
        <f t="shared" si="134"/>
        <v>15</v>
      </c>
      <c r="J1242" s="3">
        <f t="shared" si="135"/>
        <v>0</v>
      </c>
      <c r="K1242" s="5">
        <f t="shared" si="138"/>
        <v>0</v>
      </c>
      <c r="L1242" s="3">
        <f t="shared" ca="1" si="136"/>
        <v>3.6199095022624431E-2</v>
      </c>
      <c r="M1242" s="1">
        <f t="shared" ca="1" si="137"/>
        <v>-3.6199095022624431E-2</v>
      </c>
      <c r="N1242" t="str">
        <f t="shared" si="139"/>
        <v>no</v>
      </c>
    </row>
    <row r="1243" spans="1:14" x14ac:dyDescent="0.25">
      <c r="A1243" t="str">
        <f t="shared" si="133"/>
        <v>15Fremantle</v>
      </c>
      <c r="B1243">
        <v>2020</v>
      </c>
      <c r="C1243">
        <v>15</v>
      </c>
      <c r="D1243" t="s">
        <v>235</v>
      </c>
      <c r="E1243" t="s">
        <v>53</v>
      </c>
      <c r="F1243">
        <v>48</v>
      </c>
      <c r="G1243" s="1">
        <v>0.78</v>
      </c>
      <c r="H1243">
        <v>0</v>
      </c>
      <c r="I1243">
        <f t="shared" si="134"/>
        <v>15</v>
      </c>
      <c r="J1243" s="3">
        <f t="shared" si="135"/>
        <v>0</v>
      </c>
      <c r="K1243" s="5">
        <f t="shared" si="138"/>
        <v>7</v>
      </c>
      <c r="L1243" s="3">
        <f t="shared" ca="1" si="136"/>
        <v>0.28874967624967629</v>
      </c>
      <c r="M1243" s="1">
        <f t="shared" ca="1" si="137"/>
        <v>-0.28874967624967629</v>
      </c>
      <c r="N1243" t="str">
        <f t="shared" si="139"/>
        <v>yes</v>
      </c>
    </row>
    <row r="1244" spans="1:14" x14ac:dyDescent="0.25">
      <c r="A1244" t="str">
        <f t="shared" si="133"/>
        <v>15Melbourne</v>
      </c>
      <c r="B1244">
        <v>2020</v>
      </c>
      <c r="C1244">
        <v>15</v>
      </c>
      <c r="D1244" t="s">
        <v>403</v>
      </c>
      <c r="E1244" t="s">
        <v>30</v>
      </c>
      <c r="F1244">
        <v>53</v>
      </c>
      <c r="G1244" s="1">
        <v>0.98</v>
      </c>
      <c r="H1244">
        <v>0</v>
      </c>
      <c r="I1244">
        <f t="shared" si="134"/>
        <v>20</v>
      </c>
      <c r="J1244" s="3">
        <f t="shared" si="135"/>
        <v>0</v>
      </c>
      <c r="K1244" s="5">
        <f t="shared" si="138"/>
        <v>0</v>
      </c>
      <c r="L1244" s="3">
        <f t="shared" ca="1" si="136"/>
        <v>0.19212422710874724</v>
      </c>
      <c r="M1244" s="1">
        <f t="shared" ca="1" si="137"/>
        <v>-0.19212422710874724</v>
      </c>
      <c r="N1244" t="str">
        <f t="shared" si="139"/>
        <v>no</v>
      </c>
    </row>
    <row r="1245" spans="1:14" x14ac:dyDescent="0.25">
      <c r="A1245" t="str">
        <f t="shared" si="133"/>
        <v>15GWS Giants</v>
      </c>
      <c r="B1245">
        <v>2020</v>
      </c>
      <c r="C1245">
        <v>15</v>
      </c>
      <c r="D1245" t="s">
        <v>377</v>
      </c>
      <c r="E1245" t="s">
        <v>11</v>
      </c>
      <c r="F1245">
        <v>53</v>
      </c>
      <c r="G1245" s="1">
        <v>0.73</v>
      </c>
      <c r="H1245">
        <v>0</v>
      </c>
      <c r="I1245">
        <f t="shared" si="134"/>
        <v>15</v>
      </c>
      <c r="J1245" s="3">
        <f t="shared" si="135"/>
        <v>0</v>
      </c>
      <c r="K1245" s="5">
        <f t="shared" si="138"/>
        <v>0</v>
      </c>
      <c r="L1245" s="3">
        <f t="shared" ca="1" si="136"/>
        <v>1.8750000000000003E-2</v>
      </c>
      <c r="M1245" s="1">
        <f t="shared" ca="1" si="137"/>
        <v>-1.8750000000000003E-2</v>
      </c>
      <c r="N1245" t="str">
        <f t="shared" si="139"/>
        <v>no</v>
      </c>
    </row>
    <row r="1246" spans="1:14" x14ac:dyDescent="0.25">
      <c r="A1246" t="str">
        <f t="shared" si="133"/>
        <v>15Adelaide Crows</v>
      </c>
      <c r="B1246">
        <v>2020</v>
      </c>
      <c r="C1246">
        <v>15</v>
      </c>
      <c r="D1246" t="s">
        <v>287</v>
      </c>
      <c r="E1246" t="s">
        <v>22</v>
      </c>
      <c r="F1246">
        <v>45</v>
      </c>
      <c r="G1246" s="1">
        <v>0.84</v>
      </c>
      <c r="H1246">
        <v>0</v>
      </c>
      <c r="I1246">
        <f t="shared" si="134"/>
        <v>22</v>
      </c>
      <c r="J1246" s="3">
        <f t="shared" si="135"/>
        <v>0</v>
      </c>
      <c r="K1246" s="5">
        <f t="shared" si="138"/>
        <v>4</v>
      </c>
      <c r="L1246" s="3">
        <f t="shared" ca="1" si="136"/>
        <v>0.23224637681159419</v>
      </c>
      <c r="M1246" s="1">
        <f t="shared" ca="1" si="137"/>
        <v>-0.23224637681159419</v>
      </c>
      <c r="N1246" t="str">
        <f t="shared" si="139"/>
        <v>yes</v>
      </c>
    </row>
    <row r="1247" spans="1:14" x14ac:dyDescent="0.25">
      <c r="A1247" t="str">
        <f t="shared" si="133"/>
        <v>15Richmond</v>
      </c>
      <c r="B1247">
        <v>2020</v>
      </c>
      <c r="C1247">
        <v>15</v>
      </c>
      <c r="D1247" t="s">
        <v>313</v>
      </c>
      <c r="E1247" t="s">
        <v>28</v>
      </c>
      <c r="F1247">
        <v>63</v>
      </c>
      <c r="G1247" s="1">
        <v>0.85</v>
      </c>
      <c r="H1247">
        <v>0</v>
      </c>
      <c r="I1247">
        <f t="shared" si="134"/>
        <v>15</v>
      </c>
      <c r="J1247" s="3">
        <f t="shared" si="135"/>
        <v>0</v>
      </c>
      <c r="K1247" s="5">
        <f t="shared" si="138"/>
        <v>2</v>
      </c>
      <c r="L1247" s="3">
        <f t="shared" ca="1" si="136"/>
        <v>9.054995268799676E-2</v>
      </c>
      <c r="M1247" s="1">
        <f t="shared" ca="1" si="137"/>
        <v>-9.054995268799676E-2</v>
      </c>
      <c r="N1247" t="str">
        <f t="shared" si="139"/>
        <v>yes</v>
      </c>
    </row>
    <row r="1248" spans="1:14" x14ac:dyDescent="0.25">
      <c r="A1248" t="str">
        <f t="shared" si="133"/>
        <v>15Adelaide Crows</v>
      </c>
      <c r="B1248">
        <v>2020</v>
      </c>
      <c r="C1248">
        <v>15</v>
      </c>
      <c r="D1248" t="s">
        <v>141</v>
      </c>
      <c r="E1248" t="s">
        <v>22</v>
      </c>
      <c r="F1248">
        <v>50</v>
      </c>
      <c r="G1248" s="1">
        <v>0.8</v>
      </c>
      <c r="H1248">
        <v>0</v>
      </c>
      <c r="I1248">
        <f t="shared" si="134"/>
        <v>22</v>
      </c>
      <c r="J1248" s="3">
        <f t="shared" si="135"/>
        <v>0</v>
      </c>
      <c r="K1248" s="5">
        <f t="shared" si="138"/>
        <v>18</v>
      </c>
      <c r="L1248" s="3">
        <f t="shared" ca="1" si="136"/>
        <v>0.22055137844611528</v>
      </c>
      <c r="M1248" s="1">
        <f t="shared" ca="1" si="137"/>
        <v>-0.22055137844611528</v>
      </c>
      <c r="N1248" t="str">
        <f t="shared" si="139"/>
        <v>yes</v>
      </c>
    </row>
    <row r="1249" spans="1:14" x14ac:dyDescent="0.25">
      <c r="A1249" t="str">
        <f t="shared" si="133"/>
        <v>15West Coast Eagles</v>
      </c>
      <c r="B1249">
        <v>2020</v>
      </c>
      <c r="C1249">
        <v>15</v>
      </c>
      <c r="D1249" t="s">
        <v>418</v>
      </c>
      <c r="E1249" t="s">
        <v>36</v>
      </c>
      <c r="F1249">
        <v>52</v>
      </c>
      <c r="G1249" s="1">
        <v>0.93</v>
      </c>
      <c r="H1249">
        <v>0</v>
      </c>
      <c r="I1249">
        <f t="shared" si="134"/>
        <v>18</v>
      </c>
      <c r="J1249" s="3">
        <f t="shared" si="135"/>
        <v>0</v>
      </c>
      <c r="K1249" s="5">
        <f t="shared" si="138"/>
        <v>0</v>
      </c>
      <c r="L1249" s="3">
        <f t="shared" ca="1" si="136"/>
        <v>0.21343564476744858</v>
      </c>
      <c r="M1249" s="1">
        <f t="shared" ca="1" si="137"/>
        <v>-0.21343564476744858</v>
      </c>
      <c r="N1249" t="str">
        <f t="shared" si="139"/>
        <v>no</v>
      </c>
    </row>
    <row r="1250" spans="1:14" x14ac:dyDescent="0.25">
      <c r="A1250" t="str">
        <f t="shared" si="133"/>
        <v>15Brisbane Lions</v>
      </c>
      <c r="B1250">
        <v>2020</v>
      </c>
      <c r="C1250">
        <v>15</v>
      </c>
      <c r="D1250" t="s">
        <v>481</v>
      </c>
      <c r="E1250" t="s">
        <v>16</v>
      </c>
      <c r="F1250">
        <v>57</v>
      </c>
      <c r="G1250" s="1">
        <v>0.84</v>
      </c>
      <c r="H1250">
        <v>0</v>
      </c>
      <c r="I1250">
        <f t="shared" si="134"/>
        <v>15</v>
      </c>
      <c r="J1250" s="3">
        <f t="shared" si="135"/>
        <v>0</v>
      </c>
      <c r="K1250" s="5">
        <f t="shared" si="138"/>
        <v>0</v>
      </c>
      <c r="L1250" s="3">
        <f t="shared" ca="1" si="136"/>
        <v>0.309640522875817</v>
      </c>
      <c r="M1250" s="1">
        <f t="shared" ca="1" si="137"/>
        <v>-0.309640522875817</v>
      </c>
      <c r="N1250" t="str">
        <f t="shared" si="139"/>
        <v>no</v>
      </c>
    </row>
    <row r="1251" spans="1:14" x14ac:dyDescent="0.25">
      <c r="A1251" t="str">
        <f t="shared" si="133"/>
        <v>15Brisbane Lions</v>
      </c>
      <c r="B1251">
        <v>2020</v>
      </c>
      <c r="C1251">
        <v>15</v>
      </c>
      <c r="D1251" t="s">
        <v>419</v>
      </c>
      <c r="E1251" t="s">
        <v>16</v>
      </c>
      <c r="F1251">
        <v>50</v>
      </c>
      <c r="G1251" s="1">
        <v>0.92</v>
      </c>
      <c r="H1251">
        <v>0</v>
      </c>
      <c r="I1251">
        <f t="shared" si="134"/>
        <v>15</v>
      </c>
      <c r="J1251" s="3">
        <f t="shared" si="135"/>
        <v>0</v>
      </c>
      <c r="K1251" s="5">
        <f t="shared" si="138"/>
        <v>0</v>
      </c>
      <c r="L1251" s="3">
        <f t="shared" ca="1" si="136"/>
        <v>0.26090718841983257</v>
      </c>
      <c r="M1251" s="1">
        <f t="shared" ca="1" si="137"/>
        <v>-0.26090718841983257</v>
      </c>
      <c r="N1251" t="str">
        <f t="shared" si="139"/>
        <v>no</v>
      </c>
    </row>
    <row r="1252" spans="1:14" x14ac:dyDescent="0.25">
      <c r="A1252" t="str">
        <f t="shared" si="133"/>
        <v>15Adelaide Crows</v>
      </c>
      <c r="B1252">
        <v>2020</v>
      </c>
      <c r="C1252">
        <v>15</v>
      </c>
      <c r="D1252" t="s">
        <v>154</v>
      </c>
      <c r="E1252" t="s">
        <v>22</v>
      </c>
      <c r="F1252">
        <v>50</v>
      </c>
      <c r="G1252" s="1">
        <v>0.77</v>
      </c>
      <c r="H1252">
        <v>0</v>
      </c>
      <c r="I1252">
        <f t="shared" si="134"/>
        <v>22</v>
      </c>
      <c r="J1252" s="3">
        <f t="shared" si="135"/>
        <v>0</v>
      </c>
      <c r="K1252" s="5">
        <f t="shared" si="138"/>
        <v>34</v>
      </c>
      <c r="L1252" s="3">
        <f t="shared" ca="1" si="136"/>
        <v>8.8235294117647065E-2</v>
      </c>
      <c r="M1252" s="1">
        <f t="shared" ca="1" si="137"/>
        <v>-8.8235294117647065E-2</v>
      </c>
      <c r="N1252" t="str">
        <f t="shared" si="139"/>
        <v>yes</v>
      </c>
    </row>
    <row r="1253" spans="1:14" x14ac:dyDescent="0.25">
      <c r="A1253" t="str">
        <f t="shared" si="133"/>
        <v>15GWS Giants</v>
      </c>
      <c r="B1253">
        <v>2020</v>
      </c>
      <c r="C1253">
        <v>15</v>
      </c>
      <c r="D1253" t="s">
        <v>514</v>
      </c>
      <c r="E1253" t="s">
        <v>11</v>
      </c>
      <c r="F1253">
        <v>35</v>
      </c>
      <c r="G1253" s="1">
        <v>0.83</v>
      </c>
      <c r="H1253">
        <v>0</v>
      </c>
      <c r="I1253">
        <f t="shared" si="134"/>
        <v>15</v>
      </c>
      <c r="J1253" s="3">
        <f t="shared" si="135"/>
        <v>0</v>
      </c>
      <c r="K1253" s="5">
        <f t="shared" si="138"/>
        <v>0</v>
      </c>
      <c r="L1253" s="3">
        <f t="shared" ca="1" si="136"/>
        <v>0.19910873440285204</v>
      </c>
      <c r="M1253" s="1">
        <f t="shared" ca="1" si="137"/>
        <v>-0.19910873440285204</v>
      </c>
      <c r="N1253" t="str">
        <f t="shared" si="139"/>
        <v>no</v>
      </c>
    </row>
    <row r="1254" spans="1:14" x14ac:dyDescent="0.25">
      <c r="A1254" t="str">
        <f t="shared" si="133"/>
        <v>15Sydney Swans</v>
      </c>
      <c r="B1254">
        <v>2020</v>
      </c>
      <c r="C1254">
        <v>15</v>
      </c>
      <c r="D1254" t="s">
        <v>479</v>
      </c>
      <c r="E1254" t="s">
        <v>70</v>
      </c>
      <c r="F1254">
        <v>56</v>
      </c>
      <c r="G1254" s="1">
        <v>0.8</v>
      </c>
      <c r="H1254">
        <v>0</v>
      </c>
      <c r="I1254">
        <f t="shared" si="134"/>
        <v>20</v>
      </c>
      <c r="J1254" s="3">
        <f t="shared" si="135"/>
        <v>0</v>
      </c>
      <c r="K1254" s="5">
        <f t="shared" si="138"/>
        <v>0</v>
      </c>
      <c r="L1254" s="3">
        <f t="shared" ca="1" si="136"/>
        <v>0.16876750700280113</v>
      </c>
      <c r="M1254" s="1">
        <f t="shared" ca="1" si="137"/>
        <v>-0.16876750700280113</v>
      </c>
      <c r="N1254" t="str">
        <f t="shared" si="139"/>
        <v>no</v>
      </c>
    </row>
    <row r="1255" spans="1:14" x14ac:dyDescent="0.25">
      <c r="A1255" t="str">
        <f t="shared" si="133"/>
        <v>15Brisbane Lions</v>
      </c>
      <c r="B1255">
        <v>2020</v>
      </c>
      <c r="C1255">
        <v>15</v>
      </c>
      <c r="D1255" t="s">
        <v>333</v>
      </c>
      <c r="E1255" t="s">
        <v>16</v>
      </c>
      <c r="F1255">
        <v>47</v>
      </c>
      <c r="G1255" s="1">
        <v>0.86</v>
      </c>
      <c r="H1255">
        <v>0</v>
      </c>
      <c r="I1255">
        <f t="shared" si="134"/>
        <v>15</v>
      </c>
      <c r="J1255" s="3">
        <f t="shared" si="135"/>
        <v>0</v>
      </c>
      <c r="K1255" s="5">
        <f t="shared" si="138"/>
        <v>1</v>
      </c>
      <c r="L1255" s="3">
        <f t="shared" ca="1" si="136"/>
        <v>0.18816158042164235</v>
      </c>
      <c r="M1255" s="1">
        <f t="shared" ca="1" si="137"/>
        <v>-0.18816158042164235</v>
      </c>
      <c r="N1255" t="str">
        <f t="shared" si="139"/>
        <v>yes</v>
      </c>
    </row>
    <row r="1256" spans="1:14" x14ac:dyDescent="0.25">
      <c r="A1256" t="str">
        <f t="shared" si="133"/>
        <v>15Hawthorn</v>
      </c>
      <c r="B1256">
        <v>2020</v>
      </c>
      <c r="C1256">
        <v>15</v>
      </c>
      <c r="D1256" t="s">
        <v>537</v>
      </c>
      <c r="E1256" t="s">
        <v>56</v>
      </c>
      <c r="F1256">
        <v>32</v>
      </c>
      <c r="G1256" s="1">
        <v>0.93</v>
      </c>
      <c r="H1256">
        <v>0</v>
      </c>
      <c r="I1256">
        <f t="shared" si="134"/>
        <v>22</v>
      </c>
      <c r="J1256" s="3">
        <f t="shared" si="135"/>
        <v>0</v>
      </c>
      <c r="K1256" s="5">
        <f t="shared" si="138"/>
        <v>0</v>
      </c>
      <c r="L1256" s="3">
        <f t="shared" ca="1" si="136"/>
        <v>0.15348444658789484</v>
      </c>
      <c r="M1256" s="1">
        <f t="shared" ca="1" si="137"/>
        <v>-0.15348444658789484</v>
      </c>
      <c r="N1256" t="str">
        <f t="shared" si="139"/>
        <v>no</v>
      </c>
    </row>
    <row r="1257" spans="1:14" x14ac:dyDescent="0.25">
      <c r="A1257" t="str">
        <f t="shared" si="133"/>
        <v>15Richmond</v>
      </c>
      <c r="B1257">
        <v>2020</v>
      </c>
      <c r="C1257">
        <v>15</v>
      </c>
      <c r="D1257" t="s">
        <v>183</v>
      </c>
      <c r="E1257" t="s">
        <v>28</v>
      </c>
      <c r="F1257">
        <v>70</v>
      </c>
      <c r="G1257" s="1">
        <v>0.82</v>
      </c>
      <c r="H1257">
        <v>0</v>
      </c>
      <c r="I1257">
        <f t="shared" si="134"/>
        <v>15</v>
      </c>
      <c r="J1257" s="3">
        <f t="shared" si="135"/>
        <v>0</v>
      </c>
      <c r="K1257" s="5">
        <f t="shared" si="138"/>
        <v>37</v>
      </c>
      <c r="L1257" s="3">
        <f t="shared" ca="1" si="136"/>
        <v>0.1457124183006536</v>
      </c>
      <c r="M1257" s="1">
        <f t="shared" ca="1" si="137"/>
        <v>-0.1457124183006536</v>
      </c>
      <c r="N1257" t="str">
        <f t="shared" si="139"/>
        <v>yes</v>
      </c>
    </row>
    <row r="1258" spans="1:14" x14ac:dyDescent="0.25">
      <c r="A1258" t="str">
        <f t="shared" si="133"/>
        <v>15Essendon</v>
      </c>
      <c r="B1258">
        <v>2020</v>
      </c>
      <c r="C1258">
        <v>15</v>
      </c>
      <c r="D1258" t="s">
        <v>134</v>
      </c>
      <c r="E1258" t="s">
        <v>32</v>
      </c>
      <c r="F1258">
        <v>5</v>
      </c>
      <c r="G1258" s="1">
        <v>0.77</v>
      </c>
      <c r="H1258">
        <v>0</v>
      </c>
      <c r="I1258">
        <f t="shared" si="134"/>
        <v>18</v>
      </c>
      <c r="J1258" s="3">
        <f t="shared" si="135"/>
        <v>0</v>
      </c>
      <c r="K1258" s="5">
        <f t="shared" si="138"/>
        <v>60</v>
      </c>
      <c r="L1258" s="3">
        <f t="shared" ca="1" si="136"/>
        <v>7.0512820512820512E-2</v>
      </c>
      <c r="M1258" s="1">
        <f t="shared" ca="1" si="137"/>
        <v>-7.0512820512820512E-2</v>
      </c>
      <c r="N1258" t="str">
        <f t="shared" si="139"/>
        <v>yes</v>
      </c>
    </row>
    <row r="1259" spans="1:14" x14ac:dyDescent="0.25">
      <c r="A1259" t="str">
        <f t="shared" si="133"/>
        <v>15GWS Giants</v>
      </c>
      <c r="B1259">
        <v>2020</v>
      </c>
      <c r="C1259">
        <v>15</v>
      </c>
      <c r="D1259" t="s">
        <v>442</v>
      </c>
      <c r="E1259" t="s">
        <v>11</v>
      </c>
      <c r="F1259">
        <v>38</v>
      </c>
      <c r="G1259" s="1">
        <v>0.77</v>
      </c>
      <c r="H1259">
        <v>0</v>
      </c>
      <c r="I1259">
        <f t="shared" si="134"/>
        <v>15</v>
      </c>
      <c r="J1259" s="3">
        <f t="shared" si="135"/>
        <v>0</v>
      </c>
      <c r="K1259" s="5">
        <f t="shared" si="138"/>
        <v>0</v>
      </c>
      <c r="L1259" s="3">
        <f t="shared" ca="1" si="136"/>
        <v>0.29444973670979863</v>
      </c>
      <c r="M1259" s="1">
        <f t="shared" ca="1" si="137"/>
        <v>-0.29444973670979863</v>
      </c>
      <c r="N1259" t="str">
        <f t="shared" si="139"/>
        <v>no</v>
      </c>
    </row>
    <row r="1260" spans="1:14" x14ac:dyDescent="0.25">
      <c r="A1260" t="str">
        <f t="shared" si="133"/>
        <v>15Brisbane Lions</v>
      </c>
      <c r="B1260">
        <v>2020</v>
      </c>
      <c r="C1260">
        <v>15</v>
      </c>
      <c r="D1260" t="s">
        <v>451</v>
      </c>
      <c r="E1260" t="s">
        <v>16</v>
      </c>
      <c r="F1260">
        <v>67</v>
      </c>
      <c r="G1260" s="1">
        <v>0.72</v>
      </c>
      <c r="H1260">
        <v>0</v>
      </c>
      <c r="I1260">
        <f t="shared" si="134"/>
        <v>15</v>
      </c>
      <c r="J1260" s="3">
        <f t="shared" si="135"/>
        <v>0</v>
      </c>
      <c r="K1260" s="5">
        <f t="shared" si="138"/>
        <v>0</v>
      </c>
      <c r="L1260" s="3">
        <f t="shared" ca="1" si="136"/>
        <v>0.17950143215180808</v>
      </c>
      <c r="M1260" s="1">
        <f t="shared" ca="1" si="137"/>
        <v>-0.17950143215180808</v>
      </c>
      <c r="N1260" t="str">
        <f t="shared" si="139"/>
        <v>no</v>
      </c>
    </row>
    <row r="1261" spans="1:14" x14ac:dyDescent="0.25">
      <c r="A1261" t="str">
        <f t="shared" si="133"/>
        <v>15Richmond</v>
      </c>
      <c r="B1261">
        <v>2020</v>
      </c>
      <c r="C1261">
        <v>15</v>
      </c>
      <c r="D1261" t="s">
        <v>455</v>
      </c>
      <c r="E1261" t="s">
        <v>28</v>
      </c>
      <c r="F1261">
        <v>55</v>
      </c>
      <c r="G1261" s="1">
        <v>1</v>
      </c>
      <c r="H1261">
        <v>0</v>
      </c>
      <c r="I1261">
        <f t="shared" si="134"/>
        <v>15</v>
      </c>
      <c r="J1261" s="3">
        <f t="shared" si="135"/>
        <v>0</v>
      </c>
      <c r="K1261" s="5">
        <f t="shared" si="138"/>
        <v>0</v>
      </c>
      <c r="L1261" s="3">
        <f t="shared" ca="1" si="136"/>
        <v>7.2603866721513782E-2</v>
      </c>
      <c r="M1261" s="1">
        <f t="shared" ca="1" si="137"/>
        <v>-7.2603866721513782E-2</v>
      </c>
      <c r="N1261" t="str">
        <f t="shared" si="139"/>
        <v>no</v>
      </c>
    </row>
    <row r="1262" spans="1:14" x14ac:dyDescent="0.25">
      <c r="A1262" t="str">
        <f t="shared" si="133"/>
        <v>15Carlton</v>
      </c>
      <c r="B1262">
        <v>2020</v>
      </c>
      <c r="C1262">
        <v>15</v>
      </c>
      <c r="D1262" t="s">
        <v>562</v>
      </c>
      <c r="E1262" t="s">
        <v>6</v>
      </c>
      <c r="F1262">
        <v>56</v>
      </c>
      <c r="G1262" s="1">
        <v>0.93</v>
      </c>
      <c r="H1262">
        <v>0</v>
      </c>
      <c r="I1262">
        <f t="shared" si="134"/>
        <v>15</v>
      </c>
      <c r="J1262" s="3">
        <f t="shared" si="135"/>
        <v>0</v>
      </c>
      <c r="K1262" s="5">
        <f t="shared" si="138"/>
        <v>0</v>
      </c>
      <c r="L1262" s="3">
        <f t="shared" ca="1" si="136"/>
        <v>0.20259002151585268</v>
      </c>
      <c r="M1262" s="1">
        <f t="shared" ca="1" si="137"/>
        <v>-0.20259002151585268</v>
      </c>
      <c r="N1262" t="str">
        <f t="shared" si="139"/>
        <v>no</v>
      </c>
    </row>
    <row r="1263" spans="1:14" x14ac:dyDescent="0.25">
      <c r="A1263" t="str">
        <f t="shared" si="133"/>
        <v>15Essendon</v>
      </c>
      <c r="B1263">
        <v>2020</v>
      </c>
      <c r="C1263">
        <v>15</v>
      </c>
      <c r="D1263" t="s">
        <v>201</v>
      </c>
      <c r="E1263" t="s">
        <v>32</v>
      </c>
      <c r="F1263">
        <v>60</v>
      </c>
      <c r="G1263" s="1">
        <v>0.92</v>
      </c>
      <c r="H1263">
        <v>0</v>
      </c>
      <c r="I1263">
        <f t="shared" si="134"/>
        <v>18</v>
      </c>
      <c r="J1263" s="3">
        <f t="shared" si="135"/>
        <v>0</v>
      </c>
      <c r="K1263" s="5">
        <f t="shared" si="138"/>
        <v>54</v>
      </c>
      <c r="L1263" s="3">
        <f t="shared" ca="1" si="136"/>
        <v>0.1241013071895425</v>
      </c>
      <c r="M1263" s="1">
        <f t="shared" ca="1" si="137"/>
        <v>-0.1241013071895425</v>
      </c>
      <c r="N1263" t="str">
        <f t="shared" si="139"/>
        <v>yes</v>
      </c>
    </row>
    <row r="1264" spans="1:14" x14ac:dyDescent="0.25">
      <c r="A1264" t="str">
        <f t="shared" si="133"/>
        <v>15Hawthorn</v>
      </c>
      <c r="B1264">
        <v>2020</v>
      </c>
      <c r="C1264">
        <v>15</v>
      </c>
      <c r="D1264" t="s">
        <v>317</v>
      </c>
      <c r="E1264" t="s">
        <v>56</v>
      </c>
      <c r="F1264">
        <v>23</v>
      </c>
      <c r="G1264" s="1">
        <v>0.86</v>
      </c>
      <c r="H1264">
        <v>0</v>
      </c>
      <c r="I1264">
        <f t="shared" si="134"/>
        <v>22</v>
      </c>
      <c r="J1264" s="3">
        <f t="shared" si="135"/>
        <v>0</v>
      </c>
      <c r="K1264" s="5">
        <f t="shared" si="138"/>
        <v>4</v>
      </c>
      <c r="L1264" s="3">
        <f t="shared" ca="1" si="136"/>
        <v>7.1428571428571425E-2</v>
      </c>
      <c r="M1264" s="1">
        <f t="shared" ca="1" si="137"/>
        <v>-7.1428571428571425E-2</v>
      </c>
      <c r="N1264" t="str">
        <f t="shared" si="139"/>
        <v>yes</v>
      </c>
    </row>
    <row r="1265" spans="1:14" x14ac:dyDescent="0.25">
      <c r="A1265" t="str">
        <f t="shared" si="133"/>
        <v>15GWS Giants</v>
      </c>
      <c r="B1265">
        <v>2020</v>
      </c>
      <c r="C1265">
        <v>15</v>
      </c>
      <c r="D1265" t="s">
        <v>331</v>
      </c>
      <c r="E1265" t="s">
        <v>11</v>
      </c>
      <c r="F1265">
        <v>28</v>
      </c>
      <c r="G1265" s="1">
        <v>0.85</v>
      </c>
      <c r="H1265">
        <v>0</v>
      </c>
      <c r="I1265">
        <f t="shared" si="134"/>
        <v>15</v>
      </c>
      <c r="J1265" s="3">
        <f t="shared" si="135"/>
        <v>0</v>
      </c>
      <c r="K1265" s="5">
        <f t="shared" si="138"/>
        <v>1</v>
      </c>
      <c r="L1265" s="3">
        <f t="shared" ca="1" si="136"/>
        <v>0.24985380116959066</v>
      </c>
      <c r="M1265" s="1">
        <f t="shared" ca="1" si="137"/>
        <v>-0.24985380116959066</v>
      </c>
      <c r="N1265" t="str">
        <f t="shared" si="139"/>
        <v>yes</v>
      </c>
    </row>
    <row r="1266" spans="1:14" x14ac:dyDescent="0.25">
      <c r="A1266" t="str">
        <f t="shared" si="133"/>
        <v>15GWS Giants</v>
      </c>
      <c r="B1266">
        <v>2020</v>
      </c>
      <c r="C1266">
        <v>15</v>
      </c>
      <c r="D1266" t="s">
        <v>582</v>
      </c>
      <c r="E1266" t="s">
        <v>11</v>
      </c>
      <c r="F1266">
        <v>52</v>
      </c>
      <c r="G1266" s="1">
        <v>0.88</v>
      </c>
      <c r="H1266">
        <v>0</v>
      </c>
      <c r="I1266">
        <f t="shared" si="134"/>
        <v>15</v>
      </c>
      <c r="J1266" s="3">
        <f t="shared" si="135"/>
        <v>0</v>
      </c>
      <c r="K1266" s="5">
        <f t="shared" si="138"/>
        <v>0</v>
      </c>
      <c r="L1266" s="3">
        <f t="shared" ca="1" si="136"/>
        <v>1.5384615384615385E-2</v>
      </c>
      <c r="M1266" s="1">
        <f t="shared" ca="1" si="137"/>
        <v>-1.5384615384615385E-2</v>
      </c>
      <c r="N1266" t="str">
        <f t="shared" si="139"/>
        <v>no</v>
      </c>
    </row>
    <row r="1267" spans="1:14" x14ac:dyDescent="0.25">
      <c r="A1267" t="str">
        <f t="shared" si="133"/>
        <v>15Collingwood</v>
      </c>
      <c r="B1267">
        <v>2020</v>
      </c>
      <c r="C1267">
        <v>15</v>
      </c>
      <c r="D1267" t="s">
        <v>445</v>
      </c>
      <c r="E1267" t="s">
        <v>51</v>
      </c>
      <c r="F1267">
        <v>35</v>
      </c>
      <c r="G1267" s="1">
        <v>0.96</v>
      </c>
      <c r="H1267">
        <v>0</v>
      </c>
      <c r="I1267">
        <f t="shared" si="134"/>
        <v>15</v>
      </c>
      <c r="J1267" s="3">
        <f t="shared" si="135"/>
        <v>0</v>
      </c>
      <c r="K1267" s="5">
        <f t="shared" si="138"/>
        <v>0</v>
      </c>
      <c r="L1267" s="3">
        <f t="shared" ca="1" si="136"/>
        <v>5.3155637254901959E-2</v>
      </c>
      <c r="M1267" s="1">
        <f t="shared" ca="1" si="137"/>
        <v>-5.3155637254901959E-2</v>
      </c>
      <c r="N1267" t="str">
        <f t="shared" si="139"/>
        <v>no</v>
      </c>
    </row>
    <row r="1268" spans="1:14" x14ac:dyDescent="0.25">
      <c r="A1268" t="str">
        <f t="shared" si="133"/>
        <v>15Sydney Swans</v>
      </c>
      <c r="B1268">
        <v>2020</v>
      </c>
      <c r="C1268">
        <v>15</v>
      </c>
      <c r="D1268" t="s">
        <v>280</v>
      </c>
      <c r="E1268" t="s">
        <v>70</v>
      </c>
      <c r="F1268">
        <v>64</v>
      </c>
      <c r="G1268" s="1">
        <v>0.83</v>
      </c>
      <c r="H1268">
        <v>0</v>
      </c>
      <c r="I1268">
        <f t="shared" si="134"/>
        <v>20</v>
      </c>
      <c r="J1268" s="3">
        <f t="shared" si="135"/>
        <v>0</v>
      </c>
      <c r="K1268" s="5">
        <f t="shared" si="138"/>
        <v>3</v>
      </c>
      <c r="L1268" s="3">
        <f t="shared" ca="1" si="136"/>
        <v>0.14067725752508359</v>
      </c>
      <c r="M1268" s="1">
        <f t="shared" ca="1" si="137"/>
        <v>-0.14067725752508359</v>
      </c>
      <c r="N1268" t="str">
        <f t="shared" si="139"/>
        <v>yes</v>
      </c>
    </row>
    <row r="1269" spans="1:14" x14ac:dyDescent="0.25">
      <c r="A1269" t="str">
        <f t="shared" si="133"/>
        <v>15Richmond</v>
      </c>
      <c r="B1269">
        <v>2020</v>
      </c>
      <c r="C1269">
        <v>15</v>
      </c>
      <c r="D1269" t="s">
        <v>325</v>
      </c>
      <c r="E1269" t="s">
        <v>28</v>
      </c>
      <c r="F1269">
        <v>45</v>
      </c>
      <c r="G1269" s="1">
        <v>0.92</v>
      </c>
      <c r="H1269">
        <v>0</v>
      </c>
      <c r="I1269">
        <f t="shared" si="134"/>
        <v>15</v>
      </c>
      <c r="J1269" s="3">
        <f t="shared" si="135"/>
        <v>0</v>
      </c>
      <c r="K1269" s="5">
        <f t="shared" si="138"/>
        <v>3</v>
      </c>
      <c r="L1269" s="3">
        <f t="shared" ca="1" si="136"/>
        <v>0.28700253206832155</v>
      </c>
      <c r="M1269" s="1">
        <f t="shared" ca="1" si="137"/>
        <v>-0.28700253206832155</v>
      </c>
      <c r="N1269" t="str">
        <f t="shared" si="139"/>
        <v>yes</v>
      </c>
    </row>
    <row r="1270" spans="1:14" x14ac:dyDescent="0.25">
      <c r="A1270" t="str">
        <f t="shared" si="133"/>
        <v>15Fremantle</v>
      </c>
      <c r="B1270">
        <v>2020</v>
      </c>
      <c r="C1270">
        <v>15</v>
      </c>
      <c r="D1270" t="s">
        <v>587</v>
      </c>
      <c r="E1270" t="s">
        <v>53</v>
      </c>
      <c r="F1270">
        <v>108</v>
      </c>
      <c r="G1270" s="1">
        <v>0.8</v>
      </c>
      <c r="H1270">
        <v>0</v>
      </c>
      <c r="I1270">
        <f t="shared" si="134"/>
        <v>15</v>
      </c>
      <c r="J1270" s="3">
        <f t="shared" si="135"/>
        <v>0</v>
      </c>
      <c r="K1270" s="5">
        <f t="shared" si="138"/>
        <v>0</v>
      </c>
      <c r="L1270" s="3">
        <f t="shared" ca="1" si="136"/>
        <v>0.37355292994390737</v>
      </c>
      <c r="M1270" s="1">
        <f t="shared" ca="1" si="137"/>
        <v>-0.37355292994390737</v>
      </c>
      <c r="N1270" t="str">
        <f t="shared" si="139"/>
        <v>no</v>
      </c>
    </row>
    <row r="1271" spans="1:14" x14ac:dyDescent="0.25">
      <c r="A1271" t="str">
        <f t="shared" si="133"/>
        <v>15Fremantle</v>
      </c>
      <c r="B1271">
        <v>2020</v>
      </c>
      <c r="C1271">
        <v>15</v>
      </c>
      <c r="D1271" t="s">
        <v>358</v>
      </c>
      <c r="E1271" t="s">
        <v>53</v>
      </c>
      <c r="F1271">
        <v>44</v>
      </c>
      <c r="G1271" s="1">
        <v>0.72</v>
      </c>
      <c r="H1271">
        <v>0</v>
      </c>
      <c r="I1271">
        <f t="shared" si="134"/>
        <v>15</v>
      </c>
      <c r="J1271" s="3">
        <f t="shared" si="135"/>
        <v>0</v>
      </c>
      <c r="K1271" s="5">
        <f t="shared" si="138"/>
        <v>0</v>
      </c>
      <c r="L1271" s="3">
        <f t="shared" ca="1" si="136"/>
        <v>0.13937254901960786</v>
      </c>
      <c r="M1271" s="1">
        <f t="shared" ca="1" si="137"/>
        <v>-0.13937254901960786</v>
      </c>
      <c r="N1271" t="str">
        <f t="shared" si="139"/>
        <v>no</v>
      </c>
    </row>
    <row r="1272" spans="1:14" x14ac:dyDescent="0.25">
      <c r="A1272" t="str">
        <f t="shared" si="133"/>
        <v>15GWS Giants</v>
      </c>
      <c r="B1272">
        <v>2020</v>
      </c>
      <c r="C1272">
        <v>15</v>
      </c>
      <c r="D1272" t="s">
        <v>410</v>
      </c>
      <c r="E1272" t="s">
        <v>11</v>
      </c>
      <c r="F1272">
        <v>20</v>
      </c>
      <c r="G1272" s="1">
        <v>0.91</v>
      </c>
      <c r="H1272">
        <v>0</v>
      </c>
      <c r="I1272">
        <f t="shared" si="134"/>
        <v>15</v>
      </c>
      <c r="J1272" s="3">
        <f t="shared" si="135"/>
        <v>0</v>
      </c>
      <c r="K1272" s="5">
        <f t="shared" si="138"/>
        <v>0</v>
      </c>
      <c r="L1272" s="3">
        <f t="shared" ca="1" si="136"/>
        <v>0.35813267854790348</v>
      </c>
      <c r="M1272" s="1">
        <f t="shared" ca="1" si="137"/>
        <v>-0.35813267854790348</v>
      </c>
      <c r="N1272" t="str">
        <f t="shared" si="139"/>
        <v>no</v>
      </c>
    </row>
    <row r="1273" spans="1:14" x14ac:dyDescent="0.25">
      <c r="A1273" t="str">
        <f t="shared" si="133"/>
        <v>15West Coast Eagles</v>
      </c>
      <c r="B1273">
        <v>2020</v>
      </c>
      <c r="C1273">
        <v>15</v>
      </c>
      <c r="D1273" t="s">
        <v>385</v>
      </c>
      <c r="E1273" t="s">
        <v>36</v>
      </c>
      <c r="F1273">
        <v>81</v>
      </c>
      <c r="G1273" s="1">
        <v>0.96</v>
      </c>
      <c r="H1273">
        <v>0</v>
      </c>
      <c r="I1273">
        <f t="shared" si="134"/>
        <v>18</v>
      </c>
      <c r="J1273" s="3">
        <f t="shared" si="135"/>
        <v>0</v>
      </c>
      <c r="K1273" s="5">
        <f t="shared" si="138"/>
        <v>0</v>
      </c>
      <c r="L1273" s="3">
        <f t="shared" ca="1" si="136"/>
        <v>8.2429834678969624E-2</v>
      </c>
      <c r="M1273" s="1">
        <f t="shared" ca="1" si="137"/>
        <v>-8.2429834678969624E-2</v>
      </c>
      <c r="N1273" t="str">
        <f t="shared" si="139"/>
        <v>no</v>
      </c>
    </row>
    <row r="1274" spans="1:14" x14ac:dyDescent="0.25">
      <c r="A1274" t="str">
        <f t="shared" si="133"/>
        <v>15Adelaide Crows</v>
      </c>
      <c r="B1274">
        <v>2020</v>
      </c>
      <c r="C1274">
        <v>15</v>
      </c>
      <c r="D1274" t="s">
        <v>592</v>
      </c>
      <c r="E1274" t="s">
        <v>22</v>
      </c>
      <c r="F1274">
        <v>47</v>
      </c>
      <c r="G1274" s="1">
        <v>0.78</v>
      </c>
      <c r="H1274">
        <v>0</v>
      </c>
      <c r="I1274">
        <f t="shared" si="134"/>
        <v>22</v>
      </c>
      <c r="J1274" s="3">
        <f t="shared" si="135"/>
        <v>0</v>
      </c>
      <c r="K1274" s="5">
        <f t="shared" si="138"/>
        <v>0</v>
      </c>
      <c r="L1274" s="3">
        <f t="shared" ca="1" si="136"/>
        <v>0.30119047619047618</v>
      </c>
      <c r="M1274" s="1">
        <f t="shared" ca="1" si="137"/>
        <v>-0.30119047619047618</v>
      </c>
      <c r="N1274" t="str">
        <f t="shared" si="139"/>
        <v>no</v>
      </c>
    </row>
    <row r="1275" spans="1:14" x14ac:dyDescent="0.25">
      <c r="A1275" t="str">
        <f t="shared" si="133"/>
        <v>15Melbourne</v>
      </c>
      <c r="B1275">
        <v>2020</v>
      </c>
      <c r="C1275">
        <v>15</v>
      </c>
      <c r="D1275" t="s">
        <v>179</v>
      </c>
      <c r="E1275" t="s">
        <v>30</v>
      </c>
      <c r="F1275">
        <v>25</v>
      </c>
      <c r="G1275" s="1">
        <v>0.82</v>
      </c>
      <c r="H1275">
        <v>0</v>
      </c>
      <c r="I1275">
        <f t="shared" si="134"/>
        <v>20</v>
      </c>
      <c r="J1275" s="3">
        <f t="shared" si="135"/>
        <v>0</v>
      </c>
      <c r="K1275" s="5">
        <f t="shared" si="138"/>
        <v>34</v>
      </c>
      <c r="L1275" s="3">
        <f t="shared" ca="1" si="136"/>
        <v>0.17564149768131779</v>
      </c>
      <c r="M1275" s="1">
        <f t="shared" ca="1" si="137"/>
        <v>-0.17564149768131779</v>
      </c>
      <c r="N1275" t="str">
        <f t="shared" si="139"/>
        <v>yes</v>
      </c>
    </row>
    <row r="1276" spans="1:14" x14ac:dyDescent="0.25">
      <c r="A1276" t="str">
        <f t="shared" si="133"/>
        <v>15Melbourne</v>
      </c>
      <c r="B1276">
        <v>2020</v>
      </c>
      <c r="C1276">
        <v>15</v>
      </c>
      <c r="D1276" t="s">
        <v>297</v>
      </c>
      <c r="E1276" t="s">
        <v>30</v>
      </c>
      <c r="F1276">
        <v>76</v>
      </c>
      <c r="G1276" s="1">
        <v>0.92</v>
      </c>
      <c r="H1276">
        <v>0</v>
      </c>
      <c r="I1276">
        <f t="shared" si="134"/>
        <v>20</v>
      </c>
      <c r="J1276" s="3">
        <f t="shared" si="135"/>
        <v>0</v>
      </c>
      <c r="K1276" s="5">
        <f t="shared" si="138"/>
        <v>3</v>
      </c>
      <c r="L1276" s="3">
        <f t="shared" ca="1" si="136"/>
        <v>0.11220043572984749</v>
      </c>
      <c r="M1276" s="1">
        <f t="shared" ca="1" si="137"/>
        <v>-0.11220043572984749</v>
      </c>
      <c r="N1276" t="str">
        <f t="shared" si="139"/>
        <v>yes</v>
      </c>
    </row>
    <row r="1277" spans="1:14" x14ac:dyDescent="0.25">
      <c r="A1277" t="str">
        <f t="shared" si="133"/>
        <v>15Hawthorn</v>
      </c>
      <c r="B1277">
        <v>2020</v>
      </c>
      <c r="C1277">
        <v>15</v>
      </c>
      <c r="D1277" t="s">
        <v>596</v>
      </c>
      <c r="E1277" t="s">
        <v>56</v>
      </c>
      <c r="F1277">
        <v>30</v>
      </c>
      <c r="G1277" s="1">
        <v>0.75</v>
      </c>
      <c r="H1277">
        <v>0</v>
      </c>
      <c r="I1277">
        <f t="shared" si="134"/>
        <v>22</v>
      </c>
      <c r="J1277" s="3">
        <f t="shared" si="135"/>
        <v>0</v>
      </c>
      <c r="K1277" s="5">
        <f t="shared" si="138"/>
        <v>0</v>
      </c>
      <c r="L1277" s="3">
        <f t="shared" ca="1" si="136"/>
        <v>0.14814814814814814</v>
      </c>
      <c r="M1277" s="1">
        <f t="shared" ca="1" si="137"/>
        <v>-0.14814814814814814</v>
      </c>
      <c r="N1277" t="str">
        <f t="shared" si="139"/>
        <v>no</v>
      </c>
    </row>
    <row r="1278" spans="1:14" x14ac:dyDescent="0.25">
      <c r="A1278" t="str">
        <f t="shared" si="133"/>
        <v>15Brisbane Lions</v>
      </c>
      <c r="B1278">
        <v>2020</v>
      </c>
      <c r="C1278">
        <v>15</v>
      </c>
      <c r="D1278" t="s">
        <v>449</v>
      </c>
      <c r="E1278" t="s">
        <v>16</v>
      </c>
      <c r="F1278">
        <v>45</v>
      </c>
      <c r="G1278" s="1">
        <v>0.83</v>
      </c>
      <c r="H1278">
        <v>0</v>
      </c>
      <c r="I1278">
        <f t="shared" si="134"/>
        <v>15</v>
      </c>
      <c r="J1278" s="3">
        <f t="shared" si="135"/>
        <v>0</v>
      </c>
      <c r="K1278" s="5">
        <f t="shared" si="138"/>
        <v>0</v>
      </c>
      <c r="L1278" s="3">
        <f t="shared" ca="1" si="136"/>
        <v>0.27554581849934173</v>
      </c>
      <c r="M1278" s="1">
        <f t="shared" ca="1" si="137"/>
        <v>-0.27554581849934173</v>
      </c>
      <c r="N1278" t="str">
        <f t="shared" si="139"/>
        <v>no</v>
      </c>
    </row>
    <row r="1279" spans="1:14" x14ac:dyDescent="0.25">
      <c r="A1279" t="str">
        <f t="shared" si="133"/>
        <v>15Adelaide Crows</v>
      </c>
      <c r="B1279">
        <v>2020</v>
      </c>
      <c r="C1279">
        <v>15</v>
      </c>
      <c r="D1279" t="s">
        <v>131</v>
      </c>
      <c r="E1279" t="s">
        <v>22</v>
      </c>
      <c r="F1279">
        <v>51</v>
      </c>
      <c r="G1279" s="1">
        <v>0.83</v>
      </c>
      <c r="H1279">
        <v>0</v>
      </c>
      <c r="I1279">
        <f t="shared" si="134"/>
        <v>22</v>
      </c>
      <c r="J1279" s="3">
        <f t="shared" si="135"/>
        <v>0</v>
      </c>
      <c r="K1279" s="5">
        <f t="shared" si="138"/>
        <v>90</v>
      </c>
      <c r="L1279" s="3">
        <f t="shared" ca="1" si="136"/>
        <v>0.19915189110591408</v>
      </c>
      <c r="M1279" s="1">
        <f t="shared" ca="1" si="137"/>
        <v>-0.19915189110591408</v>
      </c>
      <c r="N1279" t="str">
        <f t="shared" si="139"/>
        <v>yes</v>
      </c>
    </row>
    <row r="1280" spans="1:14" x14ac:dyDescent="0.25">
      <c r="A1280" t="str">
        <f t="shared" si="133"/>
        <v>15Essendon</v>
      </c>
      <c r="B1280">
        <v>2020</v>
      </c>
      <c r="C1280">
        <v>15</v>
      </c>
      <c r="D1280" t="s">
        <v>529</v>
      </c>
      <c r="E1280" t="s">
        <v>32</v>
      </c>
      <c r="F1280">
        <v>27</v>
      </c>
      <c r="G1280" s="1">
        <v>0.79</v>
      </c>
      <c r="H1280">
        <v>0</v>
      </c>
      <c r="I1280">
        <f t="shared" si="134"/>
        <v>18</v>
      </c>
      <c r="J1280" s="3">
        <f t="shared" si="135"/>
        <v>0</v>
      </c>
      <c r="K1280" s="5">
        <f t="shared" si="138"/>
        <v>0</v>
      </c>
      <c r="L1280" s="3">
        <f t="shared" ca="1" si="136"/>
        <v>0.15859236410336428</v>
      </c>
      <c r="M1280" s="1">
        <f t="shared" ca="1" si="137"/>
        <v>-0.15859236410336428</v>
      </c>
      <c r="N1280" t="str">
        <f t="shared" si="139"/>
        <v>no</v>
      </c>
    </row>
    <row r="1281" spans="1:14" x14ac:dyDescent="0.25">
      <c r="A1281" t="str">
        <f t="shared" si="133"/>
        <v>15Fremantle</v>
      </c>
      <c r="B1281">
        <v>2020</v>
      </c>
      <c r="C1281">
        <v>15</v>
      </c>
      <c r="D1281" t="s">
        <v>360</v>
      </c>
      <c r="E1281" t="s">
        <v>53</v>
      </c>
      <c r="F1281">
        <v>38</v>
      </c>
      <c r="G1281" s="1">
        <v>0.69</v>
      </c>
      <c r="H1281">
        <v>0</v>
      </c>
      <c r="I1281">
        <f t="shared" si="134"/>
        <v>15</v>
      </c>
      <c r="J1281" s="3">
        <f t="shared" si="135"/>
        <v>0</v>
      </c>
      <c r="K1281" s="5">
        <f t="shared" si="138"/>
        <v>0</v>
      </c>
      <c r="L1281" s="3">
        <f t="shared" ca="1" si="136"/>
        <v>0.28683058680743662</v>
      </c>
      <c r="M1281" s="1">
        <f t="shared" ca="1" si="137"/>
        <v>-0.28683058680743662</v>
      </c>
      <c r="N1281" t="str">
        <f t="shared" si="139"/>
        <v>no</v>
      </c>
    </row>
    <row r="1282" spans="1:14" x14ac:dyDescent="0.25">
      <c r="A1282" t="str">
        <f t="shared" ref="A1282:A1345" si="140">C1282&amp;E1282</f>
        <v>15Carlton</v>
      </c>
      <c r="B1282">
        <v>2020</v>
      </c>
      <c r="C1282">
        <v>15</v>
      </c>
      <c r="D1282" t="s">
        <v>541</v>
      </c>
      <c r="E1282" t="s">
        <v>6</v>
      </c>
      <c r="F1282">
        <v>26</v>
      </c>
      <c r="G1282" s="1">
        <v>0.75</v>
      </c>
      <c r="H1282">
        <v>0</v>
      </c>
      <c r="I1282">
        <f t="shared" ref="I1282:I1345" si="141">SUMIF($A:$A,$A1282,$H:$H)/4</f>
        <v>15</v>
      </c>
      <c r="J1282" s="3">
        <f t="shared" ref="J1282:J1345" si="142">H1282/I1282</f>
        <v>0</v>
      </c>
      <c r="K1282" s="5">
        <f t="shared" si="138"/>
        <v>0</v>
      </c>
      <c r="L1282" s="3">
        <f t="shared" ref="L1282:L1345" ca="1" si="143">SUMIF($D:$D,$D1282,$J1282)/COUNTIF($D:$D,$D1282)</f>
        <v>0.26040381187440015</v>
      </c>
      <c r="M1282" s="1">
        <f t="shared" ref="M1282:M1345" ca="1" si="144">J1282-L1282</f>
        <v>-0.26040381187440015</v>
      </c>
      <c r="N1282" t="str">
        <f t="shared" si="139"/>
        <v>no</v>
      </c>
    </row>
    <row r="1283" spans="1:14" x14ac:dyDescent="0.25">
      <c r="A1283" t="str">
        <f t="shared" si="140"/>
        <v>15Adelaide Crows</v>
      </c>
      <c r="B1283">
        <v>2020</v>
      </c>
      <c r="C1283">
        <v>15</v>
      </c>
      <c r="D1283" t="s">
        <v>216</v>
      </c>
      <c r="E1283" t="s">
        <v>22</v>
      </c>
      <c r="F1283">
        <v>13</v>
      </c>
      <c r="G1283" s="1">
        <v>0.8</v>
      </c>
      <c r="H1283">
        <v>0</v>
      </c>
      <c r="I1283">
        <f t="shared" si="141"/>
        <v>22</v>
      </c>
      <c r="J1283" s="3">
        <f t="shared" si="142"/>
        <v>0</v>
      </c>
      <c r="K1283" s="5">
        <f t="shared" ref="K1283:K1346" si="145">SUMIF($D:$D,$D1283,$H:$H)</f>
        <v>25</v>
      </c>
      <c r="L1283" s="3">
        <f t="shared" ca="1" si="143"/>
        <v>0.15</v>
      </c>
      <c r="M1283" s="1">
        <f t="shared" ca="1" si="144"/>
        <v>-0.15</v>
      </c>
      <c r="N1283" t="str">
        <f t="shared" ref="N1283:N1346" si="146">IF(K1283&gt;0,"yes", "no")</f>
        <v>yes</v>
      </c>
    </row>
    <row r="1284" spans="1:14" x14ac:dyDescent="0.25">
      <c r="A1284" t="str">
        <f t="shared" si="140"/>
        <v>15Essendon</v>
      </c>
      <c r="B1284">
        <v>2020</v>
      </c>
      <c r="C1284">
        <v>15</v>
      </c>
      <c r="D1284" t="s">
        <v>607</v>
      </c>
      <c r="E1284" t="s">
        <v>32</v>
      </c>
      <c r="F1284">
        <v>45</v>
      </c>
      <c r="G1284" s="1">
        <v>0.76</v>
      </c>
      <c r="H1284">
        <v>0</v>
      </c>
      <c r="I1284">
        <f t="shared" si="141"/>
        <v>18</v>
      </c>
      <c r="J1284" s="3">
        <f t="shared" si="142"/>
        <v>0</v>
      </c>
      <c r="K1284" s="5">
        <f t="shared" si="145"/>
        <v>0</v>
      </c>
      <c r="L1284" s="3">
        <f t="shared" ca="1" si="143"/>
        <v>0.34415584415584416</v>
      </c>
      <c r="M1284" s="1">
        <f t="shared" ca="1" si="144"/>
        <v>-0.34415584415584416</v>
      </c>
      <c r="N1284" t="str">
        <f t="shared" si="146"/>
        <v>no</v>
      </c>
    </row>
    <row r="1285" spans="1:14" x14ac:dyDescent="0.25">
      <c r="A1285" t="str">
        <f t="shared" si="140"/>
        <v>15Fremantle</v>
      </c>
      <c r="B1285">
        <v>2020</v>
      </c>
      <c r="C1285">
        <v>15</v>
      </c>
      <c r="D1285" t="s">
        <v>430</v>
      </c>
      <c r="E1285" t="s">
        <v>53</v>
      </c>
      <c r="F1285">
        <v>63</v>
      </c>
      <c r="G1285" s="1">
        <v>1</v>
      </c>
      <c r="H1285">
        <v>0</v>
      </c>
      <c r="I1285">
        <f t="shared" si="141"/>
        <v>15</v>
      </c>
      <c r="J1285" s="3">
        <f t="shared" si="142"/>
        <v>0</v>
      </c>
      <c r="K1285" s="5">
        <f t="shared" si="145"/>
        <v>0</v>
      </c>
      <c r="L1285" s="3">
        <f t="shared" ca="1" si="143"/>
        <v>0.28726922342989736</v>
      </c>
      <c r="M1285" s="1">
        <f t="shared" ca="1" si="144"/>
        <v>-0.28726922342989736</v>
      </c>
      <c r="N1285" t="str">
        <f t="shared" si="146"/>
        <v>no</v>
      </c>
    </row>
    <row r="1286" spans="1:14" x14ac:dyDescent="0.25">
      <c r="A1286" t="str">
        <f t="shared" si="140"/>
        <v>15Melbourne</v>
      </c>
      <c r="B1286">
        <v>2020</v>
      </c>
      <c r="C1286">
        <v>15</v>
      </c>
      <c r="D1286" t="s">
        <v>404</v>
      </c>
      <c r="E1286" t="s">
        <v>30</v>
      </c>
      <c r="F1286">
        <v>14</v>
      </c>
      <c r="G1286" s="1">
        <v>0.71</v>
      </c>
      <c r="H1286">
        <v>0</v>
      </c>
      <c r="I1286">
        <f t="shared" si="141"/>
        <v>20</v>
      </c>
      <c r="J1286" s="3">
        <f t="shared" si="142"/>
        <v>0</v>
      </c>
      <c r="K1286" s="5">
        <f t="shared" si="145"/>
        <v>0</v>
      </c>
      <c r="L1286" s="3">
        <f t="shared" ca="1" si="143"/>
        <v>0.24245785270629994</v>
      </c>
      <c r="M1286" s="1">
        <f t="shared" ca="1" si="144"/>
        <v>-0.24245785270629994</v>
      </c>
      <c r="N1286" t="str">
        <f t="shared" si="146"/>
        <v>no</v>
      </c>
    </row>
    <row r="1287" spans="1:14" x14ac:dyDescent="0.25">
      <c r="A1287" t="str">
        <f t="shared" si="140"/>
        <v>15GWS Giants</v>
      </c>
      <c r="B1287">
        <v>2020</v>
      </c>
      <c r="C1287">
        <v>15</v>
      </c>
      <c r="D1287" t="s">
        <v>190</v>
      </c>
      <c r="E1287" t="s">
        <v>11</v>
      </c>
      <c r="F1287">
        <v>52</v>
      </c>
      <c r="G1287" s="1">
        <v>0.8</v>
      </c>
      <c r="H1287">
        <v>0</v>
      </c>
      <c r="I1287">
        <f t="shared" si="141"/>
        <v>15</v>
      </c>
      <c r="J1287" s="3">
        <f t="shared" si="142"/>
        <v>0</v>
      </c>
      <c r="K1287" s="5">
        <f t="shared" si="145"/>
        <v>15</v>
      </c>
      <c r="L1287" s="3">
        <f t="shared" ca="1" si="143"/>
        <v>0.13370720188902008</v>
      </c>
      <c r="M1287" s="1">
        <f t="shared" ca="1" si="144"/>
        <v>-0.13370720188902008</v>
      </c>
      <c r="N1287" t="str">
        <f t="shared" si="146"/>
        <v>yes</v>
      </c>
    </row>
    <row r="1288" spans="1:14" x14ac:dyDescent="0.25">
      <c r="A1288" t="str">
        <f t="shared" si="140"/>
        <v>15Brisbane Lions</v>
      </c>
      <c r="B1288">
        <v>2020</v>
      </c>
      <c r="C1288">
        <v>15</v>
      </c>
      <c r="D1288" t="s">
        <v>589</v>
      </c>
      <c r="E1288" t="s">
        <v>16</v>
      </c>
      <c r="F1288">
        <v>59</v>
      </c>
      <c r="G1288" s="1">
        <v>0.85</v>
      </c>
      <c r="H1288">
        <v>0</v>
      </c>
      <c r="I1288">
        <f t="shared" si="141"/>
        <v>15</v>
      </c>
      <c r="J1288" s="3">
        <f t="shared" si="142"/>
        <v>0</v>
      </c>
      <c r="K1288" s="5">
        <f t="shared" si="145"/>
        <v>0</v>
      </c>
      <c r="L1288" s="3">
        <f t="shared" ca="1" si="143"/>
        <v>0.32460474308300397</v>
      </c>
      <c r="M1288" s="1">
        <f t="shared" ca="1" si="144"/>
        <v>-0.32460474308300397</v>
      </c>
      <c r="N1288" t="str">
        <f t="shared" si="146"/>
        <v>no</v>
      </c>
    </row>
    <row r="1289" spans="1:14" x14ac:dyDescent="0.25">
      <c r="A1289" t="str">
        <f t="shared" si="140"/>
        <v>15Brisbane Lions</v>
      </c>
      <c r="B1289">
        <v>2020</v>
      </c>
      <c r="C1289">
        <v>15</v>
      </c>
      <c r="D1289" t="s">
        <v>249</v>
      </c>
      <c r="E1289" t="s">
        <v>16</v>
      </c>
      <c r="F1289">
        <v>4</v>
      </c>
      <c r="G1289" s="1">
        <v>0.13</v>
      </c>
      <c r="H1289">
        <v>0</v>
      </c>
      <c r="I1289">
        <f t="shared" si="141"/>
        <v>15</v>
      </c>
      <c r="J1289" s="3">
        <f t="shared" si="142"/>
        <v>0</v>
      </c>
      <c r="K1289" s="5">
        <f t="shared" si="145"/>
        <v>6</v>
      </c>
      <c r="L1289" s="3">
        <f t="shared" ca="1" si="143"/>
        <v>0.45</v>
      </c>
      <c r="M1289" s="1">
        <f t="shared" ca="1" si="144"/>
        <v>-0.45</v>
      </c>
      <c r="N1289" t="str">
        <f t="shared" si="146"/>
        <v>yes</v>
      </c>
    </row>
    <row r="1290" spans="1:14" x14ac:dyDescent="0.25">
      <c r="A1290" t="str">
        <f t="shared" si="140"/>
        <v>15Carlton</v>
      </c>
      <c r="B1290">
        <v>2020</v>
      </c>
      <c r="C1290">
        <v>15</v>
      </c>
      <c r="D1290" t="s">
        <v>89</v>
      </c>
      <c r="E1290" t="s">
        <v>6</v>
      </c>
      <c r="F1290">
        <v>79</v>
      </c>
      <c r="G1290" s="1">
        <v>0.79</v>
      </c>
      <c r="H1290">
        <v>0</v>
      </c>
      <c r="I1290">
        <f t="shared" si="141"/>
        <v>15</v>
      </c>
      <c r="J1290" s="3">
        <f t="shared" si="142"/>
        <v>0</v>
      </c>
      <c r="K1290" s="5">
        <f t="shared" si="145"/>
        <v>69</v>
      </c>
      <c r="L1290" s="3">
        <f t="shared" ca="1" si="143"/>
        <v>0.10925925925925925</v>
      </c>
      <c r="M1290" s="1">
        <f t="shared" ca="1" si="144"/>
        <v>-0.10925925925925925</v>
      </c>
      <c r="N1290" t="str">
        <f t="shared" si="146"/>
        <v>yes</v>
      </c>
    </row>
    <row r="1291" spans="1:14" x14ac:dyDescent="0.25">
      <c r="A1291" t="str">
        <f t="shared" si="140"/>
        <v>15GWS Giants</v>
      </c>
      <c r="B1291">
        <v>2020</v>
      </c>
      <c r="C1291">
        <v>15</v>
      </c>
      <c r="D1291" t="s">
        <v>380</v>
      </c>
      <c r="E1291" t="s">
        <v>11</v>
      </c>
      <c r="F1291">
        <v>52</v>
      </c>
      <c r="G1291" s="1">
        <v>0.9</v>
      </c>
      <c r="H1291">
        <v>0</v>
      </c>
      <c r="I1291">
        <f t="shared" si="141"/>
        <v>15</v>
      </c>
      <c r="J1291" s="3">
        <f t="shared" si="142"/>
        <v>0</v>
      </c>
      <c r="K1291" s="5">
        <f t="shared" si="145"/>
        <v>0</v>
      </c>
      <c r="L1291" s="3">
        <f t="shared" ca="1" si="143"/>
        <v>0.2184846885614149</v>
      </c>
      <c r="M1291" s="1">
        <f t="shared" ca="1" si="144"/>
        <v>-0.2184846885614149</v>
      </c>
      <c r="N1291" t="str">
        <f t="shared" si="146"/>
        <v>no</v>
      </c>
    </row>
    <row r="1292" spans="1:14" x14ac:dyDescent="0.25">
      <c r="A1292" t="str">
        <f t="shared" si="140"/>
        <v>15Collingwood</v>
      </c>
      <c r="B1292">
        <v>2020</v>
      </c>
      <c r="C1292">
        <v>15</v>
      </c>
      <c r="D1292" t="s">
        <v>444</v>
      </c>
      <c r="E1292" t="s">
        <v>51</v>
      </c>
      <c r="F1292">
        <v>57</v>
      </c>
      <c r="G1292" s="1">
        <v>0.93</v>
      </c>
      <c r="H1292">
        <v>0</v>
      </c>
      <c r="I1292">
        <f t="shared" si="141"/>
        <v>15</v>
      </c>
      <c r="J1292" s="3">
        <f t="shared" si="142"/>
        <v>0</v>
      </c>
      <c r="K1292" s="5">
        <f t="shared" si="145"/>
        <v>0</v>
      </c>
      <c r="L1292" s="3">
        <f t="shared" ca="1" si="143"/>
        <v>0.29296184154623356</v>
      </c>
      <c r="M1292" s="1">
        <f t="shared" ca="1" si="144"/>
        <v>-0.29296184154623356</v>
      </c>
      <c r="N1292" t="str">
        <f t="shared" si="146"/>
        <v>no</v>
      </c>
    </row>
    <row r="1293" spans="1:14" x14ac:dyDescent="0.25">
      <c r="A1293" t="str">
        <f t="shared" si="140"/>
        <v>15Sydney Swans</v>
      </c>
      <c r="B1293">
        <v>2020</v>
      </c>
      <c r="C1293">
        <v>15</v>
      </c>
      <c r="D1293" t="s">
        <v>250</v>
      </c>
      <c r="E1293" t="s">
        <v>70</v>
      </c>
      <c r="F1293">
        <v>100</v>
      </c>
      <c r="G1293" s="1">
        <v>0.84</v>
      </c>
      <c r="H1293">
        <v>0</v>
      </c>
      <c r="I1293">
        <f t="shared" si="141"/>
        <v>20</v>
      </c>
      <c r="J1293" s="3">
        <f t="shared" si="142"/>
        <v>0</v>
      </c>
      <c r="K1293" s="5">
        <f t="shared" si="145"/>
        <v>11</v>
      </c>
      <c r="L1293" s="3">
        <f t="shared" ca="1" si="143"/>
        <v>0.2716045751633987</v>
      </c>
      <c r="M1293" s="1">
        <f t="shared" ca="1" si="144"/>
        <v>-0.2716045751633987</v>
      </c>
      <c r="N1293" t="str">
        <f t="shared" si="146"/>
        <v>yes</v>
      </c>
    </row>
    <row r="1294" spans="1:14" x14ac:dyDescent="0.25">
      <c r="A1294" t="str">
        <f t="shared" si="140"/>
        <v>15Carlton</v>
      </c>
      <c r="B1294">
        <v>2020</v>
      </c>
      <c r="C1294">
        <v>15</v>
      </c>
      <c r="D1294" t="s">
        <v>395</v>
      </c>
      <c r="E1294" t="s">
        <v>6</v>
      </c>
      <c r="F1294">
        <v>76</v>
      </c>
      <c r="G1294" s="1">
        <v>0.88</v>
      </c>
      <c r="H1294">
        <v>0</v>
      </c>
      <c r="I1294">
        <f t="shared" si="141"/>
        <v>15</v>
      </c>
      <c r="J1294" s="3">
        <f t="shared" si="142"/>
        <v>0</v>
      </c>
      <c r="K1294" s="5">
        <f t="shared" si="145"/>
        <v>0</v>
      </c>
      <c r="L1294" s="3">
        <f t="shared" ca="1" si="143"/>
        <v>0.24868731146304676</v>
      </c>
      <c r="M1294" s="1">
        <f t="shared" ca="1" si="144"/>
        <v>-0.24868731146304676</v>
      </c>
      <c r="N1294" t="str">
        <f t="shared" si="146"/>
        <v>no</v>
      </c>
    </row>
    <row r="1295" spans="1:14" x14ac:dyDescent="0.25">
      <c r="A1295" t="str">
        <f t="shared" si="140"/>
        <v>15GWS Giants</v>
      </c>
      <c r="B1295">
        <v>2020</v>
      </c>
      <c r="C1295">
        <v>15</v>
      </c>
      <c r="D1295" t="s">
        <v>10</v>
      </c>
      <c r="E1295" t="s">
        <v>11</v>
      </c>
      <c r="F1295">
        <v>31</v>
      </c>
      <c r="G1295" s="1">
        <v>0.8</v>
      </c>
      <c r="H1295">
        <v>0</v>
      </c>
      <c r="I1295">
        <f t="shared" si="141"/>
        <v>15</v>
      </c>
      <c r="J1295" s="3">
        <f t="shared" si="142"/>
        <v>0</v>
      </c>
      <c r="K1295" s="5">
        <f t="shared" si="145"/>
        <v>101</v>
      </c>
      <c r="L1295" s="3">
        <f t="shared" ca="1" si="143"/>
        <v>0.16057626583942375</v>
      </c>
      <c r="M1295" s="1">
        <f t="shared" ca="1" si="144"/>
        <v>-0.16057626583942375</v>
      </c>
      <c r="N1295" t="str">
        <f t="shared" si="146"/>
        <v>yes</v>
      </c>
    </row>
    <row r="1296" spans="1:14" x14ac:dyDescent="0.25">
      <c r="A1296" t="str">
        <f t="shared" si="140"/>
        <v>15Collingwood</v>
      </c>
      <c r="B1296">
        <v>2020</v>
      </c>
      <c r="C1296">
        <v>15</v>
      </c>
      <c r="D1296" t="s">
        <v>550</v>
      </c>
      <c r="E1296" t="s">
        <v>51</v>
      </c>
      <c r="F1296">
        <v>75</v>
      </c>
      <c r="G1296" s="1">
        <v>0.83</v>
      </c>
      <c r="H1296">
        <v>0</v>
      </c>
      <c r="I1296">
        <f t="shared" si="141"/>
        <v>15</v>
      </c>
      <c r="J1296" s="3">
        <f t="shared" si="142"/>
        <v>0</v>
      </c>
      <c r="K1296" s="5">
        <f t="shared" si="145"/>
        <v>0</v>
      </c>
      <c r="L1296" s="3">
        <f t="shared" ca="1" si="143"/>
        <v>0.12666135034556089</v>
      </c>
      <c r="M1296" s="1">
        <f t="shared" ca="1" si="144"/>
        <v>-0.12666135034556089</v>
      </c>
      <c r="N1296" t="str">
        <f t="shared" si="146"/>
        <v>no</v>
      </c>
    </row>
    <row r="1297" spans="1:14" x14ac:dyDescent="0.25">
      <c r="A1297" t="str">
        <f t="shared" si="140"/>
        <v>15Carlton</v>
      </c>
      <c r="B1297">
        <v>2020</v>
      </c>
      <c r="C1297">
        <v>15</v>
      </c>
      <c r="D1297" t="s">
        <v>528</v>
      </c>
      <c r="E1297" t="s">
        <v>6</v>
      </c>
      <c r="F1297">
        <v>51</v>
      </c>
      <c r="G1297" s="1">
        <v>0.93</v>
      </c>
      <c r="H1297">
        <v>0</v>
      </c>
      <c r="I1297">
        <f t="shared" si="141"/>
        <v>15</v>
      </c>
      <c r="J1297" s="3">
        <f t="shared" si="142"/>
        <v>0</v>
      </c>
      <c r="K1297" s="5">
        <f t="shared" si="145"/>
        <v>0</v>
      </c>
      <c r="L1297" s="3">
        <f t="shared" ca="1" si="143"/>
        <v>0.13006535947712419</v>
      </c>
      <c r="M1297" s="1">
        <f t="shared" ca="1" si="144"/>
        <v>-0.13006535947712419</v>
      </c>
      <c r="N1297" t="str">
        <f t="shared" si="146"/>
        <v>no</v>
      </c>
    </row>
    <row r="1298" spans="1:14" x14ac:dyDescent="0.25">
      <c r="A1298" t="str">
        <f t="shared" si="140"/>
        <v>15West Coast Eagles</v>
      </c>
      <c r="B1298">
        <v>2020</v>
      </c>
      <c r="C1298">
        <v>15</v>
      </c>
      <c r="D1298" t="s">
        <v>295</v>
      </c>
      <c r="E1298" t="s">
        <v>36</v>
      </c>
      <c r="F1298">
        <v>28</v>
      </c>
      <c r="G1298" s="1">
        <v>0.82</v>
      </c>
      <c r="H1298">
        <v>0</v>
      </c>
      <c r="I1298">
        <f t="shared" si="141"/>
        <v>18</v>
      </c>
      <c r="J1298" s="3">
        <f t="shared" si="142"/>
        <v>0</v>
      </c>
      <c r="K1298" s="5">
        <f t="shared" si="145"/>
        <v>3</v>
      </c>
      <c r="L1298" s="3">
        <f t="shared" ca="1" si="143"/>
        <v>0.29027528408535275</v>
      </c>
      <c r="M1298" s="1">
        <f t="shared" ca="1" si="144"/>
        <v>-0.29027528408535275</v>
      </c>
      <c r="N1298" t="str">
        <f t="shared" si="146"/>
        <v>yes</v>
      </c>
    </row>
    <row r="1299" spans="1:14" x14ac:dyDescent="0.25">
      <c r="A1299" t="str">
        <f t="shared" si="140"/>
        <v>15Richmond</v>
      </c>
      <c r="B1299">
        <v>2020</v>
      </c>
      <c r="C1299">
        <v>15</v>
      </c>
      <c r="D1299" t="s">
        <v>307</v>
      </c>
      <c r="E1299" t="s">
        <v>28</v>
      </c>
      <c r="F1299">
        <v>80</v>
      </c>
      <c r="G1299" s="1">
        <v>0.97</v>
      </c>
      <c r="H1299">
        <v>0</v>
      </c>
      <c r="I1299">
        <f t="shared" si="141"/>
        <v>15</v>
      </c>
      <c r="J1299" s="3">
        <f t="shared" si="142"/>
        <v>0</v>
      </c>
      <c r="K1299" s="5">
        <f t="shared" si="145"/>
        <v>2</v>
      </c>
      <c r="L1299" s="3">
        <f t="shared" ca="1" si="143"/>
        <v>0.17198322510822511</v>
      </c>
      <c r="M1299" s="1">
        <f t="shared" ca="1" si="144"/>
        <v>-0.17198322510822511</v>
      </c>
      <c r="N1299" t="str">
        <f t="shared" si="146"/>
        <v>yes</v>
      </c>
    </row>
    <row r="1300" spans="1:14" x14ac:dyDescent="0.25">
      <c r="A1300" t="str">
        <f t="shared" si="140"/>
        <v>15Carlton</v>
      </c>
      <c r="B1300">
        <v>2020</v>
      </c>
      <c r="C1300">
        <v>15</v>
      </c>
      <c r="D1300" t="s">
        <v>553</v>
      </c>
      <c r="E1300" t="s">
        <v>6</v>
      </c>
      <c r="F1300">
        <v>40</v>
      </c>
      <c r="G1300" s="1">
        <v>0.8</v>
      </c>
      <c r="H1300">
        <v>0</v>
      </c>
      <c r="I1300">
        <f t="shared" si="141"/>
        <v>15</v>
      </c>
      <c r="J1300" s="3">
        <f t="shared" si="142"/>
        <v>0</v>
      </c>
      <c r="K1300" s="5">
        <f t="shared" si="145"/>
        <v>0</v>
      </c>
      <c r="L1300" s="3">
        <f t="shared" ca="1" si="143"/>
        <v>0.47800000000000004</v>
      </c>
      <c r="M1300" s="1">
        <f t="shared" ca="1" si="144"/>
        <v>-0.47800000000000004</v>
      </c>
      <c r="N1300" t="str">
        <f t="shared" si="146"/>
        <v>no</v>
      </c>
    </row>
    <row r="1301" spans="1:14" x14ac:dyDescent="0.25">
      <c r="A1301" t="str">
        <f t="shared" si="140"/>
        <v>15Essendon</v>
      </c>
      <c r="B1301">
        <v>2020</v>
      </c>
      <c r="C1301">
        <v>15</v>
      </c>
      <c r="D1301" t="s">
        <v>462</v>
      </c>
      <c r="E1301" t="s">
        <v>32</v>
      </c>
      <c r="F1301">
        <v>63</v>
      </c>
      <c r="G1301" s="1">
        <v>0.94</v>
      </c>
      <c r="H1301">
        <v>0</v>
      </c>
      <c r="I1301">
        <f t="shared" si="141"/>
        <v>18</v>
      </c>
      <c r="J1301" s="3">
        <f t="shared" si="142"/>
        <v>0</v>
      </c>
      <c r="K1301" s="5">
        <f t="shared" si="145"/>
        <v>0</v>
      </c>
      <c r="L1301" s="3">
        <f t="shared" ca="1" si="143"/>
        <v>0.25643498922348218</v>
      </c>
      <c r="M1301" s="1">
        <f t="shared" ca="1" si="144"/>
        <v>-0.25643498922348218</v>
      </c>
      <c r="N1301" t="str">
        <f t="shared" si="146"/>
        <v>no</v>
      </c>
    </row>
    <row r="1302" spans="1:14" x14ac:dyDescent="0.25">
      <c r="A1302" t="str">
        <f t="shared" si="140"/>
        <v>15Collingwood</v>
      </c>
      <c r="B1302">
        <v>2020</v>
      </c>
      <c r="C1302">
        <v>15</v>
      </c>
      <c r="D1302" t="s">
        <v>549</v>
      </c>
      <c r="E1302" t="s">
        <v>51</v>
      </c>
      <c r="F1302">
        <v>37</v>
      </c>
      <c r="G1302" s="1">
        <v>0.84</v>
      </c>
      <c r="H1302">
        <v>0</v>
      </c>
      <c r="I1302">
        <f t="shared" si="141"/>
        <v>15</v>
      </c>
      <c r="J1302" s="3">
        <f t="shared" si="142"/>
        <v>0</v>
      </c>
      <c r="K1302" s="5">
        <f t="shared" si="145"/>
        <v>0</v>
      </c>
      <c r="L1302" s="3">
        <f t="shared" ca="1" si="143"/>
        <v>0.20682325777900523</v>
      </c>
      <c r="M1302" s="1">
        <f t="shared" ca="1" si="144"/>
        <v>-0.20682325777900523</v>
      </c>
      <c r="N1302" t="str">
        <f t="shared" si="146"/>
        <v>no</v>
      </c>
    </row>
    <row r="1303" spans="1:14" x14ac:dyDescent="0.25">
      <c r="A1303" t="str">
        <f t="shared" si="140"/>
        <v>15Collingwood</v>
      </c>
      <c r="B1303">
        <v>2020</v>
      </c>
      <c r="C1303">
        <v>15</v>
      </c>
      <c r="D1303" t="s">
        <v>634</v>
      </c>
      <c r="E1303" t="s">
        <v>51</v>
      </c>
      <c r="F1303">
        <v>48</v>
      </c>
      <c r="G1303" s="1">
        <v>0.89</v>
      </c>
      <c r="H1303">
        <v>0</v>
      </c>
      <c r="I1303">
        <f t="shared" si="141"/>
        <v>15</v>
      </c>
      <c r="J1303" s="3">
        <f t="shared" si="142"/>
        <v>0</v>
      </c>
      <c r="K1303" s="5">
        <f t="shared" si="145"/>
        <v>0</v>
      </c>
      <c r="L1303" s="3">
        <f t="shared" ca="1" si="143"/>
        <v>0.35338368965819944</v>
      </c>
      <c r="M1303" s="1">
        <f t="shared" ca="1" si="144"/>
        <v>-0.35338368965819944</v>
      </c>
      <c r="N1303" t="str">
        <f t="shared" si="146"/>
        <v>no</v>
      </c>
    </row>
    <row r="1304" spans="1:14" x14ac:dyDescent="0.25">
      <c r="A1304" t="str">
        <f t="shared" si="140"/>
        <v>15Sydney Swans</v>
      </c>
      <c r="B1304">
        <v>2020</v>
      </c>
      <c r="C1304">
        <v>15</v>
      </c>
      <c r="D1304" t="s">
        <v>447</v>
      </c>
      <c r="E1304" t="s">
        <v>70</v>
      </c>
      <c r="F1304">
        <v>84</v>
      </c>
      <c r="G1304" s="1">
        <v>1</v>
      </c>
      <c r="H1304">
        <v>0</v>
      </c>
      <c r="I1304">
        <f t="shared" si="141"/>
        <v>20</v>
      </c>
      <c r="J1304" s="3">
        <f t="shared" si="142"/>
        <v>0</v>
      </c>
      <c r="K1304" s="5">
        <f t="shared" si="145"/>
        <v>0</v>
      </c>
      <c r="L1304" s="3">
        <f t="shared" ca="1" si="143"/>
        <v>0.14030107917239429</v>
      </c>
      <c r="M1304" s="1">
        <f t="shared" ca="1" si="144"/>
        <v>-0.14030107917239429</v>
      </c>
      <c r="N1304" t="str">
        <f t="shared" si="146"/>
        <v>no</v>
      </c>
    </row>
    <row r="1305" spans="1:14" x14ac:dyDescent="0.25">
      <c r="A1305" t="str">
        <f t="shared" si="140"/>
        <v>15Carlton</v>
      </c>
      <c r="B1305">
        <v>2020</v>
      </c>
      <c r="C1305">
        <v>15</v>
      </c>
      <c r="D1305" t="s">
        <v>353</v>
      </c>
      <c r="E1305" t="s">
        <v>6</v>
      </c>
      <c r="F1305">
        <v>58</v>
      </c>
      <c r="G1305" s="1">
        <v>0.85</v>
      </c>
      <c r="H1305">
        <v>0</v>
      </c>
      <c r="I1305">
        <f t="shared" si="141"/>
        <v>15</v>
      </c>
      <c r="J1305" s="3">
        <f t="shared" si="142"/>
        <v>0</v>
      </c>
      <c r="K1305" s="5">
        <f t="shared" si="145"/>
        <v>0</v>
      </c>
      <c r="L1305" s="3">
        <f t="shared" ca="1" si="143"/>
        <v>0.20092592592592592</v>
      </c>
      <c r="M1305" s="1">
        <f t="shared" ca="1" si="144"/>
        <v>-0.20092592592592592</v>
      </c>
      <c r="N1305" t="str">
        <f t="shared" si="146"/>
        <v>no</v>
      </c>
    </row>
    <row r="1306" spans="1:14" x14ac:dyDescent="0.25">
      <c r="A1306" t="str">
        <f t="shared" si="140"/>
        <v>15Sydney Swans</v>
      </c>
      <c r="B1306">
        <v>2020</v>
      </c>
      <c r="C1306">
        <v>15</v>
      </c>
      <c r="D1306" t="s">
        <v>347</v>
      </c>
      <c r="E1306" t="s">
        <v>70</v>
      </c>
      <c r="F1306">
        <v>40</v>
      </c>
      <c r="G1306" s="1">
        <v>0.94</v>
      </c>
      <c r="H1306">
        <v>0</v>
      </c>
      <c r="I1306">
        <f t="shared" si="141"/>
        <v>20</v>
      </c>
      <c r="J1306" s="3">
        <f t="shared" si="142"/>
        <v>0</v>
      </c>
      <c r="K1306" s="5">
        <f t="shared" si="145"/>
        <v>1</v>
      </c>
      <c r="L1306" s="3">
        <f t="shared" ca="1" si="143"/>
        <v>0.34532390576511368</v>
      </c>
      <c r="M1306" s="1">
        <f t="shared" ca="1" si="144"/>
        <v>-0.34532390576511368</v>
      </c>
      <c r="N1306" t="str">
        <f t="shared" si="146"/>
        <v>yes</v>
      </c>
    </row>
    <row r="1307" spans="1:14" x14ac:dyDescent="0.25">
      <c r="A1307" t="str">
        <f t="shared" si="140"/>
        <v>15West Coast Eagles</v>
      </c>
      <c r="B1307">
        <v>2020</v>
      </c>
      <c r="C1307">
        <v>15</v>
      </c>
      <c r="D1307" t="s">
        <v>561</v>
      </c>
      <c r="E1307" t="s">
        <v>36</v>
      </c>
      <c r="F1307">
        <v>94</v>
      </c>
      <c r="G1307" s="1">
        <v>0.96</v>
      </c>
      <c r="H1307">
        <v>0</v>
      </c>
      <c r="I1307">
        <f t="shared" si="141"/>
        <v>18</v>
      </c>
      <c r="J1307" s="3">
        <f t="shared" si="142"/>
        <v>0</v>
      </c>
      <c r="K1307" s="5">
        <f t="shared" si="145"/>
        <v>0</v>
      </c>
      <c r="L1307" s="3">
        <f t="shared" ca="1" si="143"/>
        <v>0.15460994114244886</v>
      </c>
      <c r="M1307" s="1">
        <f t="shared" ca="1" si="144"/>
        <v>-0.15460994114244886</v>
      </c>
      <c r="N1307" t="str">
        <f t="shared" si="146"/>
        <v>no</v>
      </c>
    </row>
    <row r="1308" spans="1:14" x14ac:dyDescent="0.25">
      <c r="A1308" t="str">
        <f t="shared" si="140"/>
        <v>15Richmond</v>
      </c>
      <c r="B1308">
        <v>2020</v>
      </c>
      <c r="C1308">
        <v>15</v>
      </c>
      <c r="D1308" t="s">
        <v>454</v>
      </c>
      <c r="E1308" t="s">
        <v>28</v>
      </c>
      <c r="F1308">
        <v>52</v>
      </c>
      <c r="G1308" s="1">
        <v>0.86</v>
      </c>
      <c r="H1308">
        <v>0</v>
      </c>
      <c r="I1308">
        <f t="shared" si="141"/>
        <v>15</v>
      </c>
      <c r="J1308" s="3">
        <f t="shared" si="142"/>
        <v>0</v>
      </c>
      <c r="K1308" s="5">
        <f t="shared" si="145"/>
        <v>0</v>
      </c>
      <c r="L1308" s="3">
        <f t="shared" ca="1" si="143"/>
        <v>0.28206326024673045</v>
      </c>
      <c r="M1308" s="1">
        <f t="shared" ca="1" si="144"/>
        <v>-0.28206326024673045</v>
      </c>
      <c r="N1308" t="str">
        <f t="shared" si="146"/>
        <v>no</v>
      </c>
    </row>
    <row r="1309" spans="1:14" x14ac:dyDescent="0.25">
      <c r="A1309" t="str">
        <f t="shared" si="140"/>
        <v>15Essendon</v>
      </c>
      <c r="B1309">
        <v>2020</v>
      </c>
      <c r="C1309">
        <v>15</v>
      </c>
      <c r="D1309" t="s">
        <v>636</v>
      </c>
      <c r="E1309" t="s">
        <v>32</v>
      </c>
      <c r="F1309">
        <v>49</v>
      </c>
      <c r="G1309" s="1">
        <v>0.82</v>
      </c>
      <c r="H1309">
        <v>0</v>
      </c>
      <c r="I1309">
        <f t="shared" si="141"/>
        <v>18</v>
      </c>
      <c r="J1309" s="3">
        <f t="shared" si="142"/>
        <v>0</v>
      </c>
      <c r="K1309" s="5">
        <f t="shared" si="145"/>
        <v>0</v>
      </c>
      <c r="L1309" s="3">
        <f t="shared" ca="1" si="143"/>
        <v>0.18154761904761904</v>
      </c>
      <c r="M1309" s="1">
        <f t="shared" ca="1" si="144"/>
        <v>-0.18154761904761904</v>
      </c>
      <c r="N1309" t="str">
        <f t="shared" si="146"/>
        <v>no</v>
      </c>
    </row>
    <row r="1310" spans="1:14" x14ac:dyDescent="0.25">
      <c r="A1310" t="str">
        <f t="shared" si="140"/>
        <v>15Sydney Swans</v>
      </c>
      <c r="B1310">
        <v>2020</v>
      </c>
      <c r="C1310">
        <v>15</v>
      </c>
      <c r="D1310" t="s">
        <v>381</v>
      </c>
      <c r="E1310" t="s">
        <v>70</v>
      </c>
      <c r="F1310">
        <v>45</v>
      </c>
      <c r="G1310" s="1">
        <v>0.84</v>
      </c>
      <c r="H1310">
        <v>0</v>
      </c>
      <c r="I1310">
        <f t="shared" si="141"/>
        <v>20</v>
      </c>
      <c r="J1310" s="3">
        <f t="shared" si="142"/>
        <v>0</v>
      </c>
      <c r="K1310" s="5">
        <f t="shared" si="145"/>
        <v>0</v>
      </c>
      <c r="L1310" s="3">
        <f t="shared" ca="1" si="143"/>
        <v>0.16098922227643916</v>
      </c>
      <c r="M1310" s="1">
        <f t="shared" ca="1" si="144"/>
        <v>-0.16098922227643916</v>
      </c>
      <c r="N1310" t="str">
        <f t="shared" si="146"/>
        <v>no</v>
      </c>
    </row>
    <row r="1311" spans="1:14" x14ac:dyDescent="0.25">
      <c r="A1311" t="str">
        <f t="shared" si="140"/>
        <v>15Hawthorn</v>
      </c>
      <c r="B1311">
        <v>2020</v>
      </c>
      <c r="C1311">
        <v>15</v>
      </c>
      <c r="D1311" t="s">
        <v>521</v>
      </c>
      <c r="E1311" t="s">
        <v>56</v>
      </c>
      <c r="F1311">
        <v>86</v>
      </c>
      <c r="G1311" s="1">
        <v>0.77</v>
      </c>
      <c r="H1311">
        <v>0</v>
      </c>
      <c r="I1311">
        <f t="shared" si="141"/>
        <v>22</v>
      </c>
      <c r="J1311" s="3">
        <f t="shared" si="142"/>
        <v>0</v>
      </c>
      <c r="K1311" s="5">
        <f t="shared" si="145"/>
        <v>0</v>
      </c>
      <c r="L1311" s="3">
        <f t="shared" ca="1" si="143"/>
        <v>0.20452151429133528</v>
      </c>
      <c r="M1311" s="1">
        <f t="shared" ca="1" si="144"/>
        <v>-0.20452151429133528</v>
      </c>
      <c r="N1311" t="str">
        <f t="shared" si="146"/>
        <v>no</v>
      </c>
    </row>
    <row r="1312" spans="1:14" x14ac:dyDescent="0.25">
      <c r="A1312" t="str">
        <f t="shared" si="140"/>
        <v>15West Coast Eagles</v>
      </c>
      <c r="B1312">
        <v>2020</v>
      </c>
      <c r="C1312">
        <v>15</v>
      </c>
      <c r="D1312" t="s">
        <v>214</v>
      </c>
      <c r="E1312" t="s">
        <v>36</v>
      </c>
      <c r="F1312">
        <v>29</v>
      </c>
      <c r="G1312" s="1">
        <v>0.83</v>
      </c>
      <c r="H1312">
        <v>0</v>
      </c>
      <c r="I1312">
        <f t="shared" si="141"/>
        <v>18</v>
      </c>
      <c r="J1312" s="3">
        <f t="shared" si="142"/>
        <v>0</v>
      </c>
      <c r="K1312" s="5">
        <f t="shared" si="145"/>
        <v>49</v>
      </c>
      <c r="L1312" s="3">
        <f t="shared" ca="1" si="143"/>
        <v>0.11548017200191112</v>
      </c>
      <c r="M1312" s="1">
        <f t="shared" ca="1" si="144"/>
        <v>-0.11548017200191112</v>
      </c>
      <c r="N1312" t="str">
        <f t="shared" si="146"/>
        <v>yes</v>
      </c>
    </row>
    <row r="1313" spans="1:14" x14ac:dyDescent="0.25">
      <c r="A1313" t="str">
        <f t="shared" si="140"/>
        <v>15Adelaide Crows</v>
      </c>
      <c r="B1313">
        <v>2020</v>
      </c>
      <c r="C1313">
        <v>15</v>
      </c>
      <c r="D1313" t="s">
        <v>640</v>
      </c>
      <c r="E1313" t="s">
        <v>22</v>
      </c>
      <c r="F1313">
        <v>50</v>
      </c>
      <c r="G1313" s="1">
        <v>0.67</v>
      </c>
      <c r="H1313">
        <v>0</v>
      </c>
      <c r="I1313">
        <f t="shared" si="141"/>
        <v>22</v>
      </c>
      <c r="J1313" s="3">
        <f t="shared" si="142"/>
        <v>0</v>
      </c>
      <c r="K1313" s="5">
        <f t="shared" si="145"/>
        <v>0</v>
      </c>
      <c r="L1313" s="3">
        <f t="shared" ca="1" si="143"/>
        <v>0.16682761682761682</v>
      </c>
      <c r="M1313" s="1">
        <f t="shared" ca="1" si="144"/>
        <v>-0.16682761682761682</v>
      </c>
      <c r="N1313" t="str">
        <f t="shared" si="146"/>
        <v>no</v>
      </c>
    </row>
    <row r="1314" spans="1:14" x14ac:dyDescent="0.25">
      <c r="A1314" t="str">
        <f t="shared" si="140"/>
        <v>15Collingwood</v>
      </c>
      <c r="B1314">
        <v>2020</v>
      </c>
      <c r="C1314">
        <v>15</v>
      </c>
      <c r="D1314" t="s">
        <v>571</v>
      </c>
      <c r="E1314" t="s">
        <v>51</v>
      </c>
      <c r="F1314">
        <v>22</v>
      </c>
      <c r="G1314" s="1">
        <v>0.83</v>
      </c>
      <c r="H1314">
        <v>0</v>
      </c>
      <c r="I1314">
        <f t="shared" si="141"/>
        <v>15</v>
      </c>
      <c r="J1314" s="3">
        <f t="shared" si="142"/>
        <v>0</v>
      </c>
      <c r="K1314" s="5">
        <f t="shared" si="145"/>
        <v>0</v>
      </c>
      <c r="L1314" s="3">
        <f t="shared" ca="1" si="143"/>
        <v>0.25175532775351289</v>
      </c>
      <c r="M1314" s="1">
        <f t="shared" ca="1" si="144"/>
        <v>-0.25175532775351289</v>
      </c>
      <c r="N1314" t="str">
        <f t="shared" si="146"/>
        <v>no</v>
      </c>
    </row>
    <row r="1315" spans="1:14" x14ac:dyDescent="0.25">
      <c r="A1315" t="str">
        <f t="shared" si="140"/>
        <v>15Adelaide Crows</v>
      </c>
      <c r="B1315">
        <v>2020</v>
      </c>
      <c r="C1315">
        <v>15</v>
      </c>
      <c r="D1315" t="s">
        <v>526</v>
      </c>
      <c r="E1315" t="s">
        <v>22</v>
      </c>
      <c r="F1315">
        <v>35</v>
      </c>
      <c r="G1315" s="1">
        <v>0.86</v>
      </c>
      <c r="H1315">
        <v>0</v>
      </c>
      <c r="I1315">
        <f t="shared" si="141"/>
        <v>22</v>
      </c>
      <c r="J1315" s="3">
        <f t="shared" si="142"/>
        <v>0</v>
      </c>
      <c r="K1315" s="5">
        <f t="shared" si="145"/>
        <v>0</v>
      </c>
      <c r="L1315" s="3">
        <f t="shared" ca="1" si="143"/>
        <v>0.27013523391812866</v>
      </c>
      <c r="M1315" s="1">
        <f t="shared" ca="1" si="144"/>
        <v>-0.27013523391812866</v>
      </c>
      <c r="N1315" t="str">
        <f t="shared" si="146"/>
        <v>no</v>
      </c>
    </row>
    <row r="1316" spans="1:14" x14ac:dyDescent="0.25">
      <c r="A1316" t="str">
        <f t="shared" si="140"/>
        <v>15Collingwood</v>
      </c>
      <c r="B1316">
        <v>2020</v>
      </c>
      <c r="C1316">
        <v>15</v>
      </c>
      <c r="D1316" t="s">
        <v>517</v>
      </c>
      <c r="E1316" t="s">
        <v>51</v>
      </c>
      <c r="F1316">
        <v>63</v>
      </c>
      <c r="G1316" s="1">
        <v>0.91</v>
      </c>
      <c r="H1316">
        <v>0</v>
      </c>
      <c r="I1316">
        <f t="shared" si="141"/>
        <v>15</v>
      </c>
      <c r="J1316" s="3">
        <f t="shared" si="142"/>
        <v>0</v>
      </c>
      <c r="K1316" s="5">
        <f t="shared" si="145"/>
        <v>0</v>
      </c>
      <c r="L1316" s="3">
        <f t="shared" ca="1" si="143"/>
        <v>0.18532315637578795</v>
      </c>
      <c r="M1316" s="1">
        <f t="shared" ca="1" si="144"/>
        <v>-0.18532315637578795</v>
      </c>
      <c r="N1316" t="str">
        <f t="shared" si="146"/>
        <v>no</v>
      </c>
    </row>
    <row r="1317" spans="1:14" x14ac:dyDescent="0.25">
      <c r="A1317" t="str">
        <f t="shared" si="140"/>
        <v>15Richmond</v>
      </c>
      <c r="B1317">
        <v>2020</v>
      </c>
      <c r="C1317">
        <v>15</v>
      </c>
      <c r="D1317" t="s">
        <v>324</v>
      </c>
      <c r="E1317" t="s">
        <v>28</v>
      </c>
      <c r="F1317">
        <v>59</v>
      </c>
      <c r="G1317" s="1">
        <v>0.9</v>
      </c>
      <c r="H1317">
        <v>0</v>
      </c>
      <c r="I1317">
        <f t="shared" si="141"/>
        <v>15</v>
      </c>
      <c r="J1317" s="3">
        <f t="shared" si="142"/>
        <v>0</v>
      </c>
      <c r="K1317" s="5">
        <f t="shared" si="145"/>
        <v>2</v>
      </c>
      <c r="L1317" s="3">
        <f t="shared" ca="1" si="143"/>
        <v>0.21466817496229262</v>
      </c>
      <c r="M1317" s="1">
        <f t="shared" ca="1" si="144"/>
        <v>-0.21466817496229262</v>
      </c>
      <c r="N1317" t="str">
        <f t="shared" si="146"/>
        <v>yes</v>
      </c>
    </row>
    <row r="1318" spans="1:14" x14ac:dyDescent="0.25">
      <c r="A1318" t="str">
        <f t="shared" si="140"/>
        <v>15Adelaide Crows</v>
      </c>
      <c r="B1318">
        <v>2020</v>
      </c>
      <c r="C1318">
        <v>15</v>
      </c>
      <c r="D1318" t="s">
        <v>616</v>
      </c>
      <c r="E1318" t="s">
        <v>22</v>
      </c>
      <c r="F1318">
        <v>30</v>
      </c>
      <c r="G1318" s="1">
        <v>0.93</v>
      </c>
      <c r="H1318">
        <v>0</v>
      </c>
      <c r="I1318">
        <f t="shared" si="141"/>
        <v>22</v>
      </c>
      <c r="J1318" s="3">
        <f t="shared" si="142"/>
        <v>0</v>
      </c>
      <c r="K1318" s="5">
        <f t="shared" si="145"/>
        <v>0</v>
      </c>
      <c r="L1318" s="3">
        <f t="shared" ca="1" si="143"/>
        <v>0.20025918834352963</v>
      </c>
      <c r="M1318" s="1">
        <f t="shared" ca="1" si="144"/>
        <v>-0.20025918834352963</v>
      </c>
      <c r="N1318" t="str">
        <f t="shared" si="146"/>
        <v>no</v>
      </c>
    </row>
    <row r="1319" spans="1:14" x14ac:dyDescent="0.25">
      <c r="A1319" t="str">
        <f t="shared" si="140"/>
        <v>15GWS Giants</v>
      </c>
      <c r="B1319">
        <v>2020</v>
      </c>
      <c r="C1319">
        <v>15</v>
      </c>
      <c r="D1319" t="s">
        <v>379</v>
      </c>
      <c r="E1319" t="s">
        <v>11</v>
      </c>
      <c r="F1319">
        <v>10</v>
      </c>
      <c r="G1319" s="1">
        <v>0.94</v>
      </c>
      <c r="H1319">
        <v>0</v>
      </c>
      <c r="I1319">
        <f t="shared" si="141"/>
        <v>15</v>
      </c>
      <c r="J1319" s="3">
        <f t="shared" si="142"/>
        <v>0</v>
      </c>
      <c r="K1319" s="5">
        <f t="shared" si="145"/>
        <v>0</v>
      </c>
      <c r="L1319" s="3">
        <f t="shared" ca="1" si="143"/>
        <v>0.29709139068406804</v>
      </c>
      <c r="M1319" s="1">
        <f t="shared" ca="1" si="144"/>
        <v>-0.29709139068406804</v>
      </c>
      <c r="N1319" t="str">
        <f t="shared" si="146"/>
        <v>no</v>
      </c>
    </row>
    <row r="1320" spans="1:14" x14ac:dyDescent="0.25">
      <c r="A1320" t="str">
        <f t="shared" si="140"/>
        <v>15Brisbane Lions</v>
      </c>
      <c r="B1320">
        <v>2020</v>
      </c>
      <c r="C1320">
        <v>15</v>
      </c>
      <c r="D1320" t="s">
        <v>420</v>
      </c>
      <c r="E1320" t="s">
        <v>16</v>
      </c>
      <c r="F1320">
        <v>73</v>
      </c>
      <c r="G1320" s="1">
        <v>0.88</v>
      </c>
      <c r="H1320">
        <v>0</v>
      </c>
      <c r="I1320">
        <f t="shared" si="141"/>
        <v>15</v>
      </c>
      <c r="J1320" s="3">
        <f t="shared" si="142"/>
        <v>0</v>
      </c>
      <c r="K1320" s="5">
        <f t="shared" si="145"/>
        <v>0</v>
      </c>
      <c r="L1320" s="3">
        <f t="shared" ca="1" si="143"/>
        <v>0.10151247220212738</v>
      </c>
      <c r="M1320" s="1">
        <f t="shared" ca="1" si="144"/>
        <v>-0.10151247220212738</v>
      </c>
      <c r="N1320" t="str">
        <f t="shared" si="146"/>
        <v>no</v>
      </c>
    </row>
    <row r="1321" spans="1:14" x14ac:dyDescent="0.25">
      <c r="A1321" t="str">
        <f t="shared" si="140"/>
        <v>15Richmond</v>
      </c>
      <c r="B1321">
        <v>2020</v>
      </c>
      <c r="C1321">
        <v>15</v>
      </c>
      <c r="D1321" t="s">
        <v>265</v>
      </c>
      <c r="E1321" t="s">
        <v>28</v>
      </c>
      <c r="F1321">
        <v>74</v>
      </c>
      <c r="G1321" s="1">
        <v>0.92</v>
      </c>
      <c r="H1321">
        <v>0</v>
      </c>
      <c r="I1321">
        <f t="shared" si="141"/>
        <v>15</v>
      </c>
      <c r="J1321" s="3">
        <f t="shared" si="142"/>
        <v>0</v>
      </c>
      <c r="K1321" s="5">
        <f t="shared" si="145"/>
        <v>5</v>
      </c>
      <c r="L1321" s="3">
        <f t="shared" ca="1" si="143"/>
        <v>0.24803370809956804</v>
      </c>
      <c r="M1321" s="1">
        <f t="shared" ca="1" si="144"/>
        <v>-0.24803370809956804</v>
      </c>
      <c r="N1321" t="str">
        <f t="shared" si="146"/>
        <v>yes</v>
      </c>
    </row>
    <row r="1322" spans="1:14" x14ac:dyDescent="0.25">
      <c r="A1322" t="str">
        <f t="shared" si="140"/>
        <v>15Carlton</v>
      </c>
      <c r="B1322">
        <v>2020</v>
      </c>
      <c r="C1322">
        <v>15</v>
      </c>
      <c r="D1322" t="s">
        <v>484</v>
      </c>
      <c r="E1322" t="s">
        <v>6</v>
      </c>
      <c r="F1322">
        <v>23</v>
      </c>
      <c r="G1322" s="1">
        <v>0.99</v>
      </c>
      <c r="H1322">
        <v>0</v>
      </c>
      <c r="I1322">
        <f t="shared" si="141"/>
        <v>15</v>
      </c>
      <c r="J1322" s="3">
        <f t="shared" si="142"/>
        <v>0</v>
      </c>
      <c r="K1322" s="5">
        <f t="shared" si="145"/>
        <v>0</v>
      </c>
      <c r="L1322" s="3">
        <f t="shared" ca="1" si="143"/>
        <v>0.20471768747024499</v>
      </c>
      <c r="M1322" s="1">
        <f t="shared" ca="1" si="144"/>
        <v>-0.20471768747024499</v>
      </c>
      <c r="N1322" t="str">
        <f t="shared" si="146"/>
        <v>no</v>
      </c>
    </row>
    <row r="1323" spans="1:14" x14ac:dyDescent="0.25">
      <c r="A1323" t="str">
        <f t="shared" si="140"/>
        <v>15Fremantle</v>
      </c>
      <c r="B1323">
        <v>2020</v>
      </c>
      <c r="C1323">
        <v>15</v>
      </c>
      <c r="D1323" t="s">
        <v>398</v>
      </c>
      <c r="E1323" t="s">
        <v>53</v>
      </c>
      <c r="F1323">
        <v>41</v>
      </c>
      <c r="G1323" s="1">
        <v>0.8</v>
      </c>
      <c r="H1323">
        <v>0</v>
      </c>
      <c r="I1323">
        <f t="shared" si="141"/>
        <v>15</v>
      </c>
      <c r="J1323" s="3">
        <f t="shared" si="142"/>
        <v>0</v>
      </c>
      <c r="K1323" s="5">
        <f t="shared" si="145"/>
        <v>0</v>
      </c>
      <c r="L1323" s="3">
        <f t="shared" ca="1" si="143"/>
        <v>0.17879462041226746</v>
      </c>
      <c r="M1323" s="1">
        <f t="shared" ca="1" si="144"/>
        <v>-0.17879462041226746</v>
      </c>
      <c r="N1323" t="str">
        <f t="shared" si="146"/>
        <v>no</v>
      </c>
    </row>
    <row r="1324" spans="1:14" x14ac:dyDescent="0.25">
      <c r="A1324" t="str">
        <f t="shared" si="140"/>
        <v>15Collingwood</v>
      </c>
      <c r="B1324">
        <v>2020</v>
      </c>
      <c r="C1324">
        <v>15</v>
      </c>
      <c r="D1324" t="s">
        <v>224</v>
      </c>
      <c r="E1324" t="s">
        <v>51</v>
      </c>
      <c r="F1324">
        <v>121</v>
      </c>
      <c r="G1324" s="1">
        <v>0.87</v>
      </c>
      <c r="H1324">
        <v>0</v>
      </c>
      <c r="I1324">
        <f t="shared" si="141"/>
        <v>15</v>
      </c>
      <c r="J1324" s="3">
        <f t="shared" si="142"/>
        <v>0</v>
      </c>
      <c r="K1324" s="5">
        <f t="shared" si="145"/>
        <v>15</v>
      </c>
      <c r="L1324" s="3">
        <f t="shared" ca="1" si="143"/>
        <v>0.16117018733651595</v>
      </c>
      <c r="M1324" s="1">
        <f t="shared" ca="1" si="144"/>
        <v>-0.16117018733651595</v>
      </c>
      <c r="N1324" t="str">
        <f t="shared" si="146"/>
        <v>yes</v>
      </c>
    </row>
    <row r="1325" spans="1:14" x14ac:dyDescent="0.25">
      <c r="A1325" t="str">
        <f t="shared" si="140"/>
        <v>15West Coast Eagles</v>
      </c>
      <c r="B1325">
        <v>2020</v>
      </c>
      <c r="C1325">
        <v>15</v>
      </c>
      <c r="D1325" t="s">
        <v>574</v>
      </c>
      <c r="E1325" t="s">
        <v>36</v>
      </c>
      <c r="F1325">
        <v>41</v>
      </c>
      <c r="G1325" s="1">
        <v>0.88</v>
      </c>
      <c r="H1325">
        <v>0</v>
      </c>
      <c r="I1325">
        <f t="shared" si="141"/>
        <v>18</v>
      </c>
      <c r="J1325" s="3">
        <f t="shared" si="142"/>
        <v>0</v>
      </c>
      <c r="K1325" s="5">
        <f t="shared" si="145"/>
        <v>0</v>
      </c>
      <c r="L1325" s="3">
        <f t="shared" ca="1" si="143"/>
        <v>3.968253968253968E-2</v>
      </c>
      <c r="M1325" s="1">
        <f t="shared" ca="1" si="144"/>
        <v>-3.968253968253968E-2</v>
      </c>
      <c r="N1325" t="str">
        <f t="shared" si="146"/>
        <v>no</v>
      </c>
    </row>
    <row r="1326" spans="1:14" x14ac:dyDescent="0.25">
      <c r="A1326" t="str">
        <f t="shared" si="140"/>
        <v>15Brisbane Lions</v>
      </c>
      <c r="B1326">
        <v>2020</v>
      </c>
      <c r="C1326">
        <v>15</v>
      </c>
      <c r="D1326" t="s">
        <v>163</v>
      </c>
      <c r="E1326" t="s">
        <v>16</v>
      </c>
      <c r="F1326">
        <v>76</v>
      </c>
      <c r="G1326" s="1">
        <v>0.94</v>
      </c>
      <c r="H1326">
        <v>0</v>
      </c>
      <c r="I1326">
        <f t="shared" si="141"/>
        <v>15</v>
      </c>
      <c r="J1326" s="3">
        <f t="shared" si="142"/>
        <v>0</v>
      </c>
      <c r="K1326" s="5">
        <f t="shared" si="145"/>
        <v>58</v>
      </c>
      <c r="L1326" s="3">
        <f t="shared" ca="1" si="143"/>
        <v>0.17038802930182503</v>
      </c>
      <c r="M1326" s="1">
        <f t="shared" ca="1" si="144"/>
        <v>-0.17038802930182503</v>
      </c>
      <c r="N1326" t="str">
        <f t="shared" si="146"/>
        <v>yes</v>
      </c>
    </row>
    <row r="1327" spans="1:14" x14ac:dyDescent="0.25">
      <c r="A1327" t="str">
        <f t="shared" si="140"/>
        <v>15Fremantle</v>
      </c>
      <c r="B1327">
        <v>2020</v>
      </c>
      <c r="C1327">
        <v>15</v>
      </c>
      <c r="D1327" t="s">
        <v>278</v>
      </c>
      <c r="E1327" t="s">
        <v>53</v>
      </c>
      <c r="F1327">
        <v>43</v>
      </c>
      <c r="G1327" s="1">
        <v>1</v>
      </c>
      <c r="H1327">
        <v>0</v>
      </c>
      <c r="I1327">
        <f t="shared" si="141"/>
        <v>15</v>
      </c>
      <c r="J1327" s="3">
        <f t="shared" si="142"/>
        <v>0</v>
      </c>
      <c r="K1327" s="5">
        <f t="shared" si="145"/>
        <v>7</v>
      </c>
      <c r="L1327" s="3">
        <f t="shared" ca="1" si="143"/>
        <v>0.11148082294293726</v>
      </c>
      <c r="M1327" s="1">
        <f t="shared" ca="1" si="144"/>
        <v>-0.11148082294293726</v>
      </c>
      <c r="N1327" t="str">
        <f t="shared" si="146"/>
        <v>yes</v>
      </c>
    </row>
    <row r="1328" spans="1:14" x14ac:dyDescent="0.25">
      <c r="A1328" t="str">
        <f t="shared" si="140"/>
        <v>15Sydney Swans</v>
      </c>
      <c r="B1328">
        <v>2020</v>
      </c>
      <c r="C1328">
        <v>15</v>
      </c>
      <c r="D1328" t="s">
        <v>446</v>
      </c>
      <c r="E1328" t="s">
        <v>70</v>
      </c>
      <c r="F1328">
        <v>27</v>
      </c>
      <c r="G1328" s="1">
        <v>0.77</v>
      </c>
      <c r="H1328">
        <v>0</v>
      </c>
      <c r="I1328">
        <f t="shared" si="141"/>
        <v>20</v>
      </c>
      <c r="J1328" s="3">
        <f t="shared" si="142"/>
        <v>0</v>
      </c>
      <c r="K1328" s="5">
        <f t="shared" si="145"/>
        <v>0</v>
      </c>
      <c r="L1328" s="3">
        <f t="shared" ca="1" si="143"/>
        <v>0.23408317872603585</v>
      </c>
      <c r="M1328" s="1">
        <f t="shared" ca="1" si="144"/>
        <v>-0.23408317872603585</v>
      </c>
      <c r="N1328" t="str">
        <f t="shared" si="146"/>
        <v>no</v>
      </c>
    </row>
    <row r="1329" spans="1:14" x14ac:dyDescent="0.25">
      <c r="A1329" t="str">
        <f t="shared" si="140"/>
        <v>15Sydney Swans</v>
      </c>
      <c r="B1329">
        <v>2020</v>
      </c>
      <c r="C1329">
        <v>15</v>
      </c>
      <c r="D1329" t="s">
        <v>478</v>
      </c>
      <c r="E1329" t="s">
        <v>70</v>
      </c>
      <c r="F1329">
        <v>64</v>
      </c>
      <c r="G1329" s="1">
        <v>0.79</v>
      </c>
      <c r="H1329">
        <v>0</v>
      </c>
      <c r="I1329">
        <f t="shared" si="141"/>
        <v>20</v>
      </c>
      <c r="J1329" s="3">
        <f t="shared" si="142"/>
        <v>0</v>
      </c>
      <c r="K1329" s="5">
        <f t="shared" si="145"/>
        <v>0</v>
      </c>
      <c r="L1329" s="3">
        <f t="shared" ca="1" si="143"/>
        <v>0.13008241758241759</v>
      </c>
      <c r="M1329" s="1">
        <f t="shared" ca="1" si="144"/>
        <v>-0.13008241758241759</v>
      </c>
      <c r="N1329" t="str">
        <f t="shared" si="146"/>
        <v>no</v>
      </c>
    </row>
    <row r="1330" spans="1:14" x14ac:dyDescent="0.25">
      <c r="A1330" t="str">
        <f t="shared" si="140"/>
        <v>15Carlton</v>
      </c>
      <c r="B1330">
        <v>2020</v>
      </c>
      <c r="C1330">
        <v>15</v>
      </c>
      <c r="D1330" t="s">
        <v>460</v>
      </c>
      <c r="E1330" t="s">
        <v>6</v>
      </c>
      <c r="F1330">
        <v>30</v>
      </c>
      <c r="G1330" s="1">
        <v>0.76</v>
      </c>
      <c r="H1330">
        <v>0</v>
      </c>
      <c r="I1330">
        <f t="shared" si="141"/>
        <v>15</v>
      </c>
      <c r="J1330" s="3">
        <f t="shared" si="142"/>
        <v>0</v>
      </c>
      <c r="K1330" s="5">
        <f t="shared" si="145"/>
        <v>0</v>
      </c>
      <c r="L1330" s="3">
        <f t="shared" ca="1" si="143"/>
        <v>0.27350427350427348</v>
      </c>
      <c r="M1330" s="1">
        <f t="shared" ca="1" si="144"/>
        <v>-0.27350427350427348</v>
      </c>
      <c r="N1330" t="str">
        <f t="shared" si="146"/>
        <v>no</v>
      </c>
    </row>
    <row r="1331" spans="1:14" x14ac:dyDescent="0.25">
      <c r="A1331" t="str">
        <f t="shared" si="140"/>
        <v>15Essendon</v>
      </c>
      <c r="B1331">
        <v>2020</v>
      </c>
      <c r="C1331">
        <v>15</v>
      </c>
      <c r="D1331" t="s">
        <v>486</v>
      </c>
      <c r="E1331" t="s">
        <v>32</v>
      </c>
      <c r="F1331">
        <v>22</v>
      </c>
      <c r="G1331" s="1">
        <v>0.91</v>
      </c>
      <c r="H1331">
        <v>0</v>
      </c>
      <c r="I1331">
        <f t="shared" si="141"/>
        <v>18</v>
      </c>
      <c r="J1331" s="3">
        <f t="shared" si="142"/>
        <v>0</v>
      </c>
      <c r="K1331" s="5">
        <f t="shared" si="145"/>
        <v>0</v>
      </c>
      <c r="L1331" s="3">
        <f t="shared" ca="1" si="143"/>
        <v>0.1268494312704839</v>
      </c>
      <c r="M1331" s="1">
        <f t="shared" ca="1" si="144"/>
        <v>-0.1268494312704839</v>
      </c>
      <c r="N1331" t="str">
        <f t="shared" si="146"/>
        <v>no</v>
      </c>
    </row>
    <row r="1332" spans="1:14" x14ac:dyDescent="0.25">
      <c r="A1332" t="str">
        <f t="shared" si="140"/>
        <v>15Collingwood</v>
      </c>
      <c r="B1332">
        <v>2020</v>
      </c>
      <c r="C1332">
        <v>15</v>
      </c>
      <c r="D1332" t="s">
        <v>546</v>
      </c>
      <c r="E1332" t="s">
        <v>51</v>
      </c>
      <c r="F1332">
        <v>72</v>
      </c>
      <c r="G1332" s="1">
        <v>0.88</v>
      </c>
      <c r="H1332">
        <v>0</v>
      </c>
      <c r="I1332">
        <f t="shared" si="141"/>
        <v>15</v>
      </c>
      <c r="J1332" s="3">
        <f t="shared" si="142"/>
        <v>0</v>
      </c>
      <c r="K1332" s="5">
        <f t="shared" si="145"/>
        <v>0</v>
      </c>
      <c r="L1332" s="3">
        <f t="shared" ca="1" si="143"/>
        <v>0.18252379715228012</v>
      </c>
      <c r="M1332" s="1">
        <f t="shared" ca="1" si="144"/>
        <v>-0.18252379715228012</v>
      </c>
      <c r="N1332" t="str">
        <f t="shared" si="146"/>
        <v>no</v>
      </c>
    </row>
    <row r="1333" spans="1:14" x14ac:dyDescent="0.25">
      <c r="A1333" t="str">
        <f t="shared" si="140"/>
        <v>15Hawthorn</v>
      </c>
      <c r="B1333">
        <v>2020</v>
      </c>
      <c r="C1333">
        <v>15</v>
      </c>
      <c r="D1333" t="s">
        <v>560</v>
      </c>
      <c r="E1333" t="s">
        <v>56</v>
      </c>
      <c r="F1333">
        <v>36</v>
      </c>
      <c r="G1333" s="1">
        <v>0.77</v>
      </c>
      <c r="H1333">
        <v>0</v>
      </c>
      <c r="I1333">
        <f t="shared" si="141"/>
        <v>22</v>
      </c>
      <c r="J1333" s="3">
        <f t="shared" si="142"/>
        <v>0</v>
      </c>
      <c r="K1333" s="5">
        <f t="shared" si="145"/>
        <v>0</v>
      </c>
      <c r="L1333" s="3">
        <f t="shared" ca="1" si="143"/>
        <v>0.21885995777621395</v>
      </c>
      <c r="M1333" s="1">
        <f t="shared" ca="1" si="144"/>
        <v>-0.21885995777621395</v>
      </c>
      <c r="N1333" t="str">
        <f t="shared" si="146"/>
        <v>no</v>
      </c>
    </row>
    <row r="1334" spans="1:14" x14ac:dyDescent="0.25">
      <c r="A1334" t="str">
        <f t="shared" si="140"/>
        <v>15Hawthorn</v>
      </c>
      <c r="B1334">
        <v>2020</v>
      </c>
      <c r="C1334">
        <v>15</v>
      </c>
      <c r="D1334" t="s">
        <v>414</v>
      </c>
      <c r="E1334" t="s">
        <v>56</v>
      </c>
      <c r="F1334">
        <v>71</v>
      </c>
      <c r="G1334" s="1">
        <v>0.9</v>
      </c>
      <c r="H1334">
        <v>0</v>
      </c>
      <c r="I1334">
        <f t="shared" si="141"/>
        <v>22</v>
      </c>
      <c r="J1334" s="3">
        <f t="shared" si="142"/>
        <v>0</v>
      </c>
      <c r="K1334" s="5">
        <f t="shared" si="145"/>
        <v>0</v>
      </c>
      <c r="L1334" s="3">
        <f t="shared" ca="1" si="143"/>
        <v>0.10318783068783069</v>
      </c>
      <c r="M1334" s="1">
        <f t="shared" ca="1" si="144"/>
        <v>-0.10318783068783069</v>
      </c>
      <c r="N1334" t="str">
        <f t="shared" si="146"/>
        <v>no</v>
      </c>
    </row>
    <row r="1335" spans="1:14" x14ac:dyDescent="0.25">
      <c r="A1335" t="str">
        <f t="shared" si="140"/>
        <v>15Fremantle</v>
      </c>
      <c r="B1335">
        <v>2020</v>
      </c>
      <c r="C1335">
        <v>15</v>
      </c>
      <c r="D1335" t="s">
        <v>357</v>
      </c>
      <c r="E1335" t="s">
        <v>53</v>
      </c>
      <c r="F1335">
        <v>32</v>
      </c>
      <c r="G1335" s="1">
        <v>0.78</v>
      </c>
      <c r="H1335">
        <v>0</v>
      </c>
      <c r="I1335">
        <f t="shared" si="141"/>
        <v>15</v>
      </c>
      <c r="J1335" s="3">
        <f t="shared" si="142"/>
        <v>0</v>
      </c>
      <c r="K1335" s="5">
        <f t="shared" si="145"/>
        <v>0</v>
      </c>
      <c r="L1335" s="3">
        <f t="shared" ca="1" si="143"/>
        <v>0.17923762912927002</v>
      </c>
      <c r="M1335" s="1">
        <f t="shared" ca="1" si="144"/>
        <v>-0.17923762912927002</v>
      </c>
      <c r="N1335" t="str">
        <f t="shared" si="146"/>
        <v>no</v>
      </c>
    </row>
    <row r="1336" spans="1:14" x14ac:dyDescent="0.25">
      <c r="A1336" t="str">
        <f t="shared" si="140"/>
        <v>15Hawthorn</v>
      </c>
      <c r="B1336">
        <v>2020</v>
      </c>
      <c r="C1336">
        <v>15</v>
      </c>
      <c r="D1336" t="s">
        <v>383</v>
      </c>
      <c r="E1336" t="s">
        <v>56</v>
      </c>
      <c r="F1336">
        <v>54</v>
      </c>
      <c r="G1336" s="1">
        <v>0.76</v>
      </c>
      <c r="H1336">
        <v>0</v>
      </c>
      <c r="I1336">
        <f t="shared" si="141"/>
        <v>22</v>
      </c>
      <c r="J1336" s="3">
        <f t="shared" si="142"/>
        <v>0</v>
      </c>
      <c r="K1336" s="5">
        <f t="shared" si="145"/>
        <v>0</v>
      </c>
      <c r="L1336" s="3">
        <f t="shared" ca="1" si="143"/>
        <v>6.9009687208216625E-2</v>
      </c>
      <c r="M1336" s="1">
        <f t="shared" ca="1" si="144"/>
        <v>-6.9009687208216625E-2</v>
      </c>
      <c r="N1336" t="str">
        <f t="shared" si="146"/>
        <v>no</v>
      </c>
    </row>
    <row r="1337" spans="1:14" x14ac:dyDescent="0.25">
      <c r="A1337" t="str">
        <f t="shared" si="140"/>
        <v>15West Coast Eagles</v>
      </c>
      <c r="B1337">
        <v>2020</v>
      </c>
      <c r="C1337">
        <v>15</v>
      </c>
      <c r="D1337" t="s">
        <v>576</v>
      </c>
      <c r="E1337" t="s">
        <v>36</v>
      </c>
      <c r="F1337">
        <v>37</v>
      </c>
      <c r="G1337" s="1">
        <v>0.74</v>
      </c>
      <c r="H1337">
        <v>0</v>
      </c>
      <c r="I1337">
        <f t="shared" si="141"/>
        <v>18</v>
      </c>
      <c r="J1337" s="3">
        <f t="shared" si="142"/>
        <v>0</v>
      </c>
      <c r="K1337" s="5">
        <f t="shared" si="145"/>
        <v>0</v>
      </c>
      <c r="L1337" s="3">
        <f t="shared" ca="1" si="143"/>
        <v>1.3888888888888888E-2</v>
      </c>
      <c r="M1337" s="1">
        <f t="shared" ca="1" si="144"/>
        <v>-1.3888888888888888E-2</v>
      </c>
      <c r="N1337" t="str">
        <f t="shared" si="146"/>
        <v>no</v>
      </c>
    </row>
    <row r="1338" spans="1:14" x14ac:dyDescent="0.25">
      <c r="A1338" t="str">
        <f t="shared" si="140"/>
        <v>15Carlton</v>
      </c>
      <c r="B1338">
        <v>2020</v>
      </c>
      <c r="C1338">
        <v>15</v>
      </c>
      <c r="D1338" t="s">
        <v>304</v>
      </c>
      <c r="E1338" t="s">
        <v>6</v>
      </c>
      <c r="F1338">
        <v>20</v>
      </c>
      <c r="G1338" s="1">
        <v>0.72</v>
      </c>
      <c r="H1338">
        <v>0</v>
      </c>
      <c r="I1338">
        <f t="shared" si="141"/>
        <v>15</v>
      </c>
      <c r="J1338" s="3">
        <f t="shared" si="142"/>
        <v>0</v>
      </c>
      <c r="K1338" s="5">
        <f t="shared" si="145"/>
        <v>2</v>
      </c>
      <c r="L1338" s="3">
        <f t="shared" ca="1" si="143"/>
        <v>0.13556985294117646</v>
      </c>
      <c r="M1338" s="1">
        <f t="shared" ca="1" si="144"/>
        <v>-0.13556985294117646</v>
      </c>
      <c r="N1338" t="str">
        <f t="shared" si="146"/>
        <v>yes</v>
      </c>
    </row>
    <row r="1339" spans="1:14" x14ac:dyDescent="0.25">
      <c r="A1339" t="str">
        <f t="shared" si="140"/>
        <v>15Melbourne</v>
      </c>
      <c r="B1339">
        <v>2020</v>
      </c>
      <c r="C1339">
        <v>15</v>
      </c>
      <c r="D1339" t="s">
        <v>508</v>
      </c>
      <c r="E1339" t="s">
        <v>30</v>
      </c>
      <c r="F1339">
        <v>52</v>
      </c>
      <c r="G1339" s="1">
        <v>0.84</v>
      </c>
      <c r="H1339">
        <v>0</v>
      </c>
      <c r="I1339">
        <f t="shared" si="141"/>
        <v>20</v>
      </c>
      <c r="J1339" s="3">
        <f t="shared" si="142"/>
        <v>0</v>
      </c>
      <c r="K1339" s="5">
        <f t="shared" si="145"/>
        <v>0</v>
      </c>
      <c r="L1339" s="3">
        <f t="shared" ca="1" si="143"/>
        <v>0.17988015381591232</v>
      </c>
      <c r="M1339" s="1">
        <f t="shared" ca="1" si="144"/>
        <v>-0.17988015381591232</v>
      </c>
      <c r="N1339" t="str">
        <f t="shared" si="146"/>
        <v>no</v>
      </c>
    </row>
    <row r="1340" spans="1:14" x14ac:dyDescent="0.25">
      <c r="A1340" t="str">
        <f t="shared" si="140"/>
        <v>15GWS Giants</v>
      </c>
      <c r="B1340">
        <v>2020</v>
      </c>
      <c r="C1340">
        <v>15</v>
      </c>
      <c r="D1340" t="s">
        <v>299</v>
      </c>
      <c r="E1340" t="s">
        <v>11</v>
      </c>
      <c r="F1340">
        <v>55</v>
      </c>
      <c r="G1340" s="1">
        <v>0.93</v>
      </c>
      <c r="H1340">
        <v>0</v>
      </c>
      <c r="I1340">
        <f t="shared" si="141"/>
        <v>15</v>
      </c>
      <c r="J1340" s="3">
        <f t="shared" si="142"/>
        <v>0</v>
      </c>
      <c r="K1340" s="5">
        <f t="shared" si="145"/>
        <v>7</v>
      </c>
      <c r="L1340" s="3">
        <f t="shared" ca="1" si="143"/>
        <v>0.17557446145808214</v>
      </c>
      <c r="M1340" s="1">
        <f t="shared" ca="1" si="144"/>
        <v>-0.17557446145808214</v>
      </c>
      <c r="N1340" t="str">
        <f t="shared" si="146"/>
        <v>yes</v>
      </c>
    </row>
    <row r="1341" spans="1:14" x14ac:dyDescent="0.25">
      <c r="A1341" t="str">
        <f t="shared" si="140"/>
        <v>15Adelaide Crows</v>
      </c>
      <c r="B1341">
        <v>2020</v>
      </c>
      <c r="C1341">
        <v>15</v>
      </c>
      <c r="D1341" t="s">
        <v>101</v>
      </c>
      <c r="E1341" t="s">
        <v>22</v>
      </c>
      <c r="F1341">
        <v>70</v>
      </c>
      <c r="G1341" s="1">
        <v>0.87</v>
      </c>
      <c r="H1341">
        <v>0</v>
      </c>
      <c r="I1341">
        <f t="shared" si="141"/>
        <v>22</v>
      </c>
      <c r="J1341" s="3">
        <f t="shared" si="142"/>
        <v>0</v>
      </c>
      <c r="K1341" s="5">
        <f t="shared" si="145"/>
        <v>161</v>
      </c>
      <c r="L1341" s="3">
        <f t="shared" ca="1" si="143"/>
        <v>5.71301247771836E-2</v>
      </c>
      <c r="M1341" s="1">
        <f t="shared" ca="1" si="144"/>
        <v>-5.71301247771836E-2</v>
      </c>
      <c r="N1341" t="str">
        <f t="shared" si="146"/>
        <v>yes</v>
      </c>
    </row>
    <row r="1342" spans="1:14" x14ac:dyDescent="0.25">
      <c r="A1342" t="str">
        <f t="shared" si="140"/>
        <v>15Fremantle</v>
      </c>
      <c r="B1342">
        <v>2020</v>
      </c>
      <c r="C1342">
        <v>15</v>
      </c>
      <c r="D1342" t="s">
        <v>644</v>
      </c>
      <c r="E1342" t="s">
        <v>53</v>
      </c>
      <c r="F1342">
        <v>58</v>
      </c>
      <c r="G1342" s="1">
        <v>0.91</v>
      </c>
      <c r="H1342">
        <v>0</v>
      </c>
      <c r="I1342">
        <f t="shared" si="141"/>
        <v>15</v>
      </c>
      <c r="J1342" s="3">
        <f t="shared" si="142"/>
        <v>0</v>
      </c>
      <c r="K1342" s="5">
        <f t="shared" si="145"/>
        <v>0</v>
      </c>
      <c r="L1342" s="3">
        <f t="shared" ca="1" si="143"/>
        <v>7.2736787022501304E-2</v>
      </c>
      <c r="M1342" s="1">
        <f t="shared" ca="1" si="144"/>
        <v>-7.2736787022501304E-2</v>
      </c>
      <c r="N1342" t="str">
        <f t="shared" si="146"/>
        <v>no</v>
      </c>
    </row>
    <row r="1343" spans="1:14" x14ac:dyDescent="0.25">
      <c r="A1343" t="str">
        <f t="shared" si="140"/>
        <v>15Collingwood</v>
      </c>
      <c r="B1343">
        <v>2020</v>
      </c>
      <c r="C1343">
        <v>15</v>
      </c>
      <c r="D1343" t="s">
        <v>411</v>
      </c>
      <c r="E1343" t="s">
        <v>51</v>
      </c>
      <c r="F1343">
        <v>81</v>
      </c>
      <c r="G1343" s="1">
        <v>0.91</v>
      </c>
      <c r="H1343">
        <v>0</v>
      </c>
      <c r="I1343">
        <f t="shared" si="141"/>
        <v>15</v>
      </c>
      <c r="J1343" s="3">
        <f t="shared" si="142"/>
        <v>0</v>
      </c>
      <c r="K1343" s="5">
        <f t="shared" si="145"/>
        <v>0</v>
      </c>
      <c r="L1343" s="3">
        <f t="shared" ca="1" si="143"/>
        <v>0.22533902984270635</v>
      </c>
      <c r="M1343" s="1">
        <f t="shared" ca="1" si="144"/>
        <v>-0.22533902984270635</v>
      </c>
      <c r="N1343" t="str">
        <f t="shared" si="146"/>
        <v>no</v>
      </c>
    </row>
    <row r="1344" spans="1:14" x14ac:dyDescent="0.25">
      <c r="A1344" t="str">
        <f t="shared" si="140"/>
        <v>15Melbourne</v>
      </c>
      <c r="B1344">
        <v>2020</v>
      </c>
      <c r="C1344">
        <v>15</v>
      </c>
      <c r="D1344" t="s">
        <v>489</v>
      </c>
      <c r="E1344" t="s">
        <v>30</v>
      </c>
      <c r="F1344">
        <v>63</v>
      </c>
      <c r="G1344" s="1">
        <v>0.97</v>
      </c>
      <c r="H1344">
        <v>0</v>
      </c>
      <c r="I1344">
        <f t="shared" si="141"/>
        <v>20</v>
      </c>
      <c r="J1344" s="3">
        <f t="shared" si="142"/>
        <v>0</v>
      </c>
      <c r="K1344" s="5">
        <f t="shared" si="145"/>
        <v>0</v>
      </c>
      <c r="L1344" s="3">
        <f t="shared" ca="1" si="143"/>
        <v>0.21463429295910116</v>
      </c>
      <c r="M1344" s="1">
        <f t="shared" ca="1" si="144"/>
        <v>-0.21463429295910116</v>
      </c>
      <c r="N1344" t="str">
        <f t="shared" si="146"/>
        <v>no</v>
      </c>
    </row>
    <row r="1345" spans="1:14" x14ac:dyDescent="0.25">
      <c r="A1345" t="str">
        <f t="shared" si="140"/>
        <v>15Melbourne</v>
      </c>
      <c r="B1345">
        <v>2020</v>
      </c>
      <c r="C1345">
        <v>15</v>
      </c>
      <c r="D1345" t="s">
        <v>329</v>
      </c>
      <c r="E1345" t="s">
        <v>30</v>
      </c>
      <c r="F1345">
        <v>7</v>
      </c>
      <c r="G1345" s="1">
        <v>0.89</v>
      </c>
      <c r="H1345">
        <v>0</v>
      </c>
      <c r="I1345">
        <f t="shared" si="141"/>
        <v>20</v>
      </c>
      <c r="J1345" s="3">
        <f t="shared" si="142"/>
        <v>0</v>
      </c>
      <c r="K1345" s="5">
        <f t="shared" si="145"/>
        <v>2</v>
      </c>
      <c r="L1345" s="3">
        <f t="shared" ca="1" si="143"/>
        <v>0.24186042028147289</v>
      </c>
      <c r="M1345" s="1">
        <f t="shared" ca="1" si="144"/>
        <v>-0.24186042028147289</v>
      </c>
      <c r="N1345" t="str">
        <f t="shared" si="146"/>
        <v>yes</v>
      </c>
    </row>
    <row r="1346" spans="1:14" x14ac:dyDescent="0.25">
      <c r="A1346" t="str">
        <f t="shared" ref="A1346:A1409" si="147">C1346&amp;E1346</f>
        <v>15Collingwood</v>
      </c>
      <c r="B1346">
        <v>2020</v>
      </c>
      <c r="C1346">
        <v>15</v>
      </c>
      <c r="D1346" t="s">
        <v>611</v>
      </c>
      <c r="E1346" t="s">
        <v>51</v>
      </c>
      <c r="F1346">
        <v>66</v>
      </c>
      <c r="G1346" s="1">
        <v>0.74</v>
      </c>
      <c r="H1346">
        <v>0</v>
      </c>
      <c r="I1346">
        <f t="shared" ref="I1346:I1409" si="148">SUMIF($A:$A,$A1346,$H:$H)/4</f>
        <v>15</v>
      </c>
      <c r="J1346" s="3">
        <f t="shared" ref="J1346:J1409" si="149">H1346/I1346</f>
        <v>0</v>
      </c>
      <c r="K1346" s="5">
        <f t="shared" si="145"/>
        <v>0</v>
      </c>
      <c r="L1346" s="3">
        <f t="shared" ref="L1346:L1409" ca="1" si="150">SUMIF($D:$D,$D1346,$J1346)/COUNTIF($D:$D,$D1346)</f>
        <v>0.13310083289030658</v>
      </c>
      <c r="M1346" s="1">
        <f t="shared" ref="M1346:M1409" ca="1" si="151">J1346-L1346</f>
        <v>-0.13310083289030658</v>
      </c>
      <c r="N1346" t="str">
        <f t="shared" si="146"/>
        <v>no</v>
      </c>
    </row>
    <row r="1347" spans="1:14" x14ac:dyDescent="0.25">
      <c r="A1347" t="str">
        <f t="shared" si="147"/>
        <v>15Brisbane Lions</v>
      </c>
      <c r="B1347">
        <v>2020</v>
      </c>
      <c r="C1347">
        <v>15</v>
      </c>
      <c r="D1347" t="s">
        <v>522</v>
      </c>
      <c r="E1347" t="s">
        <v>16</v>
      </c>
      <c r="F1347">
        <v>59</v>
      </c>
      <c r="G1347" s="1">
        <v>0.94</v>
      </c>
      <c r="H1347">
        <v>0</v>
      </c>
      <c r="I1347">
        <f t="shared" si="148"/>
        <v>15</v>
      </c>
      <c r="J1347" s="3">
        <f t="shared" si="149"/>
        <v>0</v>
      </c>
      <c r="K1347" s="5">
        <f t="shared" ref="K1347:K1410" si="152">SUMIF($D:$D,$D1347,$H:$H)</f>
        <v>0</v>
      </c>
      <c r="L1347" s="3">
        <f t="shared" ca="1" si="150"/>
        <v>0.15171331517485365</v>
      </c>
      <c r="M1347" s="1">
        <f t="shared" ca="1" si="151"/>
        <v>-0.15171331517485365</v>
      </c>
      <c r="N1347" t="str">
        <f t="shared" ref="N1347:N1410" si="153">IF(K1347&gt;0,"yes", "no")</f>
        <v>no</v>
      </c>
    </row>
    <row r="1348" spans="1:14" x14ac:dyDescent="0.25">
      <c r="A1348" t="str">
        <f t="shared" si="147"/>
        <v>15Brisbane Lions</v>
      </c>
      <c r="B1348">
        <v>2020</v>
      </c>
      <c r="C1348">
        <v>15</v>
      </c>
      <c r="D1348" t="s">
        <v>390</v>
      </c>
      <c r="E1348" t="s">
        <v>16</v>
      </c>
      <c r="F1348">
        <v>47</v>
      </c>
      <c r="G1348" s="1">
        <v>0.9</v>
      </c>
      <c r="H1348">
        <v>0</v>
      </c>
      <c r="I1348">
        <f t="shared" si="148"/>
        <v>15</v>
      </c>
      <c r="J1348" s="3">
        <f t="shared" si="149"/>
        <v>0</v>
      </c>
      <c r="K1348" s="5">
        <f t="shared" si="152"/>
        <v>0</v>
      </c>
      <c r="L1348" s="3">
        <f t="shared" ca="1" si="150"/>
        <v>0.16887652244837523</v>
      </c>
      <c r="M1348" s="1">
        <f t="shared" ca="1" si="151"/>
        <v>-0.16887652244837523</v>
      </c>
      <c r="N1348" t="str">
        <f t="shared" si="153"/>
        <v>no</v>
      </c>
    </row>
    <row r="1349" spans="1:14" x14ac:dyDescent="0.25">
      <c r="A1349" t="str">
        <f t="shared" si="147"/>
        <v>15Melbourne</v>
      </c>
      <c r="B1349">
        <v>2020</v>
      </c>
      <c r="C1349">
        <v>15</v>
      </c>
      <c r="D1349" t="s">
        <v>507</v>
      </c>
      <c r="E1349" t="s">
        <v>30</v>
      </c>
      <c r="F1349">
        <v>63</v>
      </c>
      <c r="G1349" s="1">
        <v>0.75</v>
      </c>
      <c r="H1349">
        <v>0</v>
      </c>
      <c r="I1349">
        <f t="shared" si="148"/>
        <v>20</v>
      </c>
      <c r="J1349" s="3">
        <f t="shared" si="149"/>
        <v>0</v>
      </c>
      <c r="K1349" s="5">
        <f t="shared" si="152"/>
        <v>0</v>
      </c>
      <c r="L1349" s="3">
        <f t="shared" ca="1" si="150"/>
        <v>5.4945054945054951E-2</v>
      </c>
      <c r="M1349" s="1">
        <f t="shared" ca="1" si="151"/>
        <v>-5.4945054945054951E-2</v>
      </c>
      <c r="N1349" t="str">
        <f t="shared" si="153"/>
        <v>no</v>
      </c>
    </row>
    <row r="1350" spans="1:14" x14ac:dyDescent="0.25">
      <c r="A1350" t="str">
        <f t="shared" si="147"/>
        <v>15West Coast Eagles</v>
      </c>
      <c r="B1350">
        <v>2020</v>
      </c>
      <c r="C1350">
        <v>15</v>
      </c>
      <c r="D1350" t="s">
        <v>387</v>
      </c>
      <c r="E1350" t="s">
        <v>36</v>
      </c>
      <c r="F1350">
        <v>58</v>
      </c>
      <c r="G1350" s="1">
        <v>0.97</v>
      </c>
      <c r="H1350">
        <v>0</v>
      </c>
      <c r="I1350">
        <f t="shared" si="148"/>
        <v>18</v>
      </c>
      <c r="J1350" s="3">
        <f t="shared" si="149"/>
        <v>0</v>
      </c>
      <c r="K1350" s="5">
        <f t="shared" si="152"/>
        <v>0</v>
      </c>
      <c r="L1350" s="3">
        <f t="shared" ca="1" si="150"/>
        <v>0.14250617894216511</v>
      </c>
      <c r="M1350" s="1">
        <f t="shared" ca="1" si="151"/>
        <v>-0.14250617894216511</v>
      </c>
      <c r="N1350" t="str">
        <f t="shared" si="153"/>
        <v>no</v>
      </c>
    </row>
    <row r="1351" spans="1:14" x14ac:dyDescent="0.25">
      <c r="A1351" t="str">
        <f t="shared" si="147"/>
        <v>15Richmond</v>
      </c>
      <c r="B1351">
        <v>2020</v>
      </c>
      <c r="C1351">
        <v>15</v>
      </c>
      <c r="D1351" t="s">
        <v>579</v>
      </c>
      <c r="E1351" t="s">
        <v>28</v>
      </c>
      <c r="F1351">
        <v>53</v>
      </c>
      <c r="G1351" s="1">
        <v>0.77</v>
      </c>
      <c r="H1351">
        <v>0</v>
      </c>
      <c r="I1351">
        <f t="shared" si="148"/>
        <v>15</v>
      </c>
      <c r="J1351" s="3">
        <f t="shared" si="149"/>
        <v>0</v>
      </c>
      <c r="K1351" s="5">
        <f t="shared" si="152"/>
        <v>0</v>
      </c>
      <c r="L1351" s="3">
        <f t="shared" ca="1" si="150"/>
        <v>0.1810679893259079</v>
      </c>
      <c r="M1351" s="1">
        <f t="shared" ca="1" si="151"/>
        <v>-0.1810679893259079</v>
      </c>
      <c r="N1351" t="str">
        <f t="shared" si="153"/>
        <v>no</v>
      </c>
    </row>
    <row r="1352" spans="1:14" x14ac:dyDescent="0.25">
      <c r="A1352" t="str">
        <f t="shared" si="147"/>
        <v>15Melbourne</v>
      </c>
      <c r="B1352">
        <v>2020</v>
      </c>
      <c r="C1352">
        <v>15</v>
      </c>
      <c r="D1352" t="s">
        <v>661</v>
      </c>
      <c r="E1352" t="s">
        <v>30</v>
      </c>
      <c r="F1352">
        <v>34</v>
      </c>
      <c r="G1352" s="1">
        <v>0.65</v>
      </c>
      <c r="H1352">
        <v>0</v>
      </c>
      <c r="I1352">
        <f t="shared" si="148"/>
        <v>20</v>
      </c>
      <c r="J1352" s="3">
        <f t="shared" si="149"/>
        <v>0</v>
      </c>
      <c r="K1352" s="5">
        <f t="shared" si="152"/>
        <v>0</v>
      </c>
      <c r="L1352" s="3">
        <f t="shared" ca="1" si="150"/>
        <v>0</v>
      </c>
      <c r="M1352" s="1">
        <f t="shared" ca="1" si="151"/>
        <v>0</v>
      </c>
      <c r="N1352" t="str">
        <f t="shared" si="153"/>
        <v>no</v>
      </c>
    </row>
    <row r="1353" spans="1:14" x14ac:dyDescent="0.25">
      <c r="A1353" t="str">
        <f t="shared" si="147"/>
        <v>15West Coast Eagles</v>
      </c>
      <c r="B1353">
        <v>2020</v>
      </c>
      <c r="C1353">
        <v>15</v>
      </c>
      <c r="D1353" t="s">
        <v>416</v>
      </c>
      <c r="E1353" t="s">
        <v>36</v>
      </c>
      <c r="F1353">
        <v>98</v>
      </c>
      <c r="G1353" s="1">
        <v>0.83</v>
      </c>
      <c r="H1353">
        <v>0</v>
      </c>
      <c r="I1353">
        <f t="shared" si="148"/>
        <v>18</v>
      </c>
      <c r="J1353" s="3">
        <f t="shared" si="149"/>
        <v>0</v>
      </c>
      <c r="K1353" s="5">
        <f t="shared" si="152"/>
        <v>0</v>
      </c>
      <c r="L1353" s="3">
        <f t="shared" ca="1" si="150"/>
        <v>0.29572172310142042</v>
      </c>
      <c r="M1353" s="1">
        <f t="shared" ca="1" si="151"/>
        <v>-0.29572172310142042</v>
      </c>
      <c r="N1353" t="str">
        <f t="shared" si="153"/>
        <v>no</v>
      </c>
    </row>
    <row r="1354" spans="1:14" x14ac:dyDescent="0.25">
      <c r="A1354" t="str">
        <f t="shared" si="147"/>
        <v>15Essendon</v>
      </c>
      <c r="B1354">
        <v>2020</v>
      </c>
      <c r="C1354">
        <v>15</v>
      </c>
      <c r="D1354" t="s">
        <v>463</v>
      </c>
      <c r="E1354" t="s">
        <v>32</v>
      </c>
      <c r="F1354">
        <v>108</v>
      </c>
      <c r="G1354" s="1">
        <v>0.94</v>
      </c>
      <c r="H1354">
        <v>0</v>
      </c>
      <c r="I1354">
        <f t="shared" si="148"/>
        <v>18</v>
      </c>
      <c r="J1354" s="3">
        <f t="shared" si="149"/>
        <v>0</v>
      </c>
      <c r="K1354" s="5">
        <f t="shared" si="152"/>
        <v>0</v>
      </c>
      <c r="L1354" s="3">
        <f t="shared" ca="1" si="150"/>
        <v>0.17421267739832505</v>
      </c>
      <c r="M1354" s="1">
        <f t="shared" ca="1" si="151"/>
        <v>-0.17421267739832505</v>
      </c>
      <c r="N1354" t="str">
        <f t="shared" si="153"/>
        <v>no</v>
      </c>
    </row>
    <row r="1355" spans="1:14" x14ac:dyDescent="0.25">
      <c r="A1355" t="str">
        <f t="shared" si="147"/>
        <v>15Richmond</v>
      </c>
      <c r="B1355">
        <v>2020</v>
      </c>
      <c r="C1355">
        <v>15</v>
      </c>
      <c r="D1355" t="s">
        <v>525</v>
      </c>
      <c r="E1355" t="s">
        <v>28</v>
      </c>
      <c r="F1355">
        <v>46</v>
      </c>
      <c r="G1355" s="1">
        <v>0.83</v>
      </c>
      <c r="H1355">
        <v>0</v>
      </c>
      <c r="I1355">
        <f t="shared" si="148"/>
        <v>15</v>
      </c>
      <c r="J1355" s="3">
        <f t="shared" si="149"/>
        <v>0</v>
      </c>
      <c r="K1355" s="5">
        <f t="shared" si="152"/>
        <v>0</v>
      </c>
      <c r="L1355" s="3">
        <f t="shared" ca="1" si="150"/>
        <v>0.12820512820512822</v>
      </c>
      <c r="M1355" s="1">
        <f t="shared" ca="1" si="151"/>
        <v>-0.12820512820512822</v>
      </c>
      <c r="N1355" t="str">
        <f t="shared" si="153"/>
        <v>no</v>
      </c>
    </row>
    <row r="1356" spans="1:14" x14ac:dyDescent="0.25">
      <c r="A1356" t="str">
        <f t="shared" si="147"/>
        <v>15Adelaide Crows</v>
      </c>
      <c r="B1356">
        <v>2020</v>
      </c>
      <c r="C1356">
        <v>15</v>
      </c>
      <c r="D1356" t="s">
        <v>159</v>
      </c>
      <c r="E1356" t="s">
        <v>22</v>
      </c>
      <c r="F1356">
        <v>67</v>
      </c>
      <c r="G1356" s="1">
        <v>0.79</v>
      </c>
      <c r="H1356">
        <v>0</v>
      </c>
      <c r="I1356">
        <f t="shared" si="148"/>
        <v>22</v>
      </c>
      <c r="J1356" s="3">
        <f t="shared" si="149"/>
        <v>0</v>
      </c>
      <c r="K1356" s="5">
        <f t="shared" si="152"/>
        <v>50</v>
      </c>
      <c r="L1356" s="3">
        <f t="shared" ca="1" si="150"/>
        <v>5.7959401709401712E-2</v>
      </c>
      <c r="M1356" s="1">
        <f t="shared" ca="1" si="151"/>
        <v>-5.7959401709401712E-2</v>
      </c>
      <c r="N1356" t="str">
        <f t="shared" si="153"/>
        <v>yes</v>
      </c>
    </row>
    <row r="1357" spans="1:14" x14ac:dyDescent="0.25">
      <c r="A1357" t="str">
        <f t="shared" si="147"/>
        <v>15Adelaide Crows</v>
      </c>
      <c r="B1357">
        <v>2020</v>
      </c>
      <c r="C1357">
        <v>15</v>
      </c>
      <c r="D1357" t="s">
        <v>580</v>
      </c>
      <c r="E1357" t="s">
        <v>22</v>
      </c>
      <c r="F1357">
        <v>56</v>
      </c>
      <c r="G1357" s="1">
        <v>0.81</v>
      </c>
      <c r="H1357">
        <v>0</v>
      </c>
      <c r="I1357">
        <f t="shared" si="148"/>
        <v>22</v>
      </c>
      <c r="J1357" s="3">
        <f t="shared" si="149"/>
        <v>0</v>
      </c>
      <c r="K1357" s="5">
        <f t="shared" si="152"/>
        <v>0</v>
      </c>
      <c r="L1357" s="3">
        <f t="shared" ca="1" si="150"/>
        <v>0.30355422647527919</v>
      </c>
      <c r="M1357" s="1">
        <f t="shared" ca="1" si="151"/>
        <v>-0.30355422647527919</v>
      </c>
      <c r="N1357" t="str">
        <f t="shared" si="153"/>
        <v>no</v>
      </c>
    </row>
    <row r="1358" spans="1:14" x14ac:dyDescent="0.25">
      <c r="A1358" t="str">
        <f t="shared" si="147"/>
        <v>15Adelaide Crows</v>
      </c>
      <c r="B1358">
        <v>2020</v>
      </c>
      <c r="C1358">
        <v>15</v>
      </c>
      <c r="D1358" t="s">
        <v>425</v>
      </c>
      <c r="E1358" t="s">
        <v>22</v>
      </c>
      <c r="F1358">
        <v>63</v>
      </c>
      <c r="G1358" s="1">
        <v>0.78</v>
      </c>
      <c r="H1358">
        <v>0</v>
      </c>
      <c r="I1358">
        <f t="shared" si="148"/>
        <v>22</v>
      </c>
      <c r="J1358" s="3">
        <f t="shared" si="149"/>
        <v>0</v>
      </c>
      <c r="K1358" s="5">
        <f t="shared" si="152"/>
        <v>0</v>
      </c>
      <c r="L1358" s="3">
        <f t="shared" ca="1" si="150"/>
        <v>7.2398190045248861E-2</v>
      </c>
      <c r="M1358" s="1">
        <f t="shared" ca="1" si="151"/>
        <v>-7.2398190045248861E-2</v>
      </c>
      <c r="N1358" t="str">
        <f t="shared" si="153"/>
        <v>no</v>
      </c>
    </row>
    <row r="1359" spans="1:14" x14ac:dyDescent="0.25">
      <c r="A1359" t="str">
        <f t="shared" si="147"/>
        <v>15Sydney Swans</v>
      </c>
      <c r="B1359">
        <v>2020</v>
      </c>
      <c r="C1359">
        <v>15</v>
      </c>
      <c r="D1359" t="s">
        <v>412</v>
      </c>
      <c r="E1359" t="s">
        <v>70</v>
      </c>
      <c r="F1359">
        <v>18</v>
      </c>
      <c r="G1359" s="1">
        <v>0.81</v>
      </c>
      <c r="H1359">
        <v>0</v>
      </c>
      <c r="I1359">
        <f t="shared" si="148"/>
        <v>20</v>
      </c>
      <c r="J1359" s="3">
        <f t="shared" si="149"/>
        <v>0</v>
      </c>
      <c r="K1359" s="5">
        <f t="shared" si="152"/>
        <v>0</v>
      </c>
      <c r="L1359" s="3">
        <f t="shared" ca="1" si="150"/>
        <v>0.17719871300433962</v>
      </c>
      <c r="M1359" s="1">
        <f t="shared" ca="1" si="151"/>
        <v>-0.17719871300433962</v>
      </c>
      <c r="N1359" t="str">
        <f t="shared" si="153"/>
        <v>no</v>
      </c>
    </row>
    <row r="1360" spans="1:14" x14ac:dyDescent="0.25">
      <c r="A1360" t="str">
        <f t="shared" si="147"/>
        <v>15Melbourne</v>
      </c>
      <c r="B1360">
        <v>2020</v>
      </c>
      <c r="C1360">
        <v>15</v>
      </c>
      <c r="D1360" t="s">
        <v>405</v>
      </c>
      <c r="E1360" t="s">
        <v>30</v>
      </c>
      <c r="F1360">
        <v>55</v>
      </c>
      <c r="G1360" s="1">
        <v>0.89</v>
      </c>
      <c r="H1360">
        <v>0</v>
      </c>
      <c r="I1360">
        <f t="shared" si="148"/>
        <v>20</v>
      </c>
      <c r="J1360" s="3">
        <f t="shared" si="149"/>
        <v>0</v>
      </c>
      <c r="K1360" s="5">
        <f t="shared" si="152"/>
        <v>0</v>
      </c>
      <c r="L1360" s="3">
        <f t="shared" ca="1" si="150"/>
        <v>9.567092694027679E-2</v>
      </c>
      <c r="M1360" s="1">
        <f t="shared" ca="1" si="151"/>
        <v>-9.567092694027679E-2</v>
      </c>
      <c r="N1360" t="str">
        <f t="shared" si="153"/>
        <v>no</v>
      </c>
    </row>
    <row r="1361" spans="1:14" x14ac:dyDescent="0.25">
      <c r="A1361" t="str">
        <f t="shared" si="147"/>
        <v>15Collingwood</v>
      </c>
      <c r="B1361">
        <v>2020</v>
      </c>
      <c r="C1361">
        <v>15</v>
      </c>
      <c r="D1361" t="s">
        <v>443</v>
      </c>
      <c r="E1361" t="s">
        <v>51</v>
      </c>
      <c r="F1361">
        <v>56</v>
      </c>
      <c r="G1361" s="1">
        <v>0.87</v>
      </c>
      <c r="H1361">
        <v>0</v>
      </c>
      <c r="I1361">
        <f t="shared" si="148"/>
        <v>15</v>
      </c>
      <c r="J1361" s="3">
        <f t="shared" si="149"/>
        <v>0</v>
      </c>
      <c r="K1361" s="5">
        <f t="shared" si="152"/>
        <v>0</v>
      </c>
      <c r="L1361" s="3">
        <f t="shared" ca="1" si="150"/>
        <v>0.19542069759698608</v>
      </c>
      <c r="M1361" s="1">
        <f t="shared" ca="1" si="151"/>
        <v>-0.19542069759698608</v>
      </c>
      <c r="N1361" t="str">
        <f t="shared" si="153"/>
        <v>no</v>
      </c>
    </row>
    <row r="1362" spans="1:14" x14ac:dyDescent="0.25">
      <c r="A1362" t="str">
        <f t="shared" si="147"/>
        <v>15West Coast Eagles</v>
      </c>
      <c r="B1362">
        <v>2020</v>
      </c>
      <c r="C1362">
        <v>15</v>
      </c>
      <c r="D1362" t="s">
        <v>501</v>
      </c>
      <c r="E1362" t="s">
        <v>36</v>
      </c>
      <c r="F1362">
        <v>69</v>
      </c>
      <c r="G1362" s="1">
        <v>0.83</v>
      </c>
      <c r="H1362">
        <v>0</v>
      </c>
      <c r="I1362">
        <f t="shared" si="148"/>
        <v>18</v>
      </c>
      <c r="J1362" s="3">
        <f t="shared" si="149"/>
        <v>0</v>
      </c>
      <c r="K1362" s="5">
        <f t="shared" si="152"/>
        <v>0</v>
      </c>
      <c r="L1362" s="3">
        <f t="shared" ca="1" si="150"/>
        <v>0.28331561226298069</v>
      </c>
      <c r="M1362" s="1">
        <f t="shared" ca="1" si="151"/>
        <v>-0.28331561226298069</v>
      </c>
      <c r="N1362" t="str">
        <f t="shared" si="153"/>
        <v>no</v>
      </c>
    </row>
    <row r="1363" spans="1:14" x14ac:dyDescent="0.25">
      <c r="A1363" t="str">
        <f t="shared" si="147"/>
        <v>15Adelaide Crows</v>
      </c>
      <c r="B1363">
        <v>2020</v>
      </c>
      <c r="C1363">
        <v>15</v>
      </c>
      <c r="D1363" t="s">
        <v>394</v>
      </c>
      <c r="E1363" t="s">
        <v>22</v>
      </c>
      <c r="F1363">
        <v>23</v>
      </c>
      <c r="G1363" s="1">
        <v>0.98</v>
      </c>
      <c r="H1363">
        <v>0</v>
      </c>
      <c r="I1363">
        <f t="shared" si="148"/>
        <v>22</v>
      </c>
      <c r="J1363" s="3">
        <f t="shared" si="149"/>
        <v>0</v>
      </c>
      <c r="K1363" s="5">
        <f t="shared" si="152"/>
        <v>0</v>
      </c>
      <c r="L1363" s="3">
        <f t="shared" ca="1" si="150"/>
        <v>0.11471306471306472</v>
      </c>
      <c r="M1363" s="1">
        <f t="shared" ca="1" si="151"/>
        <v>-0.11471306471306472</v>
      </c>
      <c r="N1363" t="str">
        <f t="shared" si="153"/>
        <v>no</v>
      </c>
    </row>
    <row r="1364" spans="1:14" x14ac:dyDescent="0.25">
      <c r="A1364" t="str">
        <f t="shared" si="147"/>
        <v>15Essendon</v>
      </c>
      <c r="B1364">
        <v>2020</v>
      </c>
      <c r="C1364">
        <v>15</v>
      </c>
      <c r="D1364" t="s">
        <v>427</v>
      </c>
      <c r="E1364" t="s">
        <v>32</v>
      </c>
      <c r="F1364">
        <v>67</v>
      </c>
      <c r="G1364" s="1">
        <v>0.84</v>
      </c>
      <c r="H1364">
        <v>0</v>
      </c>
      <c r="I1364">
        <f t="shared" si="148"/>
        <v>18</v>
      </c>
      <c r="J1364" s="3">
        <f t="shared" si="149"/>
        <v>0</v>
      </c>
      <c r="K1364" s="5">
        <f t="shared" si="152"/>
        <v>0</v>
      </c>
      <c r="L1364" s="3">
        <f t="shared" ca="1" si="150"/>
        <v>0.11488127766900146</v>
      </c>
      <c r="M1364" s="1">
        <f t="shared" ca="1" si="151"/>
        <v>-0.11488127766900146</v>
      </c>
      <c r="N1364" t="str">
        <f t="shared" si="153"/>
        <v>no</v>
      </c>
    </row>
    <row r="1365" spans="1:14" x14ac:dyDescent="0.25">
      <c r="A1365" t="str">
        <f t="shared" si="147"/>
        <v>15Melbourne</v>
      </c>
      <c r="B1365">
        <v>2020</v>
      </c>
      <c r="C1365">
        <v>15</v>
      </c>
      <c r="D1365" t="s">
        <v>435</v>
      </c>
      <c r="E1365" t="s">
        <v>30</v>
      </c>
      <c r="F1365">
        <v>56</v>
      </c>
      <c r="G1365" s="1">
        <v>0.87</v>
      </c>
      <c r="H1365">
        <v>0</v>
      </c>
      <c r="I1365">
        <f t="shared" si="148"/>
        <v>20</v>
      </c>
      <c r="J1365" s="3">
        <f t="shared" si="149"/>
        <v>0</v>
      </c>
      <c r="K1365" s="5">
        <f t="shared" si="152"/>
        <v>0</v>
      </c>
      <c r="L1365" s="3">
        <f t="shared" ca="1" si="150"/>
        <v>7.5055831849310112E-2</v>
      </c>
      <c r="M1365" s="1">
        <f t="shared" ca="1" si="151"/>
        <v>-7.5055831849310112E-2</v>
      </c>
      <c r="N1365" t="str">
        <f t="shared" si="153"/>
        <v>no</v>
      </c>
    </row>
    <row r="1366" spans="1:14" x14ac:dyDescent="0.25">
      <c r="A1366" t="str">
        <f t="shared" si="147"/>
        <v>15GWS Giants</v>
      </c>
      <c r="B1366">
        <v>2020</v>
      </c>
      <c r="C1366">
        <v>15</v>
      </c>
      <c r="D1366" t="s">
        <v>378</v>
      </c>
      <c r="E1366" t="s">
        <v>11</v>
      </c>
      <c r="F1366">
        <v>60</v>
      </c>
      <c r="G1366" s="1">
        <v>0.81</v>
      </c>
      <c r="H1366">
        <v>0</v>
      </c>
      <c r="I1366">
        <f t="shared" si="148"/>
        <v>15</v>
      </c>
      <c r="J1366" s="3">
        <f t="shared" si="149"/>
        <v>0</v>
      </c>
      <c r="K1366" s="5">
        <f t="shared" si="152"/>
        <v>0</v>
      </c>
      <c r="L1366" s="3">
        <f t="shared" ca="1" si="150"/>
        <v>0.12906339923883783</v>
      </c>
      <c r="M1366" s="1">
        <f t="shared" ca="1" si="151"/>
        <v>-0.12906339923883783</v>
      </c>
      <c r="N1366" t="str">
        <f t="shared" si="153"/>
        <v>no</v>
      </c>
    </row>
    <row r="1367" spans="1:14" x14ac:dyDescent="0.25">
      <c r="A1367" t="str">
        <f t="shared" si="147"/>
        <v>15Essendon</v>
      </c>
      <c r="B1367">
        <v>2020</v>
      </c>
      <c r="C1367">
        <v>15</v>
      </c>
      <c r="D1367" t="s">
        <v>303</v>
      </c>
      <c r="E1367" t="s">
        <v>32</v>
      </c>
      <c r="F1367">
        <v>68</v>
      </c>
      <c r="G1367" s="1">
        <v>0.9</v>
      </c>
      <c r="H1367">
        <v>0</v>
      </c>
      <c r="I1367">
        <f t="shared" si="148"/>
        <v>18</v>
      </c>
      <c r="J1367" s="3">
        <f t="shared" si="149"/>
        <v>0</v>
      </c>
      <c r="K1367" s="5">
        <f t="shared" si="152"/>
        <v>4</v>
      </c>
      <c r="L1367" s="3">
        <f t="shared" ca="1" si="150"/>
        <v>0.13850267379679143</v>
      </c>
      <c r="M1367" s="1">
        <f t="shared" ca="1" si="151"/>
        <v>-0.13850267379679143</v>
      </c>
      <c r="N1367" t="str">
        <f t="shared" si="153"/>
        <v>yes</v>
      </c>
    </row>
    <row r="1368" spans="1:14" x14ac:dyDescent="0.25">
      <c r="A1368" t="str">
        <f t="shared" si="147"/>
        <v>15Fremantle</v>
      </c>
      <c r="B1368">
        <v>2020</v>
      </c>
      <c r="C1368">
        <v>15</v>
      </c>
      <c r="D1368" t="s">
        <v>464</v>
      </c>
      <c r="E1368" t="s">
        <v>53</v>
      </c>
      <c r="F1368">
        <v>36</v>
      </c>
      <c r="G1368" s="1">
        <v>0.91</v>
      </c>
      <c r="H1368">
        <v>0</v>
      </c>
      <c r="I1368">
        <f t="shared" si="148"/>
        <v>15</v>
      </c>
      <c r="J1368" s="3">
        <f t="shared" si="149"/>
        <v>0</v>
      </c>
      <c r="K1368" s="5">
        <f t="shared" si="152"/>
        <v>0</v>
      </c>
      <c r="L1368" s="3">
        <f t="shared" ca="1" si="150"/>
        <v>0.12857142857142856</v>
      </c>
      <c r="M1368" s="1">
        <f t="shared" ca="1" si="151"/>
        <v>-0.12857142857142856</v>
      </c>
      <c r="N1368" t="str">
        <f t="shared" si="153"/>
        <v>no</v>
      </c>
    </row>
    <row r="1369" spans="1:14" x14ac:dyDescent="0.25">
      <c r="A1369" t="str">
        <f t="shared" si="147"/>
        <v>15Sydney Swans</v>
      </c>
      <c r="B1369">
        <v>2020</v>
      </c>
      <c r="C1369">
        <v>15</v>
      </c>
      <c r="D1369" t="s">
        <v>137</v>
      </c>
      <c r="E1369" t="s">
        <v>70</v>
      </c>
      <c r="F1369">
        <v>32</v>
      </c>
      <c r="G1369" s="1">
        <v>0.9</v>
      </c>
      <c r="H1369">
        <v>0</v>
      </c>
      <c r="I1369">
        <f t="shared" si="148"/>
        <v>20</v>
      </c>
      <c r="J1369" s="3">
        <f t="shared" si="149"/>
        <v>0</v>
      </c>
      <c r="K1369" s="5">
        <f t="shared" si="152"/>
        <v>68</v>
      </c>
      <c r="L1369" s="3">
        <f t="shared" ca="1" si="150"/>
        <v>0.11201646650563059</v>
      </c>
      <c r="M1369" s="1">
        <f t="shared" ca="1" si="151"/>
        <v>-0.11201646650563059</v>
      </c>
      <c r="N1369" t="str">
        <f t="shared" si="153"/>
        <v>yes</v>
      </c>
    </row>
    <row r="1370" spans="1:14" x14ac:dyDescent="0.25">
      <c r="A1370" t="str">
        <f t="shared" si="147"/>
        <v>15Melbourne</v>
      </c>
      <c r="B1370">
        <v>2020</v>
      </c>
      <c r="C1370">
        <v>15</v>
      </c>
      <c r="D1370" t="s">
        <v>223</v>
      </c>
      <c r="E1370" t="s">
        <v>30</v>
      </c>
      <c r="F1370">
        <v>77</v>
      </c>
      <c r="G1370" s="1">
        <v>0.69</v>
      </c>
      <c r="H1370">
        <v>0</v>
      </c>
      <c r="I1370">
        <f t="shared" si="148"/>
        <v>20</v>
      </c>
      <c r="J1370" s="3">
        <f t="shared" si="149"/>
        <v>0</v>
      </c>
      <c r="K1370" s="5">
        <f t="shared" si="152"/>
        <v>30</v>
      </c>
      <c r="L1370" s="3">
        <f t="shared" ca="1" si="150"/>
        <v>5.8741258741258746E-2</v>
      </c>
      <c r="M1370" s="1">
        <f t="shared" ca="1" si="151"/>
        <v>-5.8741258741258746E-2</v>
      </c>
      <c r="N1370" t="str">
        <f t="shared" si="153"/>
        <v>yes</v>
      </c>
    </row>
    <row r="1371" spans="1:14" x14ac:dyDescent="0.25">
      <c r="A1371" t="str">
        <f t="shared" si="147"/>
        <v>15West Coast Eagles</v>
      </c>
      <c r="B1371">
        <v>2020</v>
      </c>
      <c r="C1371">
        <v>15</v>
      </c>
      <c r="D1371" t="s">
        <v>625</v>
      </c>
      <c r="E1371" t="s">
        <v>36</v>
      </c>
      <c r="F1371">
        <v>72</v>
      </c>
      <c r="G1371" s="1">
        <v>0.8</v>
      </c>
      <c r="H1371">
        <v>0</v>
      </c>
      <c r="I1371">
        <f t="shared" si="148"/>
        <v>18</v>
      </c>
      <c r="J1371" s="3">
        <f t="shared" si="149"/>
        <v>0</v>
      </c>
      <c r="K1371" s="5">
        <f t="shared" si="152"/>
        <v>0</v>
      </c>
      <c r="L1371" s="3">
        <f t="shared" ca="1" si="150"/>
        <v>7.3913043478260859E-2</v>
      </c>
      <c r="M1371" s="1">
        <f t="shared" ca="1" si="151"/>
        <v>-7.3913043478260859E-2</v>
      </c>
      <c r="N1371" t="str">
        <f t="shared" si="153"/>
        <v>no</v>
      </c>
    </row>
    <row r="1372" spans="1:14" x14ac:dyDescent="0.25">
      <c r="A1372" t="str">
        <f t="shared" si="147"/>
        <v>15GWS Giants</v>
      </c>
      <c r="B1372">
        <v>2020</v>
      </c>
      <c r="C1372">
        <v>15</v>
      </c>
      <c r="D1372" t="s">
        <v>633</v>
      </c>
      <c r="E1372" t="s">
        <v>11</v>
      </c>
      <c r="F1372">
        <v>67</v>
      </c>
      <c r="G1372" s="1">
        <v>0.69</v>
      </c>
      <c r="H1372">
        <v>0</v>
      </c>
      <c r="I1372">
        <f t="shared" si="148"/>
        <v>15</v>
      </c>
      <c r="J1372" s="3">
        <f t="shared" si="149"/>
        <v>0</v>
      </c>
      <c r="K1372" s="5">
        <f t="shared" si="152"/>
        <v>0</v>
      </c>
      <c r="L1372" s="3">
        <f t="shared" ca="1" si="150"/>
        <v>0.14814814814814814</v>
      </c>
      <c r="M1372" s="1">
        <f t="shared" ca="1" si="151"/>
        <v>-0.14814814814814814</v>
      </c>
      <c r="N1372" t="str">
        <f t="shared" si="153"/>
        <v>no</v>
      </c>
    </row>
    <row r="1373" spans="1:14" x14ac:dyDescent="0.25">
      <c r="A1373" t="str">
        <f t="shared" si="147"/>
        <v>15Collingwood</v>
      </c>
      <c r="B1373">
        <v>2020</v>
      </c>
      <c r="C1373">
        <v>15</v>
      </c>
      <c r="D1373" t="s">
        <v>498</v>
      </c>
      <c r="E1373" t="s">
        <v>51</v>
      </c>
      <c r="F1373">
        <v>36</v>
      </c>
      <c r="G1373" s="1">
        <v>0.79</v>
      </c>
      <c r="H1373">
        <v>0</v>
      </c>
      <c r="I1373">
        <f t="shared" si="148"/>
        <v>15</v>
      </c>
      <c r="J1373" s="3">
        <f t="shared" si="149"/>
        <v>0</v>
      </c>
      <c r="K1373" s="5">
        <f t="shared" si="152"/>
        <v>0</v>
      </c>
      <c r="L1373" s="3">
        <f t="shared" ca="1" si="150"/>
        <v>0.13969017094017094</v>
      </c>
      <c r="M1373" s="1">
        <f t="shared" ca="1" si="151"/>
        <v>-0.13969017094017094</v>
      </c>
      <c r="N1373" t="str">
        <f t="shared" si="153"/>
        <v>no</v>
      </c>
    </row>
    <row r="1374" spans="1:14" x14ac:dyDescent="0.25">
      <c r="A1374" t="str">
        <f t="shared" si="147"/>
        <v>15Sydney Swans</v>
      </c>
      <c r="B1374">
        <v>2020</v>
      </c>
      <c r="C1374">
        <v>15</v>
      </c>
      <c r="D1374" t="s">
        <v>476</v>
      </c>
      <c r="E1374" t="s">
        <v>70</v>
      </c>
      <c r="F1374">
        <v>44</v>
      </c>
      <c r="G1374" s="1">
        <v>0.83</v>
      </c>
      <c r="H1374">
        <v>0</v>
      </c>
      <c r="I1374">
        <f t="shared" si="148"/>
        <v>20</v>
      </c>
      <c r="J1374" s="3">
        <f t="shared" si="149"/>
        <v>0</v>
      </c>
      <c r="K1374" s="5">
        <f t="shared" si="152"/>
        <v>0</v>
      </c>
      <c r="L1374" s="3">
        <f t="shared" ca="1" si="150"/>
        <v>0.1628048695067453</v>
      </c>
      <c r="M1374" s="1">
        <f t="shared" ca="1" si="151"/>
        <v>-0.1628048695067453</v>
      </c>
      <c r="N1374" t="str">
        <f t="shared" si="153"/>
        <v>no</v>
      </c>
    </row>
    <row r="1375" spans="1:14" x14ac:dyDescent="0.25">
      <c r="A1375" t="str">
        <f t="shared" si="147"/>
        <v>15Sydney Swans</v>
      </c>
      <c r="B1375">
        <v>2020</v>
      </c>
      <c r="C1375">
        <v>15</v>
      </c>
      <c r="D1375" t="s">
        <v>519</v>
      </c>
      <c r="E1375" t="s">
        <v>70</v>
      </c>
      <c r="F1375">
        <v>64</v>
      </c>
      <c r="G1375" s="1">
        <v>0.8</v>
      </c>
      <c r="H1375">
        <v>0</v>
      </c>
      <c r="I1375">
        <f t="shared" si="148"/>
        <v>20</v>
      </c>
      <c r="J1375" s="3">
        <f t="shared" si="149"/>
        <v>0</v>
      </c>
      <c r="K1375" s="5">
        <f t="shared" si="152"/>
        <v>0</v>
      </c>
      <c r="L1375" s="3">
        <f t="shared" ca="1" si="150"/>
        <v>0.10404040404040404</v>
      </c>
      <c r="M1375" s="1">
        <f t="shared" ca="1" si="151"/>
        <v>-0.10404040404040404</v>
      </c>
      <c r="N1375" t="str">
        <f t="shared" si="153"/>
        <v>no</v>
      </c>
    </row>
    <row r="1376" spans="1:14" x14ac:dyDescent="0.25">
      <c r="A1376" t="str">
        <f t="shared" si="147"/>
        <v>15Hawthorn</v>
      </c>
      <c r="B1376">
        <v>2020</v>
      </c>
      <c r="C1376">
        <v>15</v>
      </c>
      <c r="D1376" t="s">
        <v>573</v>
      </c>
      <c r="E1376" t="s">
        <v>56</v>
      </c>
      <c r="F1376">
        <v>39</v>
      </c>
      <c r="G1376" s="1">
        <v>0.96</v>
      </c>
      <c r="H1376">
        <v>0</v>
      </c>
      <c r="I1376">
        <f t="shared" si="148"/>
        <v>22</v>
      </c>
      <c r="J1376" s="3">
        <f t="shared" si="149"/>
        <v>0</v>
      </c>
      <c r="K1376" s="5">
        <f t="shared" si="152"/>
        <v>0</v>
      </c>
      <c r="L1376" s="3">
        <f t="shared" ca="1" si="150"/>
        <v>5.5944055944055944E-2</v>
      </c>
      <c r="M1376" s="1">
        <f t="shared" ca="1" si="151"/>
        <v>-5.5944055944055944E-2</v>
      </c>
      <c r="N1376" t="str">
        <f t="shared" si="153"/>
        <v>no</v>
      </c>
    </row>
    <row r="1377" spans="1:14" x14ac:dyDescent="0.25">
      <c r="A1377" t="str">
        <f t="shared" si="147"/>
        <v>15Carlton</v>
      </c>
      <c r="B1377">
        <v>2020</v>
      </c>
      <c r="C1377">
        <v>15</v>
      </c>
      <c r="D1377" t="s">
        <v>203</v>
      </c>
      <c r="E1377" t="s">
        <v>6</v>
      </c>
      <c r="F1377">
        <v>19</v>
      </c>
      <c r="G1377" s="1">
        <v>0.71</v>
      </c>
      <c r="H1377">
        <v>0</v>
      </c>
      <c r="I1377">
        <f t="shared" si="148"/>
        <v>15</v>
      </c>
      <c r="J1377" s="3">
        <f t="shared" si="149"/>
        <v>0</v>
      </c>
      <c r="K1377" s="5">
        <f t="shared" si="152"/>
        <v>10</v>
      </c>
      <c r="L1377" s="3">
        <f t="shared" ca="1" si="150"/>
        <v>9.3518518518518529E-2</v>
      </c>
      <c r="M1377" s="1">
        <f t="shared" ca="1" si="151"/>
        <v>-9.3518518518518529E-2</v>
      </c>
      <c r="N1377" t="str">
        <f t="shared" si="153"/>
        <v>yes</v>
      </c>
    </row>
    <row r="1378" spans="1:14" x14ac:dyDescent="0.25">
      <c r="A1378" t="str">
        <f t="shared" si="147"/>
        <v>15Essendon</v>
      </c>
      <c r="B1378">
        <v>2020</v>
      </c>
      <c r="C1378">
        <v>15</v>
      </c>
      <c r="D1378" t="s">
        <v>270</v>
      </c>
      <c r="E1378" t="s">
        <v>32</v>
      </c>
      <c r="F1378">
        <v>42</v>
      </c>
      <c r="G1378" s="1">
        <v>0.81</v>
      </c>
      <c r="H1378">
        <v>0</v>
      </c>
      <c r="I1378">
        <f t="shared" si="148"/>
        <v>18</v>
      </c>
      <c r="J1378" s="3">
        <f t="shared" si="149"/>
        <v>0</v>
      </c>
      <c r="K1378" s="5">
        <f t="shared" si="152"/>
        <v>4</v>
      </c>
      <c r="L1378" s="3">
        <f t="shared" ca="1" si="150"/>
        <v>7.6086956521739135E-2</v>
      </c>
      <c r="M1378" s="1">
        <f t="shared" ca="1" si="151"/>
        <v>-7.6086956521739135E-2</v>
      </c>
      <c r="N1378" t="str">
        <f t="shared" si="153"/>
        <v>yes</v>
      </c>
    </row>
    <row r="1379" spans="1:14" x14ac:dyDescent="0.25">
      <c r="A1379" t="str">
        <f t="shared" si="147"/>
        <v>15Fremantle</v>
      </c>
      <c r="B1379">
        <v>2020</v>
      </c>
      <c r="C1379">
        <v>15</v>
      </c>
      <c r="D1379" t="s">
        <v>359</v>
      </c>
      <c r="E1379" t="s">
        <v>53</v>
      </c>
      <c r="F1379">
        <v>37</v>
      </c>
      <c r="G1379" s="1">
        <v>0.84</v>
      </c>
      <c r="H1379">
        <v>0</v>
      </c>
      <c r="I1379">
        <f t="shared" si="148"/>
        <v>15</v>
      </c>
      <c r="J1379" s="3">
        <f t="shared" si="149"/>
        <v>0</v>
      </c>
      <c r="K1379" s="5">
        <f t="shared" si="152"/>
        <v>0</v>
      </c>
      <c r="L1379" s="3">
        <f t="shared" ca="1" si="150"/>
        <v>3.7499999999999999E-2</v>
      </c>
      <c r="M1379" s="1">
        <f t="shared" ca="1" si="151"/>
        <v>-3.7499999999999999E-2</v>
      </c>
      <c r="N1379" t="str">
        <f t="shared" si="153"/>
        <v>no</v>
      </c>
    </row>
    <row r="1380" spans="1:14" x14ac:dyDescent="0.25">
      <c r="A1380" t="str">
        <f t="shared" si="147"/>
        <v>15Brisbane Lions</v>
      </c>
      <c r="B1380">
        <v>2020</v>
      </c>
      <c r="C1380">
        <v>15</v>
      </c>
      <c r="D1380" t="s">
        <v>286</v>
      </c>
      <c r="E1380" t="s">
        <v>16</v>
      </c>
      <c r="F1380">
        <v>51</v>
      </c>
      <c r="G1380" s="1">
        <v>0.84</v>
      </c>
      <c r="H1380">
        <v>0</v>
      </c>
      <c r="I1380">
        <f t="shared" si="148"/>
        <v>15</v>
      </c>
      <c r="J1380" s="3">
        <f t="shared" si="149"/>
        <v>0</v>
      </c>
      <c r="K1380" s="5">
        <f t="shared" si="152"/>
        <v>8</v>
      </c>
      <c r="L1380" s="3">
        <f t="shared" ca="1" si="150"/>
        <v>0.13083778966131906</v>
      </c>
      <c r="M1380" s="1">
        <f t="shared" ca="1" si="151"/>
        <v>-0.13083778966131906</v>
      </c>
      <c r="N1380" t="str">
        <f t="shared" si="153"/>
        <v>yes</v>
      </c>
    </row>
    <row r="1381" spans="1:14" x14ac:dyDescent="0.25">
      <c r="A1381" t="str">
        <f t="shared" si="147"/>
        <v>15Fremantle</v>
      </c>
      <c r="B1381">
        <v>2020</v>
      </c>
      <c r="C1381">
        <v>15</v>
      </c>
      <c r="D1381" t="s">
        <v>563</v>
      </c>
      <c r="E1381" t="s">
        <v>53</v>
      </c>
      <c r="F1381">
        <v>49</v>
      </c>
      <c r="G1381" s="1">
        <v>0.78</v>
      </c>
      <c r="H1381">
        <v>0</v>
      </c>
      <c r="I1381">
        <f t="shared" si="148"/>
        <v>15</v>
      </c>
      <c r="J1381" s="3">
        <f t="shared" si="149"/>
        <v>0</v>
      </c>
      <c r="K1381" s="5">
        <f t="shared" si="152"/>
        <v>0</v>
      </c>
      <c r="L1381" s="3">
        <f t="shared" ca="1" si="150"/>
        <v>0.10372674710910006</v>
      </c>
      <c r="M1381" s="1">
        <f t="shared" ca="1" si="151"/>
        <v>-0.10372674710910006</v>
      </c>
      <c r="N1381" t="str">
        <f t="shared" si="153"/>
        <v>no</v>
      </c>
    </row>
    <row r="1382" spans="1:14" x14ac:dyDescent="0.25">
      <c r="A1382" t="str">
        <f t="shared" si="147"/>
        <v>15GWS Giants</v>
      </c>
      <c r="B1382">
        <v>2020</v>
      </c>
      <c r="C1382">
        <v>15</v>
      </c>
      <c r="D1382" t="s">
        <v>496</v>
      </c>
      <c r="E1382" t="s">
        <v>11</v>
      </c>
      <c r="F1382">
        <v>84</v>
      </c>
      <c r="G1382" s="1">
        <v>0.85</v>
      </c>
      <c r="H1382">
        <v>0</v>
      </c>
      <c r="I1382">
        <f t="shared" si="148"/>
        <v>15</v>
      </c>
      <c r="J1382" s="3">
        <f t="shared" si="149"/>
        <v>0</v>
      </c>
      <c r="K1382" s="5">
        <f t="shared" si="152"/>
        <v>0</v>
      </c>
      <c r="L1382" s="3">
        <f t="shared" ca="1" si="150"/>
        <v>0.23043217016901227</v>
      </c>
      <c r="M1382" s="1">
        <f t="shared" ca="1" si="151"/>
        <v>-0.23043217016901227</v>
      </c>
      <c r="N1382" t="str">
        <f t="shared" si="153"/>
        <v>no</v>
      </c>
    </row>
    <row r="1383" spans="1:14" x14ac:dyDescent="0.25">
      <c r="A1383" t="str">
        <f t="shared" si="147"/>
        <v>15Richmond</v>
      </c>
      <c r="B1383">
        <v>2020</v>
      </c>
      <c r="C1383">
        <v>15</v>
      </c>
      <c r="D1383" t="s">
        <v>423</v>
      </c>
      <c r="E1383" t="s">
        <v>28</v>
      </c>
      <c r="F1383">
        <v>54</v>
      </c>
      <c r="G1383" s="1">
        <v>0.81</v>
      </c>
      <c r="H1383">
        <v>0</v>
      </c>
      <c r="I1383">
        <f t="shared" si="148"/>
        <v>15</v>
      </c>
      <c r="J1383" s="3">
        <f t="shared" si="149"/>
        <v>0</v>
      </c>
      <c r="K1383" s="5">
        <f t="shared" si="152"/>
        <v>0</v>
      </c>
      <c r="L1383" s="3">
        <f t="shared" ca="1" si="150"/>
        <v>8.1314397103870784E-2</v>
      </c>
      <c r="M1383" s="1">
        <f t="shared" ca="1" si="151"/>
        <v>-8.1314397103870784E-2</v>
      </c>
      <c r="N1383" t="str">
        <f t="shared" si="153"/>
        <v>no</v>
      </c>
    </row>
    <row r="1384" spans="1:14" x14ac:dyDescent="0.25">
      <c r="A1384" t="str">
        <f t="shared" si="147"/>
        <v>15Melbourne</v>
      </c>
      <c r="B1384">
        <v>2020</v>
      </c>
      <c r="C1384">
        <v>15</v>
      </c>
      <c r="D1384" t="s">
        <v>289</v>
      </c>
      <c r="E1384" t="s">
        <v>30</v>
      </c>
      <c r="F1384">
        <v>36</v>
      </c>
      <c r="G1384" s="1">
        <v>0.39</v>
      </c>
      <c r="H1384">
        <v>0</v>
      </c>
      <c r="I1384">
        <f t="shared" si="148"/>
        <v>20</v>
      </c>
      <c r="J1384" s="3">
        <f t="shared" si="149"/>
        <v>0</v>
      </c>
      <c r="K1384" s="5">
        <f t="shared" si="152"/>
        <v>5</v>
      </c>
      <c r="L1384" s="3">
        <f t="shared" ca="1" si="150"/>
        <v>0.25641118516372063</v>
      </c>
      <c r="M1384" s="1">
        <f t="shared" ca="1" si="151"/>
        <v>-0.25641118516372063</v>
      </c>
      <c r="N1384" t="str">
        <f t="shared" si="153"/>
        <v>yes</v>
      </c>
    </row>
    <row r="1385" spans="1:14" x14ac:dyDescent="0.25">
      <c r="A1385" t="str">
        <f t="shared" si="147"/>
        <v>15West Coast Eagles</v>
      </c>
      <c r="B1385">
        <v>2020</v>
      </c>
      <c r="C1385">
        <v>15</v>
      </c>
      <c r="D1385" t="s">
        <v>575</v>
      </c>
      <c r="E1385" t="s">
        <v>36</v>
      </c>
      <c r="F1385">
        <v>54</v>
      </c>
      <c r="G1385" s="1">
        <v>0.82</v>
      </c>
      <c r="H1385">
        <v>0</v>
      </c>
      <c r="I1385">
        <f t="shared" si="148"/>
        <v>18</v>
      </c>
      <c r="J1385" s="3">
        <f t="shared" si="149"/>
        <v>0</v>
      </c>
      <c r="K1385" s="5">
        <f t="shared" si="152"/>
        <v>0</v>
      </c>
      <c r="L1385" s="3">
        <f t="shared" ca="1" si="150"/>
        <v>0.16540581749941355</v>
      </c>
      <c r="M1385" s="1">
        <f t="shared" ca="1" si="151"/>
        <v>-0.16540581749941355</v>
      </c>
      <c r="N1385" t="str">
        <f t="shared" si="153"/>
        <v>no</v>
      </c>
    </row>
    <row r="1386" spans="1:14" x14ac:dyDescent="0.25">
      <c r="A1386" t="str">
        <f t="shared" si="147"/>
        <v>15Carlton</v>
      </c>
      <c r="B1386">
        <v>2020</v>
      </c>
      <c r="C1386">
        <v>15</v>
      </c>
      <c r="D1386" t="s">
        <v>319</v>
      </c>
      <c r="E1386" t="s">
        <v>6</v>
      </c>
      <c r="F1386">
        <v>48</v>
      </c>
      <c r="G1386" s="1">
        <v>0.79</v>
      </c>
      <c r="H1386">
        <v>0</v>
      </c>
      <c r="I1386">
        <f t="shared" si="148"/>
        <v>15</v>
      </c>
      <c r="J1386" s="3">
        <f t="shared" si="149"/>
        <v>0</v>
      </c>
      <c r="K1386" s="5">
        <f t="shared" si="152"/>
        <v>2</v>
      </c>
      <c r="L1386" s="3">
        <f t="shared" ca="1" si="150"/>
        <v>5.4166666666666669E-2</v>
      </c>
      <c r="M1386" s="1">
        <f t="shared" ca="1" si="151"/>
        <v>-5.4166666666666669E-2</v>
      </c>
      <c r="N1386" t="str">
        <f t="shared" si="153"/>
        <v>yes</v>
      </c>
    </row>
    <row r="1387" spans="1:14" x14ac:dyDescent="0.25">
      <c r="A1387" t="str">
        <f t="shared" si="147"/>
        <v>15Essendon</v>
      </c>
      <c r="B1387">
        <v>2020</v>
      </c>
      <c r="C1387">
        <v>15</v>
      </c>
      <c r="D1387" t="s">
        <v>155</v>
      </c>
      <c r="E1387" t="s">
        <v>32</v>
      </c>
      <c r="F1387">
        <v>67</v>
      </c>
      <c r="G1387" s="1">
        <v>0.88</v>
      </c>
      <c r="H1387">
        <v>0</v>
      </c>
      <c r="I1387">
        <f t="shared" si="148"/>
        <v>18</v>
      </c>
      <c r="J1387" s="3">
        <f t="shared" si="149"/>
        <v>0</v>
      </c>
      <c r="K1387" s="5">
        <f t="shared" si="152"/>
        <v>86</v>
      </c>
      <c r="L1387" s="3">
        <f t="shared" ca="1" si="150"/>
        <v>4.4117647058823532E-2</v>
      </c>
      <c r="M1387" s="1">
        <f t="shared" ca="1" si="151"/>
        <v>-4.4117647058823532E-2</v>
      </c>
      <c r="N1387" t="str">
        <f t="shared" si="153"/>
        <v>yes</v>
      </c>
    </row>
    <row r="1388" spans="1:14" x14ac:dyDescent="0.25">
      <c r="A1388" t="str">
        <f t="shared" si="147"/>
        <v>15Sydney Swans</v>
      </c>
      <c r="B1388">
        <v>2020</v>
      </c>
      <c r="C1388">
        <v>15</v>
      </c>
      <c r="D1388" t="s">
        <v>345</v>
      </c>
      <c r="E1388" t="s">
        <v>70</v>
      </c>
      <c r="F1388">
        <v>55</v>
      </c>
      <c r="G1388" s="1">
        <v>0.74</v>
      </c>
      <c r="H1388">
        <v>0</v>
      </c>
      <c r="I1388">
        <f t="shared" si="148"/>
        <v>20</v>
      </c>
      <c r="J1388" s="3">
        <f t="shared" si="149"/>
        <v>0</v>
      </c>
      <c r="K1388" s="5">
        <f t="shared" si="152"/>
        <v>1</v>
      </c>
      <c r="L1388" s="3">
        <f t="shared" ca="1" si="150"/>
        <v>0.11265432098765432</v>
      </c>
      <c r="M1388" s="1">
        <f t="shared" ca="1" si="151"/>
        <v>-0.11265432098765432</v>
      </c>
      <c r="N1388" t="str">
        <f t="shared" si="153"/>
        <v>yes</v>
      </c>
    </row>
    <row r="1389" spans="1:14" x14ac:dyDescent="0.25">
      <c r="A1389" t="str">
        <f t="shared" si="147"/>
        <v>15Adelaide Crows</v>
      </c>
      <c r="B1389">
        <v>2020</v>
      </c>
      <c r="C1389">
        <v>15</v>
      </c>
      <c r="D1389" t="s">
        <v>424</v>
      </c>
      <c r="E1389" t="s">
        <v>22</v>
      </c>
      <c r="F1389">
        <v>40</v>
      </c>
      <c r="G1389" s="1">
        <v>0.85</v>
      </c>
      <c r="H1389">
        <v>0</v>
      </c>
      <c r="I1389">
        <f t="shared" si="148"/>
        <v>22</v>
      </c>
      <c r="J1389" s="3">
        <f t="shared" si="149"/>
        <v>0</v>
      </c>
      <c r="K1389" s="5">
        <f t="shared" si="152"/>
        <v>0</v>
      </c>
      <c r="L1389" s="3">
        <f t="shared" ca="1" si="150"/>
        <v>0.11980826813484013</v>
      </c>
      <c r="M1389" s="1">
        <f t="shared" ca="1" si="151"/>
        <v>-0.11980826813484013</v>
      </c>
      <c r="N1389" t="str">
        <f t="shared" si="153"/>
        <v>no</v>
      </c>
    </row>
    <row r="1390" spans="1:14" x14ac:dyDescent="0.25">
      <c r="A1390" t="str">
        <f t="shared" si="147"/>
        <v>15Carlton</v>
      </c>
      <c r="B1390">
        <v>2020</v>
      </c>
      <c r="C1390">
        <v>15</v>
      </c>
      <c r="D1390" t="s">
        <v>426</v>
      </c>
      <c r="E1390" t="s">
        <v>6</v>
      </c>
      <c r="F1390">
        <v>49</v>
      </c>
      <c r="G1390" s="1">
        <v>0.68</v>
      </c>
      <c r="H1390">
        <v>0</v>
      </c>
      <c r="I1390">
        <f t="shared" si="148"/>
        <v>15</v>
      </c>
      <c r="J1390" s="3">
        <f t="shared" si="149"/>
        <v>0</v>
      </c>
      <c r="K1390" s="5">
        <f t="shared" si="152"/>
        <v>0</v>
      </c>
      <c r="L1390" s="3">
        <f t="shared" ca="1" si="150"/>
        <v>0.1159782966895198</v>
      </c>
      <c r="M1390" s="1">
        <f t="shared" ca="1" si="151"/>
        <v>-0.1159782966895198</v>
      </c>
      <c r="N1390" t="str">
        <f t="shared" si="153"/>
        <v>no</v>
      </c>
    </row>
    <row r="1391" spans="1:14" x14ac:dyDescent="0.25">
      <c r="A1391" t="str">
        <f t="shared" si="147"/>
        <v>15GWS Giants</v>
      </c>
      <c r="B1391">
        <v>2020</v>
      </c>
      <c r="C1391">
        <v>15</v>
      </c>
      <c r="D1391" t="s">
        <v>409</v>
      </c>
      <c r="E1391" t="s">
        <v>11</v>
      </c>
      <c r="F1391">
        <v>55</v>
      </c>
      <c r="G1391" s="1">
        <v>0.86</v>
      </c>
      <c r="H1391">
        <v>0</v>
      </c>
      <c r="I1391">
        <f t="shared" si="148"/>
        <v>15</v>
      </c>
      <c r="J1391" s="3">
        <f t="shared" si="149"/>
        <v>0</v>
      </c>
      <c r="K1391" s="5">
        <f t="shared" si="152"/>
        <v>0</v>
      </c>
      <c r="L1391" s="3">
        <f t="shared" ca="1" si="150"/>
        <v>7.4679487179487178E-2</v>
      </c>
      <c r="M1391" s="1">
        <f t="shared" ca="1" si="151"/>
        <v>-7.4679487179487178E-2</v>
      </c>
      <c r="N1391" t="str">
        <f t="shared" si="153"/>
        <v>no</v>
      </c>
    </row>
    <row r="1392" spans="1:14" x14ac:dyDescent="0.25">
      <c r="A1392" t="str">
        <f t="shared" si="147"/>
        <v>15Essendon</v>
      </c>
      <c r="B1392">
        <v>2020</v>
      </c>
      <c r="C1392">
        <v>15</v>
      </c>
      <c r="D1392" t="s">
        <v>355</v>
      </c>
      <c r="E1392" t="s">
        <v>32</v>
      </c>
      <c r="F1392">
        <v>45</v>
      </c>
      <c r="G1392" s="1">
        <v>0.69</v>
      </c>
      <c r="H1392">
        <v>0</v>
      </c>
      <c r="I1392">
        <f t="shared" si="148"/>
        <v>18</v>
      </c>
      <c r="J1392" s="3">
        <f t="shared" si="149"/>
        <v>0</v>
      </c>
      <c r="K1392" s="5">
        <f t="shared" si="152"/>
        <v>0</v>
      </c>
      <c r="L1392" s="3">
        <f t="shared" ca="1" si="150"/>
        <v>0</v>
      </c>
      <c r="M1392" s="1">
        <f t="shared" ca="1" si="151"/>
        <v>0</v>
      </c>
      <c r="N1392" t="str">
        <f t="shared" si="153"/>
        <v>no</v>
      </c>
    </row>
    <row r="1393" spans="1:14" x14ac:dyDescent="0.25">
      <c r="A1393" t="str">
        <f t="shared" si="147"/>
        <v>15Hawthorn</v>
      </c>
      <c r="B1393">
        <v>2020</v>
      </c>
      <c r="C1393">
        <v>15</v>
      </c>
      <c r="D1393" t="s">
        <v>323</v>
      </c>
      <c r="E1393" t="s">
        <v>56</v>
      </c>
      <c r="F1393">
        <v>42</v>
      </c>
      <c r="G1393" s="1">
        <v>0.68</v>
      </c>
      <c r="H1393">
        <v>0</v>
      </c>
      <c r="I1393">
        <f t="shared" si="148"/>
        <v>22</v>
      </c>
      <c r="J1393" s="3">
        <f t="shared" si="149"/>
        <v>0</v>
      </c>
      <c r="K1393" s="5">
        <f t="shared" si="152"/>
        <v>3</v>
      </c>
      <c r="L1393" s="3">
        <f t="shared" ca="1" si="150"/>
        <v>0.23589341692789967</v>
      </c>
      <c r="M1393" s="1">
        <f t="shared" ca="1" si="151"/>
        <v>-0.23589341692789967</v>
      </c>
      <c r="N1393" t="str">
        <f t="shared" si="153"/>
        <v>yes</v>
      </c>
    </row>
    <row r="1394" spans="1:14" x14ac:dyDescent="0.25">
      <c r="A1394" t="str">
        <f t="shared" si="147"/>
        <v>15Essendon</v>
      </c>
      <c r="B1394">
        <v>2020</v>
      </c>
      <c r="C1394">
        <v>15</v>
      </c>
      <c r="D1394" t="s">
        <v>396</v>
      </c>
      <c r="E1394" t="s">
        <v>32</v>
      </c>
      <c r="F1394">
        <v>15</v>
      </c>
      <c r="G1394" s="1">
        <v>0.9</v>
      </c>
      <c r="H1394">
        <v>0</v>
      </c>
      <c r="I1394">
        <f t="shared" si="148"/>
        <v>18</v>
      </c>
      <c r="J1394" s="3">
        <f t="shared" si="149"/>
        <v>0</v>
      </c>
      <c r="K1394" s="5">
        <f t="shared" si="152"/>
        <v>0</v>
      </c>
      <c r="L1394" s="3">
        <f t="shared" ca="1" si="150"/>
        <v>9.4494047619047616E-2</v>
      </c>
      <c r="M1394" s="1">
        <f t="shared" ca="1" si="151"/>
        <v>-9.4494047619047616E-2</v>
      </c>
      <c r="N1394" t="str">
        <f t="shared" si="153"/>
        <v>no</v>
      </c>
    </row>
    <row r="1395" spans="1:14" x14ac:dyDescent="0.25">
      <c r="A1395" t="str">
        <f t="shared" si="147"/>
        <v>15Melbourne</v>
      </c>
      <c r="B1395">
        <v>2020</v>
      </c>
      <c r="C1395">
        <v>15</v>
      </c>
      <c r="D1395" t="s">
        <v>320</v>
      </c>
      <c r="E1395" t="s">
        <v>30</v>
      </c>
      <c r="F1395">
        <v>41</v>
      </c>
      <c r="G1395" s="1">
        <v>0.84</v>
      </c>
      <c r="H1395">
        <v>0</v>
      </c>
      <c r="I1395">
        <f t="shared" si="148"/>
        <v>20</v>
      </c>
      <c r="J1395" s="3">
        <f t="shared" si="149"/>
        <v>0</v>
      </c>
      <c r="K1395" s="5">
        <f t="shared" si="152"/>
        <v>3</v>
      </c>
      <c r="L1395" s="3">
        <f t="shared" ca="1" si="150"/>
        <v>0.2</v>
      </c>
      <c r="M1395" s="1">
        <f t="shared" ca="1" si="151"/>
        <v>-0.2</v>
      </c>
      <c r="N1395" t="str">
        <f t="shared" si="153"/>
        <v>yes</v>
      </c>
    </row>
    <row r="1396" spans="1:14" x14ac:dyDescent="0.25">
      <c r="A1396" t="str">
        <f t="shared" si="147"/>
        <v>15Melbourne</v>
      </c>
      <c r="B1396">
        <v>2020</v>
      </c>
      <c r="C1396">
        <v>15</v>
      </c>
      <c r="D1396" t="s">
        <v>530</v>
      </c>
      <c r="E1396" t="s">
        <v>30</v>
      </c>
      <c r="F1396">
        <v>106</v>
      </c>
      <c r="G1396" s="1">
        <v>0.96</v>
      </c>
      <c r="H1396">
        <v>0</v>
      </c>
      <c r="I1396">
        <f t="shared" si="148"/>
        <v>20</v>
      </c>
      <c r="J1396" s="3">
        <f t="shared" si="149"/>
        <v>0</v>
      </c>
      <c r="K1396" s="5">
        <f t="shared" si="152"/>
        <v>0</v>
      </c>
      <c r="L1396" s="3">
        <f t="shared" ca="1" si="150"/>
        <v>0.14103856927386338</v>
      </c>
      <c r="M1396" s="1">
        <f t="shared" ca="1" si="151"/>
        <v>-0.14103856927386338</v>
      </c>
      <c r="N1396" t="str">
        <f t="shared" si="153"/>
        <v>no</v>
      </c>
    </row>
    <row r="1397" spans="1:14" x14ac:dyDescent="0.25">
      <c r="A1397" t="str">
        <f t="shared" si="147"/>
        <v>15Melbourne</v>
      </c>
      <c r="B1397">
        <v>2020</v>
      </c>
      <c r="C1397">
        <v>15</v>
      </c>
      <c r="D1397" t="s">
        <v>434</v>
      </c>
      <c r="E1397" t="s">
        <v>30</v>
      </c>
      <c r="F1397">
        <v>46</v>
      </c>
      <c r="G1397" s="1">
        <v>0.72</v>
      </c>
      <c r="H1397">
        <v>0</v>
      </c>
      <c r="I1397">
        <f t="shared" si="148"/>
        <v>20</v>
      </c>
      <c r="J1397" s="3">
        <f t="shared" si="149"/>
        <v>0</v>
      </c>
      <c r="K1397" s="5">
        <f t="shared" si="152"/>
        <v>0</v>
      </c>
      <c r="L1397" s="3">
        <f t="shared" ca="1" si="150"/>
        <v>0.125</v>
      </c>
      <c r="M1397" s="1">
        <f t="shared" ca="1" si="151"/>
        <v>-0.125</v>
      </c>
      <c r="N1397" t="str">
        <f t="shared" si="153"/>
        <v>no</v>
      </c>
    </row>
    <row r="1398" spans="1:14" x14ac:dyDescent="0.25">
      <c r="A1398" t="str">
        <f t="shared" si="147"/>
        <v>15West Coast Eagles</v>
      </c>
      <c r="B1398">
        <v>2020</v>
      </c>
      <c r="C1398">
        <v>15</v>
      </c>
      <c r="D1398" t="s">
        <v>136</v>
      </c>
      <c r="E1398" t="s">
        <v>36</v>
      </c>
      <c r="F1398">
        <v>74</v>
      </c>
      <c r="G1398" s="1">
        <v>0.83</v>
      </c>
      <c r="H1398">
        <v>0</v>
      </c>
      <c r="I1398">
        <f t="shared" si="148"/>
        <v>18</v>
      </c>
      <c r="J1398" s="3">
        <f t="shared" si="149"/>
        <v>0</v>
      </c>
      <c r="K1398" s="5">
        <f t="shared" si="152"/>
        <v>24</v>
      </c>
      <c r="L1398" s="3">
        <f t="shared" ca="1" si="150"/>
        <v>0.12024989343563512</v>
      </c>
      <c r="M1398" s="1">
        <f t="shared" ca="1" si="151"/>
        <v>-0.12024989343563512</v>
      </c>
      <c r="N1398" t="str">
        <f t="shared" si="153"/>
        <v>yes</v>
      </c>
    </row>
    <row r="1399" spans="1:14" x14ac:dyDescent="0.25">
      <c r="A1399" t="str">
        <f t="shared" si="147"/>
        <v>15Brisbane Lions</v>
      </c>
      <c r="B1399">
        <v>2020</v>
      </c>
      <c r="C1399">
        <v>15</v>
      </c>
      <c r="D1399" t="s">
        <v>450</v>
      </c>
      <c r="E1399" t="s">
        <v>16</v>
      </c>
      <c r="F1399">
        <v>41</v>
      </c>
      <c r="G1399" s="1">
        <v>0.79</v>
      </c>
      <c r="H1399">
        <v>0</v>
      </c>
      <c r="I1399">
        <f t="shared" si="148"/>
        <v>15</v>
      </c>
      <c r="J1399" s="3">
        <f t="shared" si="149"/>
        <v>0</v>
      </c>
      <c r="K1399" s="5">
        <f t="shared" si="152"/>
        <v>0</v>
      </c>
      <c r="L1399" s="3">
        <f t="shared" ca="1" si="150"/>
        <v>0.13260934044944242</v>
      </c>
      <c r="M1399" s="1">
        <f t="shared" ca="1" si="151"/>
        <v>-0.13260934044944242</v>
      </c>
      <c r="N1399" t="str">
        <f t="shared" si="153"/>
        <v>no</v>
      </c>
    </row>
    <row r="1400" spans="1:14" x14ac:dyDescent="0.25">
      <c r="A1400" t="str">
        <f t="shared" si="147"/>
        <v>15Essendon</v>
      </c>
      <c r="B1400">
        <v>2020</v>
      </c>
      <c r="C1400">
        <v>15</v>
      </c>
      <c r="D1400" t="s">
        <v>218</v>
      </c>
      <c r="E1400" t="s">
        <v>32</v>
      </c>
      <c r="F1400">
        <v>113</v>
      </c>
      <c r="G1400" s="1">
        <v>0.88</v>
      </c>
      <c r="H1400">
        <v>0</v>
      </c>
      <c r="I1400">
        <f t="shared" si="148"/>
        <v>18</v>
      </c>
      <c r="J1400" s="3">
        <f t="shared" si="149"/>
        <v>0</v>
      </c>
      <c r="K1400" s="5">
        <f t="shared" si="152"/>
        <v>27</v>
      </c>
      <c r="L1400" s="3">
        <f t="shared" ca="1" si="150"/>
        <v>0.15792531743618701</v>
      </c>
      <c r="M1400" s="1">
        <f t="shared" ca="1" si="151"/>
        <v>-0.15792531743618701</v>
      </c>
      <c r="N1400" t="str">
        <f t="shared" si="153"/>
        <v>yes</v>
      </c>
    </row>
    <row r="1401" spans="1:14" x14ac:dyDescent="0.25">
      <c r="A1401" t="str">
        <f t="shared" si="147"/>
        <v>15Adelaide Crows</v>
      </c>
      <c r="B1401">
        <v>2020</v>
      </c>
      <c r="C1401">
        <v>15</v>
      </c>
      <c r="D1401" t="s">
        <v>342</v>
      </c>
      <c r="E1401" t="s">
        <v>22</v>
      </c>
      <c r="F1401">
        <v>55</v>
      </c>
      <c r="G1401" s="1">
        <v>0.82</v>
      </c>
      <c r="H1401">
        <v>0</v>
      </c>
      <c r="I1401">
        <f t="shared" si="148"/>
        <v>22</v>
      </c>
      <c r="J1401" s="3">
        <f t="shared" si="149"/>
        <v>0</v>
      </c>
      <c r="K1401" s="5">
        <f t="shared" si="152"/>
        <v>2</v>
      </c>
      <c r="L1401" s="3">
        <f t="shared" ca="1" si="150"/>
        <v>7.2187336473050756E-2</v>
      </c>
      <c r="M1401" s="1">
        <f t="shared" ca="1" si="151"/>
        <v>-7.2187336473050756E-2</v>
      </c>
      <c r="N1401" t="str">
        <f t="shared" si="153"/>
        <v>yes</v>
      </c>
    </row>
    <row r="1402" spans="1:14" x14ac:dyDescent="0.25">
      <c r="A1402" t="str">
        <f t="shared" si="147"/>
        <v>15Richmond</v>
      </c>
      <c r="B1402">
        <v>2020</v>
      </c>
      <c r="C1402">
        <v>15</v>
      </c>
      <c r="D1402" t="s">
        <v>316</v>
      </c>
      <c r="E1402" t="s">
        <v>28</v>
      </c>
      <c r="F1402">
        <v>51</v>
      </c>
      <c r="G1402" s="1">
        <v>0.78</v>
      </c>
      <c r="H1402">
        <v>0</v>
      </c>
      <c r="I1402">
        <f t="shared" si="148"/>
        <v>15</v>
      </c>
      <c r="J1402" s="3">
        <f t="shared" si="149"/>
        <v>0</v>
      </c>
      <c r="K1402" s="5">
        <f t="shared" si="152"/>
        <v>2</v>
      </c>
      <c r="L1402" s="3">
        <f t="shared" ca="1" si="150"/>
        <v>5.2758699633699641E-2</v>
      </c>
      <c r="M1402" s="1">
        <f t="shared" ca="1" si="151"/>
        <v>-5.2758699633699641E-2</v>
      </c>
      <c r="N1402" t="str">
        <f t="shared" si="153"/>
        <v>yes</v>
      </c>
    </row>
    <row r="1403" spans="1:14" x14ac:dyDescent="0.25">
      <c r="A1403" t="str">
        <f t="shared" si="147"/>
        <v>15West Coast Eagles</v>
      </c>
      <c r="B1403">
        <v>2020</v>
      </c>
      <c r="C1403">
        <v>15</v>
      </c>
      <c r="D1403" t="s">
        <v>386</v>
      </c>
      <c r="E1403" t="s">
        <v>36</v>
      </c>
      <c r="F1403">
        <v>45</v>
      </c>
      <c r="G1403" s="1">
        <v>0.89</v>
      </c>
      <c r="H1403">
        <v>0</v>
      </c>
      <c r="I1403">
        <f t="shared" si="148"/>
        <v>18</v>
      </c>
      <c r="J1403" s="3">
        <f t="shared" si="149"/>
        <v>0</v>
      </c>
      <c r="K1403" s="5">
        <f t="shared" si="152"/>
        <v>0</v>
      </c>
      <c r="L1403" s="3">
        <f t="shared" ca="1" si="150"/>
        <v>0.16203672104293224</v>
      </c>
      <c r="M1403" s="1">
        <f t="shared" ca="1" si="151"/>
        <v>-0.16203672104293224</v>
      </c>
      <c r="N1403" t="str">
        <f t="shared" si="153"/>
        <v>no</v>
      </c>
    </row>
    <row r="1404" spans="1:14" x14ac:dyDescent="0.25">
      <c r="A1404" t="str">
        <f t="shared" si="147"/>
        <v>15Richmond</v>
      </c>
      <c r="B1404">
        <v>2020</v>
      </c>
      <c r="C1404">
        <v>15</v>
      </c>
      <c r="D1404" t="s">
        <v>422</v>
      </c>
      <c r="E1404" t="s">
        <v>28</v>
      </c>
      <c r="F1404">
        <v>87</v>
      </c>
      <c r="G1404" s="1">
        <v>0.69</v>
      </c>
      <c r="H1404">
        <v>0</v>
      </c>
      <c r="I1404">
        <f t="shared" si="148"/>
        <v>15</v>
      </c>
      <c r="J1404" s="3">
        <f t="shared" si="149"/>
        <v>0</v>
      </c>
      <c r="K1404" s="5">
        <f t="shared" si="152"/>
        <v>0</v>
      </c>
      <c r="L1404" s="3">
        <f t="shared" ca="1" si="150"/>
        <v>9.9519026472222605E-2</v>
      </c>
      <c r="M1404" s="1">
        <f t="shared" ca="1" si="151"/>
        <v>-9.9519026472222605E-2</v>
      </c>
      <c r="N1404" t="str">
        <f t="shared" si="153"/>
        <v>no</v>
      </c>
    </row>
    <row r="1405" spans="1:14" x14ac:dyDescent="0.25">
      <c r="A1405" t="str">
        <f t="shared" si="147"/>
        <v>15Brisbane Lions</v>
      </c>
      <c r="B1405">
        <v>2020</v>
      </c>
      <c r="C1405">
        <v>15</v>
      </c>
      <c r="D1405" t="s">
        <v>538</v>
      </c>
      <c r="E1405" t="s">
        <v>16</v>
      </c>
      <c r="F1405">
        <v>19</v>
      </c>
      <c r="G1405" s="1">
        <v>0.52</v>
      </c>
      <c r="H1405">
        <v>0</v>
      </c>
      <c r="I1405">
        <f t="shared" si="148"/>
        <v>15</v>
      </c>
      <c r="J1405" s="3">
        <f t="shared" si="149"/>
        <v>0</v>
      </c>
      <c r="K1405" s="5">
        <f t="shared" si="152"/>
        <v>0</v>
      </c>
      <c r="L1405" s="3">
        <f t="shared" ca="1" si="150"/>
        <v>0.23461657390228816</v>
      </c>
      <c r="M1405" s="1">
        <f t="shared" ca="1" si="151"/>
        <v>-0.23461657390228816</v>
      </c>
      <c r="N1405" t="str">
        <f t="shared" si="153"/>
        <v>no</v>
      </c>
    </row>
    <row r="1406" spans="1:14" x14ac:dyDescent="0.25">
      <c r="A1406" t="str">
        <f t="shared" si="147"/>
        <v>15Hawthorn</v>
      </c>
      <c r="B1406">
        <v>2020</v>
      </c>
      <c r="C1406">
        <v>15</v>
      </c>
      <c r="D1406" t="s">
        <v>500</v>
      </c>
      <c r="E1406" t="s">
        <v>56</v>
      </c>
      <c r="F1406">
        <v>30</v>
      </c>
      <c r="G1406" s="1">
        <v>0.82</v>
      </c>
      <c r="H1406">
        <v>0</v>
      </c>
      <c r="I1406">
        <f t="shared" si="148"/>
        <v>22</v>
      </c>
      <c r="J1406" s="3">
        <f t="shared" si="149"/>
        <v>0</v>
      </c>
      <c r="K1406" s="5">
        <f t="shared" si="152"/>
        <v>0</v>
      </c>
      <c r="L1406" s="3">
        <f t="shared" ca="1" si="150"/>
        <v>0.12</v>
      </c>
      <c r="M1406" s="1">
        <f t="shared" ca="1" si="151"/>
        <v>-0.12</v>
      </c>
      <c r="N1406" t="str">
        <f t="shared" si="153"/>
        <v>no</v>
      </c>
    </row>
    <row r="1407" spans="1:14" x14ac:dyDescent="0.25">
      <c r="A1407" t="str">
        <f t="shared" si="147"/>
        <v>15Brisbane Lions</v>
      </c>
      <c r="B1407">
        <v>2020</v>
      </c>
      <c r="C1407">
        <v>15</v>
      </c>
      <c r="D1407" t="s">
        <v>389</v>
      </c>
      <c r="E1407" t="s">
        <v>16</v>
      </c>
      <c r="F1407">
        <v>58</v>
      </c>
      <c r="G1407" s="1">
        <v>0.92</v>
      </c>
      <c r="H1407">
        <v>0</v>
      </c>
      <c r="I1407">
        <f t="shared" si="148"/>
        <v>15</v>
      </c>
      <c r="J1407" s="3">
        <f t="shared" si="149"/>
        <v>0</v>
      </c>
      <c r="K1407" s="5">
        <f t="shared" si="152"/>
        <v>0</v>
      </c>
      <c r="L1407" s="3">
        <f t="shared" ca="1" si="150"/>
        <v>0.15938308337689144</v>
      </c>
      <c r="M1407" s="1">
        <f t="shared" ca="1" si="151"/>
        <v>-0.15938308337689144</v>
      </c>
      <c r="N1407" t="str">
        <f t="shared" si="153"/>
        <v>no</v>
      </c>
    </row>
    <row r="1408" spans="1:14" x14ac:dyDescent="0.25">
      <c r="A1408" t="str">
        <f t="shared" si="147"/>
        <v>15Richmond</v>
      </c>
      <c r="B1408">
        <v>2020</v>
      </c>
      <c r="C1408">
        <v>15</v>
      </c>
      <c r="D1408" t="s">
        <v>591</v>
      </c>
      <c r="E1408" t="s">
        <v>28</v>
      </c>
      <c r="F1408">
        <v>53</v>
      </c>
      <c r="G1408" s="1">
        <v>0.78</v>
      </c>
      <c r="H1408">
        <v>0</v>
      </c>
      <c r="I1408">
        <f t="shared" si="148"/>
        <v>15</v>
      </c>
      <c r="J1408" s="3">
        <f t="shared" si="149"/>
        <v>0</v>
      </c>
      <c r="K1408" s="5">
        <f t="shared" si="152"/>
        <v>0</v>
      </c>
      <c r="L1408" s="3">
        <f t="shared" ca="1" si="150"/>
        <v>0.15168866221497801</v>
      </c>
      <c r="M1408" s="1">
        <f t="shared" ca="1" si="151"/>
        <v>-0.15168866221497801</v>
      </c>
      <c r="N1408" t="str">
        <f t="shared" si="153"/>
        <v>no</v>
      </c>
    </row>
    <row r="1409" spans="1:14" x14ac:dyDescent="0.25">
      <c r="A1409" t="str">
        <f t="shared" si="147"/>
        <v>15Carlton</v>
      </c>
      <c r="B1409">
        <v>2020</v>
      </c>
      <c r="C1409">
        <v>15</v>
      </c>
      <c r="D1409" t="s">
        <v>459</v>
      </c>
      <c r="E1409" t="s">
        <v>6</v>
      </c>
      <c r="F1409">
        <v>50</v>
      </c>
      <c r="G1409" s="1">
        <v>0.8</v>
      </c>
      <c r="H1409">
        <v>0</v>
      </c>
      <c r="I1409">
        <f t="shared" si="148"/>
        <v>15</v>
      </c>
      <c r="J1409" s="3">
        <f t="shared" si="149"/>
        <v>0</v>
      </c>
      <c r="K1409" s="5">
        <f t="shared" si="152"/>
        <v>0</v>
      </c>
      <c r="L1409" s="3">
        <f t="shared" ca="1" si="150"/>
        <v>0.14574569221628048</v>
      </c>
      <c r="M1409" s="1">
        <f t="shared" ca="1" si="151"/>
        <v>-0.14574569221628048</v>
      </c>
      <c r="N1409" t="str">
        <f t="shared" si="153"/>
        <v>no</v>
      </c>
    </row>
    <row r="1410" spans="1:14" x14ac:dyDescent="0.25">
      <c r="A1410" t="str">
        <f t="shared" ref="A1410:A1473" si="154">C1410&amp;E1410</f>
        <v>14GWS Giants</v>
      </c>
      <c r="B1410">
        <v>2020</v>
      </c>
      <c r="C1410">
        <v>14</v>
      </c>
      <c r="D1410" t="s">
        <v>23</v>
      </c>
      <c r="E1410" t="s">
        <v>11</v>
      </c>
      <c r="F1410">
        <v>62</v>
      </c>
      <c r="G1410" s="1">
        <v>0.84</v>
      </c>
      <c r="H1410">
        <v>25</v>
      </c>
      <c r="I1410">
        <f t="shared" ref="I1410:I1473" si="155">SUMIF($A:$A,$A1410,$H:$H)/4</f>
        <v>26</v>
      </c>
      <c r="J1410" s="3">
        <f t="shared" ref="J1410:J1473" si="156">H1410/I1410</f>
        <v>0.96153846153846156</v>
      </c>
      <c r="K1410" s="5">
        <f t="shared" si="152"/>
        <v>190</v>
      </c>
      <c r="L1410" s="3">
        <f t="shared" ref="L1410:L1473" ca="1" si="157">SUMIF($D:$D,$D1410,$J1410)/COUNTIF($D:$D,$D1410)</f>
        <v>0.24079365079365078</v>
      </c>
      <c r="M1410" s="1">
        <f t="shared" ref="M1410:M1473" ca="1" si="158">J1410-L1410</f>
        <v>0.72074481074481078</v>
      </c>
      <c r="N1410" t="str">
        <f t="shared" si="153"/>
        <v>yes</v>
      </c>
    </row>
    <row r="1411" spans="1:14" x14ac:dyDescent="0.25">
      <c r="A1411" t="str">
        <f t="shared" si="154"/>
        <v>14West Coast Eagles</v>
      </c>
      <c r="B1411">
        <v>2020</v>
      </c>
      <c r="C1411">
        <v>14</v>
      </c>
      <c r="D1411" t="s">
        <v>35</v>
      </c>
      <c r="E1411" t="s">
        <v>36</v>
      </c>
      <c r="F1411">
        <v>93</v>
      </c>
      <c r="G1411" s="1">
        <v>0.87</v>
      </c>
      <c r="H1411">
        <v>24</v>
      </c>
      <c r="I1411">
        <f t="shared" si="155"/>
        <v>26</v>
      </c>
      <c r="J1411" s="3">
        <f t="shared" si="156"/>
        <v>0.92307692307692313</v>
      </c>
      <c r="K1411" s="5">
        <f t="shared" ref="K1411:K1474" si="159">SUMIF($D:$D,$D1411,$H:$H)</f>
        <v>270</v>
      </c>
      <c r="L1411" s="3">
        <f t="shared" ca="1" si="157"/>
        <v>0.12511874314943369</v>
      </c>
      <c r="M1411" s="1">
        <f t="shared" ca="1" si="158"/>
        <v>0.79795817992748941</v>
      </c>
      <c r="N1411" t="str">
        <f t="shared" ref="N1411:N1474" si="160">IF(K1411&gt;0,"yes", "no")</f>
        <v>yes</v>
      </c>
    </row>
    <row r="1412" spans="1:14" x14ac:dyDescent="0.25">
      <c r="A1412" t="str">
        <f t="shared" si="154"/>
        <v>14Essendon</v>
      </c>
      <c r="B1412">
        <v>2020</v>
      </c>
      <c r="C1412">
        <v>14</v>
      </c>
      <c r="D1412" t="s">
        <v>45</v>
      </c>
      <c r="E1412" t="s">
        <v>32</v>
      </c>
      <c r="F1412">
        <v>93</v>
      </c>
      <c r="G1412" s="1">
        <v>0.81</v>
      </c>
      <c r="H1412">
        <v>23</v>
      </c>
      <c r="I1412">
        <f t="shared" si="155"/>
        <v>27</v>
      </c>
      <c r="J1412" s="3">
        <f t="shared" si="156"/>
        <v>0.85185185185185186</v>
      </c>
      <c r="K1412" s="5">
        <f t="shared" si="159"/>
        <v>259</v>
      </c>
      <c r="L1412" s="3">
        <f t="shared" ca="1" si="157"/>
        <v>0.23452208106473077</v>
      </c>
      <c r="M1412" s="1">
        <f t="shared" ca="1" si="158"/>
        <v>0.61732977078712103</v>
      </c>
      <c r="N1412" t="str">
        <f t="shared" si="160"/>
        <v>yes</v>
      </c>
    </row>
    <row r="1413" spans="1:14" x14ac:dyDescent="0.25">
      <c r="A1413" t="str">
        <f t="shared" si="154"/>
        <v>14Essendon</v>
      </c>
      <c r="B1413">
        <v>2020</v>
      </c>
      <c r="C1413">
        <v>14</v>
      </c>
      <c r="D1413" t="s">
        <v>58</v>
      </c>
      <c r="E1413" t="s">
        <v>32</v>
      </c>
      <c r="F1413">
        <v>42</v>
      </c>
      <c r="G1413" s="1">
        <v>0.84</v>
      </c>
      <c r="H1413">
        <v>23</v>
      </c>
      <c r="I1413">
        <f t="shared" si="155"/>
        <v>27</v>
      </c>
      <c r="J1413" s="3">
        <f t="shared" si="156"/>
        <v>0.85185185185185186</v>
      </c>
      <c r="K1413" s="5">
        <f t="shared" si="159"/>
        <v>83</v>
      </c>
      <c r="L1413" s="3">
        <f t="shared" ca="1" si="157"/>
        <v>0</v>
      </c>
      <c r="M1413" s="1">
        <f t="shared" ca="1" si="158"/>
        <v>0.85185185185185186</v>
      </c>
      <c r="N1413" t="str">
        <f t="shared" si="160"/>
        <v>yes</v>
      </c>
    </row>
    <row r="1414" spans="1:14" x14ac:dyDescent="0.25">
      <c r="A1414" t="str">
        <f t="shared" si="154"/>
        <v>14Essendon</v>
      </c>
      <c r="B1414">
        <v>2020</v>
      </c>
      <c r="C1414">
        <v>14</v>
      </c>
      <c r="D1414" t="s">
        <v>63</v>
      </c>
      <c r="E1414" t="s">
        <v>32</v>
      </c>
      <c r="F1414">
        <v>122</v>
      </c>
      <c r="G1414" s="1">
        <v>0.79</v>
      </c>
      <c r="H1414">
        <v>23</v>
      </c>
      <c r="I1414">
        <f t="shared" si="155"/>
        <v>27</v>
      </c>
      <c r="J1414" s="3">
        <f t="shared" si="156"/>
        <v>0.85185185185185186</v>
      </c>
      <c r="K1414" s="5">
        <f t="shared" si="159"/>
        <v>193</v>
      </c>
      <c r="L1414" s="3">
        <f t="shared" ca="1" si="157"/>
        <v>0.34038032723210743</v>
      </c>
      <c r="M1414" s="1">
        <f t="shared" ca="1" si="158"/>
        <v>0.51147152461974443</v>
      </c>
      <c r="N1414" t="str">
        <f t="shared" si="160"/>
        <v>yes</v>
      </c>
    </row>
    <row r="1415" spans="1:14" x14ac:dyDescent="0.25">
      <c r="A1415" t="str">
        <f t="shared" si="154"/>
        <v>14Western Bulldogs</v>
      </c>
      <c r="B1415">
        <v>2020</v>
      </c>
      <c r="C1415">
        <v>14</v>
      </c>
      <c r="D1415" t="s">
        <v>13</v>
      </c>
      <c r="E1415" t="s">
        <v>14</v>
      </c>
      <c r="F1415">
        <v>49</v>
      </c>
      <c r="G1415" s="1">
        <v>0.89</v>
      </c>
      <c r="H1415">
        <v>22</v>
      </c>
      <c r="I1415">
        <f t="shared" si="155"/>
        <v>23</v>
      </c>
      <c r="J1415" s="3">
        <f t="shared" si="156"/>
        <v>0.95652173913043481</v>
      </c>
      <c r="K1415" s="5">
        <f t="shared" si="159"/>
        <v>320</v>
      </c>
      <c r="L1415" s="3">
        <f t="shared" ca="1" si="157"/>
        <v>0.16842415896124338</v>
      </c>
      <c r="M1415" s="1">
        <f t="shared" ca="1" si="158"/>
        <v>0.7880975801691914</v>
      </c>
      <c r="N1415" t="str">
        <f t="shared" si="160"/>
        <v>yes</v>
      </c>
    </row>
    <row r="1416" spans="1:14" x14ac:dyDescent="0.25">
      <c r="A1416" t="str">
        <f t="shared" si="154"/>
        <v>14Hawthorn</v>
      </c>
      <c r="B1416">
        <v>2020</v>
      </c>
      <c r="C1416">
        <v>14</v>
      </c>
      <c r="D1416" t="s">
        <v>77</v>
      </c>
      <c r="E1416" t="s">
        <v>56</v>
      </c>
      <c r="F1416">
        <v>107</v>
      </c>
      <c r="G1416" s="1">
        <v>0.87</v>
      </c>
      <c r="H1416">
        <v>22</v>
      </c>
      <c r="I1416">
        <f t="shared" si="155"/>
        <v>27</v>
      </c>
      <c r="J1416" s="3">
        <f t="shared" si="156"/>
        <v>0.81481481481481477</v>
      </c>
      <c r="K1416" s="5">
        <f t="shared" si="159"/>
        <v>217</v>
      </c>
      <c r="L1416" s="3">
        <f t="shared" ca="1" si="157"/>
        <v>0.15969312169312169</v>
      </c>
      <c r="M1416" s="1">
        <f t="shared" ca="1" si="158"/>
        <v>0.6551216931216931</v>
      </c>
      <c r="N1416" t="str">
        <f t="shared" si="160"/>
        <v>yes</v>
      </c>
    </row>
    <row r="1417" spans="1:14" x14ac:dyDescent="0.25">
      <c r="A1417" t="str">
        <f t="shared" si="154"/>
        <v>14Hawthorn</v>
      </c>
      <c r="B1417">
        <v>2020</v>
      </c>
      <c r="C1417">
        <v>14</v>
      </c>
      <c r="D1417" t="s">
        <v>81</v>
      </c>
      <c r="E1417" t="s">
        <v>56</v>
      </c>
      <c r="F1417">
        <v>96</v>
      </c>
      <c r="G1417" s="1">
        <v>0.92</v>
      </c>
      <c r="H1417">
        <v>22</v>
      </c>
      <c r="I1417">
        <f t="shared" si="155"/>
        <v>27</v>
      </c>
      <c r="J1417" s="3">
        <f t="shared" si="156"/>
        <v>0.81481481481481477</v>
      </c>
      <c r="K1417" s="5">
        <f t="shared" si="159"/>
        <v>284</v>
      </c>
      <c r="L1417" s="3">
        <f t="shared" ca="1" si="157"/>
        <v>0.22214817508115631</v>
      </c>
      <c r="M1417" s="1">
        <f t="shared" ca="1" si="158"/>
        <v>0.59266663973365841</v>
      </c>
      <c r="N1417" t="str">
        <f t="shared" si="160"/>
        <v>yes</v>
      </c>
    </row>
    <row r="1418" spans="1:14" x14ac:dyDescent="0.25">
      <c r="A1418" t="str">
        <f t="shared" si="154"/>
        <v>14Fremantle</v>
      </c>
      <c r="B1418">
        <v>2020</v>
      </c>
      <c r="C1418">
        <v>14</v>
      </c>
      <c r="D1418" t="s">
        <v>83</v>
      </c>
      <c r="E1418" t="s">
        <v>53</v>
      </c>
      <c r="F1418">
        <v>99</v>
      </c>
      <c r="G1418" s="1">
        <v>0.78</v>
      </c>
      <c r="H1418">
        <v>21</v>
      </c>
      <c r="I1418">
        <f t="shared" si="155"/>
        <v>26</v>
      </c>
      <c r="J1418" s="3">
        <f t="shared" si="156"/>
        <v>0.80769230769230771</v>
      </c>
      <c r="K1418" s="5">
        <f t="shared" si="159"/>
        <v>191</v>
      </c>
      <c r="L1418" s="3">
        <f t="shared" ca="1" si="157"/>
        <v>0.2889070810510439</v>
      </c>
      <c r="M1418" s="1">
        <f t="shared" ca="1" si="158"/>
        <v>0.51878522664126381</v>
      </c>
      <c r="N1418" t="str">
        <f t="shared" si="160"/>
        <v>yes</v>
      </c>
    </row>
    <row r="1419" spans="1:14" x14ac:dyDescent="0.25">
      <c r="A1419" t="str">
        <f t="shared" si="154"/>
        <v>14GWS Giants</v>
      </c>
      <c r="B1419">
        <v>2020</v>
      </c>
      <c r="C1419">
        <v>14</v>
      </c>
      <c r="D1419" t="s">
        <v>84</v>
      </c>
      <c r="E1419" t="s">
        <v>11</v>
      </c>
      <c r="F1419">
        <v>81</v>
      </c>
      <c r="G1419" s="1">
        <v>0.86</v>
      </c>
      <c r="H1419">
        <v>21</v>
      </c>
      <c r="I1419">
        <f t="shared" si="155"/>
        <v>26</v>
      </c>
      <c r="J1419" s="3">
        <f t="shared" si="156"/>
        <v>0.80769230769230771</v>
      </c>
      <c r="K1419" s="5">
        <f t="shared" si="159"/>
        <v>234</v>
      </c>
      <c r="L1419" s="3">
        <f t="shared" ca="1" si="157"/>
        <v>0.16602812177502579</v>
      </c>
      <c r="M1419" s="1">
        <f t="shared" ca="1" si="158"/>
        <v>0.64166418591728192</v>
      </c>
      <c r="N1419" t="str">
        <f t="shared" si="160"/>
        <v>yes</v>
      </c>
    </row>
    <row r="1420" spans="1:14" x14ac:dyDescent="0.25">
      <c r="A1420" t="str">
        <f t="shared" si="154"/>
        <v>14Western Bulldogs</v>
      </c>
      <c r="B1420">
        <v>2020</v>
      </c>
      <c r="C1420">
        <v>14</v>
      </c>
      <c r="D1420" t="s">
        <v>43</v>
      </c>
      <c r="E1420" t="s">
        <v>14</v>
      </c>
      <c r="F1420">
        <v>90</v>
      </c>
      <c r="G1420" s="1">
        <v>0.89</v>
      </c>
      <c r="H1420">
        <v>21</v>
      </c>
      <c r="I1420">
        <f t="shared" si="155"/>
        <v>23</v>
      </c>
      <c r="J1420" s="3">
        <f t="shared" si="156"/>
        <v>0.91304347826086951</v>
      </c>
      <c r="K1420" s="5">
        <f t="shared" si="159"/>
        <v>287</v>
      </c>
      <c r="L1420" s="3">
        <f t="shared" ca="1" si="157"/>
        <v>8.8351393188854502E-2</v>
      </c>
      <c r="M1420" s="1">
        <f t="shared" ca="1" si="158"/>
        <v>0.82469208507201497</v>
      </c>
      <c r="N1420" t="str">
        <f t="shared" si="160"/>
        <v>yes</v>
      </c>
    </row>
    <row r="1421" spans="1:14" x14ac:dyDescent="0.25">
      <c r="A1421" t="str">
        <f t="shared" si="154"/>
        <v>14Hawthorn</v>
      </c>
      <c r="B1421">
        <v>2020</v>
      </c>
      <c r="C1421">
        <v>14</v>
      </c>
      <c r="D1421" t="s">
        <v>64</v>
      </c>
      <c r="E1421" t="s">
        <v>56</v>
      </c>
      <c r="F1421">
        <v>57</v>
      </c>
      <c r="G1421" s="1">
        <v>0.83</v>
      </c>
      <c r="H1421">
        <v>21</v>
      </c>
      <c r="I1421">
        <f t="shared" si="155"/>
        <v>27</v>
      </c>
      <c r="J1421" s="3">
        <f t="shared" si="156"/>
        <v>0.77777777777777779</v>
      </c>
      <c r="K1421" s="5">
        <f t="shared" si="159"/>
        <v>208</v>
      </c>
      <c r="L1421" s="3">
        <f t="shared" ca="1" si="157"/>
        <v>0.24077035222546056</v>
      </c>
      <c r="M1421" s="1">
        <f t="shared" ca="1" si="158"/>
        <v>0.53700742555231717</v>
      </c>
      <c r="N1421" t="str">
        <f t="shared" si="160"/>
        <v>yes</v>
      </c>
    </row>
    <row r="1422" spans="1:14" x14ac:dyDescent="0.25">
      <c r="A1422" t="str">
        <f t="shared" si="154"/>
        <v>14Richmond</v>
      </c>
      <c r="B1422">
        <v>2020</v>
      </c>
      <c r="C1422">
        <v>14</v>
      </c>
      <c r="D1422" t="s">
        <v>44</v>
      </c>
      <c r="E1422" t="s">
        <v>28</v>
      </c>
      <c r="F1422">
        <v>83</v>
      </c>
      <c r="G1422" s="1">
        <v>0.85</v>
      </c>
      <c r="H1422">
        <v>21</v>
      </c>
      <c r="I1422">
        <f t="shared" si="155"/>
        <v>26</v>
      </c>
      <c r="J1422" s="3">
        <f t="shared" si="156"/>
        <v>0.80769230769230771</v>
      </c>
      <c r="K1422" s="5">
        <f t="shared" si="159"/>
        <v>250</v>
      </c>
      <c r="L1422" s="3">
        <f t="shared" ca="1" si="157"/>
        <v>0.10767543859649123</v>
      </c>
      <c r="M1422" s="1">
        <f t="shared" ca="1" si="158"/>
        <v>0.70001686909581651</v>
      </c>
      <c r="N1422" t="str">
        <f t="shared" si="160"/>
        <v>yes</v>
      </c>
    </row>
    <row r="1423" spans="1:14" x14ac:dyDescent="0.25">
      <c r="A1423" t="str">
        <f t="shared" si="154"/>
        <v>14Richmond</v>
      </c>
      <c r="B1423">
        <v>2020</v>
      </c>
      <c r="C1423">
        <v>14</v>
      </c>
      <c r="D1423" t="s">
        <v>33</v>
      </c>
      <c r="E1423" t="s">
        <v>28</v>
      </c>
      <c r="F1423">
        <v>71</v>
      </c>
      <c r="G1423" s="1">
        <v>0.87</v>
      </c>
      <c r="H1423">
        <v>21</v>
      </c>
      <c r="I1423">
        <f t="shared" si="155"/>
        <v>26</v>
      </c>
      <c r="J1423" s="3">
        <f t="shared" si="156"/>
        <v>0.80769230769230771</v>
      </c>
      <c r="K1423" s="5">
        <f t="shared" si="159"/>
        <v>178</v>
      </c>
      <c r="L1423" s="3">
        <f t="shared" ca="1" si="157"/>
        <v>9.9681802545579637E-2</v>
      </c>
      <c r="M1423" s="1">
        <f t="shared" ca="1" si="158"/>
        <v>0.70801050514672803</v>
      </c>
      <c r="N1423" t="str">
        <f t="shared" si="160"/>
        <v>yes</v>
      </c>
    </row>
    <row r="1424" spans="1:14" x14ac:dyDescent="0.25">
      <c r="A1424" t="str">
        <f t="shared" si="154"/>
        <v>14Essendon</v>
      </c>
      <c r="B1424">
        <v>2020</v>
      </c>
      <c r="C1424">
        <v>14</v>
      </c>
      <c r="D1424" t="s">
        <v>93</v>
      </c>
      <c r="E1424" t="s">
        <v>32</v>
      </c>
      <c r="F1424">
        <v>95</v>
      </c>
      <c r="G1424" s="1">
        <v>0.82</v>
      </c>
      <c r="H1424">
        <v>20</v>
      </c>
      <c r="I1424">
        <f t="shared" si="155"/>
        <v>27</v>
      </c>
      <c r="J1424" s="3">
        <f t="shared" si="156"/>
        <v>0.7407407407407407</v>
      </c>
      <c r="K1424" s="5">
        <f t="shared" si="159"/>
        <v>217</v>
      </c>
      <c r="L1424" s="3">
        <f t="shared" ca="1" si="157"/>
        <v>8.385579937304076E-2</v>
      </c>
      <c r="M1424" s="1">
        <f t="shared" ca="1" si="158"/>
        <v>0.65688494136769993</v>
      </c>
      <c r="N1424" t="str">
        <f t="shared" si="160"/>
        <v>yes</v>
      </c>
    </row>
    <row r="1425" spans="1:14" x14ac:dyDescent="0.25">
      <c r="A1425" t="str">
        <f t="shared" si="154"/>
        <v>14Richmond</v>
      </c>
      <c r="B1425">
        <v>2020</v>
      </c>
      <c r="C1425">
        <v>14</v>
      </c>
      <c r="D1425" t="s">
        <v>76</v>
      </c>
      <c r="E1425" t="s">
        <v>28</v>
      </c>
      <c r="F1425">
        <v>77</v>
      </c>
      <c r="G1425" s="1">
        <v>0.7</v>
      </c>
      <c r="H1425">
        <v>20</v>
      </c>
      <c r="I1425">
        <f t="shared" si="155"/>
        <v>26</v>
      </c>
      <c r="J1425" s="3">
        <f t="shared" si="156"/>
        <v>0.76923076923076927</v>
      </c>
      <c r="K1425" s="5">
        <f t="shared" si="159"/>
        <v>201</v>
      </c>
      <c r="L1425" s="3">
        <f t="shared" ca="1" si="157"/>
        <v>0.16604010025062654</v>
      </c>
      <c r="M1425" s="1">
        <f t="shared" ca="1" si="158"/>
        <v>0.60319066898014273</v>
      </c>
      <c r="N1425" t="str">
        <f t="shared" si="160"/>
        <v>yes</v>
      </c>
    </row>
    <row r="1426" spans="1:14" x14ac:dyDescent="0.25">
      <c r="A1426" t="str">
        <f t="shared" si="154"/>
        <v>14Western Bulldogs</v>
      </c>
      <c r="B1426">
        <v>2020</v>
      </c>
      <c r="C1426">
        <v>14</v>
      </c>
      <c r="D1426" t="s">
        <v>46</v>
      </c>
      <c r="E1426" t="s">
        <v>14</v>
      </c>
      <c r="F1426">
        <v>86</v>
      </c>
      <c r="G1426" s="1">
        <v>0.92</v>
      </c>
      <c r="H1426">
        <v>20</v>
      </c>
      <c r="I1426">
        <f t="shared" si="155"/>
        <v>23</v>
      </c>
      <c r="J1426" s="3">
        <f t="shared" si="156"/>
        <v>0.86956521739130432</v>
      </c>
      <c r="K1426" s="5">
        <f t="shared" si="159"/>
        <v>276</v>
      </c>
      <c r="L1426" s="3">
        <f t="shared" ca="1" si="157"/>
        <v>7.7908159951503603E-2</v>
      </c>
      <c r="M1426" s="1">
        <f t="shared" ca="1" si="158"/>
        <v>0.79165705743980075</v>
      </c>
      <c r="N1426" t="str">
        <f t="shared" si="160"/>
        <v>yes</v>
      </c>
    </row>
    <row r="1427" spans="1:14" x14ac:dyDescent="0.25">
      <c r="A1427" t="str">
        <f t="shared" si="154"/>
        <v>14West Coast Eagles</v>
      </c>
      <c r="B1427">
        <v>2020</v>
      </c>
      <c r="C1427">
        <v>14</v>
      </c>
      <c r="D1427" t="s">
        <v>95</v>
      </c>
      <c r="E1427" t="s">
        <v>36</v>
      </c>
      <c r="F1427">
        <v>57</v>
      </c>
      <c r="G1427" s="1">
        <v>0.71</v>
      </c>
      <c r="H1427">
        <v>20</v>
      </c>
      <c r="I1427">
        <f t="shared" si="155"/>
        <v>26</v>
      </c>
      <c r="J1427" s="3">
        <f t="shared" si="156"/>
        <v>0.76923076923076927</v>
      </c>
      <c r="K1427" s="5">
        <f t="shared" si="159"/>
        <v>270</v>
      </c>
      <c r="L1427" s="3">
        <f t="shared" ca="1" si="157"/>
        <v>8.5539215686274511E-2</v>
      </c>
      <c r="M1427" s="1">
        <f t="shared" ca="1" si="158"/>
        <v>0.68369155354449473</v>
      </c>
      <c r="N1427" t="str">
        <f t="shared" si="160"/>
        <v>yes</v>
      </c>
    </row>
    <row r="1428" spans="1:14" x14ac:dyDescent="0.25">
      <c r="A1428" t="str">
        <f t="shared" si="154"/>
        <v>14West Coast Eagles</v>
      </c>
      <c r="B1428">
        <v>2020</v>
      </c>
      <c r="C1428">
        <v>14</v>
      </c>
      <c r="D1428" t="s">
        <v>103</v>
      </c>
      <c r="E1428" t="s">
        <v>36</v>
      </c>
      <c r="F1428">
        <v>80</v>
      </c>
      <c r="G1428" s="1">
        <v>0.82</v>
      </c>
      <c r="H1428">
        <v>20</v>
      </c>
      <c r="I1428">
        <f t="shared" si="155"/>
        <v>26</v>
      </c>
      <c r="J1428" s="3">
        <f t="shared" si="156"/>
        <v>0.76923076923076927</v>
      </c>
      <c r="K1428" s="5">
        <f t="shared" si="159"/>
        <v>179</v>
      </c>
      <c r="L1428" s="3">
        <f t="shared" ca="1" si="157"/>
        <v>0.16772718702865763</v>
      </c>
      <c r="M1428" s="1">
        <f t="shared" ca="1" si="158"/>
        <v>0.60150358220211164</v>
      </c>
      <c r="N1428" t="str">
        <f t="shared" si="160"/>
        <v>yes</v>
      </c>
    </row>
    <row r="1429" spans="1:14" x14ac:dyDescent="0.25">
      <c r="A1429" t="str">
        <f t="shared" si="154"/>
        <v>14GWS Giants</v>
      </c>
      <c r="B1429">
        <v>2020</v>
      </c>
      <c r="C1429">
        <v>14</v>
      </c>
      <c r="D1429" t="s">
        <v>41</v>
      </c>
      <c r="E1429" t="s">
        <v>11</v>
      </c>
      <c r="F1429">
        <v>91</v>
      </c>
      <c r="G1429" s="1">
        <v>0.77</v>
      </c>
      <c r="H1429">
        <v>20</v>
      </c>
      <c r="I1429">
        <f t="shared" si="155"/>
        <v>26</v>
      </c>
      <c r="J1429" s="3">
        <f t="shared" si="156"/>
        <v>0.76923076923076927</v>
      </c>
      <c r="K1429" s="5">
        <f t="shared" si="159"/>
        <v>270</v>
      </c>
      <c r="L1429" s="3">
        <f t="shared" ca="1" si="157"/>
        <v>0.2094773098233306</v>
      </c>
      <c r="M1429" s="1">
        <f t="shared" ca="1" si="158"/>
        <v>0.5597534594074387</v>
      </c>
      <c r="N1429" t="str">
        <f t="shared" si="160"/>
        <v>yes</v>
      </c>
    </row>
    <row r="1430" spans="1:14" x14ac:dyDescent="0.25">
      <c r="A1430" t="str">
        <f t="shared" si="154"/>
        <v>14Collingwood</v>
      </c>
      <c r="B1430">
        <v>2020</v>
      </c>
      <c r="C1430">
        <v>14</v>
      </c>
      <c r="D1430" t="s">
        <v>110</v>
      </c>
      <c r="E1430" t="s">
        <v>51</v>
      </c>
      <c r="F1430">
        <v>103</v>
      </c>
      <c r="G1430" s="1">
        <v>0.7</v>
      </c>
      <c r="H1430">
        <v>19</v>
      </c>
      <c r="I1430">
        <f t="shared" si="155"/>
        <v>21</v>
      </c>
      <c r="J1430" s="3">
        <f t="shared" si="156"/>
        <v>0.90476190476190477</v>
      </c>
      <c r="K1430" s="5">
        <f t="shared" si="159"/>
        <v>180</v>
      </c>
      <c r="L1430" s="3">
        <f t="shared" ca="1" si="157"/>
        <v>0.13567244048254512</v>
      </c>
      <c r="M1430" s="1">
        <f t="shared" ca="1" si="158"/>
        <v>0.76908946427935965</v>
      </c>
      <c r="N1430" t="str">
        <f t="shared" si="160"/>
        <v>yes</v>
      </c>
    </row>
    <row r="1431" spans="1:14" x14ac:dyDescent="0.25">
      <c r="A1431" t="str">
        <f t="shared" si="154"/>
        <v>14Port Adelaide</v>
      </c>
      <c r="B1431">
        <v>2020</v>
      </c>
      <c r="C1431">
        <v>14</v>
      </c>
      <c r="D1431" t="s">
        <v>86</v>
      </c>
      <c r="E1431" t="s">
        <v>48</v>
      </c>
      <c r="F1431">
        <v>55</v>
      </c>
      <c r="G1431" s="1">
        <v>0.87</v>
      </c>
      <c r="H1431">
        <v>19</v>
      </c>
      <c r="I1431">
        <f t="shared" si="155"/>
        <v>20</v>
      </c>
      <c r="J1431" s="3">
        <f t="shared" si="156"/>
        <v>0.95</v>
      </c>
      <c r="K1431" s="5">
        <f t="shared" si="159"/>
        <v>225</v>
      </c>
      <c r="L1431" s="3">
        <f t="shared" ca="1" si="157"/>
        <v>0.16429980276134121</v>
      </c>
      <c r="M1431" s="1">
        <f t="shared" ca="1" si="158"/>
        <v>0.7857001972386588</v>
      </c>
      <c r="N1431" t="str">
        <f t="shared" si="160"/>
        <v>yes</v>
      </c>
    </row>
    <row r="1432" spans="1:14" x14ac:dyDescent="0.25">
      <c r="A1432" t="str">
        <f t="shared" si="154"/>
        <v>14Collingwood</v>
      </c>
      <c r="B1432">
        <v>2020</v>
      </c>
      <c r="C1432">
        <v>14</v>
      </c>
      <c r="D1432" t="s">
        <v>50</v>
      </c>
      <c r="E1432" t="s">
        <v>51</v>
      </c>
      <c r="F1432">
        <v>90</v>
      </c>
      <c r="G1432" s="1">
        <v>0.88</v>
      </c>
      <c r="H1432">
        <v>19</v>
      </c>
      <c r="I1432">
        <f t="shared" si="155"/>
        <v>21</v>
      </c>
      <c r="J1432" s="3">
        <f t="shared" si="156"/>
        <v>0.90476190476190477</v>
      </c>
      <c r="K1432" s="5">
        <f t="shared" si="159"/>
        <v>299</v>
      </c>
      <c r="L1432" s="3">
        <f t="shared" ca="1" si="157"/>
        <v>0.18345864661654135</v>
      </c>
      <c r="M1432" s="1">
        <f t="shared" ca="1" si="158"/>
        <v>0.72130325814536345</v>
      </c>
      <c r="N1432" t="str">
        <f t="shared" si="160"/>
        <v>yes</v>
      </c>
    </row>
    <row r="1433" spans="1:14" x14ac:dyDescent="0.25">
      <c r="A1433" t="str">
        <f t="shared" si="154"/>
        <v>14Geelong Cats</v>
      </c>
      <c r="B1433">
        <v>2020</v>
      </c>
      <c r="C1433">
        <v>14</v>
      </c>
      <c r="D1433" t="s">
        <v>37</v>
      </c>
      <c r="E1433" t="s">
        <v>9</v>
      </c>
      <c r="F1433">
        <v>70</v>
      </c>
      <c r="G1433" s="1">
        <v>0.78</v>
      </c>
      <c r="H1433">
        <v>19</v>
      </c>
      <c r="I1433">
        <f t="shared" si="155"/>
        <v>23</v>
      </c>
      <c r="J1433" s="3">
        <f t="shared" si="156"/>
        <v>0.82608695652173914</v>
      </c>
      <c r="K1433" s="5">
        <f t="shared" si="159"/>
        <v>132</v>
      </c>
      <c r="L1433" s="3">
        <f t="shared" ca="1" si="157"/>
        <v>0.24244897959183673</v>
      </c>
      <c r="M1433" s="1">
        <f t="shared" ca="1" si="158"/>
        <v>0.58363797692990238</v>
      </c>
      <c r="N1433" t="str">
        <f t="shared" si="160"/>
        <v>yes</v>
      </c>
    </row>
    <row r="1434" spans="1:14" x14ac:dyDescent="0.25">
      <c r="A1434" t="str">
        <f t="shared" si="154"/>
        <v>14Carlton</v>
      </c>
      <c r="B1434">
        <v>2020</v>
      </c>
      <c r="C1434">
        <v>14</v>
      </c>
      <c r="D1434" t="s">
        <v>5</v>
      </c>
      <c r="E1434" t="s">
        <v>6</v>
      </c>
      <c r="F1434">
        <v>119</v>
      </c>
      <c r="G1434" s="1">
        <v>0.87</v>
      </c>
      <c r="H1434">
        <v>19</v>
      </c>
      <c r="I1434">
        <f t="shared" si="155"/>
        <v>21</v>
      </c>
      <c r="J1434" s="3">
        <f t="shared" si="156"/>
        <v>0.90476190476190477</v>
      </c>
      <c r="K1434" s="5">
        <f t="shared" si="159"/>
        <v>326</v>
      </c>
      <c r="L1434" s="3">
        <f t="shared" ca="1" si="157"/>
        <v>0.2320375702728644</v>
      </c>
      <c r="M1434" s="1">
        <f t="shared" ca="1" si="158"/>
        <v>0.67272433448904034</v>
      </c>
      <c r="N1434" t="str">
        <f t="shared" si="160"/>
        <v>yes</v>
      </c>
    </row>
    <row r="1435" spans="1:14" x14ac:dyDescent="0.25">
      <c r="A1435" t="str">
        <f t="shared" si="154"/>
        <v>14West Coast Eagles</v>
      </c>
      <c r="B1435">
        <v>2020</v>
      </c>
      <c r="C1435">
        <v>14</v>
      </c>
      <c r="D1435" t="s">
        <v>118</v>
      </c>
      <c r="E1435" t="s">
        <v>36</v>
      </c>
      <c r="F1435">
        <v>100</v>
      </c>
      <c r="G1435" s="1">
        <v>0.81</v>
      </c>
      <c r="H1435">
        <v>18</v>
      </c>
      <c r="I1435">
        <f t="shared" si="155"/>
        <v>26</v>
      </c>
      <c r="J1435" s="3">
        <f t="shared" si="156"/>
        <v>0.69230769230769229</v>
      </c>
      <c r="K1435" s="5">
        <f t="shared" si="159"/>
        <v>179</v>
      </c>
      <c r="L1435" s="3">
        <f t="shared" ca="1" si="157"/>
        <v>0.26477072310405642</v>
      </c>
      <c r="M1435" s="1">
        <f t="shared" ca="1" si="158"/>
        <v>0.42753696920363587</v>
      </c>
      <c r="N1435" t="str">
        <f t="shared" si="160"/>
        <v>yes</v>
      </c>
    </row>
    <row r="1436" spans="1:14" x14ac:dyDescent="0.25">
      <c r="A1436" t="str">
        <f t="shared" si="154"/>
        <v>14Hawthorn</v>
      </c>
      <c r="B1436">
        <v>2020</v>
      </c>
      <c r="C1436">
        <v>14</v>
      </c>
      <c r="D1436" t="s">
        <v>127</v>
      </c>
      <c r="E1436" t="s">
        <v>56</v>
      </c>
      <c r="F1436">
        <v>71</v>
      </c>
      <c r="G1436" s="1">
        <v>0.78</v>
      </c>
      <c r="H1436">
        <v>18</v>
      </c>
      <c r="I1436">
        <f t="shared" si="155"/>
        <v>27</v>
      </c>
      <c r="J1436" s="3">
        <f t="shared" si="156"/>
        <v>0.66666666666666663</v>
      </c>
      <c r="K1436" s="5">
        <f t="shared" si="159"/>
        <v>68</v>
      </c>
      <c r="L1436" s="3">
        <f t="shared" ca="1" si="157"/>
        <v>0.21666666666666667</v>
      </c>
      <c r="M1436" s="1">
        <f t="shared" ca="1" si="158"/>
        <v>0.44999999999999996</v>
      </c>
      <c r="N1436" t="str">
        <f t="shared" si="160"/>
        <v>yes</v>
      </c>
    </row>
    <row r="1437" spans="1:14" x14ac:dyDescent="0.25">
      <c r="A1437" t="str">
        <f t="shared" si="154"/>
        <v>14Collingwood</v>
      </c>
      <c r="B1437">
        <v>2020</v>
      </c>
      <c r="C1437">
        <v>14</v>
      </c>
      <c r="D1437" t="s">
        <v>66</v>
      </c>
      <c r="E1437" t="s">
        <v>51</v>
      </c>
      <c r="F1437">
        <v>77</v>
      </c>
      <c r="G1437" s="1">
        <v>0.89</v>
      </c>
      <c r="H1437">
        <v>18</v>
      </c>
      <c r="I1437">
        <f t="shared" si="155"/>
        <v>21</v>
      </c>
      <c r="J1437" s="3">
        <f t="shared" si="156"/>
        <v>0.8571428571428571</v>
      </c>
      <c r="K1437" s="5">
        <f t="shared" si="159"/>
        <v>188</v>
      </c>
      <c r="L1437" s="3">
        <f t="shared" ca="1" si="157"/>
        <v>0.16020710059171595</v>
      </c>
      <c r="M1437" s="1">
        <f t="shared" ca="1" si="158"/>
        <v>0.69693575655114115</v>
      </c>
      <c r="N1437" t="str">
        <f t="shared" si="160"/>
        <v>yes</v>
      </c>
    </row>
    <row r="1438" spans="1:14" x14ac:dyDescent="0.25">
      <c r="A1438" t="str">
        <f t="shared" si="154"/>
        <v>14North Melbourne</v>
      </c>
      <c r="B1438">
        <v>2020</v>
      </c>
      <c r="C1438">
        <v>14</v>
      </c>
      <c r="D1438" t="s">
        <v>42</v>
      </c>
      <c r="E1438" t="s">
        <v>25</v>
      </c>
      <c r="F1438">
        <v>63</v>
      </c>
      <c r="G1438" s="1">
        <v>0.89</v>
      </c>
      <c r="H1438">
        <v>18</v>
      </c>
      <c r="I1438">
        <f t="shared" si="155"/>
        <v>20</v>
      </c>
      <c r="J1438" s="3">
        <f t="shared" si="156"/>
        <v>0.9</v>
      </c>
      <c r="K1438" s="5">
        <f t="shared" si="159"/>
        <v>309</v>
      </c>
      <c r="L1438" s="3">
        <f t="shared" ca="1" si="157"/>
        <v>0.20731520118853541</v>
      </c>
      <c r="M1438" s="1">
        <f t="shared" ca="1" si="158"/>
        <v>0.69268479881146461</v>
      </c>
      <c r="N1438" t="str">
        <f t="shared" si="160"/>
        <v>yes</v>
      </c>
    </row>
    <row r="1439" spans="1:14" x14ac:dyDescent="0.25">
      <c r="A1439" t="str">
        <f t="shared" si="154"/>
        <v>14Fremantle</v>
      </c>
      <c r="B1439">
        <v>2020</v>
      </c>
      <c r="C1439">
        <v>14</v>
      </c>
      <c r="D1439" t="s">
        <v>132</v>
      </c>
      <c r="E1439" t="s">
        <v>53</v>
      </c>
      <c r="F1439">
        <v>43</v>
      </c>
      <c r="G1439" s="1">
        <v>0.81</v>
      </c>
      <c r="H1439">
        <v>18</v>
      </c>
      <c r="I1439">
        <f t="shared" si="155"/>
        <v>26</v>
      </c>
      <c r="J1439" s="3">
        <f t="shared" si="156"/>
        <v>0.69230769230769229</v>
      </c>
      <c r="K1439" s="5">
        <f t="shared" si="159"/>
        <v>196</v>
      </c>
      <c r="L1439" s="3">
        <f t="shared" ca="1" si="157"/>
        <v>0.21133134839017192</v>
      </c>
      <c r="M1439" s="1">
        <f t="shared" ca="1" si="158"/>
        <v>0.48097634391752037</v>
      </c>
      <c r="N1439" t="str">
        <f t="shared" si="160"/>
        <v>yes</v>
      </c>
    </row>
    <row r="1440" spans="1:14" x14ac:dyDescent="0.25">
      <c r="A1440" t="str">
        <f t="shared" si="154"/>
        <v>14Melbourne</v>
      </c>
      <c r="B1440">
        <v>2020</v>
      </c>
      <c r="C1440">
        <v>14</v>
      </c>
      <c r="D1440" t="s">
        <v>29</v>
      </c>
      <c r="E1440" t="s">
        <v>30</v>
      </c>
      <c r="F1440">
        <v>83</v>
      </c>
      <c r="G1440" s="1">
        <v>0.94</v>
      </c>
      <c r="H1440">
        <v>18</v>
      </c>
      <c r="I1440">
        <f t="shared" si="155"/>
        <v>19</v>
      </c>
      <c r="J1440" s="3">
        <f t="shared" si="156"/>
        <v>0.94736842105263153</v>
      </c>
      <c r="K1440" s="5">
        <f t="shared" si="159"/>
        <v>267</v>
      </c>
      <c r="L1440" s="3">
        <f t="shared" ca="1" si="157"/>
        <v>0.15072278911564627</v>
      </c>
      <c r="M1440" s="1">
        <f t="shared" ca="1" si="158"/>
        <v>0.79664563193698523</v>
      </c>
      <c r="N1440" t="str">
        <f t="shared" si="160"/>
        <v>yes</v>
      </c>
    </row>
    <row r="1441" spans="1:14" x14ac:dyDescent="0.25">
      <c r="A1441" t="str">
        <f t="shared" si="154"/>
        <v>14Geelong Cats</v>
      </c>
      <c r="B1441">
        <v>2020</v>
      </c>
      <c r="C1441">
        <v>14</v>
      </c>
      <c r="D1441" t="s">
        <v>8</v>
      </c>
      <c r="E1441" t="s">
        <v>9</v>
      </c>
      <c r="F1441">
        <v>101</v>
      </c>
      <c r="G1441" s="1">
        <v>0.82</v>
      </c>
      <c r="H1441">
        <v>18</v>
      </c>
      <c r="I1441">
        <f t="shared" si="155"/>
        <v>23</v>
      </c>
      <c r="J1441" s="3">
        <f t="shared" si="156"/>
        <v>0.78260869565217395</v>
      </c>
      <c r="K1441" s="5">
        <f t="shared" si="159"/>
        <v>245</v>
      </c>
      <c r="L1441" s="3">
        <f t="shared" ca="1" si="157"/>
        <v>0.17610053058969469</v>
      </c>
      <c r="M1441" s="1">
        <f t="shared" ca="1" si="158"/>
        <v>0.60650816506247929</v>
      </c>
      <c r="N1441" t="str">
        <f t="shared" si="160"/>
        <v>yes</v>
      </c>
    </row>
    <row r="1442" spans="1:14" x14ac:dyDescent="0.25">
      <c r="A1442" t="str">
        <f t="shared" si="154"/>
        <v>14Richmond</v>
      </c>
      <c r="B1442">
        <v>2020</v>
      </c>
      <c r="C1442">
        <v>14</v>
      </c>
      <c r="D1442" t="s">
        <v>107</v>
      </c>
      <c r="E1442" t="s">
        <v>28</v>
      </c>
      <c r="F1442">
        <v>65</v>
      </c>
      <c r="G1442" s="1">
        <v>0.69</v>
      </c>
      <c r="H1442">
        <v>17</v>
      </c>
      <c r="I1442">
        <f t="shared" si="155"/>
        <v>26</v>
      </c>
      <c r="J1442" s="3">
        <f t="shared" si="156"/>
        <v>0.65384615384615385</v>
      </c>
      <c r="K1442" s="5">
        <f t="shared" si="159"/>
        <v>187</v>
      </c>
      <c r="L1442" s="3">
        <f t="shared" ca="1" si="157"/>
        <v>0.19550264550264548</v>
      </c>
      <c r="M1442" s="1">
        <f t="shared" ca="1" si="158"/>
        <v>0.45834350834350834</v>
      </c>
      <c r="N1442" t="str">
        <f t="shared" si="160"/>
        <v>yes</v>
      </c>
    </row>
    <row r="1443" spans="1:14" x14ac:dyDescent="0.25">
      <c r="A1443" t="str">
        <f t="shared" si="154"/>
        <v>14Geelong Cats</v>
      </c>
      <c r="B1443">
        <v>2020</v>
      </c>
      <c r="C1443">
        <v>14</v>
      </c>
      <c r="D1443" t="s">
        <v>111</v>
      </c>
      <c r="E1443" t="s">
        <v>9</v>
      </c>
      <c r="F1443">
        <v>83</v>
      </c>
      <c r="G1443" s="1">
        <v>0.68</v>
      </c>
      <c r="H1443">
        <v>17</v>
      </c>
      <c r="I1443">
        <f t="shared" si="155"/>
        <v>23</v>
      </c>
      <c r="J1443" s="3">
        <f t="shared" si="156"/>
        <v>0.73913043478260865</v>
      </c>
      <c r="K1443" s="5">
        <f t="shared" si="159"/>
        <v>208</v>
      </c>
      <c r="L1443" s="3">
        <f t="shared" ca="1" si="157"/>
        <v>0.14878787878787877</v>
      </c>
      <c r="M1443" s="1">
        <f t="shared" ca="1" si="158"/>
        <v>0.59034255599472985</v>
      </c>
      <c r="N1443" t="str">
        <f t="shared" si="160"/>
        <v>yes</v>
      </c>
    </row>
    <row r="1444" spans="1:14" x14ac:dyDescent="0.25">
      <c r="A1444" t="str">
        <f t="shared" si="154"/>
        <v>14Carlton</v>
      </c>
      <c r="B1444">
        <v>2020</v>
      </c>
      <c r="C1444">
        <v>14</v>
      </c>
      <c r="D1444" t="s">
        <v>7</v>
      </c>
      <c r="E1444" t="s">
        <v>6</v>
      </c>
      <c r="F1444">
        <v>80</v>
      </c>
      <c r="G1444" s="1">
        <v>0.85</v>
      </c>
      <c r="H1444">
        <v>17</v>
      </c>
      <c r="I1444">
        <f t="shared" si="155"/>
        <v>21</v>
      </c>
      <c r="J1444" s="3">
        <f t="shared" si="156"/>
        <v>0.80952380952380953</v>
      </c>
      <c r="K1444" s="5">
        <f t="shared" si="159"/>
        <v>311</v>
      </c>
      <c r="L1444" s="3">
        <f t="shared" ca="1" si="157"/>
        <v>0.20312986195397156</v>
      </c>
      <c r="M1444" s="1">
        <f t="shared" ca="1" si="158"/>
        <v>0.606393947569838</v>
      </c>
      <c r="N1444" t="str">
        <f t="shared" si="160"/>
        <v>yes</v>
      </c>
    </row>
    <row r="1445" spans="1:14" x14ac:dyDescent="0.25">
      <c r="A1445" t="str">
        <f t="shared" si="154"/>
        <v>14Gold Coast Suns</v>
      </c>
      <c r="B1445">
        <v>2020</v>
      </c>
      <c r="C1445">
        <v>14</v>
      </c>
      <c r="D1445" t="s">
        <v>85</v>
      </c>
      <c r="E1445" t="s">
        <v>40</v>
      </c>
      <c r="F1445">
        <v>89</v>
      </c>
      <c r="G1445" s="1">
        <v>0.72</v>
      </c>
      <c r="H1445">
        <v>17</v>
      </c>
      <c r="I1445">
        <f t="shared" si="155"/>
        <v>20</v>
      </c>
      <c r="J1445" s="3">
        <f t="shared" si="156"/>
        <v>0.85</v>
      </c>
      <c r="K1445" s="5">
        <f t="shared" si="159"/>
        <v>282</v>
      </c>
      <c r="L1445" s="3">
        <f t="shared" ca="1" si="157"/>
        <v>0.23233139409609999</v>
      </c>
      <c r="M1445" s="1">
        <f t="shared" ca="1" si="158"/>
        <v>0.61766860590390005</v>
      </c>
      <c r="N1445" t="str">
        <f t="shared" si="160"/>
        <v>yes</v>
      </c>
    </row>
    <row r="1446" spans="1:14" x14ac:dyDescent="0.25">
      <c r="A1446" t="str">
        <f t="shared" si="154"/>
        <v>14Gold Coast Suns</v>
      </c>
      <c r="B1446">
        <v>2020</v>
      </c>
      <c r="C1446">
        <v>14</v>
      </c>
      <c r="D1446" t="s">
        <v>39</v>
      </c>
      <c r="E1446" t="s">
        <v>40</v>
      </c>
      <c r="F1446">
        <v>75</v>
      </c>
      <c r="G1446" s="1">
        <v>0.85</v>
      </c>
      <c r="H1446">
        <v>17</v>
      </c>
      <c r="I1446">
        <f t="shared" si="155"/>
        <v>20</v>
      </c>
      <c r="J1446" s="3">
        <f t="shared" si="156"/>
        <v>0.85</v>
      </c>
      <c r="K1446" s="5">
        <f t="shared" si="159"/>
        <v>323</v>
      </c>
      <c r="L1446" s="3">
        <f t="shared" ca="1" si="157"/>
        <v>0.22903934332121167</v>
      </c>
      <c r="M1446" s="1">
        <f t="shared" ca="1" si="158"/>
        <v>0.6209606566787883</v>
      </c>
      <c r="N1446" t="str">
        <f t="shared" si="160"/>
        <v>yes</v>
      </c>
    </row>
    <row r="1447" spans="1:14" x14ac:dyDescent="0.25">
      <c r="A1447" t="str">
        <f t="shared" si="154"/>
        <v>14Sydney Swans</v>
      </c>
      <c r="B1447">
        <v>2020</v>
      </c>
      <c r="C1447">
        <v>14</v>
      </c>
      <c r="D1447" t="s">
        <v>74</v>
      </c>
      <c r="E1447" t="s">
        <v>70</v>
      </c>
      <c r="F1447">
        <v>97</v>
      </c>
      <c r="G1447" s="1">
        <v>0.86</v>
      </c>
      <c r="H1447">
        <v>16</v>
      </c>
      <c r="I1447">
        <f t="shared" si="155"/>
        <v>20</v>
      </c>
      <c r="J1447" s="3">
        <f t="shared" si="156"/>
        <v>0.8</v>
      </c>
      <c r="K1447" s="5">
        <f t="shared" si="159"/>
        <v>180</v>
      </c>
      <c r="L1447" s="3">
        <f t="shared" ca="1" si="157"/>
        <v>0.25097753441574949</v>
      </c>
      <c r="M1447" s="1">
        <f t="shared" ca="1" si="158"/>
        <v>0.54902246558425061</v>
      </c>
      <c r="N1447" t="str">
        <f t="shared" si="160"/>
        <v>yes</v>
      </c>
    </row>
    <row r="1448" spans="1:14" x14ac:dyDescent="0.25">
      <c r="A1448" t="str">
        <f t="shared" si="154"/>
        <v>14St Kilda</v>
      </c>
      <c r="B1448">
        <v>2020</v>
      </c>
      <c r="C1448">
        <v>14</v>
      </c>
      <c r="D1448" t="s">
        <v>38</v>
      </c>
      <c r="E1448" t="s">
        <v>19</v>
      </c>
      <c r="F1448">
        <v>53</v>
      </c>
      <c r="G1448" s="1">
        <v>0.84</v>
      </c>
      <c r="H1448">
        <v>16</v>
      </c>
      <c r="I1448">
        <f t="shared" si="155"/>
        <v>19</v>
      </c>
      <c r="J1448" s="3">
        <f t="shared" si="156"/>
        <v>0.84210526315789469</v>
      </c>
      <c r="K1448" s="5">
        <f t="shared" si="159"/>
        <v>193</v>
      </c>
      <c r="L1448" s="3">
        <f t="shared" ca="1" si="157"/>
        <v>0.19484875289828851</v>
      </c>
      <c r="M1448" s="1">
        <f t="shared" ca="1" si="158"/>
        <v>0.64725651025960618</v>
      </c>
      <c r="N1448" t="str">
        <f t="shared" si="160"/>
        <v>yes</v>
      </c>
    </row>
    <row r="1449" spans="1:14" x14ac:dyDescent="0.25">
      <c r="A1449" t="str">
        <f t="shared" si="154"/>
        <v>14Sydney Swans</v>
      </c>
      <c r="B1449">
        <v>2020</v>
      </c>
      <c r="C1449">
        <v>14</v>
      </c>
      <c r="D1449" t="s">
        <v>69</v>
      </c>
      <c r="E1449" t="s">
        <v>70</v>
      </c>
      <c r="F1449">
        <v>58</v>
      </c>
      <c r="G1449" s="1">
        <v>0.9</v>
      </c>
      <c r="H1449">
        <v>16</v>
      </c>
      <c r="I1449">
        <f t="shared" si="155"/>
        <v>20</v>
      </c>
      <c r="J1449" s="3">
        <f t="shared" si="156"/>
        <v>0.8</v>
      </c>
      <c r="K1449" s="5">
        <f t="shared" si="159"/>
        <v>281</v>
      </c>
      <c r="L1449" s="3">
        <f t="shared" ca="1" si="157"/>
        <v>0.26858195528747342</v>
      </c>
      <c r="M1449" s="1">
        <f t="shared" ca="1" si="158"/>
        <v>0.53141804471252663</v>
      </c>
      <c r="N1449" t="str">
        <f t="shared" si="160"/>
        <v>yes</v>
      </c>
    </row>
    <row r="1450" spans="1:14" x14ac:dyDescent="0.25">
      <c r="A1450" t="str">
        <f t="shared" si="154"/>
        <v>14Collingwood</v>
      </c>
      <c r="B1450">
        <v>2020</v>
      </c>
      <c r="C1450">
        <v>14</v>
      </c>
      <c r="D1450" t="s">
        <v>72</v>
      </c>
      <c r="E1450" t="s">
        <v>51</v>
      </c>
      <c r="F1450">
        <v>76</v>
      </c>
      <c r="G1450" s="1">
        <v>0.67</v>
      </c>
      <c r="H1450">
        <v>15</v>
      </c>
      <c r="I1450">
        <f t="shared" si="155"/>
        <v>21</v>
      </c>
      <c r="J1450" s="3">
        <f t="shared" si="156"/>
        <v>0.7142857142857143</v>
      </c>
      <c r="K1450" s="5">
        <f t="shared" si="159"/>
        <v>251</v>
      </c>
      <c r="L1450" s="3">
        <f t="shared" ca="1" si="157"/>
        <v>0.21149732620320855</v>
      </c>
      <c r="M1450" s="1">
        <f t="shared" ca="1" si="158"/>
        <v>0.5027883880825057</v>
      </c>
      <c r="N1450" t="str">
        <f t="shared" si="160"/>
        <v>yes</v>
      </c>
    </row>
    <row r="1451" spans="1:14" x14ac:dyDescent="0.25">
      <c r="A1451" t="str">
        <f t="shared" si="154"/>
        <v>14Melbourne</v>
      </c>
      <c r="B1451">
        <v>2020</v>
      </c>
      <c r="C1451">
        <v>14</v>
      </c>
      <c r="D1451" t="s">
        <v>108</v>
      </c>
      <c r="E1451" t="s">
        <v>30</v>
      </c>
      <c r="F1451">
        <v>50</v>
      </c>
      <c r="G1451" s="1">
        <v>0.76</v>
      </c>
      <c r="H1451">
        <v>15</v>
      </c>
      <c r="I1451">
        <f t="shared" si="155"/>
        <v>19</v>
      </c>
      <c r="J1451" s="3">
        <f t="shared" si="156"/>
        <v>0.78947368421052633</v>
      </c>
      <c r="K1451" s="5">
        <f t="shared" si="159"/>
        <v>177</v>
      </c>
      <c r="L1451" s="3">
        <f t="shared" ca="1" si="157"/>
        <v>0.20726654298082869</v>
      </c>
      <c r="M1451" s="1">
        <f t="shared" ca="1" si="158"/>
        <v>0.58220714122969763</v>
      </c>
      <c r="N1451" t="str">
        <f t="shared" si="160"/>
        <v>yes</v>
      </c>
    </row>
    <row r="1452" spans="1:14" x14ac:dyDescent="0.25">
      <c r="A1452" t="str">
        <f t="shared" si="154"/>
        <v>14North Melbourne</v>
      </c>
      <c r="B1452">
        <v>2020</v>
      </c>
      <c r="C1452">
        <v>14</v>
      </c>
      <c r="D1452" t="s">
        <v>78</v>
      </c>
      <c r="E1452" t="s">
        <v>25</v>
      </c>
      <c r="F1452">
        <v>47</v>
      </c>
      <c r="G1452" s="1">
        <v>0.65</v>
      </c>
      <c r="H1452">
        <v>15</v>
      </c>
      <c r="I1452">
        <f t="shared" si="155"/>
        <v>20</v>
      </c>
      <c r="J1452" s="3">
        <f t="shared" si="156"/>
        <v>0.75</v>
      </c>
      <c r="K1452" s="5">
        <f t="shared" si="159"/>
        <v>113</v>
      </c>
      <c r="L1452" s="3">
        <f t="shared" ca="1" si="157"/>
        <v>0.2674943671675698</v>
      </c>
      <c r="M1452" s="1">
        <f t="shared" ca="1" si="158"/>
        <v>0.4825056328324302</v>
      </c>
      <c r="N1452" t="str">
        <f t="shared" si="160"/>
        <v>yes</v>
      </c>
    </row>
    <row r="1453" spans="1:14" x14ac:dyDescent="0.25">
      <c r="A1453" t="str">
        <f t="shared" si="154"/>
        <v>14Western Bulldogs</v>
      </c>
      <c r="B1453">
        <v>2020</v>
      </c>
      <c r="C1453">
        <v>14</v>
      </c>
      <c r="D1453" t="s">
        <v>116</v>
      </c>
      <c r="E1453" t="s">
        <v>14</v>
      </c>
      <c r="F1453">
        <v>50</v>
      </c>
      <c r="G1453" s="1">
        <v>0.8</v>
      </c>
      <c r="H1453">
        <v>15</v>
      </c>
      <c r="I1453">
        <f t="shared" si="155"/>
        <v>23</v>
      </c>
      <c r="J1453" s="3">
        <f t="shared" si="156"/>
        <v>0.65217391304347827</v>
      </c>
      <c r="K1453" s="5">
        <f t="shared" si="159"/>
        <v>192</v>
      </c>
      <c r="L1453" s="3">
        <f t="shared" ca="1" si="157"/>
        <v>0.23638583638583638</v>
      </c>
      <c r="M1453" s="1">
        <f t="shared" ca="1" si="158"/>
        <v>0.41578807665764189</v>
      </c>
      <c r="N1453" t="str">
        <f t="shared" si="160"/>
        <v>yes</v>
      </c>
    </row>
    <row r="1454" spans="1:14" x14ac:dyDescent="0.25">
      <c r="A1454" t="str">
        <f t="shared" si="154"/>
        <v>14St Kilda</v>
      </c>
      <c r="B1454">
        <v>2020</v>
      </c>
      <c r="C1454">
        <v>14</v>
      </c>
      <c r="D1454" t="s">
        <v>62</v>
      </c>
      <c r="E1454" t="s">
        <v>19</v>
      </c>
      <c r="F1454">
        <v>90</v>
      </c>
      <c r="G1454" s="1">
        <v>0.82</v>
      </c>
      <c r="H1454">
        <v>15</v>
      </c>
      <c r="I1454">
        <f t="shared" si="155"/>
        <v>19</v>
      </c>
      <c r="J1454" s="3">
        <f t="shared" si="156"/>
        <v>0.78947368421052633</v>
      </c>
      <c r="K1454" s="5">
        <f t="shared" si="159"/>
        <v>306</v>
      </c>
      <c r="L1454" s="3">
        <f t="shared" ca="1" si="157"/>
        <v>0.24496855512335389</v>
      </c>
      <c r="M1454" s="1">
        <f t="shared" ca="1" si="158"/>
        <v>0.54450512908717241</v>
      </c>
      <c r="N1454" t="str">
        <f t="shared" si="160"/>
        <v>yes</v>
      </c>
    </row>
    <row r="1455" spans="1:14" x14ac:dyDescent="0.25">
      <c r="A1455" t="str">
        <f t="shared" si="154"/>
        <v>14Fremantle</v>
      </c>
      <c r="B1455">
        <v>2020</v>
      </c>
      <c r="C1455">
        <v>14</v>
      </c>
      <c r="D1455" t="s">
        <v>135</v>
      </c>
      <c r="E1455" t="s">
        <v>53</v>
      </c>
      <c r="F1455">
        <v>47</v>
      </c>
      <c r="G1455" s="1">
        <v>0.73</v>
      </c>
      <c r="H1455">
        <v>15</v>
      </c>
      <c r="I1455">
        <f t="shared" si="155"/>
        <v>26</v>
      </c>
      <c r="J1455" s="3">
        <f t="shared" si="156"/>
        <v>0.57692307692307687</v>
      </c>
      <c r="K1455" s="5">
        <f t="shared" si="159"/>
        <v>164</v>
      </c>
      <c r="L1455" s="3">
        <f t="shared" ca="1" si="157"/>
        <v>0.30672394913880979</v>
      </c>
      <c r="M1455" s="1">
        <f t="shared" ca="1" si="158"/>
        <v>0.27019912778426708</v>
      </c>
      <c r="N1455" t="str">
        <f t="shared" si="160"/>
        <v>yes</v>
      </c>
    </row>
    <row r="1456" spans="1:14" x14ac:dyDescent="0.25">
      <c r="A1456" t="str">
        <f t="shared" si="154"/>
        <v>14North Melbourne</v>
      </c>
      <c r="B1456">
        <v>2020</v>
      </c>
      <c r="C1456">
        <v>14</v>
      </c>
      <c r="D1456" t="s">
        <v>24</v>
      </c>
      <c r="E1456" t="s">
        <v>25</v>
      </c>
      <c r="F1456">
        <v>72</v>
      </c>
      <c r="G1456" s="1">
        <v>0.77</v>
      </c>
      <c r="H1456">
        <v>15</v>
      </c>
      <c r="I1456">
        <f t="shared" si="155"/>
        <v>20</v>
      </c>
      <c r="J1456" s="3">
        <f t="shared" si="156"/>
        <v>0.75</v>
      </c>
      <c r="K1456" s="5">
        <f t="shared" si="159"/>
        <v>200</v>
      </c>
      <c r="L1456" s="3">
        <f t="shared" ca="1" si="157"/>
        <v>0.20626103657837405</v>
      </c>
      <c r="M1456" s="1">
        <f t="shared" ca="1" si="158"/>
        <v>0.54373896342162598</v>
      </c>
      <c r="N1456" t="str">
        <f t="shared" si="160"/>
        <v>yes</v>
      </c>
    </row>
    <row r="1457" spans="1:14" x14ac:dyDescent="0.25">
      <c r="A1457" t="str">
        <f t="shared" si="154"/>
        <v>14Melbourne</v>
      </c>
      <c r="B1457">
        <v>2020</v>
      </c>
      <c r="C1457">
        <v>14</v>
      </c>
      <c r="D1457" t="s">
        <v>73</v>
      </c>
      <c r="E1457" t="s">
        <v>30</v>
      </c>
      <c r="F1457">
        <v>46</v>
      </c>
      <c r="G1457" s="1">
        <v>0.8</v>
      </c>
      <c r="H1457">
        <v>14</v>
      </c>
      <c r="I1457">
        <f t="shared" si="155"/>
        <v>19</v>
      </c>
      <c r="J1457" s="3">
        <f t="shared" si="156"/>
        <v>0.73684210526315785</v>
      </c>
      <c r="K1457" s="5">
        <f t="shared" si="159"/>
        <v>259</v>
      </c>
      <c r="L1457" s="3">
        <f t="shared" ca="1" si="157"/>
        <v>0.28076495263995266</v>
      </c>
      <c r="M1457" s="1">
        <f t="shared" ca="1" si="158"/>
        <v>0.4560771526232052</v>
      </c>
      <c r="N1457" t="str">
        <f t="shared" si="160"/>
        <v>yes</v>
      </c>
    </row>
    <row r="1458" spans="1:14" x14ac:dyDescent="0.25">
      <c r="A1458" t="str">
        <f t="shared" si="154"/>
        <v>14North Melbourne</v>
      </c>
      <c r="B1458">
        <v>2020</v>
      </c>
      <c r="C1458">
        <v>14</v>
      </c>
      <c r="D1458" t="s">
        <v>102</v>
      </c>
      <c r="E1458" t="s">
        <v>25</v>
      </c>
      <c r="F1458">
        <v>61</v>
      </c>
      <c r="G1458" s="1">
        <v>0.77</v>
      </c>
      <c r="H1458">
        <v>14</v>
      </c>
      <c r="I1458">
        <f t="shared" si="155"/>
        <v>20</v>
      </c>
      <c r="J1458" s="3">
        <f t="shared" si="156"/>
        <v>0.7</v>
      </c>
      <c r="K1458" s="5">
        <f t="shared" si="159"/>
        <v>257</v>
      </c>
      <c r="L1458" s="3">
        <f t="shared" ca="1" si="157"/>
        <v>0.19843330832950212</v>
      </c>
      <c r="M1458" s="1">
        <f t="shared" ca="1" si="158"/>
        <v>0.50156669167049783</v>
      </c>
      <c r="N1458" t="str">
        <f t="shared" si="160"/>
        <v>yes</v>
      </c>
    </row>
    <row r="1459" spans="1:14" x14ac:dyDescent="0.25">
      <c r="A1459" t="str">
        <f t="shared" si="154"/>
        <v>14Melbourne</v>
      </c>
      <c r="B1459">
        <v>2020</v>
      </c>
      <c r="C1459">
        <v>14</v>
      </c>
      <c r="D1459" t="s">
        <v>113</v>
      </c>
      <c r="E1459" t="s">
        <v>30</v>
      </c>
      <c r="F1459">
        <v>78</v>
      </c>
      <c r="G1459" s="1">
        <v>0.86</v>
      </c>
      <c r="H1459">
        <v>14</v>
      </c>
      <c r="I1459">
        <f t="shared" si="155"/>
        <v>19</v>
      </c>
      <c r="J1459" s="3">
        <f t="shared" si="156"/>
        <v>0.73684210526315785</v>
      </c>
      <c r="K1459" s="5">
        <f t="shared" si="159"/>
        <v>235</v>
      </c>
      <c r="L1459" s="3">
        <f t="shared" ca="1" si="157"/>
        <v>0.22195974920888417</v>
      </c>
      <c r="M1459" s="1">
        <f t="shared" ca="1" si="158"/>
        <v>0.51488235605427368</v>
      </c>
      <c r="N1459" t="str">
        <f t="shared" si="160"/>
        <v>yes</v>
      </c>
    </row>
    <row r="1460" spans="1:14" x14ac:dyDescent="0.25">
      <c r="A1460" t="str">
        <f t="shared" si="154"/>
        <v>14Port Adelaide</v>
      </c>
      <c r="B1460">
        <v>2020</v>
      </c>
      <c r="C1460">
        <v>14</v>
      </c>
      <c r="D1460" t="s">
        <v>47</v>
      </c>
      <c r="E1460" t="s">
        <v>48</v>
      </c>
      <c r="F1460">
        <v>78</v>
      </c>
      <c r="G1460" s="1">
        <v>0.78</v>
      </c>
      <c r="H1460">
        <v>14</v>
      </c>
      <c r="I1460">
        <f t="shared" si="155"/>
        <v>20</v>
      </c>
      <c r="J1460" s="3">
        <f t="shared" si="156"/>
        <v>0.7</v>
      </c>
      <c r="K1460" s="5">
        <f t="shared" si="159"/>
        <v>206</v>
      </c>
      <c r="L1460" s="3">
        <f t="shared" ca="1" si="157"/>
        <v>0.37127085877085875</v>
      </c>
      <c r="M1460" s="1">
        <f t="shared" ca="1" si="158"/>
        <v>0.32872914122914121</v>
      </c>
      <c r="N1460" t="str">
        <f t="shared" si="160"/>
        <v>yes</v>
      </c>
    </row>
    <row r="1461" spans="1:14" x14ac:dyDescent="0.25">
      <c r="A1461" t="str">
        <f t="shared" si="154"/>
        <v>14Essendon</v>
      </c>
      <c r="B1461">
        <v>2020</v>
      </c>
      <c r="C1461">
        <v>14</v>
      </c>
      <c r="D1461" t="s">
        <v>124</v>
      </c>
      <c r="E1461" t="s">
        <v>32</v>
      </c>
      <c r="F1461">
        <v>83</v>
      </c>
      <c r="G1461" s="1">
        <v>0.79</v>
      </c>
      <c r="H1461">
        <v>14</v>
      </c>
      <c r="I1461">
        <f t="shared" si="155"/>
        <v>27</v>
      </c>
      <c r="J1461" s="3">
        <f t="shared" si="156"/>
        <v>0.51851851851851849</v>
      </c>
      <c r="K1461" s="5">
        <f t="shared" si="159"/>
        <v>173</v>
      </c>
      <c r="L1461" s="3">
        <f t="shared" ca="1" si="157"/>
        <v>0.27360187799816282</v>
      </c>
      <c r="M1461" s="1">
        <f t="shared" ca="1" si="158"/>
        <v>0.24491664052035567</v>
      </c>
      <c r="N1461" t="str">
        <f t="shared" si="160"/>
        <v>yes</v>
      </c>
    </row>
    <row r="1462" spans="1:14" x14ac:dyDescent="0.25">
      <c r="A1462" t="str">
        <f t="shared" si="154"/>
        <v>14St Kilda</v>
      </c>
      <c r="B1462">
        <v>2020</v>
      </c>
      <c r="C1462">
        <v>14</v>
      </c>
      <c r="D1462" t="s">
        <v>87</v>
      </c>
      <c r="E1462" t="s">
        <v>19</v>
      </c>
      <c r="F1462">
        <v>88</v>
      </c>
      <c r="G1462" s="1">
        <v>0.79</v>
      </c>
      <c r="H1462">
        <v>14</v>
      </c>
      <c r="I1462">
        <f t="shared" si="155"/>
        <v>19</v>
      </c>
      <c r="J1462" s="3">
        <f t="shared" si="156"/>
        <v>0.73684210526315785</v>
      </c>
      <c r="K1462" s="5">
        <f t="shared" si="159"/>
        <v>212</v>
      </c>
      <c r="L1462" s="3">
        <f t="shared" ca="1" si="157"/>
        <v>0.15947385947385945</v>
      </c>
      <c r="M1462" s="1">
        <f t="shared" ca="1" si="158"/>
        <v>0.57736824578929835</v>
      </c>
      <c r="N1462" t="str">
        <f t="shared" si="160"/>
        <v>yes</v>
      </c>
    </row>
    <row r="1463" spans="1:14" x14ac:dyDescent="0.25">
      <c r="A1463" t="str">
        <f t="shared" si="154"/>
        <v>14Melbourne</v>
      </c>
      <c r="B1463">
        <v>2020</v>
      </c>
      <c r="C1463">
        <v>14</v>
      </c>
      <c r="D1463" t="s">
        <v>49</v>
      </c>
      <c r="E1463" t="s">
        <v>30</v>
      </c>
      <c r="F1463">
        <v>85</v>
      </c>
      <c r="G1463" s="1">
        <v>0.8</v>
      </c>
      <c r="H1463">
        <v>14</v>
      </c>
      <c r="I1463">
        <f t="shared" si="155"/>
        <v>19</v>
      </c>
      <c r="J1463" s="3">
        <f t="shared" si="156"/>
        <v>0.73684210526315785</v>
      </c>
      <c r="K1463" s="5">
        <f t="shared" si="159"/>
        <v>277</v>
      </c>
      <c r="L1463" s="3">
        <f t="shared" ca="1" si="157"/>
        <v>0.25672660157180283</v>
      </c>
      <c r="M1463" s="1">
        <f t="shared" ca="1" si="158"/>
        <v>0.48011550369135503</v>
      </c>
      <c r="N1463" t="str">
        <f t="shared" si="160"/>
        <v>yes</v>
      </c>
    </row>
    <row r="1464" spans="1:14" x14ac:dyDescent="0.25">
      <c r="A1464" t="str">
        <f t="shared" si="154"/>
        <v>14Western Bulldogs</v>
      </c>
      <c r="B1464">
        <v>2020</v>
      </c>
      <c r="C1464">
        <v>14</v>
      </c>
      <c r="D1464" t="s">
        <v>59</v>
      </c>
      <c r="E1464" t="s">
        <v>14</v>
      </c>
      <c r="F1464">
        <v>57</v>
      </c>
      <c r="G1464" s="1">
        <v>0.88</v>
      </c>
      <c r="H1464">
        <v>13</v>
      </c>
      <c r="I1464">
        <f t="shared" si="155"/>
        <v>23</v>
      </c>
      <c r="J1464" s="3">
        <f t="shared" si="156"/>
        <v>0.56521739130434778</v>
      </c>
      <c r="K1464" s="5">
        <f t="shared" si="159"/>
        <v>231</v>
      </c>
      <c r="L1464" s="3">
        <f t="shared" ca="1" si="157"/>
        <v>0.26423968592972419</v>
      </c>
      <c r="M1464" s="1">
        <f t="shared" ca="1" si="158"/>
        <v>0.30097770537462359</v>
      </c>
      <c r="N1464" t="str">
        <f t="shared" si="160"/>
        <v>yes</v>
      </c>
    </row>
    <row r="1465" spans="1:14" x14ac:dyDescent="0.25">
      <c r="A1465" t="str">
        <f t="shared" si="154"/>
        <v>14St Kilda</v>
      </c>
      <c r="B1465">
        <v>2020</v>
      </c>
      <c r="C1465">
        <v>14</v>
      </c>
      <c r="D1465" t="s">
        <v>142</v>
      </c>
      <c r="E1465" t="s">
        <v>19</v>
      </c>
      <c r="F1465">
        <v>53</v>
      </c>
      <c r="G1465" s="1">
        <v>0.74</v>
      </c>
      <c r="H1465">
        <v>13</v>
      </c>
      <c r="I1465">
        <f t="shared" si="155"/>
        <v>19</v>
      </c>
      <c r="J1465" s="3">
        <f t="shared" si="156"/>
        <v>0.68421052631578949</v>
      </c>
      <c r="K1465" s="5">
        <f t="shared" si="159"/>
        <v>184</v>
      </c>
      <c r="L1465" s="3">
        <f t="shared" ca="1" si="157"/>
        <v>0.18859649122807021</v>
      </c>
      <c r="M1465" s="1">
        <f t="shared" ca="1" si="158"/>
        <v>0.49561403508771928</v>
      </c>
      <c r="N1465" t="str">
        <f t="shared" si="160"/>
        <v>yes</v>
      </c>
    </row>
    <row r="1466" spans="1:14" x14ac:dyDescent="0.25">
      <c r="A1466" t="str">
        <f t="shared" si="154"/>
        <v>14West Coast Eagles</v>
      </c>
      <c r="B1466">
        <v>2020</v>
      </c>
      <c r="C1466">
        <v>14</v>
      </c>
      <c r="D1466" t="s">
        <v>128</v>
      </c>
      <c r="E1466" t="s">
        <v>36</v>
      </c>
      <c r="F1466">
        <v>107</v>
      </c>
      <c r="G1466" s="1">
        <v>0.98</v>
      </c>
      <c r="H1466">
        <v>13</v>
      </c>
      <c r="I1466">
        <f t="shared" si="155"/>
        <v>26</v>
      </c>
      <c r="J1466" s="3">
        <f t="shared" si="156"/>
        <v>0.5</v>
      </c>
      <c r="K1466" s="5">
        <f t="shared" si="159"/>
        <v>145</v>
      </c>
      <c r="L1466" s="3">
        <f t="shared" ca="1" si="157"/>
        <v>0.18331981871774258</v>
      </c>
      <c r="M1466" s="1">
        <f t="shared" ca="1" si="158"/>
        <v>0.31668018128225739</v>
      </c>
      <c r="N1466" t="str">
        <f t="shared" si="160"/>
        <v>yes</v>
      </c>
    </row>
    <row r="1467" spans="1:14" x14ac:dyDescent="0.25">
      <c r="A1467" t="str">
        <f t="shared" si="154"/>
        <v>14Geelong Cats</v>
      </c>
      <c r="B1467">
        <v>2020</v>
      </c>
      <c r="C1467">
        <v>14</v>
      </c>
      <c r="D1467" t="s">
        <v>151</v>
      </c>
      <c r="E1467" t="s">
        <v>9</v>
      </c>
      <c r="F1467">
        <v>57</v>
      </c>
      <c r="G1467" s="1">
        <v>0.57999999999999996</v>
      </c>
      <c r="H1467">
        <v>12</v>
      </c>
      <c r="I1467">
        <f t="shared" si="155"/>
        <v>23</v>
      </c>
      <c r="J1467" s="3">
        <f t="shared" si="156"/>
        <v>0.52173913043478259</v>
      </c>
      <c r="K1467" s="5">
        <f t="shared" si="159"/>
        <v>74</v>
      </c>
      <c r="L1467" s="3">
        <f t="shared" ca="1" si="157"/>
        <v>0.2387522568681989</v>
      </c>
      <c r="M1467" s="1">
        <f t="shared" ca="1" si="158"/>
        <v>0.2829868735665837</v>
      </c>
      <c r="N1467" t="str">
        <f t="shared" si="160"/>
        <v>yes</v>
      </c>
    </row>
    <row r="1468" spans="1:14" x14ac:dyDescent="0.25">
      <c r="A1468" t="str">
        <f t="shared" si="154"/>
        <v>14Port Adelaide</v>
      </c>
      <c r="B1468">
        <v>2020</v>
      </c>
      <c r="C1468">
        <v>14</v>
      </c>
      <c r="D1468" t="s">
        <v>97</v>
      </c>
      <c r="E1468" t="s">
        <v>48</v>
      </c>
      <c r="F1468">
        <v>81</v>
      </c>
      <c r="G1468" s="1">
        <v>0.77</v>
      </c>
      <c r="H1468">
        <v>12</v>
      </c>
      <c r="I1468">
        <f t="shared" si="155"/>
        <v>20</v>
      </c>
      <c r="J1468" s="3">
        <f t="shared" si="156"/>
        <v>0.6</v>
      </c>
      <c r="K1468" s="5">
        <f t="shared" si="159"/>
        <v>242</v>
      </c>
      <c r="L1468" s="3">
        <f t="shared" ca="1" si="157"/>
        <v>0.26621576565849009</v>
      </c>
      <c r="M1468" s="1">
        <f t="shared" ca="1" si="158"/>
        <v>0.33378423434150989</v>
      </c>
      <c r="N1468" t="str">
        <f t="shared" si="160"/>
        <v>yes</v>
      </c>
    </row>
    <row r="1469" spans="1:14" x14ac:dyDescent="0.25">
      <c r="A1469" t="str">
        <f t="shared" si="154"/>
        <v>14Sydney Swans</v>
      </c>
      <c r="B1469">
        <v>2020</v>
      </c>
      <c r="C1469">
        <v>14</v>
      </c>
      <c r="D1469" t="s">
        <v>152</v>
      </c>
      <c r="E1469" t="s">
        <v>70</v>
      </c>
      <c r="F1469">
        <v>45</v>
      </c>
      <c r="G1469" s="1">
        <v>0.77</v>
      </c>
      <c r="H1469">
        <v>12</v>
      </c>
      <c r="I1469">
        <f t="shared" si="155"/>
        <v>20</v>
      </c>
      <c r="J1469" s="3">
        <f t="shared" si="156"/>
        <v>0.6</v>
      </c>
      <c r="K1469" s="5">
        <f t="shared" si="159"/>
        <v>160</v>
      </c>
      <c r="L1469" s="3">
        <f t="shared" ca="1" si="157"/>
        <v>0.24835650917065391</v>
      </c>
      <c r="M1469" s="1">
        <f t="shared" ca="1" si="158"/>
        <v>0.35164349082934609</v>
      </c>
      <c r="N1469" t="str">
        <f t="shared" si="160"/>
        <v>yes</v>
      </c>
    </row>
    <row r="1470" spans="1:14" x14ac:dyDescent="0.25">
      <c r="A1470" t="str">
        <f t="shared" si="154"/>
        <v>14Carlton</v>
      </c>
      <c r="B1470">
        <v>2020</v>
      </c>
      <c r="C1470">
        <v>14</v>
      </c>
      <c r="D1470" t="s">
        <v>156</v>
      </c>
      <c r="E1470" t="s">
        <v>6</v>
      </c>
      <c r="F1470">
        <v>89</v>
      </c>
      <c r="G1470" s="1">
        <v>0.74</v>
      </c>
      <c r="H1470">
        <v>12</v>
      </c>
      <c r="I1470">
        <f t="shared" si="155"/>
        <v>21</v>
      </c>
      <c r="J1470" s="3">
        <f t="shared" si="156"/>
        <v>0.5714285714285714</v>
      </c>
      <c r="K1470" s="5">
        <f t="shared" si="159"/>
        <v>149</v>
      </c>
      <c r="L1470" s="3">
        <f t="shared" ca="1" si="157"/>
        <v>0.1313330271519883</v>
      </c>
      <c r="M1470" s="1">
        <f t="shared" ca="1" si="158"/>
        <v>0.44009554427658309</v>
      </c>
      <c r="N1470" t="str">
        <f t="shared" si="160"/>
        <v>yes</v>
      </c>
    </row>
    <row r="1471" spans="1:14" x14ac:dyDescent="0.25">
      <c r="A1471" t="str">
        <f t="shared" si="154"/>
        <v>14St Kilda</v>
      </c>
      <c r="B1471">
        <v>2020</v>
      </c>
      <c r="C1471">
        <v>14</v>
      </c>
      <c r="D1471" t="s">
        <v>186</v>
      </c>
      <c r="E1471" t="s">
        <v>19</v>
      </c>
      <c r="F1471">
        <v>40</v>
      </c>
      <c r="G1471" s="1">
        <v>0.66</v>
      </c>
      <c r="H1471">
        <v>12</v>
      </c>
      <c r="I1471">
        <f t="shared" si="155"/>
        <v>19</v>
      </c>
      <c r="J1471" s="3">
        <f t="shared" si="156"/>
        <v>0.63157894736842102</v>
      </c>
      <c r="K1471" s="5">
        <f t="shared" si="159"/>
        <v>66</v>
      </c>
      <c r="L1471" s="3">
        <f t="shared" ca="1" si="157"/>
        <v>0.26370320855614976</v>
      </c>
      <c r="M1471" s="1">
        <f t="shared" ca="1" si="158"/>
        <v>0.36787573881227126</v>
      </c>
      <c r="N1471" t="str">
        <f t="shared" si="160"/>
        <v>yes</v>
      </c>
    </row>
    <row r="1472" spans="1:14" x14ac:dyDescent="0.25">
      <c r="A1472" t="str">
        <f t="shared" si="154"/>
        <v>14GWS Giants</v>
      </c>
      <c r="B1472">
        <v>2020</v>
      </c>
      <c r="C1472">
        <v>14</v>
      </c>
      <c r="D1472" t="s">
        <v>126</v>
      </c>
      <c r="E1472" t="s">
        <v>11</v>
      </c>
      <c r="F1472">
        <v>90</v>
      </c>
      <c r="G1472" s="1">
        <v>0.86</v>
      </c>
      <c r="H1472">
        <v>12</v>
      </c>
      <c r="I1472">
        <f t="shared" si="155"/>
        <v>26</v>
      </c>
      <c r="J1472" s="3">
        <f t="shared" si="156"/>
        <v>0.46153846153846156</v>
      </c>
      <c r="K1472" s="5">
        <f t="shared" si="159"/>
        <v>126</v>
      </c>
      <c r="L1472" s="3">
        <f t="shared" ca="1" si="157"/>
        <v>0.24953221309845627</v>
      </c>
      <c r="M1472" s="1">
        <f t="shared" ca="1" si="158"/>
        <v>0.21200624844000529</v>
      </c>
      <c r="N1472" t="str">
        <f t="shared" si="160"/>
        <v>yes</v>
      </c>
    </row>
    <row r="1473" spans="1:14" x14ac:dyDescent="0.25">
      <c r="A1473" t="str">
        <f t="shared" si="154"/>
        <v>14Sydney Swans</v>
      </c>
      <c r="B1473">
        <v>2020</v>
      </c>
      <c r="C1473">
        <v>14</v>
      </c>
      <c r="D1473" t="s">
        <v>79</v>
      </c>
      <c r="E1473" t="s">
        <v>70</v>
      </c>
      <c r="F1473">
        <v>81</v>
      </c>
      <c r="G1473" s="1">
        <v>0.82</v>
      </c>
      <c r="H1473">
        <v>12</v>
      </c>
      <c r="I1473">
        <f t="shared" si="155"/>
        <v>20</v>
      </c>
      <c r="J1473" s="3">
        <f t="shared" si="156"/>
        <v>0.6</v>
      </c>
      <c r="K1473" s="5">
        <f t="shared" si="159"/>
        <v>202</v>
      </c>
      <c r="L1473" s="3">
        <f t="shared" ca="1" si="157"/>
        <v>0.26697149004841314</v>
      </c>
      <c r="M1473" s="1">
        <f t="shared" ca="1" si="158"/>
        <v>0.33302850995158684</v>
      </c>
      <c r="N1473" t="str">
        <f t="shared" si="160"/>
        <v>yes</v>
      </c>
    </row>
    <row r="1474" spans="1:14" x14ac:dyDescent="0.25">
      <c r="A1474" t="str">
        <f t="shared" ref="A1474:A1537" si="161">C1474&amp;E1474</f>
        <v>14North Melbourne</v>
      </c>
      <c r="B1474">
        <v>2020</v>
      </c>
      <c r="C1474">
        <v>14</v>
      </c>
      <c r="D1474" t="s">
        <v>34</v>
      </c>
      <c r="E1474" t="s">
        <v>25</v>
      </c>
      <c r="F1474">
        <v>64</v>
      </c>
      <c r="G1474" s="1">
        <v>0.83</v>
      </c>
      <c r="H1474">
        <v>11</v>
      </c>
      <c r="I1474">
        <f t="shared" ref="I1474:I1537" si="162">SUMIF($A:$A,$A1474,$H:$H)/4</f>
        <v>20</v>
      </c>
      <c r="J1474" s="3">
        <f t="shared" ref="J1474:J1537" si="163">H1474/I1474</f>
        <v>0.55000000000000004</v>
      </c>
      <c r="K1474" s="5">
        <f t="shared" si="159"/>
        <v>171</v>
      </c>
      <c r="L1474" s="3">
        <f t="shared" ref="L1474:L1537" ca="1" si="164">SUMIF($D:$D,$D1474,$J1474)/COUNTIF($D:$D,$D1474)</f>
        <v>0.23290947806518741</v>
      </c>
      <c r="M1474" s="1">
        <f t="shared" ref="M1474:M1537" ca="1" si="165">J1474-L1474</f>
        <v>0.31709052193481263</v>
      </c>
      <c r="N1474" t="str">
        <f t="shared" si="160"/>
        <v>yes</v>
      </c>
    </row>
    <row r="1475" spans="1:14" x14ac:dyDescent="0.25">
      <c r="A1475" t="str">
        <f t="shared" si="161"/>
        <v>14Fremantle</v>
      </c>
      <c r="B1475">
        <v>2020</v>
      </c>
      <c r="C1475">
        <v>14</v>
      </c>
      <c r="D1475" t="s">
        <v>192</v>
      </c>
      <c r="E1475" t="s">
        <v>53</v>
      </c>
      <c r="F1475">
        <v>99</v>
      </c>
      <c r="G1475" s="1">
        <v>0.8</v>
      </c>
      <c r="H1475">
        <v>11</v>
      </c>
      <c r="I1475">
        <f t="shared" si="162"/>
        <v>26</v>
      </c>
      <c r="J1475" s="3">
        <f t="shared" si="163"/>
        <v>0.42307692307692307</v>
      </c>
      <c r="K1475" s="5">
        <f t="shared" ref="K1475:K1538" si="166">SUMIF($D:$D,$D1475,$H:$H)</f>
        <v>127</v>
      </c>
      <c r="L1475" s="3">
        <f t="shared" ca="1" si="164"/>
        <v>0.18315592014371837</v>
      </c>
      <c r="M1475" s="1">
        <f t="shared" ca="1" si="165"/>
        <v>0.2399210029332047</v>
      </c>
      <c r="N1475" t="str">
        <f t="shared" ref="N1475:N1538" si="167">IF(K1475&gt;0,"yes", "no")</f>
        <v>yes</v>
      </c>
    </row>
    <row r="1476" spans="1:14" x14ac:dyDescent="0.25">
      <c r="A1476" t="str">
        <f t="shared" si="161"/>
        <v>14Port Adelaide</v>
      </c>
      <c r="B1476">
        <v>2020</v>
      </c>
      <c r="C1476">
        <v>14</v>
      </c>
      <c r="D1476" t="s">
        <v>120</v>
      </c>
      <c r="E1476" t="s">
        <v>48</v>
      </c>
      <c r="F1476">
        <v>95</v>
      </c>
      <c r="G1476" s="1">
        <v>0.75</v>
      </c>
      <c r="H1476">
        <v>11</v>
      </c>
      <c r="I1476">
        <f t="shared" si="162"/>
        <v>20</v>
      </c>
      <c r="J1476" s="3">
        <f t="shared" si="163"/>
        <v>0.55000000000000004</v>
      </c>
      <c r="K1476" s="5">
        <f t="shared" si="166"/>
        <v>203</v>
      </c>
      <c r="L1476" s="3">
        <f t="shared" ca="1" si="164"/>
        <v>0.26423288613691093</v>
      </c>
      <c r="M1476" s="1">
        <f t="shared" ca="1" si="165"/>
        <v>0.28576711386308912</v>
      </c>
      <c r="N1476" t="str">
        <f t="shared" si="167"/>
        <v>yes</v>
      </c>
    </row>
    <row r="1477" spans="1:14" x14ac:dyDescent="0.25">
      <c r="A1477" t="str">
        <f t="shared" si="161"/>
        <v>14Collingwood</v>
      </c>
      <c r="B1477">
        <v>2020</v>
      </c>
      <c r="C1477">
        <v>14</v>
      </c>
      <c r="D1477" t="s">
        <v>181</v>
      </c>
      <c r="E1477" t="s">
        <v>51</v>
      </c>
      <c r="F1477">
        <v>39</v>
      </c>
      <c r="G1477" s="1">
        <v>0.68</v>
      </c>
      <c r="H1477">
        <v>11</v>
      </c>
      <c r="I1477">
        <f t="shared" si="162"/>
        <v>21</v>
      </c>
      <c r="J1477" s="3">
        <f t="shared" si="163"/>
        <v>0.52380952380952384</v>
      </c>
      <c r="K1477" s="5">
        <f t="shared" si="166"/>
        <v>28</v>
      </c>
      <c r="L1477" s="3">
        <f t="shared" ca="1" si="164"/>
        <v>0.12450980392156863</v>
      </c>
      <c r="M1477" s="1">
        <f t="shared" ca="1" si="165"/>
        <v>0.39929971988795521</v>
      </c>
      <c r="N1477" t="str">
        <f t="shared" si="167"/>
        <v>yes</v>
      </c>
    </row>
    <row r="1478" spans="1:14" x14ac:dyDescent="0.25">
      <c r="A1478" t="str">
        <f t="shared" si="161"/>
        <v>14GWS Giants</v>
      </c>
      <c r="B1478">
        <v>2020</v>
      </c>
      <c r="C1478">
        <v>14</v>
      </c>
      <c r="D1478" t="s">
        <v>196</v>
      </c>
      <c r="E1478" t="s">
        <v>11</v>
      </c>
      <c r="F1478">
        <v>57</v>
      </c>
      <c r="G1478" s="1">
        <v>0.87</v>
      </c>
      <c r="H1478">
        <v>11</v>
      </c>
      <c r="I1478">
        <f t="shared" si="162"/>
        <v>26</v>
      </c>
      <c r="J1478" s="3">
        <f t="shared" si="163"/>
        <v>0.42307692307692307</v>
      </c>
      <c r="K1478" s="5">
        <f t="shared" si="166"/>
        <v>41</v>
      </c>
      <c r="L1478" s="3">
        <f t="shared" ca="1" si="164"/>
        <v>9.937393760923173E-2</v>
      </c>
      <c r="M1478" s="1">
        <f t="shared" ca="1" si="165"/>
        <v>0.32370298546769133</v>
      </c>
      <c r="N1478" t="str">
        <f t="shared" si="167"/>
        <v>yes</v>
      </c>
    </row>
    <row r="1479" spans="1:14" x14ac:dyDescent="0.25">
      <c r="A1479" t="str">
        <f t="shared" si="161"/>
        <v>14Carlton</v>
      </c>
      <c r="B1479">
        <v>2020</v>
      </c>
      <c r="C1479">
        <v>14</v>
      </c>
      <c r="D1479" t="s">
        <v>198</v>
      </c>
      <c r="E1479" t="s">
        <v>6</v>
      </c>
      <c r="F1479">
        <v>38</v>
      </c>
      <c r="G1479" s="1">
        <v>0.67</v>
      </c>
      <c r="H1479">
        <v>11</v>
      </c>
      <c r="I1479">
        <f t="shared" si="162"/>
        <v>21</v>
      </c>
      <c r="J1479" s="3">
        <f t="shared" si="163"/>
        <v>0.52380952380952384</v>
      </c>
      <c r="K1479" s="5">
        <f t="shared" si="166"/>
        <v>14</v>
      </c>
      <c r="L1479" s="3">
        <f t="shared" ca="1" si="164"/>
        <v>0.23529411764705885</v>
      </c>
      <c r="M1479" s="1">
        <f t="shared" ca="1" si="165"/>
        <v>0.28851540616246496</v>
      </c>
      <c r="N1479" t="str">
        <f t="shared" si="167"/>
        <v>yes</v>
      </c>
    </row>
    <row r="1480" spans="1:14" x14ac:dyDescent="0.25">
      <c r="A1480" t="str">
        <f t="shared" si="161"/>
        <v>14Carlton</v>
      </c>
      <c r="B1480">
        <v>2020</v>
      </c>
      <c r="C1480">
        <v>14</v>
      </c>
      <c r="D1480" t="s">
        <v>26</v>
      </c>
      <c r="E1480" t="s">
        <v>6</v>
      </c>
      <c r="F1480">
        <v>43</v>
      </c>
      <c r="G1480" s="1">
        <v>0.82</v>
      </c>
      <c r="H1480">
        <v>11</v>
      </c>
      <c r="I1480">
        <f t="shared" si="162"/>
        <v>21</v>
      </c>
      <c r="J1480" s="3">
        <f t="shared" si="163"/>
        <v>0.52380952380952384</v>
      </c>
      <c r="K1480" s="5">
        <f t="shared" si="166"/>
        <v>217</v>
      </c>
      <c r="L1480" s="3">
        <f t="shared" ca="1" si="164"/>
        <v>0.14890938623970296</v>
      </c>
      <c r="M1480" s="1">
        <f t="shared" ca="1" si="165"/>
        <v>0.37490013756982088</v>
      </c>
      <c r="N1480" t="str">
        <f t="shared" si="167"/>
        <v>yes</v>
      </c>
    </row>
    <row r="1481" spans="1:14" x14ac:dyDescent="0.25">
      <c r="A1481" t="str">
        <f t="shared" si="161"/>
        <v>14Fremantle</v>
      </c>
      <c r="B1481">
        <v>2020</v>
      </c>
      <c r="C1481">
        <v>14</v>
      </c>
      <c r="D1481" t="s">
        <v>52</v>
      </c>
      <c r="E1481" t="s">
        <v>53</v>
      </c>
      <c r="F1481">
        <v>54</v>
      </c>
      <c r="G1481" s="1">
        <v>0.83</v>
      </c>
      <c r="H1481">
        <v>10</v>
      </c>
      <c r="I1481">
        <f t="shared" si="162"/>
        <v>26</v>
      </c>
      <c r="J1481" s="3">
        <f t="shared" si="163"/>
        <v>0.38461538461538464</v>
      </c>
      <c r="K1481" s="5">
        <f t="shared" si="166"/>
        <v>163</v>
      </c>
      <c r="L1481" s="3">
        <f t="shared" ca="1" si="164"/>
        <v>0.18153840483561848</v>
      </c>
      <c r="M1481" s="1">
        <f t="shared" ca="1" si="165"/>
        <v>0.20307697977976616</v>
      </c>
      <c r="N1481" t="str">
        <f t="shared" si="167"/>
        <v>yes</v>
      </c>
    </row>
    <row r="1482" spans="1:14" x14ac:dyDescent="0.25">
      <c r="A1482" t="str">
        <f t="shared" si="161"/>
        <v>14Geelong Cats</v>
      </c>
      <c r="B1482">
        <v>2020</v>
      </c>
      <c r="C1482">
        <v>14</v>
      </c>
      <c r="D1482" t="s">
        <v>129</v>
      </c>
      <c r="E1482" t="s">
        <v>9</v>
      </c>
      <c r="F1482">
        <v>65</v>
      </c>
      <c r="G1482" s="1">
        <v>0.72</v>
      </c>
      <c r="H1482">
        <v>10</v>
      </c>
      <c r="I1482">
        <f t="shared" si="162"/>
        <v>23</v>
      </c>
      <c r="J1482" s="3">
        <f t="shared" si="163"/>
        <v>0.43478260869565216</v>
      </c>
      <c r="K1482" s="5">
        <f t="shared" si="166"/>
        <v>151</v>
      </c>
      <c r="L1482" s="3">
        <f t="shared" ca="1" si="164"/>
        <v>7.0685260158944371E-2</v>
      </c>
      <c r="M1482" s="1">
        <f t="shared" ca="1" si="165"/>
        <v>0.36409734853670778</v>
      </c>
      <c r="N1482" t="str">
        <f t="shared" si="167"/>
        <v>yes</v>
      </c>
    </row>
    <row r="1483" spans="1:14" x14ac:dyDescent="0.25">
      <c r="A1483" t="str">
        <f t="shared" si="161"/>
        <v>14Port Adelaide</v>
      </c>
      <c r="B1483">
        <v>2020</v>
      </c>
      <c r="C1483">
        <v>14</v>
      </c>
      <c r="D1483" t="s">
        <v>187</v>
      </c>
      <c r="E1483" t="s">
        <v>48</v>
      </c>
      <c r="F1483">
        <v>61</v>
      </c>
      <c r="G1483" s="1">
        <v>0.77</v>
      </c>
      <c r="H1483">
        <v>10</v>
      </c>
      <c r="I1483">
        <f t="shared" si="162"/>
        <v>20</v>
      </c>
      <c r="J1483" s="3">
        <f t="shared" si="163"/>
        <v>0.5</v>
      </c>
      <c r="K1483" s="5">
        <f t="shared" si="166"/>
        <v>130</v>
      </c>
      <c r="L1483" s="3">
        <f t="shared" ca="1" si="164"/>
        <v>0.23177037783439169</v>
      </c>
      <c r="M1483" s="1">
        <f t="shared" ca="1" si="165"/>
        <v>0.26822962216560831</v>
      </c>
      <c r="N1483" t="str">
        <f t="shared" si="167"/>
        <v>yes</v>
      </c>
    </row>
    <row r="1484" spans="1:14" x14ac:dyDescent="0.25">
      <c r="A1484" t="str">
        <f t="shared" si="161"/>
        <v>14Gold Coast Suns</v>
      </c>
      <c r="B1484">
        <v>2020</v>
      </c>
      <c r="C1484">
        <v>14</v>
      </c>
      <c r="D1484" t="s">
        <v>90</v>
      </c>
      <c r="E1484" t="s">
        <v>40</v>
      </c>
      <c r="F1484">
        <v>68</v>
      </c>
      <c r="G1484" s="1">
        <v>0.75</v>
      </c>
      <c r="H1484">
        <v>10</v>
      </c>
      <c r="I1484">
        <f t="shared" si="162"/>
        <v>20</v>
      </c>
      <c r="J1484" s="3">
        <f t="shared" si="163"/>
        <v>0.5</v>
      </c>
      <c r="K1484" s="5">
        <f t="shared" si="166"/>
        <v>200</v>
      </c>
      <c r="L1484" s="3">
        <f t="shared" ca="1" si="164"/>
        <v>9.6005809731299921E-2</v>
      </c>
      <c r="M1484" s="1">
        <f t="shared" ca="1" si="165"/>
        <v>0.40399419026870009</v>
      </c>
      <c r="N1484" t="str">
        <f t="shared" si="167"/>
        <v>yes</v>
      </c>
    </row>
    <row r="1485" spans="1:14" x14ac:dyDescent="0.25">
      <c r="A1485" t="str">
        <f t="shared" si="161"/>
        <v>14Carlton</v>
      </c>
      <c r="B1485">
        <v>2020</v>
      </c>
      <c r="C1485">
        <v>14</v>
      </c>
      <c r="D1485" t="s">
        <v>125</v>
      </c>
      <c r="E1485" t="s">
        <v>6</v>
      </c>
      <c r="F1485">
        <v>25</v>
      </c>
      <c r="G1485" s="1">
        <v>0.68</v>
      </c>
      <c r="H1485">
        <v>10</v>
      </c>
      <c r="I1485">
        <f t="shared" si="162"/>
        <v>21</v>
      </c>
      <c r="J1485" s="3">
        <f t="shared" si="163"/>
        <v>0.47619047619047616</v>
      </c>
      <c r="K1485" s="5">
        <f t="shared" si="166"/>
        <v>78</v>
      </c>
      <c r="L1485" s="3">
        <f t="shared" ca="1" si="164"/>
        <v>0.20198412698412696</v>
      </c>
      <c r="M1485" s="1">
        <f t="shared" ca="1" si="165"/>
        <v>0.27420634920634923</v>
      </c>
      <c r="N1485" t="str">
        <f t="shared" si="167"/>
        <v>yes</v>
      </c>
    </row>
    <row r="1486" spans="1:14" x14ac:dyDescent="0.25">
      <c r="A1486" t="str">
        <f t="shared" si="161"/>
        <v>14Port Adelaide</v>
      </c>
      <c r="B1486">
        <v>2020</v>
      </c>
      <c r="C1486">
        <v>14</v>
      </c>
      <c r="D1486" t="s">
        <v>157</v>
      </c>
      <c r="E1486" t="s">
        <v>48</v>
      </c>
      <c r="F1486">
        <v>98</v>
      </c>
      <c r="G1486" s="1">
        <v>0.84</v>
      </c>
      <c r="H1486">
        <v>10</v>
      </c>
      <c r="I1486">
        <f t="shared" si="162"/>
        <v>20</v>
      </c>
      <c r="J1486" s="3">
        <f t="shared" si="163"/>
        <v>0.5</v>
      </c>
      <c r="K1486" s="5">
        <f t="shared" si="166"/>
        <v>131</v>
      </c>
      <c r="L1486" s="3">
        <f t="shared" ca="1" si="164"/>
        <v>0.26901086226345744</v>
      </c>
      <c r="M1486" s="1">
        <f t="shared" ca="1" si="165"/>
        <v>0.23098913773654256</v>
      </c>
      <c r="N1486" t="str">
        <f t="shared" si="167"/>
        <v>yes</v>
      </c>
    </row>
    <row r="1487" spans="1:14" x14ac:dyDescent="0.25">
      <c r="A1487" t="str">
        <f t="shared" si="161"/>
        <v>14Gold Coast Suns</v>
      </c>
      <c r="B1487">
        <v>2020</v>
      </c>
      <c r="C1487">
        <v>14</v>
      </c>
      <c r="D1487" t="s">
        <v>100</v>
      </c>
      <c r="E1487" t="s">
        <v>40</v>
      </c>
      <c r="F1487">
        <v>60</v>
      </c>
      <c r="G1487" s="1">
        <v>0.85</v>
      </c>
      <c r="H1487">
        <v>10</v>
      </c>
      <c r="I1487">
        <f t="shared" si="162"/>
        <v>20</v>
      </c>
      <c r="J1487" s="3">
        <f t="shared" si="163"/>
        <v>0.5</v>
      </c>
      <c r="K1487" s="5">
        <f t="shared" si="166"/>
        <v>184</v>
      </c>
      <c r="L1487" s="3">
        <f t="shared" ca="1" si="164"/>
        <v>0.10740740740740741</v>
      </c>
      <c r="M1487" s="1">
        <f t="shared" ca="1" si="165"/>
        <v>0.3925925925925926</v>
      </c>
      <c r="N1487" t="str">
        <f t="shared" si="167"/>
        <v>yes</v>
      </c>
    </row>
    <row r="1488" spans="1:14" x14ac:dyDescent="0.25">
      <c r="A1488" t="str">
        <f t="shared" si="161"/>
        <v>14Richmond</v>
      </c>
      <c r="B1488">
        <v>2020</v>
      </c>
      <c r="C1488">
        <v>14</v>
      </c>
      <c r="D1488" t="s">
        <v>60</v>
      </c>
      <c r="E1488" t="s">
        <v>28</v>
      </c>
      <c r="F1488">
        <v>74</v>
      </c>
      <c r="G1488" s="1">
        <v>0.66</v>
      </c>
      <c r="H1488">
        <v>9</v>
      </c>
      <c r="I1488">
        <f t="shared" si="162"/>
        <v>26</v>
      </c>
      <c r="J1488" s="3">
        <f t="shared" si="163"/>
        <v>0.34615384615384615</v>
      </c>
      <c r="K1488" s="5">
        <f t="shared" si="166"/>
        <v>95</v>
      </c>
      <c r="L1488" s="3">
        <f t="shared" ca="1" si="164"/>
        <v>0.21135531135531135</v>
      </c>
      <c r="M1488" s="1">
        <f t="shared" ca="1" si="165"/>
        <v>0.13479853479853479</v>
      </c>
      <c r="N1488" t="str">
        <f t="shared" si="167"/>
        <v>yes</v>
      </c>
    </row>
    <row r="1489" spans="1:14" x14ac:dyDescent="0.25">
      <c r="A1489" t="str">
        <f t="shared" si="161"/>
        <v>14Gold Coast Suns</v>
      </c>
      <c r="B1489">
        <v>2020</v>
      </c>
      <c r="C1489">
        <v>14</v>
      </c>
      <c r="D1489" t="s">
        <v>67</v>
      </c>
      <c r="E1489" t="s">
        <v>40</v>
      </c>
      <c r="F1489">
        <v>82</v>
      </c>
      <c r="G1489" s="1">
        <v>0.86</v>
      </c>
      <c r="H1489">
        <v>9</v>
      </c>
      <c r="I1489">
        <f t="shared" si="162"/>
        <v>20</v>
      </c>
      <c r="J1489" s="3">
        <f t="shared" si="163"/>
        <v>0.45</v>
      </c>
      <c r="K1489" s="5">
        <f t="shared" si="166"/>
        <v>238</v>
      </c>
      <c r="L1489" s="3">
        <f t="shared" ca="1" si="164"/>
        <v>0.14413687043444831</v>
      </c>
      <c r="M1489" s="1">
        <f t="shared" ca="1" si="165"/>
        <v>0.30586312956555173</v>
      </c>
      <c r="N1489" t="str">
        <f t="shared" si="167"/>
        <v>yes</v>
      </c>
    </row>
    <row r="1490" spans="1:14" x14ac:dyDescent="0.25">
      <c r="A1490" t="str">
        <f t="shared" si="161"/>
        <v>14Fremantle</v>
      </c>
      <c r="B1490">
        <v>2020</v>
      </c>
      <c r="C1490">
        <v>14</v>
      </c>
      <c r="D1490" t="s">
        <v>180</v>
      </c>
      <c r="E1490" t="s">
        <v>53</v>
      </c>
      <c r="F1490">
        <v>30</v>
      </c>
      <c r="G1490" s="1">
        <v>0.6</v>
      </c>
      <c r="H1490">
        <v>9</v>
      </c>
      <c r="I1490">
        <f t="shared" si="162"/>
        <v>26</v>
      </c>
      <c r="J1490" s="3">
        <f t="shared" si="163"/>
        <v>0.34615384615384615</v>
      </c>
      <c r="K1490" s="5">
        <f t="shared" si="166"/>
        <v>39</v>
      </c>
      <c r="L1490" s="3">
        <f t="shared" ca="1" si="164"/>
        <v>0.12487925696594426</v>
      </c>
      <c r="M1490" s="1">
        <f t="shared" ca="1" si="165"/>
        <v>0.22127458918790188</v>
      </c>
      <c r="N1490" t="str">
        <f t="shared" si="167"/>
        <v>yes</v>
      </c>
    </row>
    <row r="1491" spans="1:14" x14ac:dyDescent="0.25">
      <c r="A1491" t="str">
        <f t="shared" si="161"/>
        <v>14Fremantle</v>
      </c>
      <c r="B1491">
        <v>2020</v>
      </c>
      <c r="C1491">
        <v>14</v>
      </c>
      <c r="D1491" t="s">
        <v>112</v>
      </c>
      <c r="E1491" t="s">
        <v>53</v>
      </c>
      <c r="F1491">
        <v>42</v>
      </c>
      <c r="G1491" s="1">
        <v>1</v>
      </c>
      <c r="H1491">
        <v>8</v>
      </c>
      <c r="I1491">
        <f t="shared" si="162"/>
        <v>26</v>
      </c>
      <c r="J1491" s="3">
        <f t="shared" si="163"/>
        <v>0.30769230769230771</v>
      </c>
      <c r="K1491" s="5">
        <f t="shared" si="166"/>
        <v>114</v>
      </c>
      <c r="L1491" s="3">
        <f t="shared" ca="1" si="164"/>
        <v>0.16870100807121269</v>
      </c>
      <c r="M1491" s="1">
        <f t="shared" ca="1" si="165"/>
        <v>0.13899129962109502</v>
      </c>
      <c r="N1491" t="str">
        <f t="shared" si="167"/>
        <v>yes</v>
      </c>
    </row>
    <row r="1492" spans="1:14" x14ac:dyDescent="0.25">
      <c r="A1492" t="str">
        <f t="shared" si="161"/>
        <v>14Richmond</v>
      </c>
      <c r="B1492">
        <v>2020</v>
      </c>
      <c r="C1492">
        <v>14</v>
      </c>
      <c r="D1492" t="s">
        <v>169</v>
      </c>
      <c r="E1492" t="s">
        <v>28</v>
      </c>
      <c r="F1492">
        <v>58</v>
      </c>
      <c r="G1492" s="1">
        <v>0.83</v>
      </c>
      <c r="H1492">
        <v>8</v>
      </c>
      <c r="I1492">
        <f t="shared" si="162"/>
        <v>26</v>
      </c>
      <c r="J1492" s="3">
        <f t="shared" si="163"/>
        <v>0.30769230769230771</v>
      </c>
      <c r="K1492" s="5">
        <f t="shared" si="166"/>
        <v>53</v>
      </c>
      <c r="L1492" s="3">
        <f t="shared" ca="1" si="164"/>
        <v>0.15098039215686274</v>
      </c>
      <c r="M1492" s="1">
        <f t="shared" ca="1" si="165"/>
        <v>0.15671191553544497</v>
      </c>
      <c r="N1492" t="str">
        <f t="shared" si="167"/>
        <v>yes</v>
      </c>
    </row>
    <row r="1493" spans="1:14" x14ac:dyDescent="0.25">
      <c r="A1493" t="str">
        <f t="shared" si="161"/>
        <v>14Geelong Cats</v>
      </c>
      <c r="B1493">
        <v>2020</v>
      </c>
      <c r="C1493">
        <v>14</v>
      </c>
      <c r="D1493" t="s">
        <v>227</v>
      </c>
      <c r="E1493" t="s">
        <v>9</v>
      </c>
      <c r="F1493">
        <v>48</v>
      </c>
      <c r="G1493" s="1">
        <v>0.74</v>
      </c>
      <c r="H1493">
        <v>7</v>
      </c>
      <c r="I1493">
        <f t="shared" si="162"/>
        <v>23</v>
      </c>
      <c r="J1493" s="3">
        <f t="shared" si="163"/>
        <v>0.30434782608695654</v>
      </c>
      <c r="K1493" s="5">
        <f t="shared" si="166"/>
        <v>35</v>
      </c>
      <c r="L1493" s="3">
        <f t="shared" ca="1" si="164"/>
        <v>3.1818181818181815E-2</v>
      </c>
      <c r="M1493" s="1">
        <f t="shared" ca="1" si="165"/>
        <v>0.27252964426877474</v>
      </c>
      <c r="N1493" t="str">
        <f t="shared" si="167"/>
        <v>yes</v>
      </c>
    </row>
    <row r="1494" spans="1:14" x14ac:dyDescent="0.25">
      <c r="A1494" t="str">
        <f t="shared" si="161"/>
        <v>14Fremantle</v>
      </c>
      <c r="B1494">
        <v>2020</v>
      </c>
      <c r="C1494">
        <v>14</v>
      </c>
      <c r="D1494" t="s">
        <v>121</v>
      </c>
      <c r="E1494" t="s">
        <v>53</v>
      </c>
      <c r="F1494">
        <v>64</v>
      </c>
      <c r="G1494" s="1">
        <v>0.89</v>
      </c>
      <c r="H1494">
        <v>7</v>
      </c>
      <c r="I1494">
        <f t="shared" si="162"/>
        <v>26</v>
      </c>
      <c r="J1494" s="3">
        <f t="shared" si="163"/>
        <v>0.26923076923076922</v>
      </c>
      <c r="K1494" s="5">
        <f t="shared" si="166"/>
        <v>106</v>
      </c>
      <c r="L1494" s="3">
        <f t="shared" ca="1" si="164"/>
        <v>0.13682370261317628</v>
      </c>
      <c r="M1494" s="1">
        <f t="shared" ca="1" si="165"/>
        <v>0.13240706661759294</v>
      </c>
      <c r="N1494" t="str">
        <f t="shared" si="167"/>
        <v>yes</v>
      </c>
    </row>
    <row r="1495" spans="1:14" x14ac:dyDescent="0.25">
      <c r="A1495" t="str">
        <f t="shared" si="161"/>
        <v>14Gold Coast Suns</v>
      </c>
      <c r="B1495">
        <v>2020</v>
      </c>
      <c r="C1495">
        <v>14</v>
      </c>
      <c r="D1495" t="s">
        <v>133</v>
      </c>
      <c r="E1495" t="s">
        <v>40</v>
      </c>
      <c r="F1495">
        <v>80</v>
      </c>
      <c r="G1495" s="1">
        <v>0.76</v>
      </c>
      <c r="H1495">
        <v>7</v>
      </c>
      <c r="I1495">
        <f t="shared" si="162"/>
        <v>20</v>
      </c>
      <c r="J1495" s="3">
        <f t="shared" si="163"/>
        <v>0.35</v>
      </c>
      <c r="K1495" s="5">
        <f t="shared" si="166"/>
        <v>65</v>
      </c>
      <c r="L1495" s="3">
        <f t="shared" ca="1" si="164"/>
        <v>0.10956221402588186</v>
      </c>
      <c r="M1495" s="1">
        <f t="shared" ca="1" si="165"/>
        <v>0.24043778597411813</v>
      </c>
      <c r="N1495" t="str">
        <f t="shared" si="167"/>
        <v>yes</v>
      </c>
    </row>
    <row r="1496" spans="1:14" x14ac:dyDescent="0.25">
      <c r="A1496" t="str">
        <f t="shared" si="161"/>
        <v>14Hawthorn</v>
      </c>
      <c r="B1496">
        <v>2020</v>
      </c>
      <c r="C1496">
        <v>14</v>
      </c>
      <c r="D1496" t="s">
        <v>206</v>
      </c>
      <c r="E1496" t="s">
        <v>56</v>
      </c>
      <c r="F1496">
        <v>49</v>
      </c>
      <c r="G1496" s="1">
        <v>0.78</v>
      </c>
      <c r="H1496">
        <v>7</v>
      </c>
      <c r="I1496">
        <f t="shared" si="162"/>
        <v>27</v>
      </c>
      <c r="J1496" s="3">
        <f t="shared" si="163"/>
        <v>0.25925925925925924</v>
      </c>
      <c r="K1496" s="5">
        <f t="shared" si="166"/>
        <v>60</v>
      </c>
      <c r="L1496" s="3">
        <f t="shared" ca="1" si="164"/>
        <v>7.7878731574383755E-2</v>
      </c>
      <c r="M1496" s="1">
        <f t="shared" ca="1" si="165"/>
        <v>0.1813805276848755</v>
      </c>
      <c r="N1496" t="str">
        <f t="shared" si="167"/>
        <v>yes</v>
      </c>
    </row>
    <row r="1497" spans="1:14" x14ac:dyDescent="0.25">
      <c r="A1497" t="str">
        <f t="shared" si="161"/>
        <v>14GWS Giants</v>
      </c>
      <c r="B1497">
        <v>2020</v>
      </c>
      <c r="C1497">
        <v>14</v>
      </c>
      <c r="D1497" t="s">
        <v>153</v>
      </c>
      <c r="E1497" t="s">
        <v>11</v>
      </c>
      <c r="F1497">
        <v>56</v>
      </c>
      <c r="G1497" s="1">
        <v>0.37</v>
      </c>
      <c r="H1497">
        <v>7</v>
      </c>
      <c r="I1497">
        <f t="shared" si="162"/>
        <v>26</v>
      </c>
      <c r="J1497" s="3">
        <f t="shared" si="163"/>
        <v>0.26923076923076922</v>
      </c>
      <c r="K1497" s="5">
        <f t="shared" si="166"/>
        <v>135</v>
      </c>
      <c r="L1497" s="3">
        <f t="shared" ca="1" si="164"/>
        <v>0.23094984150884773</v>
      </c>
      <c r="M1497" s="1">
        <f t="shared" ca="1" si="165"/>
        <v>3.8280927721921487E-2</v>
      </c>
      <c r="N1497" t="str">
        <f t="shared" si="167"/>
        <v>yes</v>
      </c>
    </row>
    <row r="1498" spans="1:14" x14ac:dyDescent="0.25">
      <c r="A1498" t="str">
        <f t="shared" si="161"/>
        <v>14Hawthorn</v>
      </c>
      <c r="B1498">
        <v>2020</v>
      </c>
      <c r="C1498">
        <v>14</v>
      </c>
      <c r="D1498" t="s">
        <v>57</v>
      </c>
      <c r="E1498" t="s">
        <v>56</v>
      </c>
      <c r="F1498">
        <v>31</v>
      </c>
      <c r="G1498" s="1">
        <v>0.83</v>
      </c>
      <c r="H1498">
        <v>7</v>
      </c>
      <c r="I1498">
        <f t="shared" si="162"/>
        <v>27</v>
      </c>
      <c r="J1498" s="3">
        <f t="shared" si="163"/>
        <v>0.25925925925925924</v>
      </c>
      <c r="K1498" s="5">
        <f t="shared" si="166"/>
        <v>150</v>
      </c>
      <c r="L1498" s="3">
        <f t="shared" ca="1" si="164"/>
        <v>0.15905818073968228</v>
      </c>
      <c r="M1498" s="1">
        <f t="shared" ca="1" si="165"/>
        <v>0.10020107851957696</v>
      </c>
      <c r="N1498" t="str">
        <f t="shared" si="167"/>
        <v>yes</v>
      </c>
    </row>
    <row r="1499" spans="1:14" x14ac:dyDescent="0.25">
      <c r="A1499" t="str">
        <f t="shared" si="161"/>
        <v>14West Coast Eagles</v>
      </c>
      <c r="B1499">
        <v>2020</v>
      </c>
      <c r="C1499">
        <v>14</v>
      </c>
      <c r="D1499" t="s">
        <v>236</v>
      </c>
      <c r="E1499" t="s">
        <v>36</v>
      </c>
      <c r="F1499">
        <v>38</v>
      </c>
      <c r="G1499" s="1">
        <v>0.79</v>
      </c>
      <c r="H1499">
        <v>6</v>
      </c>
      <c r="I1499">
        <f t="shared" si="162"/>
        <v>26</v>
      </c>
      <c r="J1499" s="3">
        <f t="shared" si="163"/>
        <v>0.23076923076923078</v>
      </c>
      <c r="K1499" s="5">
        <f t="shared" si="166"/>
        <v>14</v>
      </c>
      <c r="L1499" s="3">
        <f t="shared" ca="1" si="164"/>
        <v>6.6666666666666666E-2</v>
      </c>
      <c r="M1499" s="1">
        <f t="shared" ca="1" si="165"/>
        <v>0.16410256410256413</v>
      </c>
      <c r="N1499" t="str">
        <f t="shared" si="167"/>
        <v>yes</v>
      </c>
    </row>
    <row r="1500" spans="1:14" x14ac:dyDescent="0.25">
      <c r="A1500" t="str">
        <f t="shared" si="161"/>
        <v>14St Kilda</v>
      </c>
      <c r="B1500">
        <v>2020</v>
      </c>
      <c r="C1500">
        <v>14</v>
      </c>
      <c r="D1500" t="s">
        <v>18</v>
      </c>
      <c r="E1500" t="s">
        <v>19</v>
      </c>
      <c r="F1500">
        <v>90</v>
      </c>
      <c r="G1500" s="1">
        <v>0.82</v>
      </c>
      <c r="H1500">
        <v>6</v>
      </c>
      <c r="I1500">
        <f t="shared" si="162"/>
        <v>19</v>
      </c>
      <c r="J1500" s="3">
        <f t="shared" si="163"/>
        <v>0.31578947368421051</v>
      </c>
      <c r="K1500" s="5">
        <f t="shared" si="166"/>
        <v>177</v>
      </c>
      <c r="L1500" s="3">
        <f t="shared" ca="1" si="164"/>
        <v>0.19302373581011353</v>
      </c>
      <c r="M1500" s="1">
        <f t="shared" ca="1" si="165"/>
        <v>0.12276573787409698</v>
      </c>
      <c r="N1500" t="str">
        <f t="shared" si="167"/>
        <v>yes</v>
      </c>
    </row>
    <row r="1501" spans="1:14" x14ac:dyDescent="0.25">
      <c r="A1501" t="str">
        <f t="shared" si="161"/>
        <v>14GWS Giants</v>
      </c>
      <c r="B1501">
        <v>2020</v>
      </c>
      <c r="C1501">
        <v>14</v>
      </c>
      <c r="D1501" t="s">
        <v>241</v>
      </c>
      <c r="E1501" t="s">
        <v>11</v>
      </c>
      <c r="F1501">
        <v>53</v>
      </c>
      <c r="G1501" s="1">
        <v>0.84</v>
      </c>
      <c r="H1501">
        <v>6</v>
      </c>
      <c r="I1501">
        <f t="shared" si="162"/>
        <v>26</v>
      </c>
      <c r="J1501" s="3">
        <f t="shared" si="163"/>
        <v>0.23076923076923078</v>
      </c>
      <c r="K1501" s="5">
        <f t="shared" si="166"/>
        <v>20</v>
      </c>
      <c r="L1501" s="3">
        <f t="shared" ca="1" si="164"/>
        <v>0.1804995443153338</v>
      </c>
      <c r="M1501" s="1">
        <f t="shared" ca="1" si="165"/>
        <v>5.0269686453896983E-2</v>
      </c>
      <c r="N1501" t="str">
        <f t="shared" si="167"/>
        <v>yes</v>
      </c>
    </row>
    <row r="1502" spans="1:14" x14ac:dyDescent="0.25">
      <c r="A1502" t="str">
        <f t="shared" si="161"/>
        <v>14Sydney Swans</v>
      </c>
      <c r="B1502">
        <v>2020</v>
      </c>
      <c r="C1502">
        <v>14</v>
      </c>
      <c r="D1502" t="s">
        <v>137</v>
      </c>
      <c r="E1502" t="s">
        <v>70</v>
      </c>
      <c r="F1502">
        <v>66</v>
      </c>
      <c r="G1502" s="1">
        <v>0.77</v>
      </c>
      <c r="H1502">
        <v>6</v>
      </c>
      <c r="I1502">
        <f t="shared" si="162"/>
        <v>20</v>
      </c>
      <c r="J1502" s="3">
        <f t="shared" si="163"/>
        <v>0.3</v>
      </c>
      <c r="K1502" s="5">
        <f t="shared" si="166"/>
        <v>68</v>
      </c>
      <c r="L1502" s="3">
        <f t="shared" ca="1" si="164"/>
        <v>0.20829296561562011</v>
      </c>
      <c r="M1502" s="1">
        <f t="shared" ca="1" si="165"/>
        <v>9.1707034384379882E-2</v>
      </c>
      <c r="N1502" t="str">
        <f t="shared" si="167"/>
        <v>yes</v>
      </c>
    </row>
    <row r="1503" spans="1:14" x14ac:dyDescent="0.25">
      <c r="A1503" t="str">
        <f t="shared" si="161"/>
        <v>14Gold Coast Suns</v>
      </c>
      <c r="B1503">
        <v>2020</v>
      </c>
      <c r="C1503">
        <v>14</v>
      </c>
      <c r="D1503" t="s">
        <v>243</v>
      </c>
      <c r="E1503" t="s">
        <v>40</v>
      </c>
      <c r="F1503">
        <v>31</v>
      </c>
      <c r="G1503" s="1">
        <v>0.66</v>
      </c>
      <c r="H1503">
        <v>6</v>
      </c>
      <c r="I1503">
        <f t="shared" si="162"/>
        <v>20</v>
      </c>
      <c r="J1503" s="3">
        <f t="shared" si="163"/>
        <v>0.3</v>
      </c>
      <c r="K1503" s="5">
        <f t="shared" si="166"/>
        <v>16</v>
      </c>
      <c r="L1503" s="3">
        <f t="shared" ca="1" si="164"/>
        <v>6.1184210526315792E-2</v>
      </c>
      <c r="M1503" s="1">
        <f t="shared" ca="1" si="165"/>
        <v>0.2388157894736842</v>
      </c>
      <c r="N1503" t="str">
        <f t="shared" si="167"/>
        <v>yes</v>
      </c>
    </row>
    <row r="1504" spans="1:14" x14ac:dyDescent="0.25">
      <c r="A1504" t="str">
        <f t="shared" si="161"/>
        <v>14Sydney Swans</v>
      </c>
      <c r="B1504">
        <v>2020</v>
      </c>
      <c r="C1504">
        <v>14</v>
      </c>
      <c r="D1504" t="s">
        <v>250</v>
      </c>
      <c r="E1504" t="s">
        <v>70</v>
      </c>
      <c r="F1504">
        <v>77</v>
      </c>
      <c r="G1504" s="1">
        <v>0.85</v>
      </c>
      <c r="H1504">
        <v>6</v>
      </c>
      <c r="I1504">
        <f t="shared" si="162"/>
        <v>20</v>
      </c>
      <c r="J1504" s="3">
        <f t="shared" si="163"/>
        <v>0.3</v>
      </c>
      <c r="K1504" s="5">
        <f t="shared" si="166"/>
        <v>11</v>
      </c>
      <c r="L1504" s="3">
        <f t="shared" ca="1" si="164"/>
        <v>0.2298550724637681</v>
      </c>
      <c r="M1504" s="1">
        <f t="shared" ca="1" si="165"/>
        <v>7.0144927536231888E-2</v>
      </c>
      <c r="N1504" t="str">
        <f t="shared" si="167"/>
        <v>yes</v>
      </c>
    </row>
    <row r="1505" spans="1:14" x14ac:dyDescent="0.25">
      <c r="A1505" t="str">
        <f t="shared" si="161"/>
        <v>14Hawthorn</v>
      </c>
      <c r="B1505">
        <v>2020</v>
      </c>
      <c r="C1505">
        <v>14</v>
      </c>
      <c r="D1505" t="s">
        <v>55</v>
      </c>
      <c r="E1505" t="s">
        <v>56</v>
      </c>
      <c r="F1505">
        <v>74</v>
      </c>
      <c r="G1505" s="1">
        <v>0.87</v>
      </c>
      <c r="H1505">
        <v>6</v>
      </c>
      <c r="I1505">
        <f t="shared" si="162"/>
        <v>27</v>
      </c>
      <c r="J1505" s="3">
        <f t="shared" si="163"/>
        <v>0.22222222222222221</v>
      </c>
      <c r="K1505" s="5">
        <f t="shared" si="166"/>
        <v>131</v>
      </c>
      <c r="L1505" s="3">
        <f t="shared" ca="1" si="164"/>
        <v>0.2358171079436559</v>
      </c>
      <c r="M1505" s="1">
        <f t="shared" ca="1" si="165"/>
        <v>-1.3594885721433692E-2</v>
      </c>
      <c r="N1505" t="str">
        <f t="shared" si="167"/>
        <v>yes</v>
      </c>
    </row>
    <row r="1506" spans="1:14" x14ac:dyDescent="0.25">
      <c r="A1506" t="str">
        <f t="shared" si="161"/>
        <v>14Sydney Swans</v>
      </c>
      <c r="B1506">
        <v>2020</v>
      </c>
      <c r="C1506">
        <v>14</v>
      </c>
      <c r="D1506" t="s">
        <v>96</v>
      </c>
      <c r="E1506" t="s">
        <v>70</v>
      </c>
      <c r="F1506">
        <v>62</v>
      </c>
      <c r="G1506" s="1">
        <v>0.8</v>
      </c>
      <c r="H1506">
        <v>5</v>
      </c>
      <c r="I1506">
        <f t="shared" si="162"/>
        <v>20</v>
      </c>
      <c r="J1506" s="3">
        <f t="shared" si="163"/>
        <v>0.25</v>
      </c>
      <c r="K1506" s="5">
        <f t="shared" si="166"/>
        <v>180</v>
      </c>
      <c r="L1506" s="3">
        <f t="shared" ca="1" si="164"/>
        <v>0.13117647058823528</v>
      </c>
      <c r="M1506" s="1">
        <f t="shared" ca="1" si="165"/>
        <v>0.11882352941176472</v>
      </c>
      <c r="N1506" t="str">
        <f t="shared" si="167"/>
        <v>yes</v>
      </c>
    </row>
    <row r="1507" spans="1:14" x14ac:dyDescent="0.25">
      <c r="A1507" t="str">
        <f t="shared" si="161"/>
        <v>14Fremantle</v>
      </c>
      <c r="B1507">
        <v>2020</v>
      </c>
      <c r="C1507">
        <v>14</v>
      </c>
      <c r="D1507" t="s">
        <v>140</v>
      </c>
      <c r="E1507" t="s">
        <v>53</v>
      </c>
      <c r="F1507">
        <v>94</v>
      </c>
      <c r="G1507" s="1">
        <v>0.84</v>
      </c>
      <c r="H1507">
        <v>5</v>
      </c>
      <c r="I1507">
        <f t="shared" si="162"/>
        <v>26</v>
      </c>
      <c r="J1507" s="3">
        <f t="shared" si="163"/>
        <v>0.19230769230769232</v>
      </c>
      <c r="K1507" s="5">
        <f t="shared" si="166"/>
        <v>79</v>
      </c>
      <c r="L1507" s="3">
        <f t="shared" ca="1" si="164"/>
        <v>0.15993848519800077</v>
      </c>
      <c r="M1507" s="1">
        <f t="shared" ca="1" si="165"/>
        <v>3.2369207109691545E-2</v>
      </c>
      <c r="N1507" t="str">
        <f t="shared" si="167"/>
        <v>yes</v>
      </c>
    </row>
    <row r="1508" spans="1:14" x14ac:dyDescent="0.25">
      <c r="A1508" t="str">
        <f t="shared" si="161"/>
        <v>14Richmond</v>
      </c>
      <c r="B1508">
        <v>2020</v>
      </c>
      <c r="C1508">
        <v>14</v>
      </c>
      <c r="D1508" t="s">
        <v>222</v>
      </c>
      <c r="E1508" t="s">
        <v>28</v>
      </c>
      <c r="F1508">
        <v>39</v>
      </c>
      <c r="G1508" s="1">
        <v>0.85</v>
      </c>
      <c r="H1508">
        <v>5</v>
      </c>
      <c r="I1508">
        <f t="shared" si="162"/>
        <v>26</v>
      </c>
      <c r="J1508" s="3">
        <f t="shared" si="163"/>
        <v>0.19230769230769232</v>
      </c>
      <c r="K1508" s="5">
        <f t="shared" si="166"/>
        <v>51</v>
      </c>
      <c r="L1508" s="3">
        <f t="shared" ca="1" si="164"/>
        <v>0.25749602109370417</v>
      </c>
      <c r="M1508" s="1">
        <f t="shared" ca="1" si="165"/>
        <v>-6.5188328786011857E-2</v>
      </c>
      <c r="N1508" t="str">
        <f t="shared" si="167"/>
        <v>yes</v>
      </c>
    </row>
    <row r="1509" spans="1:14" x14ac:dyDescent="0.25">
      <c r="A1509" t="str">
        <f t="shared" si="161"/>
        <v>14Geelong Cats</v>
      </c>
      <c r="B1509">
        <v>2020</v>
      </c>
      <c r="C1509">
        <v>14</v>
      </c>
      <c r="D1509" t="s">
        <v>172</v>
      </c>
      <c r="E1509" t="s">
        <v>9</v>
      </c>
      <c r="F1509">
        <v>80</v>
      </c>
      <c r="G1509" s="1">
        <v>0.92</v>
      </c>
      <c r="H1509">
        <v>5</v>
      </c>
      <c r="I1509">
        <f t="shared" si="162"/>
        <v>23</v>
      </c>
      <c r="J1509" s="3">
        <f t="shared" si="163"/>
        <v>0.21739130434782608</v>
      </c>
      <c r="K1509" s="5">
        <f t="shared" si="166"/>
        <v>93</v>
      </c>
      <c r="L1509" s="3">
        <f t="shared" ca="1" si="164"/>
        <v>0.10358391608391608</v>
      </c>
      <c r="M1509" s="1">
        <f t="shared" ca="1" si="165"/>
        <v>0.11380738826391</v>
      </c>
      <c r="N1509" t="str">
        <f t="shared" si="167"/>
        <v>yes</v>
      </c>
    </row>
    <row r="1510" spans="1:14" x14ac:dyDescent="0.25">
      <c r="A1510" t="str">
        <f t="shared" si="161"/>
        <v>14Essendon</v>
      </c>
      <c r="B1510">
        <v>2020</v>
      </c>
      <c r="C1510">
        <v>14</v>
      </c>
      <c r="D1510" t="s">
        <v>262</v>
      </c>
      <c r="E1510" t="s">
        <v>32</v>
      </c>
      <c r="F1510">
        <v>43</v>
      </c>
      <c r="G1510" s="1">
        <v>0.71</v>
      </c>
      <c r="H1510">
        <v>4</v>
      </c>
      <c r="I1510">
        <f t="shared" si="162"/>
        <v>27</v>
      </c>
      <c r="J1510" s="3">
        <f t="shared" si="163"/>
        <v>0.14814814814814814</v>
      </c>
      <c r="K1510" s="5">
        <f t="shared" si="166"/>
        <v>11</v>
      </c>
      <c r="L1510" s="3">
        <f t="shared" ca="1" si="164"/>
        <v>0.04</v>
      </c>
      <c r="M1510" s="1">
        <f t="shared" ca="1" si="165"/>
        <v>0.10814814814814813</v>
      </c>
      <c r="N1510" t="str">
        <f t="shared" si="167"/>
        <v>yes</v>
      </c>
    </row>
    <row r="1511" spans="1:14" x14ac:dyDescent="0.25">
      <c r="A1511" t="str">
        <f t="shared" si="161"/>
        <v>14Geelong Cats</v>
      </c>
      <c r="B1511">
        <v>2020</v>
      </c>
      <c r="C1511">
        <v>14</v>
      </c>
      <c r="D1511" t="s">
        <v>211</v>
      </c>
      <c r="E1511" t="s">
        <v>9</v>
      </c>
      <c r="F1511">
        <v>62</v>
      </c>
      <c r="G1511" s="1">
        <v>0.79</v>
      </c>
      <c r="H1511">
        <v>4</v>
      </c>
      <c r="I1511">
        <f t="shared" si="162"/>
        <v>23</v>
      </c>
      <c r="J1511" s="3">
        <f t="shared" si="163"/>
        <v>0.17391304347826086</v>
      </c>
      <c r="K1511" s="5">
        <f t="shared" si="166"/>
        <v>50</v>
      </c>
      <c r="L1511" s="3">
        <f t="shared" ca="1" si="164"/>
        <v>9.7673852149555471E-2</v>
      </c>
      <c r="M1511" s="1">
        <f t="shared" ca="1" si="165"/>
        <v>7.6239191328705394E-2</v>
      </c>
      <c r="N1511" t="str">
        <f t="shared" si="167"/>
        <v>yes</v>
      </c>
    </row>
    <row r="1512" spans="1:14" x14ac:dyDescent="0.25">
      <c r="A1512" t="str">
        <f t="shared" si="161"/>
        <v>14North Melbourne</v>
      </c>
      <c r="B1512">
        <v>2020</v>
      </c>
      <c r="C1512">
        <v>14</v>
      </c>
      <c r="D1512" t="s">
        <v>117</v>
      </c>
      <c r="E1512" t="s">
        <v>25</v>
      </c>
      <c r="F1512">
        <v>38</v>
      </c>
      <c r="G1512" s="1">
        <v>0.78</v>
      </c>
      <c r="H1512">
        <v>4</v>
      </c>
      <c r="I1512">
        <f t="shared" si="162"/>
        <v>20</v>
      </c>
      <c r="J1512" s="3">
        <f t="shared" si="163"/>
        <v>0.2</v>
      </c>
      <c r="K1512" s="5">
        <f t="shared" si="166"/>
        <v>101</v>
      </c>
      <c r="L1512" s="3">
        <f t="shared" ca="1" si="164"/>
        <v>0.24773100793862046</v>
      </c>
      <c r="M1512" s="1">
        <f t="shared" ca="1" si="165"/>
        <v>-4.7731007938620451E-2</v>
      </c>
      <c r="N1512" t="str">
        <f t="shared" si="167"/>
        <v>yes</v>
      </c>
    </row>
    <row r="1513" spans="1:14" x14ac:dyDescent="0.25">
      <c r="A1513" t="str">
        <f t="shared" si="161"/>
        <v>14Sydney Swans</v>
      </c>
      <c r="B1513">
        <v>2020</v>
      </c>
      <c r="C1513">
        <v>14</v>
      </c>
      <c r="D1513" t="s">
        <v>158</v>
      </c>
      <c r="E1513" t="s">
        <v>70</v>
      </c>
      <c r="F1513">
        <v>37</v>
      </c>
      <c r="G1513" s="1">
        <v>0.7</v>
      </c>
      <c r="H1513">
        <v>3</v>
      </c>
      <c r="I1513">
        <f t="shared" si="162"/>
        <v>20</v>
      </c>
      <c r="J1513" s="3">
        <f t="shared" si="163"/>
        <v>0.15</v>
      </c>
      <c r="K1513" s="5">
        <f t="shared" si="166"/>
        <v>53</v>
      </c>
      <c r="L1513" s="3">
        <f t="shared" ca="1" si="164"/>
        <v>2.976190476190476E-2</v>
      </c>
      <c r="M1513" s="1">
        <f t="shared" ca="1" si="165"/>
        <v>0.12023809523809523</v>
      </c>
      <c r="N1513" t="str">
        <f t="shared" si="167"/>
        <v>yes</v>
      </c>
    </row>
    <row r="1514" spans="1:14" x14ac:dyDescent="0.25">
      <c r="A1514" t="str">
        <f t="shared" si="161"/>
        <v>14Carlton</v>
      </c>
      <c r="B1514">
        <v>2020</v>
      </c>
      <c r="C1514">
        <v>14</v>
      </c>
      <c r="D1514" t="s">
        <v>88</v>
      </c>
      <c r="E1514" t="s">
        <v>6</v>
      </c>
      <c r="F1514">
        <v>60</v>
      </c>
      <c r="G1514" s="1">
        <v>0.8</v>
      </c>
      <c r="H1514">
        <v>3</v>
      </c>
      <c r="I1514">
        <f t="shared" si="162"/>
        <v>21</v>
      </c>
      <c r="J1514" s="3">
        <f t="shared" si="163"/>
        <v>0.14285714285714285</v>
      </c>
      <c r="K1514" s="5">
        <f t="shared" si="166"/>
        <v>86</v>
      </c>
      <c r="L1514" s="3">
        <f t="shared" ca="1" si="164"/>
        <v>0.16403017347289794</v>
      </c>
      <c r="M1514" s="1">
        <f t="shared" ca="1" si="165"/>
        <v>-2.1173030615755095E-2</v>
      </c>
      <c r="N1514" t="str">
        <f t="shared" si="167"/>
        <v>yes</v>
      </c>
    </row>
    <row r="1515" spans="1:14" x14ac:dyDescent="0.25">
      <c r="A1515" t="str">
        <f t="shared" si="161"/>
        <v>14Gold Coast Suns</v>
      </c>
      <c r="B1515">
        <v>2020</v>
      </c>
      <c r="C1515">
        <v>14</v>
      </c>
      <c r="D1515" t="s">
        <v>247</v>
      </c>
      <c r="E1515" t="s">
        <v>40</v>
      </c>
      <c r="F1515">
        <v>58</v>
      </c>
      <c r="G1515" s="1">
        <v>0.8</v>
      </c>
      <c r="H1515">
        <v>3</v>
      </c>
      <c r="I1515">
        <f t="shared" si="162"/>
        <v>20</v>
      </c>
      <c r="J1515" s="3">
        <f t="shared" si="163"/>
        <v>0.15</v>
      </c>
      <c r="K1515" s="5">
        <f t="shared" si="166"/>
        <v>42</v>
      </c>
      <c r="L1515" s="3">
        <f t="shared" ca="1" si="164"/>
        <v>0.26539525209507908</v>
      </c>
      <c r="M1515" s="1">
        <f t="shared" ca="1" si="165"/>
        <v>-0.11539525209507909</v>
      </c>
      <c r="N1515" t="str">
        <f t="shared" si="167"/>
        <v>yes</v>
      </c>
    </row>
    <row r="1516" spans="1:14" x14ac:dyDescent="0.25">
      <c r="A1516" t="str">
        <f t="shared" si="161"/>
        <v>14Richmond</v>
      </c>
      <c r="B1516">
        <v>2020</v>
      </c>
      <c r="C1516">
        <v>14</v>
      </c>
      <c r="D1516" t="s">
        <v>239</v>
      </c>
      <c r="E1516" t="s">
        <v>28</v>
      </c>
      <c r="F1516">
        <v>37</v>
      </c>
      <c r="G1516" s="1">
        <v>0.84</v>
      </c>
      <c r="H1516">
        <v>3</v>
      </c>
      <c r="I1516">
        <f t="shared" si="162"/>
        <v>26</v>
      </c>
      <c r="J1516" s="3">
        <f t="shared" si="163"/>
        <v>0.11538461538461539</v>
      </c>
      <c r="K1516" s="5">
        <f t="shared" si="166"/>
        <v>9</v>
      </c>
      <c r="L1516" s="3">
        <f t="shared" ca="1" si="164"/>
        <v>0</v>
      </c>
      <c r="M1516" s="1">
        <f t="shared" ca="1" si="165"/>
        <v>0.11538461538461539</v>
      </c>
      <c r="N1516" t="str">
        <f t="shared" si="167"/>
        <v>yes</v>
      </c>
    </row>
    <row r="1517" spans="1:14" x14ac:dyDescent="0.25">
      <c r="A1517" t="str">
        <f t="shared" si="161"/>
        <v>14Port Adelaide</v>
      </c>
      <c r="B1517">
        <v>2020</v>
      </c>
      <c r="C1517">
        <v>14</v>
      </c>
      <c r="D1517" t="s">
        <v>178</v>
      </c>
      <c r="E1517" t="s">
        <v>48</v>
      </c>
      <c r="F1517">
        <v>33</v>
      </c>
      <c r="G1517" s="1">
        <v>0.74</v>
      </c>
      <c r="H1517">
        <v>3</v>
      </c>
      <c r="I1517">
        <f t="shared" si="162"/>
        <v>20</v>
      </c>
      <c r="J1517" s="3">
        <f t="shared" si="163"/>
        <v>0.15</v>
      </c>
      <c r="K1517" s="5">
        <f t="shared" si="166"/>
        <v>54</v>
      </c>
      <c r="L1517" s="3">
        <f t="shared" ca="1" si="164"/>
        <v>0.11819727891156463</v>
      </c>
      <c r="M1517" s="1">
        <f t="shared" ca="1" si="165"/>
        <v>3.1802721088435362E-2</v>
      </c>
      <c r="N1517" t="str">
        <f t="shared" si="167"/>
        <v>yes</v>
      </c>
    </row>
    <row r="1518" spans="1:14" x14ac:dyDescent="0.25">
      <c r="A1518" t="str">
        <f t="shared" si="161"/>
        <v>14West Coast Eagles</v>
      </c>
      <c r="B1518">
        <v>2020</v>
      </c>
      <c r="C1518">
        <v>14</v>
      </c>
      <c r="D1518" t="s">
        <v>254</v>
      </c>
      <c r="E1518" t="s">
        <v>36</v>
      </c>
      <c r="F1518">
        <v>64</v>
      </c>
      <c r="G1518" s="1">
        <v>0.75</v>
      </c>
      <c r="H1518">
        <v>3</v>
      </c>
      <c r="I1518">
        <f t="shared" si="162"/>
        <v>26</v>
      </c>
      <c r="J1518" s="3">
        <f t="shared" si="163"/>
        <v>0.11538461538461539</v>
      </c>
      <c r="K1518" s="5">
        <f t="shared" si="166"/>
        <v>14</v>
      </c>
      <c r="L1518" s="3">
        <f t="shared" ca="1" si="164"/>
        <v>0</v>
      </c>
      <c r="M1518" s="1">
        <f t="shared" ca="1" si="165"/>
        <v>0.11538461538461539</v>
      </c>
      <c r="N1518" t="str">
        <f t="shared" si="167"/>
        <v>yes</v>
      </c>
    </row>
    <row r="1519" spans="1:14" x14ac:dyDescent="0.25">
      <c r="A1519" t="str">
        <f t="shared" si="161"/>
        <v>14North Melbourne</v>
      </c>
      <c r="B1519">
        <v>2020</v>
      </c>
      <c r="C1519">
        <v>14</v>
      </c>
      <c r="D1519" t="s">
        <v>168</v>
      </c>
      <c r="E1519" t="s">
        <v>25</v>
      </c>
      <c r="F1519">
        <v>32</v>
      </c>
      <c r="G1519" s="1">
        <v>0.71</v>
      </c>
      <c r="H1519">
        <v>2</v>
      </c>
      <c r="I1519">
        <f t="shared" si="162"/>
        <v>20</v>
      </c>
      <c r="J1519" s="3">
        <f t="shared" si="163"/>
        <v>0.1</v>
      </c>
      <c r="K1519" s="5">
        <f t="shared" si="166"/>
        <v>26</v>
      </c>
      <c r="L1519" s="3">
        <f t="shared" ca="1" si="164"/>
        <v>0.25240384615384615</v>
      </c>
      <c r="M1519" s="1">
        <f t="shared" ca="1" si="165"/>
        <v>-0.15240384615384614</v>
      </c>
      <c r="N1519" t="str">
        <f t="shared" si="167"/>
        <v>yes</v>
      </c>
    </row>
    <row r="1520" spans="1:14" x14ac:dyDescent="0.25">
      <c r="A1520" t="str">
        <f t="shared" si="161"/>
        <v>14Sydney Swans</v>
      </c>
      <c r="B1520">
        <v>2020</v>
      </c>
      <c r="C1520">
        <v>14</v>
      </c>
      <c r="D1520" t="s">
        <v>290</v>
      </c>
      <c r="E1520" t="s">
        <v>70</v>
      </c>
      <c r="F1520">
        <v>47</v>
      </c>
      <c r="G1520" s="1">
        <v>0.84</v>
      </c>
      <c r="H1520">
        <v>2</v>
      </c>
      <c r="I1520">
        <f t="shared" si="162"/>
        <v>20</v>
      </c>
      <c r="J1520" s="3">
        <f t="shared" si="163"/>
        <v>0.1</v>
      </c>
      <c r="K1520" s="5">
        <f t="shared" si="166"/>
        <v>11</v>
      </c>
      <c r="L1520" s="3">
        <f t="shared" ca="1" si="164"/>
        <v>8.9766081871345021E-2</v>
      </c>
      <c r="M1520" s="1">
        <f t="shared" ca="1" si="165"/>
        <v>1.0233918128654984E-2</v>
      </c>
      <c r="N1520" t="str">
        <f t="shared" si="167"/>
        <v>yes</v>
      </c>
    </row>
    <row r="1521" spans="1:14" x14ac:dyDescent="0.25">
      <c r="A1521" t="str">
        <f t="shared" si="161"/>
        <v>14Collingwood</v>
      </c>
      <c r="B1521">
        <v>2020</v>
      </c>
      <c r="C1521">
        <v>14</v>
      </c>
      <c r="D1521" t="s">
        <v>233</v>
      </c>
      <c r="E1521" t="s">
        <v>51</v>
      </c>
      <c r="F1521">
        <v>15</v>
      </c>
      <c r="G1521" s="1">
        <v>0.53</v>
      </c>
      <c r="H1521">
        <v>2</v>
      </c>
      <c r="I1521">
        <f t="shared" si="162"/>
        <v>21</v>
      </c>
      <c r="J1521" s="3">
        <f t="shared" si="163"/>
        <v>9.5238095238095233E-2</v>
      </c>
      <c r="K1521" s="5">
        <f t="shared" si="166"/>
        <v>21</v>
      </c>
      <c r="L1521" s="3">
        <f t="shared" ca="1" si="164"/>
        <v>0.16381987577639751</v>
      </c>
      <c r="M1521" s="1">
        <f t="shared" ca="1" si="165"/>
        <v>-6.8581780538302273E-2</v>
      </c>
      <c r="N1521" t="str">
        <f t="shared" si="167"/>
        <v>yes</v>
      </c>
    </row>
    <row r="1522" spans="1:14" x14ac:dyDescent="0.25">
      <c r="A1522" t="str">
        <f t="shared" si="161"/>
        <v>14Hawthorn</v>
      </c>
      <c r="B1522">
        <v>2020</v>
      </c>
      <c r="C1522">
        <v>14</v>
      </c>
      <c r="D1522" t="s">
        <v>145</v>
      </c>
      <c r="E1522" t="s">
        <v>56</v>
      </c>
      <c r="F1522">
        <v>36</v>
      </c>
      <c r="G1522" s="1">
        <v>0.87</v>
      </c>
      <c r="H1522">
        <v>2</v>
      </c>
      <c r="I1522">
        <f t="shared" si="162"/>
        <v>27</v>
      </c>
      <c r="J1522" s="3">
        <f t="shared" si="163"/>
        <v>7.407407407407407E-2</v>
      </c>
      <c r="K1522" s="5">
        <f t="shared" si="166"/>
        <v>119</v>
      </c>
      <c r="L1522" s="3">
        <f t="shared" ca="1" si="164"/>
        <v>0.1141640866873065</v>
      </c>
      <c r="M1522" s="1">
        <f t="shared" ca="1" si="165"/>
        <v>-4.0090012613232431E-2</v>
      </c>
      <c r="N1522" t="str">
        <f t="shared" si="167"/>
        <v>yes</v>
      </c>
    </row>
    <row r="1523" spans="1:14" x14ac:dyDescent="0.25">
      <c r="A1523" t="str">
        <f t="shared" si="161"/>
        <v>14Sydney Swans</v>
      </c>
      <c r="B1523">
        <v>2020</v>
      </c>
      <c r="C1523">
        <v>14</v>
      </c>
      <c r="D1523" t="s">
        <v>184</v>
      </c>
      <c r="E1523" t="s">
        <v>70</v>
      </c>
      <c r="F1523">
        <v>42</v>
      </c>
      <c r="G1523" s="1">
        <v>0.83</v>
      </c>
      <c r="H1523">
        <v>2</v>
      </c>
      <c r="I1523">
        <f t="shared" si="162"/>
        <v>20</v>
      </c>
      <c r="J1523" s="3">
        <f t="shared" si="163"/>
        <v>0.1</v>
      </c>
      <c r="K1523" s="5">
        <f t="shared" si="166"/>
        <v>56</v>
      </c>
      <c r="L1523" s="3">
        <f t="shared" ca="1" si="164"/>
        <v>0.10086304192509604</v>
      </c>
      <c r="M1523" s="1">
        <f t="shared" ca="1" si="165"/>
        <v>-8.6304192509603639E-4</v>
      </c>
      <c r="N1523" t="str">
        <f t="shared" si="167"/>
        <v>yes</v>
      </c>
    </row>
    <row r="1524" spans="1:14" x14ac:dyDescent="0.25">
      <c r="A1524" t="str">
        <f t="shared" si="161"/>
        <v>14Hawthorn</v>
      </c>
      <c r="B1524">
        <v>2020</v>
      </c>
      <c r="C1524">
        <v>14</v>
      </c>
      <c r="D1524" t="s">
        <v>323</v>
      </c>
      <c r="E1524" t="s">
        <v>56</v>
      </c>
      <c r="F1524">
        <v>30</v>
      </c>
      <c r="G1524" s="1">
        <v>0.76</v>
      </c>
      <c r="H1524">
        <v>2</v>
      </c>
      <c r="I1524">
        <f t="shared" si="162"/>
        <v>27</v>
      </c>
      <c r="J1524" s="3">
        <f t="shared" si="163"/>
        <v>7.407407407407407E-2</v>
      </c>
      <c r="K1524" s="5">
        <f t="shared" si="166"/>
        <v>3</v>
      </c>
      <c r="L1524" s="3">
        <f t="shared" ca="1" si="164"/>
        <v>0.32727272727272727</v>
      </c>
      <c r="M1524" s="1">
        <f t="shared" ca="1" si="165"/>
        <v>-0.2531986531986532</v>
      </c>
      <c r="N1524" t="str">
        <f t="shared" si="167"/>
        <v>yes</v>
      </c>
    </row>
    <row r="1525" spans="1:14" x14ac:dyDescent="0.25">
      <c r="A1525" t="str">
        <f t="shared" si="161"/>
        <v>14Essendon</v>
      </c>
      <c r="B1525">
        <v>2020</v>
      </c>
      <c r="C1525">
        <v>14</v>
      </c>
      <c r="D1525" t="s">
        <v>303</v>
      </c>
      <c r="E1525" t="s">
        <v>32</v>
      </c>
      <c r="F1525">
        <v>53</v>
      </c>
      <c r="G1525" s="1">
        <v>0.86</v>
      </c>
      <c r="H1525">
        <v>1</v>
      </c>
      <c r="I1525">
        <f t="shared" si="162"/>
        <v>27</v>
      </c>
      <c r="J1525" s="3">
        <f t="shared" si="163"/>
        <v>3.7037037037037035E-2</v>
      </c>
      <c r="K1525" s="5">
        <f t="shared" si="166"/>
        <v>4</v>
      </c>
      <c r="L1525" s="3">
        <f t="shared" ca="1" si="164"/>
        <v>0.13521659499920369</v>
      </c>
      <c r="M1525" s="1">
        <f t="shared" ca="1" si="165"/>
        <v>-9.8179557962166653E-2</v>
      </c>
      <c r="N1525" t="str">
        <f t="shared" si="167"/>
        <v>yes</v>
      </c>
    </row>
    <row r="1526" spans="1:14" x14ac:dyDescent="0.25">
      <c r="A1526" t="str">
        <f t="shared" si="161"/>
        <v>14Port Adelaide</v>
      </c>
      <c r="B1526">
        <v>2020</v>
      </c>
      <c r="C1526">
        <v>14</v>
      </c>
      <c r="D1526" t="s">
        <v>242</v>
      </c>
      <c r="E1526" t="s">
        <v>48</v>
      </c>
      <c r="F1526">
        <v>58</v>
      </c>
      <c r="G1526" s="1">
        <v>0.76</v>
      </c>
      <c r="H1526">
        <v>1</v>
      </c>
      <c r="I1526">
        <f t="shared" si="162"/>
        <v>20</v>
      </c>
      <c r="J1526" s="3">
        <f t="shared" si="163"/>
        <v>0.05</v>
      </c>
      <c r="K1526" s="5">
        <f t="shared" si="166"/>
        <v>31</v>
      </c>
      <c r="L1526" s="3">
        <f t="shared" ca="1" si="164"/>
        <v>0.18356941438782873</v>
      </c>
      <c r="M1526" s="1">
        <f t="shared" ca="1" si="165"/>
        <v>-0.13356941438782871</v>
      </c>
      <c r="N1526" t="str">
        <f t="shared" si="167"/>
        <v>yes</v>
      </c>
    </row>
    <row r="1527" spans="1:14" x14ac:dyDescent="0.25">
      <c r="A1527" t="str">
        <f t="shared" si="161"/>
        <v>14GWS Giants</v>
      </c>
      <c r="B1527">
        <v>2020</v>
      </c>
      <c r="C1527">
        <v>14</v>
      </c>
      <c r="D1527" t="s">
        <v>299</v>
      </c>
      <c r="E1527" t="s">
        <v>11</v>
      </c>
      <c r="F1527">
        <v>47</v>
      </c>
      <c r="G1527" s="1">
        <v>0.88</v>
      </c>
      <c r="H1527">
        <v>1</v>
      </c>
      <c r="I1527">
        <f t="shared" si="162"/>
        <v>26</v>
      </c>
      <c r="J1527" s="3">
        <f t="shared" si="163"/>
        <v>3.8461538461538464E-2</v>
      </c>
      <c r="K1527" s="5">
        <f t="shared" si="166"/>
        <v>7</v>
      </c>
      <c r="L1527" s="3">
        <f t="shared" ca="1" si="164"/>
        <v>1.7008856682769725E-2</v>
      </c>
      <c r="M1527" s="1">
        <f t="shared" ca="1" si="165"/>
        <v>2.1452681778768738E-2</v>
      </c>
      <c r="N1527" t="str">
        <f t="shared" si="167"/>
        <v>yes</v>
      </c>
    </row>
    <row r="1528" spans="1:14" x14ac:dyDescent="0.25">
      <c r="A1528" t="str">
        <f t="shared" si="161"/>
        <v>14North Melbourne</v>
      </c>
      <c r="B1528">
        <v>2020</v>
      </c>
      <c r="C1528">
        <v>14</v>
      </c>
      <c r="D1528" t="s">
        <v>209</v>
      </c>
      <c r="E1528" t="s">
        <v>25</v>
      </c>
      <c r="F1528">
        <v>44</v>
      </c>
      <c r="G1528" s="1">
        <v>0.88</v>
      </c>
      <c r="H1528">
        <v>1</v>
      </c>
      <c r="I1528">
        <f t="shared" si="162"/>
        <v>20</v>
      </c>
      <c r="J1528" s="3">
        <f t="shared" si="163"/>
        <v>0.05</v>
      </c>
      <c r="K1528" s="5">
        <f t="shared" si="166"/>
        <v>62</v>
      </c>
      <c r="L1528" s="3">
        <f t="shared" ca="1" si="164"/>
        <v>0.31270920851683104</v>
      </c>
      <c r="M1528" s="1">
        <f t="shared" ca="1" si="165"/>
        <v>-0.26270920851683105</v>
      </c>
      <c r="N1528" t="str">
        <f t="shared" si="167"/>
        <v>yes</v>
      </c>
    </row>
    <row r="1529" spans="1:14" x14ac:dyDescent="0.25">
      <c r="A1529" t="str">
        <f t="shared" si="161"/>
        <v>14Hawthorn</v>
      </c>
      <c r="B1529">
        <v>2020</v>
      </c>
      <c r="C1529">
        <v>14</v>
      </c>
      <c r="D1529" t="s">
        <v>285</v>
      </c>
      <c r="E1529" t="s">
        <v>56</v>
      </c>
      <c r="F1529">
        <v>60</v>
      </c>
      <c r="G1529" s="1">
        <v>0.85</v>
      </c>
      <c r="H1529">
        <v>1</v>
      </c>
      <c r="I1529">
        <f t="shared" si="162"/>
        <v>27</v>
      </c>
      <c r="J1529" s="3">
        <f t="shared" si="163"/>
        <v>3.7037037037037035E-2</v>
      </c>
      <c r="K1529" s="5">
        <f t="shared" si="166"/>
        <v>5</v>
      </c>
      <c r="L1529" s="3">
        <f t="shared" ca="1" si="164"/>
        <v>0.20608519269776876</v>
      </c>
      <c r="M1529" s="1">
        <f t="shared" ca="1" si="165"/>
        <v>-0.16904815566073172</v>
      </c>
      <c r="N1529" t="str">
        <f t="shared" si="167"/>
        <v>yes</v>
      </c>
    </row>
    <row r="1530" spans="1:14" x14ac:dyDescent="0.25">
      <c r="A1530" t="str">
        <f t="shared" si="161"/>
        <v>14Gold Coast Suns</v>
      </c>
      <c r="B1530">
        <v>2020</v>
      </c>
      <c r="C1530">
        <v>14</v>
      </c>
      <c r="D1530" t="s">
        <v>349</v>
      </c>
      <c r="E1530" t="s">
        <v>40</v>
      </c>
      <c r="F1530">
        <v>13</v>
      </c>
      <c r="G1530" s="1">
        <v>0.72</v>
      </c>
      <c r="H1530">
        <v>1</v>
      </c>
      <c r="I1530">
        <f t="shared" si="162"/>
        <v>20</v>
      </c>
      <c r="J1530" s="3">
        <f t="shared" si="163"/>
        <v>0.05</v>
      </c>
      <c r="K1530" s="5">
        <f t="shared" si="166"/>
        <v>1</v>
      </c>
      <c r="L1530" s="3">
        <f t="shared" ca="1" si="164"/>
        <v>0.16781609195402297</v>
      </c>
      <c r="M1530" s="1">
        <f t="shared" ca="1" si="165"/>
        <v>-0.11781609195402297</v>
      </c>
      <c r="N1530" t="str">
        <f t="shared" si="167"/>
        <v>yes</v>
      </c>
    </row>
    <row r="1531" spans="1:14" x14ac:dyDescent="0.25">
      <c r="A1531" t="str">
        <f t="shared" si="161"/>
        <v>14Melbourne</v>
      </c>
      <c r="B1531">
        <v>2020</v>
      </c>
      <c r="C1531">
        <v>14</v>
      </c>
      <c r="D1531" t="s">
        <v>320</v>
      </c>
      <c r="E1531" t="s">
        <v>30</v>
      </c>
      <c r="F1531">
        <v>52</v>
      </c>
      <c r="G1531" s="1">
        <v>0.85</v>
      </c>
      <c r="H1531">
        <v>1</v>
      </c>
      <c r="I1531">
        <f t="shared" si="162"/>
        <v>19</v>
      </c>
      <c r="J1531" s="3">
        <f t="shared" si="163"/>
        <v>5.2631578947368418E-2</v>
      </c>
      <c r="K1531" s="5">
        <f t="shared" si="166"/>
        <v>3</v>
      </c>
      <c r="L1531" s="3">
        <f t="shared" ca="1" si="164"/>
        <v>0.21333333333333332</v>
      </c>
      <c r="M1531" s="1">
        <f t="shared" ca="1" si="165"/>
        <v>-0.1607017543859649</v>
      </c>
      <c r="N1531" t="str">
        <f t="shared" si="167"/>
        <v>yes</v>
      </c>
    </row>
    <row r="1532" spans="1:14" x14ac:dyDescent="0.25">
      <c r="A1532" t="str">
        <f t="shared" si="161"/>
        <v>14Western Bulldogs</v>
      </c>
      <c r="B1532">
        <v>2020</v>
      </c>
      <c r="C1532">
        <v>14</v>
      </c>
      <c r="D1532" t="s">
        <v>177</v>
      </c>
      <c r="E1532" t="s">
        <v>14</v>
      </c>
      <c r="F1532">
        <v>26</v>
      </c>
      <c r="G1532" s="1">
        <v>0.89</v>
      </c>
      <c r="H1532">
        <v>1</v>
      </c>
      <c r="I1532">
        <f t="shared" si="162"/>
        <v>23</v>
      </c>
      <c r="J1532" s="3">
        <f t="shared" si="163"/>
        <v>4.3478260869565216E-2</v>
      </c>
      <c r="K1532" s="5">
        <f t="shared" si="166"/>
        <v>33</v>
      </c>
      <c r="L1532" s="3">
        <f t="shared" ca="1" si="164"/>
        <v>7.9600041771094407E-2</v>
      </c>
      <c r="M1532" s="1">
        <f t="shared" ca="1" si="165"/>
        <v>-3.6121780901529191E-2</v>
      </c>
      <c r="N1532" t="str">
        <f t="shared" si="167"/>
        <v>yes</v>
      </c>
    </row>
    <row r="1533" spans="1:14" x14ac:dyDescent="0.25">
      <c r="A1533" t="str">
        <f t="shared" si="161"/>
        <v>14GWS Giants</v>
      </c>
      <c r="B1533">
        <v>2020</v>
      </c>
      <c r="C1533">
        <v>14</v>
      </c>
      <c r="D1533" t="s">
        <v>10</v>
      </c>
      <c r="E1533" t="s">
        <v>11</v>
      </c>
      <c r="F1533">
        <v>53</v>
      </c>
      <c r="G1533" s="1">
        <v>0.83</v>
      </c>
      <c r="H1533">
        <v>1</v>
      </c>
      <c r="I1533">
        <f t="shared" si="162"/>
        <v>26</v>
      </c>
      <c r="J1533" s="3">
        <f t="shared" si="163"/>
        <v>3.8461538461538464E-2</v>
      </c>
      <c r="K1533" s="5">
        <f t="shared" si="166"/>
        <v>101</v>
      </c>
      <c r="L1533" s="3">
        <f t="shared" ca="1" si="164"/>
        <v>0.10539811066126854</v>
      </c>
      <c r="M1533" s="1">
        <f t="shared" ca="1" si="165"/>
        <v>-6.6936572199730079E-2</v>
      </c>
      <c r="N1533" t="str">
        <f t="shared" si="167"/>
        <v>yes</v>
      </c>
    </row>
    <row r="1534" spans="1:14" x14ac:dyDescent="0.25">
      <c r="A1534" t="str">
        <f t="shared" si="161"/>
        <v>14Carlton</v>
      </c>
      <c r="B1534">
        <v>2020</v>
      </c>
      <c r="C1534">
        <v>14</v>
      </c>
      <c r="D1534" t="s">
        <v>89</v>
      </c>
      <c r="E1534" t="s">
        <v>6</v>
      </c>
      <c r="F1534">
        <v>42</v>
      </c>
      <c r="G1534" s="1">
        <v>0.79</v>
      </c>
      <c r="H1534">
        <v>1</v>
      </c>
      <c r="I1534">
        <f t="shared" si="162"/>
        <v>21</v>
      </c>
      <c r="J1534" s="3">
        <f t="shared" si="163"/>
        <v>4.7619047619047616E-2</v>
      </c>
      <c r="K1534" s="5">
        <f t="shared" si="166"/>
        <v>69</v>
      </c>
      <c r="L1534" s="3">
        <f t="shared" ca="1" si="164"/>
        <v>0.17155644793802691</v>
      </c>
      <c r="M1534" s="1">
        <f t="shared" ca="1" si="165"/>
        <v>-0.12393740031897929</v>
      </c>
      <c r="N1534" t="str">
        <f t="shared" si="167"/>
        <v>yes</v>
      </c>
    </row>
    <row r="1535" spans="1:14" x14ac:dyDescent="0.25">
      <c r="A1535" t="str">
        <f t="shared" si="161"/>
        <v>14Geelong Cats</v>
      </c>
      <c r="B1535">
        <v>2020</v>
      </c>
      <c r="C1535">
        <v>14</v>
      </c>
      <c r="D1535" t="s">
        <v>362</v>
      </c>
      <c r="E1535" t="s">
        <v>9</v>
      </c>
      <c r="F1535">
        <v>99</v>
      </c>
      <c r="G1535" s="1">
        <v>0.81</v>
      </c>
      <c r="H1535">
        <v>0</v>
      </c>
      <c r="I1535">
        <f t="shared" si="162"/>
        <v>23</v>
      </c>
      <c r="J1535" s="3">
        <f t="shared" si="163"/>
        <v>0</v>
      </c>
      <c r="K1535" s="5">
        <f t="shared" si="166"/>
        <v>0</v>
      </c>
      <c r="L1535" s="3">
        <f t="shared" ca="1" si="164"/>
        <v>5.0420168067226892E-2</v>
      </c>
      <c r="M1535" s="1">
        <f t="shared" ca="1" si="165"/>
        <v>-5.0420168067226892E-2</v>
      </c>
      <c r="N1535" t="str">
        <f t="shared" si="167"/>
        <v>no</v>
      </c>
    </row>
    <row r="1536" spans="1:14" x14ac:dyDescent="0.25">
      <c r="A1536" t="str">
        <f t="shared" si="161"/>
        <v>14Port Adelaide</v>
      </c>
      <c r="B1536">
        <v>2020</v>
      </c>
      <c r="C1536">
        <v>14</v>
      </c>
      <c r="D1536" t="s">
        <v>326</v>
      </c>
      <c r="E1536" t="s">
        <v>48</v>
      </c>
      <c r="F1536">
        <v>28</v>
      </c>
      <c r="G1536" s="1">
        <v>0.88</v>
      </c>
      <c r="H1536">
        <v>0</v>
      </c>
      <c r="I1536">
        <f t="shared" si="162"/>
        <v>20</v>
      </c>
      <c r="J1536" s="3">
        <f t="shared" si="163"/>
        <v>0</v>
      </c>
      <c r="K1536" s="5">
        <f t="shared" si="166"/>
        <v>2</v>
      </c>
      <c r="L1536" s="3">
        <f t="shared" ca="1" si="164"/>
        <v>0.13748070987654318</v>
      </c>
      <c r="M1536" s="1">
        <f t="shared" ca="1" si="165"/>
        <v>-0.13748070987654318</v>
      </c>
      <c r="N1536" t="str">
        <f t="shared" si="167"/>
        <v>yes</v>
      </c>
    </row>
    <row r="1537" spans="1:14" x14ac:dyDescent="0.25">
      <c r="A1537" t="str">
        <f t="shared" si="161"/>
        <v>14Hawthorn</v>
      </c>
      <c r="B1537">
        <v>2020</v>
      </c>
      <c r="C1537">
        <v>14</v>
      </c>
      <c r="D1537" t="s">
        <v>332</v>
      </c>
      <c r="E1537" t="s">
        <v>56</v>
      </c>
      <c r="F1537">
        <v>55</v>
      </c>
      <c r="G1537" s="1">
        <v>0.9</v>
      </c>
      <c r="H1537">
        <v>0</v>
      </c>
      <c r="I1537">
        <f t="shared" si="162"/>
        <v>27</v>
      </c>
      <c r="J1537" s="3">
        <f t="shared" si="163"/>
        <v>0</v>
      </c>
      <c r="K1537" s="5">
        <f t="shared" si="166"/>
        <v>2</v>
      </c>
      <c r="L1537" s="3">
        <f t="shared" ca="1" si="164"/>
        <v>6.2200956937799048E-2</v>
      </c>
      <c r="M1537" s="1">
        <f t="shared" ca="1" si="165"/>
        <v>-6.2200956937799048E-2</v>
      </c>
      <c r="N1537" t="str">
        <f t="shared" si="167"/>
        <v>yes</v>
      </c>
    </row>
    <row r="1538" spans="1:14" x14ac:dyDescent="0.25">
      <c r="A1538" t="str">
        <f t="shared" ref="A1538:A1601" si="168">C1538&amp;E1538</f>
        <v>14Hawthorn</v>
      </c>
      <c r="B1538">
        <v>2020</v>
      </c>
      <c r="C1538">
        <v>14</v>
      </c>
      <c r="D1538" t="s">
        <v>384</v>
      </c>
      <c r="E1538" t="s">
        <v>56</v>
      </c>
      <c r="F1538">
        <v>54</v>
      </c>
      <c r="G1538" s="1">
        <v>1</v>
      </c>
      <c r="H1538">
        <v>0</v>
      </c>
      <c r="I1538">
        <f t="shared" ref="I1538:I1601" si="169">SUMIF($A:$A,$A1538,$H:$H)/4</f>
        <v>27</v>
      </c>
      <c r="J1538" s="3">
        <f t="shared" ref="J1538:J1601" si="170">H1538/I1538</f>
        <v>0</v>
      </c>
      <c r="K1538" s="5">
        <f t="shared" si="166"/>
        <v>0</v>
      </c>
      <c r="L1538" s="3">
        <f t="shared" ref="L1538:L1601" ca="1" si="171">SUMIF($D:$D,$D1538,$J1538)/COUNTIF($D:$D,$D1538)</f>
        <v>0.42499999999999999</v>
      </c>
      <c r="M1538" s="1">
        <f t="shared" ref="M1538:M1601" ca="1" si="172">J1538-L1538</f>
        <v>-0.42499999999999999</v>
      </c>
      <c r="N1538" t="str">
        <f t="shared" si="167"/>
        <v>no</v>
      </c>
    </row>
    <row r="1539" spans="1:14" x14ac:dyDescent="0.25">
      <c r="A1539" t="str">
        <f t="shared" si="168"/>
        <v>14Hawthorn</v>
      </c>
      <c r="B1539">
        <v>2020</v>
      </c>
      <c r="C1539">
        <v>14</v>
      </c>
      <c r="D1539" t="s">
        <v>414</v>
      </c>
      <c r="E1539" t="s">
        <v>56</v>
      </c>
      <c r="F1539">
        <v>53</v>
      </c>
      <c r="G1539" s="1">
        <v>0.94</v>
      </c>
      <c r="H1539">
        <v>0</v>
      </c>
      <c r="I1539">
        <f t="shared" si="169"/>
        <v>27</v>
      </c>
      <c r="J1539" s="3">
        <f t="shared" si="170"/>
        <v>0</v>
      </c>
      <c r="K1539" s="5">
        <f t="shared" ref="K1539:K1602" si="173">SUMIF($D:$D,$D1539,$H:$H)</f>
        <v>0</v>
      </c>
      <c r="L1539" s="3">
        <f t="shared" ca="1" si="171"/>
        <v>5.5442583732057418E-2</v>
      </c>
      <c r="M1539" s="1">
        <f t="shared" ca="1" si="172"/>
        <v>-5.5442583732057418E-2</v>
      </c>
      <c r="N1539" t="str">
        <f t="shared" ref="N1539:N1602" si="174">IF(K1539&gt;0,"yes", "no")</f>
        <v>no</v>
      </c>
    </row>
    <row r="1540" spans="1:14" x14ac:dyDescent="0.25">
      <c r="A1540" t="str">
        <f t="shared" si="168"/>
        <v>14Gold Coast Suns</v>
      </c>
      <c r="B1540">
        <v>2020</v>
      </c>
      <c r="C1540">
        <v>14</v>
      </c>
      <c r="D1540" t="s">
        <v>375</v>
      </c>
      <c r="E1540" t="s">
        <v>40</v>
      </c>
      <c r="F1540">
        <v>12</v>
      </c>
      <c r="G1540" s="1">
        <v>0.86</v>
      </c>
      <c r="H1540">
        <v>0</v>
      </c>
      <c r="I1540">
        <f t="shared" si="169"/>
        <v>20</v>
      </c>
      <c r="J1540" s="3">
        <f t="shared" si="170"/>
        <v>0</v>
      </c>
      <c r="K1540" s="5">
        <f t="shared" si="173"/>
        <v>0</v>
      </c>
      <c r="L1540" s="3">
        <f t="shared" ca="1" si="171"/>
        <v>0</v>
      </c>
      <c r="M1540" s="1">
        <f t="shared" ca="1" si="172"/>
        <v>0</v>
      </c>
      <c r="N1540" t="str">
        <f t="shared" si="174"/>
        <v>no</v>
      </c>
    </row>
    <row r="1541" spans="1:14" x14ac:dyDescent="0.25">
      <c r="A1541" t="str">
        <f t="shared" si="168"/>
        <v>14Collingwood</v>
      </c>
      <c r="B1541">
        <v>2020</v>
      </c>
      <c r="C1541">
        <v>14</v>
      </c>
      <c r="D1541" t="s">
        <v>445</v>
      </c>
      <c r="E1541" t="s">
        <v>51</v>
      </c>
      <c r="F1541">
        <v>71</v>
      </c>
      <c r="G1541" s="1">
        <v>0.93</v>
      </c>
      <c r="H1541">
        <v>0</v>
      </c>
      <c r="I1541">
        <f t="shared" si="169"/>
        <v>21</v>
      </c>
      <c r="J1541" s="3">
        <f t="shared" si="170"/>
        <v>0</v>
      </c>
      <c r="K1541" s="5">
        <f t="shared" si="173"/>
        <v>0</v>
      </c>
      <c r="L1541" s="3">
        <f t="shared" ca="1" si="171"/>
        <v>0.10320984162895927</v>
      </c>
      <c r="M1541" s="1">
        <f t="shared" ca="1" si="172"/>
        <v>-0.10320984162895927</v>
      </c>
      <c r="N1541" t="str">
        <f t="shared" si="174"/>
        <v>no</v>
      </c>
    </row>
    <row r="1542" spans="1:14" x14ac:dyDescent="0.25">
      <c r="A1542" t="str">
        <f t="shared" si="168"/>
        <v>14Collingwood</v>
      </c>
      <c r="B1542">
        <v>2020</v>
      </c>
      <c r="C1542">
        <v>14</v>
      </c>
      <c r="D1542" t="s">
        <v>443</v>
      </c>
      <c r="E1542" t="s">
        <v>51</v>
      </c>
      <c r="F1542">
        <v>68</v>
      </c>
      <c r="G1542" s="1">
        <v>0.86</v>
      </c>
      <c r="H1542">
        <v>0</v>
      </c>
      <c r="I1542">
        <f t="shared" si="169"/>
        <v>21</v>
      </c>
      <c r="J1542" s="3">
        <f t="shared" si="170"/>
        <v>0</v>
      </c>
      <c r="K1542" s="5">
        <f t="shared" si="173"/>
        <v>0</v>
      </c>
      <c r="L1542" s="3">
        <f t="shared" ca="1" si="171"/>
        <v>7.8805611313351245E-2</v>
      </c>
      <c r="M1542" s="1">
        <f t="shared" ca="1" si="172"/>
        <v>-7.8805611313351245E-2</v>
      </c>
      <c r="N1542" t="str">
        <f t="shared" si="174"/>
        <v>no</v>
      </c>
    </row>
    <row r="1543" spans="1:14" x14ac:dyDescent="0.25">
      <c r="A1543" t="str">
        <f t="shared" si="168"/>
        <v>14North Melbourne</v>
      </c>
      <c r="B1543">
        <v>2020</v>
      </c>
      <c r="C1543">
        <v>14</v>
      </c>
      <c r="D1543" t="s">
        <v>305</v>
      </c>
      <c r="E1543" t="s">
        <v>25</v>
      </c>
      <c r="F1543">
        <v>24</v>
      </c>
      <c r="G1543" s="1">
        <v>0.87</v>
      </c>
      <c r="H1543">
        <v>0</v>
      </c>
      <c r="I1543">
        <f t="shared" si="169"/>
        <v>20</v>
      </c>
      <c r="J1543" s="3">
        <f t="shared" si="170"/>
        <v>0</v>
      </c>
      <c r="K1543" s="5">
        <f t="shared" si="173"/>
        <v>3</v>
      </c>
      <c r="L1543" s="3">
        <f t="shared" ca="1" si="171"/>
        <v>6.9969040247678013E-2</v>
      </c>
      <c r="M1543" s="1">
        <f t="shared" ca="1" si="172"/>
        <v>-6.9969040247678013E-2</v>
      </c>
      <c r="N1543" t="str">
        <f t="shared" si="174"/>
        <v>yes</v>
      </c>
    </row>
    <row r="1544" spans="1:14" x14ac:dyDescent="0.25">
      <c r="A1544" t="str">
        <f t="shared" si="168"/>
        <v>14North Melbourne</v>
      </c>
      <c r="B1544">
        <v>2020</v>
      </c>
      <c r="C1544">
        <v>14</v>
      </c>
      <c r="D1544" t="s">
        <v>453</v>
      </c>
      <c r="E1544" t="s">
        <v>25</v>
      </c>
      <c r="F1544">
        <v>64</v>
      </c>
      <c r="G1544" s="1">
        <v>0.89</v>
      </c>
      <c r="H1544">
        <v>0</v>
      </c>
      <c r="I1544">
        <f t="shared" si="169"/>
        <v>20</v>
      </c>
      <c r="J1544" s="3">
        <f t="shared" si="170"/>
        <v>0</v>
      </c>
      <c r="K1544" s="5">
        <f t="shared" si="173"/>
        <v>0</v>
      </c>
      <c r="L1544" s="3">
        <f t="shared" ca="1" si="171"/>
        <v>0.11634615384615385</v>
      </c>
      <c r="M1544" s="1">
        <f t="shared" ca="1" si="172"/>
        <v>-0.11634615384615385</v>
      </c>
      <c r="N1544" t="str">
        <f t="shared" si="174"/>
        <v>no</v>
      </c>
    </row>
    <row r="1545" spans="1:14" x14ac:dyDescent="0.25">
      <c r="A1545" t="str">
        <f t="shared" si="168"/>
        <v>14North Melbourne</v>
      </c>
      <c r="B1545">
        <v>2020</v>
      </c>
      <c r="C1545">
        <v>14</v>
      </c>
      <c r="D1545" t="s">
        <v>246</v>
      </c>
      <c r="E1545" t="s">
        <v>25</v>
      </c>
      <c r="F1545">
        <v>42</v>
      </c>
      <c r="G1545" s="1">
        <v>0.92</v>
      </c>
      <c r="H1545">
        <v>0</v>
      </c>
      <c r="I1545">
        <f t="shared" si="169"/>
        <v>20</v>
      </c>
      <c r="J1545" s="3">
        <f t="shared" si="170"/>
        <v>0</v>
      </c>
      <c r="K1545" s="5">
        <f t="shared" si="173"/>
        <v>22</v>
      </c>
      <c r="L1545" s="3">
        <f t="shared" ca="1" si="171"/>
        <v>3.7150349650349648E-2</v>
      </c>
      <c r="M1545" s="1">
        <f t="shared" ca="1" si="172"/>
        <v>-3.7150349650349648E-2</v>
      </c>
      <c r="N1545" t="str">
        <f t="shared" si="174"/>
        <v>yes</v>
      </c>
    </row>
    <row r="1546" spans="1:14" x14ac:dyDescent="0.25">
      <c r="A1546" t="str">
        <f t="shared" si="168"/>
        <v>14Fremantle</v>
      </c>
      <c r="B1546">
        <v>2020</v>
      </c>
      <c r="C1546">
        <v>14</v>
      </c>
      <c r="D1546" t="s">
        <v>398</v>
      </c>
      <c r="E1546" t="s">
        <v>53</v>
      </c>
      <c r="F1546">
        <v>54</v>
      </c>
      <c r="G1546" s="1">
        <v>0.84</v>
      </c>
      <c r="H1546">
        <v>0</v>
      </c>
      <c r="I1546">
        <f t="shared" si="169"/>
        <v>26</v>
      </c>
      <c r="J1546" s="3">
        <f t="shared" si="170"/>
        <v>0</v>
      </c>
      <c r="K1546" s="5">
        <f t="shared" si="173"/>
        <v>0</v>
      </c>
      <c r="L1546" s="3">
        <f t="shared" ca="1" si="171"/>
        <v>0.14589408412937824</v>
      </c>
      <c r="M1546" s="1">
        <f t="shared" ca="1" si="172"/>
        <v>-0.14589408412937824</v>
      </c>
      <c r="N1546" t="str">
        <f t="shared" si="174"/>
        <v>no</v>
      </c>
    </row>
    <row r="1547" spans="1:14" x14ac:dyDescent="0.25">
      <c r="A1547" t="str">
        <f t="shared" si="168"/>
        <v>14Port Adelaide</v>
      </c>
      <c r="B1547">
        <v>2020</v>
      </c>
      <c r="C1547">
        <v>14</v>
      </c>
      <c r="D1547" t="s">
        <v>279</v>
      </c>
      <c r="E1547" t="s">
        <v>48</v>
      </c>
      <c r="F1547">
        <v>52</v>
      </c>
      <c r="G1547" s="1">
        <v>0.84</v>
      </c>
      <c r="H1547">
        <v>0</v>
      </c>
      <c r="I1547">
        <f t="shared" si="169"/>
        <v>20</v>
      </c>
      <c r="J1547" s="3">
        <f t="shared" si="170"/>
        <v>0</v>
      </c>
      <c r="K1547" s="5">
        <f t="shared" si="173"/>
        <v>8</v>
      </c>
      <c r="L1547" s="3">
        <f t="shared" ca="1" si="171"/>
        <v>3.7192982456140347E-2</v>
      </c>
      <c r="M1547" s="1">
        <f t="shared" ca="1" si="172"/>
        <v>-3.7192982456140347E-2</v>
      </c>
      <c r="N1547" t="str">
        <f t="shared" si="174"/>
        <v>yes</v>
      </c>
    </row>
    <row r="1548" spans="1:14" x14ac:dyDescent="0.25">
      <c r="A1548" t="str">
        <f t="shared" si="168"/>
        <v>14Sydney Swans</v>
      </c>
      <c r="B1548">
        <v>2020</v>
      </c>
      <c r="C1548">
        <v>14</v>
      </c>
      <c r="D1548" t="s">
        <v>381</v>
      </c>
      <c r="E1548" t="s">
        <v>70</v>
      </c>
      <c r="F1548">
        <v>45</v>
      </c>
      <c r="G1548" s="1">
        <v>0.8</v>
      </c>
      <c r="H1548">
        <v>0</v>
      </c>
      <c r="I1548">
        <f t="shared" si="169"/>
        <v>20</v>
      </c>
      <c r="J1548" s="3">
        <f t="shared" si="170"/>
        <v>0</v>
      </c>
      <c r="K1548" s="5">
        <f t="shared" si="173"/>
        <v>0</v>
      </c>
      <c r="L1548" s="3">
        <f t="shared" ca="1" si="171"/>
        <v>8.5518483709273188E-2</v>
      </c>
      <c r="M1548" s="1">
        <f t="shared" ca="1" si="172"/>
        <v>-8.5518483709273188E-2</v>
      </c>
      <c r="N1548" t="str">
        <f t="shared" si="174"/>
        <v>no</v>
      </c>
    </row>
    <row r="1549" spans="1:14" x14ac:dyDescent="0.25">
      <c r="A1549" t="str">
        <f t="shared" si="168"/>
        <v>14St Kilda</v>
      </c>
      <c r="B1549">
        <v>2020</v>
      </c>
      <c r="C1549">
        <v>14</v>
      </c>
      <c r="D1549" t="s">
        <v>298</v>
      </c>
      <c r="E1549" t="s">
        <v>19</v>
      </c>
      <c r="F1549">
        <v>40</v>
      </c>
      <c r="G1549" s="1">
        <v>0.67</v>
      </c>
      <c r="H1549">
        <v>0</v>
      </c>
      <c r="I1549">
        <f t="shared" si="169"/>
        <v>19</v>
      </c>
      <c r="J1549" s="3">
        <f t="shared" si="170"/>
        <v>0</v>
      </c>
      <c r="K1549" s="5">
        <f t="shared" si="173"/>
        <v>8</v>
      </c>
      <c r="L1549" s="3">
        <f t="shared" ca="1" si="171"/>
        <v>2.8106508875739646E-2</v>
      </c>
      <c r="M1549" s="1">
        <f t="shared" ca="1" si="172"/>
        <v>-2.8106508875739646E-2</v>
      </c>
      <c r="N1549" t="str">
        <f t="shared" si="174"/>
        <v>yes</v>
      </c>
    </row>
    <row r="1550" spans="1:14" x14ac:dyDescent="0.25">
      <c r="A1550" t="str">
        <f t="shared" si="168"/>
        <v>14Gold Coast Suns</v>
      </c>
      <c r="B1550">
        <v>2020</v>
      </c>
      <c r="C1550">
        <v>14</v>
      </c>
      <c r="D1550" t="s">
        <v>373</v>
      </c>
      <c r="E1550" t="s">
        <v>40</v>
      </c>
      <c r="F1550">
        <v>47</v>
      </c>
      <c r="G1550" s="1">
        <v>0.87</v>
      </c>
      <c r="H1550">
        <v>0</v>
      </c>
      <c r="I1550">
        <f t="shared" si="169"/>
        <v>20</v>
      </c>
      <c r="J1550" s="3">
        <f t="shared" si="170"/>
        <v>0</v>
      </c>
      <c r="K1550" s="5">
        <f t="shared" si="173"/>
        <v>0</v>
      </c>
      <c r="L1550" s="3">
        <f t="shared" ca="1" si="171"/>
        <v>1.1461598746081506E-2</v>
      </c>
      <c r="M1550" s="1">
        <f t="shared" ca="1" si="172"/>
        <v>-1.1461598746081506E-2</v>
      </c>
      <c r="N1550" t="str">
        <f t="shared" si="174"/>
        <v>no</v>
      </c>
    </row>
    <row r="1551" spans="1:14" x14ac:dyDescent="0.25">
      <c r="A1551" t="str">
        <f t="shared" si="168"/>
        <v>14Hawthorn</v>
      </c>
      <c r="B1551">
        <v>2020</v>
      </c>
      <c r="C1551">
        <v>14</v>
      </c>
      <c r="D1551" t="s">
        <v>500</v>
      </c>
      <c r="E1551" t="s">
        <v>56</v>
      </c>
      <c r="F1551">
        <v>38</v>
      </c>
      <c r="G1551" s="1">
        <v>0.73</v>
      </c>
      <c r="H1551">
        <v>0</v>
      </c>
      <c r="I1551">
        <f t="shared" si="169"/>
        <v>27</v>
      </c>
      <c r="J1551" s="3">
        <f t="shared" si="170"/>
        <v>0</v>
      </c>
      <c r="K1551" s="5">
        <f t="shared" si="173"/>
        <v>0</v>
      </c>
      <c r="L1551" s="3">
        <f t="shared" ca="1" si="171"/>
        <v>0.21629629629629629</v>
      </c>
      <c r="M1551" s="1">
        <f t="shared" ca="1" si="172"/>
        <v>-0.21629629629629629</v>
      </c>
      <c r="N1551" t="str">
        <f t="shared" si="174"/>
        <v>no</v>
      </c>
    </row>
    <row r="1552" spans="1:14" x14ac:dyDescent="0.25">
      <c r="A1552" t="str">
        <f t="shared" si="168"/>
        <v>14West Coast Eagles</v>
      </c>
      <c r="B1552">
        <v>2020</v>
      </c>
      <c r="C1552">
        <v>14</v>
      </c>
      <c r="D1552" t="s">
        <v>501</v>
      </c>
      <c r="E1552" t="s">
        <v>36</v>
      </c>
      <c r="F1552">
        <v>33</v>
      </c>
      <c r="G1552" s="1">
        <v>0.79</v>
      </c>
      <c r="H1552">
        <v>0</v>
      </c>
      <c r="I1552">
        <f t="shared" si="169"/>
        <v>26</v>
      </c>
      <c r="J1552" s="3">
        <f t="shared" si="170"/>
        <v>0</v>
      </c>
      <c r="K1552" s="5">
        <f t="shared" si="173"/>
        <v>0</v>
      </c>
      <c r="L1552" s="3">
        <f t="shared" ca="1" si="171"/>
        <v>0.18995670995670996</v>
      </c>
      <c r="M1552" s="1">
        <f t="shared" ca="1" si="172"/>
        <v>-0.18995670995670996</v>
      </c>
      <c r="N1552" t="str">
        <f t="shared" si="174"/>
        <v>no</v>
      </c>
    </row>
    <row r="1553" spans="1:14" x14ac:dyDescent="0.25">
      <c r="A1553" t="str">
        <f t="shared" si="168"/>
        <v>14Fremantle</v>
      </c>
      <c r="B1553">
        <v>2020</v>
      </c>
      <c r="C1553">
        <v>14</v>
      </c>
      <c r="D1553" t="s">
        <v>464</v>
      </c>
      <c r="E1553" t="s">
        <v>53</v>
      </c>
      <c r="F1553">
        <v>60</v>
      </c>
      <c r="G1553" s="1">
        <v>0.89</v>
      </c>
      <c r="H1553">
        <v>0</v>
      </c>
      <c r="I1553">
        <f t="shared" si="169"/>
        <v>26</v>
      </c>
      <c r="J1553" s="3">
        <f t="shared" si="170"/>
        <v>0</v>
      </c>
      <c r="K1553" s="5">
        <f t="shared" si="173"/>
        <v>0</v>
      </c>
      <c r="L1553" s="3">
        <f t="shared" ca="1" si="171"/>
        <v>0.1923070607553366</v>
      </c>
      <c r="M1553" s="1">
        <f t="shared" ca="1" si="172"/>
        <v>-0.1923070607553366</v>
      </c>
      <c r="N1553" t="str">
        <f t="shared" si="174"/>
        <v>no</v>
      </c>
    </row>
    <row r="1554" spans="1:14" x14ac:dyDescent="0.25">
      <c r="A1554" t="str">
        <f t="shared" si="168"/>
        <v>14GWS Giants</v>
      </c>
      <c r="B1554">
        <v>2020</v>
      </c>
      <c r="C1554">
        <v>14</v>
      </c>
      <c r="D1554" t="s">
        <v>331</v>
      </c>
      <c r="E1554" t="s">
        <v>11</v>
      </c>
      <c r="F1554">
        <v>45</v>
      </c>
      <c r="G1554" s="1">
        <v>0.75</v>
      </c>
      <c r="H1554">
        <v>0</v>
      </c>
      <c r="I1554">
        <f t="shared" si="169"/>
        <v>26</v>
      </c>
      <c r="J1554" s="3">
        <f t="shared" si="170"/>
        <v>0</v>
      </c>
      <c r="K1554" s="5">
        <f t="shared" si="173"/>
        <v>1</v>
      </c>
      <c r="L1554" s="3">
        <f t="shared" ca="1" si="171"/>
        <v>0</v>
      </c>
      <c r="M1554" s="1">
        <f t="shared" ca="1" si="172"/>
        <v>0</v>
      </c>
      <c r="N1554" t="str">
        <f t="shared" si="174"/>
        <v>yes</v>
      </c>
    </row>
    <row r="1555" spans="1:14" x14ac:dyDescent="0.25">
      <c r="A1555" t="str">
        <f t="shared" si="168"/>
        <v>14Collingwood</v>
      </c>
      <c r="B1555">
        <v>2020</v>
      </c>
      <c r="C1555">
        <v>14</v>
      </c>
      <c r="D1555" t="s">
        <v>517</v>
      </c>
      <c r="E1555" t="s">
        <v>51</v>
      </c>
      <c r="F1555">
        <v>50</v>
      </c>
      <c r="G1555" s="1">
        <v>0.91</v>
      </c>
      <c r="H1555">
        <v>0</v>
      </c>
      <c r="I1555">
        <f t="shared" si="169"/>
        <v>21</v>
      </c>
      <c r="J1555" s="3">
        <f t="shared" si="170"/>
        <v>0</v>
      </c>
      <c r="K1555" s="5">
        <f t="shared" si="173"/>
        <v>0</v>
      </c>
      <c r="L1555" s="3">
        <f t="shared" ca="1" si="171"/>
        <v>8.1312709030100336E-2</v>
      </c>
      <c r="M1555" s="1">
        <f t="shared" ca="1" si="172"/>
        <v>-8.1312709030100336E-2</v>
      </c>
      <c r="N1555" t="str">
        <f t="shared" si="174"/>
        <v>no</v>
      </c>
    </row>
    <row r="1556" spans="1:14" x14ac:dyDescent="0.25">
      <c r="A1556" t="str">
        <f t="shared" si="168"/>
        <v>14Sydney Swans</v>
      </c>
      <c r="B1556">
        <v>2020</v>
      </c>
      <c r="C1556">
        <v>14</v>
      </c>
      <c r="D1556" t="s">
        <v>519</v>
      </c>
      <c r="E1556" t="s">
        <v>70</v>
      </c>
      <c r="F1556">
        <v>40</v>
      </c>
      <c r="G1556" s="1">
        <v>0.67</v>
      </c>
      <c r="H1556">
        <v>0</v>
      </c>
      <c r="I1556">
        <f t="shared" si="169"/>
        <v>20</v>
      </c>
      <c r="J1556" s="3">
        <f t="shared" si="170"/>
        <v>0</v>
      </c>
      <c r="K1556" s="5">
        <f t="shared" si="173"/>
        <v>0</v>
      </c>
      <c r="L1556" s="3">
        <f t="shared" ca="1" si="171"/>
        <v>0.22640901771336555</v>
      </c>
      <c r="M1556" s="1">
        <f t="shared" ca="1" si="172"/>
        <v>-0.22640901771336555</v>
      </c>
      <c r="N1556" t="str">
        <f t="shared" si="174"/>
        <v>no</v>
      </c>
    </row>
    <row r="1557" spans="1:14" x14ac:dyDescent="0.25">
      <c r="A1557" t="str">
        <f t="shared" si="168"/>
        <v>14West Coast Eagles</v>
      </c>
      <c r="B1557">
        <v>2020</v>
      </c>
      <c r="C1557">
        <v>14</v>
      </c>
      <c r="D1557" t="s">
        <v>416</v>
      </c>
      <c r="E1557" t="s">
        <v>36</v>
      </c>
      <c r="F1557">
        <v>40</v>
      </c>
      <c r="G1557" s="1">
        <v>0.8</v>
      </c>
      <c r="H1557">
        <v>0</v>
      </c>
      <c r="I1557">
        <f t="shared" si="169"/>
        <v>26</v>
      </c>
      <c r="J1557" s="3">
        <f t="shared" si="170"/>
        <v>0</v>
      </c>
      <c r="K1557" s="5">
        <f t="shared" si="173"/>
        <v>0</v>
      </c>
      <c r="L1557" s="3">
        <f t="shared" ca="1" si="171"/>
        <v>0.19237329434697856</v>
      </c>
      <c r="M1557" s="1">
        <f t="shared" ca="1" si="172"/>
        <v>-0.19237329434697856</v>
      </c>
      <c r="N1557" t="str">
        <f t="shared" si="174"/>
        <v>no</v>
      </c>
    </row>
    <row r="1558" spans="1:14" x14ac:dyDescent="0.25">
      <c r="A1558" t="str">
        <f t="shared" si="168"/>
        <v>14Richmond</v>
      </c>
      <c r="B1558">
        <v>2020</v>
      </c>
      <c r="C1558">
        <v>14</v>
      </c>
      <c r="D1558" t="s">
        <v>525</v>
      </c>
      <c r="E1558" t="s">
        <v>28</v>
      </c>
      <c r="F1558">
        <v>42</v>
      </c>
      <c r="G1558" s="1">
        <v>0.95</v>
      </c>
      <c r="H1558">
        <v>0</v>
      </c>
      <c r="I1558">
        <f t="shared" si="169"/>
        <v>26</v>
      </c>
      <c r="J1558" s="3">
        <f t="shared" si="170"/>
        <v>0</v>
      </c>
      <c r="K1558" s="5">
        <f t="shared" si="173"/>
        <v>0</v>
      </c>
      <c r="L1558" s="3">
        <f t="shared" ca="1" si="171"/>
        <v>0.24843216638882273</v>
      </c>
      <c r="M1558" s="1">
        <f t="shared" ca="1" si="172"/>
        <v>-0.24843216638882273</v>
      </c>
      <c r="N1558" t="str">
        <f t="shared" si="174"/>
        <v>no</v>
      </c>
    </row>
    <row r="1559" spans="1:14" x14ac:dyDescent="0.25">
      <c r="A1559" t="str">
        <f t="shared" si="168"/>
        <v>14Carlton</v>
      </c>
      <c r="B1559">
        <v>2020</v>
      </c>
      <c r="C1559">
        <v>14</v>
      </c>
      <c r="D1559" t="s">
        <v>528</v>
      </c>
      <c r="E1559" t="s">
        <v>6</v>
      </c>
      <c r="F1559">
        <v>36</v>
      </c>
      <c r="G1559" s="1">
        <v>0.93</v>
      </c>
      <c r="H1559">
        <v>0</v>
      </c>
      <c r="I1559">
        <f t="shared" si="169"/>
        <v>21</v>
      </c>
      <c r="J1559" s="3">
        <f t="shared" si="170"/>
        <v>0</v>
      </c>
      <c r="K1559" s="5">
        <f t="shared" si="173"/>
        <v>0</v>
      </c>
      <c r="L1559" s="3">
        <f t="shared" ca="1" si="171"/>
        <v>0.1207612456747405</v>
      </c>
      <c r="M1559" s="1">
        <f t="shared" ca="1" si="172"/>
        <v>-0.1207612456747405</v>
      </c>
      <c r="N1559" t="str">
        <f t="shared" si="174"/>
        <v>no</v>
      </c>
    </row>
    <row r="1560" spans="1:14" x14ac:dyDescent="0.25">
      <c r="A1560" t="str">
        <f t="shared" si="168"/>
        <v>14Carlton</v>
      </c>
      <c r="B1560">
        <v>2020</v>
      </c>
      <c r="C1560">
        <v>14</v>
      </c>
      <c r="D1560" t="s">
        <v>162</v>
      </c>
      <c r="E1560" t="s">
        <v>6</v>
      </c>
      <c r="F1560">
        <v>88</v>
      </c>
      <c r="G1560" s="1">
        <v>0.91</v>
      </c>
      <c r="H1560">
        <v>0</v>
      </c>
      <c r="I1560">
        <f t="shared" si="169"/>
        <v>21</v>
      </c>
      <c r="J1560" s="3">
        <f t="shared" si="170"/>
        <v>0</v>
      </c>
      <c r="K1560" s="5">
        <f t="shared" si="173"/>
        <v>44</v>
      </c>
      <c r="L1560" s="3">
        <f t="shared" ca="1" si="171"/>
        <v>3.6764705882352942E-2</v>
      </c>
      <c r="M1560" s="1">
        <f t="shared" ca="1" si="172"/>
        <v>-3.6764705882352942E-2</v>
      </c>
      <c r="N1560" t="str">
        <f t="shared" si="174"/>
        <v>yes</v>
      </c>
    </row>
    <row r="1561" spans="1:14" x14ac:dyDescent="0.25">
      <c r="A1561" t="str">
        <f t="shared" si="168"/>
        <v>14Gold Coast Suns</v>
      </c>
      <c r="B1561">
        <v>2020</v>
      </c>
      <c r="C1561">
        <v>14</v>
      </c>
      <c r="D1561" t="s">
        <v>534</v>
      </c>
      <c r="E1561" t="s">
        <v>40</v>
      </c>
      <c r="F1561">
        <v>67</v>
      </c>
      <c r="G1561" s="1">
        <v>0.94</v>
      </c>
      <c r="H1561">
        <v>0</v>
      </c>
      <c r="I1561">
        <f t="shared" si="169"/>
        <v>20</v>
      </c>
      <c r="J1561" s="3">
        <f t="shared" si="170"/>
        <v>0</v>
      </c>
      <c r="K1561" s="5">
        <f t="shared" si="173"/>
        <v>0</v>
      </c>
      <c r="L1561" s="3">
        <f t="shared" ca="1" si="171"/>
        <v>7.0846437181071725E-2</v>
      </c>
      <c r="M1561" s="1">
        <f t="shared" ca="1" si="172"/>
        <v>-7.0846437181071725E-2</v>
      </c>
      <c r="N1561" t="str">
        <f t="shared" si="174"/>
        <v>no</v>
      </c>
    </row>
    <row r="1562" spans="1:14" x14ac:dyDescent="0.25">
      <c r="A1562" t="str">
        <f t="shared" si="168"/>
        <v>14Western Bulldogs</v>
      </c>
      <c r="B1562">
        <v>2020</v>
      </c>
      <c r="C1562">
        <v>14</v>
      </c>
      <c r="D1562" t="s">
        <v>545</v>
      </c>
      <c r="E1562" t="s">
        <v>14</v>
      </c>
      <c r="F1562">
        <v>46</v>
      </c>
      <c r="G1562" s="1">
        <v>0.81</v>
      </c>
      <c r="H1562">
        <v>0</v>
      </c>
      <c r="I1562">
        <f t="shared" si="169"/>
        <v>23</v>
      </c>
      <c r="J1562" s="3">
        <f t="shared" si="170"/>
        <v>0</v>
      </c>
      <c r="K1562" s="5">
        <f t="shared" si="173"/>
        <v>0</v>
      </c>
      <c r="L1562" s="3">
        <f t="shared" ca="1" si="171"/>
        <v>0.20670968286099864</v>
      </c>
      <c r="M1562" s="1">
        <f t="shared" ca="1" si="172"/>
        <v>-0.20670968286099864</v>
      </c>
      <c r="N1562" t="str">
        <f t="shared" si="174"/>
        <v>no</v>
      </c>
    </row>
    <row r="1563" spans="1:14" x14ac:dyDescent="0.25">
      <c r="A1563" t="str">
        <f t="shared" si="168"/>
        <v>14Gold Coast Suns</v>
      </c>
      <c r="B1563">
        <v>2020</v>
      </c>
      <c r="C1563">
        <v>14</v>
      </c>
      <c r="D1563" t="s">
        <v>439</v>
      </c>
      <c r="E1563" t="s">
        <v>40</v>
      </c>
      <c r="F1563">
        <v>52</v>
      </c>
      <c r="G1563" s="1">
        <v>0.72</v>
      </c>
      <c r="H1563">
        <v>0</v>
      </c>
      <c r="I1563">
        <f t="shared" si="169"/>
        <v>20</v>
      </c>
      <c r="J1563" s="3">
        <f t="shared" si="170"/>
        <v>0</v>
      </c>
      <c r="K1563" s="5">
        <f t="shared" si="173"/>
        <v>0</v>
      </c>
      <c r="L1563" s="3">
        <f t="shared" ca="1" si="171"/>
        <v>3.1327473518142891E-2</v>
      </c>
      <c r="M1563" s="1">
        <f t="shared" ca="1" si="172"/>
        <v>-3.1327473518142891E-2</v>
      </c>
      <c r="N1563" t="str">
        <f t="shared" si="174"/>
        <v>no</v>
      </c>
    </row>
    <row r="1564" spans="1:14" x14ac:dyDescent="0.25">
      <c r="A1564" t="str">
        <f t="shared" si="168"/>
        <v>14Collingwood</v>
      </c>
      <c r="B1564">
        <v>2020</v>
      </c>
      <c r="C1564">
        <v>14</v>
      </c>
      <c r="D1564" t="s">
        <v>550</v>
      </c>
      <c r="E1564" t="s">
        <v>51</v>
      </c>
      <c r="F1564">
        <v>30</v>
      </c>
      <c r="G1564" s="1">
        <v>0.77</v>
      </c>
      <c r="H1564">
        <v>0</v>
      </c>
      <c r="I1564">
        <f t="shared" si="169"/>
        <v>21</v>
      </c>
      <c r="J1564" s="3">
        <f t="shared" si="170"/>
        <v>0</v>
      </c>
      <c r="K1564" s="5">
        <f t="shared" si="173"/>
        <v>0</v>
      </c>
      <c r="L1564" s="3">
        <f t="shared" ca="1" si="171"/>
        <v>0.18172436438690306</v>
      </c>
      <c r="M1564" s="1">
        <f t="shared" ca="1" si="172"/>
        <v>-0.18172436438690306</v>
      </c>
      <c r="N1564" t="str">
        <f t="shared" si="174"/>
        <v>no</v>
      </c>
    </row>
    <row r="1565" spans="1:14" x14ac:dyDescent="0.25">
      <c r="A1565" t="str">
        <f t="shared" si="168"/>
        <v>14Western Bulldogs</v>
      </c>
      <c r="B1565">
        <v>2020</v>
      </c>
      <c r="C1565">
        <v>14</v>
      </c>
      <c r="D1565" t="s">
        <v>99</v>
      </c>
      <c r="E1565" t="s">
        <v>14</v>
      </c>
      <c r="F1565">
        <v>63</v>
      </c>
      <c r="G1565" s="1">
        <v>0.85</v>
      </c>
      <c r="H1565">
        <v>0</v>
      </c>
      <c r="I1565">
        <f t="shared" si="169"/>
        <v>23</v>
      </c>
      <c r="J1565" s="3">
        <f t="shared" si="170"/>
        <v>0</v>
      </c>
      <c r="K1565" s="5">
        <f t="shared" si="173"/>
        <v>90</v>
      </c>
      <c r="L1565" s="3">
        <f t="shared" ca="1" si="171"/>
        <v>5.0505050505050501E-3</v>
      </c>
      <c r="M1565" s="1">
        <f t="shared" ca="1" si="172"/>
        <v>-5.0505050505050501E-3</v>
      </c>
      <c r="N1565" t="str">
        <f t="shared" si="174"/>
        <v>yes</v>
      </c>
    </row>
    <row r="1566" spans="1:14" x14ac:dyDescent="0.25">
      <c r="A1566" t="str">
        <f t="shared" si="168"/>
        <v>14Geelong Cats</v>
      </c>
      <c r="B1566">
        <v>2020</v>
      </c>
      <c r="C1566">
        <v>14</v>
      </c>
      <c r="D1566" t="s">
        <v>564</v>
      </c>
      <c r="E1566" t="s">
        <v>9</v>
      </c>
      <c r="F1566">
        <v>35</v>
      </c>
      <c r="G1566" s="1">
        <v>0.77</v>
      </c>
      <c r="H1566">
        <v>0</v>
      </c>
      <c r="I1566">
        <f t="shared" si="169"/>
        <v>23</v>
      </c>
      <c r="J1566" s="3">
        <f t="shared" si="170"/>
        <v>0</v>
      </c>
      <c r="K1566" s="5">
        <f t="shared" si="173"/>
        <v>0</v>
      </c>
      <c r="L1566" s="3">
        <f t="shared" ca="1" si="171"/>
        <v>0.27610294117647061</v>
      </c>
      <c r="M1566" s="1">
        <f t="shared" ca="1" si="172"/>
        <v>-0.27610294117647061</v>
      </c>
      <c r="N1566" t="str">
        <f t="shared" si="174"/>
        <v>no</v>
      </c>
    </row>
    <row r="1567" spans="1:14" x14ac:dyDescent="0.25">
      <c r="A1567" t="str">
        <f t="shared" si="168"/>
        <v>14Port Adelaide</v>
      </c>
      <c r="B1567">
        <v>2020</v>
      </c>
      <c r="C1567">
        <v>14</v>
      </c>
      <c r="D1567" t="s">
        <v>544</v>
      </c>
      <c r="E1567" t="s">
        <v>48</v>
      </c>
      <c r="F1567">
        <v>53</v>
      </c>
      <c r="G1567" s="1">
        <v>0.83</v>
      </c>
      <c r="H1567">
        <v>0</v>
      </c>
      <c r="I1567">
        <f t="shared" si="169"/>
        <v>20</v>
      </c>
      <c r="J1567" s="3">
        <f t="shared" si="170"/>
        <v>0</v>
      </c>
      <c r="K1567" s="5">
        <f t="shared" si="173"/>
        <v>0</v>
      </c>
      <c r="L1567" s="3">
        <f t="shared" ca="1" si="171"/>
        <v>0</v>
      </c>
      <c r="M1567" s="1">
        <f t="shared" ca="1" si="172"/>
        <v>0</v>
      </c>
      <c r="N1567" t="str">
        <f t="shared" si="174"/>
        <v>no</v>
      </c>
    </row>
    <row r="1568" spans="1:14" x14ac:dyDescent="0.25">
      <c r="A1568" t="str">
        <f t="shared" si="168"/>
        <v>14West Coast Eagles</v>
      </c>
      <c r="B1568">
        <v>2020</v>
      </c>
      <c r="C1568">
        <v>14</v>
      </c>
      <c r="D1568" t="s">
        <v>576</v>
      </c>
      <c r="E1568" t="s">
        <v>36</v>
      </c>
      <c r="F1568">
        <v>36</v>
      </c>
      <c r="G1568" s="1">
        <v>0.75</v>
      </c>
      <c r="H1568">
        <v>0</v>
      </c>
      <c r="I1568">
        <f t="shared" si="169"/>
        <v>26</v>
      </c>
      <c r="J1568" s="3">
        <f t="shared" si="170"/>
        <v>0</v>
      </c>
      <c r="K1568" s="5">
        <f t="shared" si="173"/>
        <v>0</v>
      </c>
      <c r="L1568" s="3">
        <f t="shared" ca="1" si="171"/>
        <v>0.30555555555555552</v>
      </c>
      <c r="M1568" s="1">
        <f t="shared" ca="1" si="172"/>
        <v>-0.30555555555555552</v>
      </c>
      <c r="N1568" t="str">
        <f t="shared" si="174"/>
        <v>no</v>
      </c>
    </row>
    <row r="1569" spans="1:14" x14ac:dyDescent="0.25">
      <c r="A1569" t="str">
        <f t="shared" si="168"/>
        <v>14West Coast Eagles</v>
      </c>
      <c r="B1569">
        <v>2020</v>
      </c>
      <c r="C1569">
        <v>14</v>
      </c>
      <c r="D1569" t="s">
        <v>561</v>
      </c>
      <c r="E1569" t="s">
        <v>36</v>
      </c>
      <c r="F1569">
        <v>74</v>
      </c>
      <c r="G1569" s="1">
        <v>0.91</v>
      </c>
      <c r="H1569">
        <v>0</v>
      </c>
      <c r="I1569">
        <f t="shared" si="169"/>
        <v>26</v>
      </c>
      <c r="J1569" s="3">
        <f t="shared" si="170"/>
        <v>0</v>
      </c>
      <c r="K1569" s="5">
        <f t="shared" si="173"/>
        <v>0</v>
      </c>
      <c r="L1569" s="3">
        <f t="shared" ca="1" si="171"/>
        <v>8.1238997146846348E-2</v>
      </c>
      <c r="M1569" s="1">
        <f t="shared" ca="1" si="172"/>
        <v>-8.1238997146846348E-2</v>
      </c>
      <c r="N1569" t="str">
        <f t="shared" si="174"/>
        <v>no</v>
      </c>
    </row>
    <row r="1570" spans="1:14" x14ac:dyDescent="0.25">
      <c r="A1570" t="str">
        <f t="shared" si="168"/>
        <v>14North Melbourne</v>
      </c>
      <c r="B1570">
        <v>2020</v>
      </c>
      <c r="C1570">
        <v>14</v>
      </c>
      <c r="D1570" t="s">
        <v>578</v>
      </c>
      <c r="E1570" t="s">
        <v>25</v>
      </c>
      <c r="F1570">
        <v>50</v>
      </c>
      <c r="G1570" s="1">
        <v>0.82</v>
      </c>
      <c r="H1570">
        <v>0</v>
      </c>
      <c r="I1570">
        <f t="shared" si="169"/>
        <v>20</v>
      </c>
      <c r="J1570" s="3">
        <f t="shared" si="170"/>
        <v>0</v>
      </c>
      <c r="K1570" s="5">
        <f t="shared" si="173"/>
        <v>0</v>
      </c>
      <c r="L1570" s="3">
        <f t="shared" ca="1" si="171"/>
        <v>0.13786764705882351</v>
      </c>
      <c r="M1570" s="1">
        <f t="shared" ca="1" si="172"/>
        <v>-0.13786764705882351</v>
      </c>
      <c r="N1570" t="str">
        <f t="shared" si="174"/>
        <v>no</v>
      </c>
    </row>
    <row r="1571" spans="1:14" x14ac:dyDescent="0.25">
      <c r="A1571" t="str">
        <f t="shared" si="168"/>
        <v>14Carlton</v>
      </c>
      <c r="B1571">
        <v>2020</v>
      </c>
      <c r="C1571">
        <v>14</v>
      </c>
      <c r="D1571" t="s">
        <v>504</v>
      </c>
      <c r="E1571" t="s">
        <v>6</v>
      </c>
      <c r="F1571">
        <v>43</v>
      </c>
      <c r="G1571" s="1">
        <v>1</v>
      </c>
      <c r="H1571">
        <v>0</v>
      </c>
      <c r="I1571">
        <f t="shared" si="169"/>
        <v>21</v>
      </c>
      <c r="J1571" s="3">
        <f t="shared" si="170"/>
        <v>0</v>
      </c>
      <c r="K1571" s="5">
        <f t="shared" si="173"/>
        <v>0</v>
      </c>
      <c r="L1571" s="3">
        <f t="shared" ca="1" si="171"/>
        <v>8.8221153846153852E-2</v>
      </c>
      <c r="M1571" s="1">
        <f t="shared" ca="1" si="172"/>
        <v>-8.8221153846153852E-2</v>
      </c>
      <c r="N1571" t="str">
        <f t="shared" si="174"/>
        <v>no</v>
      </c>
    </row>
    <row r="1572" spans="1:14" x14ac:dyDescent="0.25">
      <c r="A1572" t="str">
        <f t="shared" si="168"/>
        <v>14Essendon</v>
      </c>
      <c r="B1572">
        <v>2020</v>
      </c>
      <c r="C1572">
        <v>14</v>
      </c>
      <c r="D1572" t="s">
        <v>529</v>
      </c>
      <c r="E1572" t="s">
        <v>32</v>
      </c>
      <c r="F1572">
        <v>48</v>
      </c>
      <c r="G1572" s="1">
        <v>0.87</v>
      </c>
      <c r="H1572">
        <v>0</v>
      </c>
      <c r="I1572">
        <f t="shared" si="169"/>
        <v>27</v>
      </c>
      <c r="J1572" s="3">
        <f t="shared" si="170"/>
        <v>0</v>
      </c>
      <c r="K1572" s="5">
        <f t="shared" si="173"/>
        <v>0</v>
      </c>
      <c r="L1572" s="3">
        <f t="shared" ca="1" si="171"/>
        <v>7.8566732412886253E-2</v>
      </c>
      <c r="M1572" s="1">
        <f t="shared" ca="1" si="172"/>
        <v>-7.8566732412886253E-2</v>
      </c>
      <c r="N1572" t="str">
        <f t="shared" si="174"/>
        <v>no</v>
      </c>
    </row>
    <row r="1573" spans="1:14" x14ac:dyDescent="0.25">
      <c r="A1573" t="str">
        <f t="shared" si="168"/>
        <v>14Geelong Cats</v>
      </c>
      <c r="B1573">
        <v>2020</v>
      </c>
      <c r="C1573">
        <v>14</v>
      </c>
      <c r="D1573" t="s">
        <v>432</v>
      </c>
      <c r="E1573" t="s">
        <v>9</v>
      </c>
      <c r="F1573">
        <v>41</v>
      </c>
      <c r="G1573" s="1">
        <v>0.79</v>
      </c>
      <c r="H1573">
        <v>0</v>
      </c>
      <c r="I1573">
        <f t="shared" si="169"/>
        <v>23</v>
      </c>
      <c r="J1573" s="3">
        <f t="shared" si="170"/>
        <v>0</v>
      </c>
      <c r="K1573" s="5">
        <f t="shared" si="173"/>
        <v>0</v>
      </c>
      <c r="L1573" s="3">
        <f t="shared" ca="1" si="171"/>
        <v>5.6444444444444443E-2</v>
      </c>
      <c r="M1573" s="1">
        <f t="shared" ca="1" si="172"/>
        <v>-5.6444444444444443E-2</v>
      </c>
      <c r="N1573" t="str">
        <f t="shared" si="174"/>
        <v>no</v>
      </c>
    </row>
    <row r="1574" spans="1:14" x14ac:dyDescent="0.25">
      <c r="A1574" t="str">
        <f t="shared" si="168"/>
        <v>14Melbourne</v>
      </c>
      <c r="B1574">
        <v>2020</v>
      </c>
      <c r="C1574">
        <v>14</v>
      </c>
      <c r="D1574" t="s">
        <v>489</v>
      </c>
      <c r="E1574" t="s">
        <v>30</v>
      </c>
      <c r="F1574">
        <v>89</v>
      </c>
      <c r="G1574" s="1">
        <v>0.95</v>
      </c>
      <c r="H1574">
        <v>0</v>
      </c>
      <c r="I1574">
        <f t="shared" si="169"/>
        <v>19</v>
      </c>
      <c r="J1574" s="3">
        <f t="shared" si="170"/>
        <v>0</v>
      </c>
      <c r="K1574" s="5">
        <f t="shared" si="173"/>
        <v>0</v>
      </c>
      <c r="L1574" s="3">
        <f t="shared" ca="1" si="171"/>
        <v>0.23155221684633451</v>
      </c>
      <c r="M1574" s="1">
        <f t="shared" ca="1" si="172"/>
        <v>-0.23155221684633451</v>
      </c>
      <c r="N1574" t="str">
        <f t="shared" si="174"/>
        <v>no</v>
      </c>
    </row>
    <row r="1575" spans="1:14" x14ac:dyDescent="0.25">
      <c r="A1575" t="str">
        <f t="shared" si="168"/>
        <v>14St Kilda</v>
      </c>
      <c r="B1575">
        <v>2020</v>
      </c>
      <c r="C1575">
        <v>14</v>
      </c>
      <c r="D1575" t="s">
        <v>492</v>
      </c>
      <c r="E1575" t="s">
        <v>19</v>
      </c>
      <c r="F1575">
        <v>65</v>
      </c>
      <c r="G1575" s="1">
        <v>0.85</v>
      </c>
      <c r="H1575">
        <v>0</v>
      </c>
      <c r="I1575">
        <f t="shared" si="169"/>
        <v>19</v>
      </c>
      <c r="J1575" s="3">
        <f t="shared" si="170"/>
        <v>0</v>
      </c>
      <c r="K1575" s="5">
        <f t="shared" si="173"/>
        <v>0</v>
      </c>
      <c r="L1575" s="3">
        <f t="shared" ca="1" si="171"/>
        <v>0.10649671052631579</v>
      </c>
      <c r="M1575" s="1">
        <f t="shared" ca="1" si="172"/>
        <v>-0.10649671052631579</v>
      </c>
      <c r="N1575" t="str">
        <f t="shared" si="174"/>
        <v>no</v>
      </c>
    </row>
    <row r="1576" spans="1:14" x14ac:dyDescent="0.25">
      <c r="A1576" t="str">
        <f t="shared" si="168"/>
        <v>14St Kilda</v>
      </c>
      <c r="B1576">
        <v>2020</v>
      </c>
      <c r="C1576">
        <v>14</v>
      </c>
      <c r="D1576" t="s">
        <v>365</v>
      </c>
      <c r="E1576" t="s">
        <v>19</v>
      </c>
      <c r="F1576">
        <v>24</v>
      </c>
      <c r="G1576" s="1">
        <v>0.84</v>
      </c>
      <c r="H1576">
        <v>0</v>
      </c>
      <c r="I1576">
        <f t="shared" si="169"/>
        <v>19</v>
      </c>
      <c r="J1576" s="3">
        <f t="shared" si="170"/>
        <v>0</v>
      </c>
      <c r="K1576" s="5">
        <f t="shared" si="173"/>
        <v>0</v>
      </c>
      <c r="L1576" s="3">
        <f t="shared" ca="1" si="171"/>
        <v>7.03125E-2</v>
      </c>
      <c r="M1576" s="1">
        <f t="shared" ca="1" si="172"/>
        <v>-7.03125E-2</v>
      </c>
      <c r="N1576" t="str">
        <f t="shared" si="174"/>
        <v>no</v>
      </c>
    </row>
    <row r="1577" spans="1:14" x14ac:dyDescent="0.25">
      <c r="A1577" t="str">
        <f t="shared" si="168"/>
        <v>14Western Bulldogs</v>
      </c>
      <c r="B1577">
        <v>2020</v>
      </c>
      <c r="C1577">
        <v>14</v>
      </c>
      <c r="D1577" t="s">
        <v>335</v>
      </c>
      <c r="E1577" t="s">
        <v>14</v>
      </c>
      <c r="F1577">
        <v>55</v>
      </c>
      <c r="G1577" s="1">
        <v>0.88</v>
      </c>
      <c r="H1577">
        <v>0</v>
      </c>
      <c r="I1577">
        <f t="shared" si="169"/>
        <v>23</v>
      </c>
      <c r="J1577" s="3">
        <f t="shared" si="170"/>
        <v>0</v>
      </c>
      <c r="K1577" s="5">
        <f t="shared" si="173"/>
        <v>1</v>
      </c>
      <c r="L1577" s="3">
        <f t="shared" ca="1" si="171"/>
        <v>0.14947797300738477</v>
      </c>
      <c r="M1577" s="1">
        <f t="shared" ca="1" si="172"/>
        <v>-0.14947797300738477</v>
      </c>
      <c r="N1577" t="str">
        <f t="shared" si="174"/>
        <v>yes</v>
      </c>
    </row>
    <row r="1578" spans="1:14" x14ac:dyDescent="0.25">
      <c r="A1578" t="str">
        <f t="shared" si="168"/>
        <v>14Sydney Swans</v>
      </c>
      <c r="B1578">
        <v>2020</v>
      </c>
      <c r="C1578">
        <v>14</v>
      </c>
      <c r="D1578" t="s">
        <v>479</v>
      </c>
      <c r="E1578" t="s">
        <v>70</v>
      </c>
      <c r="F1578">
        <v>56</v>
      </c>
      <c r="G1578" s="1">
        <v>0.7</v>
      </c>
      <c r="H1578">
        <v>0</v>
      </c>
      <c r="I1578">
        <f t="shared" si="169"/>
        <v>20</v>
      </c>
      <c r="J1578" s="3">
        <f t="shared" si="170"/>
        <v>0</v>
      </c>
      <c r="K1578" s="5">
        <f t="shared" si="173"/>
        <v>0</v>
      </c>
      <c r="L1578" s="3">
        <f t="shared" ca="1" si="171"/>
        <v>0.22263993316624894</v>
      </c>
      <c r="M1578" s="1">
        <f t="shared" ca="1" si="172"/>
        <v>-0.22263993316624894</v>
      </c>
      <c r="N1578" t="str">
        <f t="shared" si="174"/>
        <v>no</v>
      </c>
    </row>
    <row r="1579" spans="1:14" x14ac:dyDescent="0.25">
      <c r="A1579" t="str">
        <f t="shared" si="168"/>
        <v>14North Melbourne</v>
      </c>
      <c r="B1579">
        <v>2020</v>
      </c>
      <c r="C1579">
        <v>14</v>
      </c>
      <c r="D1579" t="s">
        <v>584</v>
      </c>
      <c r="E1579" t="s">
        <v>25</v>
      </c>
      <c r="F1579">
        <v>27</v>
      </c>
      <c r="G1579" s="1">
        <v>0.73</v>
      </c>
      <c r="H1579">
        <v>0</v>
      </c>
      <c r="I1579">
        <f t="shared" si="169"/>
        <v>20</v>
      </c>
      <c r="J1579" s="3">
        <f t="shared" si="170"/>
        <v>0</v>
      </c>
      <c r="K1579" s="5">
        <f t="shared" si="173"/>
        <v>0</v>
      </c>
      <c r="L1579" s="3">
        <f t="shared" ca="1" si="171"/>
        <v>0.16470588235294117</v>
      </c>
      <c r="M1579" s="1">
        <f t="shared" ca="1" si="172"/>
        <v>-0.16470588235294117</v>
      </c>
      <c r="N1579" t="str">
        <f t="shared" si="174"/>
        <v>no</v>
      </c>
    </row>
    <row r="1580" spans="1:14" x14ac:dyDescent="0.25">
      <c r="A1580" t="str">
        <f t="shared" si="168"/>
        <v>14Gold Coast Suns</v>
      </c>
      <c r="B1580">
        <v>2020</v>
      </c>
      <c r="C1580">
        <v>14</v>
      </c>
      <c r="D1580" t="s">
        <v>558</v>
      </c>
      <c r="E1580" t="s">
        <v>40</v>
      </c>
      <c r="F1580">
        <v>54</v>
      </c>
      <c r="G1580" s="1">
        <v>0.91</v>
      </c>
      <c r="H1580">
        <v>0</v>
      </c>
      <c r="I1580">
        <f t="shared" si="169"/>
        <v>20</v>
      </c>
      <c r="J1580" s="3">
        <f t="shared" si="170"/>
        <v>0</v>
      </c>
      <c r="K1580" s="5">
        <f t="shared" si="173"/>
        <v>0</v>
      </c>
      <c r="L1580" s="3">
        <f t="shared" ca="1" si="171"/>
        <v>4.4159544159544165E-2</v>
      </c>
      <c r="M1580" s="1">
        <f t="shared" ca="1" si="172"/>
        <v>-4.4159544159544165E-2</v>
      </c>
      <c r="N1580" t="str">
        <f t="shared" si="174"/>
        <v>no</v>
      </c>
    </row>
    <row r="1581" spans="1:14" x14ac:dyDescent="0.25">
      <c r="A1581" t="str">
        <f t="shared" si="168"/>
        <v>14Melbourne</v>
      </c>
      <c r="B1581">
        <v>2020</v>
      </c>
      <c r="C1581">
        <v>14</v>
      </c>
      <c r="D1581" t="s">
        <v>434</v>
      </c>
      <c r="E1581" t="s">
        <v>30</v>
      </c>
      <c r="F1581">
        <v>31</v>
      </c>
      <c r="G1581" s="1">
        <v>0.72</v>
      </c>
      <c r="H1581">
        <v>0</v>
      </c>
      <c r="I1581">
        <f t="shared" si="169"/>
        <v>19</v>
      </c>
      <c r="J1581" s="3">
        <f t="shared" si="170"/>
        <v>0</v>
      </c>
      <c r="K1581" s="5">
        <f t="shared" si="173"/>
        <v>0</v>
      </c>
      <c r="L1581" s="3">
        <f t="shared" ca="1" si="171"/>
        <v>0.22685892538833718</v>
      </c>
      <c r="M1581" s="1">
        <f t="shared" ca="1" si="172"/>
        <v>-0.22685892538833718</v>
      </c>
      <c r="N1581" t="str">
        <f t="shared" si="174"/>
        <v>no</v>
      </c>
    </row>
    <row r="1582" spans="1:14" x14ac:dyDescent="0.25">
      <c r="A1582" t="str">
        <f t="shared" si="168"/>
        <v>14Port Adelaide</v>
      </c>
      <c r="B1582">
        <v>2020</v>
      </c>
      <c r="C1582">
        <v>14</v>
      </c>
      <c r="D1582" t="s">
        <v>588</v>
      </c>
      <c r="E1582" t="s">
        <v>48</v>
      </c>
      <c r="F1582">
        <v>45</v>
      </c>
      <c r="G1582" s="1">
        <v>0.92</v>
      </c>
      <c r="H1582">
        <v>0</v>
      </c>
      <c r="I1582">
        <f t="shared" si="169"/>
        <v>20</v>
      </c>
      <c r="J1582" s="3">
        <f t="shared" si="170"/>
        <v>0</v>
      </c>
      <c r="K1582" s="5">
        <f t="shared" si="173"/>
        <v>0</v>
      </c>
      <c r="L1582" s="3">
        <f t="shared" ca="1" si="171"/>
        <v>0.15387434123847168</v>
      </c>
      <c r="M1582" s="1">
        <f t="shared" ca="1" si="172"/>
        <v>-0.15387434123847168</v>
      </c>
      <c r="N1582" t="str">
        <f t="shared" si="174"/>
        <v>no</v>
      </c>
    </row>
    <row r="1583" spans="1:14" x14ac:dyDescent="0.25">
      <c r="A1583" t="str">
        <f t="shared" si="168"/>
        <v>14Collingwood</v>
      </c>
      <c r="B1583">
        <v>2020</v>
      </c>
      <c r="C1583">
        <v>14</v>
      </c>
      <c r="D1583" t="s">
        <v>548</v>
      </c>
      <c r="E1583" t="s">
        <v>51</v>
      </c>
      <c r="F1583">
        <v>52</v>
      </c>
      <c r="G1583" s="1">
        <v>0.74</v>
      </c>
      <c r="H1583">
        <v>0</v>
      </c>
      <c r="I1583">
        <f t="shared" si="169"/>
        <v>21</v>
      </c>
      <c r="J1583" s="3">
        <f t="shared" si="170"/>
        <v>0</v>
      </c>
      <c r="K1583" s="5">
        <f t="shared" si="173"/>
        <v>0</v>
      </c>
      <c r="L1583" s="3">
        <f t="shared" ca="1" si="171"/>
        <v>0</v>
      </c>
      <c r="M1583" s="1">
        <f t="shared" ca="1" si="172"/>
        <v>0</v>
      </c>
      <c r="N1583" t="str">
        <f t="shared" si="174"/>
        <v>no</v>
      </c>
    </row>
    <row r="1584" spans="1:14" x14ac:dyDescent="0.25">
      <c r="A1584" t="str">
        <f t="shared" si="168"/>
        <v>14Hawthorn</v>
      </c>
      <c r="B1584">
        <v>2020</v>
      </c>
      <c r="C1584">
        <v>14</v>
      </c>
      <c r="D1584" t="s">
        <v>382</v>
      </c>
      <c r="E1584" t="s">
        <v>56</v>
      </c>
      <c r="F1584">
        <v>45</v>
      </c>
      <c r="G1584" s="1">
        <v>0.94</v>
      </c>
      <c r="H1584">
        <v>0</v>
      </c>
      <c r="I1584">
        <f t="shared" si="169"/>
        <v>27</v>
      </c>
      <c r="J1584" s="3">
        <f t="shared" si="170"/>
        <v>0</v>
      </c>
      <c r="K1584" s="5">
        <f t="shared" si="173"/>
        <v>0</v>
      </c>
      <c r="L1584" s="3">
        <f t="shared" ca="1" si="171"/>
        <v>0.17267264647028716</v>
      </c>
      <c r="M1584" s="1">
        <f t="shared" ca="1" si="172"/>
        <v>-0.17267264647028716</v>
      </c>
      <c r="N1584" t="str">
        <f t="shared" si="174"/>
        <v>no</v>
      </c>
    </row>
    <row r="1585" spans="1:14" x14ac:dyDescent="0.25">
      <c r="A1585" t="str">
        <f t="shared" si="168"/>
        <v>14Richmond</v>
      </c>
      <c r="B1585">
        <v>2020</v>
      </c>
      <c r="C1585">
        <v>14</v>
      </c>
      <c r="D1585" t="s">
        <v>579</v>
      </c>
      <c r="E1585" t="s">
        <v>28</v>
      </c>
      <c r="F1585">
        <v>52</v>
      </c>
      <c r="G1585" s="1">
        <v>0.83</v>
      </c>
      <c r="H1585">
        <v>0</v>
      </c>
      <c r="I1585">
        <f t="shared" si="169"/>
        <v>26</v>
      </c>
      <c r="J1585" s="3">
        <f t="shared" si="170"/>
        <v>0</v>
      </c>
      <c r="K1585" s="5">
        <f t="shared" si="173"/>
        <v>0</v>
      </c>
      <c r="L1585" s="3">
        <f t="shared" ca="1" si="171"/>
        <v>0.14546143465171807</v>
      </c>
      <c r="M1585" s="1">
        <f t="shared" ca="1" si="172"/>
        <v>-0.14546143465171807</v>
      </c>
      <c r="N1585" t="str">
        <f t="shared" si="174"/>
        <v>no</v>
      </c>
    </row>
    <row r="1586" spans="1:14" x14ac:dyDescent="0.25">
      <c r="A1586" t="str">
        <f t="shared" si="168"/>
        <v>14Essendon</v>
      </c>
      <c r="B1586">
        <v>2020</v>
      </c>
      <c r="C1586">
        <v>14</v>
      </c>
      <c r="D1586" t="s">
        <v>218</v>
      </c>
      <c r="E1586" t="s">
        <v>32</v>
      </c>
      <c r="F1586">
        <v>81</v>
      </c>
      <c r="G1586" s="1">
        <v>0.83</v>
      </c>
      <c r="H1586">
        <v>0</v>
      </c>
      <c r="I1586">
        <f t="shared" si="169"/>
        <v>27</v>
      </c>
      <c r="J1586" s="3">
        <f t="shared" si="170"/>
        <v>0</v>
      </c>
      <c r="K1586" s="5">
        <f t="shared" si="173"/>
        <v>27</v>
      </c>
      <c r="L1586" s="3">
        <f t="shared" ca="1" si="171"/>
        <v>0.17543995859213252</v>
      </c>
      <c r="M1586" s="1">
        <f t="shared" ca="1" si="172"/>
        <v>-0.17543995859213252</v>
      </c>
      <c r="N1586" t="str">
        <f t="shared" si="174"/>
        <v>yes</v>
      </c>
    </row>
    <row r="1587" spans="1:14" x14ac:dyDescent="0.25">
      <c r="A1587" t="str">
        <f t="shared" si="168"/>
        <v>14Western Bulldogs</v>
      </c>
      <c r="B1587">
        <v>2020</v>
      </c>
      <c r="C1587">
        <v>14</v>
      </c>
      <c r="D1587" t="s">
        <v>471</v>
      </c>
      <c r="E1587" t="s">
        <v>14</v>
      </c>
      <c r="F1587">
        <v>68</v>
      </c>
      <c r="G1587" s="1">
        <v>0.77</v>
      </c>
      <c r="H1587">
        <v>0</v>
      </c>
      <c r="I1587">
        <f t="shared" si="169"/>
        <v>23</v>
      </c>
      <c r="J1587" s="3">
        <f t="shared" si="170"/>
        <v>0</v>
      </c>
      <c r="K1587" s="5">
        <f t="shared" si="173"/>
        <v>0</v>
      </c>
      <c r="L1587" s="3">
        <f t="shared" ca="1" si="171"/>
        <v>4.3506493506493507E-2</v>
      </c>
      <c r="M1587" s="1">
        <f t="shared" ca="1" si="172"/>
        <v>-4.3506493506493507E-2</v>
      </c>
      <c r="N1587" t="str">
        <f t="shared" si="174"/>
        <v>no</v>
      </c>
    </row>
    <row r="1588" spans="1:14" x14ac:dyDescent="0.25">
      <c r="A1588" t="str">
        <f t="shared" si="168"/>
        <v>14Western Bulldogs</v>
      </c>
      <c r="B1588">
        <v>2020</v>
      </c>
      <c r="C1588">
        <v>14</v>
      </c>
      <c r="D1588" t="s">
        <v>229</v>
      </c>
      <c r="E1588" t="s">
        <v>14</v>
      </c>
      <c r="F1588">
        <v>104</v>
      </c>
      <c r="G1588" s="1">
        <v>0.91</v>
      </c>
      <c r="H1588">
        <v>0</v>
      </c>
      <c r="I1588">
        <f t="shared" si="169"/>
        <v>23</v>
      </c>
      <c r="J1588" s="3">
        <f t="shared" si="170"/>
        <v>0</v>
      </c>
      <c r="K1588" s="5">
        <f t="shared" si="173"/>
        <v>7</v>
      </c>
      <c r="L1588" s="3">
        <f t="shared" ca="1" si="171"/>
        <v>0.1983837613357064</v>
      </c>
      <c r="M1588" s="1">
        <f t="shared" ca="1" si="172"/>
        <v>-0.1983837613357064</v>
      </c>
      <c r="N1588" t="str">
        <f t="shared" si="174"/>
        <v>yes</v>
      </c>
    </row>
    <row r="1589" spans="1:14" x14ac:dyDescent="0.25">
      <c r="A1589" t="str">
        <f t="shared" si="168"/>
        <v>14Sydney Swans</v>
      </c>
      <c r="B1589">
        <v>2020</v>
      </c>
      <c r="C1589">
        <v>14</v>
      </c>
      <c r="D1589" t="s">
        <v>478</v>
      </c>
      <c r="E1589" t="s">
        <v>70</v>
      </c>
      <c r="F1589">
        <v>46</v>
      </c>
      <c r="G1589" s="1">
        <v>0.75</v>
      </c>
      <c r="H1589">
        <v>0</v>
      </c>
      <c r="I1589">
        <f t="shared" si="169"/>
        <v>20</v>
      </c>
      <c r="J1589" s="3">
        <f t="shared" si="170"/>
        <v>0</v>
      </c>
      <c r="K1589" s="5">
        <f t="shared" si="173"/>
        <v>0</v>
      </c>
      <c r="L1589" s="3">
        <f t="shared" ca="1" si="171"/>
        <v>0.1932975113122172</v>
      </c>
      <c r="M1589" s="1">
        <f t="shared" ca="1" si="172"/>
        <v>-0.1932975113122172</v>
      </c>
      <c r="N1589" t="str">
        <f t="shared" si="174"/>
        <v>no</v>
      </c>
    </row>
    <row r="1590" spans="1:14" x14ac:dyDescent="0.25">
      <c r="A1590" t="str">
        <f t="shared" si="168"/>
        <v>14Sydney Swans</v>
      </c>
      <c r="B1590">
        <v>2020</v>
      </c>
      <c r="C1590">
        <v>14</v>
      </c>
      <c r="D1590" t="s">
        <v>447</v>
      </c>
      <c r="E1590" t="s">
        <v>70</v>
      </c>
      <c r="F1590">
        <v>120</v>
      </c>
      <c r="G1590" s="1">
        <v>0.91</v>
      </c>
      <c r="H1590">
        <v>0</v>
      </c>
      <c r="I1590">
        <f t="shared" si="169"/>
        <v>20</v>
      </c>
      <c r="J1590" s="3">
        <f t="shared" si="170"/>
        <v>0</v>
      </c>
      <c r="K1590" s="5">
        <f t="shared" si="173"/>
        <v>0</v>
      </c>
      <c r="L1590" s="3">
        <f t="shared" ca="1" si="171"/>
        <v>0.11218692111425675</v>
      </c>
      <c r="M1590" s="1">
        <f t="shared" ca="1" si="172"/>
        <v>-0.11218692111425675</v>
      </c>
      <c r="N1590" t="str">
        <f t="shared" si="174"/>
        <v>no</v>
      </c>
    </row>
    <row r="1591" spans="1:14" x14ac:dyDescent="0.25">
      <c r="A1591" t="str">
        <f t="shared" si="168"/>
        <v>14Fremantle</v>
      </c>
      <c r="B1591">
        <v>2020</v>
      </c>
      <c r="C1591">
        <v>14</v>
      </c>
      <c r="D1591" t="s">
        <v>359</v>
      </c>
      <c r="E1591" t="s">
        <v>53</v>
      </c>
      <c r="F1591">
        <v>33</v>
      </c>
      <c r="G1591" s="1">
        <v>0.8</v>
      </c>
      <c r="H1591">
        <v>0</v>
      </c>
      <c r="I1591">
        <f t="shared" si="169"/>
        <v>26</v>
      </c>
      <c r="J1591" s="3">
        <f t="shared" si="170"/>
        <v>0</v>
      </c>
      <c r="K1591" s="5">
        <f t="shared" si="173"/>
        <v>0</v>
      </c>
      <c r="L1591" s="3">
        <f t="shared" ca="1" si="171"/>
        <v>0.20810379611330698</v>
      </c>
      <c r="M1591" s="1">
        <f t="shared" ca="1" si="172"/>
        <v>-0.20810379611330698</v>
      </c>
      <c r="N1591" t="str">
        <f t="shared" si="174"/>
        <v>no</v>
      </c>
    </row>
    <row r="1592" spans="1:14" x14ac:dyDescent="0.25">
      <c r="A1592" t="str">
        <f t="shared" si="168"/>
        <v>14Gold Coast Suns</v>
      </c>
      <c r="B1592">
        <v>2020</v>
      </c>
      <c r="C1592">
        <v>14</v>
      </c>
      <c r="D1592" t="s">
        <v>495</v>
      </c>
      <c r="E1592" t="s">
        <v>40</v>
      </c>
      <c r="F1592">
        <v>36</v>
      </c>
      <c r="G1592" s="1">
        <v>0.95</v>
      </c>
      <c r="H1592">
        <v>0</v>
      </c>
      <c r="I1592">
        <f t="shared" si="169"/>
        <v>20</v>
      </c>
      <c r="J1592" s="3">
        <f t="shared" si="170"/>
        <v>0</v>
      </c>
      <c r="K1592" s="5">
        <f t="shared" si="173"/>
        <v>0</v>
      </c>
      <c r="L1592" s="3">
        <f t="shared" ca="1" si="171"/>
        <v>6.9556243550051605E-2</v>
      </c>
      <c r="M1592" s="1">
        <f t="shared" ca="1" si="172"/>
        <v>-6.9556243550051605E-2</v>
      </c>
      <c r="N1592" t="str">
        <f t="shared" si="174"/>
        <v>no</v>
      </c>
    </row>
    <row r="1593" spans="1:14" x14ac:dyDescent="0.25">
      <c r="A1593" t="str">
        <f t="shared" si="168"/>
        <v>14Hawthorn</v>
      </c>
      <c r="B1593">
        <v>2020</v>
      </c>
      <c r="C1593">
        <v>14</v>
      </c>
      <c r="D1593" t="s">
        <v>560</v>
      </c>
      <c r="E1593" t="s">
        <v>56</v>
      </c>
      <c r="F1593">
        <v>35</v>
      </c>
      <c r="G1593" s="1">
        <v>0.77</v>
      </c>
      <c r="H1593">
        <v>0</v>
      </c>
      <c r="I1593">
        <f t="shared" si="169"/>
        <v>27</v>
      </c>
      <c r="J1593" s="3">
        <f t="shared" si="170"/>
        <v>0</v>
      </c>
      <c r="K1593" s="5">
        <f t="shared" si="173"/>
        <v>0</v>
      </c>
      <c r="L1593" s="3">
        <f t="shared" ca="1" si="171"/>
        <v>0.14285714285714285</v>
      </c>
      <c r="M1593" s="1">
        <f t="shared" ca="1" si="172"/>
        <v>-0.14285714285714285</v>
      </c>
      <c r="N1593" t="str">
        <f t="shared" si="174"/>
        <v>no</v>
      </c>
    </row>
    <row r="1594" spans="1:14" x14ac:dyDescent="0.25">
      <c r="A1594" t="str">
        <f t="shared" si="168"/>
        <v>14Richmond</v>
      </c>
      <c r="B1594">
        <v>2020</v>
      </c>
      <c r="C1594">
        <v>14</v>
      </c>
      <c r="D1594" t="s">
        <v>307</v>
      </c>
      <c r="E1594" t="s">
        <v>28</v>
      </c>
      <c r="F1594">
        <v>69</v>
      </c>
      <c r="G1594" s="1">
        <v>0.96</v>
      </c>
      <c r="H1594">
        <v>0</v>
      </c>
      <c r="I1594">
        <f t="shared" si="169"/>
        <v>26</v>
      </c>
      <c r="J1594" s="3">
        <f t="shared" si="170"/>
        <v>0</v>
      </c>
      <c r="K1594" s="5">
        <f t="shared" si="173"/>
        <v>2</v>
      </c>
      <c r="L1594" s="3">
        <f t="shared" ca="1" si="171"/>
        <v>2.0833333333333332E-2</v>
      </c>
      <c r="M1594" s="1">
        <f t="shared" ca="1" si="172"/>
        <v>-2.0833333333333332E-2</v>
      </c>
      <c r="N1594" t="str">
        <f t="shared" si="174"/>
        <v>yes</v>
      </c>
    </row>
    <row r="1595" spans="1:14" x14ac:dyDescent="0.25">
      <c r="A1595" t="str">
        <f t="shared" si="168"/>
        <v>14Gold Coast Suns</v>
      </c>
      <c r="B1595">
        <v>2020</v>
      </c>
      <c r="C1595">
        <v>14</v>
      </c>
      <c r="D1595" t="s">
        <v>494</v>
      </c>
      <c r="E1595" t="s">
        <v>40</v>
      </c>
      <c r="F1595">
        <v>41</v>
      </c>
      <c r="G1595" s="1">
        <v>0.84</v>
      </c>
      <c r="H1595">
        <v>0</v>
      </c>
      <c r="I1595">
        <f t="shared" si="169"/>
        <v>20</v>
      </c>
      <c r="J1595" s="3">
        <f t="shared" si="170"/>
        <v>0</v>
      </c>
      <c r="K1595" s="5">
        <f t="shared" si="173"/>
        <v>0</v>
      </c>
      <c r="L1595" s="3">
        <f t="shared" ca="1" si="171"/>
        <v>0.11372549019607844</v>
      </c>
      <c r="M1595" s="1">
        <f t="shared" ca="1" si="172"/>
        <v>-0.11372549019607844</v>
      </c>
      <c r="N1595" t="str">
        <f t="shared" si="174"/>
        <v>no</v>
      </c>
    </row>
    <row r="1596" spans="1:14" x14ac:dyDescent="0.25">
      <c r="A1596" t="str">
        <f t="shared" si="168"/>
        <v>14Collingwood</v>
      </c>
      <c r="B1596">
        <v>2020</v>
      </c>
      <c r="C1596">
        <v>14</v>
      </c>
      <c r="D1596" t="s">
        <v>498</v>
      </c>
      <c r="E1596" t="s">
        <v>51</v>
      </c>
      <c r="F1596">
        <v>63</v>
      </c>
      <c r="G1596" s="1">
        <v>0.84</v>
      </c>
      <c r="H1596">
        <v>0</v>
      </c>
      <c r="I1596">
        <f t="shared" si="169"/>
        <v>21</v>
      </c>
      <c r="J1596" s="3">
        <f t="shared" si="170"/>
        <v>0</v>
      </c>
      <c r="K1596" s="5">
        <f t="shared" si="173"/>
        <v>0</v>
      </c>
      <c r="L1596" s="3">
        <f t="shared" ca="1" si="171"/>
        <v>0.17762354604459865</v>
      </c>
      <c r="M1596" s="1">
        <f t="shared" ca="1" si="172"/>
        <v>-0.17762354604459865</v>
      </c>
      <c r="N1596" t="str">
        <f t="shared" si="174"/>
        <v>no</v>
      </c>
    </row>
    <row r="1597" spans="1:14" x14ac:dyDescent="0.25">
      <c r="A1597" t="str">
        <f t="shared" si="168"/>
        <v>14Sydney Swans</v>
      </c>
      <c r="B1597">
        <v>2020</v>
      </c>
      <c r="C1597">
        <v>14</v>
      </c>
      <c r="D1597" t="s">
        <v>446</v>
      </c>
      <c r="E1597" t="s">
        <v>70</v>
      </c>
      <c r="F1597">
        <v>57</v>
      </c>
      <c r="G1597" s="1">
        <v>0.9</v>
      </c>
      <c r="H1597">
        <v>0</v>
      </c>
      <c r="I1597">
        <f t="shared" si="169"/>
        <v>20</v>
      </c>
      <c r="J1597" s="3">
        <f t="shared" si="170"/>
        <v>0</v>
      </c>
      <c r="K1597" s="5">
        <f t="shared" si="173"/>
        <v>0</v>
      </c>
      <c r="L1597" s="3">
        <f t="shared" ca="1" si="171"/>
        <v>0.13650793650793652</v>
      </c>
      <c r="M1597" s="1">
        <f t="shared" ca="1" si="172"/>
        <v>-0.13650793650793652</v>
      </c>
      <c r="N1597" t="str">
        <f t="shared" si="174"/>
        <v>no</v>
      </c>
    </row>
    <row r="1598" spans="1:14" x14ac:dyDescent="0.25">
      <c r="A1598" t="str">
        <f t="shared" si="168"/>
        <v>14Port Adelaide</v>
      </c>
      <c r="B1598">
        <v>2020</v>
      </c>
      <c r="C1598">
        <v>14</v>
      </c>
      <c r="D1598" t="s">
        <v>510</v>
      </c>
      <c r="E1598" t="s">
        <v>48</v>
      </c>
      <c r="F1598">
        <v>74</v>
      </c>
      <c r="G1598" s="1">
        <v>0.82</v>
      </c>
      <c r="H1598">
        <v>0</v>
      </c>
      <c r="I1598">
        <f t="shared" si="169"/>
        <v>20</v>
      </c>
      <c r="J1598" s="3">
        <f t="shared" si="170"/>
        <v>0</v>
      </c>
      <c r="K1598" s="5">
        <f t="shared" si="173"/>
        <v>0</v>
      </c>
      <c r="L1598" s="3">
        <f t="shared" ca="1" si="171"/>
        <v>7.7854671280276816E-2</v>
      </c>
      <c r="M1598" s="1">
        <f t="shared" ca="1" si="172"/>
        <v>-7.7854671280276816E-2</v>
      </c>
      <c r="N1598" t="str">
        <f t="shared" si="174"/>
        <v>no</v>
      </c>
    </row>
    <row r="1599" spans="1:14" x14ac:dyDescent="0.25">
      <c r="A1599" t="str">
        <f t="shared" si="168"/>
        <v>14St Kilda</v>
      </c>
      <c r="B1599">
        <v>2020</v>
      </c>
      <c r="C1599">
        <v>14</v>
      </c>
      <c r="D1599" t="s">
        <v>366</v>
      </c>
      <c r="E1599" t="s">
        <v>19</v>
      </c>
      <c r="F1599">
        <v>57</v>
      </c>
      <c r="G1599" s="1">
        <v>0.92</v>
      </c>
      <c r="H1599">
        <v>0</v>
      </c>
      <c r="I1599">
        <f t="shared" si="169"/>
        <v>19</v>
      </c>
      <c r="J1599" s="3">
        <f t="shared" si="170"/>
        <v>0</v>
      </c>
      <c r="K1599" s="5">
        <f t="shared" si="173"/>
        <v>0</v>
      </c>
      <c r="L1599" s="3">
        <f t="shared" ca="1" si="171"/>
        <v>9.7619047619047605E-2</v>
      </c>
      <c r="M1599" s="1">
        <f t="shared" ca="1" si="172"/>
        <v>-9.7619047619047605E-2</v>
      </c>
      <c r="N1599" t="str">
        <f t="shared" si="174"/>
        <v>no</v>
      </c>
    </row>
    <row r="1600" spans="1:14" x14ac:dyDescent="0.25">
      <c r="A1600" t="str">
        <f t="shared" si="168"/>
        <v>14Western Bulldogs</v>
      </c>
      <c r="B1600">
        <v>2020</v>
      </c>
      <c r="C1600">
        <v>14</v>
      </c>
      <c r="D1600" t="s">
        <v>372</v>
      </c>
      <c r="E1600" t="s">
        <v>14</v>
      </c>
      <c r="F1600">
        <v>2</v>
      </c>
      <c r="G1600" s="1">
        <v>0.11</v>
      </c>
      <c r="H1600">
        <v>0</v>
      </c>
      <c r="I1600">
        <f t="shared" si="169"/>
        <v>23</v>
      </c>
      <c r="J1600" s="3">
        <f t="shared" si="170"/>
        <v>0</v>
      </c>
      <c r="K1600" s="5">
        <f t="shared" si="173"/>
        <v>0</v>
      </c>
      <c r="L1600" s="3">
        <f t="shared" ca="1" si="171"/>
        <v>2.7777777777777776E-2</v>
      </c>
      <c r="M1600" s="1">
        <f t="shared" ca="1" si="172"/>
        <v>-2.7777777777777776E-2</v>
      </c>
      <c r="N1600" t="str">
        <f t="shared" si="174"/>
        <v>no</v>
      </c>
    </row>
    <row r="1601" spans="1:14" x14ac:dyDescent="0.25">
      <c r="A1601" t="str">
        <f t="shared" si="168"/>
        <v>14Gold Coast Suns</v>
      </c>
      <c r="B1601">
        <v>2020</v>
      </c>
      <c r="C1601">
        <v>14</v>
      </c>
      <c r="D1601" t="s">
        <v>473</v>
      </c>
      <c r="E1601" t="s">
        <v>40</v>
      </c>
      <c r="F1601">
        <v>50</v>
      </c>
      <c r="G1601" s="1">
        <v>0.95</v>
      </c>
      <c r="H1601">
        <v>0</v>
      </c>
      <c r="I1601">
        <f t="shared" si="169"/>
        <v>20</v>
      </c>
      <c r="J1601" s="3">
        <f t="shared" si="170"/>
        <v>0</v>
      </c>
      <c r="K1601" s="5">
        <f t="shared" si="173"/>
        <v>0</v>
      </c>
      <c r="L1601" s="3">
        <f t="shared" ca="1" si="171"/>
        <v>0.22751606786932876</v>
      </c>
      <c r="M1601" s="1">
        <f t="shared" ca="1" si="172"/>
        <v>-0.22751606786932876</v>
      </c>
      <c r="N1601" t="str">
        <f t="shared" si="174"/>
        <v>no</v>
      </c>
    </row>
    <row r="1602" spans="1:14" x14ac:dyDescent="0.25">
      <c r="A1602" t="str">
        <f t="shared" ref="A1602:A1665" si="175">C1602&amp;E1602</f>
        <v>14GWS Giants</v>
      </c>
      <c r="B1602">
        <v>2020</v>
      </c>
      <c r="C1602">
        <v>14</v>
      </c>
      <c r="D1602" t="s">
        <v>496</v>
      </c>
      <c r="E1602" t="s">
        <v>11</v>
      </c>
      <c r="F1602">
        <v>69</v>
      </c>
      <c r="G1602" s="1">
        <v>0.91</v>
      </c>
      <c r="H1602">
        <v>0</v>
      </c>
      <c r="I1602">
        <f t="shared" ref="I1602:I1665" si="176">SUMIF($A:$A,$A1602,$H:$H)/4</f>
        <v>26</v>
      </c>
      <c r="J1602" s="3">
        <f t="shared" ref="J1602:J1665" si="177">H1602/I1602</f>
        <v>0</v>
      </c>
      <c r="K1602" s="5">
        <f t="shared" si="173"/>
        <v>0</v>
      </c>
      <c r="L1602" s="3">
        <f t="shared" ref="L1602:L1665" ca="1" si="178">SUMIF($D:$D,$D1602,$J1602)/COUNTIF($D:$D,$D1602)</f>
        <v>0.1419607843137255</v>
      </c>
      <c r="M1602" s="1">
        <f t="shared" ref="M1602:M1665" ca="1" si="179">J1602-L1602</f>
        <v>-0.1419607843137255</v>
      </c>
      <c r="N1602" t="str">
        <f t="shared" si="174"/>
        <v>no</v>
      </c>
    </row>
    <row r="1603" spans="1:14" x14ac:dyDescent="0.25">
      <c r="A1603" t="str">
        <f t="shared" si="175"/>
        <v>14Hawthorn</v>
      </c>
      <c r="B1603">
        <v>2020</v>
      </c>
      <c r="C1603">
        <v>14</v>
      </c>
      <c r="D1603" t="s">
        <v>621</v>
      </c>
      <c r="E1603" t="s">
        <v>56</v>
      </c>
      <c r="F1603">
        <v>3</v>
      </c>
      <c r="G1603" s="1">
        <v>0.16</v>
      </c>
      <c r="H1603">
        <v>0</v>
      </c>
      <c r="I1603">
        <f t="shared" si="176"/>
        <v>27</v>
      </c>
      <c r="J1603" s="3">
        <f t="shared" si="177"/>
        <v>0</v>
      </c>
      <c r="K1603" s="5">
        <f t="shared" ref="K1603:K1666" si="180">SUMIF($D:$D,$D1603,$H:$H)</f>
        <v>0</v>
      </c>
      <c r="L1603" s="3">
        <f t="shared" ca="1" si="178"/>
        <v>8.3333333333333329E-2</v>
      </c>
      <c r="M1603" s="1">
        <f t="shared" ca="1" si="179"/>
        <v>-8.3333333333333329E-2</v>
      </c>
      <c r="N1603" t="str">
        <f t="shared" ref="N1603:N1666" si="181">IF(K1603&gt;0,"yes", "no")</f>
        <v>no</v>
      </c>
    </row>
    <row r="1604" spans="1:14" x14ac:dyDescent="0.25">
      <c r="A1604" t="str">
        <f t="shared" si="175"/>
        <v>14Western Bulldogs</v>
      </c>
      <c r="B1604">
        <v>2020</v>
      </c>
      <c r="C1604">
        <v>14</v>
      </c>
      <c r="D1604" t="s">
        <v>371</v>
      </c>
      <c r="E1604" t="s">
        <v>14</v>
      </c>
      <c r="F1604">
        <v>50</v>
      </c>
      <c r="G1604" s="1">
        <v>1</v>
      </c>
      <c r="H1604">
        <v>0</v>
      </c>
      <c r="I1604">
        <f t="shared" si="176"/>
        <v>23</v>
      </c>
      <c r="J1604" s="3">
        <f t="shared" si="177"/>
        <v>0</v>
      </c>
      <c r="K1604" s="5">
        <f t="shared" si="180"/>
        <v>0</v>
      </c>
      <c r="L1604" s="3">
        <f t="shared" ca="1" si="178"/>
        <v>8.8358872960949089E-2</v>
      </c>
      <c r="M1604" s="1">
        <f t="shared" ca="1" si="179"/>
        <v>-8.8358872960949089E-2</v>
      </c>
      <c r="N1604" t="str">
        <f t="shared" si="181"/>
        <v>no</v>
      </c>
    </row>
    <row r="1605" spans="1:14" x14ac:dyDescent="0.25">
      <c r="A1605" t="str">
        <f t="shared" si="175"/>
        <v>14Collingwood</v>
      </c>
      <c r="B1605">
        <v>2020</v>
      </c>
      <c r="C1605">
        <v>14</v>
      </c>
      <c r="D1605" t="s">
        <v>571</v>
      </c>
      <c r="E1605" t="s">
        <v>51</v>
      </c>
      <c r="F1605">
        <v>72</v>
      </c>
      <c r="G1605" s="1">
        <v>0.86</v>
      </c>
      <c r="H1605">
        <v>0</v>
      </c>
      <c r="I1605">
        <f t="shared" si="176"/>
        <v>21</v>
      </c>
      <c r="J1605" s="3">
        <f t="shared" si="177"/>
        <v>0</v>
      </c>
      <c r="K1605" s="5">
        <f t="shared" si="180"/>
        <v>0</v>
      </c>
      <c r="L1605" s="3">
        <f t="shared" ca="1" si="178"/>
        <v>0.1215034965034965</v>
      </c>
      <c r="M1605" s="1">
        <f t="shared" ca="1" si="179"/>
        <v>-0.1215034965034965</v>
      </c>
      <c r="N1605" t="str">
        <f t="shared" si="181"/>
        <v>no</v>
      </c>
    </row>
    <row r="1606" spans="1:14" x14ac:dyDescent="0.25">
      <c r="A1606" t="str">
        <f t="shared" si="175"/>
        <v>14Hawthorn</v>
      </c>
      <c r="B1606">
        <v>2020</v>
      </c>
      <c r="C1606">
        <v>14</v>
      </c>
      <c r="D1606" t="s">
        <v>520</v>
      </c>
      <c r="E1606" t="s">
        <v>56</v>
      </c>
      <c r="F1606">
        <v>59</v>
      </c>
      <c r="G1606" s="1">
        <v>0.89</v>
      </c>
      <c r="H1606">
        <v>0</v>
      </c>
      <c r="I1606">
        <f t="shared" si="176"/>
        <v>27</v>
      </c>
      <c r="J1606" s="3">
        <f t="shared" si="177"/>
        <v>0</v>
      </c>
      <c r="K1606" s="5">
        <f t="shared" si="180"/>
        <v>0</v>
      </c>
      <c r="L1606" s="3">
        <f t="shared" ca="1" si="178"/>
        <v>5.2188552188552187E-2</v>
      </c>
      <c r="M1606" s="1">
        <f t="shared" ca="1" si="179"/>
        <v>-5.2188552188552187E-2</v>
      </c>
      <c r="N1606" t="str">
        <f t="shared" si="181"/>
        <v>no</v>
      </c>
    </row>
    <row r="1607" spans="1:14" x14ac:dyDescent="0.25">
      <c r="A1607" t="str">
        <f t="shared" si="175"/>
        <v>14Carlton</v>
      </c>
      <c r="B1607">
        <v>2020</v>
      </c>
      <c r="C1607">
        <v>14</v>
      </c>
      <c r="D1607" t="s">
        <v>426</v>
      </c>
      <c r="E1607" t="s">
        <v>6</v>
      </c>
      <c r="F1607">
        <v>81</v>
      </c>
      <c r="G1607" s="1">
        <v>0.74</v>
      </c>
      <c r="H1607">
        <v>0</v>
      </c>
      <c r="I1607">
        <f t="shared" si="176"/>
        <v>21</v>
      </c>
      <c r="J1607" s="3">
        <f t="shared" si="177"/>
        <v>0</v>
      </c>
      <c r="K1607" s="5">
        <f t="shared" si="180"/>
        <v>0</v>
      </c>
      <c r="L1607" s="3">
        <f t="shared" ca="1" si="178"/>
        <v>0.21081151289674327</v>
      </c>
      <c r="M1607" s="1">
        <f t="shared" ca="1" si="179"/>
        <v>-0.21081151289674327</v>
      </c>
      <c r="N1607" t="str">
        <f t="shared" si="181"/>
        <v>no</v>
      </c>
    </row>
    <row r="1608" spans="1:14" x14ac:dyDescent="0.25">
      <c r="A1608" t="str">
        <f t="shared" si="175"/>
        <v>14Fremantle</v>
      </c>
      <c r="B1608">
        <v>2020</v>
      </c>
      <c r="C1608">
        <v>14</v>
      </c>
      <c r="D1608" t="s">
        <v>356</v>
      </c>
      <c r="E1608" t="s">
        <v>53</v>
      </c>
      <c r="F1608">
        <v>52</v>
      </c>
      <c r="G1608" s="1">
        <v>0.79</v>
      </c>
      <c r="H1608">
        <v>0</v>
      </c>
      <c r="I1608">
        <f t="shared" si="176"/>
        <v>26</v>
      </c>
      <c r="J1608" s="3">
        <f t="shared" si="177"/>
        <v>0</v>
      </c>
      <c r="K1608" s="5">
        <f t="shared" si="180"/>
        <v>0</v>
      </c>
      <c r="L1608" s="3">
        <f t="shared" ca="1" si="178"/>
        <v>0.19297355694414517</v>
      </c>
      <c r="M1608" s="1">
        <f t="shared" ca="1" si="179"/>
        <v>-0.19297355694414517</v>
      </c>
      <c r="N1608" t="str">
        <f t="shared" si="181"/>
        <v>no</v>
      </c>
    </row>
    <row r="1609" spans="1:14" x14ac:dyDescent="0.25">
      <c r="A1609" t="str">
        <f t="shared" si="175"/>
        <v>14Melbourne</v>
      </c>
      <c r="B1609">
        <v>2020</v>
      </c>
      <c r="C1609">
        <v>14</v>
      </c>
      <c r="D1609" t="s">
        <v>508</v>
      </c>
      <c r="E1609" t="s">
        <v>30</v>
      </c>
      <c r="F1609">
        <v>73</v>
      </c>
      <c r="G1609" s="1">
        <v>0.84</v>
      </c>
      <c r="H1609">
        <v>0</v>
      </c>
      <c r="I1609">
        <f t="shared" si="176"/>
        <v>19</v>
      </c>
      <c r="J1609" s="3">
        <f t="shared" si="177"/>
        <v>0</v>
      </c>
      <c r="K1609" s="5">
        <f t="shared" si="180"/>
        <v>0</v>
      </c>
      <c r="L1609" s="3">
        <f t="shared" ca="1" si="178"/>
        <v>0.38303701265195073</v>
      </c>
      <c r="M1609" s="1">
        <f t="shared" ca="1" si="179"/>
        <v>-0.38303701265195073</v>
      </c>
      <c r="N1609" t="str">
        <f t="shared" si="181"/>
        <v>no</v>
      </c>
    </row>
    <row r="1610" spans="1:14" x14ac:dyDescent="0.25">
      <c r="A1610" t="str">
        <f t="shared" si="175"/>
        <v>14West Coast Eagles</v>
      </c>
      <c r="B1610">
        <v>2020</v>
      </c>
      <c r="C1610">
        <v>14</v>
      </c>
      <c r="D1610" t="s">
        <v>385</v>
      </c>
      <c r="E1610" t="s">
        <v>36</v>
      </c>
      <c r="F1610">
        <v>68</v>
      </c>
      <c r="G1610" s="1">
        <v>0.91</v>
      </c>
      <c r="H1610">
        <v>0</v>
      </c>
      <c r="I1610">
        <f t="shared" si="176"/>
        <v>26</v>
      </c>
      <c r="J1610" s="3">
        <f t="shared" si="177"/>
        <v>0</v>
      </c>
      <c r="K1610" s="5">
        <f t="shared" si="180"/>
        <v>0</v>
      </c>
      <c r="L1610" s="3">
        <f t="shared" ca="1" si="178"/>
        <v>0.11085846103147141</v>
      </c>
      <c r="M1610" s="1">
        <f t="shared" ca="1" si="179"/>
        <v>-0.11085846103147141</v>
      </c>
      <c r="N1610" t="str">
        <f t="shared" si="181"/>
        <v>no</v>
      </c>
    </row>
    <row r="1611" spans="1:14" x14ac:dyDescent="0.25">
      <c r="A1611" t="str">
        <f t="shared" si="175"/>
        <v>14North Melbourne</v>
      </c>
      <c r="B1611">
        <v>2020</v>
      </c>
      <c r="C1611">
        <v>14</v>
      </c>
      <c r="D1611" t="s">
        <v>502</v>
      </c>
      <c r="E1611" t="s">
        <v>25</v>
      </c>
      <c r="F1611">
        <v>62</v>
      </c>
      <c r="G1611" s="1">
        <v>0.89</v>
      </c>
      <c r="H1611">
        <v>0</v>
      </c>
      <c r="I1611">
        <f t="shared" si="176"/>
        <v>20</v>
      </c>
      <c r="J1611" s="3">
        <f t="shared" si="177"/>
        <v>0</v>
      </c>
      <c r="K1611" s="5">
        <f t="shared" si="180"/>
        <v>0</v>
      </c>
      <c r="L1611" s="3">
        <f t="shared" ca="1" si="178"/>
        <v>0.25058170995670997</v>
      </c>
      <c r="M1611" s="1">
        <f t="shared" ca="1" si="179"/>
        <v>-0.25058170995670997</v>
      </c>
      <c r="N1611" t="str">
        <f t="shared" si="181"/>
        <v>no</v>
      </c>
    </row>
    <row r="1612" spans="1:14" x14ac:dyDescent="0.25">
      <c r="A1612" t="str">
        <f t="shared" si="175"/>
        <v>14Geelong Cats</v>
      </c>
      <c r="B1612">
        <v>2020</v>
      </c>
      <c r="C1612">
        <v>14</v>
      </c>
      <c r="D1612" t="s">
        <v>468</v>
      </c>
      <c r="E1612" t="s">
        <v>9</v>
      </c>
      <c r="F1612">
        <v>41</v>
      </c>
      <c r="G1612" s="1">
        <v>0.82</v>
      </c>
      <c r="H1612">
        <v>0</v>
      </c>
      <c r="I1612">
        <f t="shared" si="176"/>
        <v>23</v>
      </c>
      <c r="J1612" s="3">
        <f t="shared" si="177"/>
        <v>0</v>
      </c>
      <c r="K1612" s="5">
        <f t="shared" si="180"/>
        <v>0</v>
      </c>
      <c r="L1612" s="3">
        <f t="shared" ca="1" si="178"/>
        <v>0.2066201569934952</v>
      </c>
      <c r="M1612" s="1">
        <f t="shared" ca="1" si="179"/>
        <v>-0.2066201569934952</v>
      </c>
      <c r="N1612" t="str">
        <f t="shared" si="181"/>
        <v>no</v>
      </c>
    </row>
    <row r="1613" spans="1:14" x14ac:dyDescent="0.25">
      <c r="A1613" t="str">
        <f t="shared" si="175"/>
        <v>14Western Bulldogs</v>
      </c>
      <c r="B1613">
        <v>2020</v>
      </c>
      <c r="C1613">
        <v>14</v>
      </c>
      <c r="D1613" t="s">
        <v>293</v>
      </c>
      <c r="E1613" t="s">
        <v>14</v>
      </c>
      <c r="F1613">
        <v>27</v>
      </c>
      <c r="G1613" s="1">
        <v>0.86</v>
      </c>
      <c r="H1613">
        <v>0</v>
      </c>
      <c r="I1613">
        <f t="shared" si="176"/>
        <v>23</v>
      </c>
      <c r="J1613" s="3">
        <f t="shared" si="177"/>
        <v>0</v>
      </c>
      <c r="K1613" s="5">
        <f t="shared" si="180"/>
        <v>4</v>
      </c>
      <c r="L1613" s="3">
        <f t="shared" ca="1" si="178"/>
        <v>0.23002160560255622</v>
      </c>
      <c r="M1613" s="1">
        <f t="shared" ca="1" si="179"/>
        <v>-0.23002160560255622</v>
      </c>
      <c r="N1613" t="str">
        <f t="shared" si="181"/>
        <v>yes</v>
      </c>
    </row>
    <row r="1614" spans="1:14" x14ac:dyDescent="0.25">
      <c r="A1614" t="str">
        <f t="shared" si="175"/>
        <v>14Richmond</v>
      </c>
      <c r="B1614">
        <v>2020</v>
      </c>
      <c r="C1614">
        <v>14</v>
      </c>
      <c r="D1614" t="s">
        <v>316</v>
      </c>
      <c r="E1614" t="s">
        <v>28</v>
      </c>
      <c r="F1614">
        <v>64</v>
      </c>
      <c r="G1614" s="1">
        <v>0.79</v>
      </c>
      <c r="H1614">
        <v>0</v>
      </c>
      <c r="I1614">
        <f t="shared" si="176"/>
        <v>26</v>
      </c>
      <c r="J1614" s="3">
        <f t="shared" si="177"/>
        <v>0</v>
      </c>
      <c r="K1614" s="5">
        <f t="shared" si="180"/>
        <v>2</v>
      </c>
      <c r="L1614" s="3">
        <f t="shared" ca="1" si="178"/>
        <v>0.1594749742002064</v>
      </c>
      <c r="M1614" s="1">
        <f t="shared" ca="1" si="179"/>
        <v>-0.1594749742002064</v>
      </c>
      <c r="N1614" t="str">
        <f t="shared" si="181"/>
        <v>yes</v>
      </c>
    </row>
    <row r="1615" spans="1:14" x14ac:dyDescent="0.25">
      <c r="A1615" t="str">
        <f t="shared" si="175"/>
        <v>14Collingwood</v>
      </c>
      <c r="B1615">
        <v>2020</v>
      </c>
      <c r="C1615">
        <v>14</v>
      </c>
      <c r="D1615" t="s">
        <v>634</v>
      </c>
      <c r="E1615" t="s">
        <v>51</v>
      </c>
      <c r="F1615">
        <v>84</v>
      </c>
      <c r="G1615" s="1">
        <v>0.83</v>
      </c>
      <c r="H1615">
        <v>0</v>
      </c>
      <c r="I1615">
        <f t="shared" si="176"/>
        <v>21</v>
      </c>
      <c r="J1615" s="3">
        <f t="shared" si="177"/>
        <v>0</v>
      </c>
      <c r="K1615" s="5">
        <f t="shared" si="180"/>
        <v>0</v>
      </c>
      <c r="L1615" s="3">
        <f t="shared" ca="1" si="178"/>
        <v>0.49497566760724648</v>
      </c>
      <c r="M1615" s="1">
        <f t="shared" ca="1" si="179"/>
        <v>-0.49497566760724648</v>
      </c>
      <c r="N1615" t="str">
        <f t="shared" si="181"/>
        <v>no</v>
      </c>
    </row>
    <row r="1616" spans="1:14" x14ac:dyDescent="0.25">
      <c r="A1616" t="str">
        <f t="shared" si="175"/>
        <v>14Carlton</v>
      </c>
      <c r="B1616">
        <v>2020</v>
      </c>
      <c r="C1616">
        <v>14</v>
      </c>
      <c r="D1616" t="s">
        <v>484</v>
      </c>
      <c r="E1616" t="s">
        <v>6</v>
      </c>
      <c r="F1616">
        <v>53</v>
      </c>
      <c r="G1616" s="1">
        <v>0.96</v>
      </c>
      <c r="H1616">
        <v>0</v>
      </c>
      <c r="I1616">
        <f t="shared" si="176"/>
        <v>21</v>
      </c>
      <c r="J1616" s="3">
        <f t="shared" si="177"/>
        <v>0</v>
      </c>
      <c r="K1616" s="5">
        <f t="shared" si="180"/>
        <v>0</v>
      </c>
      <c r="L1616" s="3">
        <f t="shared" ca="1" si="178"/>
        <v>0.22685318659743214</v>
      </c>
      <c r="M1616" s="1">
        <f t="shared" ca="1" si="179"/>
        <v>-0.22685318659743214</v>
      </c>
      <c r="N1616" t="str">
        <f t="shared" si="181"/>
        <v>no</v>
      </c>
    </row>
    <row r="1617" spans="1:14" x14ac:dyDescent="0.25">
      <c r="A1617" t="str">
        <f t="shared" si="175"/>
        <v>14Geelong Cats</v>
      </c>
      <c r="B1617">
        <v>2020</v>
      </c>
      <c r="C1617">
        <v>14</v>
      </c>
      <c r="D1617" t="s">
        <v>506</v>
      </c>
      <c r="E1617" t="s">
        <v>9</v>
      </c>
      <c r="F1617">
        <v>74</v>
      </c>
      <c r="G1617" s="1">
        <v>1</v>
      </c>
      <c r="H1617">
        <v>0</v>
      </c>
      <c r="I1617">
        <f t="shared" si="176"/>
        <v>23</v>
      </c>
      <c r="J1617" s="3">
        <f t="shared" si="177"/>
        <v>0</v>
      </c>
      <c r="K1617" s="5">
        <f t="shared" si="180"/>
        <v>0</v>
      </c>
      <c r="L1617" s="3">
        <f t="shared" ca="1" si="178"/>
        <v>0.24483430799220271</v>
      </c>
      <c r="M1617" s="1">
        <f t="shared" ca="1" si="179"/>
        <v>-0.24483430799220271</v>
      </c>
      <c r="N1617" t="str">
        <f t="shared" si="181"/>
        <v>no</v>
      </c>
    </row>
    <row r="1618" spans="1:14" x14ac:dyDescent="0.25">
      <c r="A1618" t="str">
        <f t="shared" si="175"/>
        <v>14Geelong Cats</v>
      </c>
      <c r="B1618">
        <v>2020</v>
      </c>
      <c r="C1618">
        <v>14</v>
      </c>
      <c r="D1618" t="s">
        <v>487</v>
      </c>
      <c r="E1618" t="s">
        <v>9</v>
      </c>
      <c r="F1618">
        <v>63</v>
      </c>
      <c r="G1618" s="1">
        <v>0.86</v>
      </c>
      <c r="H1618">
        <v>0</v>
      </c>
      <c r="I1618">
        <f t="shared" si="176"/>
        <v>23</v>
      </c>
      <c r="J1618" s="3">
        <f t="shared" si="177"/>
        <v>0</v>
      </c>
      <c r="K1618" s="5">
        <f t="shared" si="180"/>
        <v>0</v>
      </c>
      <c r="L1618" s="3">
        <f t="shared" ca="1" si="178"/>
        <v>0.26236361552293552</v>
      </c>
      <c r="M1618" s="1">
        <f t="shared" ca="1" si="179"/>
        <v>-0.26236361552293552</v>
      </c>
      <c r="N1618" t="str">
        <f t="shared" si="181"/>
        <v>no</v>
      </c>
    </row>
    <row r="1619" spans="1:14" x14ac:dyDescent="0.25">
      <c r="A1619" t="str">
        <f t="shared" si="175"/>
        <v>14GWS Giants</v>
      </c>
      <c r="B1619">
        <v>2020</v>
      </c>
      <c r="C1619">
        <v>14</v>
      </c>
      <c r="D1619" t="s">
        <v>409</v>
      </c>
      <c r="E1619" t="s">
        <v>11</v>
      </c>
      <c r="F1619">
        <v>57</v>
      </c>
      <c r="G1619" s="1">
        <v>0.84</v>
      </c>
      <c r="H1619">
        <v>0</v>
      </c>
      <c r="I1619">
        <f t="shared" si="176"/>
        <v>26</v>
      </c>
      <c r="J1619" s="3">
        <f t="shared" si="177"/>
        <v>0</v>
      </c>
      <c r="K1619" s="5">
        <f t="shared" si="180"/>
        <v>0</v>
      </c>
      <c r="L1619" s="3">
        <f t="shared" ca="1" si="178"/>
        <v>0.44009620914823494</v>
      </c>
      <c r="M1619" s="1">
        <f t="shared" ca="1" si="179"/>
        <v>-0.44009620914823494</v>
      </c>
      <c r="N1619" t="str">
        <f t="shared" si="181"/>
        <v>no</v>
      </c>
    </row>
    <row r="1620" spans="1:14" x14ac:dyDescent="0.25">
      <c r="A1620" t="str">
        <f t="shared" si="175"/>
        <v>14Sydney Swans</v>
      </c>
      <c r="B1620">
        <v>2020</v>
      </c>
      <c r="C1620">
        <v>14</v>
      </c>
      <c r="D1620" t="s">
        <v>347</v>
      </c>
      <c r="E1620" t="s">
        <v>70</v>
      </c>
      <c r="F1620">
        <v>57</v>
      </c>
      <c r="G1620" s="1">
        <v>0.9</v>
      </c>
      <c r="H1620">
        <v>0</v>
      </c>
      <c r="I1620">
        <f t="shared" si="176"/>
        <v>20</v>
      </c>
      <c r="J1620" s="3">
        <f t="shared" si="177"/>
        <v>0</v>
      </c>
      <c r="K1620" s="5">
        <f t="shared" si="180"/>
        <v>1</v>
      </c>
      <c r="L1620" s="3">
        <f t="shared" ca="1" si="178"/>
        <v>0.31861445432874008</v>
      </c>
      <c r="M1620" s="1">
        <f t="shared" ca="1" si="179"/>
        <v>-0.31861445432874008</v>
      </c>
      <c r="N1620" t="str">
        <f t="shared" si="181"/>
        <v>yes</v>
      </c>
    </row>
    <row r="1621" spans="1:14" x14ac:dyDescent="0.25">
      <c r="A1621" t="str">
        <f t="shared" si="175"/>
        <v>14West Coast Eagles</v>
      </c>
      <c r="B1621">
        <v>2020</v>
      </c>
      <c r="C1621">
        <v>14</v>
      </c>
      <c r="D1621" t="s">
        <v>295</v>
      </c>
      <c r="E1621" t="s">
        <v>36</v>
      </c>
      <c r="F1621">
        <v>31</v>
      </c>
      <c r="G1621" s="1">
        <v>0.85</v>
      </c>
      <c r="H1621">
        <v>0</v>
      </c>
      <c r="I1621">
        <f t="shared" si="176"/>
        <v>26</v>
      </c>
      <c r="J1621" s="3">
        <f t="shared" si="177"/>
        <v>0</v>
      </c>
      <c r="K1621" s="5">
        <f t="shared" si="180"/>
        <v>3</v>
      </c>
      <c r="L1621" s="3">
        <f t="shared" ca="1" si="178"/>
        <v>0.1585620032988454</v>
      </c>
      <c r="M1621" s="1">
        <f t="shared" ca="1" si="179"/>
        <v>-0.1585620032988454</v>
      </c>
      <c r="N1621" t="str">
        <f t="shared" si="181"/>
        <v>yes</v>
      </c>
    </row>
    <row r="1622" spans="1:14" x14ac:dyDescent="0.25">
      <c r="A1622" t="str">
        <f t="shared" si="175"/>
        <v>14Fremantle</v>
      </c>
      <c r="B1622">
        <v>2020</v>
      </c>
      <c r="C1622">
        <v>14</v>
      </c>
      <c r="D1622" t="s">
        <v>465</v>
      </c>
      <c r="E1622" t="s">
        <v>53</v>
      </c>
      <c r="F1622">
        <v>49</v>
      </c>
      <c r="G1622" s="1">
        <v>0.74</v>
      </c>
      <c r="H1622">
        <v>0</v>
      </c>
      <c r="I1622">
        <f t="shared" si="176"/>
        <v>26</v>
      </c>
      <c r="J1622" s="3">
        <f t="shared" si="177"/>
        <v>0</v>
      </c>
      <c r="K1622" s="5">
        <f t="shared" si="180"/>
        <v>0</v>
      </c>
      <c r="L1622" s="3">
        <f t="shared" ca="1" si="178"/>
        <v>0.19307081807081805</v>
      </c>
      <c r="M1622" s="1">
        <f t="shared" ca="1" si="179"/>
        <v>-0.19307081807081805</v>
      </c>
      <c r="N1622" t="str">
        <f t="shared" si="181"/>
        <v>no</v>
      </c>
    </row>
    <row r="1623" spans="1:14" x14ac:dyDescent="0.25">
      <c r="A1623" t="str">
        <f t="shared" si="175"/>
        <v>14Geelong Cats</v>
      </c>
      <c r="B1623">
        <v>2020</v>
      </c>
      <c r="C1623">
        <v>14</v>
      </c>
      <c r="D1623" t="s">
        <v>363</v>
      </c>
      <c r="E1623" t="s">
        <v>9</v>
      </c>
      <c r="F1623">
        <v>51</v>
      </c>
      <c r="G1623" s="1">
        <v>0.84</v>
      </c>
      <c r="H1623">
        <v>0</v>
      </c>
      <c r="I1623">
        <f t="shared" si="176"/>
        <v>23</v>
      </c>
      <c r="J1623" s="3">
        <f t="shared" si="177"/>
        <v>0</v>
      </c>
      <c r="K1623" s="5">
        <f t="shared" si="180"/>
        <v>0</v>
      </c>
      <c r="L1623" s="3">
        <f t="shared" ca="1" si="178"/>
        <v>0.11773989898989899</v>
      </c>
      <c r="M1623" s="1">
        <f t="shared" ca="1" si="179"/>
        <v>-0.11773989898989899</v>
      </c>
      <c r="N1623" t="str">
        <f t="shared" si="181"/>
        <v>no</v>
      </c>
    </row>
    <row r="1624" spans="1:14" x14ac:dyDescent="0.25">
      <c r="A1624" t="str">
        <f t="shared" si="175"/>
        <v>14Port Adelaide</v>
      </c>
      <c r="B1624">
        <v>2020</v>
      </c>
      <c r="C1624">
        <v>14</v>
      </c>
      <c r="D1624" t="s">
        <v>567</v>
      </c>
      <c r="E1624" t="s">
        <v>48</v>
      </c>
      <c r="F1624">
        <v>38</v>
      </c>
      <c r="G1624" s="1">
        <v>0.69</v>
      </c>
      <c r="H1624">
        <v>0</v>
      </c>
      <c r="I1624">
        <f t="shared" si="176"/>
        <v>20</v>
      </c>
      <c r="J1624" s="3">
        <f t="shared" si="177"/>
        <v>0</v>
      </c>
      <c r="K1624" s="5">
        <f t="shared" si="180"/>
        <v>0</v>
      </c>
      <c r="L1624" s="3">
        <f t="shared" ca="1" si="178"/>
        <v>0.40441849816849818</v>
      </c>
      <c r="M1624" s="1">
        <f t="shared" ca="1" si="179"/>
        <v>-0.40441849816849818</v>
      </c>
      <c r="N1624" t="str">
        <f t="shared" si="181"/>
        <v>no</v>
      </c>
    </row>
    <row r="1625" spans="1:14" x14ac:dyDescent="0.25">
      <c r="A1625" t="str">
        <f t="shared" si="175"/>
        <v>14North Melbourne</v>
      </c>
      <c r="B1625">
        <v>2020</v>
      </c>
      <c r="C1625">
        <v>14</v>
      </c>
      <c r="D1625" t="s">
        <v>176</v>
      </c>
      <c r="E1625" t="s">
        <v>25</v>
      </c>
      <c r="F1625">
        <v>86</v>
      </c>
      <c r="G1625" s="1">
        <v>0.95</v>
      </c>
      <c r="H1625">
        <v>0</v>
      </c>
      <c r="I1625">
        <f t="shared" si="176"/>
        <v>20</v>
      </c>
      <c r="J1625" s="3">
        <f t="shared" si="177"/>
        <v>0</v>
      </c>
      <c r="K1625" s="5">
        <f t="shared" si="180"/>
        <v>32</v>
      </c>
      <c r="L1625" s="3">
        <f t="shared" ca="1" si="178"/>
        <v>0.17028998842499984</v>
      </c>
      <c r="M1625" s="1">
        <f t="shared" ca="1" si="179"/>
        <v>-0.17028998842499984</v>
      </c>
      <c r="N1625" t="str">
        <f t="shared" si="181"/>
        <v>yes</v>
      </c>
    </row>
    <row r="1626" spans="1:14" x14ac:dyDescent="0.25">
      <c r="A1626" t="str">
        <f t="shared" si="175"/>
        <v>14Fremantle</v>
      </c>
      <c r="B1626">
        <v>2020</v>
      </c>
      <c r="C1626">
        <v>14</v>
      </c>
      <c r="D1626" t="s">
        <v>400</v>
      </c>
      <c r="E1626" t="s">
        <v>53</v>
      </c>
      <c r="F1626">
        <v>24</v>
      </c>
      <c r="G1626" s="1">
        <v>0.95</v>
      </c>
      <c r="H1626">
        <v>0</v>
      </c>
      <c r="I1626">
        <f t="shared" si="176"/>
        <v>26</v>
      </c>
      <c r="J1626" s="3">
        <f t="shared" si="177"/>
        <v>0</v>
      </c>
      <c r="K1626" s="5">
        <f t="shared" si="180"/>
        <v>0</v>
      </c>
      <c r="L1626" s="3">
        <f t="shared" ca="1" si="178"/>
        <v>0.16312797308272423</v>
      </c>
      <c r="M1626" s="1">
        <f t="shared" ca="1" si="179"/>
        <v>-0.16312797308272423</v>
      </c>
      <c r="N1626" t="str">
        <f t="shared" si="181"/>
        <v>no</v>
      </c>
    </row>
    <row r="1627" spans="1:14" x14ac:dyDescent="0.25">
      <c r="A1627" t="str">
        <f t="shared" si="175"/>
        <v>14Geelong Cats</v>
      </c>
      <c r="B1627">
        <v>2020</v>
      </c>
      <c r="C1627">
        <v>14</v>
      </c>
      <c r="D1627" t="s">
        <v>488</v>
      </c>
      <c r="E1627" t="s">
        <v>9</v>
      </c>
      <c r="F1627">
        <v>41</v>
      </c>
      <c r="G1627" s="1">
        <v>0.88</v>
      </c>
      <c r="H1627">
        <v>0</v>
      </c>
      <c r="I1627">
        <f t="shared" si="176"/>
        <v>23</v>
      </c>
      <c r="J1627" s="3">
        <f t="shared" si="177"/>
        <v>0</v>
      </c>
      <c r="K1627" s="5">
        <f t="shared" si="180"/>
        <v>0</v>
      </c>
      <c r="L1627" s="3">
        <f t="shared" ca="1" si="178"/>
        <v>0.26932234432234431</v>
      </c>
      <c r="M1627" s="1">
        <f t="shared" ca="1" si="179"/>
        <v>-0.26932234432234431</v>
      </c>
      <c r="N1627" t="str">
        <f t="shared" si="181"/>
        <v>no</v>
      </c>
    </row>
    <row r="1628" spans="1:14" x14ac:dyDescent="0.25">
      <c r="A1628" t="str">
        <f t="shared" si="175"/>
        <v>14Essendon</v>
      </c>
      <c r="B1628">
        <v>2020</v>
      </c>
      <c r="C1628">
        <v>14</v>
      </c>
      <c r="D1628" t="s">
        <v>427</v>
      </c>
      <c r="E1628" t="s">
        <v>32</v>
      </c>
      <c r="F1628">
        <v>71</v>
      </c>
      <c r="G1628" s="1">
        <v>0.88</v>
      </c>
      <c r="H1628">
        <v>0</v>
      </c>
      <c r="I1628">
        <f t="shared" si="176"/>
        <v>27</v>
      </c>
      <c r="J1628" s="3">
        <f t="shared" si="177"/>
        <v>0</v>
      </c>
      <c r="K1628" s="5">
        <f t="shared" si="180"/>
        <v>0</v>
      </c>
      <c r="L1628" s="3">
        <f t="shared" ca="1" si="178"/>
        <v>0.25188830238001608</v>
      </c>
      <c r="M1628" s="1">
        <f t="shared" ca="1" si="179"/>
        <v>-0.25188830238001608</v>
      </c>
      <c r="N1628" t="str">
        <f t="shared" si="181"/>
        <v>no</v>
      </c>
    </row>
    <row r="1629" spans="1:14" x14ac:dyDescent="0.25">
      <c r="A1629" t="str">
        <f t="shared" si="175"/>
        <v>14Port Adelaide</v>
      </c>
      <c r="B1629">
        <v>2020</v>
      </c>
      <c r="C1629">
        <v>14</v>
      </c>
      <c r="D1629" t="s">
        <v>490</v>
      </c>
      <c r="E1629" t="s">
        <v>48</v>
      </c>
      <c r="F1629">
        <v>55</v>
      </c>
      <c r="G1629" s="1">
        <v>0.88</v>
      </c>
      <c r="H1629">
        <v>0</v>
      </c>
      <c r="I1629">
        <f t="shared" si="176"/>
        <v>20</v>
      </c>
      <c r="J1629" s="3">
        <f t="shared" si="177"/>
        <v>0</v>
      </c>
      <c r="K1629" s="5">
        <f t="shared" si="180"/>
        <v>0</v>
      </c>
      <c r="L1629" s="3">
        <f t="shared" ca="1" si="178"/>
        <v>0.12033670033670034</v>
      </c>
      <c r="M1629" s="1">
        <f t="shared" ca="1" si="179"/>
        <v>-0.12033670033670034</v>
      </c>
      <c r="N1629" t="str">
        <f t="shared" si="181"/>
        <v>no</v>
      </c>
    </row>
    <row r="1630" spans="1:14" x14ac:dyDescent="0.25">
      <c r="A1630" t="str">
        <f t="shared" si="175"/>
        <v>14Western Bulldogs</v>
      </c>
      <c r="B1630">
        <v>2020</v>
      </c>
      <c r="C1630">
        <v>14</v>
      </c>
      <c r="D1630" t="s">
        <v>557</v>
      </c>
      <c r="E1630" t="s">
        <v>14</v>
      </c>
      <c r="F1630">
        <v>31</v>
      </c>
      <c r="G1630" s="1">
        <v>1</v>
      </c>
      <c r="H1630">
        <v>0</v>
      </c>
      <c r="I1630">
        <f t="shared" si="176"/>
        <v>23</v>
      </c>
      <c r="J1630" s="3">
        <f t="shared" si="177"/>
        <v>0</v>
      </c>
      <c r="K1630" s="5">
        <f t="shared" si="180"/>
        <v>0</v>
      </c>
      <c r="L1630" s="3">
        <f t="shared" ca="1" si="178"/>
        <v>0.31420132155426272</v>
      </c>
      <c r="M1630" s="1">
        <f t="shared" ca="1" si="179"/>
        <v>-0.31420132155426272</v>
      </c>
      <c r="N1630" t="str">
        <f t="shared" si="181"/>
        <v>no</v>
      </c>
    </row>
    <row r="1631" spans="1:14" x14ac:dyDescent="0.25">
      <c r="A1631" t="str">
        <f t="shared" si="175"/>
        <v>14Essendon</v>
      </c>
      <c r="B1631">
        <v>2020</v>
      </c>
      <c r="C1631">
        <v>14</v>
      </c>
      <c r="D1631" t="s">
        <v>134</v>
      </c>
      <c r="E1631" t="s">
        <v>32</v>
      </c>
      <c r="F1631">
        <v>38</v>
      </c>
      <c r="G1631" s="1">
        <v>0.84</v>
      </c>
      <c r="H1631">
        <v>0</v>
      </c>
      <c r="I1631">
        <f t="shared" si="176"/>
        <v>27</v>
      </c>
      <c r="J1631" s="3">
        <f t="shared" si="177"/>
        <v>0</v>
      </c>
      <c r="K1631" s="5">
        <f t="shared" si="180"/>
        <v>60</v>
      </c>
      <c r="L1631" s="3">
        <f t="shared" ca="1" si="178"/>
        <v>0.17600491613649508</v>
      </c>
      <c r="M1631" s="1">
        <f t="shared" ca="1" si="179"/>
        <v>-0.17600491613649508</v>
      </c>
      <c r="N1631" t="str">
        <f t="shared" si="181"/>
        <v>yes</v>
      </c>
    </row>
    <row r="1632" spans="1:14" x14ac:dyDescent="0.25">
      <c r="A1632" t="str">
        <f t="shared" si="175"/>
        <v>14North Melbourne</v>
      </c>
      <c r="B1632">
        <v>2020</v>
      </c>
      <c r="C1632">
        <v>14</v>
      </c>
      <c r="D1632" t="s">
        <v>524</v>
      </c>
      <c r="E1632" t="s">
        <v>25</v>
      </c>
      <c r="F1632">
        <v>54</v>
      </c>
      <c r="G1632" s="1">
        <v>0.75</v>
      </c>
      <c r="H1632">
        <v>0</v>
      </c>
      <c r="I1632">
        <f t="shared" si="176"/>
        <v>20</v>
      </c>
      <c r="J1632" s="3">
        <f t="shared" si="177"/>
        <v>0</v>
      </c>
      <c r="K1632" s="5">
        <f t="shared" si="180"/>
        <v>0</v>
      </c>
      <c r="L1632" s="3">
        <f t="shared" ca="1" si="178"/>
        <v>0.24078947368421053</v>
      </c>
      <c r="M1632" s="1">
        <f t="shared" ca="1" si="179"/>
        <v>-0.24078947368421053</v>
      </c>
      <c r="N1632" t="str">
        <f t="shared" si="181"/>
        <v>no</v>
      </c>
    </row>
    <row r="1633" spans="1:14" x14ac:dyDescent="0.25">
      <c r="A1633" t="str">
        <f t="shared" si="175"/>
        <v>14Carlton</v>
      </c>
      <c r="B1633">
        <v>2020</v>
      </c>
      <c r="C1633">
        <v>14</v>
      </c>
      <c r="D1633" t="s">
        <v>203</v>
      </c>
      <c r="E1633" t="s">
        <v>6</v>
      </c>
      <c r="F1633">
        <v>65</v>
      </c>
      <c r="G1633" s="1">
        <v>0.77</v>
      </c>
      <c r="H1633">
        <v>0</v>
      </c>
      <c r="I1633">
        <f t="shared" si="176"/>
        <v>21</v>
      </c>
      <c r="J1633" s="3">
        <f t="shared" si="177"/>
        <v>0</v>
      </c>
      <c r="K1633" s="5">
        <f t="shared" si="180"/>
        <v>10</v>
      </c>
      <c r="L1633" s="3">
        <f t="shared" ca="1" si="178"/>
        <v>0.17252673796791446</v>
      </c>
      <c r="M1633" s="1">
        <f t="shared" ca="1" si="179"/>
        <v>-0.17252673796791446</v>
      </c>
      <c r="N1633" t="str">
        <f t="shared" si="181"/>
        <v>yes</v>
      </c>
    </row>
    <row r="1634" spans="1:14" x14ac:dyDescent="0.25">
      <c r="A1634" t="str">
        <f t="shared" si="175"/>
        <v>14Melbourne</v>
      </c>
      <c r="B1634">
        <v>2020</v>
      </c>
      <c r="C1634">
        <v>14</v>
      </c>
      <c r="D1634" t="s">
        <v>433</v>
      </c>
      <c r="E1634" t="s">
        <v>30</v>
      </c>
      <c r="F1634">
        <v>21</v>
      </c>
      <c r="G1634" s="1">
        <v>0.7</v>
      </c>
      <c r="H1634">
        <v>0</v>
      </c>
      <c r="I1634">
        <f t="shared" si="176"/>
        <v>19</v>
      </c>
      <c r="J1634" s="3">
        <f t="shared" si="177"/>
        <v>0</v>
      </c>
      <c r="K1634" s="5">
        <f t="shared" si="180"/>
        <v>0</v>
      </c>
      <c r="L1634" s="3">
        <f t="shared" ca="1" si="178"/>
        <v>0.22108843537414966</v>
      </c>
      <c r="M1634" s="1">
        <f t="shared" ca="1" si="179"/>
        <v>-0.22108843537414966</v>
      </c>
      <c r="N1634" t="str">
        <f t="shared" si="181"/>
        <v>no</v>
      </c>
    </row>
    <row r="1635" spans="1:14" x14ac:dyDescent="0.25">
      <c r="A1635" t="str">
        <f t="shared" si="175"/>
        <v>14St Kilda</v>
      </c>
      <c r="B1635">
        <v>2020</v>
      </c>
      <c r="C1635">
        <v>14</v>
      </c>
      <c r="D1635" t="s">
        <v>436</v>
      </c>
      <c r="E1635" t="s">
        <v>19</v>
      </c>
      <c r="F1635">
        <v>57</v>
      </c>
      <c r="G1635" s="1">
        <v>0.8</v>
      </c>
      <c r="H1635">
        <v>0</v>
      </c>
      <c r="I1635">
        <f t="shared" si="176"/>
        <v>19</v>
      </c>
      <c r="J1635" s="3">
        <f t="shared" si="177"/>
        <v>0</v>
      </c>
      <c r="K1635" s="5">
        <f t="shared" si="180"/>
        <v>0</v>
      </c>
      <c r="L1635" s="3">
        <f t="shared" ca="1" si="178"/>
        <v>0.16680906812485757</v>
      </c>
      <c r="M1635" s="1">
        <f t="shared" ca="1" si="179"/>
        <v>-0.16680906812485757</v>
      </c>
      <c r="N1635" t="str">
        <f t="shared" si="181"/>
        <v>no</v>
      </c>
    </row>
    <row r="1636" spans="1:14" x14ac:dyDescent="0.25">
      <c r="A1636" t="str">
        <f t="shared" si="175"/>
        <v>14Western Bulldogs</v>
      </c>
      <c r="B1636">
        <v>2020</v>
      </c>
      <c r="C1636">
        <v>14</v>
      </c>
      <c r="D1636" t="s">
        <v>369</v>
      </c>
      <c r="E1636" t="s">
        <v>14</v>
      </c>
      <c r="F1636">
        <v>68</v>
      </c>
      <c r="G1636" s="1">
        <v>0.89</v>
      </c>
      <c r="H1636">
        <v>0</v>
      </c>
      <c r="I1636">
        <f t="shared" si="176"/>
        <v>23</v>
      </c>
      <c r="J1636" s="3">
        <f t="shared" si="177"/>
        <v>0</v>
      </c>
      <c r="K1636" s="5">
        <f t="shared" si="180"/>
        <v>0</v>
      </c>
      <c r="L1636" s="3">
        <f t="shared" ca="1" si="178"/>
        <v>0.1155707998268552</v>
      </c>
      <c r="M1636" s="1">
        <f t="shared" ca="1" si="179"/>
        <v>-0.1155707998268552</v>
      </c>
      <c r="N1636" t="str">
        <f t="shared" si="181"/>
        <v>no</v>
      </c>
    </row>
    <row r="1637" spans="1:14" x14ac:dyDescent="0.25">
      <c r="A1637" t="str">
        <f t="shared" si="175"/>
        <v>14Western Bulldogs</v>
      </c>
      <c r="B1637">
        <v>2020</v>
      </c>
      <c r="C1637">
        <v>14</v>
      </c>
      <c r="D1637" t="s">
        <v>533</v>
      </c>
      <c r="E1637" t="s">
        <v>14</v>
      </c>
      <c r="F1637">
        <v>61</v>
      </c>
      <c r="G1637" s="1">
        <v>0.89</v>
      </c>
      <c r="H1637">
        <v>0</v>
      </c>
      <c r="I1637">
        <f t="shared" si="176"/>
        <v>23</v>
      </c>
      <c r="J1637" s="3">
        <f t="shared" si="177"/>
        <v>0</v>
      </c>
      <c r="K1637" s="5">
        <f t="shared" si="180"/>
        <v>0</v>
      </c>
      <c r="L1637" s="3">
        <f t="shared" ca="1" si="178"/>
        <v>0.14485816951214872</v>
      </c>
      <c r="M1637" s="1">
        <f t="shared" ca="1" si="179"/>
        <v>-0.14485816951214872</v>
      </c>
      <c r="N1637" t="str">
        <f t="shared" si="181"/>
        <v>no</v>
      </c>
    </row>
    <row r="1638" spans="1:14" x14ac:dyDescent="0.25">
      <c r="A1638" t="str">
        <f t="shared" si="175"/>
        <v>14GWS Giants</v>
      </c>
      <c r="B1638">
        <v>2020</v>
      </c>
      <c r="C1638">
        <v>14</v>
      </c>
      <c r="D1638" t="s">
        <v>377</v>
      </c>
      <c r="E1638" t="s">
        <v>11</v>
      </c>
      <c r="F1638">
        <v>61</v>
      </c>
      <c r="G1638" s="1">
        <v>0.82</v>
      </c>
      <c r="H1638">
        <v>0</v>
      </c>
      <c r="I1638">
        <f t="shared" si="176"/>
        <v>26</v>
      </c>
      <c r="J1638" s="3">
        <f t="shared" si="177"/>
        <v>0</v>
      </c>
      <c r="K1638" s="5">
        <f t="shared" si="180"/>
        <v>0</v>
      </c>
      <c r="L1638" s="3">
        <f t="shared" ca="1" si="178"/>
        <v>5.6907894736842102E-2</v>
      </c>
      <c r="M1638" s="1">
        <f t="shared" ca="1" si="179"/>
        <v>-5.6907894736842102E-2</v>
      </c>
      <c r="N1638" t="str">
        <f t="shared" si="181"/>
        <v>no</v>
      </c>
    </row>
    <row r="1639" spans="1:14" x14ac:dyDescent="0.25">
      <c r="A1639" t="str">
        <f t="shared" si="175"/>
        <v>14Hawthorn</v>
      </c>
      <c r="B1639">
        <v>2020</v>
      </c>
      <c r="C1639">
        <v>14</v>
      </c>
      <c r="D1639" t="s">
        <v>255</v>
      </c>
      <c r="E1639" t="s">
        <v>56</v>
      </c>
      <c r="F1639">
        <v>34</v>
      </c>
      <c r="G1639" s="1">
        <v>0.84</v>
      </c>
      <c r="H1639">
        <v>0</v>
      </c>
      <c r="I1639">
        <f t="shared" si="176"/>
        <v>27</v>
      </c>
      <c r="J1639" s="3">
        <f t="shared" si="177"/>
        <v>0</v>
      </c>
      <c r="K1639" s="5">
        <f t="shared" si="180"/>
        <v>36</v>
      </c>
      <c r="L1639" s="3">
        <f t="shared" ca="1" si="178"/>
        <v>0.13071581196581197</v>
      </c>
      <c r="M1639" s="1">
        <f t="shared" ca="1" si="179"/>
        <v>-0.13071581196581197</v>
      </c>
      <c r="N1639" t="str">
        <f t="shared" si="181"/>
        <v>yes</v>
      </c>
    </row>
    <row r="1640" spans="1:14" x14ac:dyDescent="0.25">
      <c r="A1640" t="str">
        <f t="shared" si="175"/>
        <v>14Essendon</v>
      </c>
      <c r="B1640">
        <v>2020</v>
      </c>
      <c r="C1640">
        <v>14</v>
      </c>
      <c r="D1640" t="s">
        <v>201</v>
      </c>
      <c r="E1640" t="s">
        <v>32</v>
      </c>
      <c r="F1640">
        <v>43</v>
      </c>
      <c r="G1640" s="1">
        <v>0.86</v>
      </c>
      <c r="H1640">
        <v>0</v>
      </c>
      <c r="I1640">
        <f t="shared" si="176"/>
        <v>27</v>
      </c>
      <c r="J1640" s="3">
        <f t="shared" si="177"/>
        <v>0</v>
      </c>
      <c r="K1640" s="5">
        <f t="shared" si="180"/>
        <v>54</v>
      </c>
      <c r="L1640" s="3">
        <f t="shared" ca="1" si="178"/>
        <v>8.8585434173669472E-2</v>
      </c>
      <c r="M1640" s="1">
        <f t="shared" ca="1" si="179"/>
        <v>-8.8585434173669472E-2</v>
      </c>
      <c r="N1640" t="str">
        <f t="shared" si="181"/>
        <v>yes</v>
      </c>
    </row>
    <row r="1641" spans="1:14" x14ac:dyDescent="0.25">
      <c r="A1641" t="str">
        <f t="shared" si="175"/>
        <v>14Geelong Cats</v>
      </c>
      <c r="B1641">
        <v>2020</v>
      </c>
      <c r="C1641">
        <v>14</v>
      </c>
      <c r="D1641" t="s">
        <v>467</v>
      </c>
      <c r="E1641" t="s">
        <v>9</v>
      </c>
      <c r="F1641">
        <v>66</v>
      </c>
      <c r="G1641" s="1">
        <v>0.88</v>
      </c>
      <c r="H1641">
        <v>0</v>
      </c>
      <c r="I1641">
        <f t="shared" si="176"/>
        <v>23</v>
      </c>
      <c r="J1641" s="3">
        <f t="shared" si="177"/>
        <v>0</v>
      </c>
      <c r="K1641" s="5">
        <f t="shared" si="180"/>
        <v>0</v>
      </c>
      <c r="L1641" s="3">
        <f t="shared" ca="1" si="178"/>
        <v>0.15848221266177925</v>
      </c>
      <c r="M1641" s="1">
        <f t="shared" ca="1" si="179"/>
        <v>-0.15848221266177925</v>
      </c>
      <c r="N1641" t="str">
        <f t="shared" si="181"/>
        <v>no</v>
      </c>
    </row>
    <row r="1642" spans="1:14" x14ac:dyDescent="0.25">
      <c r="A1642" t="str">
        <f t="shared" si="175"/>
        <v>14Gold Coast Suns</v>
      </c>
      <c r="B1642">
        <v>2020</v>
      </c>
      <c r="C1642">
        <v>14</v>
      </c>
      <c r="D1642" t="s">
        <v>493</v>
      </c>
      <c r="E1642" t="s">
        <v>40</v>
      </c>
      <c r="F1642">
        <v>52</v>
      </c>
      <c r="G1642" s="1">
        <v>0.78</v>
      </c>
      <c r="H1642">
        <v>0</v>
      </c>
      <c r="I1642">
        <f t="shared" si="176"/>
        <v>20</v>
      </c>
      <c r="J1642" s="3">
        <f t="shared" si="177"/>
        <v>0</v>
      </c>
      <c r="K1642" s="5">
        <f t="shared" si="180"/>
        <v>0</v>
      </c>
      <c r="L1642" s="3">
        <f t="shared" ca="1" si="178"/>
        <v>0.10569869804730612</v>
      </c>
      <c r="M1642" s="1">
        <f t="shared" ca="1" si="179"/>
        <v>-0.10569869804730612</v>
      </c>
      <c r="N1642" t="str">
        <f t="shared" si="181"/>
        <v>no</v>
      </c>
    </row>
    <row r="1643" spans="1:14" x14ac:dyDescent="0.25">
      <c r="A1643" t="str">
        <f t="shared" si="175"/>
        <v>14Essendon</v>
      </c>
      <c r="B1643">
        <v>2020</v>
      </c>
      <c r="C1643">
        <v>14</v>
      </c>
      <c r="D1643" t="s">
        <v>463</v>
      </c>
      <c r="E1643" t="s">
        <v>32</v>
      </c>
      <c r="F1643">
        <v>47</v>
      </c>
      <c r="G1643" s="1">
        <v>1</v>
      </c>
      <c r="H1643">
        <v>0</v>
      </c>
      <c r="I1643">
        <f t="shared" si="176"/>
        <v>27</v>
      </c>
      <c r="J1643" s="3">
        <f t="shared" si="177"/>
        <v>0</v>
      </c>
      <c r="K1643" s="5">
        <f t="shared" si="180"/>
        <v>0</v>
      </c>
      <c r="L1643" s="3">
        <f t="shared" ca="1" si="178"/>
        <v>0.21174256987405776</v>
      </c>
      <c r="M1643" s="1">
        <f t="shared" ca="1" si="179"/>
        <v>-0.21174256987405776</v>
      </c>
      <c r="N1643" t="str">
        <f t="shared" si="181"/>
        <v>no</v>
      </c>
    </row>
    <row r="1644" spans="1:14" x14ac:dyDescent="0.25">
      <c r="A1644" t="str">
        <f t="shared" si="175"/>
        <v>14Carlton</v>
      </c>
      <c r="B1644">
        <v>2020</v>
      </c>
      <c r="C1644">
        <v>14</v>
      </c>
      <c r="D1644" t="s">
        <v>562</v>
      </c>
      <c r="E1644" t="s">
        <v>6</v>
      </c>
      <c r="F1644">
        <v>40</v>
      </c>
      <c r="G1644" s="1">
        <v>0.71</v>
      </c>
      <c r="H1644">
        <v>0</v>
      </c>
      <c r="I1644">
        <f t="shared" si="176"/>
        <v>21</v>
      </c>
      <c r="J1644" s="3">
        <f t="shared" si="177"/>
        <v>0</v>
      </c>
      <c r="K1644" s="5">
        <f t="shared" si="180"/>
        <v>0</v>
      </c>
      <c r="L1644" s="3">
        <f t="shared" ca="1" si="178"/>
        <v>0.20998985729326286</v>
      </c>
      <c r="M1644" s="1">
        <f t="shared" ca="1" si="179"/>
        <v>-0.20998985729326286</v>
      </c>
      <c r="N1644" t="str">
        <f t="shared" si="181"/>
        <v>no</v>
      </c>
    </row>
    <row r="1645" spans="1:14" x14ac:dyDescent="0.25">
      <c r="A1645" t="str">
        <f t="shared" si="175"/>
        <v>14St Kilda</v>
      </c>
      <c r="B1645">
        <v>2020</v>
      </c>
      <c r="C1645">
        <v>14</v>
      </c>
      <c r="D1645" t="s">
        <v>344</v>
      </c>
      <c r="E1645" t="s">
        <v>19</v>
      </c>
      <c r="F1645">
        <v>33</v>
      </c>
      <c r="G1645" s="1">
        <v>0.79</v>
      </c>
      <c r="H1645">
        <v>0</v>
      </c>
      <c r="I1645">
        <f t="shared" si="176"/>
        <v>19</v>
      </c>
      <c r="J1645" s="3">
        <f t="shared" si="177"/>
        <v>0</v>
      </c>
      <c r="K1645" s="5">
        <f t="shared" si="180"/>
        <v>2</v>
      </c>
      <c r="L1645" s="3">
        <f t="shared" ca="1" si="178"/>
        <v>8.5537924853561167E-2</v>
      </c>
      <c r="M1645" s="1">
        <f t="shared" ca="1" si="179"/>
        <v>-8.5537924853561167E-2</v>
      </c>
      <c r="N1645" t="str">
        <f t="shared" si="181"/>
        <v>yes</v>
      </c>
    </row>
    <row r="1646" spans="1:14" x14ac:dyDescent="0.25">
      <c r="A1646" t="str">
        <f t="shared" si="175"/>
        <v>14St Kilda</v>
      </c>
      <c r="B1646">
        <v>2020</v>
      </c>
      <c r="C1646">
        <v>14</v>
      </c>
      <c r="D1646" t="s">
        <v>511</v>
      </c>
      <c r="E1646" t="s">
        <v>19</v>
      </c>
      <c r="F1646">
        <v>25</v>
      </c>
      <c r="G1646" s="1">
        <v>0.7</v>
      </c>
      <c r="H1646">
        <v>0</v>
      </c>
      <c r="I1646">
        <f t="shared" si="176"/>
        <v>19</v>
      </c>
      <c r="J1646" s="3">
        <f t="shared" si="177"/>
        <v>0</v>
      </c>
      <c r="K1646" s="5">
        <f t="shared" si="180"/>
        <v>0</v>
      </c>
      <c r="L1646" s="3">
        <f t="shared" ca="1" si="178"/>
        <v>0.32016425120772951</v>
      </c>
      <c r="M1646" s="1">
        <f t="shared" ca="1" si="179"/>
        <v>-0.32016425120772951</v>
      </c>
      <c r="N1646" t="str">
        <f t="shared" si="181"/>
        <v>no</v>
      </c>
    </row>
    <row r="1647" spans="1:14" x14ac:dyDescent="0.25">
      <c r="A1647" t="str">
        <f t="shared" si="175"/>
        <v>14GWS Giants</v>
      </c>
      <c r="B1647">
        <v>2020</v>
      </c>
      <c r="C1647">
        <v>14</v>
      </c>
      <c r="D1647" t="s">
        <v>410</v>
      </c>
      <c r="E1647" t="s">
        <v>11</v>
      </c>
      <c r="F1647">
        <v>94</v>
      </c>
      <c r="G1647" s="1">
        <v>0.94</v>
      </c>
      <c r="H1647">
        <v>0</v>
      </c>
      <c r="I1647">
        <f t="shared" si="176"/>
        <v>26</v>
      </c>
      <c r="J1647" s="3">
        <f t="shared" si="177"/>
        <v>0</v>
      </c>
      <c r="K1647" s="5">
        <f t="shared" si="180"/>
        <v>0</v>
      </c>
      <c r="L1647" s="3">
        <f t="shared" ca="1" si="178"/>
        <v>0.31609899337999858</v>
      </c>
      <c r="M1647" s="1">
        <f t="shared" ca="1" si="179"/>
        <v>-0.31609899337999858</v>
      </c>
      <c r="N1647" t="str">
        <f t="shared" si="181"/>
        <v>no</v>
      </c>
    </row>
    <row r="1648" spans="1:14" x14ac:dyDescent="0.25">
      <c r="A1648" t="str">
        <f t="shared" si="175"/>
        <v>14Sydney Swans</v>
      </c>
      <c r="B1648">
        <v>2020</v>
      </c>
      <c r="C1648">
        <v>14</v>
      </c>
      <c r="D1648" t="s">
        <v>412</v>
      </c>
      <c r="E1648" t="s">
        <v>70</v>
      </c>
      <c r="F1648">
        <v>50</v>
      </c>
      <c r="G1648" s="1">
        <v>0.92</v>
      </c>
      <c r="H1648">
        <v>0</v>
      </c>
      <c r="I1648">
        <f t="shared" si="176"/>
        <v>20</v>
      </c>
      <c r="J1648" s="3">
        <f t="shared" si="177"/>
        <v>0</v>
      </c>
      <c r="K1648" s="5">
        <f t="shared" si="180"/>
        <v>0</v>
      </c>
      <c r="L1648" s="3">
        <f t="shared" ca="1" si="178"/>
        <v>0.20533170533170531</v>
      </c>
      <c r="M1648" s="1">
        <f t="shared" ca="1" si="179"/>
        <v>-0.20533170533170531</v>
      </c>
      <c r="N1648" t="str">
        <f t="shared" si="181"/>
        <v>no</v>
      </c>
    </row>
    <row r="1649" spans="1:14" x14ac:dyDescent="0.25">
      <c r="A1649" t="str">
        <f t="shared" si="175"/>
        <v>14West Coast Eagles</v>
      </c>
      <c r="B1649">
        <v>2020</v>
      </c>
      <c r="C1649">
        <v>14</v>
      </c>
      <c r="D1649" t="s">
        <v>387</v>
      </c>
      <c r="E1649" t="s">
        <v>36</v>
      </c>
      <c r="F1649">
        <v>49</v>
      </c>
      <c r="G1649" s="1">
        <v>1</v>
      </c>
      <c r="H1649">
        <v>0</v>
      </c>
      <c r="I1649">
        <f t="shared" si="176"/>
        <v>26</v>
      </c>
      <c r="J1649" s="3">
        <f t="shared" si="177"/>
        <v>0</v>
      </c>
      <c r="K1649" s="5">
        <f t="shared" si="180"/>
        <v>0</v>
      </c>
      <c r="L1649" s="3">
        <f t="shared" ca="1" si="178"/>
        <v>9.330600394315941E-2</v>
      </c>
      <c r="M1649" s="1">
        <f t="shared" ca="1" si="179"/>
        <v>-9.330600394315941E-2</v>
      </c>
      <c r="N1649" t="str">
        <f t="shared" si="181"/>
        <v>no</v>
      </c>
    </row>
    <row r="1650" spans="1:14" x14ac:dyDescent="0.25">
      <c r="A1650" t="str">
        <f t="shared" si="175"/>
        <v>14Fremantle</v>
      </c>
      <c r="B1650">
        <v>2020</v>
      </c>
      <c r="C1650">
        <v>14</v>
      </c>
      <c r="D1650" t="s">
        <v>357</v>
      </c>
      <c r="E1650" t="s">
        <v>53</v>
      </c>
      <c r="F1650">
        <v>61</v>
      </c>
      <c r="G1650" s="1">
        <v>0.81</v>
      </c>
      <c r="H1650">
        <v>0</v>
      </c>
      <c r="I1650">
        <f t="shared" si="176"/>
        <v>26</v>
      </c>
      <c r="J1650" s="3">
        <f t="shared" si="177"/>
        <v>0</v>
      </c>
      <c r="K1650" s="5">
        <f t="shared" si="180"/>
        <v>0</v>
      </c>
      <c r="L1650" s="3">
        <f t="shared" ca="1" si="178"/>
        <v>0.23264889431556099</v>
      </c>
      <c r="M1650" s="1">
        <f t="shared" ca="1" si="179"/>
        <v>-0.23264889431556099</v>
      </c>
      <c r="N1650" t="str">
        <f t="shared" si="181"/>
        <v>no</v>
      </c>
    </row>
    <row r="1651" spans="1:14" x14ac:dyDescent="0.25">
      <c r="A1651" t="str">
        <f t="shared" si="175"/>
        <v>14Geelong Cats</v>
      </c>
      <c r="B1651">
        <v>2020</v>
      </c>
      <c r="C1651">
        <v>14</v>
      </c>
      <c r="D1651" t="s">
        <v>301</v>
      </c>
      <c r="E1651" t="s">
        <v>9</v>
      </c>
      <c r="F1651">
        <v>65</v>
      </c>
      <c r="G1651" s="1">
        <v>0.88</v>
      </c>
      <c r="H1651">
        <v>0</v>
      </c>
      <c r="I1651">
        <f t="shared" si="176"/>
        <v>23</v>
      </c>
      <c r="J1651" s="3">
        <f t="shared" si="177"/>
        <v>0</v>
      </c>
      <c r="K1651" s="5">
        <f t="shared" si="180"/>
        <v>6</v>
      </c>
      <c r="L1651" s="3">
        <f t="shared" ca="1" si="178"/>
        <v>0.20669340463458111</v>
      </c>
      <c r="M1651" s="1">
        <f t="shared" ca="1" si="179"/>
        <v>-0.20669340463458111</v>
      </c>
      <c r="N1651" t="str">
        <f t="shared" si="181"/>
        <v>yes</v>
      </c>
    </row>
    <row r="1652" spans="1:14" x14ac:dyDescent="0.25">
      <c r="A1652" t="str">
        <f t="shared" si="175"/>
        <v>14Melbourne</v>
      </c>
      <c r="B1652">
        <v>2020</v>
      </c>
      <c r="C1652">
        <v>14</v>
      </c>
      <c r="D1652" t="s">
        <v>509</v>
      </c>
      <c r="E1652" t="s">
        <v>30</v>
      </c>
      <c r="F1652">
        <v>59</v>
      </c>
      <c r="G1652" s="1">
        <v>0.73</v>
      </c>
      <c r="H1652">
        <v>0</v>
      </c>
      <c r="I1652">
        <f t="shared" si="176"/>
        <v>19</v>
      </c>
      <c r="J1652" s="3">
        <f t="shared" si="177"/>
        <v>0</v>
      </c>
      <c r="K1652" s="5">
        <f t="shared" si="180"/>
        <v>0</v>
      </c>
      <c r="L1652" s="3">
        <f t="shared" ca="1" si="178"/>
        <v>0.26671272336685869</v>
      </c>
      <c r="M1652" s="1">
        <f t="shared" ca="1" si="179"/>
        <v>-0.26671272336685869</v>
      </c>
      <c r="N1652" t="str">
        <f t="shared" si="181"/>
        <v>no</v>
      </c>
    </row>
    <row r="1653" spans="1:14" x14ac:dyDescent="0.25">
      <c r="A1653" t="str">
        <f t="shared" si="175"/>
        <v>14St Kilda</v>
      </c>
      <c r="B1653">
        <v>2020</v>
      </c>
      <c r="C1653">
        <v>14</v>
      </c>
      <c r="D1653" t="s">
        <v>267</v>
      </c>
      <c r="E1653" t="s">
        <v>19</v>
      </c>
      <c r="F1653">
        <v>70</v>
      </c>
      <c r="G1653" s="1">
        <v>0.82</v>
      </c>
      <c r="H1653">
        <v>0</v>
      </c>
      <c r="I1653">
        <f t="shared" si="176"/>
        <v>19</v>
      </c>
      <c r="J1653" s="3">
        <f t="shared" si="177"/>
        <v>0</v>
      </c>
      <c r="K1653" s="5">
        <f t="shared" si="180"/>
        <v>4</v>
      </c>
      <c r="L1653" s="3">
        <f t="shared" ca="1" si="178"/>
        <v>0.23396502973979275</v>
      </c>
      <c r="M1653" s="1">
        <f t="shared" ca="1" si="179"/>
        <v>-0.23396502973979275</v>
      </c>
      <c r="N1653" t="str">
        <f t="shared" si="181"/>
        <v>yes</v>
      </c>
    </row>
    <row r="1654" spans="1:14" x14ac:dyDescent="0.25">
      <c r="A1654" t="str">
        <f t="shared" si="175"/>
        <v>14West Coast Eagles</v>
      </c>
      <c r="B1654">
        <v>2020</v>
      </c>
      <c r="C1654">
        <v>14</v>
      </c>
      <c r="D1654" t="s">
        <v>348</v>
      </c>
      <c r="E1654" t="s">
        <v>36</v>
      </c>
      <c r="F1654">
        <v>72</v>
      </c>
      <c r="G1654" s="1">
        <v>1</v>
      </c>
      <c r="H1654">
        <v>0</v>
      </c>
      <c r="I1654">
        <f t="shared" si="176"/>
        <v>26</v>
      </c>
      <c r="J1654" s="3">
        <f t="shared" si="177"/>
        <v>0</v>
      </c>
      <c r="K1654" s="5">
        <f t="shared" si="180"/>
        <v>2</v>
      </c>
      <c r="L1654" s="3">
        <f t="shared" ca="1" si="178"/>
        <v>0.15203859321506383</v>
      </c>
      <c r="M1654" s="1">
        <f t="shared" ca="1" si="179"/>
        <v>-0.15203859321506383</v>
      </c>
      <c r="N1654" t="str">
        <f t="shared" si="181"/>
        <v>yes</v>
      </c>
    </row>
    <row r="1655" spans="1:14" x14ac:dyDescent="0.25">
      <c r="A1655" t="str">
        <f t="shared" si="175"/>
        <v>14Carlton</v>
      </c>
      <c r="B1655">
        <v>2020</v>
      </c>
      <c r="C1655">
        <v>14</v>
      </c>
      <c r="D1655" t="s">
        <v>459</v>
      </c>
      <c r="E1655" t="s">
        <v>6</v>
      </c>
      <c r="F1655">
        <v>73</v>
      </c>
      <c r="G1655" s="1">
        <v>0.82</v>
      </c>
      <c r="H1655">
        <v>0</v>
      </c>
      <c r="I1655">
        <f t="shared" si="176"/>
        <v>21</v>
      </c>
      <c r="J1655" s="3">
        <f t="shared" si="177"/>
        <v>0</v>
      </c>
      <c r="K1655" s="5">
        <f t="shared" si="180"/>
        <v>0</v>
      </c>
      <c r="L1655" s="3">
        <f t="shared" ca="1" si="178"/>
        <v>0.14820113565788307</v>
      </c>
      <c r="M1655" s="1">
        <f t="shared" ca="1" si="179"/>
        <v>-0.14820113565788307</v>
      </c>
      <c r="N1655" t="str">
        <f t="shared" si="181"/>
        <v>no</v>
      </c>
    </row>
    <row r="1656" spans="1:14" x14ac:dyDescent="0.25">
      <c r="A1656" t="str">
        <f t="shared" si="175"/>
        <v>14Essendon</v>
      </c>
      <c r="B1656">
        <v>2020</v>
      </c>
      <c r="C1656">
        <v>14</v>
      </c>
      <c r="D1656" t="s">
        <v>155</v>
      </c>
      <c r="E1656" t="s">
        <v>32</v>
      </c>
      <c r="F1656">
        <v>74</v>
      </c>
      <c r="G1656" s="1">
        <v>0.86</v>
      </c>
      <c r="H1656">
        <v>0</v>
      </c>
      <c r="I1656">
        <f t="shared" si="176"/>
        <v>27</v>
      </c>
      <c r="J1656" s="3">
        <f t="shared" si="177"/>
        <v>0</v>
      </c>
      <c r="K1656" s="5">
        <f t="shared" si="180"/>
        <v>86</v>
      </c>
      <c r="L1656" s="3">
        <f t="shared" ca="1" si="178"/>
        <v>3.1728627123363967E-2</v>
      </c>
      <c r="M1656" s="1">
        <f t="shared" ca="1" si="179"/>
        <v>-3.1728627123363967E-2</v>
      </c>
      <c r="N1656" t="str">
        <f t="shared" si="181"/>
        <v>yes</v>
      </c>
    </row>
    <row r="1657" spans="1:14" x14ac:dyDescent="0.25">
      <c r="A1657" t="str">
        <f t="shared" si="175"/>
        <v>14Melbourne</v>
      </c>
      <c r="B1657">
        <v>2020</v>
      </c>
      <c r="C1657">
        <v>14</v>
      </c>
      <c r="D1657" t="s">
        <v>185</v>
      </c>
      <c r="E1657" t="s">
        <v>30</v>
      </c>
      <c r="F1657">
        <v>30</v>
      </c>
      <c r="G1657" s="1">
        <v>0.62</v>
      </c>
      <c r="H1657">
        <v>0</v>
      </c>
      <c r="I1657">
        <f t="shared" si="176"/>
        <v>19</v>
      </c>
      <c r="J1657" s="3">
        <f t="shared" si="177"/>
        <v>0</v>
      </c>
      <c r="K1657" s="5">
        <f t="shared" si="180"/>
        <v>24</v>
      </c>
      <c r="L1657" s="3">
        <f t="shared" ca="1" si="178"/>
        <v>0.19289989680082562</v>
      </c>
      <c r="M1657" s="1">
        <f t="shared" ca="1" si="179"/>
        <v>-0.19289989680082562</v>
      </c>
      <c r="N1657" t="str">
        <f t="shared" si="181"/>
        <v>yes</v>
      </c>
    </row>
    <row r="1658" spans="1:14" x14ac:dyDescent="0.25">
      <c r="A1658" t="str">
        <f t="shared" si="175"/>
        <v>14Port Adelaide</v>
      </c>
      <c r="B1658">
        <v>2020</v>
      </c>
      <c r="C1658">
        <v>14</v>
      </c>
      <c r="D1658" t="s">
        <v>364</v>
      </c>
      <c r="E1658" t="s">
        <v>48</v>
      </c>
      <c r="F1658">
        <v>48</v>
      </c>
      <c r="G1658" s="1">
        <v>0.84</v>
      </c>
      <c r="H1658">
        <v>0</v>
      </c>
      <c r="I1658">
        <f t="shared" si="176"/>
        <v>20</v>
      </c>
      <c r="J1658" s="3">
        <f t="shared" si="177"/>
        <v>0</v>
      </c>
      <c r="K1658" s="5">
        <f t="shared" si="180"/>
        <v>0</v>
      </c>
      <c r="L1658" s="3">
        <f t="shared" ca="1" si="178"/>
        <v>0.28133729496186244</v>
      </c>
      <c r="M1658" s="1">
        <f t="shared" ca="1" si="179"/>
        <v>-0.28133729496186244</v>
      </c>
      <c r="N1658" t="str">
        <f t="shared" si="181"/>
        <v>no</v>
      </c>
    </row>
    <row r="1659" spans="1:14" x14ac:dyDescent="0.25">
      <c r="A1659" t="str">
        <f t="shared" si="175"/>
        <v>14St Kilda</v>
      </c>
      <c r="B1659">
        <v>2020</v>
      </c>
      <c r="C1659">
        <v>14</v>
      </c>
      <c r="D1659" t="s">
        <v>330</v>
      </c>
      <c r="E1659" t="s">
        <v>19</v>
      </c>
      <c r="F1659">
        <v>85</v>
      </c>
      <c r="G1659" s="1">
        <v>0.93</v>
      </c>
      <c r="H1659">
        <v>0</v>
      </c>
      <c r="I1659">
        <f t="shared" si="176"/>
        <v>19</v>
      </c>
      <c r="J1659" s="3">
        <f t="shared" si="177"/>
        <v>0</v>
      </c>
      <c r="K1659" s="5">
        <f t="shared" si="180"/>
        <v>3</v>
      </c>
      <c r="L1659" s="3">
        <f t="shared" ca="1" si="178"/>
        <v>0.13528679445634462</v>
      </c>
      <c r="M1659" s="1">
        <f t="shared" ca="1" si="179"/>
        <v>-0.13528679445634462</v>
      </c>
      <c r="N1659" t="str">
        <f t="shared" si="181"/>
        <v>yes</v>
      </c>
    </row>
    <row r="1660" spans="1:14" x14ac:dyDescent="0.25">
      <c r="A1660" t="str">
        <f t="shared" si="175"/>
        <v>14Collingwood</v>
      </c>
      <c r="B1660">
        <v>2020</v>
      </c>
      <c r="C1660">
        <v>14</v>
      </c>
      <c r="D1660" t="s">
        <v>224</v>
      </c>
      <c r="E1660" t="s">
        <v>51</v>
      </c>
      <c r="F1660">
        <v>116</v>
      </c>
      <c r="G1660" s="1">
        <v>0.9</v>
      </c>
      <c r="H1660">
        <v>0</v>
      </c>
      <c r="I1660">
        <f t="shared" si="176"/>
        <v>21</v>
      </c>
      <c r="J1660" s="3">
        <f t="shared" si="177"/>
        <v>0</v>
      </c>
      <c r="K1660" s="5">
        <f t="shared" si="180"/>
        <v>15</v>
      </c>
      <c r="L1660" s="3">
        <f t="shared" ca="1" si="178"/>
        <v>0.24919057677638912</v>
      </c>
      <c r="M1660" s="1">
        <f t="shared" ca="1" si="179"/>
        <v>-0.24919057677638912</v>
      </c>
      <c r="N1660" t="str">
        <f t="shared" si="181"/>
        <v>yes</v>
      </c>
    </row>
    <row r="1661" spans="1:14" x14ac:dyDescent="0.25">
      <c r="A1661" t="str">
        <f t="shared" si="175"/>
        <v>14Carlton</v>
      </c>
      <c r="B1661">
        <v>2020</v>
      </c>
      <c r="C1661">
        <v>14</v>
      </c>
      <c r="D1661" t="s">
        <v>460</v>
      </c>
      <c r="E1661" t="s">
        <v>6</v>
      </c>
      <c r="F1661">
        <v>28</v>
      </c>
      <c r="G1661" s="1">
        <v>0.8</v>
      </c>
      <c r="H1661">
        <v>0</v>
      </c>
      <c r="I1661">
        <f t="shared" si="176"/>
        <v>21</v>
      </c>
      <c r="J1661" s="3">
        <f t="shared" si="177"/>
        <v>0</v>
      </c>
      <c r="K1661" s="5">
        <f t="shared" si="180"/>
        <v>0</v>
      </c>
      <c r="L1661" s="3">
        <f t="shared" ca="1" si="178"/>
        <v>0.2992691688343862</v>
      </c>
      <c r="M1661" s="1">
        <f t="shared" ca="1" si="179"/>
        <v>-0.2992691688343862</v>
      </c>
      <c r="N1661" t="str">
        <f t="shared" si="181"/>
        <v>no</v>
      </c>
    </row>
    <row r="1662" spans="1:14" x14ac:dyDescent="0.25">
      <c r="A1662" t="str">
        <f t="shared" si="175"/>
        <v>14Essendon</v>
      </c>
      <c r="B1662">
        <v>2020</v>
      </c>
      <c r="C1662">
        <v>14</v>
      </c>
      <c r="D1662" t="s">
        <v>636</v>
      </c>
      <c r="E1662" t="s">
        <v>32</v>
      </c>
      <c r="F1662">
        <v>31</v>
      </c>
      <c r="G1662" s="1">
        <v>0.6</v>
      </c>
      <c r="H1662">
        <v>0</v>
      </c>
      <c r="I1662">
        <f t="shared" si="176"/>
        <v>27</v>
      </c>
      <c r="J1662" s="3">
        <f t="shared" si="177"/>
        <v>0</v>
      </c>
      <c r="K1662" s="5">
        <f t="shared" si="180"/>
        <v>0</v>
      </c>
      <c r="L1662" s="3">
        <f t="shared" ca="1" si="178"/>
        <v>0.15476190476190477</v>
      </c>
      <c r="M1662" s="1">
        <f t="shared" ca="1" si="179"/>
        <v>-0.15476190476190477</v>
      </c>
      <c r="N1662" t="str">
        <f t="shared" si="181"/>
        <v>no</v>
      </c>
    </row>
    <row r="1663" spans="1:14" x14ac:dyDescent="0.25">
      <c r="A1663" t="str">
        <f t="shared" si="175"/>
        <v>14Carlton</v>
      </c>
      <c r="B1663">
        <v>2020</v>
      </c>
      <c r="C1663">
        <v>14</v>
      </c>
      <c r="D1663" t="s">
        <v>353</v>
      </c>
      <c r="E1663" t="s">
        <v>6</v>
      </c>
      <c r="F1663">
        <v>28</v>
      </c>
      <c r="G1663" s="1">
        <v>0.84</v>
      </c>
      <c r="H1663">
        <v>0</v>
      </c>
      <c r="I1663">
        <f t="shared" si="176"/>
        <v>21</v>
      </c>
      <c r="J1663" s="3">
        <f t="shared" si="177"/>
        <v>0</v>
      </c>
      <c r="K1663" s="5">
        <f t="shared" si="180"/>
        <v>0</v>
      </c>
      <c r="L1663" s="3">
        <f t="shared" ca="1" si="178"/>
        <v>0.21072908572908575</v>
      </c>
      <c r="M1663" s="1">
        <f t="shared" ca="1" si="179"/>
        <v>-0.21072908572908575</v>
      </c>
      <c r="N1663" t="str">
        <f t="shared" si="181"/>
        <v>no</v>
      </c>
    </row>
    <row r="1664" spans="1:14" x14ac:dyDescent="0.25">
      <c r="A1664" t="str">
        <f t="shared" si="175"/>
        <v>14Essendon</v>
      </c>
      <c r="B1664">
        <v>2020</v>
      </c>
      <c r="C1664">
        <v>14</v>
      </c>
      <c r="D1664" t="s">
        <v>429</v>
      </c>
      <c r="E1664" t="s">
        <v>32</v>
      </c>
      <c r="F1664">
        <v>18</v>
      </c>
      <c r="G1664" s="1">
        <v>0.81</v>
      </c>
      <c r="H1664">
        <v>0</v>
      </c>
      <c r="I1664">
        <f t="shared" si="176"/>
        <v>27</v>
      </c>
      <c r="J1664" s="3">
        <f t="shared" si="177"/>
        <v>0</v>
      </c>
      <c r="K1664" s="5">
        <f t="shared" si="180"/>
        <v>0</v>
      </c>
      <c r="L1664" s="3">
        <f t="shared" ca="1" si="178"/>
        <v>0.19016813214753717</v>
      </c>
      <c r="M1664" s="1">
        <f t="shared" ca="1" si="179"/>
        <v>-0.19016813214753717</v>
      </c>
      <c r="N1664" t="str">
        <f t="shared" si="181"/>
        <v>no</v>
      </c>
    </row>
    <row r="1665" spans="1:14" x14ac:dyDescent="0.25">
      <c r="A1665" t="str">
        <f t="shared" si="175"/>
        <v>14Richmond</v>
      </c>
      <c r="B1665">
        <v>2020</v>
      </c>
      <c r="C1665">
        <v>14</v>
      </c>
      <c r="D1665" t="s">
        <v>454</v>
      </c>
      <c r="E1665" t="s">
        <v>28</v>
      </c>
      <c r="F1665">
        <v>34</v>
      </c>
      <c r="G1665" s="1">
        <v>0.96</v>
      </c>
      <c r="H1665">
        <v>0</v>
      </c>
      <c r="I1665">
        <f t="shared" si="176"/>
        <v>26</v>
      </c>
      <c r="J1665" s="3">
        <f t="shared" si="177"/>
        <v>0</v>
      </c>
      <c r="K1665" s="5">
        <f t="shared" si="180"/>
        <v>0</v>
      </c>
      <c r="L1665" s="3">
        <f t="shared" ca="1" si="178"/>
        <v>0.17042761160408221</v>
      </c>
      <c r="M1665" s="1">
        <f t="shared" ca="1" si="179"/>
        <v>-0.17042761160408221</v>
      </c>
      <c r="N1665" t="str">
        <f t="shared" si="181"/>
        <v>no</v>
      </c>
    </row>
    <row r="1666" spans="1:14" x14ac:dyDescent="0.25">
      <c r="A1666" t="str">
        <f t="shared" ref="A1666:A1729" si="182">C1666&amp;E1666</f>
        <v>14Melbourne</v>
      </c>
      <c r="B1666">
        <v>2020</v>
      </c>
      <c r="C1666">
        <v>14</v>
      </c>
      <c r="D1666" t="s">
        <v>329</v>
      </c>
      <c r="E1666" t="s">
        <v>30</v>
      </c>
      <c r="F1666">
        <v>38</v>
      </c>
      <c r="G1666" s="1">
        <v>0.98</v>
      </c>
      <c r="H1666">
        <v>0</v>
      </c>
      <c r="I1666">
        <f t="shared" ref="I1666:I1729" si="183">SUMIF($A:$A,$A1666,$H:$H)/4</f>
        <v>19</v>
      </c>
      <c r="J1666" s="3">
        <f t="shared" ref="J1666:J1729" si="184">H1666/I1666</f>
        <v>0</v>
      </c>
      <c r="K1666" s="5">
        <f t="shared" si="180"/>
        <v>2</v>
      </c>
      <c r="L1666" s="3">
        <f t="shared" ref="L1666:L1729" ca="1" si="185">SUMIF($D:$D,$D1666,$J1666)/COUNTIF($D:$D,$D1666)</f>
        <v>0.268757693049191</v>
      </c>
      <c r="M1666" s="1">
        <f t="shared" ref="M1666:M1729" ca="1" si="186">J1666-L1666</f>
        <v>-0.268757693049191</v>
      </c>
      <c r="N1666" t="str">
        <f t="shared" si="181"/>
        <v>yes</v>
      </c>
    </row>
    <row r="1667" spans="1:14" x14ac:dyDescent="0.25">
      <c r="A1667" t="str">
        <f t="shared" si="182"/>
        <v>14West Coast Eagles</v>
      </c>
      <c r="B1667">
        <v>2020</v>
      </c>
      <c r="C1667">
        <v>14</v>
      </c>
      <c r="D1667" t="s">
        <v>625</v>
      </c>
      <c r="E1667" t="s">
        <v>36</v>
      </c>
      <c r="F1667">
        <v>39</v>
      </c>
      <c r="G1667" s="1">
        <v>0.86</v>
      </c>
      <c r="H1667">
        <v>0</v>
      </c>
      <c r="I1667">
        <f t="shared" si="183"/>
        <v>26</v>
      </c>
      <c r="J1667" s="3">
        <f t="shared" si="184"/>
        <v>0</v>
      </c>
      <c r="K1667" s="5">
        <f t="shared" ref="K1667:K1730" si="187">SUMIF($D:$D,$D1667,$H:$H)</f>
        <v>0</v>
      </c>
      <c r="L1667" s="3">
        <f t="shared" ca="1" si="185"/>
        <v>6.2487100103199175E-2</v>
      </c>
      <c r="M1667" s="1">
        <f t="shared" ca="1" si="186"/>
        <v>-6.2487100103199175E-2</v>
      </c>
      <c r="N1667" t="str">
        <f t="shared" ref="N1667:N1730" si="188">IF(K1667&gt;0,"yes", "no")</f>
        <v>no</v>
      </c>
    </row>
    <row r="1668" spans="1:14" x14ac:dyDescent="0.25">
      <c r="A1668" t="str">
        <f t="shared" si="182"/>
        <v>14Geelong Cats</v>
      </c>
      <c r="B1668">
        <v>2020</v>
      </c>
      <c r="C1668">
        <v>14</v>
      </c>
      <c r="D1668" t="s">
        <v>258</v>
      </c>
      <c r="E1668" t="s">
        <v>9</v>
      </c>
      <c r="F1668">
        <v>51</v>
      </c>
      <c r="G1668" s="1">
        <v>0.78</v>
      </c>
      <c r="H1668">
        <v>0</v>
      </c>
      <c r="I1668">
        <f t="shared" si="183"/>
        <v>23</v>
      </c>
      <c r="J1668" s="3">
        <f t="shared" si="184"/>
        <v>0</v>
      </c>
      <c r="K1668" s="5">
        <f t="shared" si="187"/>
        <v>8</v>
      </c>
      <c r="L1668" s="3">
        <f t="shared" ca="1" si="185"/>
        <v>0.14435646053293111</v>
      </c>
      <c r="M1668" s="1">
        <f t="shared" ca="1" si="186"/>
        <v>-0.14435646053293111</v>
      </c>
      <c r="N1668" t="str">
        <f t="shared" si="188"/>
        <v>yes</v>
      </c>
    </row>
    <row r="1669" spans="1:14" x14ac:dyDescent="0.25">
      <c r="A1669" t="str">
        <f t="shared" si="182"/>
        <v>14Port Adelaide</v>
      </c>
      <c r="B1669">
        <v>2020</v>
      </c>
      <c r="C1669">
        <v>14</v>
      </c>
      <c r="D1669" t="s">
        <v>264</v>
      </c>
      <c r="E1669" t="s">
        <v>48</v>
      </c>
      <c r="F1669">
        <v>41</v>
      </c>
      <c r="G1669" s="1">
        <v>0.86</v>
      </c>
      <c r="H1669">
        <v>0</v>
      </c>
      <c r="I1669">
        <f t="shared" si="183"/>
        <v>20</v>
      </c>
      <c r="J1669" s="3">
        <f t="shared" si="184"/>
        <v>0</v>
      </c>
      <c r="K1669" s="5">
        <f t="shared" si="187"/>
        <v>17</v>
      </c>
      <c r="L1669" s="3">
        <f t="shared" ca="1" si="185"/>
        <v>0.12951062778052397</v>
      </c>
      <c r="M1669" s="1">
        <f t="shared" ca="1" si="186"/>
        <v>-0.12951062778052397</v>
      </c>
      <c r="N1669" t="str">
        <f t="shared" si="188"/>
        <v>yes</v>
      </c>
    </row>
    <row r="1670" spans="1:14" x14ac:dyDescent="0.25">
      <c r="A1670" t="str">
        <f t="shared" si="182"/>
        <v>14Gold Coast Suns</v>
      </c>
      <c r="B1670">
        <v>2020</v>
      </c>
      <c r="C1670">
        <v>14</v>
      </c>
      <c r="D1670" t="s">
        <v>512</v>
      </c>
      <c r="E1670" t="s">
        <v>40</v>
      </c>
      <c r="F1670">
        <v>71</v>
      </c>
      <c r="G1670" s="1">
        <v>0.82</v>
      </c>
      <c r="H1670">
        <v>0</v>
      </c>
      <c r="I1670">
        <f t="shared" si="183"/>
        <v>20</v>
      </c>
      <c r="J1670" s="3">
        <f t="shared" si="184"/>
        <v>0</v>
      </c>
      <c r="K1670" s="5">
        <f t="shared" si="187"/>
        <v>0</v>
      </c>
      <c r="L1670" s="3">
        <f t="shared" ca="1" si="185"/>
        <v>0.26519457985623396</v>
      </c>
      <c r="M1670" s="1">
        <f t="shared" ca="1" si="186"/>
        <v>-0.26519457985623396</v>
      </c>
      <c r="N1670" t="str">
        <f t="shared" si="188"/>
        <v>no</v>
      </c>
    </row>
    <row r="1671" spans="1:14" x14ac:dyDescent="0.25">
      <c r="A1671" t="str">
        <f t="shared" si="182"/>
        <v>14West Coast Eagles</v>
      </c>
      <c r="B1671">
        <v>2020</v>
      </c>
      <c r="C1671">
        <v>14</v>
      </c>
      <c r="D1671" t="s">
        <v>418</v>
      </c>
      <c r="E1671" t="s">
        <v>36</v>
      </c>
      <c r="F1671">
        <v>27</v>
      </c>
      <c r="G1671" s="1">
        <v>0.9</v>
      </c>
      <c r="H1671">
        <v>0</v>
      </c>
      <c r="I1671">
        <f t="shared" si="183"/>
        <v>26</v>
      </c>
      <c r="J1671" s="3">
        <f t="shared" si="184"/>
        <v>0</v>
      </c>
      <c r="K1671" s="5">
        <f t="shared" si="187"/>
        <v>0</v>
      </c>
      <c r="L1671" s="3">
        <f t="shared" ca="1" si="185"/>
        <v>0.22394932209173696</v>
      </c>
      <c r="M1671" s="1">
        <f t="shared" ca="1" si="186"/>
        <v>-0.22394932209173696</v>
      </c>
      <c r="N1671" t="str">
        <f t="shared" si="188"/>
        <v>no</v>
      </c>
    </row>
    <row r="1672" spans="1:14" x14ac:dyDescent="0.25">
      <c r="A1672" t="str">
        <f t="shared" si="182"/>
        <v>14Essendon</v>
      </c>
      <c r="B1672">
        <v>2020</v>
      </c>
      <c r="C1672">
        <v>14</v>
      </c>
      <c r="D1672" t="s">
        <v>215</v>
      </c>
      <c r="E1672" t="s">
        <v>32</v>
      </c>
      <c r="F1672">
        <v>35</v>
      </c>
      <c r="G1672" s="1">
        <v>0.8</v>
      </c>
      <c r="H1672">
        <v>0</v>
      </c>
      <c r="I1672">
        <f t="shared" si="183"/>
        <v>27</v>
      </c>
      <c r="J1672" s="3">
        <f t="shared" si="184"/>
        <v>0</v>
      </c>
      <c r="K1672" s="5">
        <f t="shared" si="187"/>
        <v>12</v>
      </c>
      <c r="L1672" s="3">
        <f t="shared" ca="1" si="185"/>
        <v>0.18551319538161642</v>
      </c>
      <c r="M1672" s="1">
        <f t="shared" ca="1" si="186"/>
        <v>-0.18551319538161642</v>
      </c>
      <c r="N1672" t="str">
        <f t="shared" si="188"/>
        <v>yes</v>
      </c>
    </row>
    <row r="1673" spans="1:14" x14ac:dyDescent="0.25">
      <c r="A1673" t="str">
        <f t="shared" si="182"/>
        <v>14Melbourne</v>
      </c>
      <c r="B1673">
        <v>2020</v>
      </c>
      <c r="C1673">
        <v>14</v>
      </c>
      <c r="D1673" t="s">
        <v>289</v>
      </c>
      <c r="E1673" t="s">
        <v>30</v>
      </c>
      <c r="F1673">
        <v>42</v>
      </c>
      <c r="G1673" s="1">
        <v>0.81</v>
      </c>
      <c r="H1673">
        <v>0</v>
      </c>
      <c r="I1673">
        <f t="shared" si="183"/>
        <v>19</v>
      </c>
      <c r="J1673" s="3">
        <f t="shared" si="184"/>
        <v>0</v>
      </c>
      <c r="K1673" s="5">
        <f t="shared" si="187"/>
        <v>5</v>
      </c>
      <c r="L1673" s="3">
        <f t="shared" ca="1" si="185"/>
        <v>0.20220588235294118</v>
      </c>
      <c r="M1673" s="1">
        <f t="shared" ca="1" si="186"/>
        <v>-0.20220588235294118</v>
      </c>
      <c r="N1673" t="str">
        <f t="shared" si="188"/>
        <v>yes</v>
      </c>
    </row>
    <row r="1674" spans="1:14" x14ac:dyDescent="0.25">
      <c r="A1674" t="str">
        <f t="shared" si="182"/>
        <v>14Western Bulldogs</v>
      </c>
      <c r="B1674">
        <v>2020</v>
      </c>
      <c r="C1674">
        <v>14</v>
      </c>
      <c r="D1674" t="s">
        <v>660</v>
      </c>
      <c r="E1674" t="s">
        <v>14</v>
      </c>
      <c r="F1674">
        <v>13</v>
      </c>
      <c r="G1674" s="1">
        <v>0.83</v>
      </c>
      <c r="H1674">
        <v>0</v>
      </c>
      <c r="I1674">
        <f t="shared" si="183"/>
        <v>23</v>
      </c>
      <c r="J1674" s="3">
        <f t="shared" si="184"/>
        <v>0</v>
      </c>
      <c r="K1674" s="5">
        <f t="shared" si="187"/>
        <v>0</v>
      </c>
      <c r="L1674" s="3">
        <f t="shared" ca="1" si="185"/>
        <v>9.5238095238095233E-2</v>
      </c>
      <c r="M1674" s="1">
        <f t="shared" ca="1" si="186"/>
        <v>-9.5238095238095233E-2</v>
      </c>
      <c r="N1674" t="str">
        <f t="shared" si="188"/>
        <v>no</v>
      </c>
    </row>
    <row r="1675" spans="1:14" x14ac:dyDescent="0.25">
      <c r="A1675" t="str">
        <f t="shared" si="182"/>
        <v>14Sydney Swans</v>
      </c>
      <c r="B1675">
        <v>2020</v>
      </c>
      <c r="C1675">
        <v>14</v>
      </c>
      <c r="D1675" t="s">
        <v>476</v>
      </c>
      <c r="E1675" t="s">
        <v>70</v>
      </c>
      <c r="F1675">
        <v>65</v>
      </c>
      <c r="G1675" s="1">
        <v>0.76</v>
      </c>
      <c r="H1675">
        <v>0</v>
      </c>
      <c r="I1675">
        <f t="shared" si="183"/>
        <v>20</v>
      </c>
      <c r="J1675" s="3">
        <f t="shared" si="184"/>
        <v>0</v>
      </c>
      <c r="K1675" s="5">
        <f t="shared" si="187"/>
        <v>0</v>
      </c>
      <c r="L1675" s="3">
        <f t="shared" ca="1" si="185"/>
        <v>0.23517062202183309</v>
      </c>
      <c r="M1675" s="1">
        <f t="shared" ca="1" si="186"/>
        <v>-0.23517062202183309</v>
      </c>
      <c r="N1675" t="str">
        <f t="shared" si="188"/>
        <v>no</v>
      </c>
    </row>
    <row r="1676" spans="1:14" x14ac:dyDescent="0.25">
      <c r="A1676" t="str">
        <f t="shared" si="182"/>
        <v>14Carlton</v>
      </c>
      <c r="B1676">
        <v>2020</v>
      </c>
      <c r="C1676">
        <v>14</v>
      </c>
      <c r="D1676" t="s">
        <v>541</v>
      </c>
      <c r="E1676" t="s">
        <v>6</v>
      </c>
      <c r="F1676">
        <v>76</v>
      </c>
      <c r="G1676" s="1">
        <v>0.87</v>
      </c>
      <c r="H1676">
        <v>0</v>
      </c>
      <c r="I1676">
        <f t="shared" si="183"/>
        <v>21</v>
      </c>
      <c r="J1676" s="3">
        <f t="shared" si="184"/>
        <v>0</v>
      </c>
      <c r="K1676" s="5">
        <f t="shared" si="187"/>
        <v>0</v>
      </c>
      <c r="L1676" s="3">
        <f t="shared" ca="1" si="185"/>
        <v>0.14621087031303751</v>
      </c>
      <c r="M1676" s="1">
        <f t="shared" ca="1" si="186"/>
        <v>-0.14621087031303751</v>
      </c>
      <c r="N1676" t="str">
        <f t="shared" si="188"/>
        <v>no</v>
      </c>
    </row>
    <row r="1677" spans="1:14" x14ac:dyDescent="0.25">
      <c r="A1677" t="str">
        <f t="shared" si="182"/>
        <v>14Fremantle</v>
      </c>
      <c r="B1677">
        <v>2020</v>
      </c>
      <c r="C1677">
        <v>14</v>
      </c>
      <c r="D1677" t="s">
        <v>430</v>
      </c>
      <c r="E1677" t="s">
        <v>53</v>
      </c>
      <c r="F1677">
        <v>33</v>
      </c>
      <c r="G1677" s="1">
        <v>0.81</v>
      </c>
      <c r="H1677">
        <v>0</v>
      </c>
      <c r="I1677">
        <f t="shared" si="183"/>
        <v>26</v>
      </c>
      <c r="J1677" s="3">
        <f t="shared" si="184"/>
        <v>0</v>
      </c>
      <c r="K1677" s="5">
        <f t="shared" si="187"/>
        <v>0</v>
      </c>
      <c r="L1677" s="3">
        <f t="shared" ca="1" si="185"/>
        <v>0.20046757164404222</v>
      </c>
      <c r="M1677" s="1">
        <f t="shared" ca="1" si="186"/>
        <v>-0.20046757164404222</v>
      </c>
      <c r="N1677" t="str">
        <f t="shared" si="188"/>
        <v>no</v>
      </c>
    </row>
    <row r="1678" spans="1:14" x14ac:dyDescent="0.25">
      <c r="A1678" t="str">
        <f t="shared" si="182"/>
        <v>14Melbourne</v>
      </c>
      <c r="B1678">
        <v>2020</v>
      </c>
      <c r="C1678">
        <v>14</v>
      </c>
      <c r="D1678" t="s">
        <v>403</v>
      </c>
      <c r="E1678" t="s">
        <v>30</v>
      </c>
      <c r="F1678">
        <v>40</v>
      </c>
      <c r="G1678" s="1">
        <v>1</v>
      </c>
      <c r="H1678">
        <v>0</v>
      </c>
      <c r="I1678">
        <f t="shared" si="183"/>
        <v>19</v>
      </c>
      <c r="J1678" s="3">
        <f t="shared" si="184"/>
        <v>0</v>
      </c>
      <c r="K1678" s="5">
        <f t="shared" si="187"/>
        <v>0</v>
      </c>
      <c r="L1678" s="3">
        <f t="shared" ca="1" si="185"/>
        <v>0.24662153005806259</v>
      </c>
      <c r="M1678" s="1">
        <f t="shared" ca="1" si="186"/>
        <v>-0.24662153005806259</v>
      </c>
      <c r="N1678" t="str">
        <f t="shared" si="188"/>
        <v>no</v>
      </c>
    </row>
    <row r="1679" spans="1:14" x14ac:dyDescent="0.25">
      <c r="A1679" t="str">
        <f t="shared" si="182"/>
        <v>14Melbourne</v>
      </c>
      <c r="B1679">
        <v>2020</v>
      </c>
      <c r="C1679">
        <v>14</v>
      </c>
      <c r="D1679" t="s">
        <v>469</v>
      </c>
      <c r="E1679" t="s">
        <v>30</v>
      </c>
      <c r="F1679">
        <v>27</v>
      </c>
      <c r="G1679" s="1">
        <v>0.71</v>
      </c>
      <c r="H1679">
        <v>0</v>
      </c>
      <c r="I1679">
        <f t="shared" si="183"/>
        <v>19</v>
      </c>
      <c r="J1679" s="3">
        <f t="shared" si="184"/>
        <v>0</v>
      </c>
      <c r="K1679" s="5">
        <f t="shared" si="187"/>
        <v>0</v>
      </c>
      <c r="L1679" s="3">
        <f t="shared" ca="1" si="185"/>
        <v>4.6296296296296294E-3</v>
      </c>
      <c r="M1679" s="1">
        <f t="shared" ca="1" si="186"/>
        <v>-4.6296296296296294E-3</v>
      </c>
      <c r="N1679" t="str">
        <f t="shared" si="188"/>
        <v>no</v>
      </c>
    </row>
    <row r="1680" spans="1:14" x14ac:dyDescent="0.25">
      <c r="A1680" t="str">
        <f t="shared" si="182"/>
        <v>14GWS Giants</v>
      </c>
      <c r="B1680">
        <v>2020</v>
      </c>
      <c r="C1680">
        <v>14</v>
      </c>
      <c r="D1680" t="s">
        <v>633</v>
      </c>
      <c r="E1680" t="s">
        <v>11</v>
      </c>
      <c r="F1680">
        <v>55</v>
      </c>
      <c r="G1680" s="1">
        <v>0.62</v>
      </c>
      <c r="H1680">
        <v>0</v>
      </c>
      <c r="I1680">
        <f t="shared" si="183"/>
        <v>26</v>
      </c>
      <c r="J1680" s="3">
        <f t="shared" si="184"/>
        <v>0</v>
      </c>
      <c r="K1680" s="5">
        <f t="shared" si="187"/>
        <v>0</v>
      </c>
      <c r="L1680" s="3">
        <f t="shared" ca="1" si="185"/>
        <v>0</v>
      </c>
      <c r="M1680" s="1">
        <f t="shared" ca="1" si="186"/>
        <v>0</v>
      </c>
      <c r="N1680" t="str">
        <f t="shared" si="188"/>
        <v>no</v>
      </c>
    </row>
    <row r="1681" spans="1:14" x14ac:dyDescent="0.25">
      <c r="A1681" t="str">
        <f t="shared" si="182"/>
        <v>14West Coast Eagles</v>
      </c>
      <c r="B1681">
        <v>2020</v>
      </c>
      <c r="C1681">
        <v>14</v>
      </c>
      <c r="D1681" t="s">
        <v>662</v>
      </c>
      <c r="E1681" t="s">
        <v>36</v>
      </c>
      <c r="F1681">
        <v>20</v>
      </c>
      <c r="G1681" s="1">
        <v>0.75</v>
      </c>
      <c r="H1681">
        <v>0</v>
      </c>
      <c r="I1681">
        <f t="shared" si="183"/>
        <v>26</v>
      </c>
      <c r="J1681" s="3">
        <f t="shared" si="184"/>
        <v>0</v>
      </c>
      <c r="K1681" s="5">
        <f t="shared" si="187"/>
        <v>0</v>
      </c>
      <c r="L1681" s="3">
        <f t="shared" ca="1" si="185"/>
        <v>2.4691358024691357E-2</v>
      </c>
      <c r="M1681" s="1">
        <f t="shared" ca="1" si="186"/>
        <v>-2.4691358024691357E-2</v>
      </c>
      <c r="N1681" t="str">
        <f t="shared" si="188"/>
        <v>no</v>
      </c>
    </row>
    <row r="1682" spans="1:14" x14ac:dyDescent="0.25">
      <c r="A1682" t="str">
        <f t="shared" si="182"/>
        <v>14Essendon</v>
      </c>
      <c r="B1682">
        <v>2020</v>
      </c>
      <c r="C1682">
        <v>14</v>
      </c>
      <c r="D1682" t="s">
        <v>355</v>
      </c>
      <c r="E1682" t="s">
        <v>32</v>
      </c>
      <c r="F1682">
        <v>21</v>
      </c>
      <c r="G1682" s="1">
        <v>0.84</v>
      </c>
      <c r="H1682">
        <v>0</v>
      </c>
      <c r="I1682">
        <f t="shared" si="183"/>
        <v>27</v>
      </c>
      <c r="J1682" s="3">
        <f t="shared" si="184"/>
        <v>0</v>
      </c>
      <c r="K1682" s="5">
        <f t="shared" si="187"/>
        <v>0</v>
      </c>
      <c r="L1682" s="3">
        <f t="shared" ca="1" si="185"/>
        <v>0.22056722834754872</v>
      </c>
      <c r="M1682" s="1">
        <f t="shared" ca="1" si="186"/>
        <v>-0.22056722834754872</v>
      </c>
      <c r="N1682" t="str">
        <f t="shared" si="188"/>
        <v>no</v>
      </c>
    </row>
    <row r="1683" spans="1:14" x14ac:dyDescent="0.25">
      <c r="A1683" t="str">
        <f t="shared" si="182"/>
        <v>14Fremantle</v>
      </c>
      <c r="B1683">
        <v>2020</v>
      </c>
      <c r="C1683">
        <v>14</v>
      </c>
      <c r="D1683" t="s">
        <v>278</v>
      </c>
      <c r="E1683" t="s">
        <v>53</v>
      </c>
      <c r="F1683">
        <v>39</v>
      </c>
      <c r="G1683" s="1">
        <v>1</v>
      </c>
      <c r="H1683">
        <v>0</v>
      </c>
      <c r="I1683">
        <f t="shared" si="183"/>
        <v>26</v>
      </c>
      <c r="J1683" s="3">
        <f t="shared" si="184"/>
        <v>0</v>
      </c>
      <c r="K1683" s="5">
        <f t="shared" si="187"/>
        <v>7</v>
      </c>
      <c r="L1683" s="3">
        <f t="shared" ca="1" si="185"/>
        <v>8.8437500000000002E-2</v>
      </c>
      <c r="M1683" s="1">
        <f t="shared" ca="1" si="186"/>
        <v>-8.8437500000000002E-2</v>
      </c>
      <c r="N1683" t="str">
        <f t="shared" si="188"/>
        <v>yes</v>
      </c>
    </row>
    <row r="1684" spans="1:14" x14ac:dyDescent="0.25">
      <c r="A1684" t="str">
        <f t="shared" si="182"/>
        <v>14Western Bulldogs</v>
      </c>
      <c r="B1684">
        <v>2020</v>
      </c>
      <c r="C1684">
        <v>14</v>
      </c>
      <c r="D1684" t="s">
        <v>618</v>
      </c>
      <c r="E1684" t="s">
        <v>14</v>
      </c>
      <c r="F1684">
        <v>49</v>
      </c>
      <c r="G1684" s="1">
        <v>0.88</v>
      </c>
      <c r="H1684">
        <v>0</v>
      </c>
      <c r="I1684">
        <f t="shared" si="183"/>
        <v>23</v>
      </c>
      <c r="J1684" s="3">
        <f t="shared" si="184"/>
        <v>0</v>
      </c>
      <c r="K1684" s="5">
        <f t="shared" si="187"/>
        <v>0</v>
      </c>
      <c r="L1684" s="3">
        <f t="shared" ca="1" si="185"/>
        <v>9.5238095238095233E-2</v>
      </c>
      <c r="M1684" s="1">
        <f t="shared" ca="1" si="186"/>
        <v>-9.5238095238095233E-2</v>
      </c>
      <c r="N1684" t="str">
        <f t="shared" si="188"/>
        <v>no</v>
      </c>
    </row>
    <row r="1685" spans="1:14" x14ac:dyDescent="0.25">
      <c r="A1685" t="str">
        <f t="shared" si="182"/>
        <v>14GWS Giants</v>
      </c>
      <c r="B1685">
        <v>2020</v>
      </c>
      <c r="C1685">
        <v>14</v>
      </c>
      <c r="D1685" t="s">
        <v>379</v>
      </c>
      <c r="E1685" t="s">
        <v>11</v>
      </c>
      <c r="F1685">
        <v>55</v>
      </c>
      <c r="G1685" s="1">
        <v>0.86</v>
      </c>
      <c r="H1685">
        <v>0</v>
      </c>
      <c r="I1685">
        <f t="shared" si="183"/>
        <v>26</v>
      </c>
      <c r="J1685" s="3">
        <f t="shared" si="184"/>
        <v>0</v>
      </c>
      <c r="K1685" s="5">
        <f t="shared" si="187"/>
        <v>0</v>
      </c>
      <c r="L1685" s="3">
        <f t="shared" ca="1" si="185"/>
        <v>0.21203943115707824</v>
      </c>
      <c r="M1685" s="1">
        <f t="shared" ca="1" si="186"/>
        <v>-0.21203943115707824</v>
      </c>
      <c r="N1685" t="str">
        <f t="shared" si="188"/>
        <v>no</v>
      </c>
    </row>
    <row r="1686" spans="1:14" x14ac:dyDescent="0.25">
      <c r="A1686" t="str">
        <f t="shared" si="182"/>
        <v>14Hawthorn</v>
      </c>
      <c r="B1686">
        <v>2020</v>
      </c>
      <c r="C1686">
        <v>14</v>
      </c>
      <c r="D1686" t="s">
        <v>383</v>
      </c>
      <c r="E1686" t="s">
        <v>56</v>
      </c>
      <c r="F1686">
        <v>56</v>
      </c>
      <c r="G1686" s="1">
        <v>0.86</v>
      </c>
      <c r="H1686">
        <v>0</v>
      </c>
      <c r="I1686">
        <f t="shared" si="183"/>
        <v>27</v>
      </c>
      <c r="J1686" s="3">
        <f t="shared" si="184"/>
        <v>0</v>
      </c>
      <c r="K1686" s="5">
        <f t="shared" si="187"/>
        <v>0</v>
      </c>
      <c r="L1686" s="3">
        <f t="shared" ca="1" si="185"/>
        <v>4.5289855072463768E-2</v>
      </c>
      <c r="M1686" s="1">
        <f t="shared" ca="1" si="186"/>
        <v>-4.5289855072463768E-2</v>
      </c>
      <c r="N1686" t="str">
        <f t="shared" si="188"/>
        <v>no</v>
      </c>
    </row>
    <row r="1687" spans="1:14" x14ac:dyDescent="0.25">
      <c r="A1687" t="str">
        <f t="shared" si="182"/>
        <v>14West Coast Eagles</v>
      </c>
      <c r="B1687">
        <v>2020</v>
      </c>
      <c r="C1687">
        <v>14</v>
      </c>
      <c r="D1687" t="s">
        <v>136</v>
      </c>
      <c r="E1687" t="s">
        <v>36</v>
      </c>
      <c r="F1687">
        <v>96</v>
      </c>
      <c r="G1687" s="1">
        <v>0.92</v>
      </c>
      <c r="H1687">
        <v>0</v>
      </c>
      <c r="I1687">
        <f t="shared" si="183"/>
        <v>26</v>
      </c>
      <c r="J1687" s="3">
        <f t="shared" si="184"/>
        <v>0</v>
      </c>
      <c r="K1687" s="5">
        <f t="shared" si="187"/>
        <v>24</v>
      </c>
      <c r="L1687" s="3">
        <f t="shared" ca="1" si="185"/>
        <v>0.1555149480740913</v>
      </c>
      <c r="M1687" s="1">
        <f t="shared" ca="1" si="186"/>
        <v>-0.1555149480740913</v>
      </c>
      <c r="N1687" t="str">
        <f t="shared" si="188"/>
        <v>yes</v>
      </c>
    </row>
    <row r="1688" spans="1:14" x14ac:dyDescent="0.25">
      <c r="A1688" t="str">
        <f t="shared" si="182"/>
        <v>14Richmond</v>
      </c>
      <c r="B1688">
        <v>2020</v>
      </c>
      <c r="C1688">
        <v>14</v>
      </c>
      <c r="D1688" t="s">
        <v>183</v>
      </c>
      <c r="E1688" t="s">
        <v>28</v>
      </c>
      <c r="F1688">
        <v>35</v>
      </c>
      <c r="G1688" s="1">
        <v>0.9</v>
      </c>
      <c r="H1688">
        <v>0</v>
      </c>
      <c r="I1688">
        <f t="shared" si="183"/>
        <v>26</v>
      </c>
      <c r="J1688" s="3">
        <f t="shared" si="184"/>
        <v>0</v>
      </c>
      <c r="K1688" s="5">
        <f t="shared" si="187"/>
        <v>37</v>
      </c>
      <c r="L1688" s="3">
        <f t="shared" ca="1" si="185"/>
        <v>0.11685601258047076</v>
      </c>
      <c r="M1688" s="1">
        <f t="shared" ca="1" si="186"/>
        <v>-0.11685601258047076</v>
      </c>
      <c r="N1688" t="str">
        <f t="shared" si="188"/>
        <v>yes</v>
      </c>
    </row>
    <row r="1689" spans="1:14" x14ac:dyDescent="0.25">
      <c r="A1689" t="str">
        <f t="shared" si="182"/>
        <v>14Fremantle</v>
      </c>
      <c r="B1689">
        <v>2020</v>
      </c>
      <c r="C1689">
        <v>14</v>
      </c>
      <c r="D1689" t="s">
        <v>235</v>
      </c>
      <c r="E1689" t="s">
        <v>53</v>
      </c>
      <c r="F1689">
        <v>38</v>
      </c>
      <c r="G1689" s="1">
        <v>0.86</v>
      </c>
      <c r="H1689">
        <v>0</v>
      </c>
      <c r="I1689">
        <f t="shared" si="183"/>
        <v>26</v>
      </c>
      <c r="J1689" s="3">
        <f t="shared" si="184"/>
        <v>0</v>
      </c>
      <c r="K1689" s="5">
        <f t="shared" si="187"/>
        <v>7</v>
      </c>
      <c r="L1689" s="3">
        <f t="shared" ca="1" si="185"/>
        <v>0.35193319752143287</v>
      </c>
      <c r="M1689" s="1">
        <f t="shared" ca="1" si="186"/>
        <v>-0.35193319752143287</v>
      </c>
      <c r="N1689" t="str">
        <f t="shared" si="188"/>
        <v>yes</v>
      </c>
    </row>
    <row r="1690" spans="1:14" x14ac:dyDescent="0.25">
      <c r="A1690" t="str">
        <f t="shared" si="182"/>
        <v>14Collingwood</v>
      </c>
      <c r="B1690">
        <v>2020</v>
      </c>
      <c r="C1690">
        <v>14</v>
      </c>
      <c r="D1690" t="s">
        <v>411</v>
      </c>
      <c r="E1690" t="s">
        <v>51</v>
      </c>
      <c r="F1690">
        <v>75</v>
      </c>
      <c r="G1690" s="1">
        <v>0.89</v>
      </c>
      <c r="H1690">
        <v>0</v>
      </c>
      <c r="I1690">
        <f t="shared" si="183"/>
        <v>21</v>
      </c>
      <c r="J1690" s="3">
        <f t="shared" si="184"/>
        <v>0</v>
      </c>
      <c r="K1690" s="5">
        <f t="shared" si="187"/>
        <v>0</v>
      </c>
      <c r="L1690" s="3">
        <f t="shared" ca="1" si="185"/>
        <v>0.22913636608489546</v>
      </c>
      <c r="M1690" s="1">
        <f t="shared" ca="1" si="186"/>
        <v>-0.22913636608489546</v>
      </c>
      <c r="N1690" t="str">
        <f t="shared" si="188"/>
        <v>no</v>
      </c>
    </row>
    <row r="1691" spans="1:14" x14ac:dyDescent="0.25">
      <c r="A1691" t="str">
        <f t="shared" si="182"/>
        <v>14West Coast Eagles</v>
      </c>
      <c r="B1691">
        <v>2020</v>
      </c>
      <c r="C1691">
        <v>14</v>
      </c>
      <c r="D1691" t="s">
        <v>575</v>
      </c>
      <c r="E1691" t="s">
        <v>36</v>
      </c>
      <c r="F1691">
        <v>64</v>
      </c>
      <c r="G1691" s="1">
        <v>0.82</v>
      </c>
      <c r="H1691">
        <v>0</v>
      </c>
      <c r="I1691">
        <f t="shared" si="183"/>
        <v>26</v>
      </c>
      <c r="J1691" s="3">
        <f t="shared" si="184"/>
        <v>0</v>
      </c>
      <c r="K1691" s="5">
        <f t="shared" si="187"/>
        <v>0</v>
      </c>
      <c r="L1691" s="3">
        <f t="shared" ca="1" si="185"/>
        <v>3.0690943043884221E-2</v>
      </c>
      <c r="M1691" s="1">
        <f t="shared" ca="1" si="186"/>
        <v>-3.0690943043884221E-2</v>
      </c>
      <c r="N1691" t="str">
        <f t="shared" si="188"/>
        <v>no</v>
      </c>
    </row>
    <row r="1692" spans="1:14" x14ac:dyDescent="0.25">
      <c r="A1692" t="str">
        <f t="shared" si="182"/>
        <v>14St Kilda</v>
      </c>
      <c r="B1692">
        <v>2020</v>
      </c>
      <c r="C1692">
        <v>14</v>
      </c>
      <c r="D1692" t="s">
        <v>568</v>
      </c>
      <c r="E1692" t="s">
        <v>19</v>
      </c>
      <c r="F1692">
        <v>47</v>
      </c>
      <c r="G1692" s="1">
        <v>0.83</v>
      </c>
      <c r="H1692">
        <v>0</v>
      </c>
      <c r="I1692">
        <f t="shared" si="183"/>
        <v>19</v>
      </c>
      <c r="J1692" s="3">
        <f t="shared" si="184"/>
        <v>0</v>
      </c>
      <c r="K1692" s="5">
        <f t="shared" si="187"/>
        <v>0</v>
      </c>
      <c r="L1692" s="3">
        <f t="shared" ca="1" si="185"/>
        <v>0.13715875366164773</v>
      </c>
      <c r="M1692" s="1">
        <f t="shared" ca="1" si="186"/>
        <v>-0.13715875366164773</v>
      </c>
      <c r="N1692" t="str">
        <f t="shared" si="188"/>
        <v>no</v>
      </c>
    </row>
    <row r="1693" spans="1:14" x14ac:dyDescent="0.25">
      <c r="A1693" t="str">
        <f t="shared" si="182"/>
        <v>14Collingwood</v>
      </c>
      <c r="B1693">
        <v>2020</v>
      </c>
      <c r="C1693">
        <v>14</v>
      </c>
      <c r="D1693" t="s">
        <v>549</v>
      </c>
      <c r="E1693" t="s">
        <v>51</v>
      </c>
      <c r="F1693">
        <v>48</v>
      </c>
      <c r="G1693" s="1">
        <v>0.91</v>
      </c>
      <c r="H1693">
        <v>0</v>
      </c>
      <c r="I1693">
        <f t="shared" si="183"/>
        <v>21</v>
      </c>
      <c r="J1693" s="3">
        <f t="shared" si="184"/>
        <v>0</v>
      </c>
      <c r="K1693" s="5">
        <f t="shared" si="187"/>
        <v>0</v>
      </c>
      <c r="L1693" s="3">
        <f t="shared" ca="1" si="185"/>
        <v>0.12430694305694306</v>
      </c>
      <c r="M1693" s="1">
        <f t="shared" ca="1" si="186"/>
        <v>-0.12430694305694306</v>
      </c>
      <c r="N1693" t="str">
        <f t="shared" si="188"/>
        <v>no</v>
      </c>
    </row>
    <row r="1694" spans="1:14" x14ac:dyDescent="0.25">
      <c r="A1694" t="str">
        <f t="shared" si="182"/>
        <v>14North Melbourne</v>
      </c>
      <c r="B1694">
        <v>2020</v>
      </c>
      <c r="C1694">
        <v>14</v>
      </c>
      <c r="D1694" t="s">
        <v>277</v>
      </c>
      <c r="E1694" t="s">
        <v>25</v>
      </c>
      <c r="F1694">
        <v>52</v>
      </c>
      <c r="G1694" s="1">
        <v>0.7</v>
      </c>
      <c r="H1694">
        <v>0</v>
      </c>
      <c r="I1694">
        <f t="shared" si="183"/>
        <v>20</v>
      </c>
      <c r="J1694" s="3">
        <f t="shared" si="184"/>
        <v>0</v>
      </c>
      <c r="K1694" s="5">
        <f t="shared" si="187"/>
        <v>5</v>
      </c>
      <c r="L1694" s="3">
        <f t="shared" ca="1" si="185"/>
        <v>0</v>
      </c>
      <c r="M1694" s="1">
        <f t="shared" ca="1" si="186"/>
        <v>0</v>
      </c>
      <c r="N1694" t="str">
        <f t="shared" si="188"/>
        <v>yes</v>
      </c>
    </row>
    <row r="1695" spans="1:14" x14ac:dyDescent="0.25">
      <c r="A1695" t="str">
        <f t="shared" si="182"/>
        <v>14North Melbourne</v>
      </c>
      <c r="B1695">
        <v>2020</v>
      </c>
      <c r="C1695">
        <v>14</v>
      </c>
      <c r="D1695" t="s">
        <v>421</v>
      </c>
      <c r="E1695" t="s">
        <v>25</v>
      </c>
      <c r="F1695">
        <v>5</v>
      </c>
      <c r="G1695" s="1">
        <v>0.91</v>
      </c>
      <c r="H1695">
        <v>0</v>
      </c>
      <c r="I1695">
        <f t="shared" si="183"/>
        <v>20</v>
      </c>
      <c r="J1695" s="3">
        <f t="shared" si="184"/>
        <v>0</v>
      </c>
      <c r="K1695" s="5">
        <f t="shared" si="187"/>
        <v>0</v>
      </c>
      <c r="L1695" s="3">
        <f t="shared" ca="1" si="185"/>
        <v>8.5798245614035082E-2</v>
      </c>
      <c r="M1695" s="1">
        <f t="shared" ca="1" si="186"/>
        <v>-8.5798245614035082E-2</v>
      </c>
      <c r="N1695" t="str">
        <f t="shared" si="188"/>
        <v>no</v>
      </c>
    </row>
    <row r="1696" spans="1:14" x14ac:dyDescent="0.25">
      <c r="A1696" t="str">
        <f t="shared" si="182"/>
        <v>14Richmond</v>
      </c>
      <c r="B1696">
        <v>2020</v>
      </c>
      <c r="C1696">
        <v>14</v>
      </c>
      <c r="D1696" t="s">
        <v>422</v>
      </c>
      <c r="E1696" t="s">
        <v>28</v>
      </c>
      <c r="F1696">
        <v>83</v>
      </c>
      <c r="G1696" s="1">
        <v>0.81</v>
      </c>
      <c r="H1696">
        <v>0</v>
      </c>
      <c r="I1696">
        <f t="shared" si="183"/>
        <v>26</v>
      </c>
      <c r="J1696" s="3">
        <f t="shared" si="184"/>
        <v>0</v>
      </c>
      <c r="K1696" s="5">
        <f t="shared" si="187"/>
        <v>0</v>
      </c>
      <c r="L1696" s="3">
        <f t="shared" ca="1" si="185"/>
        <v>0.21183923861942439</v>
      </c>
      <c r="M1696" s="1">
        <f t="shared" ca="1" si="186"/>
        <v>-0.21183923861942439</v>
      </c>
      <c r="N1696" t="str">
        <f t="shared" si="188"/>
        <v>no</v>
      </c>
    </row>
    <row r="1697" spans="1:14" x14ac:dyDescent="0.25">
      <c r="A1697" t="str">
        <f t="shared" si="182"/>
        <v>14Carlton</v>
      </c>
      <c r="B1697">
        <v>2020</v>
      </c>
      <c r="C1697">
        <v>14</v>
      </c>
      <c r="D1697" t="s">
        <v>71</v>
      </c>
      <c r="E1697" t="s">
        <v>6</v>
      </c>
      <c r="F1697">
        <v>34</v>
      </c>
      <c r="G1697" s="1">
        <v>0.9</v>
      </c>
      <c r="H1697">
        <v>0</v>
      </c>
      <c r="I1697">
        <f t="shared" si="183"/>
        <v>21</v>
      </c>
      <c r="J1697" s="3">
        <f t="shared" si="184"/>
        <v>0</v>
      </c>
      <c r="K1697" s="5">
        <f t="shared" si="187"/>
        <v>56</v>
      </c>
      <c r="L1697" s="3">
        <f t="shared" ca="1" si="185"/>
        <v>0.28687732402902677</v>
      </c>
      <c r="M1697" s="1">
        <f t="shared" ca="1" si="186"/>
        <v>-0.28687732402902677</v>
      </c>
      <c r="N1697" t="str">
        <f t="shared" si="188"/>
        <v>yes</v>
      </c>
    </row>
    <row r="1698" spans="1:14" x14ac:dyDescent="0.25">
      <c r="A1698" t="str">
        <f t="shared" si="182"/>
        <v>14Collingwood</v>
      </c>
      <c r="B1698">
        <v>2020</v>
      </c>
      <c r="C1698">
        <v>14</v>
      </c>
      <c r="D1698" t="s">
        <v>444</v>
      </c>
      <c r="E1698" t="s">
        <v>51</v>
      </c>
      <c r="F1698">
        <v>52</v>
      </c>
      <c r="G1698" s="1">
        <v>0.97</v>
      </c>
      <c r="H1698">
        <v>0</v>
      </c>
      <c r="I1698">
        <f t="shared" si="183"/>
        <v>21</v>
      </c>
      <c r="J1698" s="3">
        <f t="shared" si="184"/>
        <v>0</v>
      </c>
      <c r="K1698" s="5">
        <f t="shared" si="187"/>
        <v>0</v>
      </c>
      <c r="L1698" s="3">
        <f t="shared" ca="1" si="185"/>
        <v>0.16710751237067029</v>
      </c>
      <c r="M1698" s="1">
        <f t="shared" ca="1" si="186"/>
        <v>-0.16710751237067029</v>
      </c>
      <c r="N1698" t="str">
        <f t="shared" si="188"/>
        <v>no</v>
      </c>
    </row>
    <row r="1699" spans="1:14" x14ac:dyDescent="0.25">
      <c r="A1699" t="str">
        <f t="shared" si="182"/>
        <v>14Hawthorn</v>
      </c>
      <c r="B1699">
        <v>2020</v>
      </c>
      <c r="C1699">
        <v>14</v>
      </c>
      <c r="D1699" t="s">
        <v>521</v>
      </c>
      <c r="E1699" t="s">
        <v>56</v>
      </c>
      <c r="F1699">
        <v>84</v>
      </c>
      <c r="G1699" s="1">
        <v>0.87</v>
      </c>
      <c r="H1699">
        <v>0</v>
      </c>
      <c r="I1699">
        <f t="shared" si="183"/>
        <v>27</v>
      </c>
      <c r="J1699" s="3">
        <f t="shared" si="184"/>
        <v>0</v>
      </c>
      <c r="K1699" s="5">
        <f t="shared" si="187"/>
        <v>0</v>
      </c>
      <c r="L1699" s="3">
        <f t="shared" ca="1" si="185"/>
        <v>0.15692991405262802</v>
      </c>
      <c r="M1699" s="1">
        <f t="shared" ca="1" si="186"/>
        <v>-0.15692991405262802</v>
      </c>
      <c r="N1699" t="str">
        <f t="shared" si="188"/>
        <v>no</v>
      </c>
    </row>
    <row r="1700" spans="1:14" x14ac:dyDescent="0.25">
      <c r="A1700" t="str">
        <f t="shared" si="182"/>
        <v>14Essendon</v>
      </c>
      <c r="B1700">
        <v>2020</v>
      </c>
      <c r="C1700">
        <v>14</v>
      </c>
      <c r="D1700" t="s">
        <v>485</v>
      </c>
      <c r="E1700" t="s">
        <v>32</v>
      </c>
      <c r="F1700">
        <v>20</v>
      </c>
      <c r="G1700" s="1">
        <v>0.75</v>
      </c>
      <c r="H1700">
        <v>0</v>
      </c>
      <c r="I1700">
        <f t="shared" si="183"/>
        <v>27</v>
      </c>
      <c r="J1700" s="3">
        <f t="shared" si="184"/>
        <v>0</v>
      </c>
      <c r="K1700" s="5">
        <f t="shared" si="187"/>
        <v>0</v>
      </c>
      <c r="L1700" s="3">
        <f t="shared" ca="1" si="185"/>
        <v>0.15925493271031027</v>
      </c>
      <c r="M1700" s="1">
        <f t="shared" ca="1" si="186"/>
        <v>-0.15925493271031027</v>
      </c>
      <c r="N1700" t="str">
        <f t="shared" si="188"/>
        <v>no</v>
      </c>
    </row>
    <row r="1701" spans="1:14" x14ac:dyDescent="0.25">
      <c r="A1701" t="str">
        <f t="shared" si="182"/>
        <v>14GWS Giants</v>
      </c>
      <c r="B1701">
        <v>2020</v>
      </c>
      <c r="C1701">
        <v>14</v>
      </c>
      <c r="D1701" t="s">
        <v>442</v>
      </c>
      <c r="E1701" t="s">
        <v>11</v>
      </c>
      <c r="F1701">
        <v>57</v>
      </c>
      <c r="G1701" s="1">
        <v>0.78</v>
      </c>
      <c r="H1701">
        <v>0</v>
      </c>
      <c r="I1701">
        <f t="shared" si="183"/>
        <v>26</v>
      </c>
      <c r="J1701" s="3">
        <f t="shared" si="184"/>
        <v>0</v>
      </c>
      <c r="K1701" s="5">
        <f t="shared" si="187"/>
        <v>0</v>
      </c>
      <c r="L1701" s="3">
        <f t="shared" ca="1" si="185"/>
        <v>0.27240912757023761</v>
      </c>
      <c r="M1701" s="1">
        <f t="shared" ca="1" si="186"/>
        <v>-0.27240912757023761</v>
      </c>
      <c r="N1701" t="str">
        <f t="shared" si="188"/>
        <v>no</v>
      </c>
    </row>
    <row r="1702" spans="1:14" x14ac:dyDescent="0.25">
      <c r="A1702" t="str">
        <f t="shared" si="182"/>
        <v>14Collingwood</v>
      </c>
      <c r="B1702">
        <v>2020</v>
      </c>
      <c r="C1702">
        <v>14</v>
      </c>
      <c r="D1702" t="s">
        <v>283</v>
      </c>
      <c r="E1702" t="s">
        <v>51</v>
      </c>
      <c r="F1702">
        <v>39</v>
      </c>
      <c r="G1702" s="1">
        <v>0.76</v>
      </c>
      <c r="H1702">
        <v>0</v>
      </c>
      <c r="I1702">
        <f t="shared" si="183"/>
        <v>21</v>
      </c>
      <c r="J1702" s="3">
        <f t="shared" si="184"/>
        <v>0</v>
      </c>
      <c r="K1702" s="5">
        <f t="shared" si="187"/>
        <v>10</v>
      </c>
      <c r="L1702" s="3">
        <f t="shared" ca="1" si="185"/>
        <v>0.19734931009440812</v>
      </c>
      <c r="M1702" s="1">
        <f t="shared" ca="1" si="186"/>
        <v>-0.19734931009440812</v>
      </c>
      <c r="N1702" t="str">
        <f t="shared" si="188"/>
        <v>yes</v>
      </c>
    </row>
    <row r="1703" spans="1:14" x14ac:dyDescent="0.25">
      <c r="A1703" t="str">
        <f t="shared" si="182"/>
        <v>14Sydney Swans</v>
      </c>
      <c r="B1703">
        <v>2020</v>
      </c>
      <c r="C1703">
        <v>14</v>
      </c>
      <c r="D1703" t="s">
        <v>499</v>
      </c>
      <c r="E1703" t="s">
        <v>70</v>
      </c>
      <c r="F1703">
        <v>40</v>
      </c>
      <c r="G1703" s="1">
        <v>0.71</v>
      </c>
      <c r="H1703">
        <v>0</v>
      </c>
      <c r="I1703">
        <f t="shared" si="183"/>
        <v>20</v>
      </c>
      <c r="J1703" s="3">
        <f t="shared" si="184"/>
        <v>0</v>
      </c>
      <c r="K1703" s="5">
        <f t="shared" si="187"/>
        <v>0</v>
      </c>
      <c r="L1703" s="3">
        <f t="shared" ca="1" si="185"/>
        <v>0.33683473389355745</v>
      </c>
      <c r="M1703" s="1">
        <f t="shared" ca="1" si="186"/>
        <v>-0.33683473389355745</v>
      </c>
      <c r="N1703" t="str">
        <f t="shared" si="188"/>
        <v>no</v>
      </c>
    </row>
    <row r="1704" spans="1:14" x14ac:dyDescent="0.25">
      <c r="A1704" t="str">
        <f t="shared" si="182"/>
        <v>14West Coast Eagles</v>
      </c>
      <c r="B1704">
        <v>2020</v>
      </c>
      <c r="C1704">
        <v>14</v>
      </c>
      <c r="D1704" t="s">
        <v>448</v>
      </c>
      <c r="E1704" t="s">
        <v>36</v>
      </c>
      <c r="F1704">
        <v>8</v>
      </c>
      <c r="G1704" s="1">
        <v>0.16</v>
      </c>
      <c r="H1704">
        <v>0</v>
      </c>
      <c r="I1704">
        <f t="shared" si="183"/>
        <v>26</v>
      </c>
      <c r="J1704" s="3">
        <f t="shared" si="184"/>
        <v>0</v>
      </c>
      <c r="K1704" s="5">
        <f t="shared" si="187"/>
        <v>0</v>
      </c>
      <c r="L1704" s="3">
        <f t="shared" ca="1" si="185"/>
        <v>0.24034533819508663</v>
      </c>
      <c r="M1704" s="1">
        <f t="shared" ca="1" si="186"/>
        <v>-0.24034533819508663</v>
      </c>
      <c r="N1704" t="str">
        <f t="shared" si="188"/>
        <v>no</v>
      </c>
    </row>
    <row r="1705" spans="1:14" x14ac:dyDescent="0.25">
      <c r="A1705" t="str">
        <f t="shared" si="182"/>
        <v>14Richmond</v>
      </c>
      <c r="B1705">
        <v>2020</v>
      </c>
      <c r="C1705">
        <v>14</v>
      </c>
      <c r="D1705" t="s">
        <v>324</v>
      </c>
      <c r="E1705" t="s">
        <v>28</v>
      </c>
      <c r="F1705">
        <v>34</v>
      </c>
      <c r="G1705" s="1">
        <v>0.97</v>
      </c>
      <c r="H1705">
        <v>0</v>
      </c>
      <c r="I1705">
        <f t="shared" si="183"/>
        <v>26</v>
      </c>
      <c r="J1705" s="3">
        <f t="shared" si="184"/>
        <v>0</v>
      </c>
      <c r="K1705" s="5">
        <f t="shared" si="187"/>
        <v>2</v>
      </c>
      <c r="L1705" s="3">
        <f t="shared" ca="1" si="185"/>
        <v>0.13697277963582311</v>
      </c>
      <c r="M1705" s="1">
        <f t="shared" ca="1" si="186"/>
        <v>-0.13697277963582311</v>
      </c>
      <c r="N1705" t="str">
        <f t="shared" si="188"/>
        <v>yes</v>
      </c>
    </row>
    <row r="1706" spans="1:14" x14ac:dyDescent="0.25">
      <c r="A1706" t="str">
        <f t="shared" si="182"/>
        <v>14Richmond</v>
      </c>
      <c r="B1706">
        <v>2020</v>
      </c>
      <c r="C1706">
        <v>14</v>
      </c>
      <c r="D1706" t="s">
        <v>393</v>
      </c>
      <c r="E1706" t="s">
        <v>28</v>
      </c>
      <c r="F1706">
        <v>52</v>
      </c>
      <c r="G1706" s="1">
        <v>0.81</v>
      </c>
      <c r="H1706">
        <v>0</v>
      </c>
      <c r="I1706">
        <f t="shared" si="183"/>
        <v>26</v>
      </c>
      <c r="J1706" s="3">
        <f t="shared" si="184"/>
        <v>0</v>
      </c>
      <c r="K1706" s="5">
        <f t="shared" si="187"/>
        <v>0</v>
      </c>
      <c r="L1706" s="3">
        <f t="shared" ca="1" si="185"/>
        <v>0.15717070453912557</v>
      </c>
      <c r="M1706" s="1">
        <f t="shared" ca="1" si="186"/>
        <v>-0.15717070453912557</v>
      </c>
      <c r="N1706" t="str">
        <f t="shared" si="188"/>
        <v>no</v>
      </c>
    </row>
    <row r="1707" spans="1:14" x14ac:dyDescent="0.25">
      <c r="A1707" t="str">
        <f t="shared" si="182"/>
        <v>14Fremantle</v>
      </c>
      <c r="B1707">
        <v>2020</v>
      </c>
      <c r="C1707">
        <v>14</v>
      </c>
      <c r="D1707" t="s">
        <v>358</v>
      </c>
      <c r="E1707" t="s">
        <v>53</v>
      </c>
      <c r="F1707">
        <v>57</v>
      </c>
      <c r="G1707" s="1">
        <v>0.82</v>
      </c>
      <c r="H1707">
        <v>0</v>
      </c>
      <c r="I1707">
        <f t="shared" si="183"/>
        <v>26</v>
      </c>
      <c r="J1707" s="3">
        <f t="shared" si="184"/>
        <v>0</v>
      </c>
      <c r="K1707" s="5">
        <f t="shared" si="187"/>
        <v>0</v>
      </c>
      <c r="L1707" s="3">
        <f t="shared" ca="1" si="185"/>
        <v>0.25003656474244706</v>
      </c>
      <c r="M1707" s="1">
        <f t="shared" ca="1" si="186"/>
        <v>-0.25003656474244706</v>
      </c>
      <c r="N1707" t="str">
        <f t="shared" si="188"/>
        <v>no</v>
      </c>
    </row>
    <row r="1708" spans="1:14" x14ac:dyDescent="0.25">
      <c r="A1708" t="str">
        <f t="shared" si="182"/>
        <v>14Melbourne</v>
      </c>
      <c r="B1708">
        <v>2020</v>
      </c>
      <c r="C1708">
        <v>14</v>
      </c>
      <c r="D1708" t="s">
        <v>179</v>
      </c>
      <c r="E1708" t="s">
        <v>30</v>
      </c>
      <c r="F1708">
        <v>43</v>
      </c>
      <c r="G1708" s="1">
        <v>0.87</v>
      </c>
      <c r="H1708">
        <v>0</v>
      </c>
      <c r="I1708">
        <f t="shared" si="183"/>
        <v>19</v>
      </c>
      <c r="J1708" s="3">
        <f t="shared" si="184"/>
        <v>0</v>
      </c>
      <c r="K1708" s="5">
        <f t="shared" si="187"/>
        <v>34</v>
      </c>
      <c r="L1708" s="3">
        <f t="shared" ca="1" si="185"/>
        <v>0.22371868807854967</v>
      </c>
      <c r="M1708" s="1">
        <f t="shared" ca="1" si="186"/>
        <v>-0.22371868807854967</v>
      </c>
      <c r="N1708" t="str">
        <f t="shared" si="188"/>
        <v>yes</v>
      </c>
    </row>
    <row r="1709" spans="1:14" x14ac:dyDescent="0.25">
      <c r="A1709" t="str">
        <f t="shared" si="182"/>
        <v>14Gold Coast Suns</v>
      </c>
      <c r="B1709">
        <v>2020</v>
      </c>
      <c r="C1709">
        <v>14</v>
      </c>
      <c r="D1709" t="s">
        <v>274</v>
      </c>
      <c r="E1709" t="s">
        <v>40</v>
      </c>
      <c r="F1709">
        <v>55</v>
      </c>
      <c r="G1709" s="1">
        <v>0.82</v>
      </c>
      <c r="H1709">
        <v>0</v>
      </c>
      <c r="I1709">
        <f t="shared" si="183"/>
        <v>20</v>
      </c>
      <c r="J1709" s="3">
        <f t="shared" si="184"/>
        <v>0</v>
      </c>
      <c r="K1709" s="5">
        <f t="shared" si="187"/>
        <v>4</v>
      </c>
      <c r="L1709" s="3">
        <f t="shared" ca="1" si="185"/>
        <v>0.16197956455309395</v>
      </c>
      <c r="M1709" s="1">
        <f t="shared" ca="1" si="186"/>
        <v>-0.16197956455309395</v>
      </c>
      <c r="N1709" t="str">
        <f t="shared" si="188"/>
        <v>yes</v>
      </c>
    </row>
    <row r="1710" spans="1:14" x14ac:dyDescent="0.25">
      <c r="A1710" t="str">
        <f t="shared" si="182"/>
        <v>14Port Adelaide</v>
      </c>
      <c r="B1710">
        <v>2020</v>
      </c>
      <c r="C1710">
        <v>14</v>
      </c>
      <c r="D1710" t="s">
        <v>599</v>
      </c>
      <c r="E1710" t="s">
        <v>48</v>
      </c>
      <c r="F1710">
        <v>71</v>
      </c>
      <c r="G1710" s="1">
        <v>0.84</v>
      </c>
      <c r="H1710">
        <v>0</v>
      </c>
      <c r="I1710">
        <f t="shared" si="183"/>
        <v>20</v>
      </c>
      <c r="J1710" s="3">
        <f t="shared" si="184"/>
        <v>0</v>
      </c>
      <c r="K1710" s="5">
        <f t="shared" si="187"/>
        <v>0</v>
      </c>
      <c r="L1710" s="3">
        <f t="shared" ca="1" si="185"/>
        <v>0.12598619329388561</v>
      </c>
      <c r="M1710" s="1">
        <f t="shared" ca="1" si="186"/>
        <v>-0.12598619329388561</v>
      </c>
      <c r="N1710" t="str">
        <f t="shared" si="188"/>
        <v>no</v>
      </c>
    </row>
    <row r="1711" spans="1:14" x14ac:dyDescent="0.25">
      <c r="A1711" t="str">
        <f t="shared" si="182"/>
        <v>14Collingwood</v>
      </c>
      <c r="B1711">
        <v>2020</v>
      </c>
      <c r="C1711">
        <v>14</v>
      </c>
      <c r="D1711" t="s">
        <v>611</v>
      </c>
      <c r="E1711" t="s">
        <v>51</v>
      </c>
      <c r="F1711">
        <v>78</v>
      </c>
      <c r="G1711" s="1">
        <v>0.94</v>
      </c>
      <c r="H1711">
        <v>0</v>
      </c>
      <c r="I1711">
        <f t="shared" si="183"/>
        <v>21</v>
      </c>
      <c r="J1711" s="3">
        <f t="shared" si="184"/>
        <v>0</v>
      </c>
      <c r="K1711" s="5">
        <f t="shared" si="187"/>
        <v>0</v>
      </c>
      <c r="L1711" s="3">
        <f t="shared" ca="1" si="185"/>
        <v>0.1920133876416911</v>
      </c>
      <c r="M1711" s="1">
        <f t="shared" ca="1" si="186"/>
        <v>-0.1920133876416911</v>
      </c>
      <c r="N1711" t="str">
        <f t="shared" si="188"/>
        <v>no</v>
      </c>
    </row>
    <row r="1712" spans="1:14" x14ac:dyDescent="0.25">
      <c r="A1712" t="str">
        <f t="shared" si="182"/>
        <v>14Carlton</v>
      </c>
      <c r="B1712">
        <v>2020</v>
      </c>
      <c r="C1712">
        <v>14</v>
      </c>
      <c r="D1712" t="s">
        <v>395</v>
      </c>
      <c r="E1712" t="s">
        <v>6</v>
      </c>
      <c r="F1712">
        <v>82</v>
      </c>
      <c r="G1712" s="1">
        <v>0.78</v>
      </c>
      <c r="H1712">
        <v>0</v>
      </c>
      <c r="I1712">
        <f t="shared" si="183"/>
        <v>21</v>
      </c>
      <c r="J1712" s="3">
        <f t="shared" si="184"/>
        <v>0</v>
      </c>
      <c r="K1712" s="5">
        <f t="shared" si="187"/>
        <v>0</v>
      </c>
      <c r="L1712" s="3">
        <f t="shared" ca="1" si="185"/>
        <v>0.10774574303405572</v>
      </c>
      <c r="M1712" s="1">
        <f t="shared" ca="1" si="186"/>
        <v>-0.10774574303405572</v>
      </c>
      <c r="N1712" t="str">
        <f t="shared" si="188"/>
        <v>no</v>
      </c>
    </row>
    <row r="1713" spans="1:14" x14ac:dyDescent="0.25">
      <c r="A1713" t="str">
        <f t="shared" si="182"/>
        <v>14Western Bulldogs</v>
      </c>
      <c r="B1713">
        <v>2020</v>
      </c>
      <c r="C1713">
        <v>14</v>
      </c>
      <c r="D1713" t="s">
        <v>302</v>
      </c>
      <c r="E1713" t="s">
        <v>14</v>
      </c>
      <c r="F1713">
        <v>58</v>
      </c>
      <c r="G1713" s="1">
        <v>0.86</v>
      </c>
      <c r="H1713">
        <v>0</v>
      </c>
      <c r="I1713">
        <f t="shared" si="183"/>
        <v>23</v>
      </c>
      <c r="J1713" s="3">
        <f t="shared" si="184"/>
        <v>0</v>
      </c>
      <c r="K1713" s="5">
        <f t="shared" si="187"/>
        <v>6</v>
      </c>
      <c r="L1713" s="3">
        <f t="shared" ca="1" si="185"/>
        <v>0.17060074428495478</v>
      </c>
      <c r="M1713" s="1">
        <f t="shared" ca="1" si="186"/>
        <v>-0.17060074428495478</v>
      </c>
      <c r="N1713" t="str">
        <f t="shared" si="188"/>
        <v>yes</v>
      </c>
    </row>
    <row r="1714" spans="1:14" x14ac:dyDescent="0.25">
      <c r="A1714" t="str">
        <f t="shared" si="182"/>
        <v>14Geelong Cats</v>
      </c>
      <c r="B1714">
        <v>2020</v>
      </c>
      <c r="C1714">
        <v>14</v>
      </c>
      <c r="D1714" t="s">
        <v>402</v>
      </c>
      <c r="E1714" t="s">
        <v>9</v>
      </c>
      <c r="F1714">
        <v>68</v>
      </c>
      <c r="G1714" s="1">
        <v>0.98</v>
      </c>
      <c r="H1714">
        <v>0</v>
      </c>
      <c r="I1714">
        <f t="shared" si="183"/>
        <v>23</v>
      </c>
      <c r="J1714" s="3">
        <f t="shared" si="184"/>
        <v>0</v>
      </c>
      <c r="K1714" s="5">
        <f t="shared" si="187"/>
        <v>0</v>
      </c>
      <c r="L1714" s="3">
        <f t="shared" ca="1" si="185"/>
        <v>0.24402116402116403</v>
      </c>
      <c r="M1714" s="1">
        <f t="shared" ca="1" si="186"/>
        <v>-0.24402116402116403</v>
      </c>
      <c r="N1714" t="str">
        <f t="shared" si="188"/>
        <v>no</v>
      </c>
    </row>
    <row r="1715" spans="1:14" x14ac:dyDescent="0.25">
      <c r="A1715" t="str">
        <f t="shared" si="182"/>
        <v>14Melbourne</v>
      </c>
      <c r="B1715">
        <v>2020</v>
      </c>
      <c r="C1715">
        <v>14</v>
      </c>
      <c r="D1715" t="s">
        <v>661</v>
      </c>
      <c r="E1715" t="s">
        <v>30</v>
      </c>
      <c r="F1715">
        <v>55</v>
      </c>
      <c r="G1715" s="1">
        <v>0.64</v>
      </c>
      <c r="H1715">
        <v>0</v>
      </c>
      <c r="I1715">
        <f t="shared" si="183"/>
        <v>19</v>
      </c>
      <c r="J1715" s="3">
        <f t="shared" si="184"/>
        <v>0</v>
      </c>
      <c r="K1715" s="5">
        <f t="shared" si="187"/>
        <v>0</v>
      </c>
      <c r="L1715" s="3">
        <f t="shared" ca="1" si="185"/>
        <v>0</v>
      </c>
      <c r="M1715" s="1">
        <f t="shared" ca="1" si="186"/>
        <v>0</v>
      </c>
      <c r="N1715" t="str">
        <f t="shared" si="188"/>
        <v>no</v>
      </c>
    </row>
    <row r="1716" spans="1:14" x14ac:dyDescent="0.25">
      <c r="A1716" t="str">
        <f t="shared" si="182"/>
        <v>14St Kilda</v>
      </c>
      <c r="B1716">
        <v>2020</v>
      </c>
      <c r="C1716">
        <v>14</v>
      </c>
      <c r="D1716" t="s">
        <v>556</v>
      </c>
      <c r="E1716" t="s">
        <v>19</v>
      </c>
      <c r="F1716">
        <v>49</v>
      </c>
      <c r="G1716" s="1">
        <v>0.92</v>
      </c>
      <c r="H1716">
        <v>0</v>
      </c>
      <c r="I1716">
        <f t="shared" si="183"/>
        <v>19</v>
      </c>
      <c r="J1716" s="3">
        <f t="shared" si="184"/>
        <v>0</v>
      </c>
      <c r="K1716" s="5">
        <f t="shared" si="187"/>
        <v>0</v>
      </c>
      <c r="L1716" s="3">
        <f t="shared" ca="1" si="185"/>
        <v>0.17090123128185408</v>
      </c>
      <c r="M1716" s="1">
        <f t="shared" ca="1" si="186"/>
        <v>-0.17090123128185408</v>
      </c>
      <c r="N1716" t="str">
        <f t="shared" si="188"/>
        <v>no</v>
      </c>
    </row>
    <row r="1717" spans="1:14" x14ac:dyDescent="0.25">
      <c r="A1717" t="str">
        <f t="shared" si="182"/>
        <v>14Gold Coast Suns</v>
      </c>
      <c r="B1717">
        <v>2020</v>
      </c>
      <c r="C1717">
        <v>14</v>
      </c>
      <c r="D1717" t="s">
        <v>535</v>
      </c>
      <c r="E1717" t="s">
        <v>40</v>
      </c>
      <c r="F1717">
        <v>54</v>
      </c>
      <c r="G1717" s="1">
        <v>0.79</v>
      </c>
      <c r="H1717">
        <v>0</v>
      </c>
      <c r="I1717">
        <f t="shared" si="183"/>
        <v>20</v>
      </c>
      <c r="J1717" s="3">
        <f t="shared" si="184"/>
        <v>0</v>
      </c>
      <c r="K1717" s="5">
        <f t="shared" si="187"/>
        <v>0</v>
      </c>
      <c r="L1717" s="3">
        <f t="shared" ca="1" si="185"/>
        <v>0.13142218193705607</v>
      </c>
      <c r="M1717" s="1">
        <f t="shared" ca="1" si="186"/>
        <v>-0.13142218193705607</v>
      </c>
      <c r="N1717" t="str">
        <f t="shared" si="188"/>
        <v>no</v>
      </c>
    </row>
    <row r="1718" spans="1:14" x14ac:dyDescent="0.25">
      <c r="A1718" t="str">
        <f t="shared" si="182"/>
        <v>14Gold Coast Suns</v>
      </c>
      <c r="B1718">
        <v>2020</v>
      </c>
      <c r="C1718">
        <v>14</v>
      </c>
      <c r="D1718" t="s">
        <v>261</v>
      </c>
      <c r="E1718" t="s">
        <v>40</v>
      </c>
      <c r="F1718">
        <v>107</v>
      </c>
      <c r="G1718" s="1">
        <v>0.79</v>
      </c>
      <c r="H1718">
        <v>0</v>
      </c>
      <c r="I1718">
        <f t="shared" si="183"/>
        <v>20</v>
      </c>
      <c r="J1718" s="3">
        <f t="shared" si="184"/>
        <v>0</v>
      </c>
      <c r="K1718" s="5">
        <f t="shared" si="187"/>
        <v>7</v>
      </c>
      <c r="L1718" s="3">
        <f t="shared" ca="1" si="185"/>
        <v>4.6196603641456578E-2</v>
      </c>
      <c r="M1718" s="1">
        <f t="shared" ca="1" si="186"/>
        <v>-4.6196603641456578E-2</v>
      </c>
      <c r="N1718" t="str">
        <f t="shared" si="188"/>
        <v>yes</v>
      </c>
    </row>
    <row r="1719" spans="1:14" x14ac:dyDescent="0.25">
      <c r="A1719" t="str">
        <f t="shared" si="182"/>
        <v>14Carlton</v>
      </c>
      <c r="B1719">
        <v>2020</v>
      </c>
      <c r="C1719">
        <v>14</v>
      </c>
      <c r="D1719" t="s">
        <v>354</v>
      </c>
      <c r="E1719" t="s">
        <v>6</v>
      </c>
      <c r="F1719">
        <v>68</v>
      </c>
      <c r="G1719" s="1">
        <v>0.75</v>
      </c>
      <c r="H1719">
        <v>0</v>
      </c>
      <c r="I1719">
        <f t="shared" si="183"/>
        <v>21</v>
      </c>
      <c r="J1719" s="3">
        <f t="shared" si="184"/>
        <v>0</v>
      </c>
      <c r="K1719" s="5">
        <f t="shared" si="187"/>
        <v>0</v>
      </c>
      <c r="L1719" s="3">
        <f t="shared" ca="1" si="185"/>
        <v>0.20451178451178453</v>
      </c>
      <c r="M1719" s="1">
        <f t="shared" ca="1" si="186"/>
        <v>-0.20451178451178453</v>
      </c>
      <c r="N1719" t="str">
        <f t="shared" si="188"/>
        <v>no</v>
      </c>
    </row>
    <row r="1720" spans="1:14" x14ac:dyDescent="0.25">
      <c r="A1720" t="str">
        <f t="shared" si="182"/>
        <v>14Geelong Cats</v>
      </c>
      <c r="B1720">
        <v>2020</v>
      </c>
      <c r="C1720">
        <v>14</v>
      </c>
      <c r="D1720" t="s">
        <v>466</v>
      </c>
      <c r="E1720" t="s">
        <v>9</v>
      </c>
      <c r="F1720">
        <v>60</v>
      </c>
      <c r="G1720" s="1">
        <v>0.87</v>
      </c>
      <c r="H1720">
        <v>0</v>
      </c>
      <c r="I1720">
        <f t="shared" si="183"/>
        <v>23</v>
      </c>
      <c r="J1720" s="3">
        <f t="shared" si="184"/>
        <v>0</v>
      </c>
      <c r="K1720" s="5">
        <f t="shared" si="187"/>
        <v>0</v>
      </c>
      <c r="L1720" s="3">
        <f t="shared" ca="1" si="185"/>
        <v>0.16602453847035889</v>
      </c>
      <c r="M1720" s="1">
        <f t="shared" ca="1" si="186"/>
        <v>-0.16602453847035889</v>
      </c>
      <c r="N1720" t="str">
        <f t="shared" si="188"/>
        <v>no</v>
      </c>
    </row>
    <row r="1721" spans="1:14" x14ac:dyDescent="0.25">
      <c r="A1721" t="str">
        <f t="shared" si="182"/>
        <v>14Collingwood</v>
      </c>
      <c r="B1721">
        <v>2020</v>
      </c>
      <c r="C1721">
        <v>14</v>
      </c>
      <c r="D1721" t="s">
        <v>257</v>
      </c>
      <c r="E1721" t="s">
        <v>51</v>
      </c>
      <c r="F1721">
        <v>29</v>
      </c>
      <c r="G1721" s="1">
        <v>0.66</v>
      </c>
      <c r="H1721">
        <v>0</v>
      </c>
      <c r="I1721">
        <f t="shared" si="183"/>
        <v>21</v>
      </c>
      <c r="J1721" s="3">
        <f t="shared" si="184"/>
        <v>0</v>
      </c>
      <c r="K1721" s="5">
        <f t="shared" si="187"/>
        <v>8</v>
      </c>
      <c r="L1721" s="3">
        <f t="shared" ca="1" si="185"/>
        <v>9.3886250152234813E-2</v>
      </c>
      <c r="M1721" s="1">
        <f t="shared" ca="1" si="186"/>
        <v>-9.3886250152234813E-2</v>
      </c>
      <c r="N1721" t="str">
        <f t="shared" si="188"/>
        <v>yes</v>
      </c>
    </row>
    <row r="1722" spans="1:14" x14ac:dyDescent="0.25">
      <c r="A1722" t="str">
        <f t="shared" si="182"/>
        <v>14Richmond</v>
      </c>
      <c r="B1722">
        <v>2020</v>
      </c>
      <c r="C1722">
        <v>14</v>
      </c>
      <c r="D1722" t="s">
        <v>455</v>
      </c>
      <c r="E1722" t="s">
        <v>28</v>
      </c>
      <c r="F1722">
        <v>71</v>
      </c>
      <c r="G1722" s="1">
        <v>1</v>
      </c>
      <c r="H1722">
        <v>0</v>
      </c>
      <c r="I1722">
        <f t="shared" si="183"/>
        <v>26</v>
      </c>
      <c r="J1722" s="3">
        <f t="shared" si="184"/>
        <v>0</v>
      </c>
      <c r="K1722" s="5">
        <f t="shared" si="187"/>
        <v>0</v>
      </c>
      <c r="L1722" s="3">
        <f t="shared" ca="1" si="185"/>
        <v>6.1337355455002518E-2</v>
      </c>
      <c r="M1722" s="1">
        <f t="shared" ca="1" si="186"/>
        <v>-6.1337355455002518E-2</v>
      </c>
      <c r="N1722" t="str">
        <f t="shared" si="188"/>
        <v>no</v>
      </c>
    </row>
    <row r="1723" spans="1:14" x14ac:dyDescent="0.25">
      <c r="A1723" t="str">
        <f t="shared" si="182"/>
        <v>14Port Adelaide</v>
      </c>
      <c r="B1723">
        <v>2020</v>
      </c>
      <c r="C1723">
        <v>14</v>
      </c>
      <c r="D1723" t="s">
        <v>491</v>
      </c>
      <c r="E1723" t="s">
        <v>48</v>
      </c>
      <c r="F1723">
        <v>27</v>
      </c>
      <c r="G1723" s="1">
        <v>0.77</v>
      </c>
      <c r="H1723">
        <v>0</v>
      </c>
      <c r="I1723">
        <f t="shared" si="183"/>
        <v>20</v>
      </c>
      <c r="J1723" s="3">
        <f t="shared" si="184"/>
        <v>0</v>
      </c>
      <c r="K1723" s="5">
        <f t="shared" si="187"/>
        <v>0</v>
      </c>
      <c r="L1723" s="3">
        <f t="shared" ca="1" si="185"/>
        <v>1.6526824307144673E-2</v>
      </c>
      <c r="M1723" s="1">
        <f t="shared" ca="1" si="186"/>
        <v>-1.6526824307144673E-2</v>
      </c>
      <c r="N1723" t="str">
        <f t="shared" si="188"/>
        <v>no</v>
      </c>
    </row>
    <row r="1724" spans="1:14" x14ac:dyDescent="0.25">
      <c r="A1724" t="str">
        <f t="shared" si="182"/>
        <v>14North Melbourne</v>
      </c>
      <c r="B1724">
        <v>2020</v>
      </c>
      <c r="C1724">
        <v>14</v>
      </c>
      <c r="D1724" t="s">
        <v>577</v>
      </c>
      <c r="E1724" t="s">
        <v>25</v>
      </c>
      <c r="F1724">
        <v>52</v>
      </c>
      <c r="G1724" s="1">
        <v>0.7</v>
      </c>
      <c r="H1724">
        <v>0</v>
      </c>
      <c r="I1724">
        <f t="shared" si="183"/>
        <v>20</v>
      </c>
      <c r="J1724" s="3">
        <f t="shared" si="184"/>
        <v>0</v>
      </c>
      <c r="K1724" s="5">
        <f t="shared" si="187"/>
        <v>0</v>
      </c>
      <c r="L1724" s="3">
        <f t="shared" ca="1" si="185"/>
        <v>5.0000000000000001E-3</v>
      </c>
      <c r="M1724" s="1">
        <f t="shared" ca="1" si="186"/>
        <v>-5.0000000000000001E-3</v>
      </c>
      <c r="N1724" t="str">
        <f t="shared" si="188"/>
        <v>no</v>
      </c>
    </row>
    <row r="1725" spans="1:14" x14ac:dyDescent="0.25">
      <c r="A1725" t="str">
        <f t="shared" si="182"/>
        <v>14Richmond</v>
      </c>
      <c r="B1725">
        <v>2020</v>
      </c>
      <c r="C1725">
        <v>14</v>
      </c>
      <c r="D1725" t="s">
        <v>392</v>
      </c>
      <c r="E1725" t="s">
        <v>28</v>
      </c>
      <c r="F1725">
        <v>8</v>
      </c>
      <c r="G1725" s="1">
        <v>0.35</v>
      </c>
      <c r="H1725">
        <v>0</v>
      </c>
      <c r="I1725">
        <f t="shared" si="183"/>
        <v>26</v>
      </c>
      <c r="J1725" s="3">
        <f t="shared" si="184"/>
        <v>0</v>
      </c>
      <c r="K1725" s="5">
        <f t="shared" si="187"/>
        <v>0</v>
      </c>
      <c r="L1725" s="3">
        <f t="shared" ca="1" si="185"/>
        <v>0.10833333333333334</v>
      </c>
      <c r="M1725" s="1">
        <f t="shared" ca="1" si="186"/>
        <v>-0.10833333333333334</v>
      </c>
      <c r="N1725" t="str">
        <f t="shared" si="188"/>
        <v>no</v>
      </c>
    </row>
    <row r="1726" spans="1:14" x14ac:dyDescent="0.25">
      <c r="A1726" t="str">
        <f t="shared" si="182"/>
        <v>14Geelong Cats</v>
      </c>
      <c r="B1726">
        <v>2020</v>
      </c>
      <c r="C1726">
        <v>14</v>
      </c>
      <c r="D1726" t="s">
        <v>361</v>
      </c>
      <c r="E1726" t="s">
        <v>9</v>
      </c>
      <c r="F1726">
        <v>27</v>
      </c>
      <c r="G1726" s="1">
        <v>0.81</v>
      </c>
      <c r="H1726">
        <v>0</v>
      </c>
      <c r="I1726">
        <f t="shared" si="183"/>
        <v>23</v>
      </c>
      <c r="J1726" s="3">
        <f t="shared" si="184"/>
        <v>0</v>
      </c>
      <c r="K1726" s="5">
        <f t="shared" si="187"/>
        <v>0</v>
      </c>
      <c r="L1726" s="3">
        <f t="shared" ca="1" si="185"/>
        <v>0.16834757834757835</v>
      </c>
      <c r="M1726" s="1">
        <f t="shared" ca="1" si="186"/>
        <v>-0.16834757834757835</v>
      </c>
      <c r="N1726" t="str">
        <f t="shared" si="188"/>
        <v>no</v>
      </c>
    </row>
    <row r="1727" spans="1:14" x14ac:dyDescent="0.25">
      <c r="A1727" t="str">
        <f t="shared" si="182"/>
        <v>14Port Adelaide</v>
      </c>
      <c r="B1727">
        <v>2020</v>
      </c>
      <c r="C1727">
        <v>14</v>
      </c>
      <c r="D1727" t="s">
        <v>336</v>
      </c>
      <c r="E1727" t="s">
        <v>48</v>
      </c>
      <c r="F1727">
        <v>28</v>
      </c>
      <c r="G1727" s="1">
        <v>0.68</v>
      </c>
      <c r="H1727">
        <v>0</v>
      </c>
      <c r="I1727">
        <f t="shared" si="183"/>
        <v>20</v>
      </c>
      <c r="J1727" s="3">
        <f t="shared" si="184"/>
        <v>0</v>
      </c>
      <c r="K1727" s="5">
        <f t="shared" si="187"/>
        <v>4</v>
      </c>
      <c r="L1727" s="3">
        <f t="shared" ca="1" si="185"/>
        <v>8.8554720133667497E-2</v>
      </c>
      <c r="M1727" s="1">
        <f t="shared" ca="1" si="186"/>
        <v>-8.8554720133667497E-2</v>
      </c>
      <c r="N1727" t="str">
        <f t="shared" si="188"/>
        <v>yes</v>
      </c>
    </row>
    <row r="1728" spans="1:14" x14ac:dyDescent="0.25">
      <c r="A1728" t="str">
        <f t="shared" si="182"/>
        <v>14GWS Giants</v>
      </c>
      <c r="B1728">
        <v>2020</v>
      </c>
      <c r="C1728">
        <v>14</v>
      </c>
      <c r="D1728" t="s">
        <v>514</v>
      </c>
      <c r="E1728" t="s">
        <v>11</v>
      </c>
      <c r="F1728">
        <v>54</v>
      </c>
      <c r="G1728" s="1">
        <v>0.88</v>
      </c>
      <c r="H1728">
        <v>0</v>
      </c>
      <c r="I1728">
        <f t="shared" si="183"/>
        <v>26</v>
      </c>
      <c r="J1728" s="3">
        <f t="shared" si="184"/>
        <v>0</v>
      </c>
      <c r="K1728" s="5">
        <f t="shared" si="187"/>
        <v>0</v>
      </c>
      <c r="L1728" s="3">
        <f t="shared" ca="1" si="185"/>
        <v>5.3030303030303032E-2</v>
      </c>
      <c r="M1728" s="1">
        <f t="shared" ca="1" si="186"/>
        <v>-5.3030303030303032E-2</v>
      </c>
      <c r="N1728" t="str">
        <f t="shared" si="188"/>
        <v>no</v>
      </c>
    </row>
    <row r="1729" spans="1:14" x14ac:dyDescent="0.25">
      <c r="A1729" t="str">
        <f t="shared" si="182"/>
        <v>14GWS Giants</v>
      </c>
      <c r="B1729">
        <v>2020</v>
      </c>
      <c r="C1729">
        <v>14</v>
      </c>
      <c r="D1729" t="s">
        <v>380</v>
      </c>
      <c r="E1729" t="s">
        <v>11</v>
      </c>
      <c r="F1729">
        <v>111</v>
      </c>
      <c r="G1729" s="1">
        <v>0.9</v>
      </c>
      <c r="H1729">
        <v>0</v>
      </c>
      <c r="I1729">
        <f t="shared" si="183"/>
        <v>26</v>
      </c>
      <c r="J1729" s="3">
        <f t="shared" si="184"/>
        <v>0</v>
      </c>
      <c r="K1729" s="5">
        <f t="shared" si="187"/>
        <v>0</v>
      </c>
      <c r="L1729" s="3">
        <f t="shared" ca="1" si="185"/>
        <v>0.14891429717667118</v>
      </c>
      <c r="M1729" s="1">
        <f t="shared" ca="1" si="186"/>
        <v>-0.14891429717667118</v>
      </c>
      <c r="N1729" t="str">
        <f t="shared" si="188"/>
        <v>no</v>
      </c>
    </row>
    <row r="1730" spans="1:14" x14ac:dyDescent="0.25">
      <c r="A1730" t="str">
        <f t="shared" ref="A1730:A1793" si="189">C1730&amp;E1730</f>
        <v>14GWS Giants</v>
      </c>
      <c r="B1730">
        <v>2020</v>
      </c>
      <c r="C1730">
        <v>14</v>
      </c>
      <c r="D1730" t="s">
        <v>190</v>
      </c>
      <c r="E1730" t="s">
        <v>11</v>
      </c>
      <c r="F1730">
        <v>69</v>
      </c>
      <c r="G1730" s="1">
        <v>0.88</v>
      </c>
      <c r="H1730">
        <v>0</v>
      </c>
      <c r="I1730">
        <f t="shared" ref="I1730:I1793" si="190">SUMIF($A:$A,$A1730,$H:$H)/4</f>
        <v>26</v>
      </c>
      <c r="J1730" s="3">
        <f t="shared" ref="J1730:J1793" si="191">H1730/I1730</f>
        <v>0</v>
      </c>
      <c r="K1730" s="5">
        <f t="shared" si="187"/>
        <v>15</v>
      </c>
      <c r="L1730" s="3">
        <f t="shared" ref="L1730:L1793" ca="1" si="192">SUMIF($D:$D,$D1730,$J1730)/COUNTIF($D:$D,$D1730)</f>
        <v>0.12934609250398724</v>
      </c>
      <c r="M1730" s="1">
        <f t="shared" ref="M1730:M1793" ca="1" si="193">J1730-L1730</f>
        <v>-0.12934609250398724</v>
      </c>
      <c r="N1730" t="str">
        <f t="shared" si="188"/>
        <v>yes</v>
      </c>
    </row>
    <row r="1731" spans="1:14" x14ac:dyDescent="0.25">
      <c r="A1731" t="str">
        <f t="shared" si="189"/>
        <v>14North Melbourne</v>
      </c>
      <c r="B1731">
        <v>2020</v>
      </c>
      <c r="C1731">
        <v>14</v>
      </c>
      <c r="D1731" t="s">
        <v>539</v>
      </c>
      <c r="E1731" t="s">
        <v>25</v>
      </c>
      <c r="F1731">
        <v>64</v>
      </c>
      <c r="G1731" s="1">
        <v>0.89</v>
      </c>
      <c r="H1731">
        <v>0</v>
      </c>
      <c r="I1731">
        <f t="shared" si="190"/>
        <v>20</v>
      </c>
      <c r="J1731" s="3">
        <f t="shared" si="191"/>
        <v>0</v>
      </c>
      <c r="K1731" s="5">
        <f t="shared" ref="K1731:K1794" si="194">SUMIF($D:$D,$D1731,$H:$H)</f>
        <v>0</v>
      </c>
      <c r="L1731" s="3">
        <f t="shared" ca="1" si="192"/>
        <v>0.1730646804176216</v>
      </c>
      <c r="M1731" s="1">
        <f t="shared" ca="1" si="193"/>
        <v>-0.1730646804176216</v>
      </c>
      <c r="N1731" t="str">
        <f t="shared" ref="N1731:N1794" si="195">IF(K1731&gt;0,"yes", "no")</f>
        <v>no</v>
      </c>
    </row>
    <row r="1732" spans="1:14" x14ac:dyDescent="0.25">
      <c r="A1732" t="str">
        <f t="shared" si="189"/>
        <v>14Richmond</v>
      </c>
      <c r="B1732">
        <v>2020</v>
      </c>
      <c r="C1732">
        <v>14</v>
      </c>
      <c r="D1732" t="s">
        <v>423</v>
      </c>
      <c r="E1732" t="s">
        <v>28</v>
      </c>
      <c r="F1732">
        <v>98</v>
      </c>
      <c r="G1732" s="1">
        <v>0.77</v>
      </c>
      <c r="H1732">
        <v>0</v>
      </c>
      <c r="I1732">
        <f t="shared" si="190"/>
        <v>26</v>
      </c>
      <c r="J1732" s="3">
        <f t="shared" si="191"/>
        <v>0</v>
      </c>
      <c r="K1732" s="5">
        <f t="shared" si="194"/>
        <v>0</v>
      </c>
      <c r="L1732" s="3">
        <f t="shared" ca="1" si="192"/>
        <v>9.6618357487922701E-3</v>
      </c>
      <c r="M1732" s="1">
        <f t="shared" ca="1" si="193"/>
        <v>-9.6618357487922701E-3</v>
      </c>
      <c r="N1732" t="str">
        <f t="shared" si="195"/>
        <v>no</v>
      </c>
    </row>
    <row r="1733" spans="1:14" x14ac:dyDescent="0.25">
      <c r="A1733" t="str">
        <f t="shared" si="189"/>
        <v>14Fremantle</v>
      </c>
      <c r="B1733">
        <v>2020</v>
      </c>
      <c r="C1733">
        <v>14</v>
      </c>
      <c r="D1733" t="s">
        <v>563</v>
      </c>
      <c r="E1733" t="s">
        <v>53</v>
      </c>
      <c r="F1733">
        <v>20</v>
      </c>
      <c r="G1733" s="1">
        <v>0.75</v>
      </c>
      <c r="H1733">
        <v>0</v>
      </c>
      <c r="I1733">
        <f t="shared" si="190"/>
        <v>26</v>
      </c>
      <c r="J1733" s="3">
        <f t="shared" si="191"/>
        <v>0</v>
      </c>
      <c r="K1733" s="5">
        <f t="shared" si="194"/>
        <v>0</v>
      </c>
      <c r="L1733" s="3">
        <f t="shared" ca="1" si="192"/>
        <v>0.15505368814192344</v>
      </c>
      <c r="M1733" s="1">
        <f t="shared" ca="1" si="193"/>
        <v>-0.15505368814192344</v>
      </c>
      <c r="N1733" t="str">
        <f t="shared" si="195"/>
        <v>no</v>
      </c>
    </row>
    <row r="1734" spans="1:14" x14ac:dyDescent="0.25">
      <c r="A1734" t="str">
        <f t="shared" si="189"/>
        <v>14Melbourne</v>
      </c>
      <c r="B1734">
        <v>2020</v>
      </c>
      <c r="C1734">
        <v>14</v>
      </c>
      <c r="D1734" t="s">
        <v>530</v>
      </c>
      <c r="E1734" t="s">
        <v>30</v>
      </c>
      <c r="F1734">
        <v>97</v>
      </c>
      <c r="G1734" s="1">
        <v>0.87</v>
      </c>
      <c r="H1734">
        <v>0</v>
      </c>
      <c r="I1734">
        <f t="shared" si="190"/>
        <v>19</v>
      </c>
      <c r="J1734" s="3">
        <f t="shared" si="191"/>
        <v>0</v>
      </c>
      <c r="K1734" s="5">
        <f t="shared" si="194"/>
        <v>0</v>
      </c>
      <c r="L1734" s="3">
        <f t="shared" ca="1" si="192"/>
        <v>0.15946350783293997</v>
      </c>
      <c r="M1734" s="1">
        <f t="shared" ca="1" si="193"/>
        <v>-0.15946350783293997</v>
      </c>
      <c r="N1734" t="str">
        <f t="shared" si="195"/>
        <v>no</v>
      </c>
    </row>
    <row r="1735" spans="1:14" x14ac:dyDescent="0.25">
      <c r="A1735" t="str">
        <f t="shared" si="189"/>
        <v>14St Kilda</v>
      </c>
      <c r="B1735">
        <v>2020</v>
      </c>
      <c r="C1735">
        <v>14</v>
      </c>
      <c r="D1735" t="s">
        <v>600</v>
      </c>
      <c r="E1735" t="s">
        <v>19</v>
      </c>
      <c r="F1735">
        <v>52</v>
      </c>
      <c r="G1735" s="1">
        <v>0.86</v>
      </c>
      <c r="H1735">
        <v>0</v>
      </c>
      <c r="I1735">
        <f t="shared" si="190"/>
        <v>19</v>
      </c>
      <c r="J1735" s="3">
        <f t="shared" si="191"/>
        <v>0</v>
      </c>
      <c r="K1735" s="5">
        <f t="shared" si="194"/>
        <v>0</v>
      </c>
      <c r="L1735" s="3">
        <f t="shared" ca="1" si="192"/>
        <v>0.19642857142857142</v>
      </c>
      <c r="M1735" s="1">
        <f t="shared" ca="1" si="193"/>
        <v>-0.19642857142857142</v>
      </c>
      <c r="N1735" t="str">
        <f t="shared" si="195"/>
        <v>no</v>
      </c>
    </row>
    <row r="1736" spans="1:14" x14ac:dyDescent="0.25">
      <c r="A1736" t="str">
        <f t="shared" si="189"/>
        <v>14Collingwood</v>
      </c>
      <c r="B1736">
        <v>2020</v>
      </c>
      <c r="C1736">
        <v>14</v>
      </c>
      <c r="D1736" t="s">
        <v>546</v>
      </c>
      <c r="E1736" t="s">
        <v>51</v>
      </c>
      <c r="F1736">
        <v>78</v>
      </c>
      <c r="G1736" s="1">
        <v>0.87</v>
      </c>
      <c r="H1736">
        <v>0</v>
      </c>
      <c r="I1736">
        <f t="shared" si="190"/>
        <v>21</v>
      </c>
      <c r="J1736" s="3">
        <f t="shared" si="191"/>
        <v>0</v>
      </c>
      <c r="K1736" s="5">
        <f t="shared" si="194"/>
        <v>0</v>
      </c>
      <c r="L1736" s="3">
        <f t="shared" ca="1" si="192"/>
        <v>0.12153846153846154</v>
      </c>
      <c r="M1736" s="1">
        <f t="shared" ca="1" si="193"/>
        <v>-0.12153846153846154</v>
      </c>
      <c r="N1736" t="str">
        <f t="shared" si="195"/>
        <v>no</v>
      </c>
    </row>
    <row r="1737" spans="1:14" x14ac:dyDescent="0.25">
      <c r="A1737" t="str">
        <f t="shared" si="189"/>
        <v>14Sydney Swans</v>
      </c>
      <c r="B1737">
        <v>2020</v>
      </c>
      <c r="C1737">
        <v>14</v>
      </c>
      <c r="D1737" t="s">
        <v>280</v>
      </c>
      <c r="E1737" t="s">
        <v>70</v>
      </c>
      <c r="F1737">
        <v>88</v>
      </c>
      <c r="G1737" s="1">
        <v>0.88</v>
      </c>
      <c r="H1737">
        <v>0</v>
      </c>
      <c r="I1737">
        <f t="shared" si="190"/>
        <v>20</v>
      </c>
      <c r="J1737" s="3">
        <f t="shared" si="191"/>
        <v>0</v>
      </c>
      <c r="K1737" s="5">
        <f t="shared" si="194"/>
        <v>3</v>
      </c>
      <c r="L1737" s="3">
        <f t="shared" ca="1" si="192"/>
        <v>0.15344981474492572</v>
      </c>
      <c r="M1737" s="1">
        <f t="shared" ca="1" si="193"/>
        <v>-0.15344981474492572</v>
      </c>
      <c r="N1737" t="str">
        <f t="shared" si="195"/>
        <v>yes</v>
      </c>
    </row>
    <row r="1738" spans="1:14" x14ac:dyDescent="0.25">
      <c r="A1738" t="str">
        <f t="shared" si="189"/>
        <v>14Essendon</v>
      </c>
      <c r="B1738">
        <v>2020</v>
      </c>
      <c r="C1738">
        <v>14</v>
      </c>
      <c r="D1738" t="s">
        <v>270</v>
      </c>
      <c r="E1738" t="s">
        <v>32</v>
      </c>
      <c r="F1738">
        <v>85</v>
      </c>
      <c r="G1738" s="1">
        <v>0.8</v>
      </c>
      <c r="H1738">
        <v>0</v>
      </c>
      <c r="I1738">
        <f t="shared" si="190"/>
        <v>27</v>
      </c>
      <c r="J1738" s="3">
        <f t="shared" si="191"/>
        <v>0</v>
      </c>
      <c r="K1738" s="5">
        <f t="shared" si="194"/>
        <v>4</v>
      </c>
      <c r="L1738" s="3">
        <f t="shared" ca="1" si="192"/>
        <v>7.1428571428571425E-2</v>
      </c>
      <c r="M1738" s="1">
        <f t="shared" ca="1" si="193"/>
        <v>-7.1428571428571425E-2</v>
      </c>
      <c r="N1738" t="str">
        <f t="shared" si="195"/>
        <v>yes</v>
      </c>
    </row>
    <row r="1739" spans="1:14" x14ac:dyDescent="0.25">
      <c r="A1739" t="str">
        <f t="shared" si="189"/>
        <v>14GWS Giants</v>
      </c>
      <c r="B1739">
        <v>2020</v>
      </c>
      <c r="C1739">
        <v>14</v>
      </c>
      <c r="D1739" t="s">
        <v>582</v>
      </c>
      <c r="E1739" t="s">
        <v>11</v>
      </c>
      <c r="F1739">
        <v>83</v>
      </c>
      <c r="G1739" s="1">
        <v>0.93</v>
      </c>
      <c r="H1739">
        <v>0</v>
      </c>
      <c r="I1739">
        <f t="shared" si="190"/>
        <v>26</v>
      </c>
      <c r="J1739" s="3">
        <f t="shared" si="191"/>
        <v>0</v>
      </c>
      <c r="K1739" s="5">
        <f t="shared" si="194"/>
        <v>0</v>
      </c>
      <c r="L1739" s="3">
        <f t="shared" ca="1" si="192"/>
        <v>9.7202797202797203E-2</v>
      </c>
      <c r="M1739" s="1">
        <f t="shared" ca="1" si="193"/>
        <v>-9.7202797202797203E-2</v>
      </c>
      <c r="N1739" t="str">
        <f t="shared" si="195"/>
        <v>no</v>
      </c>
    </row>
    <row r="1740" spans="1:14" x14ac:dyDescent="0.25">
      <c r="A1740" t="str">
        <f t="shared" si="189"/>
        <v>14North Melbourne</v>
      </c>
      <c r="B1740">
        <v>2020</v>
      </c>
      <c r="C1740">
        <v>14</v>
      </c>
      <c r="D1740" t="s">
        <v>340</v>
      </c>
      <c r="E1740" t="s">
        <v>25</v>
      </c>
      <c r="F1740">
        <v>38</v>
      </c>
      <c r="G1740" s="1">
        <v>0.82</v>
      </c>
      <c r="H1740">
        <v>0</v>
      </c>
      <c r="I1740">
        <f t="shared" si="190"/>
        <v>20</v>
      </c>
      <c r="J1740" s="3">
        <f t="shared" si="191"/>
        <v>0</v>
      </c>
      <c r="K1740" s="5">
        <f t="shared" si="194"/>
        <v>2</v>
      </c>
      <c r="L1740" s="3">
        <f t="shared" ca="1" si="192"/>
        <v>0.27406221627375471</v>
      </c>
      <c r="M1740" s="1">
        <f t="shared" ca="1" si="193"/>
        <v>-0.27406221627375471</v>
      </c>
      <c r="N1740" t="str">
        <f t="shared" si="195"/>
        <v>yes</v>
      </c>
    </row>
    <row r="1741" spans="1:14" x14ac:dyDescent="0.25">
      <c r="A1741" t="str">
        <f t="shared" si="189"/>
        <v>14Essendon</v>
      </c>
      <c r="B1741">
        <v>2020</v>
      </c>
      <c r="C1741">
        <v>14</v>
      </c>
      <c r="D1741" t="s">
        <v>486</v>
      </c>
      <c r="E1741" t="s">
        <v>32</v>
      </c>
      <c r="F1741">
        <v>28</v>
      </c>
      <c r="G1741" s="1">
        <v>0.76</v>
      </c>
      <c r="H1741">
        <v>0</v>
      </c>
      <c r="I1741">
        <f t="shared" si="190"/>
        <v>27</v>
      </c>
      <c r="J1741" s="3">
        <f t="shared" si="191"/>
        <v>0</v>
      </c>
      <c r="K1741" s="5">
        <f t="shared" si="194"/>
        <v>0</v>
      </c>
      <c r="L1741" s="3">
        <f t="shared" ca="1" si="192"/>
        <v>4.6031746031746028E-2</v>
      </c>
      <c r="M1741" s="1">
        <f t="shared" ca="1" si="193"/>
        <v>-4.6031746031746028E-2</v>
      </c>
      <c r="N1741" t="str">
        <f t="shared" si="195"/>
        <v>no</v>
      </c>
    </row>
    <row r="1742" spans="1:14" x14ac:dyDescent="0.25">
      <c r="A1742" t="str">
        <f t="shared" si="189"/>
        <v>14GWS Giants</v>
      </c>
      <c r="B1742">
        <v>2020</v>
      </c>
      <c r="C1742">
        <v>14</v>
      </c>
      <c r="D1742" t="s">
        <v>378</v>
      </c>
      <c r="E1742" t="s">
        <v>11</v>
      </c>
      <c r="F1742">
        <v>27</v>
      </c>
      <c r="G1742" s="1">
        <v>0.8</v>
      </c>
      <c r="H1742">
        <v>0</v>
      </c>
      <c r="I1742">
        <f t="shared" si="190"/>
        <v>26</v>
      </c>
      <c r="J1742" s="3">
        <f t="shared" si="191"/>
        <v>0</v>
      </c>
      <c r="K1742" s="5">
        <f t="shared" si="194"/>
        <v>0</v>
      </c>
      <c r="L1742" s="3">
        <f t="shared" ca="1" si="192"/>
        <v>0.11065934065934066</v>
      </c>
      <c r="M1742" s="1">
        <f t="shared" ca="1" si="193"/>
        <v>-0.11065934065934066</v>
      </c>
      <c r="N1742" t="str">
        <f t="shared" si="195"/>
        <v>no</v>
      </c>
    </row>
    <row r="1743" spans="1:14" x14ac:dyDescent="0.25">
      <c r="A1743" t="str">
        <f t="shared" si="189"/>
        <v>14Melbourne</v>
      </c>
      <c r="B1743">
        <v>2020</v>
      </c>
      <c r="C1743">
        <v>14</v>
      </c>
      <c r="D1743" t="s">
        <v>297</v>
      </c>
      <c r="E1743" t="s">
        <v>30</v>
      </c>
      <c r="F1743">
        <v>47</v>
      </c>
      <c r="G1743" s="1">
        <v>0.75</v>
      </c>
      <c r="H1743">
        <v>0</v>
      </c>
      <c r="I1743">
        <f t="shared" si="190"/>
        <v>19</v>
      </c>
      <c r="J1743" s="3">
        <f t="shared" si="191"/>
        <v>0</v>
      </c>
      <c r="K1743" s="5">
        <f t="shared" si="194"/>
        <v>3</v>
      </c>
      <c r="L1743" s="3">
        <f t="shared" ca="1" si="192"/>
        <v>1.7649017649017648E-2</v>
      </c>
      <c r="M1743" s="1">
        <f t="shared" ca="1" si="193"/>
        <v>-1.7649017649017648E-2</v>
      </c>
      <c r="N1743" t="str">
        <f t="shared" si="195"/>
        <v>yes</v>
      </c>
    </row>
    <row r="1744" spans="1:14" x14ac:dyDescent="0.25">
      <c r="A1744" t="str">
        <f t="shared" si="189"/>
        <v>14Port Adelaide</v>
      </c>
      <c r="B1744">
        <v>2020</v>
      </c>
      <c r="C1744">
        <v>14</v>
      </c>
      <c r="D1744" t="s">
        <v>318</v>
      </c>
      <c r="E1744" t="s">
        <v>48</v>
      </c>
      <c r="F1744">
        <v>88</v>
      </c>
      <c r="G1744" s="1">
        <v>0.94</v>
      </c>
      <c r="H1744">
        <v>0</v>
      </c>
      <c r="I1744">
        <f t="shared" si="190"/>
        <v>20</v>
      </c>
      <c r="J1744" s="3">
        <f t="shared" si="191"/>
        <v>0</v>
      </c>
      <c r="K1744" s="5">
        <f t="shared" si="194"/>
        <v>2</v>
      </c>
      <c r="L1744" s="3">
        <f t="shared" ca="1" si="192"/>
        <v>0.1299025917575268</v>
      </c>
      <c r="M1744" s="1">
        <f t="shared" ca="1" si="193"/>
        <v>-0.1299025917575268</v>
      </c>
      <c r="N1744" t="str">
        <f t="shared" si="195"/>
        <v>yes</v>
      </c>
    </row>
    <row r="1745" spans="1:14" x14ac:dyDescent="0.25">
      <c r="A1745" t="str">
        <f t="shared" si="189"/>
        <v>14St Kilda</v>
      </c>
      <c r="B1745">
        <v>2020</v>
      </c>
      <c r="C1745">
        <v>14</v>
      </c>
      <c r="D1745" t="s">
        <v>213</v>
      </c>
      <c r="E1745" t="s">
        <v>19</v>
      </c>
      <c r="F1745">
        <v>64</v>
      </c>
      <c r="G1745" s="1">
        <v>0.82</v>
      </c>
      <c r="H1745">
        <v>0</v>
      </c>
      <c r="I1745">
        <f t="shared" si="190"/>
        <v>19</v>
      </c>
      <c r="J1745" s="3">
        <f t="shared" si="191"/>
        <v>0</v>
      </c>
      <c r="K1745" s="5">
        <f t="shared" si="194"/>
        <v>31</v>
      </c>
      <c r="L1745" s="3">
        <f t="shared" ca="1" si="192"/>
        <v>5.6372549019607844E-2</v>
      </c>
      <c r="M1745" s="1">
        <f t="shared" ca="1" si="193"/>
        <v>-5.6372549019607844E-2</v>
      </c>
      <c r="N1745" t="str">
        <f t="shared" si="195"/>
        <v>yes</v>
      </c>
    </row>
    <row r="1746" spans="1:14" x14ac:dyDescent="0.25">
      <c r="A1746" t="str">
        <f t="shared" si="189"/>
        <v>14Hawthorn</v>
      </c>
      <c r="B1746">
        <v>2020</v>
      </c>
      <c r="C1746">
        <v>14</v>
      </c>
      <c r="D1746" t="s">
        <v>596</v>
      </c>
      <c r="E1746" t="s">
        <v>56</v>
      </c>
      <c r="F1746">
        <v>56</v>
      </c>
      <c r="G1746" s="1">
        <v>0.74</v>
      </c>
      <c r="H1746">
        <v>0</v>
      </c>
      <c r="I1746">
        <f t="shared" si="190"/>
        <v>27</v>
      </c>
      <c r="J1746" s="3">
        <f t="shared" si="191"/>
        <v>0</v>
      </c>
      <c r="K1746" s="5">
        <f t="shared" si="194"/>
        <v>0</v>
      </c>
      <c r="L1746" s="3">
        <f t="shared" ca="1" si="192"/>
        <v>7.3529411764705885E-2</v>
      </c>
      <c r="M1746" s="1">
        <f t="shared" ca="1" si="193"/>
        <v>-7.3529411764705885E-2</v>
      </c>
      <c r="N1746" t="str">
        <f t="shared" si="195"/>
        <v>no</v>
      </c>
    </row>
    <row r="1747" spans="1:14" x14ac:dyDescent="0.25">
      <c r="A1747" t="str">
        <f t="shared" si="189"/>
        <v>14Fremantle</v>
      </c>
      <c r="B1747">
        <v>2020</v>
      </c>
      <c r="C1747">
        <v>14</v>
      </c>
      <c r="D1747" t="s">
        <v>637</v>
      </c>
      <c r="E1747" t="s">
        <v>53</v>
      </c>
      <c r="F1747">
        <v>34</v>
      </c>
      <c r="G1747" s="1">
        <v>0.67</v>
      </c>
      <c r="H1747">
        <v>0</v>
      </c>
      <c r="I1747">
        <f t="shared" si="190"/>
        <v>26</v>
      </c>
      <c r="J1747" s="3">
        <f t="shared" si="191"/>
        <v>0</v>
      </c>
      <c r="K1747" s="5">
        <f t="shared" si="194"/>
        <v>0</v>
      </c>
      <c r="L1747" s="3">
        <f t="shared" ca="1" si="192"/>
        <v>0</v>
      </c>
      <c r="M1747" s="1">
        <f t="shared" ca="1" si="193"/>
        <v>0</v>
      </c>
      <c r="N1747" t="str">
        <f t="shared" si="195"/>
        <v>no</v>
      </c>
    </row>
    <row r="1748" spans="1:14" x14ac:dyDescent="0.25">
      <c r="A1748" t="str">
        <f t="shared" si="189"/>
        <v>14Melbourne</v>
      </c>
      <c r="B1748">
        <v>2020</v>
      </c>
      <c r="C1748">
        <v>14</v>
      </c>
      <c r="D1748" t="s">
        <v>309</v>
      </c>
      <c r="E1748" t="s">
        <v>30</v>
      </c>
      <c r="F1748">
        <v>36</v>
      </c>
      <c r="G1748" s="1">
        <v>0.94</v>
      </c>
      <c r="H1748">
        <v>0</v>
      </c>
      <c r="I1748">
        <f t="shared" si="190"/>
        <v>19</v>
      </c>
      <c r="J1748" s="3">
        <f t="shared" si="191"/>
        <v>0</v>
      </c>
      <c r="K1748" s="5">
        <f t="shared" si="194"/>
        <v>2</v>
      </c>
      <c r="L1748" s="3">
        <f t="shared" ca="1" si="192"/>
        <v>0.10793650793650793</v>
      </c>
      <c r="M1748" s="1">
        <f t="shared" ca="1" si="193"/>
        <v>-0.10793650793650793</v>
      </c>
      <c r="N1748" t="str">
        <f t="shared" si="195"/>
        <v>yes</v>
      </c>
    </row>
    <row r="1749" spans="1:14" x14ac:dyDescent="0.25">
      <c r="A1749" t="str">
        <f t="shared" si="189"/>
        <v>14Port Adelaide</v>
      </c>
      <c r="B1749">
        <v>2020</v>
      </c>
      <c r="C1749">
        <v>14</v>
      </c>
      <c r="D1749" t="s">
        <v>566</v>
      </c>
      <c r="E1749" t="s">
        <v>48</v>
      </c>
      <c r="F1749">
        <v>18</v>
      </c>
      <c r="G1749" s="1">
        <v>0.94</v>
      </c>
      <c r="H1749">
        <v>0</v>
      </c>
      <c r="I1749">
        <f t="shared" si="190"/>
        <v>20</v>
      </c>
      <c r="J1749" s="3">
        <f t="shared" si="191"/>
        <v>0</v>
      </c>
      <c r="K1749" s="5">
        <f t="shared" si="194"/>
        <v>0</v>
      </c>
      <c r="L1749" s="3">
        <f t="shared" ca="1" si="192"/>
        <v>3.3549783549783552E-2</v>
      </c>
      <c r="M1749" s="1">
        <f t="shared" ca="1" si="193"/>
        <v>-3.3549783549783552E-2</v>
      </c>
      <c r="N1749" t="str">
        <f t="shared" si="195"/>
        <v>no</v>
      </c>
    </row>
    <row r="1750" spans="1:14" x14ac:dyDescent="0.25">
      <c r="A1750" t="str">
        <f t="shared" si="189"/>
        <v>14Melbourne</v>
      </c>
      <c r="B1750">
        <v>2020</v>
      </c>
      <c r="C1750">
        <v>14</v>
      </c>
      <c r="D1750" t="s">
        <v>405</v>
      </c>
      <c r="E1750" t="s">
        <v>30</v>
      </c>
      <c r="F1750">
        <v>66</v>
      </c>
      <c r="G1750" s="1">
        <v>0.85</v>
      </c>
      <c r="H1750">
        <v>0</v>
      </c>
      <c r="I1750">
        <f t="shared" si="190"/>
        <v>19</v>
      </c>
      <c r="J1750" s="3">
        <f t="shared" si="191"/>
        <v>0</v>
      </c>
      <c r="K1750" s="5">
        <f t="shared" si="194"/>
        <v>0</v>
      </c>
      <c r="L1750" s="3">
        <f t="shared" ca="1" si="192"/>
        <v>4.6226677805625171E-2</v>
      </c>
      <c r="M1750" s="1">
        <f t="shared" ca="1" si="193"/>
        <v>-4.6226677805625171E-2</v>
      </c>
      <c r="N1750" t="str">
        <f t="shared" si="195"/>
        <v>no</v>
      </c>
    </row>
    <row r="1751" spans="1:14" x14ac:dyDescent="0.25">
      <c r="A1751" t="str">
        <f t="shared" si="189"/>
        <v>14St Kilda</v>
      </c>
      <c r="B1751">
        <v>2020</v>
      </c>
      <c r="C1751">
        <v>14</v>
      </c>
      <c r="D1751" t="s">
        <v>350</v>
      </c>
      <c r="E1751" t="s">
        <v>19</v>
      </c>
      <c r="F1751">
        <v>40</v>
      </c>
      <c r="G1751" s="1">
        <v>0.93</v>
      </c>
      <c r="H1751">
        <v>0</v>
      </c>
      <c r="I1751">
        <f t="shared" si="190"/>
        <v>19</v>
      </c>
      <c r="J1751" s="3">
        <f t="shared" si="191"/>
        <v>0</v>
      </c>
      <c r="K1751" s="5">
        <f t="shared" si="194"/>
        <v>1</v>
      </c>
      <c r="L1751" s="3">
        <f t="shared" ca="1" si="192"/>
        <v>0.10602723071884257</v>
      </c>
      <c r="M1751" s="1">
        <f t="shared" ca="1" si="193"/>
        <v>-0.10602723071884257</v>
      </c>
      <c r="N1751" t="str">
        <f t="shared" si="195"/>
        <v>yes</v>
      </c>
    </row>
    <row r="1752" spans="1:14" x14ac:dyDescent="0.25">
      <c r="A1752" t="str">
        <f t="shared" si="189"/>
        <v>14St Kilda</v>
      </c>
      <c r="B1752">
        <v>2020</v>
      </c>
      <c r="C1752">
        <v>14</v>
      </c>
      <c r="D1752" t="s">
        <v>555</v>
      </c>
      <c r="E1752" t="s">
        <v>19</v>
      </c>
      <c r="F1752">
        <v>42</v>
      </c>
      <c r="G1752" s="1">
        <v>0.79</v>
      </c>
      <c r="H1752">
        <v>0</v>
      </c>
      <c r="I1752">
        <f t="shared" si="190"/>
        <v>19</v>
      </c>
      <c r="J1752" s="3">
        <f t="shared" si="191"/>
        <v>0</v>
      </c>
      <c r="K1752" s="5">
        <f t="shared" si="194"/>
        <v>0</v>
      </c>
      <c r="L1752" s="3">
        <f t="shared" ca="1" si="192"/>
        <v>8.4087481146304682E-2</v>
      </c>
      <c r="M1752" s="1">
        <f t="shared" ca="1" si="193"/>
        <v>-8.4087481146304682E-2</v>
      </c>
      <c r="N1752" t="str">
        <f t="shared" si="195"/>
        <v>no</v>
      </c>
    </row>
    <row r="1753" spans="1:14" x14ac:dyDescent="0.25">
      <c r="A1753" t="str">
        <f t="shared" si="189"/>
        <v>14Western Bulldogs</v>
      </c>
      <c r="B1753">
        <v>2020</v>
      </c>
      <c r="C1753">
        <v>14</v>
      </c>
      <c r="D1753" t="s">
        <v>368</v>
      </c>
      <c r="E1753" t="s">
        <v>14</v>
      </c>
      <c r="F1753">
        <v>75</v>
      </c>
      <c r="G1753" s="1">
        <v>0.79</v>
      </c>
      <c r="H1753">
        <v>0</v>
      </c>
      <c r="I1753">
        <f t="shared" si="190"/>
        <v>23</v>
      </c>
      <c r="J1753" s="3">
        <f t="shared" si="191"/>
        <v>0</v>
      </c>
      <c r="K1753" s="5">
        <f t="shared" si="194"/>
        <v>0</v>
      </c>
      <c r="L1753" s="3">
        <f t="shared" ca="1" si="192"/>
        <v>0.2868737841106262</v>
      </c>
      <c r="M1753" s="1">
        <f t="shared" ca="1" si="193"/>
        <v>-0.2868737841106262</v>
      </c>
      <c r="N1753" t="str">
        <f t="shared" si="195"/>
        <v>no</v>
      </c>
    </row>
    <row r="1754" spans="1:14" x14ac:dyDescent="0.25">
      <c r="A1754" t="str">
        <f t="shared" si="189"/>
        <v>14North Melbourne</v>
      </c>
      <c r="B1754">
        <v>2020</v>
      </c>
      <c r="C1754">
        <v>14</v>
      </c>
      <c r="D1754" t="s">
        <v>300</v>
      </c>
      <c r="E1754" t="s">
        <v>25</v>
      </c>
      <c r="F1754">
        <v>14</v>
      </c>
      <c r="G1754" s="1">
        <v>0.88</v>
      </c>
      <c r="H1754">
        <v>0</v>
      </c>
      <c r="I1754">
        <f t="shared" si="190"/>
        <v>20</v>
      </c>
      <c r="J1754" s="3">
        <f t="shared" si="191"/>
        <v>0</v>
      </c>
      <c r="K1754" s="5">
        <f t="shared" si="194"/>
        <v>2</v>
      </c>
      <c r="L1754" s="3">
        <f t="shared" ca="1" si="192"/>
        <v>0.12190082644628099</v>
      </c>
      <c r="M1754" s="1">
        <f t="shared" ca="1" si="193"/>
        <v>-0.12190082644628099</v>
      </c>
      <c r="N1754" t="str">
        <f t="shared" si="195"/>
        <v>yes</v>
      </c>
    </row>
    <row r="1755" spans="1:14" x14ac:dyDescent="0.25">
      <c r="A1755" t="str">
        <f t="shared" si="189"/>
        <v>14St Kilda</v>
      </c>
      <c r="B1755">
        <v>2020</v>
      </c>
      <c r="C1755">
        <v>14</v>
      </c>
      <c r="D1755" t="s">
        <v>194</v>
      </c>
      <c r="E1755" t="s">
        <v>19</v>
      </c>
      <c r="F1755">
        <v>39</v>
      </c>
      <c r="G1755" s="1">
        <v>0.85</v>
      </c>
      <c r="H1755">
        <v>0</v>
      </c>
      <c r="I1755">
        <f t="shared" si="190"/>
        <v>19</v>
      </c>
      <c r="J1755" s="3">
        <f t="shared" si="191"/>
        <v>0</v>
      </c>
      <c r="K1755" s="5">
        <f t="shared" si="194"/>
        <v>35</v>
      </c>
      <c r="L1755" s="3">
        <f t="shared" ca="1" si="192"/>
        <v>0.20401247037276446</v>
      </c>
      <c r="M1755" s="1">
        <f t="shared" ca="1" si="193"/>
        <v>-0.20401247037276446</v>
      </c>
      <c r="N1755" t="str">
        <f t="shared" si="195"/>
        <v>yes</v>
      </c>
    </row>
    <row r="1756" spans="1:14" x14ac:dyDescent="0.25">
      <c r="A1756" t="str">
        <f t="shared" si="189"/>
        <v>14Western Bulldogs</v>
      </c>
      <c r="B1756">
        <v>2020</v>
      </c>
      <c r="C1756">
        <v>14</v>
      </c>
      <c r="D1756" t="s">
        <v>472</v>
      </c>
      <c r="E1756" t="s">
        <v>14</v>
      </c>
      <c r="F1756">
        <v>15</v>
      </c>
      <c r="G1756" s="1">
        <v>0.39</v>
      </c>
      <c r="H1756">
        <v>0</v>
      </c>
      <c r="I1756">
        <f t="shared" si="190"/>
        <v>23</v>
      </c>
      <c r="J1756" s="3">
        <f t="shared" si="191"/>
        <v>0</v>
      </c>
      <c r="K1756" s="5">
        <f t="shared" si="194"/>
        <v>0</v>
      </c>
      <c r="L1756" s="3">
        <f t="shared" ca="1" si="192"/>
        <v>0.15716374269005848</v>
      </c>
      <c r="M1756" s="1">
        <f t="shared" ca="1" si="193"/>
        <v>-0.15716374269005848</v>
      </c>
      <c r="N1756" t="str">
        <f t="shared" si="195"/>
        <v>no</v>
      </c>
    </row>
    <row r="1757" spans="1:14" x14ac:dyDescent="0.25">
      <c r="A1757" t="str">
        <f t="shared" si="189"/>
        <v>14Richmond</v>
      </c>
      <c r="B1757">
        <v>2020</v>
      </c>
      <c r="C1757">
        <v>14</v>
      </c>
      <c r="D1757" t="s">
        <v>265</v>
      </c>
      <c r="E1757" t="s">
        <v>28</v>
      </c>
      <c r="F1757">
        <v>21</v>
      </c>
      <c r="G1757" s="1">
        <v>0.72</v>
      </c>
      <c r="H1757">
        <v>0</v>
      </c>
      <c r="I1757">
        <f t="shared" si="190"/>
        <v>26</v>
      </c>
      <c r="J1757" s="3">
        <f t="shared" si="191"/>
        <v>0</v>
      </c>
      <c r="K1757" s="5">
        <f t="shared" si="194"/>
        <v>5</v>
      </c>
      <c r="L1757" s="3">
        <f t="shared" ca="1" si="192"/>
        <v>0.15461622807017544</v>
      </c>
      <c r="M1757" s="1">
        <f t="shared" ca="1" si="193"/>
        <v>-0.15461622807017544</v>
      </c>
      <c r="N1757" t="str">
        <f t="shared" si="195"/>
        <v>yes</v>
      </c>
    </row>
    <row r="1758" spans="1:14" x14ac:dyDescent="0.25">
      <c r="A1758" t="str">
        <f t="shared" si="189"/>
        <v>14Richmond</v>
      </c>
      <c r="B1758">
        <v>2020</v>
      </c>
      <c r="C1758">
        <v>14</v>
      </c>
      <c r="D1758" t="s">
        <v>313</v>
      </c>
      <c r="E1758" t="s">
        <v>28</v>
      </c>
      <c r="F1758">
        <v>78</v>
      </c>
      <c r="G1758" s="1">
        <v>0.88</v>
      </c>
      <c r="H1758">
        <v>0</v>
      </c>
      <c r="I1758">
        <f t="shared" si="190"/>
        <v>26</v>
      </c>
      <c r="J1758" s="3">
        <f t="shared" si="191"/>
        <v>0</v>
      </c>
      <c r="K1758" s="5">
        <f t="shared" si="194"/>
        <v>2</v>
      </c>
      <c r="L1758" s="3">
        <f t="shared" ca="1" si="192"/>
        <v>0.14246761337554176</v>
      </c>
      <c r="M1758" s="1">
        <f t="shared" ca="1" si="193"/>
        <v>-0.14246761337554176</v>
      </c>
      <c r="N1758" t="str">
        <f t="shared" si="195"/>
        <v>yes</v>
      </c>
    </row>
    <row r="1759" spans="1:14" x14ac:dyDescent="0.25">
      <c r="A1759" t="str">
        <f t="shared" si="189"/>
        <v>14Essendon</v>
      </c>
      <c r="B1759">
        <v>2020</v>
      </c>
      <c r="C1759">
        <v>14</v>
      </c>
      <c r="D1759" t="s">
        <v>396</v>
      </c>
      <c r="E1759" t="s">
        <v>32</v>
      </c>
      <c r="F1759">
        <v>65</v>
      </c>
      <c r="G1759" s="1">
        <v>0.88</v>
      </c>
      <c r="H1759">
        <v>0</v>
      </c>
      <c r="I1759">
        <f t="shared" si="190"/>
        <v>27</v>
      </c>
      <c r="J1759" s="3">
        <f t="shared" si="191"/>
        <v>0</v>
      </c>
      <c r="K1759" s="5">
        <f t="shared" si="194"/>
        <v>0</v>
      </c>
      <c r="L1759" s="3">
        <f t="shared" ca="1" si="192"/>
        <v>7.2115384615384609E-2</v>
      </c>
      <c r="M1759" s="1">
        <f t="shared" ca="1" si="193"/>
        <v>-7.2115384615384609E-2</v>
      </c>
      <c r="N1759" t="str">
        <f t="shared" si="195"/>
        <v>no</v>
      </c>
    </row>
    <row r="1760" spans="1:14" x14ac:dyDescent="0.25">
      <c r="A1760" t="str">
        <f t="shared" si="189"/>
        <v>14Sydney Swans</v>
      </c>
      <c r="B1760">
        <v>2020</v>
      </c>
      <c r="C1760">
        <v>14</v>
      </c>
      <c r="D1760" t="s">
        <v>160</v>
      </c>
      <c r="E1760" t="s">
        <v>70</v>
      </c>
      <c r="F1760">
        <v>80</v>
      </c>
      <c r="G1760" s="1">
        <v>0.94</v>
      </c>
      <c r="H1760">
        <v>0</v>
      </c>
      <c r="I1760">
        <f t="shared" si="190"/>
        <v>20</v>
      </c>
      <c r="J1760" s="3">
        <f t="shared" si="191"/>
        <v>0</v>
      </c>
      <c r="K1760" s="5">
        <f t="shared" si="194"/>
        <v>43</v>
      </c>
      <c r="L1760" s="3">
        <f t="shared" ca="1" si="192"/>
        <v>6.6176470588235295E-2</v>
      </c>
      <c r="M1760" s="1">
        <f t="shared" ca="1" si="193"/>
        <v>-6.6176470588235295E-2</v>
      </c>
      <c r="N1760" t="str">
        <f t="shared" si="195"/>
        <v>yes</v>
      </c>
    </row>
    <row r="1761" spans="1:14" x14ac:dyDescent="0.25">
      <c r="A1761" t="str">
        <f t="shared" si="189"/>
        <v>14West Coast Eagles</v>
      </c>
      <c r="B1761">
        <v>2020</v>
      </c>
      <c r="C1761">
        <v>14</v>
      </c>
      <c r="D1761" t="s">
        <v>624</v>
      </c>
      <c r="E1761" t="s">
        <v>36</v>
      </c>
      <c r="F1761">
        <v>27</v>
      </c>
      <c r="G1761" s="1">
        <v>0.86</v>
      </c>
      <c r="H1761">
        <v>0</v>
      </c>
      <c r="I1761">
        <f t="shared" si="190"/>
        <v>26</v>
      </c>
      <c r="J1761" s="3">
        <f t="shared" si="191"/>
        <v>0</v>
      </c>
      <c r="K1761" s="5">
        <f t="shared" si="194"/>
        <v>0</v>
      </c>
      <c r="L1761" s="3">
        <f t="shared" ca="1" si="192"/>
        <v>0</v>
      </c>
      <c r="M1761" s="1">
        <f t="shared" ca="1" si="193"/>
        <v>0</v>
      </c>
      <c r="N1761" t="str">
        <f t="shared" si="195"/>
        <v>no</v>
      </c>
    </row>
    <row r="1762" spans="1:14" x14ac:dyDescent="0.25">
      <c r="A1762" t="str">
        <f t="shared" si="189"/>
        <v>13Richmond</v>
      </c>
      <c r="B1762">
        <v>2020</v>
      </c>
      <c r="C1762">
        <v>13</v>
      </c>
      <c r="D1762" t="s">
        <v>33</v>
      </c>
      <c r="E1762" t="s">
        <v>28</v>
      </c>
      <c r="F1762">
        <v>96</v>
      </c>
      <c r="G1762" s="1">
        <v>0.9</v>
      </c>
      <c r="H1762">
        <v>21</v>
      </c>
      <c r="I1762">
        <f t="shared" si="190"/>
        <v>24</v>
      </c>
      <c r="J1762" s="3">
        <f t="shared" si="191"/>
        <v>0.875</v>
      </c>
      <c r="K1762" s="5">
        <f t="shared" si="194"/>
        <v>178</v>
      </c>
      <c r="L1762" s="3">
        <f t="shared" ca="1" si="192"/>
        <v>8.4670231729055259E-2</v>
      </c>
      <c r="M1762" s="1">
        <f t="shared" ca="1" si="193"/>
        <v>0.7903297682709447</v>
      </c>
      <c r="N1762" t="str">
        <f t="shared" si="195"/>
        <v>yes</v>
      </c>
    </row>
    <row r="1763" spans="1:14" x14ac:dyDescent="0.25">
      <c r="A1763" t="str">
        <f t="shared" si="189"/>
        <v>13Melbourne</v>
      </c>
      <c r="B1763">
        <v>2020</v>
      </c>
      <c r="C1763">
        <v>13</v>
      </c>
      <c r="D1763" t="s">
        <v>73</v>
      </c>
      <c r="E1763" t="s">
        <v>30</v>
      </c>
      <c r="F1763">
        <v>85</v>
      </c>
      <c r="G1763" s="1">
        <v>0.86</v>
      </c>
      <c r="H1763">
        <v>21</v>
      </c>
      <c r="I1763">
        <f t="shared" si="190"/>
        <v>23</v>
      </c>
      <c r="J1763" s="3">
        <f t="shared" si="191"/>
        <v>0.91304347826086951</v>
      </c>
      <c r="K1763" s="5">
        <f t="shared" si="194"/>
        <v>259</v>
      </c>
      <c r="L1763" s="3">
        <f t="shared" ca="1" si="192"/>
        <v>0.22481060606060607</v>
      </c>
      <c r="M1763" s="1">
        <f t="shared" ca="1" si="193"/>
        <v>0.68823287220026341</v>
      </c>
      <c r="N1763" t="str">
        <f t="shared" si="195"/>
        <v>yes</v>
      </c>
    </row>
    <row r="1764" spans="1:14" x14ac:dyDescent="0.25">
      <c r="A1764" t="str">
        <f t="shared" si="189"/>
        <v>13Essendon</v>
      </c>
      <c r="B1764">
        <v>2020</v>
      </c>
      <c r="C1764">
        <v>13</v>
      </c>
      <c r="D1764" t="s">
        <v>45</v>
      </c>
      <c r="E1764" t="s">
        <v>32</v>
      </c>
      <c r="F1764">
        <v>61</v>
      </c>
      <c r="G1764" s="1">
        <v>0.83</v>
      </c>
      <c r="H1764">
        <v>20</v>
      </c>
      <c r="I1764">
        <f t="shared" si="190"/>
        <v>24</v>
      </c>
      <c r="J1764" s="3">
        <f t="shared" si="191"/>
        <v>0.83333333333333337</v>
      </c>
      <c r="K1764" s="5">
        <f t="shared" si="194"/>
        <v>259</v>
      </c>
      <c r="L1764" s="3">
        <f t="shared" ca="1" si="192"/>
        <v>0.23004532592091753</v>
      </c>
      <c r="M1764" s="1">
        <f t="shared" ca="1" si="193"/>
        <v>0.60328800741241584</v>
      </c>
      <c r="N1764" t="str">
        <f t="shared" si="195"/>
        <v>yes</v>
      </c>
    </row>
    <row r="1765" spans="1:14" x14ac:dyDescent="0.25">
      <c r="A1765" t="str">
        <f t="shared" si="189"/>
        <v>13Richmond</v>
      </c>
      <c r="B1765">
        <v>2020</v>
      </c>
      <c r="C1765">
        <v>13</v>
      </c>
      <c r="D1765" t="s">
        <v>44</v>
      </c>
      <c r="E1765" t="s">
        <v>28</v>
      </c>
      <c r="F1765">
        <v>105</v>
      </c>
      <c r="G1765" s="1">
        <v>0.87</v>
      </c>
      <c r="H1765">
        <v>20</v>
      </c>
      <c r="I1765">
        <f t="shared" si="190"/>
        <v>24</v>
      </c>
      <c r="J1765" s="3">
        <f t="shared" si="191"/>
        <v>0.83333333333333337</v>
      </c>
      <c r="K1765" s="5">
        <f t="shared" si="194"/>
        <v>250</v>
      </c>
      <c r="L1765" s="3">
        <f t="shared" ca="1" si="192"/>
        <v>0.14040646853146854</v>
      </c>
      <c r="M1765" s="1">
        <f t="shared" ca="1" si="193"/>
        <v>0.69292686480186483</v>
      </c>
      <c r="N1765" t="str">
        <f t="shared" si="195"/>
        <v>yes</v>
      </c>
    </row>
    <row r="1766" spans="1:14" x14ac:dyDescent="0.25">
      <c r="A1766" t="str">
        <f t="shared" si="189"/>
        <v>13Melbourne</v>
      </c>
      <c r="B1766">
        <v>2020</v>
      </c>
      <c r="C1766">
        <v>13</v>
      </c>
      <c r="D1766" t="s">
        <v>113</v>
      </c>
      <c r="E1766" t="s">
        <v>30</v>
      </c>
      <c r="F1766">
        <v>73</v>
      </c>
      <c r="G1766" s="1">
        <v>0.92</v>
      </c>
      <c r="H1766">
        <v>19</v>
      </c>
      <c r="I1766">
        <f t="shared" si="190"/>
        <v>23</v>
      </c>
      <c r="J1766" s="3">
        <f t="shared" si="191"/>
        <v>0.82608695652173914</v>
      </c>
      <c r="K1766" s="5">
        <f t="shared" si="194"/>
        <v>235</v>
      </c>
      <c r="L1766" s="3">
        <f t="shared" ca="1" si="192"/>
        <v>0.18661909275720021</v>
      </c>
      <c r="M1766" s="1">
        <f t="shared" ca="1" si="193"/>
        <v>0.6394678637645389</v>
      </c>
      <c r="N1766" t="str">
        <f t="shared" si="195"/>
        <v>yes</v>
      </c>
    </row>
    <row r="1767" spans="1:14" x14ac:dyDescent="0.25">
      <c r="A1767" t="str">
        <f t="shared" si="189"/>
        <v>13Western Bulldogs</v>
      </c>
      <c r="B1767">
        <v>2020</v>
      </c>
      <c r="C1767">
        <v>13</v>
      </c>
      <c r="D1767" t="s">
        <v>43</v>
      </c>
      <c r="E1767" t="s">
        <v>14</v>
      </c>
      <c r="F1767">
        <v>101</v>
      </c>
      <c r="G1767" s="1">
        <v>0.8</v>
      </c>
      <c r="H1767">
        <v>19</v>
      </c>
      <c r="I1767">
        <f t="shared" si="190"/>
        <v>23</v>
      </c>
      <c r="J1767" s="3">
        <f t="shared" si="191"/>
        <v>0.82608695652173914</v>
      </c>
      <c r="K1767" s="5">
        <f t="shared" si="194"/>
        <v>287</v>
      </c>
      <c r="L1767" s="3">
        <f t="shared" ca="1" si="192"/>
        <v>0.1182099634112018</v>
      </c>
      <c r="M1767" s="1">
        <f t="shared" ca="1" si="193"/>
        <v>0.70787699311053731</v>
      </c>
      <c r="N1767" t="str">
        <f t="shared" si="195"/>
        <v>yes</v>
      </c>
    </row>
    <row r="1768" spans="1:14" x14ac:dyDescent="0.25">
      <c r="A1768" t="str">
        <f t="shared" si="189"/>
        <v>13Hawthorn</v>
      </c>
      <c r="B1768">
        <v>2020</v>
      </c>
      <c r="C1768">
        <v>13</v>
      </c>
      <c r="D1768" t="s">
        <v>55</v>
      </c>
      <c r="E1768" t="s">
        <v>56</v>
      </c>
      <c r="F1768">
        <v>84</v>
      </c>
      <c r="G1768" s="1">
        <v>0.76</v>
      </c>
      <c r="H1768">
        <v>19</v>
      </c>
      <c r="I1768">
        <f t="shared" si="190"/>
        <v>21</v>
      </c>
      <c r="J1768" s="3">
        <f t="shared" si="191"/>
        <v>0.90476190476190477</v>
      </c>
      <c r="K1768" s="5">
        <f t="shared" si="194"/>
        <v>131</v>
      </c>
      <c r="L1768" s="3">
        <f t="shared" ca="1" si="192"/>
        <v>9.7567873303167421E-2</v>
      </c>
      <c r="M1768" s="1">
        <f t="shared" ca="1" si="193"/>
        <v>0.80719403145873736</v>
      </c>
      <c r="N1768" t="str">
        <f t="shared" si="195"/>
        <v>yes</v>
      </c>
    </row>
    <row r="1769" spans="1:14" x14ac:dyDescent="0.25">
      <c r="A1769" t="str">
        <f t="shared" si="189"/>
        <v>13West Coast Eagles</v>
      </c>
      <c r="B1769">
        <v>2020</v>
      </c>
      <c r="C1769">
        <v>13</v>
      </c>
      <c r="D1769" t="s">
        <v>95</v>
      </c>
      <c r="E1769" t="s">
        <v>36</v>
      </c>
      <c r="F1769">
        <v>87</v>
      </c>
      <c r="G1769" s="1">
        <v>0.78</v>
      </c>
      <c r="H1769">
        <v>18</v>
      </c>
      <c r="I1769">
        <f t="shared" si="190"/>
        <v>20</v>
      </c>
      <c r="J1769" s="3">
        <f t="shared" si="191"/>
        <v>0.9</v>
      </c>
      <c r="K1769" s="5">
        <f t="shared" si="194"/>
        <v>270</v>
      </c>
      <c r="L1769" s="3">
        <f t="shared" ca="1" si="192"/>
        <v>0.1295691287878788</v>
      </c>
      <c r="M1769" s="1">
        <f t="shared" ca="1" si="193"/>
        <v>0.77043087121212128</v>
      </c>
      <c r="N1769" t="str">
        <f t="shared" si="195"/>
        <v>yes</v>
      </c>
    </row>
    <row r="1770" spans="1:14" x14ac:dyDescent="0.25">
      <c r="A1770" t="str">
        <f t="shared" si="189"/>
        <v>13GWS Giants</v>
      </c>
      <c r="B1770">
        <v>2020</v>
      </c>
      <c r="C1770">
        <v>13</v>
      </c>
      <c r="D1770" t="s">
        <v>23</v>
      </c>
      <c r="E1770" t="s">
        <v>11</v>
      </c>
      <c r="F1770">
        <v>52</v>
      </c>
      <c r="G1770" s="1">
        <v>0.82</v>
      </c>
      <c r="H1770">
        <v>18</v>
      </c>
      <c r="I1770">
        <f t="shared" si="190"/>
        <v>20</v>
      </c>
      <c r="J1770" s="3">
        <f t="shared" si="191"/>
        <v>0.9</v>
      </c>
      <c r="K1770" s="5">
        <f t="shared" si="194"/>
        <v>190</v>
      </c>
      <c r="L1770" s="3">
        <f t="shared" ca="1" si="192"/>
        <v>0.24695652173913044</v>
      </c>
      <c r="M1770" s="1">
        <f t="shared" ca="1" si="193"/>
        <v>0.65304347826086961</v>
      </c>
      <c r="N1770" t="str">
        <f t="shared" si="195"/>
        <v>yes</v>
      </c>
    </row>
    <row r="1771" spans="1:14" x14ac:dyDescent="0.25">
      <c r="A1771" t="str">
        <f t="shared" si="189"/>
        <v>13Collingwood</v>
      </c>
      <c r="B1771">
        <v>2020</v>
      </c>
      <c r="C1771">
        <v>13</v>
      </c>
      <c r="D1771" t="s">
        <v>50</v>
      </c>
      <c r="E1771" t="s">
        <v>51</v>
      </c>
      <c r="F1771">
        <v>71</v>
      </c>
      <c r="G1771" s="1">
        <v>0.8</v>
      </c>
      <c r="H1771">
        <v>18</v>
      </c>
      <c r="I1771">
        <f t="shared" si="190"/>
        <v>19</v>
      </c>
      <c r="J1771" s="3">
        <f t="shared" si="191"/>
        <v>0.94736842105263153</v>
      </c>
      <c r="K1771" s="5">
        <f t="shared" si="194"/>
        <v>299</v>
      </c>
      <c r="L1771" s="3">
        <f t="shared" ca="1" si="192"/>
        <v>0.14845425584421412</v>
      </c>
      <c r="M1771" s="1">
        <f t="shared" ca="1" si="193"/>
        <v>0.7989141652084174</v>
      </c>
      <c r="N1771" t="str">
        <f t="shared" si="195"/>
        <v>yes</v>
      </c>
    </row>
    <row r="1772" spans="1:14" x14ac:dyDescent="0.25">
      <c r="A1772" t="str">
        <f t="shared" si="189"/>
        <v>13Essendon</v>
      </c>
      <c r="B1772">
        <v>2020</v>
      </c>
      <c r="C1772">
        <v>13</v>
      </c>
      <c r="D1772" t="s">
        <v>93</v>
      </c>
      <c r="E1772" t="s">
        <v>32</v>
      </c>
      <c r="F1772">
        <v>63</v>
      </c>
      <c r="G1772" s="1">
        <v>0.83</v>
      </c>
      <c r="H1772">
        <v>18</v>
      </c>
      <c r="I1772">
        <f t="shared" si="190"/>
        <v>24</v>
      </c>
      <c r="J1772" s="3">
        <f t="shared" si="191"/>
        <v>0.75</v>
      </c>
      <c r="K1772" s="5">
        <f t="shared" si="194"/>
        <v>217</v>
      </c>
      <c r="L1772" s="3">
        <f t="shared" ca="1" si="192"/>
        <v>3.8095238095238092E-2</v>
      </c>
      <c r="M1772" s="1">
        <f t="shared" ca="1" si="193"/>
        <v>0.71190476190476193</v>
      </c>
      <c r="N1772" t="str">
        <f t="shared" si="195"/>
        <v>yes</v>
      </c>
    </row>
    <row r="1773" spans="1:14" x14ac:dyDescent="0.25">
      <c r="A1773" t="str">
        <f t="shared" si="189"/>
        <v>13Richmond</v>
      </c>
      <c r="B1773">
        <v>2020</v>
      </c>
      <c r="C1773">
        <v>13</v>
      </c>
      <c r="D1773" t="s">
        <v>76</v>
      </c>
      <c r="E1773" t="s">
        <v>28</v>
      </c>
      <c r="F1773">
        <v>51</v>
      </c>
      <c r="G1773" s="1">
        <v>0.69</v>
      </c>
      <c r="H1773">
        <v>18</v>
      </c>
      <c r="I1773">
        <f t="shared" si="190"/>
        <v>24</v>
      </c>
      <c r="J1773" s="3">
        <f t="shared" si="191"/>
        <v>0.75</v>
      </c>
      <c r="K1773" s="5">
        <f t="shared" si="194"/>
        <v>201</v>
      </c>
      <c r="L1773" s="3">
        <f t="shared" ca="1" si="192"/>
        <v>0.13843039551541575</v>
      </c>
      <c r="M1773" s="1">
        <f t="shared" ca="1" si="193"/>
        <v>0.61156960448458419</v>
      </c>
      <c r="N1773" t="str">
        <f t="shared" si="195"/>
        <v>yes</v>
      </c>
    </row>
    <row r="1774" spans="1:14" x14ac:dyDescent="0.25">
      <c r="A1774" t="str">
        <f t="shared" si="189"/>
        <v>13Richmond</v>
      </c>
      <c r="B1774">
        <v>2020</v>
      </c>
      <c r="C1774">
        <v>13</v>
      </c>
      <c r="D1774" t="s">
        <v>107</v>
      </c>
      <c r="E1774" t="s">
        <v>28</v>
      </c>
      <c r="F1774">
        <v>83</v>
      </c>
      <c r="G1774" s="1">
        <v>0.73</v>
      </c>
      <c r="H1774">
        <v>18</v>
      </c>
      <c r="I1774">
        <f t="shared" si="190"/>
        <v>24</v>
      </c>
      <c r="J1774" s="3">
        <f t="shared" si="191"/>
        <v>0.75</v>
      </c>
      <c r="K1774" s="5">
        <f t="shared" si="194"/>
        <v>187</v>
      </c>
      <c r="L1774" s="3">
        <f t="shared" ca="1" si="192"/>
        <v>9.7369492106334207E-2</v>
      </c>
      <c r="M1774" s="1">
        <f t="shared" ca="1" si="193"/>
        <v>0.65263050789366583</v>
      </c>
      <c r="N1774" t="str">
        <f t="shared" si="195"/>
        <v>yes</v>
      </c>
    </row>
    <row r="1775" spans="1:14" x14ac:dyDescent="0.25">
      <c r="A1775" t="str">
        <f t="shared" si="189"/>
        <v>13Melbourne</v>
      </c>
      <c r="B1775">
        <v>2020</v>
      </c>
      <c r="C1775">
        <v>13</v>
      </c>
      <c r="D1775" t="s">
        <v>82</v>
      </c>
      <c r="E1775" t="s">
        <v>30</v>
      </c>
      <c r="F1775">
        <v>60</v>
      </c>
      <c r="G1775" s="1">
        <v>0.77</v>
      </c>
      <c r="H1775">
        <v>17</v>
      </c>
      <c r="I1775">
        <f t="shared" si="190"/>
        <v>23</v>
      </c>
      <c r="J1775" s="3">
        <f t="shared" si="191"/>
        <v>0.73913043478260865</v>
      </c>
      <c r="K1775" s="5">
        <f t="shared" si="194"/>
        <v>39</v>
      </c>
      <c r="L1775" s="3">
        <f t="shared" ca="1" si="192"/>
        <v>0</v>
      </c>
      <c r="M1775" s="1">
        <f t="shared" ca="1" si="193"/>
        <v>0.73913043478260865</v>
      </c>
      <c r="N1775" t="str">
        <f t="shared" si="195"/>
        <v>yes</v>
      </c>
    </row>
    <row r="1776" spans="1:14" x14ac:dyDescent="0.25">
      <c r="A1776" t="str">
        <f t="shared" si="189"/>
        <v>13West Coast Eagles</v>
      </c>
      <c r="B1776">
        <v>2020</v>
      </c>
      <c r="C1776">
        <v>13</v>
      </c>
      <c r="D1776" t="s">
        <v>103</v>
      </c>
      <c r="E1776" t="s">
        <v>36</v>
      </c>
      <c r="F1776">
        <v>67</v>
      </c>
      <c r="G1776" s="1">
        <v>0.82</v>
      </c>
      <c r="H1776">
        <v>17</v>
      </c>
      <c r="I1776">
        <f t="shared" si="190"/>
        <v>20</v>
      </c>
      <c r="J1776" s="3">
        <f t="shared" si="191"/>
        <v>0.85</v>
      </c>
      <c r="K1776" s="5">
        <f t="shared" si="194"/>
        <v>179</v>
      </c>
      <c r="L1776" s="3">
        <f t="shared" ca="1" si="192"/>
        <v>7.8409090909090914E-2</v>
      </c>
      <c r="M1776" s="1">
        <f t="shared" ca="1" si="193"/>
        <v>0.77159090909090911</v>
      </c>
      <c r="N1776" t="str">
        <f t="shared" si="195"/>
        <v>yes</v>
      </c>
    </row>
    <row r="1777" spans="1:14" x14ac:dyDescent="0.25">
      <c r="A1777" t="str">
        <f t="shared" si="189"/>
        <v>13Western Bulldogs</v>
      </c>
      <c r="B1777">
        <v>2020</v>
      </c>
      <c r="C1777">
        <v>13</v>
      </c>
      <c r="D1777" t="s">
        <v>59</v>
      </c>
      <c r="E1777" t="s">
        <v>14</v>
      </c>
      <c r="F1777">
        <v>76</v>
      </c>
      <c r="G1777" s="1">
        <v>0.76</v>
      </c>
      <c r="H1777">
        <v>17</v>
      </c>
      <c r="I1777">
        <f t="shared" si="190"/>
        <v>23</v>
      </c>
      <c r="J1777" s="3">
        <f t="shared" si="191"/>
        <v>0.73913043478260865</v>
      </c>
      <c r="K1777" s="5">
        <f t="shared" si="194"/>
        <v>231</v>
      </c>
      <c r="L1777" s="3">
        <f t="shared" ca="1" si="192"/>
        <v>0.16363375186904597</v>
      </c>
      <c r="M1777" s="1">
        <f t="shared" ca="1" si="193"/>
        <v>0.57549668291356271</v>
      </c>
      <c r="N1777" t="str">
        <f t="shared" si="195"/>
        <v>yes</v>
      </c>
    </row>
    <row r="1778" spans="1:14" x14ac:dyDescent="0.25">
      <c r="A1778" t="str">
        <f t="shared" si="189"/>
        <v>13Western Bulldogs</v>
      </c>
      <c r="B1778">
        <v>2020</v>
      </c>
      <c r="C1778">
        <v>13</v>
      </c>
      <c r="D1778" t="s">
        <v>46</v>
      </c>
      <c r="E1778" t="s">
        <v>14</v>
      </c>
      <c r="F1778">
        <v>104</v>
      </c>
      <c r="G1778" s="1">
        <v>0.8</v>
      </c>
      <c r="H1778">
        <v>17</v>
      </c>
      <c r="I1778">
        <f t="shared" si="190"/>
        <v>23</v>
      </c>
      <c r="J1778" s="3">
        <f t="shared" si="191"/>
        <v>0.73913043478260865</v>
      </c>
      <c r="K1778" s="5">
        <f t="shared" si="194"/>
        <v>276</v>
      </c>
      <c r="L1778" s="3">
        <f t="shared" ca="1" si="192"/>
        <v>0.1068840579710145</v>
      </c>
      <c r="M1778" s="1">
        <f t="shared" ca="1" si="193"/>
        <v>0.63224637681159412</v>
      </c>
      <c r="N1778" t="str">
        <f t="shared" si="195"/>
        <v>yes</v>
      </c>
    </row>
    <row r="1779" spans="1:14" x14ac:dyDescent="0.25">
      <c r="A1779" t="str">
        <f t="shared" si="189"/>
        <v>13North Melbourne</v>
      </c>
      <c r="B1779">
        <v>2020</v>
      </c>
      <c r="C1779">
        <v>13</v>
      </c>
      <c r="D1779" t="s">
        <v>42</v>
      </c>
      <c r="E1779" t="s">
        <v>25</v>
      </c>
      <c r="F1779">
        <v>58</v>
      </c>
      <c r="G1779" s="1">
        <v>0.86</v>
      </c>
      <c r="H1779">
        <v>17</v>
      </c>
      <c r="I1779">
        <f t="shared" si="190"/>
        <v>19</v>
      </c>
      <c r="J1779" s="3">
        <f t="shared" si="191"/>
        <v>0.89473684210526316</v>
      </c>
      <c r="K1779" s="5">
        <f t="shared" si="194"/>
        <v>309</v>
      </c>
      <c r="L1779" s="3">
        <f t="shared" ca="1" si="192"/>
        <v>0.16797250301086619</v>
      </c>
      <c r="M1779" s="1">
        <f t="shared" ca="1" si="193"/>
        <v>0.72676433909439697</v>
      </c>
      <c r="N1779" t="str">
        <f t="shared" si="195"/>
        <v>yes</v>
      </c>
    </row>
    <row r="1780" spans="1:14" x14ac:dyDescent="0.25">
      <c r="A1780" t="str">
        <f t="shared" si="189"/>
        <v>13Hawthorn</v>
      </c>
      <c r="B1780">
        <v>2020</v>
      </c>
      <c r="C1780">
        <v>13</v>
      </c>
      <c r="D1780" t="s">
        <v>77</v>
      </c>
      <c r="E1780" t="s">
        <v>56</v>
      </c>
      <c r="F1780">
        <v>99</v>
      </c>
      <c r="G1780" s="1">
        <v>0.84</v>
      </c>
      <c r="H1780">
        <v>17</v>
      </c>
      <c r="I1780">
        <f t="shared" si="190"/>
        <v>21</v>
      </c>
      <c r="J1780" s="3">
        <f t="shared" si="191"/>
        <v>0.80952380952380953</v>
      </c>
      <c r="K1780" s="5">
        <f t="shared" si="194"/>
        <v>217</v>
      </c>
      <c r="L1780" s="3">
        <f t="shared" ca="1" si="192"/>
        <v>5.4827586206896553E-2</v>
      </c>
      <c r="M1780" s="1">
        <f t="shared" ca="1" si="193"/>
        <v>0.754696223316913</v>
      </c>
      <c r="N1780" t="str">
        <f t="shared" si="195"/>
        <v>yes</v>
      </c>
    </row>
    <row r="1781" spans="1:14" x14ac:dyDescent="0.25">
      <c r="A1781" t="str">
        <f t="shared" si="189"/>
        <v>13Port Adelaide</v>
      </c>
      <c r="B1781">
        <v>2020</v>
      </c>
      <c r="C1781">
        <v>13</v>
      </c>
      <c r="D1781" t="s">
        <v>86</v>
      </c>
      <c r="E1781" t="s">
        <v>48</v>
      </c>
      <c r="F1781">
        <v>73</v>
      </c>
      <c r="G1781" s="1">
        <v>0.81</v>
      </c>
      <c r="H1781">
        <v>17</v>
      </c>
      <c r="I1781">
        <f t="shared" si="190"/>
        <v>21</v>
      </c>
      <c r="J1781" s="3">
        <f t="shared" si="191"/>
        <v>0.80952380952380953</v>
      </c>
      <c r="K1781" s="5">
        <f t="shared" si="194"/>
        <v>225</v>
      </c>
      <c r="L1781" s="3">
        <f t="shared" ca="1" si="192"/>
        <v>0.16433696366806733</v>
      </c>
      <c r="M1781" s="1">
        <f t="shared" ca="1" si="193"/>
        <v>0.64518684585574215</v>
      </c>
      <c r="N1781" t="str">
        <f t="shared" si="195"/>
        <v>yes</v>
      </c>
    </row>
    <row r="1782" spans="1:14" x14ac:dyDescent="0.25">
      <c r="A1782" t="str">
        <f t="shared" si="189"/>
        <v>13North Melbourne</v>
      </c>
      <c r="B1782">
        <v>2020</v>
      </c>
      <c r="C1782">
        <v>13</v>
      </c>
      <c r="D1782" t="s">
        <v>34</v>
      </c>
      <c r="E1782" t="s">
        <v>25</v>
      </c>
      <c r="F1782">
        <v>82</v>
      </c>
      <c r="G1782" s="1">
        <v>0.77</v>
      </c>
      <c r="H1782">
        <v>17</v>
      </c>
      <c r="I1782">
        <f t="shared" si="190"/>
        <v>19</v>
      </c>
      <c r="J1782" s="3">
        <f t="shared" si="191"/>
        <v>0.89473684210526316</v>
      </c>
      <c r="K1782" s="5">
        <f t="shared" si="194"/>
        <v>171</v>
      </c>
      <c r="L1782" s="3">
        <f t="shared" ca="1" si="192"/>
        <v>0.17328680698285504</v>
      </c>
      <c r="M1782" s="1">
        <f t="shared" ca="1" si="193"/>
        <v>0.72145003512240813</v>
      </c>
      <c r="N1782" t="str">
        <f t="shared" si="195"/>
        <v>yes</v>
      </c>
    </row>
    <row r="1783" spans="1:14" x14ac:dyDescent="0.25">
      <c r="A1783" t="str">
        <f t="shared" si="189"/>
        <v>13Hawthorn</v>
      </c>
      <c r="B1783">
        <v>2020</v>
      </c>
      <c r="C1783">
        <v>13</v>
      </c>
      <c r="D1783" t="s">
        <v>81</v>
      </c>
      <c r="E1783" t="s">
        <v>56</v>
      </c>
      <c r="F1783">
        <v>108</v>
      </c>
      <c r="G1783" s="1">
        <v>0.91</v>
      </c>
      <c r="H1783">
        <v>16</v>
      </c>
      <c r="I1783">
        <f t="shared" si="190"/>
        <v>21</v>
      </c>
      <c r="J1783" s="3">
        <f t="shared" si="191"/>
        <v>0.76190476190476186</v>
      </c>
      <c r="K1783" s="5">
        <f t="shared" si="194"/>
        <v>284</v>
      </c>
      <c r="L1783" s="3">
        <f t="shared" ca="1" si="192"/>
        <v>0.14153369849964276</v>
      </c>
      <c r="M1783" s="1">
        <f t="shared" ca="1" si="193"/>
        <v>0.62037106340511916</v>
      </c>
      <c r="N1783" t="str">
        <f t="shared" si="195"/>
        <v>yes</v>
      </c>
    </row>
    <row r="1784" spans="1:14" x14ac:dyDescent="0.25">
      <c r="A1784" t="str">
        <f t="shared" si="189"/>
        <v>13GWS Giants</v>
      </c>
      <c r="B1784">
        <v>2020</v>
      </c>
      <c r="C1784">
        <v>13</v>
      </c>
      <c r="D1784" t="s">
        <v>84</v>
      </c>
      <c r="E1784" t="s">
        <v>11</v>
      </c>
      <c r="F1784">
        <v>52</v>
      </c>
      <c r="G1784" s="1">
        <v>0.85</v>
      </c>
      <c r="H1784">
        <v>16</v>
      </c>
      <c r="I1784">
        <f t="shared" si="190"/>
        <v>20</v>
      </c>
      <c r="J1784" s="3">
        <f t="shared" si="191"/>
        <v>0.8</v>
      </c>
      <c r="K1784" s="5">
        <f t="shared" si="194"/>
        <v>234</v>
      </c>
      <c r="L1784" s="3">
        <f t="shared" ca="1" si="192"/>
        <v>0.1533138401559454</v>
      </c>
      <c r="M1784" s="1">
        <f t="shared" ca="1" si="193"/>
        <v>0.64668615984405464</v>
      </c>
      <c r="N1784" t="str">
        <f t="shared" si="195"/>
        <v>yes</v>
      </c>
    </row>
    <row r="1785" spans="1:14" x14ac:dyDescent="0.25">
      <c r="A1785" t="str">
        <f t="shared" si="189"/>
        <v>13Geelong Cats</v>
      </c>
      <c r="B1785">
        <v>2020</v>
      </c>
      <c r="C1785">
        <v>13</v>
      </c>
      <c r="D1785" t="s">
        <v>8</v>
      </c>
      <c r="E1785" t="s">
        <v>9</v>
      </c>
      <c r="F1785">
        <v>86</v>
      </c>
      <c r="G1785" s="1">
        <v>0.75</v>
      </c>
      <c r="H1785">
        <v>16</v>
      </c>
      <c r="I1785">
        <f t="shared" si="190"/>
        <v>17</v>
      </c>
      <c r="J1785" s="3">
        <f t="shared" si="191"/>
        <v>0.94117647058823528</v>
      </c>
      <c r="K1785" s="5">
        <f t="shared" si="194"/>
        <v>245</v>
      </c>
      <c r="L1785" s="3">
        <f t="shared" ca="1" si="192"/>
        <v>7.7981943284413158E-2</v>
      </c>
      <c r="M1785" s="1">
        <f t="shared" ca="1" si="193"/>
        <v>0.86319452730382218</v>
      </c>
      <c r="N1785" t="str">
        <f t="shared" si="195"/>
        <v>yes</v>
      </c>
    </row>
    <row r="1786" spans="1:14" x14ac:dyDescent="0.25">
      <c r="A1786" t="str">
        <f t="shared" si="189"/>
        <v>13Essendon</v>
      </c>
      <c r="B1786">
        <v>2020</v>
      </c>
      <c r="C1786">
        <v>13</v>
      </c>
      <c r="D1786" t="s">
        <v>63</v>
      </c>
      <c r="E1786" t="s">
        <v>32</v>
      </c>
      <c r="F1786">
        <v>125</v>
      </c>
      <c r="G1786" s="1">
        <v>0.81</v>
      </c>
      <c r="H1786">
        <v>16</v>
      </c>
      <c r="I1786">
        <f t="shared" si="190"/>
        <v>24</v>
      </c>
      <c r="J1786" s="3">
        <f t="shared" si="191"/>
        <v>0.66666666666666663</v>
      </c>
      <c r="K1786" s="5">
        <f t="shared" si="194"/>
        <v>193</v>
      </c>
      <c r="L1786" s="3">
        <f t="shared" ca="1" si="192"/>
        <v>0.28173840048840049</v>
      </c>
      <c r="M1786" s="1">
        <f t="shared" ca="1" si="193"/>
        <v>0.38492826617826614</v>
      </c>
      <c r="N1786" t="str">
        <f t="shared" si="195"/>
        <v>yes</v>
      </c>
    </row>
    <row r="1787" spans="1:14" x14ac:dyDescent="0.25">
      <c r="A1787" t="str">
        <f t="shared" si="189"/>
        <v>13Collingwood</v>
      </c>
      <c r="B1787">
        <v>2020</v>
      </c>
      <c r="C1787">
        <v>13</v>
      </c>
      <c r="D1787" t="s">
        <v>72</v>
      </c>
      <c r="E1787" t="s">
        <v>51</v>
      </c>
      <c r="F1787">
        <v>107</v>
      </c>
      <c r="G1787" s="1">
        <v>0.82</v>
      </c>
      <c r="H1787">
        <v>16</v>
      </c>
      <c r="I1787">
        <f t="shared" si="190"/>
        <v>19</v>
      </c>
      <c r="J1787" s="3">
        <f t="shared" si="191"/>
        <v>0.84210526315789469</v>
      </c>
      <c r="K1787" s="5">
        <f t="shared" si="194"/>
        <v>251</v>
      </c>
      <c r="L1787" s="3">
        <f t="shared" ca="1" si="192"/>
        <v>0.16830939733753034</v>
      </c>
      <c r="M1787" s="1">
        <f t="shared" ca="1" si="193"/>
        <v>0.67379586582036433</v>
      </c>
      <c r="N1787" t="str">
        <f t="shared" si="195"/>
        <v>yes</v>
      </c>
    </row>
    <row r="1788" spans="1:14" x14ac:dyDescent="0.25">
      <c r="A1788" t="str">
        <f t="shared" si="189"/>
        <v>13GWS Giants</v>
      </c>
      <c r="B1788">
        <v>2020</v>
      </c>
      <c r="C1788">
        <v>13</v>
      </c>
      <c r="D1788" t="s">
        <v>41</v>
      </c>
      <c r="E1788" t="s">
        <v>11</v>
      </c>
      <c r="F1788">
        <v>68</v>
      </c>
      <c r="G1788" s="1">
        <v>0.72</v>
      </c>
      <c r="H1788">
        <v>16</v>
      </c>
      <c r="I1788">
        <f t="shared" si="190"/>
        <v>20</v>
      </c>
      <c r="J1788" s="3">
        <f t="shared" si="191"/>
        <v>0.8</v>
      </c>
      <c r="K1788" s="5">
        <f t="shared" si="194"/>
        <v>270</v>
      </c>
      <c r="L1788" s="3">
        <f t="shared" ca="1" si="192"/>
        <v>0.25385972883696428</v>
      </c>
      <c r="M1788" s="1">
        <f t="shared" ca="1" si="193"/>
        <v>0.54614027116303576</v>
      </c>
      <c r="N1788" t="str">
        <f t="shared" si="195"/>
        <v>yes</v>
      </c>
    </row>
    <row r="1789" spans="1:14" x14ac:dyDescent="0.25">
      <c r="A1789" t="str">
        <f t="shared" si="189"/>
        <v>13Adelaide Crows</v>
      </c>
      <c r="B1789">
        <v>2020</v>
      </c>
      <c r="C1789">
        <v>13</v>
      </c>
      <c r="D1789" t="s">
        <v>65</v>
      </c>
      <c r="E1789" t="s">
        <v>22</v>
      </c>
      <c r="F1789">
        <v>122</v>
      </c>
      <c r="G1789" s="1">
        <v>0.81</v>
      </c>
      <c r="H1789">
        <v>15</v>
      </c>
      <c r="I1789">
        <f t="shared" si="190"/>
        <v>17</v>
      </c>
      <c r="J1789" s="3">
        <f t="shared" si="191"/>
        <v>0.88235294117647056</v>
      </c>
      <c r="K1789" s="5">
        <f t="shared" si="194"/>
        <v>231</v>
      </c>
      <c r="L1789" s="3">
        <f t="shared" ca="1" si="192"/>
        <v>0.15052083333333333</v>
      </c>
      <c r="M1789" s="1">
        <f t="shared" ca="1" si="193"/>
        <v>0.73183210784313724</v>
      </c>
      <c r="N1789" t="str">
        <f t="shared" si="195"/>
        <v>yes</v>
      </c>
    </row>
    <row r="1790" spans="1:14" x14ac:dyDescent="0.25">
      <c r="A1790" t="str">
        <f t="shared" si="189"/>
        <v>13Port Adelaide</v>
      </c>
      <c r="B1790">
        <v>2020</v>
      </c>
      <c r="C1790">
        <v>13</v>
      </c>
      <c r="D1790" t="s">
        <v>47</v>
      </c>
      <c r="E1790" t="s">
        <v>48</v>
      </c>
      <c r="F1790">
        <v>100</v>
      </c>
      <c r="G1790" s="1">
        <v>0.82</v>
      </c>
      <c r="H1790">
        <v>15</v>
      </c>
      <c r="I1790">
        <f t="shared" si="190"/>
        <v>21</v>
      </c>
      <c r="J1790" s="3">
        <f t="shared" si="191"/>
        <v>0.7142857142857143</v>
      </c>
      <c r="K1790" s="5">
        <f t="shared" si="194"/>
        <v>206</v>
      </c>
      <c r="L1790" s="3">
        <f t="shared" ca="1" si="192"/>
        <v>0.18511904761904763</v>
      </c>
      <c r="M1790" s="1">
        <f t="shared" ca="1" si="193"/>
        <v>0.52916666666666667</v>
      </c>
      <c r="N1790" t="str">
        <f t="shared" si="195"/>
        <v>yes</v>
      </c>
    </row>
    <row r="1791" spans="1:14" x14ac:dyDescent="0.25">
      <c r="A1791" t="str">
        <f t="shared" si="189"/>
        <v>13St Kilda</v>
      </c>
      <c r="B1791">
        <v>2020</v>
      </c>
      <c r="C1791">
        <v>13</v>
      </c>
      <c r="D1791" t="s">
        <v>87</v>
      </c>
      <c r="E1791" t="s">
        <v>19</v>
      </c>
      <c r="F1791">
        <v>74</v>
      </c>
      <c r="G1791" s="1">
        <v>0.85</v>
      </c>
      <c r="H1791">
        <v>15</v>
      </c>
      <c r="I1791">
        <f t="shared" si="190"/>
        <v>17</v>
      </c>
      <c r="J1791" s="3">
        <f t="shared" si="191"/>
        <v>0.88235294117647056</v>
      </c>
      <c r="K1791" s="5">
        <f t="shared" si="194"/>
        <v>212</v>
      </c>
      <c r="L1791" s="3">
        <f t="shared" ca="1" si="192"/>
        <v>0.10303030303030303</v>
      </c>
      <c r="M1791" s="1">
        <f t="shared" ca="1" si="193"/>
        <v>0.77932263814616753</v>
      </c>
      <c r="N1791" t="str">
        <f t="shared" si="195"/>
        <v>yes</v>
      </c>
    </row>
    <row r="1792" spans="1:14" x14ac:dyDescent="0.25">
      <c r="A1792" t="str">
        <f t="shared" si="189"/>
        <v>13Essendon</v>
      </c>
      <c r="B1792">
        <v>2020</v>
      </c>
      <c r="C1792">
        <v>13</v>
      </c>
      <c r="D1792" t="s">
        <v>91</v>
      </c>
      <c r="E1792" t="s">
        <v>32</v>
      </c>
      <c r="F1792">
        <v>79</v>
      </c>
      <c r="G1792" s="1">
        <v>0.77</v>
      </c>
      <c r="H1792">
        <v>15</v>
      </c>
      <c r="I1792">
        <f t="shared" si="190"/>
        <v>24</v>
      </c>
      <c r="J1792" s="3">
        <f t="shared" si="191"/>
        <v>0.625</v>
      </c>
      <c r="K1792" s="5">
        <f t="shared" si="194"/>
        <v>123</v>
      </c>
      <c r="L1792" s="3">
        <f t="shared" ca="1" si="192"/>
        <v>0.30953839869281041</v>
      </c>
      <c r="M1792" s="1">
        <f t="shared" ca="1" si="193"/>
        <v>0.31546160130718959</v>
      </c>
      <c r="N1792" t="str">
        <f t="shared" si="195"/>
        <v>yes</v>
      </c>
    </row>
    <row r="1793" spans="1:14" x14ac:dyDescent="0.25">
      <c r="A1793" t="str">
        <f t="shared" si="189"/>
        <v>13West Coast Eagles</v>
      </c>
      <c r="B1793">
        <v>2020</v>
      </c>
      <c r="C1793">
        <v>13</v>
      </c>
      <c r="D1793" t="s">
        <v>118</v>
      </c>
      <c r="E1793" t="s">
        <v>36</v>
      </c>
      <c r="F1793">
        <v>54</v>
      </c>
      <c r="G1793" s="1">
        <v>0.74</v>
      </c>
      <c r="H1793">
        <v>15</v>
      </c>
      <c r="I1793">
        <f t="shared" si="190"/>
        <v>20</v>
      </c>
      <c r="J1793" s="3">
        <f t="shared" si="191"/>
        <v>0.75</v>
      </c>
      <c r="K1793" s="5">
        <f t="shared" si="194"/>
        <v>179</v>
      </c>
      <c r="L1793" s="3">
        <f t="shared" ca="1" si="192"/>
        <v>0.13807189542483658</v>
      </c>
      <c r="M1793" s="1">
        <f t="shared" ca="1" si="193"/>
        <v>0.61192810457516345</v>
      </c>
      <c r="N1793" t="str">
        <f t="shared" si="195"/>
        <v>yes</v>
      </c>
    </row>
    <row r="1794" spans="1:14" x14ac:dyDescent="0.25">
      <c r="A1794" t="str">
        <f t="shared" ref="A1794:A1857" si="196">C1794&amp;E1794</f>
        <v>13West Coast Eagles</v>
      </c>
      <c r="B1794">
        <v>2020</v>
      </c>
      <c r="C1794">
        <v>13</v>
      </c>
      <c r="D1794" t="s">
        <v>35</v>
      </c>
      <c r="E1794" t="s">
        <v>36</v>
      </c>
      <c r="F1794">
        <v>55</v>
      </c>
      <c r="G1794" s="1">
        <v>0.83</v>
      </c>
      <c r="H1794">
        <v>15</v>
      </c>
      <c r="I1794">
        <f t="shared" ref="I1794:I1857" si="197">SUMIF($A:$A,$A1794,$H:$H)/4</f>
        <v>20</v>
      </c>
      <c r="J1794" s="3">
        <f t="shared" ref="J1794:J1857" si="198">H1794/I1794</f>
        <v>0.75</v>
      </c>
      <c r="K1794" s="5">
        <f t="shared" si="194"/>
        <v>270</v>
      </c>
      <c r="L1794" s="3">
        <f t="shared" ref="L1794:L1857" ca="1" si="199">SUMIF($D:$D,$D1794,$J1794)/COUNTIF($D:$D,$D1794)</f>
        <v>0.11419894983908824</v>
      </c>
      <c r="M1794" s="1">
        <f t="shared" ref="M1794:M1857" ca="1" si="200">J1794-L1794</f>
        <v>0.63580105016091171</v>
      </c>
      <c r="N1794" t="str">
        <f t="shared" si="195"/>
        <v>yes</v>
      </c>
    </row>
    <row r="1795" spans="1:14" x14ac:dyDescent="0.25">
      <c r="A1795" t="str">
        <f t="shared" si="196"/>
        <v>13North Melbourne</v>
      </c>
      <c r="B1795">
        <v>2020</v>
      </c>
      <c r="C1795">
        <v>13</v>
      </c>
      <c r="D1795" t="s">
        <v>78</v>
      </c>
      <c r="E1795" t="s">
        <v>25</v>
      </c>
      <c r="F1795">
        <v>66</v>
      </c>
      <c r="G1795" s="1">
        <v>0.73</v>
      </c>
      <c r="H1795">
        <v>14</v>
      </c>
      <c r="I1795">
        <f t="shared" si="197"/>
        <v>19</v>
      </c>
      <c r="J1795" s="3">
        <f t="shared" si="198"/>
        <v>0.73684210526315785</v>
      </c>
      <c r="K1795" s="5">
        <f t="shared" ref="K1795:K1858" si="201">SUMIF($D:$D,$D1795,$H:$H)</f>
        <v>113</v>
      </c>
      <c r="L1795" s="3">
        <f t="shared" ca="1" si="199"/>
        <v>0.42833092833092834</v>
      </c>
      <c r="M1795" s="1">
        <f t="shared" ca="1" si="200"/>
        <v>0.30851117693222951</v>
      </c>
      <c r="N1795" t="str">
        <f t="shared" ref="N1795:N1858" si="202">IF(K1795&gt;0,"yes", "no")</f>
        <v>yes</v>
      </c>
    </row>
    <row r="1796" spans="1:14" x14ac:dyDescent="0.25">
      <c r="A1796" t="str">
        <f t="shared" si="196"/>
        <v>13Carlton</v>
      </c>
      <c r="B1796">
        <v>2020</v>
      </c>
      <c r="C1796">
        <v>13</v>
      </c>
      <c r="D1796" t="s">
        <v>5</v>
      </c>
      <c r="E1796" t="s">
        <v>6</v>
      </c>
      <c r="F1796">
        <v>95</v>
      </c>
      <c r="G1796" s="1">
        <v>0.81</v>
      </c>
      <c r="H1796">
        <v>14</v>
      </c>
      <c r="I1796">
        <f t="shared" si="197"/>
        <v>15</v>
      </c>
      <c r="J1796" s="3">
        <f t="shared" si="198"/>
        <v>0.93333333333333335</v>
      </c>
      <c r="K1796" s="5">
        <f t="shared" si="201"/>
        <v>326</v>
      </c>
      <c r="L1796" s="3">
        <f t="shared" ca="1" si="199"/>
        <v>0.23840272961079342</v>
      </c>
      <c r="M1796" s="1">
        <f t="shared" ca="1" si="200"/>
        <v>0.6949306037225399</v>
      </c>
      <c r="N1796" t="str">
        <f t="shared" si="202"/>
        <v>yes</v>
      </c>
    </row>
    <row r="1797" spans="1:14" x14ac:dyDescent="0.25">
      <c r="A1797" t="str">
        <f t="shared" si="196"/>
        <v>13Melbourne</v>
      </c>
      <c r="B1797">
        <v>2020</v>
      </c>
      <c r="C1797">
        <v>13</v>
      </c>
      <c r="D1797" t="s">
        <v>49</v>
      </c>
      <c r="E1797" t="s">
        <v>30</v>
      </c>
      <c r="F1797">
        <v>82</v>
      </c>
      <c r="G1797" s="1">
        <v>0.83</v>
      </c>
      <c r="H1797">
        <v>14</v>
      </c>
      <c r="I1797">
        <f t="shared" si="197"/>
        <v>23</v>
      </c>
      <c r="J1797" s="3">
        <f t="shared" si="198"/>
        <v>0.60869565217391308</v>
      </c>
      <c r="K1797" s="5">
        <f t="shared" si="201"/>
        <v>277</v>
      </c>
      <c r="L1797" s="3">
        <f t="shared" ca="1" si="199"/>
        <v>0.16512879661668589</v>
      </c>
      <c r="M1797" s="1">
        <f t="shared" ca="1" si="200"/>
        <v>0.44356685555722719</v>
      </c>
      <c r="N1797" t="str">
        <f t="shared" si="202"/>
        <v>yes</v>
      </c>
    </row>
    <row r="1798" spans="1:14" x14ac:dyDescent="0.25">
      <c r="A1798" t="str">
        <f t="shared" si="196"/>
        <v>13Port Adelaide</v>
      </c>
      <c r="B1798">
        <v>2020</v>
      </c>
      <c r="C1798">
        <v>13</v>
      </c>
      <c r="D1798" t="s">
        <v>120</v>
      </c>
      <c r="E1798" t="s">
        <v>48</v>
      </c>
      <c r="F1798">
        <v>81</v>
      </c>
      <c r="G1798" s="1">
        <v>0.67</v>
      </c>
      <c r="H1798">
        <v>14</v>
      </c>
      <c r="I1798">
        <f t="shared" si="197"/>
        <v>21</v>
      </c>
      <c r="J1798" s="3">
        <f t="shared" si="198"/>
        <v>0.66666666666666663</v>
      </c>
      <c r="K1798" s="5">
        <f t="shared" si="201"/>
        <v>203</v>
      </c>
      <c r="L1798" s="3">
        <f t="shared" ca="1" si="199"/>
        <v>0.17862914862914864</v>
      </c>
      <c r="M1798" s="1">
        <f t="shared" ca="1" si="200"/>
        <v>0.48803751803751799</v>
      </c>
      <c r="N1798" t="str">
        <f t="shared" si="202"/>
        <v>yes</v>
      </c>
    </row>
    <row r="1799" spans="1:14" x14ac:dyDescent="0.25">
      <c r="A1799" t="str">
        <f t="shared" si="196"/>
        <v>13Adelaide Crows</v>
      </c>
      <c r="B1799">
        <v>2020</v>
      </c>
      <c r="C1799">
        <v>13</v>
      </c>
      <c r="D1799" t="s">
        <v>109</v>
      </c>
      <c r="E1799" t="s">
        <v>22</v>
      </c>
      <c r="F1799">
        <v>66</v>
      </c>
      <c r="G1799" s="1">
        <v>0.83</v>
      </c>
      <c r="H1799">
        <v>14</v>
      </c>
      <c r="I1799">
        <f t="shared" si="197"/>
        <v>17</v>
      </c>
      <c r="J1799" s="3">
        <f t="shared" si="198"/>
        <v>0.82352941176470584</v>
      </c>
      <c r="K1799" s="5">
        <f t="shared" si="201"/>
        <v>142</v>
      </c>
      <c r="L1799" s="3">
        <f t="shared" ca="1" si="199"/>
        <v>0.25396905200826769</v>
      </c>
      <c r="M1799" s="1">
        <f t="shared" ca="1" si="200"/>
        <v>0.56956035975643815</v>
      </c>
      <c r="N1799" t="str">
        <f t="shared" si="202"/>
        <v>yes</v>
      </c>
    </row>
    <row r="1800" spans="1:14" x14ac:dyDescent="0.25">
      <c r="A1800" t="str">
        <f t="shared" si="196"/>
        <v>13Adelaide Crows</v>
      </c>
      <c r="B1800">
        <v>2020</v>
      </c>
      <c r="C1800">
        <v>13</v>
      </c>
      <c r="D1800" t="s">
        <v>21</v>
      </c>
      <c r="E1800" t="s">
        <v>22</v>
      </c>
      <c r="F1800">
        <v>77</v>
      </c>
      <c r="G1800" s="1">
        <v>0.86</v>
      </c>
      <c r="H1800">
        <v>14</v>
      </c>
      <c r="I1800">
        <f t="shared" si="197"/>
        <v>17</v>
      </c>
      <c r="J1800" s="3">
        <f t="shared" si="198"/>
        <v>0.82352941176470584</v>
      </c>
      <c r="K1800" s="5">
        <f t="shared" si="201"/>
        <v>329</v>
      </c>
      <c r="L1800" s="3">
        <f t="shared" ca="1" si="199"/>
        <v>0.17187345526445874</v>
      </c>
      <c r="M1800" s="1">
        <f t="shared" ca="1" si="200"/>
        <v>0.6516559565002471</v>
      </c>
      <c r="N1800" t="str">
        <f t="shared" si="202"/>
        <v>yes</v>
      </c>
    </row>
    <row r="1801" spans="1:14" x14ac:dyDescent="0.25">
      <c r="A1801" t="str">
        <f t="shared" si="196"/>
        <v>13Collingwood</v>
      </c>
      <c r="B1801">
        <v>2020</v>
      </c>
      <c r="C1801">
        <v>13</v>
      </c>
      <c r="D1801" t="s">
        <v>66</v>
      </c>
      <c r="E1801" t="s">
        <v>51</v>
      </c>
      <c r="F1801">
        <v>99</v>
      </c>
      <c r="G1801" s="1">
        <v>0.82</v>
      </c>
      <c r="H1801">
        <v>14</v>
      </c>
      <c r="I1801">
        <f t="shared" si="197"/>
        <v>19</v>
      </c>
      <c r="J1801" s="3">
        <f t="shared" si="198"/>
        <v>0.73684210526315785</v>
      </c>
      <c r="K1801" s="5">
        <f t="shared" si="201"/>
        <v>188</v>
      </c>
      <c r="L1801" s="3">
        <f t="shared" ca="1" si="199"/>
        <v>0.18284023668639054</v>
      </c>
      <c r="M1801" s="1">
        <f t="shared" ca="1" si="200"/>
        <v>0.55400186857676736</v>
      </c>
      <c r="N1801" t="str">
        <f t="shared" si="202"/>
        <v>yes</v>
      </c>
    </row>
    <row r="1802" spans="1:14" x14ac:dyDescent="0.25">
      <c r="A1802" t="str">
        <f t="shared" si="196"/>
        <v>13Melbourne</v>
      </c>
      <c r="B1802">
        <v>2020</v>
      </c>
      <c r="C1802">
        <v>13</v>
      </c>
      <c r="D1802" t="s">
        <v>108</v>
      </c>
      <c r="E1802" t="s">
        <v>30</v>
      </c>
      <c r="F1802">
        <v>79</v>
      </c>
      <c r="G1802" s="1">
        <v>0.79</v>
      </c>
      <c r="H1802">
        <v>14</v>
      </c>
      <c r="I1802">
        <f t="shared" si="197"/>
        <v>23</v>
      </c>
      <c r="J1802" s="3">
        <f t="shared" si="198"/>
        <v>0.60869565217391308</v>
      </c>
      <c r="K1802" s="5">
        <f t="shared" si="201"/>
        <v>177</v>
      </c>
      <c r="L1802" s="3">
        <f t="shared" ca="1" si="199"/>
        <v>6.0822510822510827E-2</v>
      </c>
      <c r="M1802" s="1">
        <f t="shared" ca="1" si="200"/>
        <v>0.5478731413514023</v>
      </c>
      <c r="N1802" t="str">
        <f t="shared" si="202"/>
        <v>yes</v>
      </c>
    </row>
    <row r="1803" spans="1:14" x14ac:dyDescent="0.25">
      <c r="A1803" t="str">
        <f t="shared" si="196"/>
        <v>13Western Bulldogs</v>
      </c>
      <c r="B1803">
        <v>2020</v>
      </c>
      <c r="C1803">
        <v>13</v>
      </c>
      <c r="D1803" t="s">
        <v>116</v>
      </c>
      <c r="E1803" t="s">
        <v>14</v>
      </c>
      <c r="F1803">
        <v>65</v>
      </c>
      <c r="G1803" s="1">
        <v>0.8</v>
      </c>
      <c r="H1803">
        <v>14</v>
      </c>
      <c r="I1803">
        <f t="shared" si="197"/>
        <v>23</v>
      </c>
      <c r="J1803" s="3">
        <f t="shared" si="198"/>
        <v>0.60869565217391308</v>
      </c>
      <c r="K1803" s="5">
        <f t="shared" si="201"/>
        <v>192</v>
      </c>
      <c r="L1803" s="3">
        <f t="shared" ca="1" si="199"/>
        <v>0.11122994652406418</v>
      </c>
      <c r="M1803" s="1">
        <f t="shared" ca="1" si="200"/>
        <v>0.49746570564984893</v>
      </c>
      <c r="N1803" t="str">
        <f t="shared" si="202"/>
        <v>yes</v>
      </c>
    </row>
    <row r="1804" spans="1:14" x14ac:dyDescent="0.25">
      <c r="A1804" t="str">
        <f t="shared" si="196"/>
        <v>13Carlton</v>
      </c>
      <c r="B1804">
        <v>2020</v>
      </c>
      <c r="C1804">
        <v>13</v>
      </c>
      <c r="D1804" t="s">
        <v>7</v>
      </c>
      <c r="E1804" t="s">
        <v>6</v>
      </c>
      <c r="F1804">
        <v>95</v>
      </c>
      <c r="G1804" s="1">
        <v>0.87</v>
      </c>
      <c r="H1804">
        <v>14</v>
      </c>
      <c r="I1804">
        <f t="shared" si="197"/>
        <v>15</v>
      </c>
      <c r="J1804" s="3">
        <f t="shared" si="198"/>
        <v>0.93333333333333335</v>
      </c>
      <c r="K1804" s="5">
        <f t="shared" si="201"/>
        <v>311</v>
      </c>
      <c r="L1804" s="3">
        <f t="shared" ca="1" si="199"/>
        <v>0.21278913704519239</v>
      </c>
      <c r="M1804" s="1">
        <f t="shared" ca="1" si="200"/>
        <v>0.72054419628814093</v>
      </c>
      <c r="N1804" t="str">
        <f t="shared" si="202"/>
        <v>yes</v>
      </c>
    </row>
    <row r="1805" spans="1:14" x14ac:dyDescent="0.25">
      <c r="A1805" t="str">
        <f t="shared" si="196"/>
        <v>13St Kilda</v>
      </c>
      <c r="B1805">
        <v>2020</v>
      </c>
      <c r="C1805">
        <v>13</v>
      </c>
      <c r="D1805" t="s">
        <v>62</v>
      </c>
      <c r="E1805" t="s">
        <v>19</v>
      </c>
      <c r="F1805">
        <v>110</v>
      </c>
      <c r="G1805" s="1">
        <v>0.86</v>
      </c>
      <c r="H1805">
        <v>14</v>
      </c>
      <c r="I1805">
        <f t="shared" si="197"/>
        <v>17</v>
      </c>
      <c r="J1805" s="3">
        <f t="shared" si="198"/>
        <v>0.82352941176470584</v>
      </c>
      <c r="K1805" s="5">
        <f t="shared" si="201"/>
        <v>306</v>
      </c>
      <c r="L1805" s="3">
        <f t="shared" ca="1" si="199"/>
        <v>0.20332076420311715</v>
      </c>
      <c r="M1805" s="1">
        <f t="shared" ca="1" si="200"/>
        <v>0.62020864756158867</v>
      </c>
      <c r="N1805" t="str">
        <f t="shared" si="202"/>
        <v>yes</v>
      </c>
    </row>
    <row r="1806" spans="1:14" x14ac:dyDescent="0.25">
      <c r="A1806" t="str">
        <f t="shared" si="196"/>
        <v>13Brisbane Lions</v>
      </c>
      <c r="B1806">
        <v>2020</v>
      </c>
      <c r="C1806">
        <v>13</v>
      </c>
      <c r="D1806" t="s">
        <v>15</v>
      </c>
      <c r="E1806" t="s">
        <v>16</v>
      </c>
      <c r="F1806">
        <v>71</v>
      </c>
      <c r="G1806" s="1">
        <v>0.92</v>
      </c>
      <c r="H1806">
        <v>14</v>
      </c>
      <c r="I1806">
        <f t="shared" si="197"/>
        <v>17</v>
      </c>
      <c r="J1806" s="3">
        <f t="shared" si="198"/>
        <v>0.82352941176470584</v>
      </c>
      <c r="K1806" s="5">
        <f t="shared" si="201"/>
        <v>327</v>
      </c>
      <c r="L1806" s="3">
        <f t="shared" ca="1" si="199"/>
        <v>0.19102959725341803</v>
      </c>
      <c r="M1806" s="1">
        <f t="shared" ca="1" si="200"/>
        <v>0.63249981451128778</v>
      </c>
      <c r="N1806" t="str">
        <f t="shared" si="202"/>
        <v>yes</v>
      </c>
    </row>
    <row r="1807" spans="1:14" x14ac:dyDescent="0.25">
      <c r="A1807" t="str">
        <f t="shared" si="196"/>
        <v>13St Kilda</v>
      </c>
      <c r="B1807">
        <v>2020</v>
      </c>
      <c r="C1807">
        <v>13</v>
      </c>
      <c r="D1807" t="s">
        <v>142</v>
      </c>
      <c r="E1807" t="s">
        <v>19</v>
      </c>
      <c r="F1807">
        <v>46</v>
      </c>
      <c r="G1807" s="1">
        <v>0.68</v>
      </c>
      <c r="H1807">
        <v>14</v>
      </c>
      <c r="I1807">
        <f t="shared" si="197"/>
        <v>17</v>
      </c>
      <c r="J1807" s="3">
        <f t="shared" si="198"/>
        <v>0.82352941176470584</v>
      </c>
      <c r="K1807" s="5">
        <f t="shared" si="201"/>
        <v>184</v>
      </c>
      <c r="L1807" s="3">
        <f t="shared" ca="1" si="199"/>
        <v>0.22570161529437549</v>
      </c>
      <c r="M1807" s="1">
        <f t="shared" ca="1" si="200"/>
        <v>0.59782779647033035</v>
      </c>
      <c r="N1807" t="str">
        <f t="shared" si="202"/>
        <v>yes</v>
      </c>
    </row>
    <row r="1808" spans="1:14" x14ac:dyDescent="0.25">
      <c r="A1808" t="str">
        <f t="shared" si="196"/>
        <v>13Port Adelaide</v>
      </c>
      <c r="B1808">
        <v>2020</v>
      </c>
      <c r="C1808">
        <v>13</v>
      </c>
      <c r="D1808" t="s">
        <v>97</v>
      </c>
      <c r="E1808" t="s">
        <v>48</v>
      </c>
      <c r="F1808">
        <v>119</v>
      </c>
      <c r="G1808" s="1">
        <v>0.76</v>
      </c>
      <c r="H1808">
        <v>13</v>
      </c>
      <c r="I1808">
        <f t="shared" si="197"/>
        <v>21</v>
      </c>
      <c r="J1808" s="3">
        <f t="shared" si="198"/>
        <v>0.61904761904761907</v>
      </c>
      <c r="K1808" s="5">
        <f t="shared" si="201"/>
        <v>242</v>
      </c>
      <c r="L1808" s="3">
        <f t="shared" ca="1" si="199"/>
        <v>0.18183189359659946</v>
      </c>
      <c r="M1808" s="1">
        <f t="shared" ca="1" si="200"/>
        <v>0.43721572545101961</v>
      </c>
      <c r="N1808" t="str">
        <f t="shared" si="202"/>
        <v>yes</v>
      </c>
    </row>
    <row r="1809" spans="1:14" x14ac:dyDescent="0.25">
      <c r="A1809" t="str">
        <f t="shared" si="196"/>
        <v>13Sydney Swans</v>
      </c>
      <c r="B1809">
        <v>2020</v>
      </c>
      <c r="C1809">
        <v>13</v>
      </c>
      <c r="D1809" t="s">
        <v>79</v>
      </c>
      <c r="E1809" t="s">
        <v>70</v>
      </c>
      <c r="F1809">
        <v>68</v>
      </c>
      <c r="G1809" s="1">
        <v>0.88</v>
      </c>
      <c r="H1809">
        <v>13</v>
      </c>
      <c r="I1809">
        <f t="shared" si="197"/>
        <v>13</v>
      </c>
      <c r="J1809" s="3">
        <f t="shared" si="198"/>
        <v>1</v>
      </c>
      <c r="K1809" s="5">
        <f t="shared" si="201"/>
        <v>202</v>
      </c>
      <c r="L1809" s="3">
        <f t="shared" ca="1" si="199"/>
        <v>0.23224520577461755</v>
      </c>
      <c r="M1809" s="1">
        <f t="shared" ca="1" si="200"/>
        <v>0.7677547942253824</v>
      </c>
      <c r="N1809" t="str">
        <f t="shared" si="202"/>
        <v>yes</v>
      </c>
    </row>
    <row r="1810" spans="1:14" x14ac:dyDescent="0.25">
      <c r="A1810" t="str">
        <f t="shared" si="196"/>
        <v>13North Melbourne</v>
      </c>
      <c r="B1810">
        <v>2020</v>
      </c>
      <c r="C1810">
        <v>13</v>
      </c>
      <c r="D1810" t="s">
        <v>24</v>
      </c>
      <c r="E1810" t="s">
        <v>25</v>
      </c>
      <c r="F1810">
        <v>113</v>
      </c>
      <c r="G1810" s="1">
        <v>0.7</v>
      </c>
      <c r="H1810">
        <v>13</v>
      </c>
      <c r="I1810">
        <f t="shared" si="197"/>
        <v>19</v>
      </c>
      <c r="J1810" s="3">
        <f t="shared" si="198"/>
        <v>0.68421052631578949</v>
      </c>
      <c r="K1810" s="5">
        <f t="shared" si="201"/>
        <v>200</v>
      </c>
      <c r="L1810" s="3">
        <f t="shared" ca="1" si="199"/>
        <v>0.27218075666351527</v>
      </c>
      <c r="M1810" s="1">
        <f t="shared" ca="1" si="200"/>
        <v>0.41202976965227422</v>
      </c>
      <c r="N1810" t="str">
        <f t="shared" si="202"/>
        <v>yes</v>
      </c>
    </row>
    <row r="1811" spans="1:14" x14ac:dyDescent="0.25">
      <c r="A1811" t="str">
        <f t="shared" si="196"/>
        <v>13Geelong Cats</v>
      </c>
      <c r="B1811">
        <v>2020</v>
      </c>
      <c r="C1811">
        <v>13</v>
      </c>
      <c r="D1811" t="s">
        <v>37</v>
      </c>
      <c r="E1811" t="s">
        <v>9</v>
      </c>
      <c r="F1811">
        <v>77</v>
      </c>
      <c r="G1811" s="1">
        <v>0.8</v>
      </c>
      <c r="H1811">
        <v>13</v>
      </c>
      <c r="I1811">
        <f t="shared" si="197"/>
        <v>17</v>
      </c>
      <c r="J1811" s="3">
        <f t="shared" si="198"/>
        <v>0.76470588235294112</v>
      </c>
      <c r="K1811" s="5">
        <f t="shared" si="201"/>
        <v>132</v>
      </c>
      <c r="L1811" s="3">
        <f t="shared" ca="1" si="199"/>
        <v>0.23933209647495363</v>
      </c>
      <c r="M1811" s="1">
        <f t="shared" ca="1" si="200"/>
        <v>0.52537378587798744</v>
      </c>
      <c r="N1811" t="str">
        <f t="shared" si="202"/>
        <v>yes</v>
      </c>
    </row>
    <row r="1812" spans="1:14" x14ac:dyDescent="0.25">
      <c r="A1812" t="str">
        <f t="shared" si="196"/>
        <v>13Sydney Swans</v>
      </c>
      <c r="B1812">
        <v>2020</v>
      </c>
      <c r="C1812">
        <v>13</v>
      </c>
      <c r="D1812" t="s">
        <v>69</v>
      </c>
      <c r="E1812" t="s">
        <v>70</v>
      </c>
      <c r="F1812">
        <v>65</v>
      </c>
      <c r="G1812" s="1">
        <v>0.86</v>
      </c>
      <c r="H1812">
        <v>13</v>
      </c>
      <c r="I1812">
        <f t="shared" si="197"/>
        <v>13</v>
      </c>
      <c r="J1812" s="3">
        <f t="shared" si="198"/>
        <v>1</v>
      </c>
      <c r="K1812" s="5">
        <f t="shared" si="201"/>
        <v>281</v>
      </c>
      <c r="L1812" s="3">
        <f t="shared" ca="1" si="199"/>
        <v>0.22206604469869123</v>
      </c>
      <c r="M1812" s="1">
        <f t="shared" ca="1" si="200"/>
        <v>0.77793395530130871</v>
      </c>
      <c r="N1812" t="str">
        <f t="shared" si="202"/>
        <v>yes</v>
      </c>
    </row>
    <row r="1813" spans="1:14" x14ac:dyDescent="0.25">
      <c r="A1813" t="str">
        <f t="shared" si="196"/>
        <v>13Gold Coast Suns</v>
      </c>
      <c r="B1813">
        <v>2020</v>
      </c>
      <c r="C1813">
        <v>13</v>
      </c>
      <c r="D1813" t="s">
        <v>39</v>
      </c>
      <c r="E1813" t="s">
        <v>40</v>
      </c>
      <c r="F1813">
        <v>54</v>
      </c>
      <c r="G1813" s="1">
        <v>0.81</v>
      </c>
      <c r="H1813">
        <v>13</v>
      </c>
      <c r="I1813">
        <f t="shared" si="197"/>
        <v>15</v>
      </c>
      <c r="J1813" s="3">
        <f t="shared" si="198"/>
        <v>0.8666666666666667</v>
      </c>
      <c r="K1813" s="5">
        <f t="shared" si="201"/>
        <v>323</v>
      </c>
      <c r="L1813" s="3">
        <f t="shared" ca="1" si="199"/>
        <v>0.19122830668997123</v>
      </c>
      <c r="M1813" s="1">
        <f t="shared" ca="1" si="200"/>
        <v>0.67543835997669543</v>
      </c>
      <c r="N1813" t="str">
        <f t="shared" si="202"/>
        <v>yes</v>
      </c>
    </row>
    <row r="1814" spans="1:14" x14ac:dyDescent="0.25">
      <c r="A1814" t="str">
        <f t="shared" si="196"/>
        <v>13Brisbane Lions</v>
      </c>
      <c r="B1814">
        <v>2020</v>
      </c>
      <c r="C1814">
        <v>13</v>
      </c>
      <c r="D1814" t="s">
        <v>98</v>
      </c>
      <c r="E1814" t="s">
        <v>16</v>
      </c>
      <c r="F1814">
        <v>41</v>
      </c>
      <c r="G1814" s="1">
        <v>0.72</v>
      </c>
      <c r="H1814">
        <v>12</v>
      </c>
      <c r="I1814">
        <f t="shared" si="197"/>
        <v>17</v>
      </c>
      <c r="J1814" s="3">
        <f t="shared" si="198"/>
        <v>0.70588235294117652</v>
      </c>
      <c r="K1814" s="5">
        <f t="shared" si="201"/>
        <v>264</v>
      </c>
      <c r="L1814" s="3">
        <f t="shared" ca="1" si="199"/>
        <v>0.18574660633484161</v>
      </c>
      <c r="M1814" s="1">
        <f t="shared" ca="1" si="200"/>
        <v>0.52013574660633488</v>
      </c>
      <c r="N1814" t="str">
        <f t="shared" si="202"/>
        <v>yes</v>
      </c>
    </row>
    <row r="1815" spans="1:14" x14ac:dyDescent="0.25">
      <c r="A1815" t="str">
        <f t="shared" si="196"/>
        <v>13North Melbourne</v>
      </c>
      <c r="B1815">
        <v>2020</v>
      </c>
      <c r="C1815">
        <v>13</v>
      </c>
      <c r="D1815" t="s">
        <v>102</v>
      </c>
      <c r="E1815" t="s">
        <v>25</v>
      </c>
      <c r="F1815">
        <v>63</v>
      </c>
      <c r="G1815" s="1">
        <v>0.79</v>
      </c>
      <c r="H1815">
        <v>12</v>
      </c>
      <c r="I1815">
        <f t="shared" si="197"/>
        <v>19</v>
      </c>
      <c r="J1815" s="3">
        <f t="shared" si="198"/>
        <v>0.63157894736842102</v>
      </c>
      <c r="K1815" s="5">
        <f t="shared" si="201"/>
        <v>257</v>
      </c>
      <c r="L1815" s="3">
        <f t="shared" ca="1" si="199"/>
        <v>0.15044423342092256</v>
      </c>
      <c r="M1815" s="1">
        <f t="shared" ca="1" si="200"/>
        <v>0.48113471394749846</v>
      </c>
      <c r="N1815" t="str">
        <f t="shared" si="202"/>
        <v>yes</v>
      </c>
    </row>
    <row r="1816" spans="1:14" x14ac:dyDescent="0.25">
      <c r="A1816" t="str">
        <f t="shared" si="196"/>
        <v>13Western Bulldogs</v>
      </c>
      <c r="B1816">
        <v>2020</v>
      </c>
      <c r="C1816">
        <v>13</v>
      </c>
      <c r="D1816" t="s">
        <v>177</v>
      </c>
      <c r="E1816" t="s">
        <v>14</v>
      </c>
      <c r="F1816">
        <v>38</v>
      </c>
      <c r="G1816" s="1">
        <v>0.87</v>
      </c>
      <c r="H1816">
        <v>12</v>
      </c>
      <c r="I1816">
        <f t="shared" si="197"/>
        <v>23</v>
      </c>
      <c r="J1816" s="3">
        <f t="shared" si="198"/>
        <v>0.52173913043478259</v>
      </c>
      <c r="K1816" s="5">
        <f t="shared" si="201"/>
        <v>33</v>
      </c>
      <c r="L1816" s="3">
        <f t="shared" ca="1" si="199"/>
        <v>0.18903277087656925</v>
      </c>
      <c r="M1816" s="1">
        <f t="shared" ca="1" si="200"/>
        <v>0.33270635955821337</v>
      </c>
      <c r="N1816" t="str">
        <f t="shared" si="202"/>
        <v>yes</v>
      </c>
    </row>
    <row r="1817" spans="1:14" x14ac:dyDescent="0.25">
      <c r="A1817" t="str">
        <f t="shared" si="196"/>
        <v>13Essendon</v>
      </c>
      <c r="B1817">
        <v>2020</v>
      </c>
      <c r="C1817">
        <v>13</v>
      </c>
      <c r="D1817" t="s">
        <v>124</v>
      </c>
      <c r="E1817" t="s">
        <v>32</v>
      </c>
      <c r="F1817">
        <v>59</v>
      </c>
      <c r="G1817" s="1">
        <v>0.87</v>
      </c>
      <c r="H1817">
        <v>12</v>
      </c>
      <c r="I1817">
        <f t="shared" si="197"/>
        <v>24</v>
      </c>
      <c r="J1817" s="3">
        <f t="shared" si="198"/>
        <v>0.5</v>
      </c>
      <c r="K1817" s="5">
        <f t="shared" si="201"/>
        <v>173</v>
      </c>
      <c r="L1817" s="3">
        <f t="shared" ca="1" si="199"/>
        <v>0.28078008624721429</v>
      </c>
      <c r="M1817" s="1">
        <f t="shared" ca="1" si="200"/>
        <v>0.21921991375278571</v>
      </c>
      <c r="N1817" t="str">
        <f t="shared" si="202"/>
        <v>yes</v>
      </c>
    </row>
    <row r="1818" spans="1:14" x14ac:dyDescent="0.25">
      <c r="A1818" t="str">
        <f t="shared" si="196"/>
        <v>13St Kilda</v>
      </c>
      <c r="B1818">
        <v>2020</v>
      </c>
      <c r="C1818">
        <v>13</v>
      </c>
      <c r="D1818" t="s">
        <v>38</v>
      </c>
      <c r="E1818" t="s">
        <v>19</v>
      </c>
      <c r="F1818">
        <v>46</v>
      </c>
      <c r="G1818" s="1">
        <v>0.79</v>
      </c>
      <c r="H1818">
        <v>12</v>
      </c>
      <c r="I1818">
        <f t="shared" si="197"/>
        <v>17</v>
      </c>
      <c r="J1818" s="3">
        <f t="shared" si="198"/>
        <v>0.70588235294117652</v>
      </c>
      <c r="K1818" s="5">
        <f t="shared" si="201"/>
        <v>193</v>
      </c>
      <c r="L1818" s="3">
        <f t="shared" ca="1" si="199"/>
        <v>0.26827195680136856</v>
      </c>
      <c r="M1818" s="1">
        <f t="shared" ca="1" si="200"/>
        <v>0.43761039613980796</v>
      </c>
      <c r="N1818" t="str">
        <f t="shared" si="202"/>
        <v>yes</v>
      </c>
    </row>
    <row r="1819" spans="1:14" x14ac:dyDescent="0.25">
      <c r="A1819" t="str">
        <f t="shared" si="196"/>
        <v>13Adelaide Crows</v>
      </c>
      <c r="B1819">
        <v>2020</v>
      </c>
      <c r="C1819">
        <v>13</v>
      </c>
      <c r="D1819" t="s">
        <v>119</v>
      </c>
      <c r="E1819" t="s">
        <v>22</v>
      </c>
      <c r="F1819">
        <v>105</v>
      </c>
      <c r="G1819" s="1">
        <v>0.82</v>
      </c>
      <c r="H1819">
        <v>12</v>
      </c>
      <c r="I1819">
        <f t="shared" si="197"/>
        <v>17</v>
      </c>
      <c r="J1819" s="3">
        <f t="shared" si="198"/>
        <v>0.70588235294117652</v>
      </c>
      <c r="K1819" s="5">
        <f t="shared" si="201"/>
        <v>137</v>
      </c>
      <c r="L1819" s="3">
        <f t="shared" ca="1" si="199"/>
        <v>0.23810487757856175</v>
      </c>
      <c r="M1819" s="1">
        <f t="shared" ca="1" si="200"/>
        <v>0.46777747536261477</v>
      </c>
      <c r="N1819" t="str">
        <f t="shared" si="202"/>
        <v>yes</v>
      </c>
    </row>
    <row r="1820" spans="1:14" x14ac:dyDescent="0.25">
      <c r="A1820" t="str">
        <f t="shared" si="196"/>
        <v>13Gold Coast Suns</v>
      </c>
      <c r="B1820">
        <v>2020</v>
      </c>
      <c r="C1820">
        <v>13</v>
      </c>
      <c r="D1820" t="s">
        <v>85</v>
      </c>
      <c r="E1820" t="s">
        <v>40</v>
      </c>
      <c r="F1820">
        <v>72</v>
      </c>
      <c r="G1820" s="1">
        <v>0.79</v>
      </c>
      <c r="H1820">
        <v>12</v>
      </c>
      <c r="I1820">
        <f t="shared" si="197"/>
        <v>15</v>
      </c>
      <c r="J1820" s="3">
        <f t="shared" si="198"/>
        <v>0.8</v>
      </c>
      <c r="K1820" s="5">
        <f t="shared" si="201"/>
        <v>282</v>
      </c>
      <c r="L1820" s="3">
        <f t="shared" ca="1" si="199"/>
        <v>0.20934537633144212</v>
      </c>
      <c r="M1820" s="1">
        <f t="shared" ca="1" si="200"/>
        <v>0.59065462366855792</v>
      </c>
      <c r="N1820" t="str">
        <f t="shared" si="202"/>
        <v>yes</v>
      </c>
    </row>
    <row r="1821" spans="1:14" x14ac:dyDescent="0.25">
      <c r="A1821" t="str">
        <f t="shared" si="196"/>
        <v>13Geelong Cats</v>
      </c>
      <c r="B1821">
        <v>2020</v>
      </c>
      <c r="C1821">
        <v>13</v>
      </c>
      <c r="D1821" t="s">
        <v>151</v>
      </c>
      <c r="E1821" t="s">
        <v>9</v>
      </c>
      <c r="F1821">
        <v>110</v>
      </c>
      <c r="G1821" s="1">
        <v>0.69</v>
      </c>
      <c r="H1821">
        <v>11</v>
      </c>
      <c r="I1821">
        <f t="shared" si="197"/>
        <v>17</v>
      </c>
      <c r="J1821" s="3">
        <f t="shared" si="198"/>
        <v>0.6470588235294118</v>
      </c>
      <c r="K1821" s="5">
        <f t="shared" si="201"/>
        <v>74</v>
      </c>
      <c r="L1821" s="3">
        <f t="shared" ca="1" si="199"/>
        <v>0.18439326347823076</v>
      </c>
      <c r="M1821" s="1">
        <f t="shared" ca="1" si="200"/>
        <v>0.46266556005118104</v>
      </c>
      <c r="N1821" t="str">
        <f t="shared" si="202"/>
        <v>yes</v>
      </c>
    </row>
    <row r="1822" spans="1:14" x14ac:dyDescent="0.25">
      <c r="A1822" t="str">
        <f t="shared" si="196"/>
        <v>13Collingwood</v>
      </c>
      <c r="B1822">
        <v>2020</v>
      </c>
      <c r="C1822">
        <v>13</v>
      </c>
      <c r="D1822" t="s">
        <v>110</v>
      </c>
      <c r="E1822" t="s">
        <v>51</v>
      </c>
      <c r="F1822">
        <v>50</v>
      </c>
      <c r="G1822" s="1">
        <v>0.8</v>
      </c>
      <c r="H1822">
        <v>11</v>
      </c>
      <c r="I1822">
        <f t="shared" si="197"/>
        <v>19</v>
      </c>
      <c r="J1822" s="3">
        <f t="shared" si="198"/>
        <v>0.57894736842105265</v>
      </c>
      <c r="K1822" s="5">
        <f t="shared" si="201"/>
        <v>180</v>
      </c>
      <c r="L1822" s="3">
        <f t="shared" ca="1" si="199"/>
        <v>0.14458380242048974</v>
      </c>
      <c r="M1822" s="1">
        <f t="shared" ca="1" si="200"/>
        <v>0.43436356600056292</v>
      </c>
      <c r="N1822" t="str">
        <f t="shared" si="202"/>
        <v>yes</v>
      </c>
    </row>
    <row r="1823" spans="1:14" x14ac:dyDescent="0.25">
      <c r="A1823" t="str">
        <f t="shared" si="196"/>
        <v>13Western Bulldogs</v>
      </c>
      <c r="B1823">
        <v>2020</v>
      </c>
      <c r="C1823">
        <v>13</v>
      </c>
      <c r="D1823" t="s">
        <v>13</v>
      </c>
      <c r="E1823" t="s">
        <v>14</v>
      </c>
      <c r="F1823">
        <v>33</v>
      </c>
      <c r="G1823" s="1">
        <v>0.84</v>
      </c>
      <c r="H1823">
        <v>11</v>
      </c>
      <c r="I1823">
        <f t="shared" si="197"/>
        <v>23</v>
      </c>
      <c r="J1823" s="3">
        <f t="shared" si="198"/>
        <v>0.47826086956521741</v>
      </c>
      <c r="K1823" s="5">
        <f t="shared" si="201"/>
        <v>320</v>
      </c>
      <c r="L1823" s="3">
        <f t="shared" ca="1" si="199"/>
        <v>0.1822782107398313</v>
      </c>
      <c r="M1823" s="1">
        <f t="shared" ca="1" si="200"/>
        <v>0.2959826588253861</v>
      </c>
      <c r="N1823" t="str">
        <f t="shared" si="202"/>
        <v>yes</v>
      </c>
    </row>
    <row r="1824" spans="1:14" x14ac:dyDescent="0.25">
      <c r="A1824" t="str">
        <f t="shared" si="196"/>
        <v>13Richmond</v>
      </c>
      <c r="B1824">
        <v>2020</v>
      </c>
      <c r="C1824">
        <v>13</v>
      </c>
      <c r="D1824" t="s">
        <v>169</v>
      </c>
      <c r="E1824" t="s">
        <v>28</v>
      </c>
      <c r="F1824">
        <v>61</v>
      </c>
      <c r="G1824" s="1">
        <v>0.75</v>
      </c>
      <c r="H1824">
        <v>11</v>
      </c>
      <c r="I1824">
        <f t="shared" si="197"/>
        <v>24</v>
      </c>
      <c r="J1824" s="3">
        <f t="shared" si="198"/>
        <v>0.45833333333333331</v>
      </c>
      <c r="K1824" s="5">
        <f t="shared" si="201"/>
        <v>53</v>
      </c>
      <c r="L1824" s="3">
        <f t="shared" ca="1" si="199"/>
        <v>9.1131907308377891E-2</v>
      </c>
      <c r="M1824" s="1">
        <f t="shared" ca="1" si="200"/>
        <v>0.36720142602495542</v>
      </c>
      <c r="N1824" t="str">
        <f t="shared" si="202"/>
        <v>yes</v>
      </c>
    </row>
    <row r="1825" spans="1:14" x14ac:dyDescent="0.25">
      <c r="A1825" t="str">
        <f t="shared" si="196"/>
        <v>13Brisbane Lions</v>
      </c>
      <c r="B1825">
        <v>2020</v>
      </c>
      <c r="C1825">
        <v>13</v>
      </c>
      <c r="D1825" t="s">
        <v>68</v>
      </c>
      <c r="E1825" t="s">
        <v>16</v>
      </c>
      <c r="F1825">
        <v>50</v>
      </c>
      <c r="G1825" s="1">
        <v>0.75</v>
      </c>
      <c r="H1825">
        <v>11</v>
      </c>
      <c r="I1825">
        <f t="shared" si="197"/>
        <v>17</v>
      </c>
      <c r="J1825" s="3">
        <f t="shared" si="198"/>
        <v>0.6470588235294118</v>
      </c>
      <c r="K1825" s="5">
        <f t="shared" si="201"/>
        <v>232</v>
      </c>
      <c r="L1825" s="3">
        <f t="shared" ca="1" si="199"/>
        <v>0.10645378300177061</v>
      </c>
      <c r="M1825" s="1">
        <f t="shared" ca="1" si="200"/>
        <v>0.54060504052764125</v>
      </c>
      <c r="N1825" t="str">
        <f t="shared" si="202"/>
        <v>yes</v>
      </c>
    </row>
    <row r="1826" spans="1:14" x14ac:dyDescent="0.25">
      <c r="A1826" t="str">
        <f t="shared" si="196"/>
        <v>13Gold Coast Suns</v>
      </c>
      <c r="B1826">
        <v>2020</v>
      </c>
      <c r="C1826">
        <v>13</v>
      </c>
      <c r="D1826" t="s">
        <v>67</v>
      </c>
      <c r="E1826" t="s">
        <v>40</v>
      </c>
      <c r="F1826">
        <v>74</v>
      </c>
      <c r="G1826" s="1">
        <v>0.78</v>
      </c>
      <c r="H1826">
        <v>11</v>
      </c>
      <c r="I1826">
        <f t="shared" si="197"/>
        <v>15</v>
      </c>
      <c r="J1826" s="3">
        <f t="shared" si="198"/>
        <v>0.73333333333333328</v>
      </c>
      <c r="K1826" s="5">
        <f t="shared" si="201"/>
        <v>238</v>
      </c>
      <c r="L1826" s="3">
        <f t="shared" ca="1" si="199"/>
        <v>0.2105749743048709</v>
      </c>
      <c r="M1826" s="1">
        <f t="shared" ca="1" si="200"/>
        <v>0.52275835902846235</v>
      </c>
      <c r="N1826" t="str">
        <f t="shared" si="202"/>
        <v>yes</v>
      </c>
    </row>
    <row r="1827" spans="1:14" x14ac:dyDescent="0.25">
      <c r="A1827" t="str">
        <f t="shared" si="196"/>
        <v>13Port Adelaide</v>
      </c>
      <c r="B1827">
        <v>2020</v>
      </c>
      <c r="C1827">
        <v>13</v>
      </c>
      <c r="D1827" t="s">
        <v>187</v>
      </c>
      <c r="E1827" t="s">
        <v>48</v>
      </c>
      <c r="F1827">
        <v>87</v>
      </c>
      <c r="G1827" s="1">
        <v>0.77</v>
      </c>
      <c r="H1827">
        <v>11</v>
      </c>
      <c r="I1827">
        <f t="shared" si="197"/>
        <v>21</v>
      </c>
      <c r="J1827" s="3">
        <f t="shared" si="198"/>
        <v>0.52380952380952384</v>
      </c>
      <c r="K1827" s="5">
        <f t="shared" si="201"/>
        <v>130</v>
      </c>
      <c r="L1827" s="3">
        <f t="shared" ca="1" si="199"/>
        <v>0.20570526662677455</v>
      </c>
      <c r="M1827" s="1">
        <f t="shared" ca="1" si="200"/>
        <v>0.31810425718274926</v>
      </c>
      <c r="N1827" t="str">
        <f t="shared" si="202"/>
        <v>yes</v>
      </c>
    </row>
    <row r="1828" spans="1:14" x14ac:dyDescent="0.25">
      <c r="A1828" t="str">
        <f t="shared" si="196"/>
        <v>13Brisbane Lions</v>
      </c>
      <c r="B1828">
        <v>2020</v>
      </c>
      <c r="C1828">
        <v>13</v>
      </c>
      <c r="D1828" t="s">
        <v>161</v>
      </c>
      <c r="E1828" t="s">
        <v>16</v>
      </c>
      <c r="F1828">
        <v>81</v>
      </c>
      <c r="G1828" s="1">
        <v>0.85</v>
      </c>
      <c r="H1828">
        <v>11</v>
      </c>
      <c r="I1828">
        <f t="shared" si="197"/>
        <v>17</v>
      </c>
      <c r="J1828" s="3">
        <f t="shared" si="198"/>
        <v>0.6470588235294118</v>
      </c>
      <c r="K1828" s="5">
        <f t="shared" si="201"/>
        <v>153</v>
      </c>
      <c r="L1828" s="3">
        <f t="shared" ca="1" si="199"/>
        <v>0.17742919389978212</v>
      </c>
      <c r="M1828" s="1">
        <f t="shared" ca="1" si="200"/>
        <v>0.46962962962962967</v>
      </c>
      <c r="N1828" t="str">
        <f t="shared" si="202"/>
        <v>yes</v>
      </c>
    </row>
    <row r="1829" spans="1:14" x14ac:dyDescent="0.25">
      <c r="A1829" t="str">
        <f t="shared" si="196"/>
        <v>13GWS Giants</v>
      </c>
      <c r="B1829">
        <v>2020</v>
      </c>
      <c r="C1829">
        <v>13</v>
      </c>
      <c r="D1829" t="s">
        <v>126</v>
      </c>
      <c r="E1829" t="s">
        <v>11</v>
      </c>
      <c r="F1829">
        <v>58</v>
      </c>
      <c r="G1829" s="1">
        <v>0.82</v>
      </c>
      <c r="H1829">
        <v>10</v>
      </c>
      <c r="I1829">
        <f t="shared" si="197"/>
        <v>20</v>
      </c>
      <c r="J1829" s="3">
        <f t="shared" si="198"/>
        <v>0.5</v>
      </c>
      <c r="K1829" s="5">
        <f t="shared" si="201"/>
        <v>126</v>
      </c>
      <c r="L1829" s="3">
        <f t="shared" ca="1" si="199"/>
        <v>0.2385495223730518</v>
      </c>
      <c r="M1829" s="1">
        <f t="shared" ca="1" si="200"/>
        <v>0.26145047762694817</v>
      </c>
      <c r="N1829" t="str">
        <f t="shared" si="202"/>
        <v>yes</v>
      </c>
    </row>
    <row r="1830" spans="1:14" x14ac:dyDescent="0.25">
      <c r="A1830" t="str">
        <f t="shared" si="196"/>
        <v>13St Kilda</v>
      </c>
      <c r="B1830">
        <v>2020</v>
      </c>
      <c r="C1830">
        <v>13</v>
      </c>
      <c r="D1830" t="s">
        <v>148</v>
      </c>
      <c r="E1830" t="s">
        <v>19</v>
      </c>
      <c r="F1830">
        <v>40</v>
      </c>
      <c r="G1830" s="1">
        <v>0.56999999999999995</v>
      </c>
      <c r="H1830">
        <v>10</v>
      </c>
      <c r="I1830">
        <f t="shared" si="197"/>
        <v>17</v>
      </c>
      <c r="J1830" s="3">
        <f t="shared" si="198"/>
        <v>0.58823529411764708</v>
      </c>
      <c r="K1830" s="5">
        <f t="shared" si="201"/>
        <v>37</v>
      </c>
      <c r="L1830" s="3">
        <f t="shared" ca="1" si="199"/>
        <v>0.77050091291577372</v>
      </c>
      <c r="M1830" s="1">
        <f t="shared" ca="1" si="200"/>
        <v>-0.18226561879812664</v>
      </c>
      <c r="N1830" t="str">
        <f t="shared" si="202"/>
        <v>yes</v>
      </c>
    </row>
    <row r="1831" spans="1:14" x14ac:dyDescent="0.25">
      <c r="A1831" t="str">
        <f t="shared" si="196"/>
        <v>13Hawthorn</v>
      </c>
      <c r="B1831">
        <v>2020</v>
      </c>
      <c r="C1831">
        <v>13</v>
      </c>
      <c r="D1831" t="s">
        <v>127</v>
      </c>
      <c r="E1831" t="s">
        <v>56</v>
      </c>
      <c r="F1831">
        <v>53</v>
      </c>
      <c r="G1831" s="1">
        <v>0.71</v>
      </c>
      <c r="H1831">
        <v>10</v>
      </c>
      <c r="I1831">
        <f t="shared" si="197"/>
        <v>21</v>
      </c>
      <c r="J1831" s="3">
        <f t="shared" si="198"/>
        <v>0.47619047619047616</v>
      </c>
      <c r="K1831" s="5">
        <f t="shared" si="201"/>
        <v>68</v>
      </c>
      <c r="L1831" s="3">
        <f t="shared" ca="1" si="199"/>
        <v>0.1818181818181818</v>
      </c>
      <c r="M1831" s="1">
        <f t="shared" ca="1" si="200"/>
        <v>0.2943722943722944</v>
      </c>
      <c r="N1831" t="str">
        <f t="shared" si="202"/>
        <v>yes</v>
      </c>
    </row>
    <row r="1832" spans="1:14" x14ac:dyDescent="0.25">
      <c r="A1832" t="str">
        <f t="shared" si="196"/>
        <v>13Collingwood</v>
      </c>
      <c r="B1832">
        <v>2020</v>
      </c>
      <c r="C1832">
        <v>13</v>
      </c>
      <c r="D1832" t="s">
        <v>146</v>
      </c>
      <c r="E1832" t="s">
        <v>51</v>
      </c>
      <c r="F1832">
        <v>89</v>
      </c>
      <c r="G1832" s="1">
        <v>0.89</v>
      </c>
      <c r="H1832">
        <v>10</v>
      </c>
      <c r="I1832">
        <f t="shared" si="197"/>
        <v>19</v>
      </c>
      <c r="J1832" s="3">
        <f t="shared" si="198"/>
        <v>0.52631578947368418</v>
      </c>
      <c r="K1832" s="5">
        <f t="shared" si="201"/>
        <v>41</v>
      </c>
      <c r="L1832" s="3">
        <f t="shared" ca="1" si="199"/>
        <v>0.27761090761090762</v>
      </c>
      <c r="M1832" s="1">
        <f t="shared" ca="1" si="200"/>
        <v>0.24870488186277656</v>
      </c>
      <c r="N1832" t="str">
        <f t="shared" si="202"/>
        <v>yes</v>
      </c>
    </row>
    <row r="1833" spans="1:14" x14ac:dyDescent="0.25">
      <c r="A1833" t="str">
        <f t="shared" si="196"/>
        <v>13Fremantle</v>
      </c>
      <c r="B1833">
        <v>2020</v>
      </c>
      <c r="C1833">
        <v>13</v>
      </c>
      <c r="D1833" t="s">
        <v>132</v>
      </c>
      <c r="E1833" t="s">
        <v>53</v>
      </c>
      <c r="F1833">
        <v>40</v>
      </c>
      <c r="G1833" s="1">
        <v>0.82</v>
      </c>
      <c r="H1833">
        <v>10</v>
      </c>
      <c r="I1833">
        <f t="shared" si="197"/>
        <v>13</v>
      </c>
      <c r="J1833" s="3">
        <f t="shared" si="198"/>
        <v>0.76923076923076927</v>
      </c>
      <c r="K1833" s="5">
        <f t="shared" si="201"/>
        <v>196</v>
      </c>
      <c r="L1833" s="3">
        <f t="shared" ca="1" si="199"/>
        <v>0.23755788415231144</v>
      </c>
      <c r="M1833" s="1">
        <f t="shared" ca="1" si="200"/>
        <v>0.53167288507845778</v>
      </c>
      <c r="N1833" t="str">
        <f t="shared" si="202"/>
        <v>yes</v>
      </c>
    </row>
    <row r="1834" spans="1:14" x14ac:dyDescent="0.25">
      <c r="A1834" t="str">
        <f t="shared" si="196"/>
        <v>13Carlton</v>
      </c>
      <c r="B1834">
        <v>2020</v>
      </c>
      <c r="C1834">
        <v>13</v>
      </c>
      <c r="D1834" t="s">
        <v>125</v>
      </c>
      <c r="E1834" t="s">
        <v>6</v>
      </c>
      <c r="F1834">
        <v>47</v>
      </c>
      <c r="G1834" s="1">
        <v>0.75</v>
      </c>
      <c r="H1834">
        <v>10</v>
      </c>
      <c r="I1834">
        <f t="shared" si="197"/>
        <v>15</v>
      </c>
      <c r="J1834" s="3">
        <f t="shared" si="198"/>
        <v>0.66666666666666663</v>
      </c>
      <c r="K1834" s="5">
        <f t="shared" si="201"/>
        <v>78</v>
      </c>
      <c r="L1834" s="3">
        <f t="shared" ca="1" si="199"/>
        <v>0.4238977850010569</v>
      </c>
      <c r="M1834" s="1">
        <f t="shared" ca="1" si="200"/>
        <v>0.24276888166560973</v>
      </c>
      <c r="N1834" t="str">
        <f t="shared" si="202"/>
        <v>yes</v>
      </c>
    </row>
    <row r="1835" spans="1:14" x14ac:dyDescent="0.25">
      <c r="A1835" t="str">
        <f t="shared" si="196"/>
        <v>13Fremantle</v>
      </c>
      <c r="B1835">
        <v>2020</v>
      </c>
      <c r="C1835">
        <v>13</v>
      </c>
      <c r="D1835" t="s">
        <v>192</v>
      </c>
      <c r="E1835" t="s">
        <v>53</v>
      </c>
      <c r="F1835">
        <v>97</v>
      </c>
      <c r="G1835" s="1">
        <v>0.79</v>
      </c>
      <c r="H1835">
        <v>9</v>
      </c>
      <c r="I1835">
        <f t="shared" si="197"/>
        <v>13</v>
      </c>
      <c r="J1835" s="3">
        <f t="shared" si="198"/>
        <v>0.69230769230769229</v>
      </c>
      <c r="K1835" s="5">
        <f t="shared" si="201"/>
        <v>127</v>
      </c>
      <c r="L1835" s="3">
        <f t="shared" ca="1" si="199"/>
        <v>0.1753525682718908</v>
      </c>
      <c r="M1835" s="1">
        <f t="shared" ca="1" si="200"/>
        <v>0.51695512403580146</v>
      </c>
      <c r="N1835" t="str">
        <f t="shared" si="202"/>
        <v>yes</v>
      </c>
    </row>
    <row r="1836" spans="1:14" x14ac:dyDescent="0.25">
      <c r="A1836" t="str">
        <f t="shared" si="196"/>
        <v>13Fremantle</v>
      </c>
      <c r="B1836">
        <v>2020</v>
      </c>
      <c r="C1836">
        <v>13</v>
      </c>
      <c r="D1836" t="s">
        <v>52</v>
      </c>
      <c r="E1836" t="s">
        <v>53</v>
      </c>
      <c r="F1836">
        <v>55</v>
      </c>
      <c r="G1836" s="1">
        <v>0.78</v>
      </c>
      <c r="H1836">
        <v>9</v>
      </c>
      <c r="I1836">
        <f t="shared" si="197"/>
        <v>13</v>
      </c>
      <c r="J1836" s="3">
        <f t="shared" si="198"/>
        <v>0.69230769230769229</v>
      </c>
      <c r="K1836" s="5">
        <f t="shared" si="201"/>
        <v>163</v>
      </c>
      <c r="L1836" s="3">
        <f t="shared" ca="1" si="199"/>
        <v>0.16182639047521841</v>
      </c>
      <c r="M1836" s="1">
        <f t="shared" ca="1" si="200"/>
        <v>0.53048130183247388</v>
      </c>
      <c r="N1836" t="str">
        <f t="shared" si="202"/>
        <v>yes</v>
      </c>
    </row>
    <row r="1837" spans="1:14" x14ac:dyDescent="0.25">
      <c r="A1837" t="str">
        <f t="shared" si="196"/>
        <v>13Essendon</v>
      </c>
      <c r="B1837">
        <v>2020</v>
      </c>
      <c r="C1837">
        <v>13</v>
      </c>
      <c r="D1837" t="s">
        <v>31</v>
      </c>
      <c r="E1837" t="s">
        <v>32</v>
      </c>
      <c r="F1837">
        <v>15</v>
      </c>
      <c r="G1837" s="1">
        <v>0.76</v>
      </c>
      <c r="H1837">
        <v>9</v>
      </c>
      <c r="I1837">
        <f t="shared" si="197"/>
        <v>24</v>
      </c>
      <c r="J1837" s="3">
        <f t="shared" si="198"/>
        <v>0.375</v>
      </c>
      <c r="K1837" s="5">
        <f t="shared" si="201"/>
        <v>121</v>
      </c>
      <c r="L1837" s="3">
        <f t="shared" ca="1" si="199"/>
        <v>9.5238095238095233E-2</v>
      </c>
      <c r="M1837" s="1">
        <f t="shared" ca="1" si="200"/>
        <v>0.27976190476190477</v>
      </c>
      <c r="N1837" t="str">
        <f t="shared" si="202"/>
        <v>yes</v>
      </c>
    </row>
    <row r="1838" spans="1:14" x14ac:dyDescent="0.25">
      <c r="A1838" t="str">
        <f t="shared" si="196"/>
        <v>13Carlton</v>
      </c>
      <c r="B1838">
        <v>2020</v>
      </c>
      <c r="C1838">
        <v>13</v>
      </c>
      <c r="D1838" t="s">
        <v>156</v>
      </c>
      <c r="E1838" t="s">
        <v>6</v>
      </c>
      <c r="F1838">
        <v>92</v>
      </c>
      <c r="G1838" s="1">
        <v>0.81</v>
      </c>
      <c r="H1838">
        <v>9</v>
      </c>
      <c r="I1838">
        <f t="shared" si="197"/>
        <v>15</v>
      </c>
      <c r="J1838" s="3">
        <f t="shared" si="198"/>
        <v>0.6</v>
      </c>
      <c r="K1838" s="5">
        <f t="shared" si="201"/>
        <v>149</v>
      </c>
      <c r="L1838" s="3">
        <f t="shared" ca="1" si="199"/>
        <v>0.16862468671679198</v>
      </c>
      <c r="M1838" s="1">
        <f t="shared" ca="1" si="200"/>
        <v>0.431375313283208</v>
      </c>
      <c r="N1838" t="str">
        <f t="shared" si="202"/>
        <v>yes</v>
      </c>
    </row>
    <row r="1839" spans="1:14" x14ac:dyDescent="0.25">
      <c r="A1839" t="str">
        <f t="shared" si="196"/>
        <v>13Fremantle</v>
      </c>
      <c r="B1839">
        <v>2020</v>
      </c>
      <c r="C1839">
        <v>13</v>
      </c>
      <c r="D1839" t="s">
        <v>135</v>
      </c>
      <c r="E1839" t="s">
        <v>53</v>
      </c>
      <c r="F1839">
        <v>75</v>
      </c>
      <c r="G1839" s="1">
        <v>0.73</v>
      </c>
      <c r="H1839">
        <v>9</v>
      </c>
      <c r="I1839">
        <f t="shared" si="197"/>
        <v>13</v>
      </c>
      <c r="J1839" s="3">
        <f t="shared" si="198"/>
        <v>0.69230769230769229</v>
      </c>
      <c r="K1839" s="5">
        <f t="shared" si="201"/>
        <v>164</v>
      </c>
      <c r="L1839" s="3">
        <f t="shared" ca="1" si="199"/>
        <v>0.21483539164653717</v>
      </c>
      <c r="M1839" s="1">
        <f t="shared" ca="1" si="200"/>
        <v>0.47747230066115509</v>
      </c>
      <c r="N1839" t="str">
        <f t="shared" si="202"/>
        <v>yes</v>
      </c>
    </row>
    <row r="1840" spans="1:14" x14ac:dyDescent="0.25">
      <c r="A1840" t="str">
        <f t="shared" si="196"/>
        <v>13Fremantle</v>
      </c>
      <c r="B1840">
        <v>2020</v>
      </c>
      <c r="C1840">
        <v>13</v>
      </c>
      <c r="D1840" t="s">
        <v>83</v>
      </c>
      <c r="E1840" t="s">
        <v>53</v>
      </c>
      <c r="F1840">
        <v>81</v>
      </c>
      <c r="G1840" s="1">
        <v>0.7</v>
      </c>
      <c r="H1840">
        <v>8</v>
      </c>
      <c r="I1840">
        <f t="shared" si="197"/>
        <v>13</v>
      </c>
      <c r="J1840" s="3">
        <f t="shared" si="198"/>
        <v>0.61538461538461542</v>
      </c>
      <c r="K1840" s="5">
        <f t="shared" si="201"/>
        <v>191</v>
      </c>
      <c r="L1840" s="3">
        <f t="shared" ca="1" si="199"/>
        <v>0.18134847689075628</v>
      </c>
      <c r="M1840" s="1">
        <f t="shared" ca="1" si="200"/>
        <v>0.43403613849385914</v>
      </c>
      <c r="N1840" t="str">
        <f t="shared" si="202"/>
        <v>yes</v>
      </c>
    </row>
    <row r="1841" spans="1:14" x14ac:dyDescent="0.25">
      <c r="A1841" t="str">
        <f t="shared" si="196"/>
        <v>13GWS Giants</v>
      </c>
      <c r="B1841">
        <v>2020</v>
      </c>
      <c r="C1841">
        <v>13</v>
      </c>
      <c r="D1841" t="s">
        <v>153</v>
      </c>
      <c r="E1841" t="s">
        <v>11</v>
      </c>
      <c r="F1841">
        <v>97</v>
      </c>
      <c r="G1841" s="1">
        <v>0.9</v>
      </c>
      <c r="H1841">
        <v>8</v>
      </c>
      <c r="I1841">
        <f t="shared" si="197"/>
        <v>20</v>
      </c>
      <c r="J1841" s="3">
        <f t="shared" si="198"/>
        <v>0.4</v>
      </c>
      <c r="K1841" s="5">
        <f t="shared" si="201"/>
        <v>135</v>
      </c>
      <c r="L1841" s="3">
        <f t="shared" ca="1" si="199"/>
        <v>0.17914665866346538</v>
      </c>
      <c r="M1841" s="1">
        <f t="shared" ca="1" si="200"/>
        <v>0.22085334133653464</v>
      </c>
      <c r="N1841" t="str">
        <f t="shared" si="202"/>
        <v>yes</v>
      </c>
    </row>
    <row r="1842" spans="1:14" x14ac:dyDescent="0.25">
      <c r="A1842" t="str">
        <f t="shared" si="196"/>
        <v>13Adelaide Crows</v>
      </c>
      <c r="B1842">
        <v>2020</v>
      </c>
      <c r="C1842">
        <v>13</v>
      </c>
      <c r="D1842" t="s">
        <v>216</v>
      </c>
      <c r="E1842" t="s">
        <v>22</v>
      </c>
      <c r="F1842">
        <v>46</v>
      </c>
      <c r="G1842" s="1">
        <v>0.71</v>
      </c>
      <c r="H1842">
        <v>8</v>
      </c>
      <c r="I1842">
        <f t="shared" si="197"/>
        <v>17</v>
      </c>
      <c r="J1842" s="3">
        <f t="shared" si="198"/>
        <v>0.47058823529411764</v>
      </c>
      <c r="K1842" s="5">
        <f t="shared" si="201"/>
        <v>25</v>
      </c>
      <c r="L1842" s="3">
        <f t="shared" ca="1" si="199"/>
        <v>0.17407407407407408</v>
      </c>
      <c r="M1842" s="1">
        <f t="shared" ca="1" si="200"/>
        <v>0.29651416122004359</v>
      </c>
      <c r="N1842" t="str">
        <f t="shared" si="202"/>
        <v>yes</v>
      </c>
    </row>
    <row r="1843" spans="1:14" x14ac:dyDescent="0.25">
      <c r="A1843" t="str">
        <f t="shared" si="196"/>
        <v>13West Coast Eagles</v>
      </c>
      <c r="B1843">
        <v>2020</v>
      </c>
      <c r="C1843">
        <v>13</v>
      </c>
      <c r="D1843" t="s">
        <v>128</v>
      </c>
      <c r="E1843" t="s">
        <v>36</v>
      </c>
      <c r="F1843">
        <v>84</v>
      </c>
      <c r="G1843" s="1">
        <v>1</v>
      </c>
      <c r="H1843">
        <v>8</v>
      </c>
      <c r="I1843">
        <f t="shared" si="197"/>
        <v>20</v>
      </c>
      <c r="J1843" s="3">
        <f t="shared" si="198"/>
        <v>0.4</v>
      </c>
      <c r="K1843" s="5">
        <f t="shared" si="201"/>
        <v>145</v>
      </c>
      <c r="L1843" s="3">
        <f t="shared" ca="1" si="199"/>
        <v>0.19926581492325438</v>
      </c>
      <c r="M1843" s="1">
        <f t="shared" ca="1" si="200"/>
        <v>0.20073418507674565</v>
      </c>
      <c r="N1843" t="str">
        <f t="shared" si="202"/>
        <v>yes</v>
      </c>
    </row>
    <row r="1844" spans="1:14" x14ac:dyDescent="0.25">
      <c r="A1844" t="str">
        <f t="shared" si="196"/>
        <v>13Gold Coast Suns</v>
      </c>
      <c r="B1844">
        <v>2020</v>
      </c>
      <c r="C1844">
        <v>13</v>
      </c>
      <c r="D1844" t="s">
        <v>90</v>
      </c>
      <c r="E1844" t="s">
        <v>40</v>
      </c>
      <c r="F1844">
        <v>76</v>
      </c>
      <c r="G1844" s="1">
        <v>0.79</v>
      </c>
      <c r="H1844">
        <v>8</v>
      </c>
      <c r="I1844">
        <f t="shared" si="197"/>
        <v>15</v>
      </c>
      <c r="J1844" s="3">
        <f t="shared" si="198"/>
        <v>0.53333333333333333</v>
      </c>
      <c r="K1844" s="5">
        <f t="shared" si="201"/>
        <v>200</v>
      </c>
      <c r="L1844" s="3">
        <f t="shared" ca="1" si="199"/>
        <v>0.13116471734892787</v>
      </c>
      <c r="M1844" s="1">
        <f t="shared" ca="1" si="200"/>
        <v>0.40216861598440545</v>
      </c>
      <c r="N1844" t="str">
        <f t="shared" si="202"/>
        <v>yes</v>
      </c>
    </row>
    <row r="1845" spans="1:14" x14ac:dyDescent="0.25">
      <c r="A1845" t="str">
        <f t="shared" si="196"/>
        <v>13Geelong Cats</v>
      </c>
      <c r="B1845">
        <v>2020</v>
      </c>
      <c r="C1845">
        <v>13</v>
      </c>
      <c r="D1845" t="s">
        <v>111</v>
      </c>
      <c r="E1845" t="s">
        <v>9</v>
      </c>
      <c r="F1845">
        <v>120</v>
      </c>
      <c r="G1845" s="1">
        <v>0.72</v>
      </c>
      <c r="H1845">
        <v>8</v>
      </c>
      <c r="I1845">
        <f t="shared" si="197"/>
        <v>17</v>
      </c>
      <c r="J1845" s="3">
        <f t="shared" si="198"/>
        <v>0.47058823529411764</v>
      </c>
      <c r="K1845" s="5">
        <f t="shared" si="201"/>
        <v>208</v>
      </c>
      <c r="L1845" s="3">
        <f t="shared" ca="1" si="199"/>
        <v>0.12798512508451654</v>
      </c>
      <c r="M1845" s="1">
        <f t="shared" ca="1" si="200"/>
        <v>0.3426031102096011</v>
      </c>
      <c r="N1845" t="str">
        <f t="shared" si="202"/>
        <v>yes</v>
      </c>
    </row>
    <row r="1846" spans="1:14" x14ac:dyDescent="0.25">
      <c r="A1846" t="str">
        <f t="shared" si="196"/>
        <v>13Gold Coast Suns</v>
      </c>
      <c r="B1846">
        <v>2020</v>
      </c>
      <c r="C1846">
        <v>13</v>
      </c>
      <c r="D1846" t="s">
        <v>100</v>
      </c>
      <c r="E1846" t="s">
        <v>40</v>
      </c>
      <c r="F1846">
        <v>46</v>
      </c>
      <c r="G1846" s="1">
        <v>0.82</v>
      </c>
      <c r="H1846">
        <v>7</v>
      </c>
      <c r="I1846">
        <f t="shared" si="197"/>
        <v>15</v>
      </c>
      <c r="J1846" s="3">
        <f t="shared" si="198"/>
        <v>0.46666666666666667</v>
      </c>
      <c r="K1846" s="5">
        <f t="shared" si="201"/>
        <v>184</v>
      </c>
      <c r="L1846" s="3">
        <f t="shared" ca="1" si="199"/>
        <v>0.15710770582742903</v>
      </c>
      <c r="M1846" s="1">
        <f t="shared" ca="1" si="200"/>
        <v>0.30955896083923762</v>
      </c>
      <c r="N1846" t="str">
        <f t="shared" si="202"/>
        <v>yes</v>
      </c>
    </row>
    <row r="1847" spans="1:14" x14ac:dyDescent="0.25">
      <c r="A1847" t="str">
        <f t="shared" si="196"/>
        <v>13Sydney Swans</v>
      </c>
      <c r="B1847">
        <v>2020</v>
      </c>
      <c r="C1847">
        <v>13</v>
      </c>
      <c r="D1847" t="s">
        <v>184</v>
      </c>
      <c r="E1847" t="s">
        <v>70</v>
      </c>
      <c r="F1847">
        <v>48</v>
      </c>
      <c r="G1847" s="1">
        <v>0.87</v>
      </c>
      <c r="H1847">
        <v>7</v>
      </c>
      <c r="I1847">
        <f t="shared" si="197"/>
        <v>13</v>
      </c>
      <c r="J1847" s="3">
        <f t="shared" si="198"/>
        <v>0.53846153846153844</v>
      </c>
      <c r="K1847" s="5">
        <f t="shared" si="201"/>
        <v>56</v>
      </c>
      <c r="L1847" s="3">
        <f t="shared" ca="1" si="199"/>
        <v>0.28950974054780282</v>
      </c>
      <c r="M1847" s="1">
        <f t="shared" ca="1" si="200"/>
        <v>0.24895179791373562</v>
      </c>
      <c r="N1847" t="str">
        <f t="shared" si="202"/>
        <v>yes</v>
      </c>
    </row>
    <row r="1848" spans="1:14" x14ac:dyDescent="0.25">
      <c r="A1848" t="str">
        <f t="shared" si="196"/>
        <v>13Carlton</v>
      </c>
      <c r="B1848">
        <v>2020</v>
      </c>
      <c r="C1848">
        <v>13</v>
      </c>
      <c r="D1848" t="s">
        <v>88</v>
      </c>
      <c r="E1848" t="s">
        <v>6</v>
      </c>
      <c r="F1848">
        <v>90</v>
      </c>
      <c r="G1848" s="1">
        <v>0.83</v>
      </c>
      <c r="H1848">
        <v>7</v>
      </c>
      <c r="I1848">
        <f t="shared" si="197"/>
        <v>15</v>
      </c>
      <c r="J1848" s="3">
        <f t="shared" si="198"/>
        <v>0.46666666666666667</v>
      </c>
      <c r="K1848" s="5">
        <f t="shared" si="201"/>
        <v>86</v>
      </c>
      <c r="L1848" s="3">
        <f t="shared" ca="1" si="199"/>
        <v>0.10938732547729089</v>
      </c>
      <c r="M1848" s="1">
        <f t="shared" ca="1" si="200"/>
        <v>0.35727934118937577</v>
      </c>
      <c r="N1848" t="str">
        <f t="shared" si="202"/>
        <v>yes</v>
      </c>
    </row>
    <row r="1849" spans="1:14" x14ac:dyDescent="0.25">
      <c r="A1849" t="str">
        <f t="shared" si="196"/>
        <v>13Geelong Cats</v>
      </c>
      <c r="B1849">
        <v>2020</v>
      </c>
      <c r="C1849">
        <v>13</v>
      </c>
      <c r="D1849" t="s">
        <v>129</v>
      </c>
      <c r="E1849" t="s">
        <v>9</v>
      </c>
      <c r="F1849">
        <v>77</v>
      </c>
      <c r="G1849" s="1">
        <v>0.75</v>
      </c>
      <c r="H1849">
        <v>7</v>
      </c>
      <c r="I1849">
        <f t="shared" si="197"/>
        <v>17</v>
      </c>
      <c r="J1849" s="3">
        <f t="shared" si="198"/>
        <v>0.41176470588235292</v>
      </c>
      <c r="K1849" s="5">
        <f t="shared" si="201"/>
        <v>151</v>
      </c>
      <c r="L1849" s="3">
        <f t="shared" ca="1" si="199"/>
        <v>0.12683526999316472</v>
      </c>
      <c r="M1849" s="1">
        <f t="shared" ca="1" si="200"/>
        <v>0.28492943588918818</v>
      </c>
      <c r="N1849" t="str">
        <f t="shared" si="202"/>
        <v>yes</v>
      </c>
    </row>
    <row r="1850" spans="1:14" x14ac:dyDescent="0.25">
      <c r="A1850" t="str">
        <f t="shared" si="196"/>
        <v>13Port Adelaide</v>
      </c>
      <c r="B1850">
        <v>2020</v>
      </c>
      <c r="C1850">
        <v>13</v>
      </c>
      <c r="D1850" t="s">
        <v>157</v>
      </c>
      <c r="E1850" t="s">
        <v>48</v>
      </c>
      <c r="F1850">
        <v>66</v>
      </c>
      <c r="G1850" s="1">
        <v>0.88</v>
      </c>
      <c r="H1850">
        <v>7</v>
      </c>
      <c r="I1850">
        <f t="shared" si="197"/>
        <v>21</v>
      </c>
      <c r="J1850" s="3">
        <f t="shared" si="198"/>
        <v>0.33333333333333331</v>
      </c>
      <c r="K1850" s="5">
        <f t="shared" si="201"/>
        <v>131</v>
      </c>
      <c r="L1850" s="3">
        <f t="shared" ca="1" si="199"/>
        <v>0.21388329087291025</v>
      </c>
      <c r="M1850" s="1">
        <f t="shared" ca="1" si="200"/>
        <v>0.11945004246042307</v>
      </c>
      <c r="N1850" t="str">
        <f t="shared" si="202"/>
        <v>yes</v>
      </c>
    </row>
    <row r="1851" spans="1:14" x14ac:dyDescent="0.25">
      <c r="A1851" t="str">
        <f t="shared" si="196"/>
        <v>13Sydney Swans</v>
      </c>
      <c r="B1851">
        <v>2020</v>
      </c>
      <c r="C1851">
        <v>13</v>
      </c>
      <c r="D1851" t="s">
        <v>152</v>
      </c>
      <c r="E1851" t="s">
        <v>70</v>
      </c>
      <c r="F1851">
        <v>79</v>
      </c>
      <c r="G1851" s="1">
        <v>0.82</v>
      </c>
      <c r="H1851">
        <v>7</v>
      </c>
      <c r="I1851">
        <f t="shared" si="197"/>
        <v>13</v>
      </c>
      <c r="J1851" s="3">
        <f t="shared" si="198"/>
        <v>0.53846153846153844</v>
      </c>
      <c r="K1851" s="5">
        <f t="shared" si="201"/>
        <v>160</v>
      </c>
      <c r="L1851" s="3">
        <f t="shared" ca="1" si="199"/>
        <v>0.17031010043877692</v>
      </c>
      <c r="M1851" s="1">
        <f t="shared" ca="1" si="200"/>
        <v>0.36815143802276151</v>
      </c>
      <c r="N1851" t="str">
        <f t="shared" si="202"/>
        <v>yes</v>
      </c>
    </row>
    <row r="1852" spans="1:14" x14ac:dyDescent="0.25">
      <c r="A1852" t="str">
        <f t="shared" si="196"/>
        <v>13Melbourne</v>
      </c>
      <c r="B1852">
        <v>2020</v>
      </c>
      <c r="C1852">
        <v>13</v>
      </c>
      <c r="D1852" t="s">
        <v>237</v>
      </c>
      <c r="E1852" t="s">
        <v>30</v>
      </c>
      <c r="F1852">
        <v>62</v>
      </c>
      <c r="G1852" s="1">
        <v>0.89</v>
      </c>
      <c r="H1852">
        <v>6</v>
      </c>
      <c r="I1852">
        <f t="shared" si="197"/>
        <v>23</v>
      </c>
      <c r="J1852" s="3">
        <f t="shared" si="198"/>
        <v>0.2608695652173913</v>
      </c>
      <c r="K1852" s="5">
        <f t="shared" si="201"/>
        <v>17</v>
      </c>
      <c r="L1852" s="3">
        <f t="shared" ca="1" si="199"/>
        <v>0.19288121489494486</v>
      </c>
      <c r="M1852" s="1">
        <f t="shared" ca="1" si="200"/>
        <v>6.7988350322446434E-2</v>
      </c>
      <c r="N1852" t="str">
        <f t="shared" si="202"/>
        <v>yes</v>
      </c>
    </row>
    <row r="1853" spans="1:14" x14ac:dyDescent="0.25">
      <c r="A1853" t="str">
        <f t="shared" si="196"/>
        <v>13Hawthorn</v>
      </c>
      <c r="B1853">
        <v>2020</v>
      </c>
      <c r="C1853">
        <v>13</v>
      </c>
      <c r="D1853" t="s">
        <v>57</v>
      </c>
      <c r="E1853" t="s">
        <v>56</v>
      </c>
      <c r="F1853">
        <v>58</v>
      </c>
      <c r="G1853" s="1">
        <v>0.74</v>
      </c>
      <c r="H1853">
        <v>6</v>
      </c>
      <c r="I1853">
        <f t="shared" si="197"/>
        <v>21</v>
      </c>
      <c r="J1853" s="3">
        <f t="shared" si="198"/>
        <v>0.2857142857142857</v>
      </c>
      <c r="K1853" s="5">
        <f t="shared" si="201"/>
        <v>150</v>
      </c>
      <c r="L1853" s="3">
        <f t="shared" ca="1" si="199"/>
        <v>0.15084813062754238</v>
      </c>
      <c r="M1853" s="1">
        <f t="shared" ca="1" si="200"/>
        <v>0.13486615508674332</v>
      </c>
      <c r="N1853" t="str">
        <f t="shared" si="202"/>
        <v>yes</v>
      </c>
    </row>
    <row r="1854" spans="1:14" x14ac:dyDescent="0.25">
      <c r="A1854" t="str">
        <f t="shared" si="196"/>
        <v>13Richmond</v>
      </c>
      <c r="B1854">
        <v>2020</v>
      </c>
      <c r="C1854">
        <v>13</v>
      </c>
      <c r="D1854" t="s">
        <v>202</v>
      </c>
      <c r="E1854" t="s">
        <v>28</v>
      </c>
      <c r="F1854">
        <v>33</v>
      </c>
      <c r="G1854" s="1">
        <v>0.65</v>
      </c>
      <c r="H1854">
        <v>6</v>
      </c>
      <c r="I1854">
        <f t="shared" si="197"/>
        <v>24</v>
      </c>
      <c r="J1854" s="3">
        <f t="shared" si="198"/>
        <v>0.25</v>
      </c>
      <c r="K1854" s="5">
        <f t="shared" si="201"/>
        <v>57</v>
      </c>
      <c r="L1854" s="3">
        <f t="shared" ca="1" si="199"/>
        <v>0.33498343685300208</v>
      </c>
      <c r="M1854" s="1">
        <f t="shared" ca="1" si="200"/>
        <v>-8.4983436853002081E-2</v>
      </c>
      <c r="N1854" t="str">
        <f t="shared" si="202"/>
        <v>yes</v>
      </c>
    </row>
    <row r="1855" spans="1:14" x14ac:dyDescent="0.25">
      <c r="A1855" t="str">
        <f t="shared" si="196"/>
        <v>13Gold Coast Suns</v>
      </c>
      <c r="B1855">
        <v>2020</v>
      </c>
      <c r="C1855">
        <v>13</v>
      </c>
      <c r="D1855" t="s">
        <v>133</v>
      </c>
      <c r="E1855" t="s">
        <v>40</v>
      </c>
      <c r="F1855">
        <v>25</v>
      </c>
      <c r="G1855" s="1">
        <v>0.83</v>
      </c>
      <c r="H1855">
        <v>6</v>
      </c>
      <c r="I1855">
        <f t="shared" si="197"/>
        <v>15</v>
      </c>
      <c r="J1855" s="3">
        <f t="shared" si="198"/>
        <v>0.4</v>
      </c>
      <c r="K1855" s="5">
        <f t="shared" si="201"/>
        <v>65</v>
      </c>
      <c r="L1855" s="3">
        <f t="shared" ca="1" si="199"/>
        <v>0.10516379301846429</v>
      </c>
      <c r="M1855" s="1">
        <f t="shared" ca="1" si="200"/>
        <v>0.29483620698153573</v>
      </c>
      <c r="N1855" t="str">
        <f t="shared" si="202"/>
        <v>yes</v>
      </c>
    </row>
    <row r="1856" spans="1:14" x14ac:dyDescent="0.25">
      <c r="A1856" t="str">
        <f t="shared" si="196"/>
        <v>13Brisbane Lions</v>
      </c>
      <c r="B1856">
        <v>2020</v>
      </c>
      <c r="C1856">
        <v>13</v>
      </c>
      <c r="D1856" t="s">
        <v>249</v>
      </c>
      <c r="E1856" t="s">
        <v>16</v>
      </c>
      <c r="F1856">
        <v>40</v>
      </c>
      <c r="G1856" s="1">
        <v>0.67</v>
      </c>
      <c r="H1856">
        <v>6</v>
      </c>
      <c r="I1856">
        <f t="shared" si="197"/>
        <v>17</v>
      </c>
      <c r="J1856" s="3">
        <f t="shared" si="198"/>
        <v>0.35294117647058826</v>
      </c>
      <c r="K1856" s="5">
        <f t="shared" si="201"/>
        <v>6</v>
      </c>
      <c r="L1856" s="3">
        <f t="shared" ca="1" si="199"/>
        <v>9.0909090909090912E-2</v>
      </c>
      <c r="M1856" s="1">
        <f t="shared" ca="1" si="200"/>
        <v>0.26203208556149737</v>
      </c>
      <c r="N1856" t="str">
        <f t="shared" si="202"/>
        <v>yes</v>
      </c>
    </row>
    <row r="1857" spans="1:14" x14ac:dyDescent="0.25">
      <c r="A1857" t="str">
        <f t="shared" si="196"/>
        <v>13Collingwood</v>
      </c>
      <c r="B1857">
        <v>2020</v>
      </c>
      <c r="C1857">
        <v>13</v>
      </c>
      <c r="D1857" t="s">
        <v>221</v>
      </c>
      <c r="E1857" t="s">
        <v>51</v>
      </c>
      <c r="F1857">
        <v>54</v>
      </c>
      <c r="G1857" s="1">
        <v>0.68</v>
      </c>
      <c r="H1857">
        <v>6</v>
      </c>
      <c r="I1857">
        <f t="shared" si="197"/>
        <v>19</v>
      </c>
      <c r="J1857" s="3">
        <f t="shared" si="198"/>
        <v>0.31578947368421051</v>
      </c>
      <c r="K1857" s="5">
        <f t="shared" si="201"/>
        <v>15</v>
      </c>
      <c r="L1857" s="3">
        <f t="shared" ca="1" si="199"/>
        <v>5.2631578947368418E-2</v>
      </c>
      <c r="M1857" s="1">
        <f t="shared" ca="1" si="200"/>
        <v>0.26315789473684209</v>
      </c>
      <c r="N1857" t="str">
        <f t="shared" si="202"/>
        <v>yes</v>
      </c>
    </row>
    <row r="1858" spans="1:14" x14ac:dyDescent="0.25">
      <c r="A1858" t="str">
        <f t="shared" ref="A1858:A1921" si="203">C1858&amp;E1858</f>
        <v>13West Coast Eagles</v>
      </c>
      <c r="B1858">
        <v>2020</v>
      </c>
      <c r="C1858">
        <v>13</v>
      </c>
      <c r="D1858" t="s">
        <v>254</v>
      </c>
      <c r="E1858" t="s">
        <v>36</v>
      </c>
      <c r="F1858">
        <v>46</v>
      </c>
      <c r="G1858" s="1">
        <v>0.61</v>
      </c>
      <c r="H1858">
        <v>5</v>
      </c>
      <c r="I1858">
        <f t="shared" ref="I1858:I1921" si="204">SUMIF($A:$A,$A1858,$H:$H)/4</f>
        <v>20</v>
      </c>
      <c r="J1858" s="3">
        <f t="shared" ref="J1858:J1921" si="205">H1858/I1858</f>
        <v>0.25</v>
      </c>
      <c r="K1858" s="5">
        <f t="shared" si="201"/>
        <v>14</v>
      </c>
      <c r="L1858" s="3">
        <f t="shared" ref="L1858:L1921" ca="1" si="206">SUMIF($D:$D,$D1858,$J1858)/COUNTIF($D:$D,$D1858)</f>
        <v>4.2105263157894736E-2</v>
      </c>
      <c r="M1858" s="1">
        <f t="shared" ref="M1858:M1921" ca="1" si="207">J1858-L1858</f>
        <v>0.20789473684210527</v>
      </c>
      <c r="N1858" t="str">
        <f t="shared" si="202"/>
        <v>yes</v>
      </c>
    </row>
    <row r="1859" spans="1:14" x14ac:dyDescent="0.25">
      <c r="A1859" t="str">
        <f t="shared" si="203"/>
        <v>13Hawthorn</v>
      </c>
      <c r="B1859">
        <v>2020</v>
      </c>
      <c r="C1859">
        <v>13</v>
      </c>
      <c r="D1859" t="s">
        <v>145</v>
      </c>
      <c r="E1859" t="s">
        <v>56</v>
      </c>
      <c r="F1859">
        <v>54</v>
      </c>
      <c r="G1859" s="1">
        <v>0.81</v>
      </c>
      <c r="H1859">
        <v>5</v>
      </c>
      <c r="I1859">
        <f t="shared" si="204"/>
        <v>21</v>
      </c>
      <c r="J1859" s="3">
        <f t="shared" si="205"/>
        <v>0.23809523809523808</v>
      </c>
      <c r="K1859" s="5">
        <f t="shared" ref="K1859:K1922" si="208">SUMIF($D:$D,$D1859,$H:$H)</f>
        <v>119</v>
      </c>
      <c r="L1859" s="3">
        <f t="shared" ca="1" si="206"/>
        <v>0.13921369955243565</v>
      </c>
      <c r="M1859" s="1">
        <f t="shared" ca="1" si="207"/>
        <v>9.8881538542802433E-2</v>
      </c>
      <c r="N1859" t="str">
        <f t="shared" ref="N1859:N1922" si="209">IF(K1859&gt;0,"yes", "no")</f>
        <v>yes</v>
      </c>
    </row>
    <row r="1860" spans="1:14" x14ac:dyDescent="0.25">
      <c r="A1860" t="str">
        <f t="shared" si="203"/>
        <v>13GWS Giants</v>
      </c>
      <c r="B1860">
        <v>2020</v>
      </c>
      <c r="C1860">
        <v>13</v>
      </c>
      <c r="D1860" t="s">
        <v>208</v>
      </c>
      <c r="E1860" t="s">
        <v>11</v>
      </c>
      <c r="F1860">
        <v>52</v>
      </c>
      <c r="G1860" s="1">
        <v>0.64</v>
      </c>
      <c r="H1860">
        <v>5</v>
      </c>
      <c r="I1860">
        <f t="shared" si="204"/>
        <v>20</v>
      </c>
      <c r="J1860" s="3">
        <f t="shared" si="205"/>
        <v>0.25</v>
      </c>
      <c r="K1860" s="5">
        <f t="shared" si="208"/>
        <v>44</v>
      </c>
      <c r="L1860" s="3">
        <f t="shared" ca="1" si="206"/>
        <v>0.14915966386554622</v>
      </c>
      <c r="M1860" s="1">
        <f t="shared" ca="1" si="207"/>
        <v>0.10084033613445378</v>
      </c>
      <c r="N1860" t="str">
        <f t="shared" si="209"/>
        <v>yes</v>
      </c>
    </row>
    <row r="1861" spans="1:14" x14ac:dyDescent="0.25">
      <c r="A1861" t="str">
        <f t="shared" si="203"/>
        <v>13Essendon</v>
      </c>
      <c r="B1861">
        <v>2020</v>
      </c>
      <c r="C1861">
        <v>13</v>
      </c>
      <c r="D1861" t="s">
        <v>201</v>
      </c>
      <c r="E1861" t="s">
        <v>32</v>
      </c>
      <c r="F1861">
        <v>46</v>
      </c>
      <c r="G1861" s="1">
        <v>0.91</v>
      </c>
      <c r="H1861">
        <v>5</v>
      </c>
      <c r="I1861">
        <f t="shared" si="204"/>
        <v>24</v>
      </c>
      <c r="J1861" s="3">
        <f t="shared" si="205"/>
        <v>0.20833333333333334</v>
      </c>
      <c r="K1861" s="5">
        <f t="shared" si="208"/>
        <v>54</v>
      </c>
      <c r="L1861" s="3">
        <f t="shared" ca="1" si="206"/>
        <v>0.25086959035420148</v>
      </c>
      <c r="M1861" s="1">
        <f t="shared" ca="1" si="207"/>
        <v>-4.2536257020868135E-2</v>
      </c>
      <c r="N1861" t="str">
        <f t="shared" si="209"/>
        <v>yes</v>
      </c>
    </row>
    <row r="1862" spans="1:14" x14ac:dyDescent="0.25">
      <c r="A1862" t="str">
        <f t="shared" si="203"/>
        <v>13Hawthorn</v>
      </c>
      <c r="B1862">
        <v>2020</v>
      </c>
      <c r="C1862">
        <v>13</v>
      </c>
      <c r="D1862" t="s">
        <v>206</v>
      </c>
      <c r="E1862" t="s">
        <v>56</v>
      </c>
      <c r="F1862">
        <v>59</v>
      </c>
      <c r="G1862" s="1">
        <v>0.86</v>
      </c>
      <c r="H1862">
        <v>5</v>
      </c>
      <c r="I1862">
        <f t="shared" si="204"/>
        <v>21</v>
      </c>
      <c r="J1862" s="3">
        <f t="shared" si="205"/>
        <v>0.23809523809523808</v>
      </c>
      <c r="K1862" s="5">
        <f t="shared" si="208"/>
        <v>60</v>
      </c>
      <c r="L1862" s="3">
        <f t="shared" ca="1" si="206"/>
        <v>5.6318681318681313E-2</v>
      </c>
      <c r="M1862" s="1">
        <f t="shared" ca="1" si="207"/>
        <v>0.18177655677655677</v>
      </c>
      <c r="N1862" t="str">
        <f t="shared" si="209"/>
        <v>yes</v>
      </c>
    </row>
    <row r="1863" spans="1:14" x14ac:dyDescent="0.25">
      <c r="A1863" t="str">
        <f t="shared" si="203"/>
        <v>13Sydney Swans</v>
      </c>
      <c r="B1863">
        <v>2020</v>
      </c>
      <c r="C1863">
        <v>13</v>
      </c>
      <c r="D1863" t="s">
        <v>74</v>
      </c>
      <c r="E1863" t="s">
        <v>70</v>
      </c>
      <c r="F1863">
        <v>65</v>
      </c>
      <c r="G1863" s="1">
        <v>0.65</v>
      </c>
      <c r="H1863">
        <v>5</v>
      </c>
      <c r="I1863">
        <f t="shared" si="204"/>
        <v>13</v>
      </c>
      <c r="J1863" s="3">
        <f t="shared" si="205"/>
        <v>0.38461538461538464</v>
      </c>
      <c r="K1863" s="5">
        <f t="shared" si="208"/>
        <v>180</v>
      </c>
      <c r="L1863" s="3">
        <f t="shared" ca="1" si="206"/>
        <v>0.1446391550224502</v>
      </c>
      <c r="M1863" s="1">
        <f t="shared" ca="1" si="207"/>
        <v>0.23997622959293444</v>
      </c>
      <c r="N1863" t="str">
        <f t="shared" si="209"/>
        <v>yes</v>
      </c>
    </row>
    <row r="1864" spans="1:14" x14ac:dyDescent="0.25">
      <c r="A1864" t="str">
        <f t="shared" si="203"/>
        <v>13Brisbane Lions</v>
      </c>
      <c r="B1864">
        <v>2020</v>
      </c>
      <c r="C1864">
        <v>13</v>
      </c>
      <c r="D1864" t="s">
        <v>225</v>
      </c>
      <c r="E1864" t="s">
        <v>16</v>
      </c>
      <c r="F1864">
        <v>41</v>
      </c>
      <c r="G1864" s="1">
        <v>0.81</v>
      </c>
      <c r="H1864">
        <v>5</v>
      </c>
      <c r="I1864">
        <f t="shared" si="204"/>
        <v>17</v>
      </c>
      <c r="J1864" s="3">
        <f t="shared" si="205"/>
        <v>0.29411764705882354</v>
      </c>
      <c r="K1864" s="5">
        <f t="shared" si="208"/>
        <v>76</v>
      </c>
      <c r="L1864" s="3">
        <f t="shared" ca="1" si="206"/>
        <v>0.19887206965246892</v>
      </c>
      <c r="M1864" s="1">
        <f t="shared" ca="1" si="207"/>
        <v>9.5245577406354615E-2</v>
      </c>
      <c r="N1864" t="str">
        <f t="shared" si="209"/>
        <v>yes</v>
      </c>
    </row>
    <row r="1865" spans="1:14" x14ac:dyDescent="0.25">
      <c r="A1865" t="str">
        <f t="shared" si="203"/>
        <v>13Carlton</v>
      </c>
      <c r="B1865">
        <v>2020</v>
      </c>
      <c r="C1865">
        <v>13</v>
      </c>
      <c r="D1865" t="s">
        <v>26</v>
      </c>
      <c r="E1865" t="s">
        <v>6</v>
      </c>
      <c r="F1865">
        <v>29</v>
      </c>
      <c r="G1865" s="1">
        <v>0.69</v>
      </c>
      <c r="H1865">
        <v>5</v>
      </c>
      <c r="I1865">
        <f t="shared" si="204"/>
        <v>15</v>
      </c>
      <c r="J1865" s="3">
        <f t="shared" si="205"/>
        <v>0.33333333333333331</v>
      </c>
      <c r="K1865" s="5">
        <f t="shared" si="208"/>
        <v>217</v>
      </c>
      <c r="L1865" s="3">
        <f t="shared" ca="1" si="206"/>
        <v>8.0953360365125071E-2</v>
      </c>
      <c r="M1865" s="1">
        <f t="shared" ca="1" si="207"/>
        <v>0.25237997296820824</v>
      </c>
      <c r="N1865" t="str">
        <f t="shared" si="209"/>
        <v>yes</v>
      </c>
    </row>
    <row r="1866" spans="1:14" x14ac:dyDescent="0.25">
      <c r="A1866" t="str">
        <f t="shared" si="203"/>
        <v>13GWS Giants</v>
      </c>
      <c r="B1866">
        <v>2020</v>
      </c>
      <c r="C1866">
        <v>13</v>
      </c>
      <c r="D1866" t="s">
        <v>196</v>
      </c>
      <c r="E1866" t="s">
        <v>11</v>
      </c>
      <c r="F1866">
        <v>71</v>
      </c>
      <c r="G1866" s="1">
        <v>0.86</v>
      </c>
      <c r="H1866">
        <v>5</v>
      </c>
      <c r="I1866">
        <f t="shared" si="204"/>
        <v>20</v>
      </c>
      <c r="J1866" s="3">
        <f t="shared" si="205"/>
        <v>0.25</v>
      </c>
      <c r="K1866" s="5">
        <f t="shared" si="208"/>
        <v>41</v>
      </c>
      <c r="L1866" s="3">
        <f t="shared" ca="1" si="206"/>
        <v>4.2641325536062376E-2</v>
      </c>
      <c r="M1866" s="1">
        <f t="shared" ca="1" si="207"/>
        <v>0.20735867446393763</v>
      </c>
      <c r="N1866" t="str">
        <f t="shared" si="209"/>
        <v>yes</v>
      </c>
    </row>
    <row r="1867" spans="1:14" x14ac:dyDescent="0.25">
      <c r="A1867" t="str">
        <f t="shared" si="203"/>
        <v>13Geelong Cats</v>
      </c>
      <c r="B1867">
        <v>2020</v>
      </c>
      <c r="C1867">
        <v>13</v>
      </c>
      <c r="D1867" t="s">
        <v>227</v>
      </c>
      <c r="E1867" t="s">
        <v>9</v>
      </c>
      <c r="F1867">
        <v>51</v>
      </c>
      <c r="G1867" s="1">
        <v>0.74</v>
      </c>
      <c r="H1867">
        <v>4</v>
      </c>
      <c r="I1867">
        <f t="shared" si="204"/>
        <v>17</v>
      </c>
      <c r="J1867" s="3">
        <f t="shared" si="205"/>
        <v>0.23529411764705882</v>
      </c>
      <c r="K1867" s="5">
        <f t="shared" si="208"/>
        <v>35</v>
      </c>
      <c r="L1867" s="3">
        <f t="shared" ca="1" si="206"/>
        <v>2.6306420851875401E-2</v>
      </c>
      <c r="M1867" s="1">
        <f t="shared" ca="1" si="207"/>
        <v>0.20898769679518342</v>
      </c>
      <c r="N1867" t="str">
        <f t="shared" si="209"/>
        <v>yes</v>
      </c>
    </row>
    <row r="1868" spans="1:14" x14ac:dyDescent="0.25">
      <c r="A1868" t="str">
        <f t="shared" si="203"/>
        <v>13Port Adelaide</v>
      </c>
      <c r="B1868">
        <v>2020</v>
      </c>
      <c r="C1868">
        <v>13</v>
      </c>
      <c r="D1868" t="s">
        <v>242</v>
      </c>
      <c r="E1868" t="s">
        <v>48</v>
      </c>
      <c r="F1868">
        <v>48</v>
      </c>
      <c r="G1868" s="1">
        <v>0.81</v>
      </c>
      <c r="H1868">
        <v>4</v>
      </c>
      <c r="I1868">
        <f t="shared" si="204"/>
        <v>21</v>
      </c>
      <c r="J1868" s="3">
        <f t="shared" si="205"/>
        <v>0.19047619047619047</v>
      </c>
      <c r="K1868" s="5">
        <f t="shared" si="208"/>
        <v>31</v>
      </c>
      <c r="L1868" s="3">
        <f t="shared" ca="1" si="206"/>
        <v>0.30242555545282468</v>
      </c>
      <c r="M1868" s="1">
        <f t="shared" ca="1" si="207"/>
        <v>-0.11194936497663421</v>
      </c>
      <c r="N1868" t="str">
        <f t="shared" si="209"/>
        <v>yes</v>
      </c>
    </row>
    <row r="1869" spans="1:14" x14ac:dyDescent="0.25">
      <c r="A1869" t="str">
        <f t="shared" si="203"/>
        <v>13Geelong Cats</v>
      </c>
      <c r="B1869">
        <v>2020</v>
      </c>
      <c r="C1869">
        <v>13</v>
      </c>
      <c r="D1869" t="s">
        <v>75</v>
      </c>
      <c r="E1869" t="s">
        <v>9</v>
      </c>
      <c r="F1869">
        <v>45</v>
      </c>
      <c r="G1869" s="1">
        <v>0.67</v>
      </c>
      <c r="H1869">
        <v>4</v>
      </c>
      <c r="I1869">
        <f t="shared" si="204"/>
        <v>17</v>
      </c>
      <c r="J1869" s="3">
        <f t="shared" si="205"/>
        <v>0.23529411764705882</v>
      </c>
      <c r="K1869" s="5">
        <f t="shared" si="208"/>
        <v>92</v>
      </c>
      <c r="L1869" s="3">
        <f t="shared" ca="1" si="206"/>
        <v>0.14101030548398971</v>
      </c>
      <c r="M1869" s="1">
        <f t="shared" ca="1" si="207"/>
        <v>9.4283812163069108E-2</v>
      </c>
      <c r="N1869" t="str">
        <f t="shared" si="209"/>
        <v>yes</v>
      </c>
    </row>
    <row r="1870" spans="1:14" x14ac:dyDescent="0.25">
      <c r="A1870" t="str">
        <f t="shared" si="203"/>
        <v>13Fremantle</v>
      </c>
      <c r="B1870">
        <v>2020</v>
      </c>
      <c r="C1870">
        <v>13</v>
      </c>
      <c r="D1870" t="s">
        <v>180</v>
      </c>
      <c r="E1870" t="s">
        <v>53</v>
      </c>
      <c r="F1870">
        <v>37</v>
      </c>
      <c r="G1870" s="1">
        <v>0.54</v>
      </c>
      <c r="H1870">
        <v>4</v>
      </c>
      <c r="I1870">
        <f t="shared" si="204"/>
        <v>13</v>
      </c>
      <c r="J1870" s="3">
        <f t="shared" si="205"/>
        <v>0.30769230769230771</v>
      </c>
      <c r="K1870" s="5">
        <f t="shared" si="208"/>
        <v>39</v>
      </c>
      <c r="L1870" s="3">
        <f t="shared" ca="1" si="206"/>
        <v>0.14040404040404039</v>
      </c>
      <c r="M1870" s="1">
        <f t="shared" ca="1" si="207"/>
        <v>0.16728826728826732</v>
      </c>
      <c r="N1870" t="str">
        <f t="shared" si="209"/>
        <v>yes</v>
      </c>
    </row>
    <row r="1871" spans="1:14" x14ac:dyDescent="0.25">
      <c r="A1871" t="str">
        <f t="shared" si="203"/>
        <v>13Brisbane Lions</v>
      </c>
      <c r="B1871">
        <v>2020</v>
      </c>
      <c r="C1871">
        <v>13</v>
      </c>
      <c r="D1871" t="s">
        <v>231</v>
      </c>
      <c r="E1871" t="s">
        <v>16</v>
      </c>
      <c r="F1871">
        <v>52</v>
      </c>
      <c r="G1871" s="1">
        <v>0.75</v>
      </c>
      <c r="H1871">
        <v>4</v>
      </c>
      <c r="I1871">
        <f t="shared" si="204"/>
        <v>17</v>
      </c>
      <c r="J1871" s="3">
        <f t="shared" si="205"/>
        <v>0.23529411764705882</v>
      </c>
      <c r="K1871" s="5">
        <f t="shared" si="208"/>
        <v>34</v>
      </c>
      <c r="L1871" s="3">
        <f t="shared" ca="1" si="206"/>
        <v>0.24390572390572393</v>
      </c>
      <c r="M1871" s="1">
        <f t="shared" ca="1" si="207"/>
        <v>-8.611606258665111E-3</v>
      </c>
      <c r="N1871" t="str">
        <f t="shared" si="209"/>
        <v>yes</v>
      </c>
    </row>
    <row r="1872" spans="1:14" x14ac:dyDescent="0.25">
      <c r="A1872" t="str">
        <f t="shared" si="203"/>
        <v>13Sydney Swans</v>
      </c>
      <c r="B1872">
        <v>2020</v>
      </c>
      <c r="C1872">
        <v>13</v>
      </c>
      <c r="D1872" t="s">
        <v>96</v>
      </c>
      <c r="E1872" t="s">
        <v>70</v>
      </c>
      <c r="F1872">
        <v>62</v>
      </c>
      <c r="G1872" s="1">
        <v>0.85</v>
      </c>
      <c r="H1872">
        <v>4</v>
      </c>
      <c r="I1872">
        <f t="shared" si="204"/>
        <v>13</v>
      </c>
      <c r="J1872" s="3">
        <f t="shared" si="205"/>
        <v>0.30769230769230771</v>
      </c>
      <c r="K1872" s="5">
        <f t="shared" si="208"/>
        <v>180</v>
      </c>
      <c r="L1872" s="3">
        <f t="shared" ca="1" si="206"/>
        <v>0.14419326030007146</v>
      </c>
      <c r="M1872" s="1">
        <f t="shared" ca="1" si="207"/>
        <v>0.16349904739223625</v>
      </c>
      <c r="N1872" t="str">
        <f t="shared" si="209"/>
        <v>yes</v>
      </c>
    </row>
    <row r="1873" spans="1:14" x14ac:dyDescent="0.25">
      <c r="A1873" t="str">
        <f t="shared" si="203"/>
        <v>13Fremantle</v>
      </c>
      <c r="B1873">
        <v>2020</v>
      </c>
      <c r="C1873">
        <v>13</v>
      </c>
      <c r="D1873" t="s">
        <v>112</v>
      </c>
      <c r="E1873" t="s">
        <v>53</v>
      </c>
      <c r="F1873">
        <v>47</v>
      </c>
      <c r="G1873" s="1">
        <v>0.93</v>
      </c>
      <c r="H1873">
        <v>3</v>
      </c>
      <c r="I1873">
        <f t="shared" si="204"/>
        <v>13</v>
      </c>
      <c r="J1873" s="3">
        <f t="shared" si="205"/>
        <v>0.23076923076923078</v>
      </c>
      <c r="K1873" s="5">
        <f t="shared" si="208"/>
        <v>114</v>
      </c>
      <c r="L1873" s="3">
        <f t="shared" ca="1" si="206"/>
        <v>0.1461907363564621</v>
      </c>
      <c r="M1873" s="1">
        <f t="shared" ca="1" si="207"/>
        <v>8.4578494412768684E-2</v>
      </c>
      <c r="N1873" t="str">
        <f t="shared" si="209"/>
        <v>yes</v>
      </c>
    </row>
    <row r="1874" spans="1:14" x14ac:dyDescent="0.25">
      <c r="A1874" t="str">
        <f t="shared" si="203"/>
        <v>13Port Adelaide</v>
      </c>
      <c r="B1874">
        <v>2020</v>
      </c>
      <c r="C1874">
        <v>13</v>
      </c>
      <c r="D1874" t="s">
        <v>279</v>
      </c>
      <c r="E1874" t="s">
        <v>48</v>
      </c>
      <c r="F1874">
        <v>60</v>
      </c>
      <c r="G1874" s="1">
        <v>0.76</v>
      </c>
      <c r="H1874">
        <v>3</v>
      </c>
      <c r="I1874">
        <f t="shared" si="204"/>
        <v>21</v>
      </c>
      <c r="J1874" s="3">
        <f t="shared" si="205"/>
        <v>0.14285714285714285</v>
      </c>
      <c r="K1874" s="5">
        <f t="shared" si="208"/>
        <v>8</v>
      </c>
      <c r="L1874" s="3">
        <f t="shared" ca="1" si="206"/>
        <v>5.2101055806938162E-2</v>
      </c>
      <c r="M1874" s="1">
        <f t="shared" ca="1" si="207"/>
        <v>9.0756087050204687E-2</v>
      </c>
      <c r="N1874" t="str">
        <f t="shared" si="209"/>
        <v>yes</v>
      </c>
    </row>
    <row r="1875" spans="1:14" x14ac:dyDescent="0.25">
      <c r="A1875" t="str">
        <f t="shared" si="203"/>
        <v>13Sydney Swans</v>
      </c>
      <c r="B1875">
        <v>2020</v>
      </c>
      <c r="C1875">
        <v>13</v>
      </c>
      <c r="D1875" t="s">
        <v>158</v>
      </c>
      <c r="E1875" t="s">
        <v>70</v>
      </c>
      <c r="F1875">
        <v>62</v>
      </c>
      <c r="G1875" s="1">
        <v>0.75</v>
      </c>
      <c r="H1875">
        <v>3</v>
      </c>
      <c r="I1875">
        <f t="shared" si="204"/>
        <v>13</v>
      </c>
      <c r="J1875" s="3">
        <f t="shared" si="205"/>
        <v>0.23076923076923078</v>
      </c>
      <c r="K1875" s="5">
        <f t="shared" si="208"/>
        <v>53</v>
      </c>
      <c r="L1875" s="3">
        <f t="shared" ca="1" si="206"/>
        <v>4.2272727272727274E-2</v>
      </c>
      <c r="M1875" s="1">
        <f t="shared" ca="1" si="207"/>
        <v>0.18849650349650351</v>
      </c>
      <c r="N1875" t="str">
        <f t="shared" si="209"/>
        <v>yes</v>
      </c>
    </row>
    <row r="1876" spans="1:14" x14ac:dyDescent="0.25">
      <c r="A1876" t="str">
        <f t="shared" si="203"/>
        <v>13Brisbane Lions</v>
      </c>
      <c r="B1876">
        <v>2020</v>
      </c>
      <c r="C1876">
        <v>13</v>
      </c>
      <c r="D1876" t="s">
        <v>165</v>
      </c>
      <c r="E1876" t="s">
        <v>16</v>
      </c>
      <c r="F1876">
        <v>79</v>
      </c>
      <c r="G1876" s="1">
        <v>0.81</v>
      </c>
      <c r="H1876">
        <v>3</v>
      </c>
      <c r="I1876">
        <f t="shared" si="204"/>
        <v>17</v>
      </c>
      <c r="J1876" s="3">
        <f t="shared" si="205"/>
        <v>0.17647058823529413</v>
      </c>
      <c r="K1876" s="5">
        <f t="shared" si="208"/>
        <v>106</v>
      </c>
      <c r="L1876" s="3">
        <f t="shared" ca="1" si="206"/>
        <v>6.8511198945981552E-2</v>
      </c>
      <c r="M1876" s="1">
        <f t="shared" ca="1" si="207"/>
        <v>0.10795938928931258</v>
      </c>
      <c r="N1876" t="str">
        <f t="shared" si="209"/>
        <v>yes</v>
      </c>
    </row>
    <row r="1877" spans="1:14" x14ac:dyDescent="0.25">
      <c r="A1877" t="str">
        <f t="shared" si="203"/>
        <v>13Adelaide Crows</v>
      </c>
      <c r="B1877">
        <v>2020</v>
      </c>
      <c r="C1877">
        <v>13</v>
      </c>
      <c r="D1877" t="s">
        <v>284</v>
      </c>
      <c r="E1877" t="s">
        <v>22</v>
      </c>
      <c r="F1877">
        <v>37</v>
      </c>
      <c r="G1877" s="1">
        <v>0.78</v>
      </c>
      <c r="H1877">
        <v>3</v>
      </c>
      <c r="I1877">
        <f t="shared" si="204"/>
        <v>17</v>
      </c>
      <c r="J1877" s="3">
        <f t="shared" si="205"/>
        <v>0.17647058823529413</v>
      </c>
      <c r="K1877" s="5">
        <f t="shared" si="208"/>
        <v>15</v>
      </c>
      <c r="L1877" s="3">
        <f t="shared" ca="1" si="206"/>
        <v>5.8300395256916993E-2</v>
      </c>
      <c r="M1877" s="1">
        <f t="shared" ca="1" si="207"/>
        <v>0.11817019297837714</v>
      </c>
      <c r="N1877" t="str">
        <f t="shared" si="209"/>
        <v>yes</v>
      </c>
    </row>
    <row r="1878" spans="1:14" x14ac:dyDescent="0.25">
      <c r="A1878" t="str">
        <f t="shared" si="203"/>
        <v>13Hawthorn</v>
      </c>
      <c r="B1878">
        <v>2020</v>
      </c>
      <c r="C1878">
        <v>13</v>
      </c>
      <c r="D1878" t="s">
        <v>285</v>
      </c>
      <c r="E1878" t="s">
        <v>56</v>
      </c>
      <c r="F1878">
        <v>40</v>
      </c>
      <c r="G1878" s="1">
        <v>0.81</v>
      </c>
      <c r="H1878">
        <v>3</v>
      </c>
      <c r="I1878">
        <f t="shared" si="204"/>
        <v>21</v>
      </c>
      <c r="J1878" s="3">
        <f t="shared" si="205"/>
        <v>0.14285714285714285</v>
      </c>
      <c r="K1878" s="5">
        <f t="shared" si="208"/>
        <v>5</v>
      </c>
      <c r="L1878" s="3">
        <f t="shared" ca="1" si="206"/>
        <v>3.5294117647058823E-2</v>
      </c>
      <c r="M1878" s="1">
        <f t="shared" ca="1" si="207"/>
        <v>0.10756302521008403</v>
      </c>
      <c r="N1878" t="str">
        <f t="shared" si="209"/>
        <v>yes</v>
      </c>
    </row>
    <row r="1879" spans="1:14" x14ac:dyDescent="0.25">
      <c r="A1879" t="str">
        <f t="shared" si="203"/>
        <v>13St Kilda</v>
      </c>
      <c r="B1879">
        <v>2020</v>
      </c>
      <c r="C1879">
        <v>13</v>
      </c>
      <c r="D1879" t="s">
        <v>18</v>
      </c>
      <c r="E1879" t="s">
        <v>19</v>
      </c>
      <c r="F1879">
        <v>79</v>
      </c>
      <c r="G1879" s="1">
        <v>0.81</v>
      </c>
      <c r="H1879">
        <v>3</v>
      </c>
      <c r="I1879">
        <f t="shared" si="204"/>
        <v>17</v>
      </c>
      <c r="J1879" s="3">
        <f t="shared" si="205"/>
        <v>0.17647058823529413</v>
      </c>
      <c r="K1879" s="5">
        <f t="shared" si="208"/>
        <v>177</v>
      </c>
      <c r="L1879" s="3">
        <f t="shared" ca="1" si="206"/>
        <v>0.12207105698653133</v>
      </c>
      <c r="M1879" s="1">
        <f t="shared" ca="1" si="207"/>
        <v>5.4399531248762803E-2</v>
      </c>
      <c r="N1879" t="str">
        <f t="shared" si="209"/>
        <v>yes</v>
      </c>
    </row>
    <row r="1880" spans="1:14" x14ac:dyDescent="0.25">
      <c r="A1880" t="str">
        <f t="shared" si="203"/>
        <v>13Geelong Cats</v>
      </c>
      <c r="B1880">
        <v>2020</v>
      </c>
      <c r="C1880">
        <v>13</v>
      </c>
      <c r="D1880" t="s">
        <v>172</v>
      </c>
      <c r="E1880" t="s">
        <v>9</v>
      </c>
      <c r="F1880">
        <v>108</v>
      </c>
      <c r="G1880" s="1">
        <v>0.88</v>
      </c>
      <c r="H1880">
        <v>3</v>
      </c>
      <c r="I1880">
        <f t="shared" si="204"/>
        <v>17</v>
      </c>
      <c r="J1880" s="3">
        <f t="shared" si="205"/>
        <v>0.17647058823529413</v>
      </c>
      <c r="K1880" s="5">
        <f t="shared" si="208"/>
        <v>93</v>
      </c>
      <c r="L1880" s="3">
        <f t="shared" ca="1" si="206"/>
        <v>0.11097307104660045</v>
      </c>
      <c r="M1880" s="1">
        <f t="shared" ca="1" si="207"/>
        <v>6.5497517188693677E-2</v>
      </c>
      <c r="N1880" t="str">
        <f t="shared" si="209"/>
        <v>yes</v>
      </c>
    </row>
    <row r="1881" spans="1:14" x14ac:dyDescent="0.25">
      <c r="A1881" t="str">
        <f t="shared" si="203"/>
        <v>13GWS Giants</v>
      </c>
      <c r="B1881">
        <v>2020</v>
      </c>
      <c r="C1881">
        <v>13</v>
      </c>
      <c r="D1881" t="s">
        <v>299</v>
      </c>
      <c r="E1881" t="s">
        <v>11</v>
      </c>
      <c r="F1881">
        <v>55</v>
      </c>
      <c r="G1881" s="1">
        <v>0.87</v>
      </c>
      <c r="H1881">
        <v>2</v>
      </c>
      <c r="I1881">
        <f t="shared" si="204"/>
        <v>20</v>
      </c>
      <c r="J1881" s="3">
        <f t="shared" si="205"/>
        <v>0.1</v>
      </c>
      <c r="K1881" s="5">
        <f t="shared" si="208"/>
        <v>7</v>
      </c>
      <c r="L1881" s="3">
        <f t="shared" ca="1" si="206"/>
        <v>0.10742092694681367</v>
      </c>
      <c r="M1881" s="1">
        <f t="shared" ca="1" si="207"/>
        <v>-7.4209269468136635E-3</v>
      </c>
      <c r="N1881" t="str">
        <f t="shared" si="209"/>
        <v>yes</v>
      </c>
    </row>
    <row r="1882" spans="1:14" x14ac:dyDescent="0.25">
      <c r="A1882" t="str">
        <f t="shared" si="203"/>
        <v>13Gold Coast Suns</v>
      </c>
      <c r="B1882">
        <v>2020</v>
      </c>
      <c r="C1882">
        <v>13</v>
      </c>
      <c r="D1882" t="s">
        <v>247</v>
      </c>
      <c r="E1882" t="s">
        <v>40</v>
      </c>
      <c r="F1882">
        <v>23</v>
      </c>
      <c r="G1882" s="1">
        <v>0.78</v>
      </c>
      <c r="H1882">
        <v>2</v>
      </c>
      <c r="I1882">
        <f t="shared" si="204"/>
        <v>15</v>
      </c>
      <c r="J1882" s="3">
        <f t="shared" si="205"/>
        <v>0.13333333333333333</v>
      </c>
      <c r="K1882" s="5">
        <f t="shared" si="208"/>
        <v>42</v>
      </c>
      <c r="L1882" s="3">
        <f t="shared" ca="1" si="206"/>
        <v>0.22848230201171377</v>
      </c>
      <c r="M1882" s="1">
        <f t="shared" ca="1" si="207"/>
        <v>-9.5148968678380436E-2</v>
      </c>
      <c r="N1882" t="str">
        <f t="shared" si="209"/>
        <v>yes</v>
      </c>
    </row>
    <row r="1883" spans="1:14" x14ac:dyDescent="0.25">
      <c r="A1883" t="str">
        <f t="shared" si="203"/>
        <v>13Western Bulldogs</v>
      </c>
      <c r="B1883">
        <v>2020</v>
      </c>
      <c r="C1883">
        <v>13</v>
      </c>
      <c r="D1883" t="s">
        <v>99</v>
      </c>
      <c r="E1883" t="s">
        <v>14</v>
      </c>
      <c r="F1883">
        <v>77</v>
      </c>
      <c r="G1883" s="1">
        <v>0.79</v>
      </c>
      <c r="H1883">
        <v>2</v>
      </c>
      <c r="I1883">
        <f t="shared" si="204"/>
        <v>23</v>
      </c>
      <c r="J1883" s="3">
        <f t="shared" si="205"/>
        <v>8.6956521739130432E-2</v>
      </c>
      <c r="K1883" s="5">
        <f t="shared" si="208"/>
        <v>90</v>
      </c>
      <c r="L1883" s="3">
        <f t="shared" ca="1" si="206"/>
        <v>8.9381207028265852E-2</v>
      </c>
      <c r="M1883" s="1">
        <f t="shared" ca="1" si="207"/>
        <v>-2.4246852891354198E-3</v>
      </c>
      <c r="N1883" t="str">
        <f t="shared" si="209"/>
        <v>yes</v>
      </c>
    </row>
    <row r="1884" spans="1:14" x14ac:dyDescent="0.25">
      <c r="A1884" t="str">
        <f t="shared" si="203"/>
        <v>13North Melbourne</v>
      </c>
      <c r="B1884">
        <v>2020</v>
      </c>
      <c r="C1884">
        <v>13</v>
      </c>
      <c r="D1884" t="s">
        <v>281</v>
      </c>
      <c r="E1884" t="s">
        <v>25</v>
      </c>
      <c r="F1884">
        <v>27</v>
      </c>
      <c r="G1884" s="1">
        <v>0.8</v>
      </c>
      <c r="H1884">
        <v>2</v>
      </c>
      <c r="I1884">
        <f t="shared" si="204"/>
        <v>19</v>
      </c>
      <c r="J1884" s="3">
        <f t="shared" si="205"/>
        <v>0.10526315789473684</v>
      </c>
      <c r="K1884" s="5">
        <f t="shared" si="208"/>
        <v>9</v>
      </c>
      <c r="L1884" s="3">
        <f t="shared" ca="1" si="206"/>
        <v>0</v>
      </c>
      <c r="M1884" s="1">
        <f t="shared" ca="1" si="207"/>
        <v>0.10526315789473684</v>
      </c>
      <c r="N1884" t="str">
        <f t="shared" si="209"/>
        <v>yes</v>
      </c>
    </row>
    <row r="1885" spans="1:14" x14ac:dyDescent="0.25">
      <c r="A1885" t="str">
        <f t="shared" si="203"/>
        <v>13West Coast Eagles</v>
      </c>
      <c r="B1885">
        <v>2020</v>
      </c>
      <c r="C1885">
        <v>13</v>
      </c>
      <c r="D1885" t="s">
        <v>214</v>
      </c>
      <c r="E1885" t="s">
        <v>36</v>
      </c>
      <c r="F1885">
        <v>37</v>
      </c>
      <c r="G1885" s="1">
        <v>0.68</v>
      </c>
      <c r="H1885">
        <v>2</v>
      </c>
      <c r="I1885">
        <f t="shared" si="204"/>
        <v>20</v>
      </c>
      <c r="J1885" s="3">
        <f t="shared" si="205"/>
        <v>0.1</v>
      </c>
      <c r="K1885" s="5">
        <f t="shared" si="208"/>
        <v>49</v>
      </c>
      <c r="L1885" s="3">
        <f t="shared" ca="1" si="206"/>
        <v>0.19202404308552029</v>
      </c>
      <c r="M1885" s="1">
        <f t="shared" ca="1" si="207"/>
        <v>-9.2024043085520285E-2</v>
      </c>
      <c r="N1885" t="str">
        <f t="shared" si="209"/>
        <v>yes</v>
      </c>
    </row>
    <row r="1886" spans="1:14" x14ac:dyDescent="0.25">
      <c r="A1886" t="str">
        <f t="shared" si="203"/>
        <v>13Brisbane Lions</v>
      </c>
      <c r="B1886">
        <v>2020</v>
      </c>
      <c r="C1886">
        <v>13</v>
      </c>
      <c r="D1886" t="s">
        <v>163</v>
      </c>
      <c r="E1886" t="s">
        <v>16</v>
      </c>
      <c r="F1886">
        <v>64</v>
      </c>
      <c r="G1886" s="1">
        <v>0.86</v>
      </c>
      <c r="H1886">
        <v>2</v>
      </c>
      <c r="I1886">
        <f t="shared" si="204"/>
        <v>17</v>
      </c>
      <c r="J1886" s="3">
        <f t="shared" si="205"/>
        <v>0.11764705882352941</v>
      </c>
      <c r="K1886" s="5">
        <f t="shared" si="208"/>
        <v>58</v>
      </c>
      <c r="L1886" s="3">
        <f t="shared" ca="1" si="206"/>
        <v>5.5139204284445908E-2</v>
      </c>
      <c r="M1886" s="1">
        <f t="shared" ca="1" si="207"/>
        <v>6.2507854539083502E-2</v>
      </c>
      <c r="N1886" t="str">
        <f t="shared" si="209"/>
        <v>yes</v>
      </c>
    </row>
    <row r="1887" spans="1:14" x14ac:dyDescent="0.25">
      <c r="A1887" t="str">
        <f t="shared" si="203"/>
        <v>13Hawthorn</v>
      </c>
      <c r="B1887">
        <v>2020</v>
      </c>
      <c r="C1887">
        <v>13</v>
      </c>
      <c r="D1887" t="s">
        <v>255</v>
      </c>
      <c r="E1887" t="s">
        <v>56</v>
      </c>
      <c r="F1887">
        <v>30</v>
      </c>
      <c r="G1887" s="1">
        <v>0.83</v>
      </c>
      <c r="H1887">
        <v>2</v>
      </c>
      <c r="I1887">
        <f t="shared" si="204"/>
        <v>21</v>
      </c>
      <c r="J1887" s="3">
        <f t="shared" si="205"/>
        <v>9.5238095238095233E-2</v>
      </c>
      <c r="K1887" s="5">
        <f t="shared" si="208"/>
        <v>36</v>
      </c>
      <c r="L1887" s="3">
        <f t="shared" ca="1" si="206"/>
        <v>3.4965034965034961E-2</v>
      </c>
      <c r="M1887" s="1">
        <f t="shared" ca="1" si="207"/>
        <v>6.0273060273060272E-2</v>
      </c>
      <c r="N1887" t="str">
        <f t="shared" si="209"/>
        <v>yes</v>
      </c>
    </row>
    <row r="1888" spans="1:14" x14ac:dyDescent="0.25">
      <c r="A1888" t="str">
        <f t="shared" si="203"/>
        <v>13Richmond</v>
      </c>
      <c r="B1888">
        <v>2020</v>
      </c>
      <c r="C1888">
        <v>13</v>
      </c>
      <c r="D1888" t="s">
        <v>222</v>
      </c>
      <c r="E1888" t="s">
        <v>28</v>
      </c>
      <c r="F1888">
        <v>78</v>
      </c>
      <c r="G1888" s="1">
        <v>0.86</v>
      </c>
      <c r="H1888">
        <v>2</v>
      </c>
      <c r="I1888">
        <f t="shared" si="204"/>
        <v>24</v>
      </c>
      <c r="J1888" s="3">
        <f t="shared" si="205"/>
        <v>8.3333333333333329E-2</v>
      </c>
      <c r="K1888" s="5">
        <f t="shared" si="208"/>
        <v>51</v>
      </c>
      <c r="L1888" s="3">
        <f t="shared" ca="1" si="206"/>
        <v>0.22121506211180123</v>
      </c>
      <c r="M1888" s="1">
        <f t="shared" ca="1" si="207"/>
        <v>-0.13788172877846788</v>
      </c>
      <c r="N1888" t="str">
        <f t="shared" si="209"/>
        <v>yes</v>
      </c>
    </row>
    <row r="1889" spans="1:14" x14ac:dyDescent="0.25">
      <c r="A1889" t="str">
        <f t="shared" si="203"/>
        <v>13Geelong Cats</v>
      </c>
      <c r="B1889">
        <v>2020</v>
      </c>
      <c r="C1889">
        <v>13</v>
      </c>
      <c r="D1889" t="s">
        <v>258</v>
      </c>
      <c r="E1889" t="s">
        <v>9</v>
      </c>
      <c r="F1889">
        <v>52</v>
      </c>
      <c r="G1889" s="1">
        <v>0.78</v>
      </c>
      <c r="H1889">
        <v>2</v>
      </c>
      <c r="I1889">
        <f t="shared" si="204"/>
        <v>17</v>
      </c>
      <c r="J1889" s="3">
        <f t="shared" si="205"/>
        <v>0.11764705882352941</v>
      </c>
      <c r="K1889" s="5">
        <f t="shared" si="208"/>
        <v>8</v>
      </c>
      <c r="L1889" s="3">
        <f t="shared" ca="1" si="206"/>
        <v>0</v>
      </c>
      <c r="M1889" s="1">
        <f t="shared" ca="1" si="207"/>
        <v>0.11764705882352941</v>
      </c>
      <c r="N1889" t="str">
        <f t="shared" si="209"/>
        <v>yes</v>
      </c>
    </row>
    <row r="1890" spans="1:14" x14ac:dyDescent="0.25">
      <c r="A1890" t="str">
        <f t="shared" si="203"/>
        <v>13Gold Coast Suns</v>
      </c>
      <c r="B1890">
        <v>2020</v>
      </c>
      <c r="C1890">
        <v>13</v>
      </c>
      <c r="D1890" t="s">
        <v>327</v>
      </c>
      <c r="E1890" t="s">
        <v>40</v>
      </c>
      <c r="F1890">
        <v>37</v>
      </c>
      <c r="G1890" s="1">
        <v>0.69</v>
      </c>
      <c r="H1890">
        <v>1</v>
      </c>
      <c r="I1890">
        <f t="shared" si="204"/>
        <v>15</v>
      </c>
      <c r="J1890" s="3">
        <f t="shared" si="205"/>
        <v>6.6666666666666666E-2</v>
      </c>
      <c r="K1890" s="5">
        <f t="shared" si="208"/>
        <v>4</v>
      </c>
      <c r="L1890" s="3">
        <f t="shared" ca="1" si="206"/>
        <v>0</v>
      </c>
      <c r="M1890" s="1">
        <f t="shared" ca="1" si="207"/>
        <v>6.6666666666666666E-2</v>
      </c>
      <c r="N1890" t="str">
        <f t="shared" si="209"/>
        <v>yes</v>
      </c>
    </row>
    <row r="1891" spans="1:14" x14ac:dyDescent="0.25">
      <c r="A1891" t="str">
        <f t="shared" si="203"/>
        <v>13Adelaide Crows</v>
      </c>
      <c r="B1891">
        <v>2020</v>
      </c>
      <c r="C1891">
        <v>13</v>
      </c>
      <c r="D1891" t="s">
        <v>154</v>
      </c>
      <c r="E1891" t="s">
        <v>22</v>
      </c>
      <c r="F1891">
        <v>43</v>
      </c>
      <c r="G1891" s="1">
        <v>0.83</v>
      </c>
      <c r="H1891">
        <v>1</v>
      </c>
      <c r="I1891">
        <f t="shared" si="204"/>
        <v>17</v>
      </c>
      <c r="J1891" s="3">
        <f t="shared" si="205"/>
        <v>5.8823529411764705E-2</v>
      </c>
      <c r="K1891" s="5">
        <f t="shared" si="208"/>
        <v>34</v>
      </c>
      <c r="L1891" s="3">
        <f t="shared" ca="1" si="206"/>
        <v>0.19765742835595779</v>
      </c>
      <c r="M1891" s="1">
        <f t="shared" ca="1" si="207"/>
        <v>-0.13883389894419307</v>
      </c>
      <c r="N1891" t="str">
        <f t="shared" si="209"/>
        <v>yes</v>
      </c>
    </row>
    <row r="1892" spans="1:14" x14ac:dyDescent="0.25">
      <c r="A1892" t="str">
        <f t="shared" si="203"/>
        <v>13Carlton</v>
      </c>
      <c r="B1892">
        <v>2020</v>
      </c>
      <c r="C1892">
        <v>13</v>
      </c>
      <c r="D1892" t="s">
        <v>89</v>
      </c>
      <c r="E1892" t="s">
        <v>6</v>
      </c>
      <c r="F1892">
        <v>90</v>
      </c>
      <c r="G1892" s="1">
        <v>0.74</v>
      </c>
      <c r="H1892">
        <v>1</v>
      </c>
      <c r="I1892">
        <f t="shared" si="204"/>
        <v>15</v>
      </c>
      <c r="J1892" s="3">
        <f t="shared" si="205"/>
        <v>6.6666666666666666E-2</v>
      </c>
      <c r="K1892" s="5">
        <f t="shared" si="208"/>
        <v>69</v>
      </c>
      <c r="L1892" s="3">
        <f t="shared" ca="1" si="206"/>
        <v>0.18066064370412196</v>
      </c>
      <c r="M1892" s="1">
        <f t="shared" ca="1" si="207"/>
        <v>-0.1139939770374553</v>
      </c>
      <c r="N1892" t="str">
        <f t="shared" si="209"/>
        <v>yes</v>
      </c>
    </row>
    <row r="1893" spans="1:14" x14ac:dyDescent="0.25">
      <c r="A1893" t="str">
        <f t="shared" si="203"/>
        <v>13Collingwood</v>
      </c>
      <c r="B1893">
        <v>2020</v>
      </c>
      <c r="C1893">
        <v>13</v>
      </c>
      <c r="D1893" t="s">
        <v>233</v>
      </c>
      <c r="E1893" t="s">
        <v>51</v>
      </c>
      <c r="F1893">
        <v>39</v>
      </c>
      <c r="G1893" s="1">
        <v>0.79</v>
      </c>
      <c r="H1893">
        <v>1</v>
      </c>
      <c r="I1893">
        <f t="shared" si="204"/>
        <v>19</v>
      </c>
      <c r="J1893" s="3">
        <f t="shared" si="205"/>
        <v>5.2631578947368418E-2</v>
      </c>
      <c r="K1893" s="5">
        <f t="shared" si="208"/>
        <v>21</v>
      </c>
      <c r="L1893" s="3">
        <f t="shared" ca="1" si="206"/>
        <v>0.18502554278416347</v>
      </c>
      <c r="M1893" s="1">
        <f t="shared" ca="1" si="207"/>
        <v>-0.13239396383679505</v>
      </c>
      <c r="N1893" t="str">
        <f t="shared" si="209"/>
        <v>yes</v>
      </c>
    </row>
    <row r="1894" spans="1:14" x14ac:dyDescent="0.25">
      <c r="A1894" t="str">
        <f t="shared" si="203"/>
        <v>13North Melbourne</v>
      </c>
      <c r="B1894">
        <v>2020</v>
      </c>
      <c r="C1894">
        <v>13</v>
      </c>
      <c r="D1894" t="s">
        <v>277</v>
      </c>
      <c r="E1894" t="s">
        <v>25</v>
      </c>
      <c r="F1894">
        <v>34</v>
      </c>
      <c r="G1894" s="1">
        <v>0.63</v>
      </c>
      <c r="H1894">
        <v>1</v>
      </c>
      <c r="I1894">
        <f t="shared" si="204"/>
        <v>19</v>
      </c>
      <c r="J1894" s="3">
        <f t="shared" si="205"/>
        <v>5.2631578947368418E-2</v>
      </c>
      <c r="K1894" s="5">
        <f t="shared" si="208"/>
        <v>5</v>
      </c>
      <c r="L1894" s="3">
        <f t="shared" ca="1" si="206"/>
        <v>0.1111111111111111</v>
      </c>
      <c r="M1894" s="1">
        <f t="shared" ca="1" si="207"/>
        <v>-5.8479532163742687E-2</v>
      </c>
      <c r="N1894" t="str">
        <f t="shared" si="209"/>
        <v>yes</v>
      </c>
    </row>
    <row r="1895" spans="1:14" x14ac:dyDescent="0.25">
      <c r="A1895" t="str">
        <f t="shared" si="203"/>
        <v>13Adelaide Crows</v>
      </c>
      <c r="B1895">
        <v>2020</v>
      </c>
      <c r="C1895">
        <v>13</v>
      </c>
      <c r="D1895" t="s">
        <v>101</v>
      </c>
      <c r="E1895" t="s">
        <v>22</v>
      </c>
      <c r="F1895">
        <v>68</v>
      </c>
      <c r="G1895" s="1">
        <v>0.88</v>
      </c>
      <c r="H1895">
        <v>1</v>
      </c>
      <c r="I1895">
        <f t="shared" si="204"/>
        <v>17</v>
      </c>
      <c r="J1895" s="3">
        <f t="shared" si="205"/>
        <v>5.8823529411764705E-2</v>
      </c>
      <c r="K1895" s="5">
        <f t="shared" si="208"/>
        <v>161</v>
      </c>
      <c r="L1895" s="3">
        <f t="shared" ca="1" si="206"/>
        <v>0.16951165477632699</v>
      </c>
      <c r="M1895" s="1">
        <f t="shared" ca="1" si="207"/>
        <v>-0.11068812536456228</v>
      </c>
      <c r="N1895" t="str">
        <f t="shared" si="209"/>
        <v>yes</v>
      </c>
    </row>
    <row r="1896" spans="1:14" x14ac:dyDescent="0.25">
      <c r="A1896" t="str">
        <f t="shared" si="203"/>
        <v>13Melbourne</v>
      </c>
      <c r="B1896">
        <v>2020</v>
      </c>
      <c r="C1896">
        <v>13</v>
      </c>
      <c r="D1896" t="s">
        <v>197</v>
      </c>
      <c r="E1896" t="s">
        <v>30</v>
      </c>
      <c r="F1896">
        <v>18</v>
      </c>
      <c r="G1896" s="1">
        <v>0.36</v>
      </c>
      <c r="H1896">
        <v>1</v>
      </c>
      <c r="I1896">
        <f t="shared" si="204"/>
        <v>23</v>
      </c>
      <c r="J1896" s="3">
        <f t="shared" si="205"/>
        <v>4.3478260869565216E-2</v>
      </c>
      <c r="K1896" s="5">
        <f t="shared" si="208"/>
        <v>33</v>
      </c>
      <c r="L1896" s="3">
        <f t="shared" ca="1" si="206"/>
        <v>0.1035294117647059</v>
      </c>
      <c r="M1896" s="1">
        <f t="shared" ca="1" si="207"/>
        <v>-6.0051150895140681E-2</v>
      </c>
      <c r="N1896" t="str">
        <f t="shared" si="209"/>
        <v>yes</v>
      </c>
    </row>
    <row r="1897" spans="1:14" x14ac:dyDescent="0.25">
      <c r="A1897" t="str">
        <f t="shared" si="203"/>
        <v>13Essendon</v>
      </c>
      <c r="B1897">
        <v>2020</v>
      </c>
      <c r="C1897">
        <v>13</v>
      </c>
      <c r="D1897" t="s">
        <v>155</v>
      </c>
      <c r="E1897" t="s">
        <v>32</v>
      </c>
      <c r="F1897">
        <v>84</v>
      </c>
      <c r="G1897" s="1">
        <v>0.88</v>
      </c>
      <c r="H1897">
        <v>1</v>
      </c>
      <c r="I1897">
        <f t="shared" si="204"/>
        <v>24</v>
      </c>
      <c r="J1897" s="3">
        <f t="shared" si="205"/>
        <v>4.1666666666666664E-2</v>
      </c>
      <c r="K1897" s="5">
        <f t="shared" si="208"/>
        <v>86</v>
      </c>
      <c r="L1897" s="3">
        <f t="shared" ca="1" si="206"/>
        <v>0.29210403567021215</v>
      </c>
      <c r="M1897" s="1">
        <f t="shared" ca="1" si="207"/>
        <v>-0.25043736900354546</v>
      </c>
      <c r="N1897" t="str">
        <f t="shared" si="209"/>
        <v>yes</v>
      </c>
    </row>
    <row r="1898" spans="1:14" x14ac:dyDescent="0.25">
      <c r="A1898" t="str">
        <f t="shared" si="203"/>
        <v>13Hawthorn</v>
      </c>
      <c r="B1898">
        <v>2020</v>
      </c>
      <c r="C1898">
        <v>13</v>
      </c>
      <c r="D1898" t="s">
        <v>256</v>
      </c>
      <c r="E1898" t="s">
        <v>56</v>
      </c>
      <c r="F1898">
        <v>56</v>
      </c>
      <c r="G1898" s="1">
        <v>0.82</v>
      </c>
      <c r="H1898">
        <v>1</v>
      </c>
      <c r="I1898">
        <f t="shared" si="204"/>
        <v>21</v>
      </c>
      <c r="J1898" s="3">
        <f t="shared" si="205"/>
        <v>4.7619047619047616E-2</v>
      </c>
      <c r="K1898" s="5">
        <f t="shared" si="208"/>
        <v>27</v>
      </c>
      <c r="L1898" s="3">
        <f t="shared" ca="1" si="206"/>
        <v>0.14919028340080973</v>
      </c>
      <c r="M1898" s="1">
        <f t="shared" ca="1" si="207"/>
        <v>-0.10157123578176211</v>
      </c>
      <c r="N1898" t="str">
        <f t="shared" si="209"/>
        <v>yes</v>
      </c>
    </row>
    <row r="1899" spans="1:14" x14ac:dyDescent="0.25">
      <c r="A1899" t="str">
        <f t="shared" si="203"/>
        <v>13Carlton</v>
      </c>
      <c r="B1899">
        <v>2020</v>
      </c>
      <c r="C1899">
        <v>13</v>
      </c>
      <c r="D1899" t="s">
        <v>354</v>
      </c>
      <c r="E1899" t="s">
        <v>6</v>
      </c>
      <c r="F1899">
        <v>95</v>
      </c>
      <c r="G1899" s="1">
        <v>0.79</v>
      </c>
      <c r="H1899">
        <v>0</v>
      </c>
      <c r="I1899">
        <f t="shared" si="204"/>
        <v>15</v>
      </c>
      <c r="J1899" s="3">
        <f t="shared" si="205"/>
        <v>0</v>
      </c>
      <c r="K1899" s="5">
        <f t="shared" si="208"/>
        <v>0</v>
      </c>
      <c r="L1899" s="3">
        <f t="shared" ca="1" si="206"/>
        <v>0.10730994152046783</v>
      </c>
      <c r="M1899" s="1">
        <f t="shared" ca="1" si="207"/>
        <v>-0.10730994152046783</v>
      </c>
      <c r="N1899" t="str">
        <f t="shared" si="209"/>
        <v>no</v>
      </c>
    </row>
    <row r="1900" spans="1:14" x14ac:dyDescent="0.25">
      <c r="A1900" t="str">
        <f t="shared" si="203"/>
        <v>13St Kilda</v>
      </c>
      <c r="B1900">
        <v>2020</v>
      </c>
      <c r="C1900">
        <v>13</v>
      </c>
      <c r="D1900" t="s">
        <v>366</v>
      </c>
      <c r="E1900" t="s">
        <v>19</v>
      </c>
      <c r="F1900">
        <v>23</v>
      </c>
      <c r="G1900" s="1">
        <v>0.96</v>
      </c>
      <c r="H1900">
        <v>0</v>
      </c>
      <c r="I1900">
        <f t="shared" si="204"/>
        <v>17</v>
      </c>
      <c r="J1900" s="3">
        <f t="shared" si="205"/>
        <v>0</v>
      </c>
      <c r="K1900" s="5">
        <f t="shared" si="208"/>
        <v>0</v>
      </c>
      <c r="L1900" s="3">
        <f t="shared" ca="1" si="206"/>
        <v>1.895424836601307E-2</v>
      </c>
      <c r="M1900" s="1">
        <f t="shared" ca="1" si="207"/>
        <v>-1.895424836601307E-2</v>
      </c>
      <c r="N1900" t="str">
        <f t="shared" si="209"/>
        <v>no</v>
      </c>
    </row>
    <row r="1901" spans="1:14" x14ac:dyDescent="0.25">
      <c r="A1901" t="str">
        <f t="shared" si="203"/>
        <v>13Gold Coast Suns</v>
      </c>
      <c r="B1901">
        <v>2020</v>
      </c>
      <c r="C1901">
        <v>13</v>
      </c>
      <c r="D1901" t="s">
        <v>375</v>
      </c>
      <c r="E1901" t="s">
        <v>40</v>
      </c>
      <c r="F1901">
        <v>31</v>
      </c>
      <c r="G1901" s="1">
        <v>0.83</v>
      </c>
      <c r="H1901">
        <v>0</v>
      </c>
      <c r="I1901">
        <f t="shared" si="204"/>
        <v>15</v>
      </c>
      <c r="J1901" s="3">
        <f t="shared" si="205"/>
        <v>0</v>
      </c>
      <c r="K1901" s="5">
        <f t="shared" si="208"/>
        <v>0</v>
      </c>
      <c r="L1901" s="3">
        <f t="shared" ca="1" si="206"/>
        <v>7.5187969924812026E-3</v>
      </c>
      <c r="M1901" s="1">
        <f t="shared" ca="1" si="207"/>
        <v>-7.5187969924812026E-3</v>
      </c>
      <c r="N1901" t="str">
        <f t="shared" si="209"/>
        <v>no</v>
      </c>
    </row>
    <row r="1902" spans="1:14" x14ac:dyDescent="0.25">
      <c r="A1902" t="str">
        <f t="shared" si="203"/>
        <v>13West Coast Eagles</v>
      </c>
      <c r="B1902">
        <v>2020</v>
      </c>
      <c r="C1902">
        <v>13</v>
      </c>
      <c r="D1902" t="s">
        <v>387</v>
      </c>
      <c r="E1902" t="s">
        <v>36</v>
      </c>
      <c r="F1902">
        <v>54</v>
      </c>
      <c r="G1902" s="1">
        <v>0.92</v>
      </c>
      <c r="H1902">
        <v>0</v>
      </c>
      <c r="I1902">
        <f t="shared" si="204"/>
        <v>20</v>
      </c>
      <c r="J1902" s="3">
        <f t="shared" si="205"/>
        <v>0</v>
      </c>
      <c r="K1902" s="5">
        <f t="shared" si="208"/>
        <v>0</v>
      </c>
      <c r="L1902" s="3">
        <f t="shared" ca="1" si="206"/>
        <v>0.15565395188533446</v>
      </c>
      <c r="M1902" s="1">
        <f t="shared" ca="1" si="207"/>
        <v>-0.15565395188533446</v>
      </c>
      <c r="N1902" t="str">
        <f t="shared" si="209"/>
        <v>no</v>
      </c>
    </row>
    <row r="1903" spans="1:14" x14ac:dyDescent="0.25">
      <c r="A1903" t="str">
        <f t="shared" si="203"/>
        <v>13Adelaide Crows</v>
      </c>
      <c r="B1903">
        <v>2020</v>
      </c>
      <c r="C1903">
        <v>13</v>
      </c>
      <c r="D1903" t="s">
        <v>394</v>
      </c>
      <c r="E1903" t="s">
        <v>22</v>
      </c>
      <c r="F1903">
        <v>12</v>
      </c>
      <c r="G1903" s="1">
        <v>0.89</v>
      </c>
      <c r="H1903">
        <v>0</v>
      </c>
      <c r="I1903">
        <f t="shared" si="204"/>
        <v>17</v>
      </c>
      <c r="J1903" s="3">
        <f t="shared" si="205"/>
        <v>0</v>
      </c>
      <c r="K1903" s="5">
        <f t="shared" si="208"/>
        <v>0</v>
      </c>
      <c r="L1903" s="3">
        <f t="shared" ca="1" si="206"/>
        <v>0.11781329781329782</v>
      </c>
      <c r="M1903" s="1">
        <f t="shared" ca="1" si="207"/>
        <v>-0.11781329781329782</v>
      </c>
      <c r="N1903" t="str">
        <f t="shared" si="209"/>
        <v>no</v>
      </c>
    </row>
    <row r="1904" spans="1:14" x14ac:dyDescent="0.25">
      <c r="A1904" t="str">
        <f t="shared" si="203"/>
        <v>13Western Bulldogs</v>
      </c>
      <c r="B1904">
        <v>2020</v>
      </c>
      <c r="C1904">
        <v>13</v>
      </c>
      <c r="D1904" t="s">
        <v>371</v>
      </c>
      <c r="E1904" t="s">
        <v>14</v>
      </c>
      <c r="F1904">
        <v>52</v>
      </c>
      <c r="G1904" s="1">
        <v>0.98</v>
      </c>
      <c r="H1904">
        <v>0</v>
      </c>
      <c r="I1904">
        <f t="shared" si="204"/>
        <v>23</v>
      </c>
      <c r="J1904" s="3">
        <f t="shared" si="205"/>
        <v>0</v>
      </c>
      <c r="K1904" s="5">
        <f t="shared" si="208"/>
        <v>0</v>
      </c>
      <c r="L1904" s="3">
        <f t="shared" ca="1" si="206"/>
        <v>3.9449112978524749E-2</v>
      </c>
      <c r="M1904" s="1">
        <f t="shared" ca="1" si="207"/>
        <v>-3.9449112978524749E-2</v>
      </c>
      <c r="N1904" t="str">
        <f t="shared" si="209"/>
        <v>no</v>
      </c>
    </row>
    <row r="1905" spans="1:14" x14ac:dyDescent="0.25">
      <c r="A1905" t="str">
        <f t="shared" si="203"/>
        <v>13Collingwood</v>
      </c>
      <c r="B1905">
        <v>2020</v>
      </c>
      <c r="C1905">
        <v>13</v>
      </c>
      <c r="D1905" t="s">
        <v>411</v>
      </c>
      <c r="E1905" t="s">
        <v>51</v>
      </c>
      <c r="F1905">
        <v>71</v>
      </c>
      <c r="G1905" s="1">
        <v>0.87</v>
      </c>
      <c r="H1905">
        <v>0</v>
      </c>
      <c r="I1905">
        <f t="shared" si="204"/>
        <v>19</v>
      </c>
      <c r="J1905" s="3">
        <f t="shared" si="205"/>
        <v>0</v>
      </c>
      <c r="K1905" s="5">
        <f t="shared" si="208"/>
        <v>0</v>
      </c>
      <c r="L1905" s="3">
        <f t="shared" ca="1" si="206"/>
        <v>5.0520833333333334E-2</v>
      </c>
      <c r="M1905" s="1">
        <f t="shared" ca="1" si="207"/>
        <v>-5.0520833333333334E-2</v>
      </c>
      <c r="N1905" t="str">
        <f t="shared" si="209"/>
        <v>no</v>
      </c>
    </row>
    <row r="1906" spans="1:14" x14ac:dyDescent="0.25">
      <c r="A1906" t="str">
        <f t="shared" si="203"/>
        <v>13Hawthorn</v>
      </c>
      <c r="B1906">
        <v>2020</v>
      </c>
      <c r="C1906">
        <v>13</v>
      </c>
      <c r="D1906" t="s">
        <v>382</v>
      </c>
      <c r="E1906" t="s">
        <v>56</v>
      </c>
      <c r="F1906">
        <v>22</v>
      </c>
      <c r="G1906" s="1">
        <v>0.91</v>
      </c>
      <c r="H1906">
        <v>0</v>
      </c>
      <c r="I1906">
        <f t="shared" si="204"/>
        <v>21</v>
      </c>
      <c r="J1906" s="3">
        <f t="shared" si="205"/>
        <v>0</v>
      </c>
      <c r="K1906" s="5">
        <f t="shared" si="208"/>
        <v>0</v>
      </c>
      <c r="L1906" s="3">
        <f t="shared" ca="1" si="206"/>
        <v>7.5744047619047628E-2</v>
      </c>
      <c r="M1906" s="1">
        <f t="shared" ca="1" si="207"/>
        <v>-7.5744047619047628E-2</v>
      </c>
      <c r="N1906" t="str">
        <f t="shared" si="209"/>
        <v>no</v>
      </c>
    </row>
    <row r="1907" spans="1:14" x14ac:dyDescent="0.25">
      <c r="A1907" t="str">
        <f t="shared" si="203"/>
        <v>13North Melbourne</v>
      </c>
      <c r="B1907">
        <v>2020</v>
      </c>
      <c r="C1907">
        <v>13</v>
      </c>
      <c r="D1907" t="s">
        <v>421</v>
      </c>
      <c r="E1907" t="s">
        <v>25</v>
      </c>
      <c r="F1907">
        <v>35</v>
      </c>
      <c r="G1907" s="1">
        <v>0.92</v>
      </c>
      <c r="H1907">
        <v>0</v>
      </c>
      <c r="I1907">
        <f t="shared" si="204"/>
        <v>19</v>
      </c>
      <c r="J1907" s="3">
        <f t="shared" si="205"/>
        <v>0</v>
      </c>
      <c r="K1907" s="5">
        <f t="shared" si="208"/>
        <v>0</v>
      </c>
      <c r="L1907" s="3">
        <f t="shared" ca="1" si="206"/>
        <v>9.8821548821548824E-2</v>
      </c>
      <c r="M1907" s="1">
        <f t="shared" ca="1" si="207"/>
        <v>-9.8821548821548824E-2</v>
      </c>
      <c r="N1907" t="str">
        <f t="shared" si="209"/>
        <v>no</v>
      </c>
    </row>
    <row r="1908" spans="1:14" x14ac:dyDescent="0.25">
      <c r="A1908" t="str">
        <f t="shared" si="203"/>
        <v>13North Melbourne</v>
      </c>
      <c r="B1908">
        <v>2020</v>
      </c>
      <c r="C1908">
        <v>13</v>
      </c>
      <c r="D1908" t="s">
        <v>300</v>
      </c>
      <c r="E1908" t="s">
        <v>25</v>
      </c>
      <c r="F1908">
        <v>48</v>
      </c>
      <c r="G1908" s="1">
        <v>0.87</v>
      </c>
      <c r="H1908">
        <v>0</v>
      </c>
      <c r="I1908">
        <f t="shared" si="204"/>
        <v>19</v>
      </c>
      <c r="J1908" s="3">
        <f t="shared" si="205"/>
        <v>0</v>
      </c>
      <c r="K1908" s="5">
        <f t="shared" si="208"/>
        <v>2</v>
      </c>
      <c r="L1908" s="3">
        <f t="shared" ca="1" si="206"/>
        <v>0.25812197207181531</v>
      </c>
      <c r="M1908" s="1">
        <f t="shared" ca="1" si="207"/>
        <v>-0.25812197207181531</v>
      </c>
      <c r="N1908" t="str">
        <f t="shared" si="209"/>
        <v>yes</v>
      </c>
    </row>
    <row r="1909" spans="1:14" x14ac:dyDescent="0.25">
      <c r="A1909" t="str">
        <f t="shared" si="203"/>
        <v>13Adelaide Crows</v>
      </c>
      <c r="B1909">
        <v>2020</v>
      </c>
      <c r="C1909">
        <v>13</v>
      </c>
      <c r="D1909" t="s">
        <v>141</v>
      </c>
      <c r="E1909" t="s">
        <v>22</v>
      </c>
      <c r="F1909">
        <v>28</v>
      </c>
      <c r="G1909" s="1">
        <v>0.81</v>
      </c>
      <c r="H1909">
        <v>0</v>
      </c>
      <c r="I1909">
        <f t="shared" si="204"/>
        <v>17</v>
      </c>
      <c r="J1909" s="3">
        <f t="shared" si="205"/>
        <v>0</v>
      </c>
      <c r="K1909" s="5">
        <f t="shared" si="208"/>
        <v>18</v>
      </c>
      <c r="L1909" s="3">
        <f t="shared" ca="1" si="206"/>
        <v>0.12567121887774063</v>
      </c>
      <c r="M1909" s="1">
        <f t="shared" ca="1" si="207"/>
        <v>-0.12567121887774063</v>
      </c>
      <c r="N1909" t="str">
        <f t="shared" si="209"/>
        <v>yes</v>
      </c>
    </row>
    <row r="1910" spans="1:14" x14ac:dyDescent="0.25">
      <c r="A1910" t="str">
        <f t="shared" si="203"/>
        <v>13Essendon</v>
      </c>
      <c r="B1910">
        <v>2020</v>
      </c>
      <c r="C1910">
        <v>13</v>
      </c>
      <c r="D1910" t="s">
        <v>262</v>
      </c>
      <c r="E1910" t="s">
        <v>32</v>
      </c>
      <c r="F1910">
        <v>42</v>
      </c>
      <c r="G1910" s="1">
        <v>0.89</v>
      </c>
      <c r="H1910">
        <v>0</v>
      </c>
      <c r="I1910">
        <f t="shared" si="204"/>
        <v>24</v>
      </c>
      <c r="J1910" s="3">
        <f t="shared" si="205"/>
        <v>0</v>
      </c>
      <c r="K1910" s="5">
        <f t="shared" si="208"/>
        <v>11</v>
      </c>
      <c r="L1910" s="3">
        <f t="shared" ca="1" si="206"/>
        <v>5.2941176470588235E-2</v>
      </c>
      <c r="M1910" s="1">
        <f t="shared" ca="1" si="207"/>
        <v>-5.2941176470588235E-2</v>
      </c>
      <c r="N1910" t="str">
        <f t="shared" si="209"/>
        <v>yes</v>
      </c>
    </row>
    <row r="1911" spans="1:14" x14ac:dyDescent="0.25">
      <c r="A1911" t="str">
        <f t="shared" si="203"/>
        <v>13Collingwood</v>
      </c>
      <c r="B1911">
        <v>2020</v>
      </c>
      <c r="C1911">
        <v>13</v>
      </c>
      <c r="D1911" t="s">
        <v>444</v>
      </c>
      <c r="E1911" t="s">
        <v>51</v>
      </c>
      <c r="F1911">
        <v>47</v>
      </c>
      <c r="G1911" s="1">
        <v>0.95</v>
      </c>
      <c r="H1911">
        <v>0</v>
      </c>
      <c r="I1911">
        <f t="shared" si="204"/>
        <v>19</v>
      </c>
      <c r="J1911" s="3">
        <f t="shared" si="205"/>
        <v>0</v>
      </c>
      <c r="K1911" s="5">
        <f t="shared" si="208"/>
        <v>0</v>
      </c>
      <c r="L1911" s="3">
        <f t="shared" ca="1" si="206"/>
        <v>0.12182539682539682</v>
      </c>
      <c r="M1911" s="1">
        <f t="shared" ca="1" si="207"/>
        <v>-0.12182539682539682</v>
      </c>
      <c r="N1911" t="str">
        <f t="shared" si="209"/>
        <v>no</v>
      </c>
    </row>
    <row r="1912" spans="1:14" x14ac:dyDescent="0.25">
      <c r="A1912" t="str">
        <f t="shared" si="203"/>
        <v>13Sydney Swans</v>
      </c>
      <c r="B1912">
        <v>2020</v>
      </c>
      <c r="C1912">
        <v>13</v>
      </c>
      <c r="D1912" t="s">
        <v>296</v>
      </c>
      <c r="E1912" t="s">
        <v>70</v>
      </c>
      <c r="F1912">
        <v>55</v>
      </c>
      <c r="G1912" s="1">
        <v>0.81</v>
      </c>
      <c r="H1912">
        <v>0</v>
      </c>
      <c r="I1912">
        <f t="shared" si="204"/>
        <v>13</v>
      </c>
      <c r="J1912" s="3">
        <f t="shared" si="205"/>
        <v>0</v>
      </c>
      <c r="K1912" s="5">
        <f t="shared" si="208"/>
        <v>3</v>
      </c>
      <c r="L1912" s="3">
        <f t="shared" ca="1" si="206"/>
        <v>0.11503189792663476</v>
      </c>
      <c r="M1912" s="1">
        <f t="shared" ca="1" si="207"/>
        <v>-0.11503189792663476</v>
      </c>
      <c r="N1912" t="str">
        <f t="shared" si="209"/>
        <v>yes</v>
      </c>
    </row>
    <row r="1913" spans="1:14" x14ac:dyDescent="0.25">
      <c r="A1913" t="str">
        <f t="shared" si="203"/>
        <v>13Adelaide Crows</v>
      </c>
      <c r="B1913">
        <v>2020</v>
      </c>
      <c r="C1913">
        <v>13</v>
      </c>
      <c r="D1913" t="s">
        <v>424</v>
      </c>
      <c r="E1913" t="s">
        <v>22</v>
      </c>
      <c r="F1913">
        <v>21</v>
      </c>
      <c r="G1913" s="1">
        <v>0.85</v>
      </c>
      <c r="H1913">
        <v>0</v>
      </c>
      <c r="I1913">
        <f t="shared" si="204"/>
        <v>17</v>
      </c>
      <c r="J1913" s="3">
        <f t="shared" si="205"/>
        <v>0</v>
      </c>
      <c r="K1913" s="5">
        <f t="shared" si="208"/>
        <v>0</v>
      </c>
      <c r="L1913" s="3">
        <f t="shared" ca="1" si="206"/>
        <v>0.10695904426679394</v>
      </c>
      <c r="M1913" s="1">
        <f t="shared" ca="1" si="207"/>
        <v>-0.10695904426679394</v>
      </c>
      <c r="N1913" t="str">
        <f t="shared" si="209"/>
        <v>no</v>
      </c>
    </row>
    <row r="1914" spans="1:14" x14ac:dyDescent="0.25">
      <c r="A1914" t="str">
        <f t="shared" si="203"/>
        <v>13Carlton</v>
      </c>
      <c r="B1914">
        <v>2020</v>
      </c>
      <c r="C1914">
        <v>13</v>
      </c>
      <c r="D1914" t="s">
        <v>203</v>
      </c>
      <c r="E1914" t="s">
        <v>6</v>
      </c>
      <c r="F1914">
        <v>83</v>
      </c>
      <c r="G1914" s="1">
        <v>0.8</v>
      </c>
      <c r="H1914">
        <v>0</v>
      </c>
      <c r="I1914">
        <f t="shared" si="204"/>
        <v>15</v>
      </c>
      <c r="J1914" s="3">
        <f t="shared" si="205"/>
        <v>0</v>
      </c>
      <c r="K1914" s="5">
        <f t="shared" si="208"/>
        <v>10</v>
      </c>
      <c r="L1914" s="3">
        <f t="shared" ca="1" si="206"/>
        <v>0.1275735294117647</v>
      </c>
      <c r="M1914" s="1">
        <f t="shared" ca="1" si="207"/>
        <v>-0.1275735294117647</v>
      </c>
      <c r="N1914" t="str">
        <f t="shared" si="209"/>
        <v>yes</v>
      </c>
    </row>
    <row r="1915" spans="1:14" x14ac:dyDescent="0.25">
      <c r="A1915" t="str">
        <f t="shared" si="203"/>
        <v>13Western Bulldogs</v>
      </c>
      <c r="B1915">
        <v>2020</v>
      </c>
      <c r="C1915">
        <v>13</v>
      </c>
      <c r="D1915" t="s">
        <v>335</v>
      </c>
      <c r="E1915" t="s">
        <v>14</v>
      </c>
      <c r="F1915">
        <v>35</v>
      </c>
      <c r="G1915" s="1">
        <v>0.86</v>
      </c>
      <c r="H1915">
        <v>0</v>
      </c>
      <c r="I1915">
        <f t="shared" si="204"/>
        <v>23</v>
      </c>
      <c r="J1915" s="3">
        <f t="shared" si="205"/>
        <v>0</v>
      </c>
      <c r="K1915" s="5">
        <f t="shared" si="208"/>
        <v>1</v>
      </c>
      <c r="L1915" s="3">
        <f t="shared" ca="1" si="206"/>
        <v>2.1943573667711599E-2</v>
      </c>
      <c r="M1915" s="1">
        <f t="shared" ca="1" si="207"/>
        <v>-2.1943573667711599E-2</v>
      </c>
      <c r="N1915" t="str">
        <f t="shared" si="209"/>
        <v>yes</v>
      </c>
    </row>
    <row r="1916" spans="1:14" x14ac:dyDescent="0.25">
      <c r="A1916" t="str">
        <f t="shared" si="203"/>
        <v>13Western Bulldogs</v>
      </c>
      <c r="B1916">
        <v>2020</v>
      </c>
      <c r="C1916">
        <v>13</v>
      </c>
      <c r="D1916" t="s">
        <v>251</v>
      </c>
      <c r="E1916" t="s">
        <v>14</v>
      </c>
      <c r="F1916">
        <v>59</v>
      </c>
      <c r="G1916" s="1">
        <v>0.78</v>
      </c>
      <c r="H1916">
        <v>0</v>
      </c>
      <c r="I1916">
        <f t="shared" si="204"/>
        <v>23</v>
      </c>
      <c r="J1916" s="3">
        <f t="shared" si="205"/>
        <v>0</v>
      </c>
      <c r="K1916" s="5">
        <f t="shared" si="208"/>
        <v>14</v>
      </c>
      <c r="L1916" s="3">
        <f t="shared" ca="1" si="206"/>
        <v>1.3888888888888888E-2</v>
      </c>
      <c r="M1916" s="1">
        <f t="shared" ca="1" si="207"/>
        <v>-1.3888888888888888E-2</v>
      </c>
      <c r="N1916" t="str">
        <f t="shared" si="209"/>
        <v>yes</v>
      </c>
    </row>
    <row r="1917" spans="1:14" x14ac:dyDescent="0.25">
      <c r="A1917" t="str">
        <f t="shared" si="203"/>
        <v>13North Melbourne</v>
      </c>
      <c r="B1917">
        <v>2020</v>
      </c>
      <c r="C1917">
        <v>13</v>
      </c>
      <c r="D1917" t="s">
        <v>340</v>
      </c>
      <c r="E1917" t="s">
        <v>25</v>
      </c>
      <c r="F1917">
        <v>76</v>
      </c>
      <c r="G1917" s="1">
        <v>0.82</v>
      </c>
      <c r="H1917">
        <v>0</v>
      </c>
      <c r="I1917">
        <f t="shared" si="204"/>
        <v>19</v>
      </c>
      <c r="J1917" s="3">
        <f t="shared" si="205"/>
        <v>0</v>
      </c>
      <c r="K1917" s="5">
        <f t="shared" si="208"/>
        <v>2</v>
      </c>
      <c r="L1917" s="3">
        <f t="shared" ca="1" si="206"/>
        <v>0.1303043934622882</v>
      </c>
      <c r="M1917" s="1">
        <f t="shared" ca="1" si="207"/>
        <v>-0.1303043934622882</v>
      </c>
      <c r="N1917" t="str">
        <f t="shared" si="209"/>
        <v>yes</v>
      </c>
    </row>
    <row r="1918" spans="1:14" x14ac:dyDescent="0.25">
      <c r="A1918" t="str">
        <f t="shared" si="203"/>
        <v>13Western Bulldogs</v>
      </c>
      <c r="B1918">
        <v>2020</v>
      </c>
      <c r="C1918">
        <v>13</v>
      </c>
      <c r="D1918" t="s">
        <v>368</v>
      </c>
      <c r="E1918" t="s">
        <v>14</v>
      </c>
      <c r="F1918">
        <v>70</v>
      </c>
      <c r="G1918" s="1">
        <v>0.82</v>
      </c>
      <c r="H1918">
        <v>0</v>
      </c>
      <c r="I1918">
        <f t="shared" si="204"/>
        <v>23</v>
      </c>
      <c r="J1918" s="3">
        <f t="shared" si="205"/>
        <v>0</v>
      </c>
      <c r="K1918" s="5">
        <f t="shared" si="208"/>
        <v>0</v>
      </c>
      <c r="L1918" s="3">
        <f t="shared" ca="1" si="206"/>
        <v>7.6238390092879249E-2</v>
      </c>
      <c r="M1918" s="1">
        <f t="shared" ca="1" si="207"/>
        <v>-7.6238390092879249E-2</v>
      </c>
      <c r="N1918" t="str">
        <f t="shared" si="209"/>
        <v>no</v>
      </c>
    </row>
    <row r="1919" spans="1:14" x14ac:dyDescent="0.25">
      <c r="A1919" t="str">
        <f t="shared" si="203"/>
        <v>13GWS Giants</v>
      </c>
      <c r="B1919">
        <v>2020</v>
      </c>
      <c r="C1919">
        <v>13</v>
      </c>
      <c r="D1919" t="s">
        <v>496</v>
      </c>
      <c r="E1919" t="s">
        <v>11</v>
      </c>
      <c r="F1919">
        <v>80</v>
      </c>
      <c r="G1919" s="1">
        <v>0.95</v>
      </c>
      <c r="H1919">
        <v>0</v>
      </c>
      <c r="I1919">
        <f t="shared" si="204"/>
        <v>20</v>
      </c>
      <c r="J1919" s="3">
        <f t="shared" si="205"/>
        <v>0</v>
      </c>
      <c r="K1919" s="5">
        <f t="shared" si="208"/>
        <v>0</v>
      </c>
      <c r="L1919" s="3">
        <f t="shared" ca="1" si="206"/>
        <v>2.8460207612456746E-2</v>
      </c>
      <c r="M1919" s="1">
        <f t="shared" ca="1" si="207"/>
        <v>-2.8460207612456746E-2</v>
      </c>
      <c r="N1919" t="str">
        <f t="shared" si="209"/>
        <v>no</v>
      </c>
    </row>
    <row r="1920" spans="1:14" x14ac:dyDescent="0.25">
      <c r="A1920" t="str">
        <f t="shared" si="203"/>
        <v>13Collingwood</v>
      </c>
      <c r="B1920">
        <v>2020</v>
      </c>
      <c r="C1920">
        <v>13</v>
      </c>
      <c r="D1920" t="s">
        <v>497</v>
      </c>
      <c r="E1920" t="s">
        <v>51</v>
      </c>
      <c r="F1920">
        <v>40</v>
      </c>
      <c r="G1920" s="1">
        <v>0.8</v>
      </c>
      <c r="H1920">
        <v>0</v>
      </c>
      <c r="I1920">
        <f t="shared" si="204"/>
        <v>19</v>
      </c>
      <c r="J1920" s="3">
        <f t="shared" si="205"/>
        <v>0</v>
      </c>
      <c r="K1920" s="5">
        <f t="shared" si="208"/>
        <v>0</v>
      </c>
      <c r="L1920" s="3">
        <f t="shared" ca="1" si="206"/>
        <v>0</v>
      </c>
      <c r="M1920" s="1">
        <f t="shared" ca="1" si="207"/>
        <v>0</v>
      </c>
      <c r="N1920" t="str">
        <f t="shared" si="209"/>
        <v>no</v>
      </c>
    </row>
    <row r="1921" spans="1:14" x14ac:dyDescent="0.25">
      <c r="A1921" t="str">
        <f t="shared" si="203"/>
        <v>13Sydney Swans</v>
      </c>
      <c r="B1921">
        <v>2020</v>
      </c>
      <c r="C1921">
        <v>13</v>
      </c>
      <c r="D1921" t="s">
        <v>499</v>
      </c>
      <c r="E1921" t="s">
        <v>70</v>
      </c>
      <c r="F1921">
        <v>31</v>
      </c>
      <c r="G1921" s="1">
        <v>0.78</v>
      </c>
      <c r="H1921">
        <v>0</v>
      </c>
      <c r="I1921">
        <f t="shared" si="204"/>
        <v>13</v>
      </c>
      <c r="J1921" s="3">
        <f t="shared" si="205"/>
        <v>0</v>
      </c>
      <c r="K1921" s="5">
        <f t="shared" si="208"/>
        <v>0</v>
      </c>
      <c r="L1921" s="3">
        <f t="shared" ca="1" si="206"/>
        <v>0.20892857142857144</v>
      </c>
      <c r="M1921" s="1">
        <f t="shared" ca="1" si="207"/>
        <v>-0.20892857142857144</v>
      </c>
      <c r="N1921" t="str">
        <f t="shared" si="209"/>
        <v>no</v>
      </c>
    </row>
    <row r="1922" spans="1:14" x14ac:dyDescent="0.25">
      <c r="A1922" t="str">
        <f t="shared" ref="A1922:A1985" si="210">C1922&amp;E1922</f>
        <v>13Sydney Swans</v>
      </c>
      <c r="B1922">
        <v>2020</v>
      </c>
      <c r="C1922">
        <v>13</v>
      </c>
      <c r="D1922" t="s">
        <v>446</v>
      </c>
      <c r="E1922" t="s">
        <v>70</v>
      </c>
      <c r="F1922">
        <v>35</v>
      </c>
      <c r="G1922" s="1">
        <v>0.83</v>
      </c>
      <c r="H1922">
        <v>0</v>
      </c>
      <c r="I1922">
        <f t="shared" ref="I1922:I1985" si="211">SUMIF($A:$A,$A1922,$H:$H)/4</f>
        <v>13</v>
      </c>
      <c r="J1922" s="3">
        <f t="shared" ref="J1922:J1985" si="212">H1922/I1922</f>
        <v>0</v>
      </c>
      <c r="K1922" s="5">
        <f t="shared" si="208"/>
        <v>0</v>
      </c>
      <c r="L1922" s="3">
        <f t="shared" ref="L1922:L1985" ca="1" si="213">SUMIF($D:$D,$D1922,$J1922)/COUNTIF($D:$D,$D1922)</f>
        <v>0.14381868131868131</v>
      </c>
      <c r="M1922" s="1">
        <f t="shared" ref="M1922:M1985" ca="1" si="214">J1922-L1922</f>
        <v>-0.14381868131868131</v>
      </c>
      <c r="N1922" t="str">
        <f t="shared" si="209"/>
        <v>no</v>
      </c>
    </row>
    <row r="1923" spans="1:14" x14ac:dyDescent="0.25">
      <c r="A1923" t="str">
        <f t="shared" si="210"/>
        <v>13Richmond</v>
      </c>
      <c r="B1923">
        <v>2020</v>
      </c>
      <c r="C1923">
        <v>13</v>
      </c>
      <c r="D1923" t="s">
        <v>313</v>
      </c>
      <c r="E1923" t="s">
        <v>28</v>
      </c>
      <c r="F1923">
        <v>35</v>
      </c>
      <c r="G1923" s="1">
        <v>0.87</v>
      </c>
      <c r="H1923">
        <v>0</v>
      </c>
      <c r="I1923">
        <f t="shared" si="211"/>
        <v>24</v>
      </c>
      <c r="J1923" s="3">
        <f t="shared" si="212"/>
        <v>0</v>
      </c>
      <c r="K1923" s="5">
        <f t="shared" ref="K1923:K1986" si="215">SUMIF($D:$D,$D1923,$H:$H)</f>
        <v>2</v>
      </c>
      <c r="L1923" s="3">
        <f t="shared" ca="1" si="213"/>
        <v>0.11512806079369546</v>
      </c>
      <c r="M1923" s="1">
        <f t="shared" ca="1" si="214"/>
        <v>-0.11512806079369546</v>
      </c>
      <c r="N1923" t="str">
        <f t="shared" ref="N1923:N1986" si="216">IF(K1923&gt;0,"yes", "no")</f>
        <v>yes</v>
      </c>
    </row>
    <row r="1924" spans="1:14" x14ac:dyDescent="0.25">
      <c r="A1924" t="str">
        <f t="shared" si="210"/>
        <v>13Adelaide Crows</v>
      </c>
      <c r="B1924">
        <v>2020</v>
      </c>
      <c r="C1924">
        <v>13</v>
      </c>
      <c r="D1924" t="s">
        <v>342</v>
      </c>
      <c r="E1924" t="s">
        <v>22</v>
      </c>
      <c r="F1924">
        <v>28</v>
      </c>
      <c r="G1924" s="1">
        <v>0.88</v>
      </c>
      <c r="H1924">
        <v>0</v>
      </c>
      <c r="I1924">
        <f t="shared" si="211"/>
        <v>17</v>
      </c>
      <c r="J1924" s="3">
        <f t="shared" si="212"/>
        <v>0</v>
      </c>
      <c r="K1924" s="5">
        <f t="shared" si="215"/>
        <v>2</v>
      </c>
      <c r="L1924" s="3">
        <f t="shared" ca="1" si="213"/>
        <v>2.7131564088085831E-2</v>
      </c>
      <c r="M1924" s="1">
        <f t="shared" ca="1" si="214"/>
        <v>-2.7131564088085831E-2</v>
      </c>
      <c r="N1924" t="str">
        <f t="shared" si="216"/>
        <v>yes</v>
      </c>
    </row>
    <row r="1925" spans="1:14" x14ac:dyDescent="0.25">
      <c r="A1925" t="str">
        <f t="shared" si="210"/>
        <v>13Port Adelaide</v>
      </c>
      <c r="B1925">
        <v>2020</v>
      </c>
      <c r="C1925">
        <v>13</v>
      </c>
      <c r="D1925" t="s">
        <v>318</v>
      </c>
      <c r="E1925" t="s">
        <v>48</v>
      </c>
      <c r="F1925">
        <v>41</v>
      </c>
      <c r="G1925" s="1">
        <v>0.96</v>
      </c>
      <c r="H1925">
        <v>0</v>
      </c>
      <c r="I1925">
        <f t="shared" si="211"/>
        <v>21</v>
      </c>
      <c r="J1925" s="3">
        <f t="shared" si="212"/>
        <v>0</v>
      </c>
      <c r="K1925" s="5">
        <f t="shared" si="215"/>
        <v>2</v>
      </c>
      <c r="L1925" s="3">
        <f t="shared" ca="1" si="213"/>
        <v>0.1611811391223156</v>
      </c>
      <c r="M1925" s="1">
        <f t="shared" ca="1" si="214"/>
        <v>-0.1611811391223156</v>
      </c>
      <c r="N1925" t="str">
        <f t="shared" si="216"/>
        <v>yes</v>
      </c>
    </row>
    <row r="1926" spans="1:14" x14ac:dyDescent="0.25">
      <c r="A1926" t="str">
        <f t="shared" si="210"/>
        <v>13Hawthorn</v>
      </c>
      <c r="B1926">
        <v>2020</v>
      </c>
      <c r="C1926">
        <v>13</v>
      </c>
      <c r="D1926" t="s">
        <v>520</v>
      </c>
      <c r="E1926" t="s">
        <v>56</v>
      </c>
      <c r="F1926">
        <v>58</v>
      </c>
      <c r="G1926" s="1">
        <v>0.78</v>
      </c>
      <c r="H1926">
        <v>0</v>
      </c>
      <c r="I1926">
        <f t="shared" si="211"/>
        <v>21</v>
      </c>
      <c r="J1926" s="3">
        <f t="shared" si="212"/>
        <v>0</v>
      </c>
      <c r="K1926" s="5">
        <f t="shared" si="215"/>
        <v>0</v>
      </c>
      <c r="L1926" s="3">
        <f t="shared" ca="1" si="213"/>
        <v>0.11186047154426601</v>
      </c>
      <c r="M1926" s="1">
        <f t="shared" ca="1" si="214"/>
        <v>-0.11186047154426601</v>
      </c>
      <c r="N1926" t="str">
        <f t="shared" si="216"/>
        <v>no</v>
      </c>
    </row>
    <row r="1927" spans="1:14" x14ac:dyDescent="0.25">
      <c r="A1927" t="str">
        <f t="shared" si="210"/>
        <v>13Richmond</v>
      </c>
      <c r="B1927">
        <v>2020</v>
      </c>
      <c r="C1927">
        <v>13</v>
      </c>
      <c r="D1927" t="s">
        <v>422</v>
      </c>
      <c r="E1927" t="s">
        <v>28</v>
      </c>
      <c r="F1927">
        <v>56</v>
      </c>
      <c r="G1927" s="1">
        <v>0.84</v>
      </c>
      <c r="H1927">
        <v>0</v>
      </c>
      <c r="I1927">
        <f t="shared" si="211"/>
        <v>24</v>
      </c>
      <c r="J1927" s="3">
        <f t="shared" si="212"/>
        <v>0</v>
      </c>
      <c r="K1927" s="5">
        <f t="shared" si="215"/>
        <v>0</v>
      </c>
      <c r="L1927" s="3">
        <f t="shared" ca="1" si="213"/>
        <v>9.4357551633093437E-2</v>
      </c>
      <c r="M1927" s="1">
        <f t="shared" ca="1" si="214"/>
        <v>-9.4357551633093437E-2</v>
      </c>
      <c r="N1927" t="str">
        <f t="shared" si="216"/>
        <v>no</v>
      </c>
    </row>
    <row r="1928" spans="1:14" x14ac:dyDescent="0.25">
      <c r="A1928" t="str">
        <f t="shared" si="210"/>
        <v>13Geelong Cats</v>
      </c>
      <c r="B1928">
        <v>2020</v>
      </c>
      <c r="C1928">
        <v>13</v>
      </c>
      <c r="D1928" t="s">
        <v>402</v>
      </c>
      <c r="E1928" t="s">
        <v>9</v>
      </c>
      <c r="F1928">
        <v>59</v>
      </c>
      <c r="G1928" s="1">
        <v>0.95</v>
      </c>
      <c r="H1928">
        <v>0</v>
      </c>
      <c r="I1928">
        <f t="shared" si="211"/>
        <v>17</v>
      </c>
      <c r="J1928" s="3">
        <f t="shared" si="212"/>
        <v>0</v>
      </c>
      <c r="K1928" s="5">
        <f t="shared" si="215"/>
        <v>0</v>
      </c>
      <c r="L1928" s="3">
        <f t="shared" ca="1" si="213"/>
        <v>0.19062754570427204</v>
      </c>
      <c r="M1928" s="1">
        <f t="shared" ca="1" si="214"/>
        <v>-0.19062754570427204</v>
      </c>
      <c r="N1928" t="str">
        <f t="shared" si="216"/>
        <v>no</v>
      </c>
    </row>
    <row r="1929" spans="1:14" x14ac:dyDescent="0.25">
      <c r="A1929" t="str">
        <f t="shared" si="210"/>
        <v>13Melbourne</v>
      </c>
      <c r="B1929">
        <v>2020</v>
      </c>
      <c r="C1929">
        <v>13</v>
      </c>
      <c r="D1929" t="s">
        <v>530</v>
      </c>
      <c r="E1929" t="s">
        <v>30</v>
      </c>
      <c r="F1929">
        <v>57</v>
      </c>
      <c r="G1929" s="1">
        <v>0.98</v>
      </c>
      <c r="H1929">
        <v>0</v>
      </c>
      <c r="I1929">
        <f t="shared" si="211"/>
        <v>23</v>
      </c>
      <c r="J1929" s="3">
        <f t="shared" si="212"/>
        <v>0</v>
      </c>
      <c r="K1929" s="5">
        <f t="shared" si="215"/>
        <v>0</v>
      </c>
      <c r="L1929" s="3">
        <f t="shared" ca="1" si="213"/>
        <v>0.14292147481001971</v>
      </c>
      <c r="M1929" s="1">
        <f t="shared" ca="1" si="214"/>
        <v>-0.14292147481001971</v>
      </c>
      <c r="N1929" t="str">
        <f t="shared" si="216"/>
        <v>no</v>
      </c>
    </row>
    <row r="1930" spans="1:14" x14ac:dyDescent="0.25">
      <c r="A1930" t="str">
        <f t="shared" si="210"/>
        <v>13West Coast Eagles</v>
      </c>
      <c r="B1930">
        <v>2020</v>
      </c>
      <c r="C1930">
        <v>13</v>
      </c>
      <c r="D1930" t="s">
        <v>385</v>
      </c>
      <c r="E1930" t="s">
        <v>36</v>
      </c>
      <c r="F1930">
        <v>80</v>
      </c>
      <c r="G1930" s="1">
        <v>0.99</v>
      </c>
      <c r="H1930">
        <v>0</v>
      </c>
      <c r="I1930">
        <f t="shared" si="211"/>
        <v>20</v>
      </c>
      <c r="J1930" s="3">
        <f t="shared" si="212"/>
        <v>0</v>
      </c>
      <c r="K1930" s="5">
        <f t="shared" si="215"/>
        <v>0</v>
      </c>
      <c r="L1930" s="3">
        <f t="shared" ca="1" si="213"/>
        <v>0.10160355640231801</v>
      </c>
      <c r="M1930" s="1">
        <f t="shared" ca="1" si="214"/>
        <v>-0.10160355640231801</v>
      </c>
      <c r="N1930" t="str">
        <f t="shared" si="216"/>
        <v>no</v>
      </c>
    </row>
    <row r="1931" spans="1:14" x14ac:dyDescent="0.25">
      <c r="A1931" t="str">
        <f t="shared" si="210"/>
        <v>13North Melbourne</v>
      </c>
      <c r="B1931">
        <v>2020</v>
      </c>
      <c r="C1931">
        <v>13</v>
      </c>
      <c r="D1931" t="s">
        <v>539</v>
      </c>
      <c r="E1931" t="s">
        <v>25</v>
      </c>
      <c r="F1931">
        <v>62</v>
      </c>
      <c r="G1931" s="1">
        <v>0.87</v>
      </c>
      <c r="H1931">
        <v>0</v>
      </c>
      <c r="I1931">
        <f t="shared" si="211"/>
        <v>19</v>
      </c>
      <c r="J1931" s="3">
        <f t="shared" si="212"/>
        <v>0</v>
      </c>
      <c r="K1931" s="5">
        <f t="shared" si="215"/>
        <v>0</v>
      </c>
      <c r="L1931" s="3">
        <f t="shared" ca="1" si="213"/>
        <v>0.17153483771130831</v>
      </c>
      <c r="M1931" s="1">
        <f t="shared" ca="1" si="214"/>
        <v>-0.17153483771130831</v>
      </c>
      <c r="N1931" t="str">
        <f t="shared" si="216"/>
        <v>no</v>
      </c>
    </row>
    <row r="1932" spans="1:14" x14ac:dyDescent="0.25">
      <c r="A1932" t="str">
        <f t="shared" si="210"/>
        <v>13Richmond</v>
      </c>
      <c r="B1932">
        <v>2020</v>
      </c>
      <c r="C1932">
        <v>13</v>
      </c>
      <c r="D1932" t="s">
        <v>307</v>
      </c>
      <c r="E1932" t="s">
        <v>28</v>
      </c>
      <c r="F1932">
        <v>64</v>
      </c>
      <c r="G1932" s="1">
        <v>0.92</v>
      </c>
      <c r="H1932">
        <v>0</v>
      </c>
      <c r="I1932">
        <f t="shared" si="211"/>
        <v>24</v>
      </c>
      <c r="J1932" s="3">
        <f t="shared" si="212"/>
        <v>0</v>
      </c>
      <c r="K1932" s="5">
        <f t="shared" si="215"/>
        <v>2</v>
      </c>
      <c r="L1932" s="3">
        <f t="shared" ca="1" si="213"/>
        <v>0.10714285714285715</v>
      </c>
      <c r="M1932" s="1">
        <f t="shared" ca="1" si="214"/>
        <v>-0.10714285714285715</v>
      </c>
      <c r="N1932" t="str">
        <f t="shared" si="216"/>
        <v>yes</v>
      </c>
    </row>
    <row r="1933" spans="1:14" x14ac:dyDescent="0.25">
      <c r="A1933" t="str">
        <f t="shared" si="210"/>
        <v>13Essendon</v>
      </c>
      <c r="B1933">
        <v>2020</v>
      </c>
      <c r="C1933">
        <v>13</v>
      </c>
      <c r="D1933" t="s">
        <v>303</v>
      </c>
      <c r="E1933" t="s">
        <v>32</v>
      </c>
      <c r="F1933">
        <v>67</v>
      </c>
      <c r="G1933" s="1">
        <v>0.89</v>
      </c>
      <c r="H1933">
        <v>0</v>
      </c>
      <c r="I1933">
        <f t="shared" si="211"/>
        <v>24</v>
      </c>
      <c r="J1933" s="3">
        <f t="shared" si="212"/>
        <v>0</v>
      </c>
      <c r="K1933" s="5">
        <f t="shared" si="215"/>
        <v>4</v>
      </c>
      <c r="L1933" s="3">
        <f t="shared" ca="1" si="213"/>
        <v>9.4685242518059862E-2</v>
      </c>
      <c r="M1933" s="1">
        <f t="shared" ca="1" si="214"/>
        <v>-9.4685242518059862E-2</v>
      </c>
      <c r="N1933" t="str">
        <f t="shared" si="216"/>
        <v>yes</v>
      </c>
    </row>
    <row r="1934" spans="1:14" x14ac:dyDescent="0.25">
      <c r="A1934" t="str">
        <f t="shared" si="210"/>
        <v>13Melbourne</v>
      </c>
      <c r="B1934">
        <v>2020</v>
      </c>
      <c r="C1934">
        <v>13</v>
      </c>
      <c r="D1934" t="s">
        <v>185</v>
      </c>
      <c r="E1934" t="s">
        <v>30</v>
      </c>
      <c r="F1934">
        <v>38</v>
      </c>
      <c r="G1934" s="1">
        <v>0.88</v>
      </c>
      <c r="H1934">
        <v>0</v>
      </c>
      <c r="I1934">
        <f t="shared" si="211"/>
        <v>23</v>
      </c>
      <c r="J1934" s="3">
        <f t="shared" si="212"/>
        <v>0</v>
      </c>
      <c r="K1934" s="5">
        <f t="shared" si="215"/>
        <v>24</v>
      </c>
      <c r="L1934" s="3">
        <f t="shared" ca="1" si="213"/>
        <v>0</v>
      </c>
      <c r="M1934" s="1">
        <f t="shared" ca="1" si="214"/>
        <v>0</v>
      </c>
      <c r="N1934" t="str">
        <f t="shared" si="216"/>
        <v>yes</v>
      </c>
    </row>
    <row r="1935" spans="1:14" x14ac:dyDescent="0.25">
      <c r="A1935" t="str">
        <f t="shared" si="210"/>
        <v>13Gold Coast Suns</v>
      </c>
      <c r="B1935">
        <v>2020</v>
      </c>
      <c r="C1935">
        <v>13</v>
      </c>
      <c r="D1935" t="s">
        <v>373</v>
      </c>
      <c r="E1935" t="s">
        <v>40</v>
      </c>
      <c r="F1935">
        <v>72</v>
      </c>
      <c r="G1935" s="1">
        <v>0.87</v>
      </c>
      <c r="H1935">
        <v>0</v>
      </c>
      <c r="I1935">
        <f t="shared" si="211"/>
        <v>15</v>
      </c>
      <c r="J1935" s="3">
        <f t="shared" si="212"/>
        <v>0</v>
      </c>
      <c r="K1935" s="5">
        <f t="shared" si="215"/>
        <v>0</v>
      </c>
      <c r="L1935" s="3">
        <f t="shared" ca="1" si="213"/>
        <v>5.8423913043478262E-3</v>
      </c>
      <c r="M1935" s="1">
        <f t="shared" ca="1" si="214"/>
        <v>-5.8423913043478262E-3</v>
      </c>
      <c r="N1935" t="str">
        <f t="shared" si="216"/>
        <v>no</v>
      </c>
    </row>
    <row r="1936" spans="1:14" x14ac:dyDescent="0.25">
      <c r="A1936" t="str">
        <f t="shared" si="210"/>
        <v>13Brisbane Lions</v>
      </c>
      <c r="B1936">
        <v>2020</v>
      </c>
      <c r="C1936">
        <v>13</v>
      </c>
      <c r="D1936" t="s">
        <v>449</v>
      </c>
      <c r="E1936" t="s">
        <v>16</v>
      </c>
      <c r="F1936">
        <v>47</v>
      </c>
      <c r="G1936" s="1">
        <v>0.75</v>
      </c>
      <c r="H1936">
        <v>0</v>
      </c>
      <c r="I1936">
        <f t="shared" si="211"/>
        <v>17</v>
      </c>
      <c r="J1936" s="3">
        <f t="shared" si="212"/>
        <v>0</v>
      </c>
      <c r="K1936" s="5">
        <f t="shared" si="215"/>
        <v>0</v>
      </c>
      <c r="L1936" s="3">
        <f t="shared" ca="1" si="213"/>
        <v>0</v>
      </c>
      <c r="M1936" s="1">
        <f t="shared" ca="1" si="214"/>
        <v>0</v>
      </c>
      <c r="N1936" t="str">
        <f t="shared" si="216"/>
        <v>no</v>
      </c>
    </row>
    <row r="1937" spans="1:14" x14ac:dyDescent="0.25">
      <c r="A1937" t="str">
        <f t="shared" si="210"/>
        <v>13Adelaide Crows</v>
      </c>
      <c r="B1937">
        <v>2020</v>
      </c>
      <c r="C1937">
        <v>13</v>
      </c>
      <c r="D1937" t="s">
        <v>131</v>
      </c>
      <c r="E1937" t="s">
        <v>22</v>
      </c>
      <c r="F1937">
        <v>43</v>
      </c>
      <c r="G1937" s="1">
        <v>0.84</v>
      </c>
      <c r="H1937">
        <v>0</v>
      </c>
      <c r="I1937">
        <f t="shared" si="211"/>
        <v>17</v>
      </c>
      <c r="J1937" s="3">
        <f t="shared" si="212"/>
        <v>0</v>
      </c>
      <c r="K1937" s="5">
        <f t="shared" si="215"/>
        <v>90</v>
      </c>
      <c r="L1937" s="3">
        <f t="shared" ca="1" si="213"/>
        <v>0.1665263748597082</v>
      </c>
      <c r="M1937" s="1">
        <f t="shared" ca="1" si="214"/>
        <v>-0.1665263748597082</v>
      </c>
      <c r="N1937" t="str">
        <f t="shared" si="216"/>
        <v>yes</v>
      </c>
    </row>
    <row r="1938" spans="1:14" x14ac:dyDescent="0.25">
      <c r="A1938" t="str">
        <f t="shared" si="210"/>
        <v>13Carlton</v>
      </c>
      <c r="B1938">
        <v>2020</v>
      </c>
      <c r="C1938">
        <v>13</v>
      </c>
      <c r="D1938" t="s">
        <v>553</v>
      </c>
      <c r="E1938" t="s">
        <v>6</v>
      </c>
      <c r="F1938">
        <v>41</v>
      </c>
      <c r="G1938" s="1">
        <v>0.76</v>
      </c>
      <c r="H1938">
        <v>0</v>
      </c>
      <c r="I1938">
        <f t="shared" si="211"/>
        <v>15</v>
      </c>
      <c r="J1938" s="3">
        <f t="shared" si="212"/>
        <v>0</v>
      </c>
      <c r="K1938" s="5">
        <f t="shared" si="215"/>
        <v>0</v>
      </c>
      <c r="L1938" s="3">
        <f t="shared" ca="1" si="213"/>
        <v>0.45499999999999996</v>
      </c>
      <c r="M1938" s="1">
        <f t="shared" ca="1" si="214"/>
        <v>-0.45499999999999996</v>
      </c>
      <c r="N1938" t="str">
        <f t="shared" si="216"/>
        <v>no</v>
      </c>
    </row>
    <row r="1939" spans="1:14" x14ac:dyDescent="0.25">
      <c r="A1939" t="str">
        <f t="shared" si="210"/>
        <v>13GWS Giants</v>
      </c>
      <c r="B1939">
        <v>2020</v>
      </c>
      <c r="C1939">
        <v>13</v>
      </c>
      <c r="D1939" t="s">
        <v>379</v>
      </c>
      <c r="E1939" t="s">
        <v>11</v>
      </c>
      <c r="F1939">
        <v>47</v>
      </c>
      <c r="G1939" s="1">
        <v>0.9</v>
      </c>
      <c r="H1939">
        <v>0</v>
      </c>
      <c r="I1939">
        <f t="shared" si="211"/>
        <v>20</v>
      </c>
      <c r="J1939" s="3">
        <f t="shared" si="212"/>
        <v>0</v>
      </c>
      <c r="K1939" s="5">
        <f t="shared" si="215"/>
        <v>0</v>
      </c>
      <c r="L1939" s="3">
        <f t="shared" ca="1" si="213"/>
        <v>0.19623602892833661</v>
      </c>
      <c r="M1939" s="1">
        <f t="shared" ca="1" si="214"/>
        <v>-0.19623602892833661</v>
      </c>
      <c r="N1939" t="str">
        <f t="shared" si="216"/>
        <v>no</v>
      </c>
    </row>
    <row r="1940" spans="1:14" x14ac:dyDescent="0.25">
      <c r="A1940" t="str">
        <f t="shared" si="210"/>
        <v>13Port Adelaide</v>
      </c>
      <c r="B1940">
        <v>2020</v>
      </c>
      <c r="C1940">
        <v>13</v>
      </c>
      <c r="D1940" t="s">
        <v>510</v>
      </c>
      <c r="E1940" t="s">
        <v>48</v>
      </c>
      <c r="F1940">
        <v>46</v>
      </c>
      <c r="G1940" s="1">
        <v>0.9</v>
      </c>
      <c r="H1940">
        <v>0</v>
      </c>
      <c r="I1940">
        <f t="shared" si="211"/>
        <v>21</v>
      </c>
      <c r="J1940" s="3">
        <f t="shared" si="212"/>
        <v>0</v>
      </c>
      <c r="K1940" s="5">
        <f t="shared" si="215"/>
        <v>0</v>
      </c>
      <c r="L1940" s="3">
        <f t="shared" ca="1" si="213"/>
        <v>5.4621848739495799E-2</v>
      </c>
      <c r="M1940" s="1">
        <f t="shared" ca="1" si="214"/>
        <v>-5.4621848739495799E-2</v>
      </c>
      <c r="N1940" t="str">
        <f t="shared" si="216"/>
        <v>no</v>
      </c>
    </row>
    <row r="1941" spans="1:14" x14ac:dyDescent="0.25">
      <c r="A1941" t="str">
        <f t="shared" si="210"/>
        <v>13St Kilda</v>
      </c>
      <c r="B1941">
        <v>2020</v>
      </c>
      <c r="C1941">
        <v>13</v>
      </c>
      <c r="D1941" t="s">
        <v>556</v>
      </c>
      <c r="E1941" t="s">
        <v>19</v>
      </c>
      <c r="F1941">
        <v>45</v>
      </c>
      <c r="G1941" s="1">
        <v>0.92</v>
      </c>
      <c r="H1941">
        <v>0</v>
      </c>
      <c r="I1941">
        <f t="shared" si="211"/>
        <v>17</v>
      </c>
      <c r="J1941" s="3">
        <f t="shared" si="212"/>
        <v>0</v>
      </c>
      <c r="K1941" s="5">
        <f t="shared" si="215"/>
        <v>0</v>
      </c>
      <c r="L1941" s="3">
        <f t="shared" ca="1" si="213"/>
        <v>0.12512293806411454</v>
      </c>
      <c r="M1941" s="1">
        <f t="shared" ca="1" si="214"/>
        <v>-0.12512293806411454</v>
      </c>
      <c r="N1941" t="str">
        <f t="shared" si="216"/>
        <v>no</v>
      </c>
    </row>
    <row r="1942" spans="1:14" x14ac:dyDescent="0.25">
      <c r="A1942" t="str">
        <f t="shared" si="210"/>
        <v>13Sydney Swans</v>
      </c>
      <c r="B1942">
        <v>2020</v>
      </c>
      <c r="C1942">
        <v>13</v>
      </c>
      <c r="D1942" t="s">
        <v>476</v>
      </c>
      <c r="E1942" t="s">
        <v>70</v>
      </c>
      <c r="F1942">
        <v>76</v>
      </c>
      <c r="G1942" s="1">
        <v>0.83</v>
      </c>
      <c r="H1942">
        <v>0</v>
      </c>
      <c r="I1942">
        <f t="shared" si="211"/>
        <v>13</v>
      </c>
      <c r="J1942" s="3">
        <f t="shared" si="212"/>
        <v>0</v>
      </c>
      <c r="K1942" s="5">
        <f t="shared" si="215"/>
        <v>0</v>
      </c>
      <c r="L1942" s="3">
        <f t="shared" ca="1" si="213"/>
        <v>0.16437151212237716</v>
      </c>
      <c r="M1942" s="1">
        <f t="shared" ca="1" si="214"/>
        <v>-0.16437151212237716</v>
      </c>
      <c r="N1942" t="str">
        <f t="shared" si="216"/>
        <v>no</v>
      </c>
    </row>
    <row r="1943" spans="1:14" x14ac:dyDescent="0.25">
      <c r="A1943" t="str">
        <f t="shared" si="210"/>
        <v>13Sydney Swans</v>
      </c>
      <c r="B1943">
        <v>2020</v>
      </c>
      <c r="C1943">
        <v>13</v>
      </c>
      <c r="D1943" t="s">
        <v>280</v>
      </c>
      <c r="E1943" t="s">
        <v>70</v>
      </c>
      <c r="F1943">
        <v>78</v>
      </c>
      <c r="G1943" s="1">
        <v>0.88</v>
      </c>
      <c r="H1943">
        <v>0</v>
      </c>
      <c r="I1943">
        <f t="shared" si="211"/>
        <v>13</v>
      </c>
      <c r="J1943" s="3">
        <f t="shared" si="212"/>
        <v>0</v>
      </c>
      <c r="K1943" s="5">
        <f t="shared" si="215"/>
        <v>3</v>
      </c>
      <c r="L1943" s="3">
        <f t="shared" ca="1" si="213"/>
        <v>5.3040747549019607E-2</v>
      </c>
      <c r="M1943" s="1">
        <f t="shared" ca="1" si="214"/>
        <v>-5.3040747549019607E-2</v>
      </c>
      <c r="N1943" t="str">
        <f t="shared" si="216"/>
        <v>yes</v>
      </c>
    </row>
    <row r="1944" spans="1:14" x14ac:dyDescent="0.25">
      <c r="A1944" t="str">
        <f t="shared" si="210"/>
        <v>13West Coast Eagles</v>
      </c>
      <c r="B1944">
        <v>2020</v>
      </c>
      <c r="C1944">
        <v>13</v>
      </c>
      <c r="D1944" t="s">
        <v>418</v>
      </c>
      <c r="E1944" t="s">
        <v>36</v>
      </c>
      <c r="F1944">
        <v>33</v>
      </c>
      <c r="G1944" s="1">
        <v>0.85</v>
      </c>
      <c r="H1944">
        <v>0</v>
      </c>
      <c r="I1944">
        <f t="shared" si="211"/>
        <v>20</v>
      </c>
      <c r="J1944" s="3">
        <f t="shared" si="212"/>
        <v>0</v>
      </c>
      <c r="K1944" s="5">
        <f t="shared" si="215"/>
        <v>0</v>
      </c>
      <c r="L1944" s="3">
        <f t="shared" ca="1" si="213"/>
        <v>0.10825115910116663</v>
      </c>
      <c r="M1944" s="1">
        <f t="shared" ca="1" si="214"/>
        <v>-0.10825115910116663</v>
      </c>
      <c r="N1944" t="str">
        <f t="shared" si="216"/>
        <v>no</v>
      </c>
    </row>
    <row r="1945" spans="1:14" x14ac:dyDescent="0.25">
      <c r="A1945" t="str">
        <f t="shared" si="210"/>
        <v>13Brisbane Lions</v>
      </c>
      <c r="B1945">
        <v>2020</v>
      </c>
      <c r="C1945">
        <v>13</v>
      </c>
      <c r="D1945" t="s">
        <v>389</v>
      </c>
      <c r="E1945" t="s">
        <v>16</v>
      </c>
      <c r="F1945">
        <v>78</v>
      </c>
      <c r="G1945" s="1">
        <v>0.9</v>
      </c>
      <c r="H1945">
        <v>0</v>
      </c>
      <c r="I1945">
        <f t="shared" si="211"/>
        <v>17</v>
      </c>
      <c r="J1945" s="3">
        <f t="shared" si="212"/>
        <v>0</v>
      </c>
      <c r="K1945" s="5">
        <f t="shared" si="215"/>
        <v>0</v>
      </c>
      <c r="L1945" s="3">
        <f t="shared" ca="1" si="213"/>
        <v>8.8794654960101638E-2</v>
      </c>
      <c r="M1945" s="1">
        <f t="shared" ca="1" si="214"/>
        <v>-8.8794654960101638E-2</v>
      </c>
      <c r="N1945" t="str">
        <f t="shared" si="216"/>
        <v>no</v>
      </c>
    </row>
    <row r="1946" spans="1:14" x14ac:dyDescent="0.25">
      <c r="A1946" t="str">
        <f t="shared" si="210"/>
        <v>13North Melbourne</v>
      </c>
      <c r="B1946">
        <v>2020</v>
      </c>
      <c r="C1946">
        <v>13</v>
      </c>
      <c r="D1946" t="s">
        <v>584</v>
      </c>
      <c r="E1946" t="s">
        <v>25</v>
      </c>
      <c r="F1946">
        <v>55</v>
      </c>
      <c r="G1946" s="1">
        <v>0.74</v>
      </c>
      <c r="H1946">
        <v>0</v>
      </c>
      <c r="I1946">
        <f t="shared" si="211"/>
        <v>19</v>
      </c>
      <c r="J1946" s="3">
        <f t="shared" si="212"/>
        <v>0</v>
      </c>
      <c r="K1946" s="5">
        <f t="shared" si="215"/>
        <v>0</v>
      </c>
      <c r="L1946" s="3">
        <f t="shared" ca="1" si="213"/>
        <v>0.16666666666666669</v>
      </c>
      <c r="M1946" s="1">
        <f t="shared" ca="1" si="214"/>
        <v>-0.16666666666666669</v>
      </c>
      <c r="N1946" t="str">
        <f t="shared" si="216"/>
        <v>no</v>
      </c>
    </row>
    <row r="1947" spans="1:14" x14ac:dyDescent="0.25">
      <c r="A1947" t="str">
        <f t="shared" si="210"/>
        <v>13Melbourne</v>
      </c>
      <c r="B1947">
        <v>2020</v>
      </c>
      <c r="C1947">
        <v>13</v>
      </c>
      <c r="D1947" t="s">
        <v>433</v>
      </c>
      <c r="E1947" t="s">
        <v>30</v>
      </c>
      <c r="F1947">
        <v>37</v>
      </c>
      <c r="G1947" s="1">
        <v>0.7</v>
      </c>
      <c r="H1947">
        <v>0</v>
      </c>
      <c r="I1947">
        <f t="shared" si="211"/>
        <v>23</v>
      </c>
      <c r="J1947" s="3">
        <f t="shared" si="212"/>
        <v>0</v>
      </c>
      <c r="K1947" s="5">
        <f t="shared" si="215"/>
        <v>0</v>
      </c>
      <c r="L1947" s="3">
        <f t="shared" ca="1" si="213"/>
        <v>0.12888198757763975</v>
      </c>
      <c r="M1947" s="1">
        <f t="shared" ca="1" si="214"/>
        <v>-0.12888198757763975</v>
      </c>
      <c r="N1947" t="str">
        <f t="shared" si="216"/>
        <v>no</v>
      </c>
    </row>
    <row r="1948" spans="1:14" x14ac:dyDescent="0.25">
      <c r="A1948" t="str">
        <f t="shared" si="210"/>
        <v>13GWS Giants</v>
      </c>
      <c r="B1948">
        <v>2020</v>
      </c>
      <c r="C1948">
        <v>13</v>
      </c>
      <c r="D1948" t="s">
        <v>582</v>
      </c>
      <c r="E1948" t="s">
        <v>11</v>
      </c>
      <c r="F1948">
        <v>87</v>
      </c>
      <c r="G1948" s="1">
        <v>0.9</v>
      </c>
      <c r="H1948">
        <v>0</v>
      </c>
      <c r="I1948">
        <f t="shared" si="211"/>
        <v>20</v>
      </c>
      <c r="J1948" s="3">
        <f t="shared" si="212"/>
        <v>0</v>
      </c>
      <c r="K1948" s="5">
        <f t="shared" si="215"/>
        <v>0</v>
      </c>
      <c r="L1948" s="3">
        <f t="shared" ca="1" si="213"/>
        <v>0.10287081339712918</v>
      </c>
      <c r="M1948" s="1">
        <f t="shared" ca="1" si="214"/>
        <v>-0.10287081339712918</v>
      </c>
      <c r="N1948" t="str">
        <f t="shared" si="216"/>
        <v>no</v>
      </c>
    </row>
    <row r="1949" spans="1:14" x14ac:dyDescent="0.25">
      <c r="A1949" t="str">
        <f t="shared" si="210"/>
        <v>13Carlton</v>
      </c>
      <c r="B1949">
        <v>2020</v>
      </c>
      <c r="C1949">
        <v>13</v>
      </c>
      <c r="D1949" t="s">
        <v>353</v>
      </c>
      <c r="E1949" t="s">
        <v>6</v>
      </c>
      <c r="F1949">
        <v>79</v>
      </c>
      <c r="G1949" s="1">
        <v>0.9</v>
      </c>
      <c r="H1949">
        <v>0</v>
      </c>
      <c r="I1949">
        <f t="shared" si="211"/>
        <v>15</v>
      </c>
      <c r="J1949" s="3">
        <f t="shared" si="212"/>
        <v>0</v>
      </c>
      <c r="K1949" s="5">
        <f t="shared" si="215"/>
        <v>0</v>
      </c>
      <c r="L1949" s="3">
        <f t="shared" ca="1" si="213"/>
        <v>0.20754985754985755</v>
      </c>
      <c r="M1949" s="1">
        <f t="shared" ca="1" si="214"/>
        <v>-0.20754985754985755</v>
      </c>
      <c r="N1949" t="str">
        <f t="shared" si="216"/>
        <v>no</v>
      </c>
    </row>
    <row r="1950" spans="1:14" x14ac:dyDescent="0.25">
      <c r="A1950" t="str">
        <f t="shared" si="210"/>
        <v>13Port Adelaide</v>
      </c>
      <c r="B1950">
        <v>2020</v>
      </c>
      <c r="C1950">
        <v>13</v>
      </c>
      <c r="D1950" t="s">
        <v>407</v>
      </c>
      <c r="E1950" t="s">
        <v>48</v>
      </c>
      <c r="F1950">
        <v>43</v>
      </c>
      <c r="G1950" s="1">
        <v>0.71</v>
      </c>
      <c r="H1950">
        <v>0</v>
      </c>
      <c r="I1950">
        <f t="shared" si="211"/>
        <v>21</v>
      </c>
      <c r="J1950" s="3">
        <f t="shared" si="212"/>
        <v>0</v>
      </c>
      <c r="K1950" s="5">
        <f t="shared" si="215"/>
        <v>0</v>
      </c>
      <c r="L1950" s="3">
        <f t="shared" ca="1" si="213"/>
        <v>1.4285714285714287E-2</v>
      </c>
      <c r="M1950" s="1">
        <f t="shared" ca="1" si="214"/>
        <v>-1.4285714285714287E-2</v>
      </c>
      <c r="N1950" t="str">
        <f t="shared" si="216"/>
        <v>no</v>
      </c>
    </row>
    <row r="1951" spans="1:14" x14ac:dyDescent="0.25">
      <c r="A1951" t="str">
        <f t="shared" si="210"/>
        <v>13St Kilda</v>
      </c>
      <c r="B1951">
        <v>2020</v>
      </c>
      <c r="C1951">
        <v>13</v>
      </c>
      <c r="D1951" t="s">
        <v>594</v>
      </c>
      <c r="E1951" t="s">
        <v>19</v>
      </c>
      <c r="F1951">
        <v>74</v>
      </c>
      <c r="G1951" s="1">
        <v>0.79</v>
      </c>
      <c r="H1951">
        <v>0</v>
      </c>
      <c r="I1951">
        <f t="shared" si="211"/>
        <v>17</v>
      </c>
      <c r="J1951" s="3">
        <f t="shared" si="212"/>
        <v>0</v>
      </c>
      <c r="K1951" s="5">
        <f t="shared" si="215"/>
        <v>0</v>
      </c>
      <c r="L1951" s="3">
        <f t="shared" ca="1" si="213"/>
        <v>0.15228174603174602</v>
      </c>
      <c r="M1951" s="1">
        <f t="shared" ca="1" si="214"/>
        <v>-0.15228174603174602</v>
      </c>
      <c r="N1951" t="str">
        <f t="shared" si="216"/>
        <v>no</v>
      </c>
    </row>
    <row r="1952" spans="1:14" x14ac:dyDescent="0.25">
      <c r="A1952" t="str">
        <f t="shared" si="210"/>
        <v>13GWS Giants</v>
      </c>
      <c r="B1952">
        <v>2020</v>
      </c>
      <c r="C1952">
        <v>13</v>
      </c>
      <c r="D1952" t="s">
        <v>378</v>
      </c>
      <c r="E1952" t="s">
        <v>11</v>
      </c>
      <c r="F1952">
        <v>38</v>
      </c>
      <c r="G1952" s="1">
        <v>0.89</v>
      </c>
      <c r="H1952">
        <v>0</v>
      </c>
      <c r="I1952">
        <f t="shared" si="211"/>
        <v>20</v>
      </c>
      <c r="J1952" s="3">
        <f t="shared" si="212"/>
        <v>0</v>
      </c>
      <c r="K1952" s="5">
        <f t="shared" si="215"/>
        <v>0</v>
      </c>
      <c r="L1952" s="3">
        <f t="shared" ca="1" si="213"/>
        <v>9.7022512708787215E-2</v>
      </c>
      <c r="M1952" s="1">
        <f t="shared" ca="1" si="214"/>
        <v>-9.7022512708787215E-2</v>
      </c>
      <c r="N1952" t="str">
        <f t="shared" si="216"/>
        <v>no</v>
      </c>
    </row>
    <row r="1953" spans="1:14" x14ac:dyDescent="0.25">
      <c r="A1953" t="str">
        <f t="shared" si="210"/>
        <v>13Collingwood</v>
      </c>
      <c r="B1953">
        <v>2020</v>
      </c>
      <c r="C1953">
        <v>13</v>
      </c>
      <c r="D1953" t="s">
        <v>548</v>
      </c>
      <c r="E1953" t="s">
        <v>51</v>
      </c>
      <c r="F1953">
        <v>78</v>
      </c>
      <c r="G1953" s="1">
        <v>0.82</v>
      </c>
      <c r="H1953">
        <v>0</v>
      </c>
      <c r="I1953">
        <f t="shared" si="211"/>
        <v>19</v>
      </c>
      <c r="J1953" s="3">
        <f t="shared" si="212"/>
        <v>0</v>
      </c>
      <c r="K1953" s="5">
        <f t="shared" si="215"/>
        <v>0</v>
      </c>
      <c r="L1953" s="3">
        <f t="shared" ca="1" si="213"/>
        <v>0</v>
      </c>
      <c r="M1953" s="1">
        <f t="shared" ca="1" si="214"/>
        <v>0</v>
      </c>
      <c r="N1953" t="str">
        <f t="shared" si="216"/>
        <v>no</v>
      </c>
    </row>
    <row r="1954" spans="1:14" x14ac:dyDescent="0.25">
      <c r="A1954" t="str">
        <f t="shared" si="210"/>
        <v>13Collingwood</v>
      </c>
      <c r="B1954">
        <v>2020</v>
      </c>
      <c r="C1954">
        <v>13</v>
      </c>
      <c r="D1954" t="s">
        <v>516</v>
      </c>
      <c r="E1954" t="s">
        <v>51</v>
      </c>
      <c r="F1954">
        <v>28</v>
      </c>
      <c r="G1954" s="1">
        <v>0.68</v>
      </c>
      <c r="H1954">
        <v>0</v>
      </c>
      <c r="I1954">
        <f t="shared" si="211"/>
        <v>19</v>
      </c>
      <c r="J1954" s="3">
        <f t="shared" si="212"/>
        <v>0</v>
      </c>
      <c r="K1954" s="5">
        <f t="shared" si="215"/>
        <v>0</v>
      </c>
      <c r="L1954" s="3">
        <f t="shared" ca="1" si="213"/>
        <v>9.6153846153846159E-2</v>
      </c>
      <c r="M1954" s="1">
        <f t="shared" ca="1" si="214"/>
        <v>-9.6153846153846159E-2</v>
      </c>
      <c r="N1954" t="str">
        <f t="shared" si="216"/>
        <v>no</v>
      </c>
    </row>
    <row r="1955" spans="1:14" x14ac:dyDescent="0.25">
      <c r="A1955" t="str">
        <f t="shared" si="210"/>
        <v>13Brisbane Lions</v>
      </c>
      <c r="B1955">
        <v>2020</v>
      </c>
      <c r="C1955">
        <v>13</v>
      </c>
      <c r="D1955" t="s">
        <v>333</v>
      </c>
      <c r="E1955" t="s">
        <v>16</v>
      </c>
      <c r="F1955">
        <v>27</v>
      </c>
      <c r="G1955" s="1">
        <v>0.8</v>
      </c>
      <c r="H1955">
        <v>0</v>
      </c>
      <c r="I1955">
        <f t="shared" si="211"/>
        <v>17</v>
      </c>
      <c r="J1955" s="3">
        <f t="shared" si="212"/>
        <v>0</v>
      </c>
      <c r="K1955" s="5">
        <f t="shared" si="215"/>
        <v>1</v>
      </c>
      <c r="L1955" s="3">
        <f t="shared" ca="1" si="213"/>
        <v>0.14257703081232492</v>
      </c>
      <c r="M1955" s="1">
        <f t="shared" ca="1" si="214"/>
        <v>-0.14257703081232492</v>
      </c>
      <c r="N1955" t="str">
        <f t="shared" si="216"/>
        <v>yes</v>
      </c>
    </row>
    <row r="1956" spans="1:14" x14ac:dyDescent="0.25">
      <c r="A1956" t="str">
        <f t="shared" si="210"/>
        <v>13Brisbane Lions</v>
      </c>
      <c r="B1956">
        <v>2020</v>
      </c>
      <c r="C1956">
        <v>13</v>
      </c>
      <c r="D1956" t="s">
        <v>597</v>
      </c>
      <c r="E1956" t="s">
        <v>16</v>
      </c>
      <c r="F1956">
        <v>59</v>
      </c>
      <c r="G1956" s="1">
        <v>0.81</v>
      </c>
      <c r="H1956">
        <v>0</v>
      </c>
      <c r="I1956">
        <f t="shared" si="211"/>
        <v>17</v>
      </c>
      <c r="J1956" s="3">
        <f t="shared" si="212"/>
        <v>0</v>
      </c>
      <c r="K1956" s="5">
        <f t="shared" si="215"/>
        <v>0</v>
      </c>
      <c r="L1956" s="3">
        <f t="shared" ca="1" si="213"/>
        <v>0</v>
      </c>
      <c r="M1956" s="1">
        <f t="shared" ca="1" si="214"/>
        <v>0</v>
      </c>
      <c r="N1956" t="str">
        <f t="shared" si="216"/>
        <v>no</v>
      </c>
    </row>
    <row r="1957" spans="1:14" x14ac:dyDescent="0.25">
      <c r="A1957" t="str">
        <f t="shared" si="210"/>
        <v>13GWS Giants</v>
      </c>
      <c r="B1957">
        <v>2020</v>
      </c>
      <c r="C1957">
        <v>13</v>
      </c>
      <c r="D1957" t="s">
        <v>442</v>
      </c>
      <c r="E1957" t="s">
        <v>11</v>
      </c>
      <c r="F1957">
        <v>57</v>
      </c>
      <c r="G1957" s="1">
        <v>0.84</v>
      </c>
      <c r="H1957">
        <v>0</v>
      </c>
      <c r="I1957">
        <f t="shared" si="211"/>
        <v>20</v>
      </c>
      <c r="J1957" s="3">
        <f t="shared" si="212"/>
        <v>0</v>
      </c>
      <c r="K1957" s="5">
        <f t="shared" si="215"/>
        <v>0</v>
      </c>
      <c r="L1957" s="3">
        <f t="shared" ca="1" si="213"/>
        <v>0.25231233907704498</v>
      </c>
      <c r="M1957" s="1">
        <f t="shared" ca="1" si="214"/>
        <v>-0.25231233907704498</v>
      </c>
      <c r="N1957" t="str">
        <f t="shared" si="216"/>
        <v>no</v>
      </c>
    </row>
    <row r="1958" spans="1:14" x14ac:dyDescent="0.25">
      <c r="A1958" t="str">
        <f t="shared" si="210"/>
        <v>13Adelaide Crows</v>
      </c>
      <c r="B1958">
        <v>2020</v>
      </c>
      <c r="C1958">
        <v>13</v>
      </c>
      <c r="D1958" t="s">
        <v>605</v>
      </c>
      <c r="E1958" t="s">
        <v>22</v>
      </c>
      <c r="F1958">
        <v>30</v>
      </c>
      <c r="G1958" s="1">
        <v>0.83</v>
      </c>
      <c r="H1958">
        <v>0</v>
      </c>
      <c r="I1958">
        <f t="shared" si="211"/>
        <v>17</v>
      </c>
      <c r="J1958" s="3">
        <f t="shared" si="212"/>
        <v>0</v>
      </c>
      <c r="K1958" s="5">
        <f t="shared" si="215"/>
        <v>0</v>
      </c>
      <c r="L1958" s="3">
        <f t="shared" ca="1" si="213"/>
        <v>0.42857142857142855</v>
      </c>
      <c r="M1958" s="1">
        <f t="shared" ca="1" si="214"/>
        <v>-0.42857142857142855</v>
      </c>
      <c r="N1958" t="str">
        <f t="shared" si="216"/>
        <v>no</v>
      </c>
    </row>
    <row r="1959" spans="1:14" x14ac:dyDescent="0.25">
      <c r="A1959" t="str">
        <f t="shared" si="210"/>
        <v>13Geelong Cats</v>
      </c>
      <c r="B1959">
        <v>2020</v>
      </c>
      <c r="C1959">
        <v>13</v>
      </c>
      <c r="D1959" t="s">
        <v>468</v>
      </c>
      <c r="E1959" t="s">
        <v>9</v>
      </c>
      <c r="F1959">
        <v>55</v>
      </c>
      <c r="G1959" s="1">
        <v>0.89</v>
      </c>
      <c r="H1959">
        <v>0</v>
      </c>
      <c r="I1959">
        <f t="shared" si="211"/>
        <v>17</v>
      </c>
      <c r="J1959" s="3">
        <f t="shared" si="212"/>
        <v>0</v>
      </c>
      <c r="K1959" s="5">
        <f t="shared" si="215"/>
        <v>0</v>
      </c>
      <c r="L1959" s="3">
        <f t="shared" ca="1" si="213"/>
        <v>9.9690402476780182E-2</v>
      </c>
      <c r="M1959" s="1">
        <f t="shared" ca="1" si="214"/>
        <v>-9.9690402476780182E-2</v>
      </c>
      <c r="N1959" t="str">
        <f t="shared" si="216"/>
        <v>no</v>
      </c>
    </row>
    <row r="1960" spans="1:14" x14ac:dyDescent="0.25">
      <c r="A1960" t="str">
        <f t="shared" si="210"/>
        <v>13GWS Giants</v>
      </c>
      <c r="B1960">
        <v>2020</v>
      </c>
      <c r="C1960">
        <v>13</v>
      </c>
      <c r="D1960" t="s">
        <v>380</v>
      </c>
      <c r="E1960" t="s">
        <v>11</v>
      </c>
      <c r="F1960">
        <v>94</v>
      </c>
      <c r="G1960" s="1">
        <v>0.92</v>
      </c>
      <c r="H1960">
        <v>0</v>
      </c>
      <c r="I1960">
        <f t="shared" si="211"/>
        <v>20</v>
      </c>
      <c r="J1960" s="3">
        <f t="shared" si="212"/>
        <v>0</v>
      </c>
      <c r="K1960" s="5">
        <f t="shared" si="215"/>
        <v>0</v>
      </c>
      <c r="L1960" s="3">
        <f t="shared" ca="1" si="213"/>
        <v>9.8455722158144313E-2</v>
      </c>
      <c r="M1960" s="1">
        <f t="shared" ca="1" si="214"/>
        <v>-9.8455722158144313E-2</v>
      </c>
      <c r="N1960" t="str">
        <f t="shared" si="216"/>
        <v>no</v>
      </c>
    </row>
    <row r="1961" spans="1:14" x14ac:dyDescent="0.25">
      <c r="A1961" t="str">
        <f t="shared" si="210"/>
        <v>13West Coast Eagles</v>
      </c>
      <c r="B1961">
        <v>2020</v>
      </c>
      <c r="C1961">
        <v>13</v>
      </c>
      <c r="D1961" t="s">
        <v>448</v>
      </c>
      <c r="E1961" t="s">
        <v>36</v>
      </c>
      <c r="F1961">
        <v>33</v>
      </c>
      <c r="G1961" s="1">
        <v>0.91</v>
      </c>
      <c r="H1961">
        <v>0</v>
      </c>
      <c r="I1961">
        <f t="shared" si="211"/>
        <v>20</v>
      </c>
      <c r="J1961" s="3">
        <f t="shared" si="212"/>
        <v>0</v>
      </c>
      <c r="K1961" s="5">
        <f t="shared" si="215"/>
        <v>0</v>
      </c>
      <c r="L1961" s="3">
        <f t="shared" ca="1" si="213"/>
        <v>8.6255656108597284E-2</v>
      </c>
      <c r="M1961" s="1">
        <f t="shared" ca="1" si="214"/>
        <v>-8.6255656108597284E-2</v>
      </c>
      <c r="N1961" t="str">
        <f t="shared" si="216"/>
        <v>no</v>
      </c>
    </row>
    <row r="1962" spans="1:14" x14ac:dyDescent="0.25">
      <c r="A1962" t="str">
        <f t="shared" si="210"/>
        <v>13North Melbourne</v>
      </c>
      <c r="B1962">
        <v>2020</v>
      </c>
      <c r="C1962">
        <v>13</v>
      </c>
      <c r="D1962" t="s">
        <v>453</v>
      </c>
      <c r="E1962" t="s">
        <v>25</v>
      </c>
      <c r="F1962">
        <v>26</v>
      </c>
      <c r="G1962" s="1">
        <v>0.96</v>
      </c>
      <c r="H1962">
        <v>0</v>
      </c>
      <c r="I1962">
        <f t="shared" si="211"/>
        <v>19</v>
      </c>
      <c r="J1962" s="3">
        <f t="shared" si="212"/>
        <v>0</v>
      </c>
      <c r="K1962" s="5">
        <f t="shared" si="215"/>
        <v>0</v>
      </c>
      <c r="L1962" s="3">
        <f t="shared" ca="1" si="213"/>
        <v>9.5238095238095233E-2</v>
      </c>
      <c r="M1962" s="1">
        <f t="shared" ca="1" si="214"/>
        <v>-9.5238095238095233E-2</v>
      </c>
      <c r="N1962" t="str">
        <f t="shared" si="216"/>
        <v>no</v>
      </c>
    </row>
    <row r="1963" spans="1:14" x14ac:dyDescent="0.25">
      <c r="A1963" t="str">
        <f t="shared" si="210"/>
        <v>13Port Adelaide</v>
      </c>
      <c r="B1963">
        <v>2020</v>
      </c>
      <c r="C1963">
        <v>13</v>
      </c>
      <c r="D1963" t="s">
        <v>490</v>
      </c>
      <c r="E1963" t="s">
        <v>48</v>
      </c>
      <c r="F1963">
        <v>61</v>
      </c>
      <c r="G1963" s="1">
        <v>0.99</v>
      </c>
      <c r="H1963">
        <v>0</v>
      </c>
      <c r="I1963">
        <f t="shared" si="211"/>
        <v>21</v>
      </c>
      <c r="J1963" s="3">
        <f t="shared" si="212"/>
        <v>0</v>
      </c>
      <c r="K1963" s="5">
        <f t="shared" si="215"/>
        <v>0</v>
      </c>
      <c r="L1963" s="3">
        <f t="shared" ca="1" si="213"/>
        <v>0.11309523809523808</v>
      </c>
      <c r="M1963" s="1">
        <f t="shared" ca="1" si="214"/>
        <v>-0.11309523809523808</v>
      </c>
      <c r="N1963" t="str">
        <f t="shared" si="216"/>
        <v>no</v>
      </c>
    </row>
    <row r="1964" spans="1:14" x14ac:dyDescent="0.25">
      <c r="A1964" t="str">
        <f t="shared" si="210"/>
        <v>13Western Bulldogs</v>
      </c>
      <c r="B1964">
        <v>2020</v>
      </c>
      <c r="C1964">
        <v>13</v>
      </c>
      <c r="D1964" t="s">
        <v>472</v>
      </c>
      <c r="E1964" t="s">
        <v>14</v>
      </c>
      <c r="F1964">
        <v>44</v>
      </c>
      <c r="G1964" s="1">
        <v>0.81</v>
      </c>
      <c r="H1964">
        <v>0</v>
      </c>
      <c r="I1964">
        <f t="shared" si="211"/>
        <v>23</v>
      </c>
      <c r="J1964" s="3">
        <f t="shared" si="212"/>
        <v>0</v>
      </c>
      <c r="K1964" s="5">
        <f t="shared" si="215"/>
        <v>0</v>
      </c>
      <c r="L1964" s="3">
        <f t="shared" ca="1" si="213"/>
        <v>0.1201923076923077</v>
      </c>
      <c r="M1964" s="1">
        <f t="shared" ca="1" si="214"/>
        <v>-0.1201923076923077</v>
      </c>
      <c r="N1964" t="str">
        <f t="shared" si="216"/>
        <v>no</v>
      </c>
    </row>
    <row r="1965" spans="1:14" x14ac:dyDescent="0.25">
      <c r="A1965" t="str">
        <f t="shared" si="210"/>
        <v>13Melbourne</v>
      </c>
      <c r="B1965">
        <v>2020</v>
      </c>
      <c r="C1965">
        <v>13</v>
      </c>
      <c r="D1965" t="s">
        <v>434</v>
      </c>
      <c r="E1965" t="s">
        <v>30</v>
      </c>
      <c r="F1965">
        <v>23</v>
      </c>
      <c r="G1965" s="1">
        <v>0.78</v>
      </c>
      <c r="H1965">
        <v>0</v>
      </c>
      <c r="I1965">
        <f t="shared" si="211"/>
        <v>23</v>
      </c>
      <c r="J1965" s="3">
        <f t="shared" si="212"/>
        <v>0</v>
      </c>
      <c r="K1965" s="5">
        <f t="shared" si="215"/>
        <v>0</v>
      </c>
      <c r="L1965" s="3">
        <f t="shared" ca="1" si="213"/>
        <v>0.15376326259946949</v>
      </c>
      <c r="M1965" s="1">
        <f t="shared" ca="1" si="214"/>
        <v>-0.15376326259946949</v>
      </c>
      <c r="N1965" t="str">
        <f t="shared" si="216"/>
        <v>no</v>
      </c>
    </row>
    <row r="1966" spans="1:14" x14ac:dyDescent="0.25">
      <c r="A1966" t="str">
        <f t="shared" si="210"/>
        <v>13Collingwood</v>
      </c>
      <c r="B1966">
        <v>2020</v>
      </c>
      <c r="C1966">
        <v>13</v>
      </c>
      <c r="D1966" t="s">
        <v>443</v>
      </c>
      <c r="E1966" t="s">
        <v>51</v>
      </c>
      <c r="F1966">
        <v>117</v>
      </c>
      <c r="G1966" s="1">
        <v>0.89</v>
      </c>
      <c r="H1966">
        <v>0</v>
      </c>
      <c r="I1966">
        <f t="shared" si="211"/>
        <v>19</v>
      </c>
      <c r="J1966" s="3">
        <f t="shared" si="212"/>
        <v>0</v>
      </c>
      <c r="K1966" s="5">
        <f t="shared" si="215"/>
        <v>0</v>
      </c>
      <c r="L1966" s="3">
        <f t="shared" ca="1" si="213"/>
        <v>5.0116840444586787E-2</v>
      </c>
      <c r="M1966" s="1">
        <f t="shared" ca="1" si="214"/>
        <v>-5.0116840444586787E-2</v>
      </c>
      <c r="N1966" t="str">
        <f t="shared" si="216"/>
        <v>no</v>
      </c>
    </row>
    <row r="1967" spans="1:14" x14ac:dyDescent="0.25">
      <c r="A1967" t="str">
        <f t="shared" si="210"/>
        <v>13Fremantle</v>
      </c>
      <c r="B1967">
        <v>2020</v>
      </c>
      <c r="C1967">
        <v>13</v>
      </c>
      <c r="D1967" t="s">
        <v>357</v>
      </c>
      <c r="E1967" t="s">
        <v>53</v>
      </c>
      <c r="F1967">
        <v>61</v>
      </c>
      <c r="G1967" s="1">
        <v>0.89</v>
      </c>
      <c r="H1967">
        <v>0</v>
      </c>
      <c r="I1967">
        <f t="shared" si="211"/>
        <v>13</v>
      </c>
      <c r="J1967" s="3">
        <f t="shared" si="212"/>
        <v>0</v>
      </c>
      <c r="K1967" s="5">
        <f t="shared" si="215"/>
        <v>0</v>
      </c>
      <c r="L1967" s="3">
        <f t="shared" ca="1" si="213"/>
        <v>0.16971868442882937</v>
      </c>
      <c r="M1967" s="1">
        <f t="shared" ca="1" si="214"/>
        <v>-0.16971868442882937</v>
      </c>
      <c r="N1967" t="str">
        <f t="shared" si="216"/>
        <v>no</v>
      </c>
    </row>
    <row r="1968" spans="1:14" x14ac:dyDescent="0.25">
      <c r="A1968" t="str">
        <f t="shared" si="210"/>
        <v>13Fremantle</v>
      </c>
      <c r="B1968">
        <v>2020</v>
      </c>
      <c r="C1968">
        <v>13</v>
      </c>
      <c r="D1968" t="s">
        <v>356</v>
      </c>
      <c r="E1968" t="s">
        <v>53</v>
      </c>
      <c r="F1968">
        <v>37</v>
      </c>
      <c r="G1968" s="1">
        <v>0.82</v>
      </c>
      <c r="H1968">
        <v>0</v>
      </c>
      <c r="I1968">
        <f t="shared" si="211"/>
        <v>13</v>
      </c>
      <c r="J1968" s="3">
        <f t="shared" si="212"/>
        <v>0</v>
      </c>
      <c r="K1968" s="5">
        <f t="shared" si="215"/>
        <v>0</v>
      </c>
      <c r="L1968" s="3">
        <f t="shared" ca="1" si="213"/>
        <v>0.10702614379084965</v>
      </c>
      <c r="M1968" s="1">
        <f t="shared" ca="1" si="214"/>
        <v>-0.10702614379084965</v>
      </c>
      <c r="N1968" t="str">
        <f t="shared" si="216"/>
        <v>no</v>
      </c>
    </row>
    <row r="1969" spans="1:14" x14ac:dyDescent="0.25">
      <c r="A1969" t="str">
        <f t="shared" si="210"/>
        <v>13Geelong Cats</v>
      </c>
      <c r="B1969">
        <v>2020</v>
      </c>
      <c r="C1969">
        <v>13</v>
      </c>
      <c r="D1969" t="s">
        <v>301</v>
      </c>
      <c r="E1969" t="s">
        <v>9</v>
      </c>
      <c r="F1969">
        <v>90</v>
      </c>
      <c r="G1969" s="1">
        <v>0.91</v>
      </c>
      <c r="H1969">
        <v>0</v>
      </c>
      <c r="I1969">
        <f t="shared" si="211"/>
        <v>17</v>
      </c>
      <c r="J1969" s="3">
        <f t="shared" si="212"/>
        <v>0</v>
      </c>
      <c r="K1969" s="5">
        <f t="shared" si="215"/>
        <v>6</v>
      </c>
      <c r="L1969" s="3">
        <f t="shared" ca="1" si="213"/>
        <v>0.20624138773887429</v>
      </c>
      <c r="M1969" s="1">
        <f t="shared" ca="1" si="214"/>
        <v>-0.20624138773887429</v>
      </c>
      <c r="N1969" t="str">
        <f t="shared" si="216"/>
        <v>yes</v>
      </c>
    </row>
    <row r="1970" spans="1:14" x14ac:dyDescent="0.25">
      <c r="A1970" t="str">
        <f t="shared" si="210"/>
        <v>13Western Bulldogs</v>
      </c>
      <c r="B1970">
        <v>2020</v>
      </c>
      <c r="C1970">
        <v>13</v>
      </c>
      <c r="D1970" t="s">
        <v>545</v>
      </c>
      <c r="E1970" t="s">
        <v>14</v>
      </c>
      <c r="F1970">
        <v>25</v>
      </c>
      <c r="G1970" s="1">
        <v>0.76</v>
      </c>
      <c r="H1970">
        <v>0</v>
      </c>
      <c r="I1970">
        <f t="shared" si="211"/>
        <v>23</v>
      </c>
      <c r="J1970" s="3">
        <f t="shared" si="212"/>
        <v>0</v>
      </c>
      <c r="K1970" s="5">
        <f t="shared" si="215"/>
        <v>0</v>
      </c>
      <c r="L1970" s="3">
        <f t="shared" ca="1" si="213"/>
        <v>0.28145348346828614</v>
      </c>
      <c r="M1970" s="1">
        <f t="shared" ca="1" si="214"/>
        <v>-0.28145348346828614</v>
      </c>
      <c r="N1970" t="str">
        <f t="shared" si="216"/>
        <v>no</v>
      </c>
    </row>
    <row r="1971" spans="1:14" x14ac:dyDescent="0.25">
      <c r="A1971" t="str">
        <f t="shared" si="210"/>
        <v>13Hawthorn</v>
      </c>
      <c r="B1971">
        <v>2020</v>
      </c>
      <c r="C1971">
        <v>13</v>
      </c>
      <c r="D1971" t="s">
        <v>560</v>
      </c>
      <c r="E1971" t="s">
        <v>56</v>
      </c>
      <c r="F1971">
        <v>34</v>
      </c>
      <c r="G1971" s="1">
        <v>0.73</v>
      </c>
      <c r="H1971">
        <v>0</v>
      </c>
      <c r="I1971">
        <f t="shared" si="211"/>
        <v>21</v>
      </c>
      <c r="J1971" s="3">
        <f t="shared" si="212"/>
        <v>0</v>
      </c>
      <c r="K1971" s="5">
        <f t="shared" si="215"/>
        <v>0</v>
      </c>
      <c r="L1971" s="3">
        <f t="shared" ca="1" si="213"/>
        <v>6.1224489795918366E-2</v>
      </c>
      <c r="M1971" s="1">
        <f t="shared" ca="1" si="214"/>
        <v>-6.1224489795918366E-2</v>
      </c>
      <c r="N1971" t="str">
        <f t="shared" si="216"/>
        <v>no</v>
      </c>
    </row>
    <row r="1972" spans="1:14" x14ac:dyDescent="0.25">
      <c r="A1972" t="str">
        <f t="shared" si="210"/>
        <v>13Richmond</v>
      </c>
      <c r="B1972">
        <v>2020</v>
      </c>
      <c r="C1972">
        <v>13</v>
      </c>
      <c r="D1972" t="s">
        <v>392</v>
      </c>
      <c r="E1972" t="s">
        <v>28</v>
      </c>
      <c r="F1972">
        <v>47</v>
      </c>
      <c r="G1972" s="1">
        <v>0.94</v>
      </c>
      <c r="H1972">
        <v>0</v>
      </c>
      <c r="I1972">
        <f t="shared" si="211"/>
        <v>24</v>
      </c>
      <c r="J1972" s="3">
        <f t="shared" si="212"/>
        <v>0</v>
      </c>
      <c r="K1972" s="5">
        <f t="shared" si="215"/>
        <v>0</v>
      </c>
      <c r="L1972" s="3">
        <f t="shared" ca="1" si="213"/>
        <v>5.0347222222222224E-2</v>
      </c>
      <c r="M1972" s="1">
        <f t="shared" ca="1" si="214"/>
        <v>-5.0347222222222224E-2</v>
      </c>
      <c r="N1972" t="str">
        <f t="shared" si="216"/>
        <v>no</v>
      </c>
    </row>
    <row r="1973" spans="1:14" x14ac:dyDescent="0.25">
      <c r="A1973" t="str">
        <f t="shared" si="210"/>
        <v>13Essendon</v>
      </c>
      <c r="B1973">
        <v>2020</v>
      </c>
      <c r="C1973">
        <v>13</v>
      </c>
      <c r="D1973" t="s">
        <v>485</v>
      </c>
      <c r="E1973" t="s">
        <v>32</v>
      </c>
      <c r="F1973">
        <v>69</v>
      </c>
      <c r="G1973" s="1">
        <v>0.86</v>
      </c>
      <c r="H1973">
        <v>0</v>
      </c>
      <c r="I1973">
        <f t="shared" si="211"/>
        <v>24</v>
      </c>
      <c r="J1973" s="3">
        <f t="shared" si="212"/>
        <v>0</v>
      </c>
      <c r="K1973" s="5">
        <f t="shared" si="215"/>
        <v>0</v>
      </c>
      <c r="L1973" s="3">
        <f t="shared" ca="1" si="213"/>
        <v>9.7103706010588597E-2</v>
      </c>
      <c r="M1973" s="1">
        <f t="shared" ca="1" si="214"/>
        <v>-9.7103706010588597E-2</v>
      </c>
      <c r="N1973" t="str">
        <f t="shared" si="216"/>
        <v>no</v>
      </c>
    </row>
    <row r="1974" spans="1:14" x14ac:dyDescent="0.25">
      <c r="A1974" t="str">
        <f t="shared" si="210"/>
        <v>13Fremantle</v>
      </c>
      <c r="B1974">
        <v>2020</v>
      </c>
      <c r="C1974">
        <v>13</v>
      </c>
      <c r="D1974" t="s">
        <v>358</v>
      </c>
      <c r="E1974" t="s">
        <v>53</v>
      </c>
      <c r="F1974">
        <v>56</v>
      </c>
      <c r="G1974" s="1">
        <v>0.83</v>
      </c>
      <c r="H1974">
        <v>0</v>
      </c>
      <c r="I1974">
        <f t="shared" si="211"/>
        <v>13</v>
      </c>
      <c r="J1974" s="3">
        <f t="shared" si="212"/>
        <v>0</v>
      </c>
      <c r="K1974" s="5">
        <f t="shared" si="215"/>
        <v>0</v>
      </c>
      <c r="L1974" s="3">
        <f t="shared" ca="1" si="213"/>
        <v>0.11165945165945165</v>
      </c>
      <c r="M1974" s="1">
        <f t="shared" ca="1" si="214"/>
        <v>-0.11165945165945165</v>
      </c>
      <c r="N1974" t="str">
        <f t="shared" si="216"/>
        <v>no</v>
      </c>
    </row>
    <row r="1975" spans="1:14" x14ac:dyDescent="0.25">
      <c r="A1975" t="str">
        <f t="shared" si="210"/>
        <v>13Melbourne</v>
      </c>
      <c r="B1975">
        <v>2020</v>
      </c>
      <c r="C1975">
        <v>13</v>
      </c>
      <c r="D1975" t="s">
        <v>297</v>
      </c>
      <c r="E1975" t="s">
        <v>30</v>
      </c>
      <c r="F1975">
        <v>51</v>
      </c>
      <c r="G1975" s="1">
        <v>0.95</v>
      </c>
      <c r="H1975">
        <v>0</v>
      </c>
      <c r="I1975">
        <f t="shared" si="211"/>
        <v>23</v>
      </c>
      <c r="J1975" s="3">
        <f t="shared" si="212"/>
        <v>0</v>
      </c>
      <c r="K1975" s="5">
        <f t="shared" si="215"/>
        <v>3</v>
      </c>
      <c r="L1975" s="3">
        <f t="shared" ca="1" si="213"/>
        <v>0.20050687983788001</v>
      </c>
      <c r="M1975" s="1">
        <f t="shared" ca="1" si="214"/>
        <v>-0.20050687983788001</v>
      </c>
      <c r="N1975" t="str">
        <f t="shared" si="216"/>
        <v>yes</v>
      </c>
    </row>
    <row r="1976" spans="1:14" x14ac:dyDescent="0.25">
      <c r="A1976" t="str">
        <f t="shared" si="210"/>
        <v>13Melbourne</v>
      </c>
      <c r="B1976">
        <v>2020</v>
      </c>
      <c r="C1976">
        <v>13</v>
      </c>
      <c r="D1976" t="s">
        <v>403</v>
      </c>
      <c r="E1976" t="s">
        <v>30</v>
      </c>
      <c r="F1976">
        <v>69</v>
      </c>
      <c r="G1976" s="1">
        <v>0.87</v>
      </c>
      <c r="H1976">
        <v>0</v>
      </c>
      <c r="I1976">
        <f t="shared" si="211"/>
        <v>23</v>
      </c>
      <c r="J1976" s="3">
        <f t="shared" si="212"/>
        <v>0</v>
      </c>
      <c r="K1976" s="5">
        <f t="shared" si="215"/>
        <v>0</v>
      </c>
      <c r="L1976" s="3">
        <f t="shared" ca="1" si="213"/>
        <v>0.16572927416580668</v>
      </c>
      <c r="M1976" s="1">
        <f t="shared" ca="1" si="214"/>
        <v>-0.16572927416580668</v>
      </c>
      <c r="N1976" t="str">
        <f t="shared" si="216"/>
        <v>no</v>
      </c>
    </row>
    <row r="1977" spans="1:14" x14ac:dyDescent="0.25">
      <c r="A1977" t="str">
        <f t="shared" si="210"/>
        <v>13St Kilda</v>
      </c>
      <c r="B1977">
        <v>2020</v>
      </c>
      <c r="C1977">
        <v>13</v>
      </c>
      <c r="D1977" t="s">
        <v>267</v>
      </c>
      <c r="E1977" t="s">
        <v>19</v>
      </c>
      <c r="F1977">
        <v>62</v>
      </c>
      <c r="G1977" s="1">
        <v>0.8</v>
      </c>
      <c r="H1977">
        <v>0</v>
      </c>
      <c r="I1977">
        <f t="shared" si="211"/>
        <v>17</v>
      </c>
      <c r="J1977" s="3">
        <f t="shared" si="212"/>
        <v>0</v>
      </c>
      <c r="K1977" s="5">
        <f t="shared" si="215"/>
        <v>4</v>
      </c>
      <c r="L1977" s="3">
        <f t="shared" ca="1" si="213"/>
        <v>0.17916838800297447</v>
      </c>
      <c r="M1977" s="1">
        <f t="shared" ca="1" si="214"/>
        <v>-0.17916838800297447</v>
      </c>
      <c r="N1977" t="str">
        <f t="shared" si="216"/>
        <v>yes</v>
      </c>
    </row>
    <row r="1978" spans="1:14" x14ac:dyDescent="0.25">
      <c r="A1978" t="str">
        <f t="shared" si="210"/>
        <v>13Gold Coast Suns</v>
      </c>
      <c r="B1978">
        <v>2020</v>
      </c>
      <c r="C1978">
        <v>13</v>
      </c>
      <c r="D1978" t="s">
        <v>274</v>
      </c>
      <c r="E1978" t="s">
        <v>40</v>
      </c>
      <c r="F1978">
        <v>44</v>
      </c>
      <c r="G1978" s="1">
        <v>0.8</v>
      </c>
      <c r="H1978">
        <v>0</v>
      </c>
      <c r="I1978">
        <f t="shared" si="211"/>
        <v>15</v>
      </c>
      <c r="J1978" s="3">
        <f t="shared" si="212"/>
        <v>0</v>
      </c>
      <c r="K1978" s="5">
        <f t="shared" si="215"/>
        <v>4</v>
      </c>
      <c r="L1978" s="3">
        <f t="shared" ca="1" si="213"/>
        <v>8.8578088578088576E-2</v>
      </c>
      <c r="M1978" s="1">
        <f t="shared" ca="1" si="214"/>
        <v>-8.8578088578088576E-2</v>
      </c>
      <c r="N1978" t="str">
        <f t="shared" si="216"/>
        <v>yes</v>
      </c>
    </row>
    <row r="1979" spans="1:14" x14ac:dyDescent="0.25">
      <c r="A1979" t="str">
        <f t="shared" si="210"/>
        <v>13Sydney Swans</v>
      </c>
      <c r="B1979">
        <v>2020</v>
      </c>
      <c r="C1979">
        <v>13</v>
      </c>
      <c r="D1979" t="s">
        <v>412</v>
      </c>
      <c r="E1979" t="s">
        <v>70</v>
      </c>
      <c r="F1979">
        <v>57</v>
      </c>
      <c r="G1979" s="1">
        <v>0.89</v>
      </c>
      <c r="H1979">
        <v>0</v>
      </c>
      <c r="I1979">
        <f t="shared" si="211"/>
        <v>13</v>
      </c>
      <c r="J1979" s="3">
        <f t="shared" si="212"/>
        <v>0</v>
      </c>
      <c r="K1979" s="5">
        <f t="shared" si="215"/>
        <v>0</v>
      </c>
      <c r="L1979" s="3">
        <f t="shared" ca="1" si="213"/>
        <v>8.9947089947089942E-2</v>
      </c>
      <c r="M1979" s="1">
        <f t="shared" ca="1" si="214"/>
        <v>-8.9947089947089942E-2</v>
      </c>
      <c r="N1979" t="str">
        <f t="shared" si="216"/>
        <v>no</v>
      </c>
    </row>
    <row r="1980" spans="1:14" x14ac:dyDescent="0.25">
      <c r="A1980" t="str">
        <f t="shared" si="210"/>
        <v>13West Coast Eagles</v>
      </c>
      <c r="B1980">
        <v>2020</v>
      </c>
      <c r="C1980">
        <v>13</v>
      </c>
      <c r="D1980" t="s">
        <v>295</v>
      </c>
      <c r="E1980" t="s">
        <v>36</v>
      </c>
      <c r="F1980">
        <v>58</v>
      </c>
      <c r="G1980" s="1">
        <v>0.82</v>
      </c>
      <c r="H1980">
        <v>0</v>
      </c>
      <c r="I1980">
        <f t="shared" si="211"/>
        <v>20</v>
      </c>
      <c r="J1980" s="3">
        <f t="shared" si="212"/>
        <v>0</v>
      </c>
      <c r="K1980" s="5">
        <f t="shared" si="215"/>
        <v>3</v>
      </c>
      <c r="L1980" s="3">
        <f t="shared" ca="1" si="213"/>
        <v>4.0653594771241836E-2</v>
      </c>
      <c r="M1980" s="1">
        <f t="shared" ca="1" si="214"/>
        <v>-4.0653594771241836E-2</v>
      </c>
      <c r="N1980" t="str">
        <f t="shared" si="216"/>
        <v>yes</v>
      </c>
    </row>
    <row r="1981" spans="1:14" x14ac:dyDescent="0.25">
      <c r="A1981" t="str">
        <f t="shared" si="210"/>
        <v>13Melbourne</v>
      </c>
      <c r="B1981">
        <v>2020</v>
      </c>
      <c r="C1981">
        <v>13</v>
      </c>
      <c r="D1981" t="s">
        <v>329</v>
      </c>
      <c r="E1981" t="s">
        <v>30</v>
      </c>
      <c r="F1981">
        <v>58</v>
      </c>
      <c r="G1981" s="1">
        <v>0.97</v>
      </c>
      <c r="H1981">
        <v>0</v>
      </c>
      <c r="I1981">
        <f t="shared" si="211"/>
        <v>23</v>
      </c>
      <c r="J1981" s="3">
        <f t="shared" si="212"/>
        <v>0</v>
      </c>
      <c r="K1981" s="5">
        <f t="shared" si="215"/>
        <v>2</v>
      </c>
      <c r="L1981" s="3">
        <f t="shared" ca="1" si="213"/>
        <v>0.20355029585798817</v>
      </c>
      <c r="M1981" s="1">
        <f t="shared" ca="1" si="214"/>
        <v>-0.20355029585798817</v>
      </c>
      <c r="N1981" t="str">
        <f t="shared" si="216"/>
        <v>yes</v>
      </c>
    </row>
    <row r="1982" spans="1:14" x14ac:dyDescent="0.25">
      <c r="A1982" t="str">
        <f t="shared" si="210"/>
        <v>13Port Adelaide</v>
      </c>
      <c r="B1982">
        <v>2020</v>
      </c>
      <c r="C1982">
        <v>13</v>
      </c>
      <c r="D1982" t="s">
        <v>364</v>
      </c>
      <c r="E1982" t="s">
        <v>48</v>
      </c>
      <c r="F1982">
        <v>51</v>
      </c>
      <c r="G1982" s="1">
        <v>0.86</v>
      </c>
      <c r="H1982">
        <v>0</v>
      </c>
      <c r="I1982">
        <f t="shared" si="211"/>
        <v>21</v>
      </c>
      <c r="J1982" s="3">
        <f t="shared" si="212"/>
        <v>0</v>
      </c>
      <c r="K1982" s="5">
        <f t="shared" si="215"/>
        <v>0</v>
      </c>
      <c r="L1982" s="3">
        <f t="shared" ca="1" si="213"/>
        <v>0.17879662253063788</v>
      </c>
      <c r="M1982" s="1">
        <f t="shared" ca="1" si="214"/>
        <v>-0.17879662253063788</v>
      </c>
      <c r="N1982" t="str">
        <f t="shared" si="216"/>
        <v>no</v>
      </c>
    </row>
    <row r="1983" spans="1:14" x14ac:dyDescent="0.25">
      <c r="A1983" t="str">
        <f t="shared" si="210"/>
        <v>13St Kilda</v>
      </c>
      <c r="B1983">
        <v>2020</v>
      </c>
      <c r="C1983">
        <v>13</v>
      </c>
      <c r="D1983" t="s">
        <v>350</v>
      </c>
      <c r="E1983" t="s">
        <v>19</v>
      </c>
      <c r="F1983">
        <v>73</v>
      </c>
      <c r="G1983" s="1">
        <v>0.91</v>
      </c>
      <c r="H1983">
        <v>0</v>
      </c>
      <c r="I1983">
        <f t="shared" si="211"/>
        <v>17</v>
      </c>
      <c r="J1983" s="3">
        <f t="shared" si="212"/>
        <v>0</v>
      </c>
      <c r="K1983" s="5">
        <f t="shared" si="215"/>
        <v>1</v>
      </c>
      <c r="L1983" s="3">
        <f t="shared" ca="1" si="213"/>
        <v>0.1164044289044289</v>
      </c>
      <c r="M1983" s="1">
        <f t="shared" ca="1" si="214"/>
        <v>-0.1164044289044289</v>
      </c>
      <c r="N1983" t="str">
        <f t="shared" si="216"/>
        <v>yes</v>
      </c>
    </row>
    <row r="1984" spans="1:14" x14ac:dyDescent="0.25">
      <c r="A1984" t="str">
        <f t="shared" si="210"/>
        <v>13St Kilda</v>
      </c>
      <c r="B1984">
        <v>2020</v>
      </c>
      <c r="C1984">
        <v>13</v>
      </c>
      <c r="D1984" t="s">
        <v>568</v>
      </c>
      <c r="E1984" t="s">
        <v>19</v>
      </c>
      <c r="F1984">
        <v>51</v>
      </c>
      <c r="G1984" s="1">
        <v>0.92</v>
      </c>
      <c r="H1984">
        <v>0</v>
      </c>
      <c r="I1984">
        <f t="shared" si="211"/>
        <v>17</v>
      </c>
      <c r="J1984" s="3">
        <f t="shared" si="212"/>
        <v>0</v>
      </c>
      <c r="K1984" s="5">
        <f t="shared" si="215"/>
        <v>0</v>
      </c>
      <c r="L1984" s="3">
        <f t="shared" ca="1" si="213"/>
        <v>0.14279986493451788</v>
      </c>
      <c r="M1984" s="1">
        <f t="shared" ca="1" si="214"/>
        <v>-0.14279986493451788</v>
      </c>
      <c r="N1984" t="str">
        <f t="shared" si="216"/>
        <v>no</v>
      </c>
    </row>
    <row r="1985" spans="1:14" x14ac:dyDescent="0.25">
      <c r="A1985" t="str">
        <f t="shared" si="210"/>
        <v>13St Kilda</v>
      </c>
      <c r="B1985">
        <v>2020</v>
      </c>
      <c r="C1985">
        <v>13</v>
      </c>
      <c r="D1985" t="s">
        <v>492</v>
      </c>
      <c r="E1985" t="s">
        <v>19</v>
      </c>
      <c r="F1985">
        <v>51</v>
      </c>
      <c r="G1985" s="1">
        <v>0.8</v>
      </c>
      <c r="H1985">
        <v>0</v>
      </c>
      <c r="I1985">
        <f t="shared" si="211"/>
        <v>17</v>
      </c>
      <c r="J1985" s="3">
        <f t="shared" si="212"/>
        <v>0</v>
      </c>
      <c r="K1985" s="5">
        <f t="shared" si="215"/>
        <v>0</v>
      </c>
      <c r="L1985" s="3">
        <f t="shared" ca="1" si="213"/>
        <v>0.13361378205128205</v>
      </c>
      <c r="M1985" s="1">
        <f t="shared" ca="1" si="214"/>
        <v>-0.13361378205128205</v>
      </c>
      <c r="N1985" t="str">
        <f t="shared" si="216"/>
        <v>no</v>
      </c>
    </row>
    <row r="1986" spans="1:14" x14ac:dyDescent="0.25">
      <c r="A1986" t="str">
        <f t="shared" ref="A1986:A2049" si="217">C1986&amp;E1986</f>
        <v>13Hawthorn</v>
      </c>
      <c r="B1986">
        <v>2020</v>
      </c>
      <c r="C1986">
        <v>13</v>
      </c>
      <c r="D1986" t="s">
        <v>500</v>
      </c>
      <c r="E1986" t="s">
        <v>56</v>
      </c>
      <c r="F1986">
        <v>46</v>
      </c>
      <c r="G1986" s="1">
        <v>0.74</v>
      </c>
      <c r="H1986">
        <v>0</v>
      </c>
      <c r="I1986">
        <f t="shared" ref="I1986:I2049" si="218">SUMIF($A:$A,$A1986,$H:$H)/4</f>
        <v>21</v>
      </c>
      <c r="J1986" s="3">
        <f t="shared" ref="J1986:J2049" si="219">H1986/I1986</f>
        <v>0</v>
      </c>
      <c r="K1986" s="5">
        <f t="shared" si="215"/>
        <v>0</v>
      </c>
      <c r="L1986" s="3">
        <f t="shared" ref="L1986:L2049" ca="1" si="220">SUMIF($D:$D,$D1986,$J1986)/COUNTIF($D:$D,$D1986)</f>
        <v>0.22615384615384615</v>
      </c>
      <c r="M1986" s="1">
        <f t="shared" ref="M1986:M2049" ca="1" si="221">J1986-L1986</f>
        <v>-0.22615384615384615</v>
      </c>
      <c r="N1986" t="str">
        <f t="shared" si="216"/>
        <v>no</v>
      </c>
    </row>
    <row r="1987" spans="1:14" x14ac:dyDescent="0.25">
      <c r="A1987" t="str">
        <f t="shared" si="217"/>
        <v>13Melbourne</v>
      </c>
      <c r="B1987">
        <v>2020</v>
      </c>
      <c r="C1987">
        <v>13</v>
      </c>
      <c r="D1987" t="s">
        <v>508</v>
      </c>
      <c r="E1987" t="s">
        <v>30</v>
      </c>
      <c r="F1987">
        <v>74</v>
      </c>
      <c r="G1987" s="1">
        <v>0.89</v>
      </c>
      <c r="H1987">
        <v>0</v>
      </c>
      <c r="I1987">
        <f t="shared" si="218"/>
        <v>23</v>
      </c>
      <c r="J1987" s="3">
        <f t="shared" si="219"/>
        <v>0</v>
      </c>
      <c r="K1987" s="5">
        <f t="shared" ref="K1987:K2050" si="222">SUMIF($D:$D,$D1987,$H:$H)</f>
        <v>0</v>
      </c>
      <c r="L1987" s="3">
        <f t="shared" ca="1" si="220"/>
        <v>0.26066184482946497</v>
      </c>
      <c r="M1987" s="1">
        <f t="shared" ca="1" si="221"/>
        <v>-0.26066184482946497</v>
      </c>
      <c r="N1987" t="str">
        <f t="shared" ref="N1987:N2050" si="223">IF(K1987&gt;0,"yes", "no")</f>
        <v>no</v>
      </c>
    </row>
    <row r="1988" spans="1:14" x14ac:dyDescent="0.25">
      <c r="A1988" t="str">
        <f t="shared" si="217"/>
        <v>13Gold Coast Suns</v>
      </c>
      <c r="B1988">
        <v>2020</v>
      </c>
      <c r="C1988">
        <v>13</v>
      </c>
      <c r="D1988" t="s">
        <v>495</v>
      </c>
      <c r="E1988" t="s">
        <v>40</v>
      </c>
      <c r="F1988">
        <v>51</v>
      </c>
      <c r="G1988" s="1">
        <v>0.95</v>
      </c>
      <c r="H1988">
        <v>0</v>
      </c>
      <c r="I1988">
        <f t="shared" si="218"/>
        <v>15</v>
      </c>
      <c r="J1988" s="3">
        <f t="shared" si="219"/>
        <v>0</v>
      </c>
      <c r="K1988" s="5">
        <f t="shared" si="222"/>
        <v>0</v>
      </c>
      <c r="L1988" s="3">
        <f t="shared" ca="1" si="220"/>
        <v>2.7807486631016041E-2</v>
      </c>
      <c r="M1988" s="1">
        <f t="shared" ca="1" si="221"/>
        <v>-2.7807486631016041E-2</v>
      </c>
      <c r="N1988" t="str">
        <f t="shared" si="223"/>
        <v>no</v>
      </c>
    </row>
    <row r="1989" spans="1:14" x14ac:dyDescent="0.25">
      <c r="A1989" t="str">
        <f t="shared" si="217"/>
        <v>13Brisbane Lions</v>
      </c>
      <c r="B1989">
        <v>2020</v>
      </c>
      <c r="C1989">
        <v>13</v>
      </c>
      <c r="D1989" t="s">
        <v>419</v>
      </c>
      <c r="E1989" t="s">
        <v>16</v>
      </c>
      <c r="F1989">
        <v>41</v>
      </c>
      <c r="G1989" s="1">
        <v>0.8</v>
      </c>
      <c r="H1989">
        <v>0</v>
      </c>
      <c r="I1989">
        <f t="shared" si="218"/>
        <v>17</v>
      </c>
      <c r="J1989" s="3">
        <f t="shared" si="219"/>
        <v>0</v>
      </c>
      <c r="K1989" s="5">
        <f t="shared" si="222"/>
        <v>0</v>
      </c>
      <c r="L1989" s="3">
        <f t="shared" ca="1" si="220"/>
        <v>0.14092261904761905</v>
      </c>
      <c r="M1989" s="1">
        <f t="shared" ca="1" si="221"/>
        <v>-0.14092261904761905</v>
      </c>
      <c r="N1989" t="str">
        <f t="shared" si="223"/>
        <v>no</v>
      </c>
    </row>
    <row r="1990" spans="1:14" x14ac:dyDescent="0.25">
      <c r="A1990" t="str">
        <f t="shared" si="217"/>
        <v>13North Melbourne</v>
      </c>
      <c r="B1990">
        <v>2020</v>
      </c>
      <c r="C1990">
        <v>13</v>
      </c>
      <c r="D1990" t="s">
        <v>502</v>
      </c>
      <c r="E1990" t="s">
        <v>25</v>
      </c>
      <c r="F1990">
        <v>77</v>
      </c>
      <c r="G1990" s="1">
        <v>0.84</v>
      </c>
      <c r="H1990">
        <v>0</v>
      </c>
      <c r="I1990">
        <f t="shared" si="218"/>
        <v>19</v>
      </c>
      <c r="J1990" s="3">
        <f t="shared" si="219"/>
        <v>0</v>
      </c>
      <c r="K1990" s="5">
        <f t="shared" si="222"/>
        <v>0</v>
      </c>
      <c r="L1990" s="3">
        <f t="shared" ca="1" si="220"/>
        <v>0.15898164335664336</v>
      </c>
      <c r="M1990" s="1">
        <f t="shared" ca="1" si="221"/>
        <v>-0.15898164335664336</v>
      </c>
      <c r="N1990" t="str">
        <f t="shared" si="223"/>
        <v>no</v>
      </c>
    </row>
    <row r="1991" spans="1:14" x14ac:dyDescent="0.25">
      <c r="A1991" t="str">
        <f t="shared" si="217"/>
        <v>13St Kilda</v>
      </c>
      <c r="B1991">
        <v>2020</v>
      </c>
      <c r="C1991">
        <v>13</v>
      </c>
      <c r="D1991" t="s">
        <v>186</v>
      </c>
      <c r="E1991" t="s">
        <v>19</v>
      </c>
      <c r="F1991">
        <v>47</v>
      </c>
      <c r="G1991" s="1">
        <v>0.84</v>
      </c>
      <c r="H1991">
        <v>0</v>
      </c>
      <c r="I1991">
        <f t="shared" si="218"/>
        <v>17</v>
      </c>
      <c r="J1991" s="3">
        <f t="shared" si="219"/>
        <v>0</v>
      </c>
      <c r="K1991" s="5">
        <f t="shared" si="222"/>
        <v>66</v>
      </c>
      <c r="L1991" s="3">
        <f t="shared" ca="1" si="220"/>
        <v>5.8796992481203E-2</v>
      </c>
      <c r="M1991" s="1">
        <f t="shared" ca="1" si="221"/>
        <v>-5.8796992481203E-2</v>
      </c>
      <c r="N1991" t="str">
        <f t="shared" si="223"/>
        <v>yes</v>
      </c>
    </row>
    <row r="1992" spans="1:14" x14ac:dyDescent="0.25">
      <c r="A1992" t="str">
        <f t="shared" si="217"/>
        <v>13Sydney Swans</v>
      </c>
      <c r="B1992">
        <v>2020</v>
      </c>
      <c r="C1992">
        <v>13</v>
      </c>
      <c r="D1992" t="s">
        <v>347</v>
      </c>
      <c r="E1992" t="s">
        <v>70</v>
      </c>
      <c r="F1992">
        <v>59</v>
      </c>
      <c r="G1992" s="1">
        <v>0.9</v>
      </c>
      <c r="H1992">
        <v>0</v>
      </c>
      <c r="I1992">
        <f t="shared" si="218"/>
        <v>13</v>
      </c>
      <c r="J1992" s="3">
        <f t="shared" si="219"/>
        <v>0</v>
      </c>
      <c r="K1992" s="5">
        <f t="shared" si="222"/>
        <v>1</v>
      </c>
      <c r="L1992" s="3">
        <f t="shared" ca="1" si="220"/>
        <v>0.22757457683928276</v>
      </c>
      <c r="M1992" s="1">
        <f t="shared" ca="1" si="221"/>
        <v>-0.22757457683928276</v>
      </c>
      <c r="N1992" t="str">
        <f t="shared" si="223"/>
        <v>yes</v>
      </c>
    </row>
    <row r="1993" spans="1:14" x14ac:dyDescent="0.25">
      <c r="A1993" t="str">
        <f t="shared" si="217"/>
        <v>13Hawthorn</v>
      </c>
      <c r="B1993">
        <v>2020</v>
      </c>
      <c r="C1993">
        <v>13</v>
      </c>
      <c r="D1993" t="s">
        <v>621</v>
      </c>
      <c r="E1993" t="s">
        <v>56</v>
      </c>
      <c r="F1993">
        <v>35</v>
      </c>
      <c r="G1993" s="1">
        <v>0.88</v>
      </c>
      <c r="H1993">
        <v>0</v>
      </c>
      <c r="I1993">
        <f t="shared" si="218"/>
        <v>21</v>
      </c>
      <c r="J1993" s="3">
        <f t="shared" si="219"/>
        <v>0</v>
      </c>
      <c r="K1993" s="5">
        <f t="shared" si="222"/>
        <v>0</v>
      </c>
      <c r="L1993" s="3">
        <f t="shared" ca="1" si="220"/>
        <v>0</v>
      </c>
      <c r="M1993" s="1">
        <f t="shared" ca="1" si="221"/>
        <v>0</v>
      </c>
      <c r="N1993" t="str">
        <f t="shared" si="223"/>
        <v>no</v>
      </c>
    </row>
    <row r="1994" spans="1:14" x14ac:dyDescent="0.25">
      <c r="A1994" t="str">
        <f t="shared" si="217"/>
        <v>13Melbourne</v>
      </c>
      <c r="B1994">
        <v>2020</v>
      </c>
      <c r="C1994">
        <v>13</v>
      </c>
      <c r="D1994" t="s">
        <v>435</v>
      </c>
      <c r="E1994" t="s">
        <v>30</v>
      </c>
      <c r="F1994">
        <v>74</v>
      </c>
      <c r="G1994" s="1">
        <v>0.71</v>
      </c>
      <c r="H1994">
        <v>0</v>
      </c>
      <c r="I1994">
        <f t="shared" si="218"/>
        <v>23</v>
      </c>
      <c r="J1994" s="3">
        <f t="shared" si="219"/>
        <v>0</v>
      </c>
      <c r="K1994" s="5">
        <f t="shared" si="222"/>
        <v>0</v>
      </c>
      <c r="L1994" s="3">
        <f t="shared" ca="1" si="220"/>
        <v>6.552405318852686E-2</v>
      </c>
      <c r="M1994" s="1">
        <f t="shared" ca="1" si="221"/>
        <v>-6.552405318852686E-2</v>
      </c>
      <c r="N1994" t="str">
        <f t="shared" si="223"/>
        <v>no</v>
      </c>
    </row>
    <row r="1995" spans="1:14" x14ac:dyDescent="0.25">
      <c r="A1995" t="str">
        <f t="shared" si="217"/>
        <v>13St Kilda</v>
      </c>
      <c r="B1995">
        <v>2020</v>
      </c>
      <c r="C1995">
        <v>13</v>
      </c>
      <c r="D1995" t="s">
        <v>365</v>
      </c>
      <c r="E1995" t="s">
        <v>19</v>
      </c>
      <c r="F1995">
        <v>51</v>
      </c>
      <c r="G1995" s="1">
        <v>0.85</v>
      </c>
      <c r="H1995">
        <v>0</v>
      </c>
      <c r="I1995">
        <f t="shared" si="218"/>
        <v>17</v>
      </c>
      <c r="J1995" s="3">
        <f t="shared" si="219"/>
        <v>0</v>
      </c>
      <c r="K1995" s="5">
        <f t="shared" si="222"/>
        <v>0</v>
      </c>
      <c r="L1995" s="3">
        <f t="shared" ca="1" si="220"/>
        <v>2.9813218390804599E-2</v>
      </c>
      <c r="M1995" s="1">
        <f t="shared" ca="1" si="221"/>
        <v>-2.9813218390804599E-2</v>
      </c>
      <c r="N1995" t="str">
        <f t="shared" si="223"/>
        <v>no</v>
      </c>
    </row>
    <row r="1996" spans="1:14" x14ac:dyDescent="0.25">
      <c r="A1996" t="str">
        <f t="shared" si="217"/>
        <v>13GWS Giants</v>
      </c>
      <c r="B1996">
        <v>2020</v>
      </c>
      <c r="C1996">
        <v>13</v>
      </c>
      <c r="D1996" t="s">
        <v>241</v>
      </c>
      <c r="E1996" t="s">
        <v>11</v>
      </c>
      <c r="F1996">
        <v>49</v>
      </c>
      <c r="G1996" s="1">
        <v>0.76</v>
      </c>
      <c r="H1996">
        <v>0</v>
      </c>
      <c r="I1996">
        <f t="shared" si="218"/>
        <v>20</v>
      </c>
      <c r="J1996" s="3">
        <f t="shared" si="219"/>
        <v>0</v>
      </c>
      <c r="K1996" s="5">
        <f t="shared" si="222"/>
        <v>20</v>
      </c>
      <c r="L1996" s="3">
        <f t="shared" ca="1" si="220"/>
        <v>9.0514520202020193E-2</v>
      </c>
      <c r="M1996" s="1">
        <f t="shared" ca="1" si="221"/>
        <v>-9.0514520202020193E-2</v>
      </c>
      <c r="N1996" t="str">
        <f t="shared" si="223"/>
        <v>yes</v>
      </c>
    </row>
    <row r="1997" spans="1:14" x14ac:dyDescent="0.25">
      <c r="A1997" t="str">
        <f t="shared" si="217"/>
        <v>13Brisbane Lions</v>
      </c>
      <c r="B1997">
        <v>2020</v>
      </c>
      <c r="C1997">
        <v>13</v>
      </c>
      <c r="D1997" t="s">
        <v>522</v>
      </c>
      <c r="E1997" t="s">
        <v>16</v>
      </c>
      <c r="F1997">
        <v>71</v>
      </c>
      <c r="G1997" s="1">
        <v>0.89</v>
      </c>
      <c r="H1997">
        <v>0</v>
      </c>
      <c r="I1997">
        <f t="shared" si="218"/>
        <v>17</v>
      </c>
      <c r="J1997" s="3">
        <f t="shared" si="219"/>
        <v>0</v>
      </c>
      <c r="K1997" s="5">
        <f t="shared" si="222"/>
        <v>0</v>
      </c>
      <c r="L1997" s="3">
        <f t="shared" ca="1" si="220"/>
        <v>0.24830155599386369</v>
      </c>
      <c r="M1997" s="1">
        <f t="shared" ca="1" si="221"/>
        <v>-0.24830155599386369</v>
      </c>
      <c r="N1997" t="str">
        <f t="shared" si="223"/>
        <v>no</v>
      </c>
    </row>
    <row r="1998" spans="1:14" x14ac:dyDescent="0.25">
      <c r="A1998" t="str">
        <f t="shared" si="217"/>
        <v>13Richmond</v>
      </c>
      <c r="B1998">
        <v>2020</v>
      </c>
      <c r="C1998">
        <v>13</v>
      </c>
      <c r="D1998" t="s">
        <v>324</v>
      </c>
      <c r="E1998" t="s">
        <v>28</v>
      </c>
      <c r="F1998">
        <v>51</v>
      </c>
      <c r="G1998" s="1">
        <v>0.89</v>
      </c>
      <c r="H1998">
        <v>0</v>
      </c>
      <c r="I1998">
        <f t="shared" si="218"/>
        <v>24</v>
      </c>
      <c r="J1998" s="3">
        <f t="shared" si="219"/>
        <v>0</v>
      </c>
      <c r="K1998" s="5">
        <f t="shared" si="222"/>
        <v>2</v>
      </c>
      <c r="L1998" s="3">
        <f t="shared" ca="1" si="220"/>
        <v>9.2755781799899448E-2</v>
      </c>
      <c r="M1998" s="1">
        <f t="shared" ca="1" si="221"/>
        <v>-9.2755781799899448E-2</v>
      </c>
      <c r="N1998" t="str">
        <f t="shared" si="223"/>
        <v>yes</v>
      </c>
    </row>
    <row r="1999" spans="1:14" x14ac:dyDescent="0.25">
      <c r="A1999" t="str">
        <f t="shared" si="217"/>
        <v>13Fremantle</v>
      </c>
      <c r="B1999">
        <v>2020</v>
      </c>
      <c r="C1999">
        <v>13</v>
      </c>
      <c r="D1999" t="s">
        <v>360</v>
      </c>
      <c r="E1999" t="s">
        <v>53</v>
      </c>
      <c r="F1999">
        <v>43</v>
      </c>
      <c r="G1999" s="1">
        <v>0.75</v>
      </c>
      <c r="H1999">
        <v>0</v>
      </c>
      <c r="I1999">
        <f t="shared" si="218"/>
        <v>13</v>
      </c>
      <c r="J1999" s="3">
        <f t="shared" si="219"/>
        <v>0</v>
      </c>
      <c r="K1999" s="5">
        <f t="shared" si="222"/>
        <v>0</v>
      </c>
      <c r="L1999" s="3">
        <f t="shared" ca="1" si="220"/>
        <v>0.21496520146520143</v>
      </c>
      <c r="M1999" s="1">
        <f t="shared" ca="1" si="221"/>
        <v>-0.21496520146520143</v>
      </c>
      <c r="N1999" t="str">
        <f t="shared" si="223"/>
        <v>no</v>
      </c>
    </row>
    <row r="2000" spans="1:14" x14ac:dyDescent="0.25">
      <c r="A2000" t="str">
        <f t="shared" si="217"/>
        <v>13Gold Coast Suns</v>
      </c>
      <c r="B2000">
        <v>2020</v>
      </c>
      <c r="C2000">
        <v>13</v>
      </c>
      <c r="D2000" t="s">
        <v>439</v>
      </c>
      <c r="E2000" t="s">
        <v>40</v>
      </c>
      <c r="F2000">
        <v>87</v>
      </c>
      <c r="G2000" s="1">
        <v>0.81</v>
      </c>
      <c r="H2000">
        <v>0</v>
      </c>
      <c r="I2000">
        <f t="shared" si="218"/>
        <v>15</v>
      </c>
      <c r="J2000" s="3">
        <f t="shared" si="219"/>
        <v>0</v>
      </c>
      <c r="K2000" s="5">
        <f t="shared" si="222"/>
        <v>0</v>
      </c>
      <c r="L2000" s="3">
        <f t="shared" ca="1" si="220"/>
        <v>9.5798319327731085E-2</v>
      </c>
      <c r="M2000" s="1">
        <f t="shared" ca="1" si="221"/>
        <v>-9.5798319327731085E-2</v>
      </c>
      <c r="N2000" t="str">
        <f t="shared" si="223"/>
        <v>no</v>
      </c>
    </row>
    <row r="2001" spans="1:14" x14ac:dyDescent="0.25">
      <c r="A2001" t="str">
        <f t="shared" si="217"/>
        <v>13Sydney Swans</v>
      </c>
      <c r="B2001">
        <v>2020</v>
      </c>
      <c r="C2001">
        <v>13</v>
      </c>
      <c r="D2001" t="s">
        <v>290</v>
      </c>
      <c r="E2001" t="s">
        <v>70</v>
      </c>
      <c r="F2001">
        <v>58</v>
      </c>
      <c r="G2001" s="1">
        <v>0.87</v>
      </c>
      <c r="H2001">
        <v>0</v>
      </c>
      <c r="I2001">
        <f t="shared" si="218"/>
        <v>13</v>
      </c>
      <c r="J2001" s="3">
        <f t="shared" si="219"/>
        <v>0</v>
      </c>
      <c r="K2001" s="5">
        <f t="shared" si="222"/>
        <v>11</v>
      </c>
      <c r="L2001" s="3">
        <f t="shared" ca="1" si="220"/>
        <v>0.1931623931623932</v>
      </c>
      <c r="M2001" s="1">
        <f t="shared" ca="1" si="221"/>
        <v>-0.1931623931623932</v>
      </c>
      <c r="N2001" t="str">
        <f t="shared" si="223"/>
        <v>yes</v>
      </c>
    </row>
    <row r="2002" spans="1:14" x14ac:dyDescent="0.25">
      <c r="A2002" t="str">
        <f t="shared" si="217"/>
        <v>13Carlton</v>
      </c>
      <c r="B2002">
        <v>2020</v>
      </c>
      <c r="C2002">
        <v>13</v>
      </c>
      <c r="D2002" t="s">
        <v>541</v>
      </c>
      <c r="E2002" t="s">
        <v>6</v>
      </c>
      <c r="F2002">
        <v>45</v>
      </c>
      <c r="G2002" s="1">
        <v>0.83</v>
      </c>
      <c r="H2002">
        <v>0</v>
      </c>
      <c r="I2002">
        <f t="shared" si="218"/>
        <v>15</v>
      </c>
      <c r="J2002" s="3">
        <f t="shared" si="219"/>
        <v>0</v>
      </c>
      <c r="K2002" s="5">
        <f t="shared" si="222"/>
        <v>0</v>
      </c>
      <c r="L2002" s="3">
        <f t="shared" ca="1" si="220"/>
        <v>0.15586288496505216</v>
      </c>
      <c r="M2002" s="1">
        <f t="shared" ca="1" si="221"/>
        <v>-0.15586288496505216</v>
      </c>
      <c r="N2002" t="str">
        <f t="shared" si="223"/>
        <v>no</v>
      </c>
    </row>
    <row r="2003" spans="1:14" x14ac:dyDescent="0.25">
      <c r="A2003" t="str">
        <f t="shared" si="217"/>
        <v>13West Coast Eagles</v>
      </c>
      <c r="B2003">
        <v>2020</v>
      </c>
      <c r="C2003">
        <v>13</v>
      </c>
      <c r="D2003" t="s">
        <v>348</v>
      </c>
      <c r="E2003" t="s">
        <v>36</v>
      </c>
      <c r="F2003">
        <v>47</v>
      </c>
      <c r="G2003" s="1">
        <v>0.89</v>
      </c>
      <c r="H2003">
        <v>0</v>
      </c>
      <c r="I2003">
        <f t="shared" si="218"/>
        <v>20</v>
      </c>
      <c r="J2003" s="3">
        <f t="shared" si="219"/>
        <v>0</v>
      </c>
      <c r="K2003" s="5">
        <f t="shared" si="222"/>
        <v>2</v>
      </c>
      <c r="L2003" s="3">
        <f t="shared" ca="1" si="220"/>
        <v>9.5830095830095816E-2</v>
      </c>
      <c r="M2003" s="1">
        <f t="shared" ca="1" si="221"/>
        <v>-9.5830095830095816E-2</v>
      </c>
      <c r="N2003" t="str">
        <f t="shared" si="223"/>
        <v>yes</v>
      </c>
    </row>
    <row r="2004" spans="1:14" x14ac:dyDescent="0.25">
      <c r="A2004" t="str">
        <f t="shared" si="217"/>
        <v>13Brisbane Lions</v>
      </c>
      <c r="B2004">
        <v>2020</v>
      </c>
      <c r="C2004">
        <v>13</v>
      </c>
      <c r="D2004" t="s">
        <v>451</v>
      </c>
      <c r="E2004" t="s">
        <v>16</v>
      </c>
      <c r="F2004">
        <v>18</v>
      </c>
      <c r="G2004" s="1">
        <v>0.7</v>
      </c>
      <c r="H2004">
        <v>0</v>
      </c>
      <c r="I2004">
        <f t="shared" si="218"/>
        <v>17</v>
      </c>
      <c r="J2004" s="3">
        <f t="shared" si="219"/>
        <v>0</v>
      </c>
      <c r="K2004" s="5">
        <f t="shared" si="222"/>
        <v>0</v>
      </c>
      <c r="L2004" s="3">
        <f t="shared" ca="1" si="220"/>
        <v>0.15366005826532142</v>
      </c>
      <c r="M2004" s="1">
        <f t="shared" ca="1" si="221"/>
        <v>-0.15366005826532142</v>
      </c>
      <c r="N2004" t="str">
        <f t="shared" si="223"/>
        <v>no</v>
      </c>
    </row>
    <row r="2005" spans="1:14" x14ac:dyDescent="0.25">
      <c r="A2005" t="str">
        <f t="shared" si="217"/>
        <v>13Fremantle</v>
      </c>
      <c r="B2005">
        <v>2020</v>
      </c>
      <c r="C2005">
        <v>13</v>
      </c>
      <c r="D2005" t="s">
        <v>430</v>
      </c>
      <c r="E2005" t="s">
        <v>53</v>
      </c>
      <c r="F2005">
        <v>88</v>
      </c>
      <c r="G2005" s="1">
        <v>0.94</v>
      </c>
      <c r="H2005">
        <v>0</v>
      </c>
      <c r="I2005">
        <f t="shared" si="218"/>
        <v>13</v>
      </c>
      <c r="J2005" s="3">
        <f t="shared" si="219"/>
        <v>0</v>
      </c>
      <c r="K2005" s="5">
        <f t="shared" si="222"/>
        <v>0</v>
      </c>
      <c r="L2005" s="3">
        <f t="shared" ca="1" si="220"/>
        <v>0.158902619871478</v>
      </c>
      <c r="M2005" s="1">
        <f t="shared" ca="1" si="221"/>
        <v>-0.158902619871478</v>
      </c>
      <c r="N2005" t="str">
        <f t="shared" si="223"/>
        <v>no</v>
      </c>
    </row>
    <row r="2006" spans="1:14" x14ac:dyDescent="0.25">
      <c r="A2006" t="str">
        <f t="shared" si="217"/>
        <v>13Geelong Cats</v>
      </c>
      <c r="B2006">
        <v>2020</v>
      </c>
      <c r="C2006">
        <v>13</v>
      </c>
      <c r="D2006" t="s">
        <v>506</v>
      </c>
      <c r="E2006" t="s">
        <v>9</v>
      </c>
      <c r="F2006">
        <v>73</v>
      </c>
      <c r="G2006" s="1">
        <v>0.97</v>
      </c>
      <c r="H2006">
        <v>0</v>
      </c>
      <c r="I2006">
        <f t="shared" si="218"/>
        <v>17</v>
      </c>
      <c r="J2006" s="3">
        <f t="shared" si="219"/>
        <v>0</v>
      </c>
      <c r="K2006" s="5">
        <f t="shared" si="222"/>
        <v>0</v>
      </c>
      <c r="L2006" s="3">
        <f t="shared" ca="1" si="220"/>
        <v>0.24045253508101805</v>
      </c>
      <c r="M2006" s="1">
        <f t="shared" ca="1" si="221"/>
        <v>-0.24045253508101805</v>
      </c>
      <c r="N2006" t="str">
        <f t="shared" si="223"/>
        <v>no</v>
      </c>
    </row>
    <row r="2007" spans="1:14" x14ac:dyDescent="0.25">
      <c r="A2007" t="str">
        <f t="shared" si="217"/>
        <v>13GWS Giants</v>
      </c>
      <c r="B2007">
        <v>2020</v>
      </c>
      <c r="C2007">
        <v>13</v>
      </c>
      <c r="D2007" t="s">
        <v>410</v>
      </c>
      <c r="E2007" t="s">
        <v>11</v>
      </c>
      <c r="F2007">
        <v>39</v>
      </c>
      <c r="G2007" s="1">
        <v>0.91</v>
      </c>
      <c r="H2007">
        <v>0</v>
      </c>
      <c r="I2007">
        <f t="shared" si="218"/>
        <v>20</v>
      </c>
      <c r="J2007" s="3">
        <f t="shared" si="219"/>
        <v>0</v>
      </c>
      <c r="K2007" s="5">
        <f t="shared" si="222"/>
        <v>0</v>
      </c>
      <c r="L2007" s="3">
        <f t="shared" ca="1" si="220"/>
        <v>0.29962306011841611</v>
      </c>
      <c r="M2007" s="1">
        <f t="shared" ca="1" si="221"/>
        <v>-0.29962306011841611</v>
      </c>
      <c r="N2007" t="str">
        <f t="shared" si="223"/>
        <v>no</v>
      </c>
    </row>
    <row r="2008" spans="1:14" x14ac:dyDescent="0.25">
      <c r="A2008" t="str">
        <f t="shared" si="217"/>
        <v>13Hawthorn</v>
      </c>
      <c r="B2008">
        <v>2020</v>
      </c>
      <c r="C2008">
        <v>13</v>
      </c>
      <c r="D2008" t="s">
        <v>310</v>
      </c>
      <c r="E2008" t="s">
        <v>56</v>
      </c>
      <c r="F2008">
        <v>39</v>
      </c>
      <c r="G2008" s="1">
        <v>0.7</v>
      </c>
      <c r="H2008">
        <v>0</v>
      </c>
      <c r="I2008">
        <f t="shared" si="218"/>
        <v>21</v>
      </c>
      <c r="J2008" s="3">
        <f t="shared" si="219"/>
        <v>0</v>
      </c>
      <c r="K2008" s="5">
        <f t="shared" si="222"/>
        <v>2</v>
      </c>
      <c r="L2008" s="3">
        <f t="shared" ca="1" si="220"/>
        <v>0.47178787878787876</v>
      </c>
      <c r="M2008" s="1">
        <f t="shared" ca="1" si="221"/>
        <v>-0.47178787878787876</v>
      </c>
      <c r="N2008" t="str">
        <f t="shared" si="223"/>
        <v>yes</v>
      </c>
    </row>
    <row r="2009" spans="1:14" x14ac:dyDescent="0.25">
      <c r="A2009" t="str">
        <f t="shared" si="217"/>
        <v>13Richmond</v>
      </c>
      <c r="B2009">
        <v>2020</v>
      </c>
      <c r="C2009">
        <v>13</v>
      </c>
      <c r="D2009" t="s">
        <v>454</v>
      </c>
      <c r="E2009" t="s">
        <v>28</v>
      </c>
      <c r="F2009">
        <v>49</v>
      </c>
      <c r="G2009" s="1">
        <v>0.85</v>
      </c>
      <c r="H2009">
        <v>0</v>
      </c>
      <c r="I2009">
        <f t="shared" si="218"/>
        <v>24</v>
      </c>
      <c r="J2009" s="3">
        <f t="shared" si="219"/>
        <v>0</v>
      </c>
      <c r="K2009" s="5">
        <f t="shared" si="222"/>
        <v>0</v>
      </c>
      <c r="L2009" s="3">
        <f t="shared" ca="1" si="220"/>
        <v>0.14215686274509803</v>
      </c>
      <c r="M2009" s="1">
        <f t="shared" ca="1" si="221"/>
        <v>-0.14215686274509803</v>
      </c>
      <c r="N2009" t="str">
        <f t="shared" si="223"/>
        <v>no</v>
      </c>
    </row>
    <row r="2010" spans="1:14" x14ac:dyDescent="0.25">
      <c r="A2010" t="str">
        <f t="shared" si="217"/>
        <v>13Carlton</v>
      </c>
      <c r="B2010">
        <v>2020</v>
      </c>
      <c r="C2010">
        <v>13</v>
      </c>
      <c r="D2010" t="s">
        <v>71</v>
      </c>
      <c r="E2010" t="s">
        <v>6</v>
      </c>
      <c r="F2010">
        <v>32</v>
      </c>
      <c r="G2010" s="1">
        <v>0.86</v>
      </c>
      <c r="H2010">
        <v>0</v>
      </c>
      <c r="I2010">
        <f t="shared" si="218"/>
        <v>15</v>
      </c>
      <c r="J2010" s="3">
        <f t="shared" si="219"/>
        <v>0</v>
      </c>
      <c r="K2010" s="5">
        <f t="shared" si="222"/>
        <v>56</v>
      </c>
      <c r="L2010" s="3">
        <f t="shared" ca="1" si="220"/>
        <v>0.15460628695922812</v>
      </c>
      <c r="M2010" s="1">
        <f t="shared" ca="1" si="221"/>
        <v>-0.15460628695922812</v>
      </c>
      <c r="N2010" t="str">
        <f t="shared" si="223"/>
        <v>yes</v>
      </c>
    </row>
    <row r="2011" spans="1:14" x14ac:dyDescent="0.25">
      <c r="A2011" t="str">
        <f t="shared" si="217"/>
        <v>13Carlton</v>
      </c>
      <c r="B2011">
        <v>2020</v>
      </c>
      <c r="C2011">
        <v>13</v>
      </c>
      <c r="D2011" t="s">
        <v>562</v>
      </c>
      <c r="E2011" t="s">
        <v>6</v>
      </c>
      <c r="F2011">
        <v>39</v>
      </c>
      <c r="G2011" s="1">
        <v>0.79</v>
      </c>
      <c r="H2011">
        <v>0</v>
      </c>
      <c r="I2011">
        <f t="shared" si="218"/>
        <v>15</v>
      </c>
      <c r="J2011" s="3">
        <f t="shared" si="219"/>
        <v>0</v>
      </c>
      <c r="K2011" s="5">
        <f t="shared" si="222"/>
        <v>0</v>
      </c>
      <c r="L2011" s="3">
        <f t="shared" ca="1" si="220"/>
        <v>0.32930942379645273</v>
      </c>
      <c r="M2011" s="1">
        <f t="shared" ca="1" si="221"/>
        <v>-0.32930942379645273</v>
      </c>
      <c r="N2011" t="str">
        <f t="shared" si="223"/>
        <v>no</v>
      </c>
    </row>
    <row r="2012" spans="1:14" x14ac:dyDescent="0.25">
      <c r="A2012" t="str">
        <f t="shared" si="217"/>
        <v>13Geelong Cats</v>
      </c>
      <c r="B2012">
        <v>2020</v>
      </c>
      <c r="C2012">
        <v>13</v>
      </c>
      <c r="D2012" t="s">
        <v>362</v>
      </c>
      <c r="E2012" t="s">
        <v>9</v>
      </c>
      <c r="F2012">
        <v>84</v>
      </c>
      <c r="G2012" s="1">
        <v>0.81</v>
      </c>
      <c r="H2012">
        <v>0</v>
      </c>
      <c r="I2012">
        <f t="shared" si="218"/>
        <v>17</v>
      </c>
      <c r="J2012" s="3">
        <f t="shared" si="219"/>
        <v>0</v>
      </c>
      <c r="K2012" s="5">
        <f t="shared" si="222"/>
        <v>0</v>
      </c>
      <c r="L2012" s="3">
        <f t="shared" ca="1" si="220"/>
        <v>0.2175550061922002</v>
      </c>
      <c r="M2012" s="1">
        <f t="shared" ca="1" si="221"/>
        <v>-0.2175550061922002</v>
      </c>
      <c r="N2012" t="str">
        <f t="shared" si="223"/>
        <v>no</v>
      </c>
    </row>
    <row r="2013" spans="1:14" x14ac:dyDescent="0.25">
      <c r="A2013" t="str">
        <f t="shared" si="217"/>
        <v>13GWS Giants</v>
      </c>
      <c r="B2013">
        <v>2020</v>
      </c>
      <c r="C2013">
        <v>13</v>
      </c>
      <c r="D2013" t="s">
        <v>331</v>
      </c>
      <c r="E2013" t="s">
        <v>11</v>
      </c>
      <c r="F2013">
        <v>67</v>
      </c>
      <c r="G2013" s="1">
        <v>0.91</v>
      </c>
      <c r="H2013">
        <v>0</v>
      </c>
      <c r="I2013">
        <f t="shared" si="218"/>
        <v>20</v>
      </c>
      <c r="J2013" s="3">
        <f t="shared" si="219"/>
        <v>0</v>
      </c>
      <c r="K2013" s="5">
        <f t="shared" si="222"/>
        <v>1</v>
      </c>
      <c r="L2013" s="3">
        <f t="shared" ca="1" si="220"/>
        <v>0.21963675213675216</v>
      </c>
      <c r="M2013" s="1">
        <f t="shared" ca="1" si="221"/>
        <v>-0.21963675213675216</v>
      </c>
      <c r="N2013" t="str">
        <f t="shared" si="223"/>
        <v>yes</v>
      </c>
    </row>
    <row r="2014" spans="1:14" x14ac:dyDescent="0.25">
      <c r="A2014" t="str">
        <f t="shared" si="217"/>
        <v>13Richmond</v>
      </c>
      <c r="B2014">
        <v>2020</v>
      </c>
      <c r="C2014">
        <v>13</v>
      </c>
      <c r="D2014" t="s">
        <v>265</v>
      </c>
      <c r="E2014" t="s">
        <v>28</v>
      </c>
      <c r="F2014">
        <v>70</v>
      </c>
      <c r="G2014" s="1">
        <v>0.82</v>
      </c>
      <c r="H2014">
        <v>0</v>
      </c>
      <c r="I2014">
        <f t="shared" si="218"/>
        <v>24</v>
      </c>
      <c r="J2014" s="3">
        <f t="shared" si="219"/>
        <v>0</v>
      </c>
      <c r="K2014" s="5">
        <f t="shared" si="222"/>
        <v>5</v>
      </c>
      <c r="L2014" s="3">
        <f t="shared" ca="1" si="220"/>
        <v>0.16819264069264067</v>
      </c>
      <c r="M2014" s="1">
        <f t="shared" ca="1" si="221"/>
        <v>-0.16819264069264067</v>
      </c>
      <c r="N2014" t="str">
        <f t="shared" si="223"/>
        <v>yes</v>
      </c>
    </row>
    <row r="2015" spans="1:14" x14ac:dyDescent="0.25">
      <c r="A2015" t="str">
        <f t="shared" si="217"/>
        <v>13Adelaide Crows</v>
      </c>
      <c r="B2015">
        <v>2020</v>
      </c>
      <c r="C2015">
        <v>13</v>
      </c>
      <c r="D2015" t="s">
        <v>287</v>
      </c>
      <c r="E2015" t="s">
        <v>22</v>
      </c>
      <c r="F2015">
        <v>45</v>
      </c>
      <c r="G2015" s="1">
        <v>0.74</v>
      </c>
      <c r="H2015">
        <v>0</v>
      </c>
      <c r="I2015">
        <f t="shared" si="218"/>
        <v>17</v>
      </c>
      <c r="J2015" s="3">
        <f t="shared" si="219"/>
        <v>0</v>
      </c>
      <c r="K2015" s="5">
        <f t="shared" si="222"/>
        <v>4</v>
      </c>
      <c r="L2015" s="3">
        <f t="shared" ca="1" si="220"/>
        <v>0.29746897546897549</v>
      </c>
      <c r="M2015" s="1">
        <f t="shared" ca="1" si="221"/>
        <v>-0.29746897546897549</v>
      </c>
      <c r="N2015" t="str">
        <f t="shared" si="223"/>
        <v>yes</v>
      </c>
    </row>
    <row r="2016" spans="1:14" x14ac:dyDescent="0.25">
      <c r="A2016" t="str">
        <f t="shared" si="217"/>
        <v>13Carlton</v>
      </c>
      <c r="B2016">
        <v>2020</v>
      </c>
      <c r="C2016">
        <v>13</v>
      </c>
      <c r="D2016" t="s">
        <v>426</v>
      </c>
      <c r="E2016" t="s">
        <v>6</v>
      </c>
      <c r="F2016">
        <v>73</v>
      </c>
      <c r="G2016" s="1">
        <v>0.77</v>
      </c>
      <c r="H2016">
        <v>0</v>
      </c>
      <c r="I2016">
        <f t="shared" si="218"/>
        <v>15</v>
      </c>
      <c r="J2016" s="3">
        <f t="shared" si="219"/>
        <v>0</v>
      </c>
      <c r="K2016" s="5">
        <f t="shared" si="222"/>
        <v>0</v>
      </c>
      <c r="L2016" s="3">
        <f t="shared" ca="1" si="220"/>
        <v>0.17112552364403222</v>
      </c>
      <c r="M2016" s="1">
        <f t="shared" ca="1" si="221"/>
        <v>-0.17112552364403222</v>
      </c>
      <c r="N2016" t="str">
        <f t="shared" si="223"/>
        <v>no</v>
      </c>
    </row>
    <row r="2017" spans="1:14" x14ac:dyDescent="0.25">
      <c r="A2017" t="str">
        <f t="shared" si="217"/>
        <v>13Port Adelaide</v>
      </c>
      <c r="B2017">
        <v>2020</v>
      </c>
      <c r="C2017">
        <v>13</v>
      </c>
      <c r="D2017" t="s">
        <v>336</v>
      </c>
      <c r="E2017" t="s">
        <v>48</v>
      </c>
      <c r="F2017">
        <v>77</v>
      </c>
      <c r="G2017" s="1">
        <v>0.83</v>
      </c>
      <c r="H2017">
        <v>0</v>
      </c>
      <c r="I2017">
        <f t="shared" si="218"/>
        <v>21</v>
      </c>
      <c r="J2017" s="3">
        <f t="shared" si="219"/>
        <v>0</v>
      </c>
      <c r="K2017" s="5">
        <f t="shared" si="222"/>
        <v>4</v>
      </c>
      <c r="L2017" s="3">
        <f t="shared" ca="1" si="220"/>
        <v>0.20088021778584389</v>
      </c>
      <c r="M2017" s="1">
        <f t="shared" ca="1" si="221"/>
        <v>-0.20088021778584389</v>
      </c>
      <c r="N2017" t="str">
        <f t="shared" si="223"/>
        <v>yes</v>
      </c>
    </row>
    <row r="2018" spans="1:14" x14ac:dyDescent="0.25">
      <c r="A2018" t="str">
        <f t="shared" si="217"/>
        <v>13Sydney Swans</v>
      </c>
      <c r="B2018">
        <v>2020</v>
      </c>
      <c r="C2018">
        <v>13</v>
      </c>
      <c r="D2018" t="s">
        <v>447</v>
      </c>
      <c r="E2018" t="s">
        <v>70</v>
      </c>
      <c r="F2018">
        <v>102</v>
      </c>
      <c r="G2018" s="1">
        <v>0.88</v>
      </c>
      <c r="H2018">
        <v>0</v>
      </c>
      <c r="I2018">
        <f t="shared" si="218"/>
        <v>13</v>
      </c>
      <c r="J2018" s="3">
        <f t="shared" si="219"/>
        <v>0</v>
      </c>
      <c r="K2018" s="5">
        <f t="shared" si="222"/>
        <v>0</v>
      </c>
      <c r="L2018" s="3">
        <f t="shared" ca="1" si="220"/>
        <v>0.13095959595959594</v>
      </c>
      <c r="M2018" s="1">
        <f t="shared" ca="1" si="221"/>
        <v>-0.13095959595959594</v>
      </c>
      <c r="N2018" t="str">
        <f t="shared" si="223"/>
        <v>no</v>
      </c>
    </row>
    <row r="2019" spans="1:14" x14ac:dyDescent="0.25">
      <c r="A2019" t="str">
        <f t="shared" si="217"/>
        <v>13Fremantle</v>
      </c>
      <c r="B2019">
        <v>2020</v>
      </c>
      <c r="C2019">
        <v>13</v>
      </c>
      <c r="D2019" t="s">
        <v>235</v>
      </c>
      <c r="E2019" t="s">
        <v>53</v>
      </c>
      <c r="F2019">
        <v>46</v>
      </c>
      <c r="G2019" s="1">
        <v>0.78</v>
      </c>
      <c r="H2019">
        <v>0</v>
      </c>
      <c r="I2019">
        <f t="shared" si="218"/>
        <v>13</v>
      </c>
      <c r="J2019" s="3">
        <f t="shared" si="219"/>
        <v>0</v>
      </c>
      <c r="K2019" s="5">
        <f t="shared" si="222"/>
        <v>7</v>
      </c>
      <c r="L2019" s="3">
        <f t="shared" ca="1" si="220"/>
        <v>0.37410455486542443</v>
      </c>
      <c r="M2019" s="1">
        <f t="shared" ca="1" si="221"/>
        <v>-0.37410455486542443</v>
      </c>
      <c r="N2019" t="str">
        <f t="shared" si="223"/>
        <v>yes</v>
      </c>
    </row>
    <row r="2020" spans="1:14" x14ac:dyDescent="0.25">
      <c r="A2020" t="str">
        <f t="shared" si="217"/>
        <v>13Geelong Cats</v>
      </c>
      <c r="B2020">
        <v>2020</v>
      </c>
      <c r="C2020">
        <v>13</v>
      </c>
      <c r="D2020" t="s">
        <v>488</v>
      </c>
      <c r="E2020" t="s">
        <v>9</v>
      </c>
      <c r="F2020">
        <v>50</v>
      </c>
      <c r="G2020" s="1">
        <v>0.91</v>
      </c>
      <c r="H2020">
        <v>0</v>
      </c>
      <c r="I2020">
        <f t="shared" si="218"/>
        <v>17</v>
      </c>
      <c r="J2020" s="3">
        <f t="shared" si="219"/>
        <v>0</v>
      </c>
      <c r="K2020" s="5">
        <f t="shared" si="222"/>
        <v>0</v>
      </c>
      <c r="L2020" s="3">
        <f t="shared" ca="1" si="220"/>
        <v>0.20553436759319113</v>
      </c>
      <c r="M2020" s="1">
        <f t="shared" ca="1" si="221"/>
        <v>-0.20553436759319113</v>
      </c>
      <c r="N2020" t="str">
        <f t="shared" si="223"/>
        <v>no</v>
      </c>
    </row>
    <row r="2021" spans="1:14" x14ac:dyDescent="0.25">
      <c r="A2021" t="str">
        <f t="shared" si="217"/>
        <v>13Melbourne</v>
      </c>
      <c r="B2021">
        <v>2020</v>
      </c>
      <c r="C2021">
        <v>13</v>
      </c>
      <c r="D2021" t="s">
        <v>223</v>
      </c>
      <c r="E2021" t="s">
        <v>30</v>
      </c>
      <c r="F2021">
        <v>31</v>
      </c>
      <c r="G2021" s="1">
        <v>0.78</v>
      </c>
      <c r="H2021">
        <v>0</v>
      </c>
      <c r="I2021">
        <f t="shared" si="218"/>
        <v>23</v>
      </c>
      <c r="J2021" s="3">
        <f t="shared" si="219"/>
        <v>0</v>
      </c>
      <c r="K2021" s="5">
        <f t="shared" si="222"/>
        <v>30</v>
      </c>
      <c r="L2021" s="3">
        <f t="shared" ca="1" si="220"/>
        <v>6.3470642418010842E-2</v>
      </c>
      <c r="M2021" s="1">
        <f t="shared" ca="1" si="221"/>
        <v>-6.3470642418010842E-2</v>
      </c>
      <c r="N2021" t="str">
        <f t="shared" si="223"/>
        <v>yes</v>
      </c>
    </row>
    <row r="2022" spans="1:14" x14ac:dyDescent="0.25">
      <c r="A2022" t="str">
        <f t="shared" si="217"/>
        <v>13Adelaide Crows</v>
      </c>
      <c r="B2022">
        <v>2020</v>
      </c>
      <c r="C2022">
        <v>13</v>
      </c>
      <c r="D2022" t="s">
        <v>592</v>
      </c>
      <c r="E2022" t="s">
        <v>22</v>
      </c>
      <c r="F2022">
        <v>35</v>
      </c>
      <c r="G2022" s="1">
        <v>0.81</v>
      </c>
      <c r="H2022">
        <v>0</v>
      </c>
      <c r="I2022">
        <f t="shared" si="218"/>
        <v>17</v>
      </c>
      <c r="J2022" s="3">
        <f t="shared" si="219"/>
        <v>0</v>
      </c>
      <c r="K2022" s="5">
        <f t="shared" si="222"/>
        <v>0</v>
      </c>
      <c r="L2022" s="3">
        <f t="shared" ca="1" si="220"/>
        <v>0.60305900621118025</v>
      </c>
      <c r="M2022" s="1">
        <f t="shared" ca="1" si="221"/>
        <v>-0.60305900621118025</v>
      </c>
      <c r="N2022" t="str">
        <f t="shared" si="223"/>
        <v>no</v>
      </c>
    </row>
    <row r="2023" spans="1:14" x14ac:dyDescent="0.25">
      <c r="A2023" t="str">
        <f t="shared" si="217"/>
        <v>13Gold Coast Suns</v>
      </c>
      <c r="B2023">
        <v>2020</v>
      </c>
      <c r="C2023">
        <v>13</v>
      </c>
      <c r="D2023" t="s">
        <v>494</v>
      </c>
      <c r="E2023" t="s">
        <v>40</v>
      </c>
      <c r="F2023">
        <v>34</v>
      </c>
      <c r="G2023" s="1">
        <v>0.88</v>
      </c>
      <c r="H2023">
        <v>0</v>
      </c>
      <c r="I2023">
        <f t="shared" si="218"/>
        <v>15</v>
      </c>
      <c r="J2023" s="3">
        <f t="shared" si="219"/>
        <v>0</v>
      </c>
      <c r="K2023" s="5">
        <f t="shared" si="222"/>
        <v>0</v>
      </c>
      <c r="L2023" s="3">
        <f t="shared" ca="1" si="220"/>
        <v>0.17317460317460315</v>
      </c>
      <c r="M2023" s="1">
        <f t="shared" ca="1" si="221"/>
        <v>-0.17317460317460315</v>
      </c>
      <c r="N2023" t="str">
        <f t="shared" si="223"/>
        <v>no</v>
      </c>
    </row>
    <row r="2024" spans="1:14" x14ac:dyDescent="0.25">
      <c r="A2024" t="str">
        <f t="shared" si="217"/>
        <v>13GWS Giants</v>
      </c>
      <c r="B2024">
        <v>2020</v>
      </c>
      <c r="C2024">
        <v>13</v>
      </c>
      <c r="D2024" t="s">
        <v>514</v>
      </c>
      <c r="E2024" t="s">
        <v>11</v>
      </c>
      <c r="F2024">
        <v>75</v>
      </c>
      <c r="G2024" s="1">
        <v>0.86</v>
      </c>
      <c r="H2024">
        <v>0</v>
      </c>
      <c r="I2024">
        <f t="shared" si="218"/>
        <v>20</v>
      </c>
      <c r="J2024" s="3">
        <f t="shared" si="219"/>
        <v>0</v>
      </c>
      <c r="K2024" s="5">
        <f t="shared" si="222"/>
        <v>0</v>
      </c>
      <c r="L2024" s="3">
        <f t="shared" ca="1" si="220"/>
        <v>0.24365079365079365</v>
      </c>
      <c r="M2024" s="1">
        <f t="shared" ca="1" si="221"/>
        <v>-0.24365079365079365</v>
      </c>
      <c r="N2024" t="str">
        <f t="shared" si="223"/>
        <v>no</v>
      </c>
    </row>
    <row r="2025" spans="1:14" x14ac:dyDescent="0.25">
      <c r="A2025" t="str">
        <f t="shared" si="217"/>
        <v>13Fremantle</v>
      </c>
      <c r="B2025">
        <v>2020</v>
      </c>
      <c r="C2025">
        <v>13</v>
      </c>
      <c r="D2025" t="s">
        <v>278</v>
      </c>
      <c r="E2025" t="s">
        <v>53</v>
      </c>
      <c r="F2025">
        <v>82</v>
      </c>
      <c r="G2025" s="1">
        <v>1</v>
      </c>
      <c r="H2025">
        <v>0</v>
      </c>
      <c r="I2025">
        <f t="shared" si="218"/>
        <v>13</v>
      </c>
      <c r="J2025" s="3">
        <f t="shared" si="219"/>
        <v>0</v>
      </c>
      <c r="K2025" s="5">
        <f t="shared" si="222"/>
        <v>7</v>
      </c>
      <c r="L2025" s="3">
        <f t="shared" ca="1" si="220"/>
        <v>0.17571671212344586</v>
      </c>
      <c r="M2025" s="1">
        <f t="shared" ca="1" si="221"/>
        <v>-0.17571671212344586</v>
      </c>
      <c r="N2025" t="str">
        <f t="shared" si="223"/>
        <v>yes</v>
      </c>
    </row>
    <row r="2026" spans="1:14" x14ac:dyDescent="0.25">
      <c r="A2026" t="str">
        <f t="shared" si="217"/>
        <v>13St Kilda</v>
      </c>
      <c r="B2026">
        <v>2020</v>
      </c>
      <c r="C2026">
        <v>13</v>
      </c>
      <c r="D2026" t="s">
        <v>298</v>
      </c>
      <c r="E2026" t="s">
        <v>19</v>
      </c>
      <c r="F2026">
        <v>60</v>
      </c>
      <c r="G2026" s="1">
        <v>0.85</v>
      </c>
      <c r="H2026">
        <v>0</v>
      </c>
      <c r="I2026">
        <f t="shared" si="218"/>
        <v>17</v>
      </c>
      <c r="J2026" s="3">
        <f t="shared" si="219"/>
        <v>0</v>
      </c>
      <c r="K2026" s="5">
        <f t="shared" si="222"/>
        <v>8</v>
      </c>
      <c r="L2026" s="3">
        <f t="shared" ca="1" si="220"/>
        <v>0.17356601893971219</v>
      </c>
      <c r="M2026" s="1">
        <f t="shared" ca="1" si="221"/>
        <v>-0.17356601893971219</v>
      </c>
      <c r="N2026" t="str">
        <f t="shared" si="223"/>
        <v>yes</v>
      </c>
    </row>
    <row r="2027" spans="1:14" x14ac:dyDescent="0.25">
      <c r="A2027" t="str">
        <f t="shared" si="217"/>
        <v>13Collingwood</v>
      </c>
      <c r="B2027">
        <v>2020</v>
      </c>
      <c r="C2027">
        <v>13</v>
      </c>
      <c r="D2027" t="s">
        <v>546</v>
      </c>
      <c r="E2027" t="s">
        <v>51</v>
      </c>
      <c r="F2027">
        <v>62</v>
      </c>
      <c r="G2027" s="1">
        <v>0.76</v>
      </c>
      <c r="H2027">
        <v>0</v>
      </c>
      <c r="I2027">
        <f t="shared" si="218"/>
        <v>19</v>
      </c>
      <c r="J2027" s="3">
        <f t="shared" si="219"/>
        <v>0</v>
      </c>
      <c r="K2027" s="5">
        <f t="shared" si="222"/>
        <v>0</v>
      </c>
      <c r="L2027" s="3">
        <f t="shared" ca="1" si="220"/>
        <v>0.12609625668449198</v>
      </c>
      <c r="M2027" s="1">
        <f t="shared" ca="1" si="221"/>
        <v>-0.12609625668449198</v>
      </c>
      <c r="N2027" t="str">
        <f t="shared" si="223"/>
        <v>no</v>
      </c>
    </row>
    <row r="2028" spans="1:14" x14ac:dyDescent="0.25">
      <c r="A2028" t="str">
        <f t="shared" si="217"/>
        <v>13Brisbane Lions</v>
      </c>
      <c r="B2028">
        <v>2020</v>
      </c>
      <c r="C2028">
        <v>13</v>
      </c>
      <c r="D2028" t="s">
        <v>286</v>
      </c>
      <c r="E2028" t="s">
        <v>16</v>
      </c>
      <c r="F2028">
        <v>38</v>
      </c>
      <c r="G2028" s="1">
        <v>0.78</v>
      </c>
      <c r="H2028">
        <v>0</v>
      </c>
      <c r="I2028">
        <f t="shared" si="218"/>
        <v>17</v>
      </c>
      <c r="J2028" s="3">
        <f t="shared" si="219"/>
        <v>0</v>
      </c>
      <c r="K2028" s="5">
        <f t="shared" si="222"/>
        <v>8</v>
      </c>
      <c r="L2028" s="3">
        <f t="shared" ca="1" si="220"/>
        <v>9.7882682484758621E-2</v>
      </c>
      <c r="M2028" s="1">
        <f t="shared" ca="1" si="221"/>
        <v>-9.7882682484758621E-2</v>
      </c>
      <c r="N2028" t="str">
        <f t="shared" si="223"/>
        <v>yes</v>
      </c>
    </row>
    <row r="2029" spans="1:14" x14ac:dyDescent="0.25">
      <c r="A2029" t="str">
        <f t="shared" si="217"/>
        <v>13Fremantle</v>
      </c>
      <c r="B2029">
        <v>2020</v>
      </c>
      <c r="C2029">
        <v>13</v>
      </c>
      <c r="D2029" t="s">
        <v>563</v>
      </c>
      <c r="E2029" t="s">
        <v>53</v>
      </c>
      <c r="F2029">
        <v>12</v>
      </c>
      <c r="G2029" s="1">
        <v>0.84</v>
      </c>
      <c r="H2029">
        <v>0</v>
      </c>
      <c r="I2029">
        <f t="shared" si="218"/>
        <v>13</v>
      </c>
      <c r="J2029" s="3">
        <f t="shared" si="219"/>
        <v>0</v>
      </c>
      <c r="K2029" s="5">
        <f t="shared" si="222"/>
        <v>0</v>
      </c>
      <c r="L2029" s="3">
        <f t="shared" ca="1" si="220"/>
        <v>0.14728083262290423</v>
      </c>
      <c r="M2029" s="1">
        <f t="shared" ca="1" si="221"/>
        <v>-0.14728083262290423</v>
      </c>
      <c r="N2029" t="str">
        <f t="shared" si="223"/>
        <v>no</v>
      </c>
    </row>
    <row r="2030" spans="1:14" x14ac:dyDescent="0.25">
      <c r="A2030" t="str">
        <f t="shared" si="217"/>
        <v>13Fremantle</v>
      </c>
      <c r="B2030">
        <v>2020</v>
      </c>
      <c r="C2030">
        <v>13</v>
      </c>
      <c r="D2030" t="s">
        <v>464</v>
      </c>
      <c r="E2030" t="s">
        <v>53</v>
      </c>
      <c r="F2030">
        <v>49</v>
      </c>
      <c r="G2030" s="1">
        <v>0.88</v>
      </c>
      <c r="H2030">
        <v>0</v>
      </c>
      <c r="I2030">
        <f t="shared" si="218"/>
        <v>13</v>
      </c>
      <c r="J2030" s="3">
        <f t="shared" si="219"/>
        <v>0</v>
      </c>
      <c r="K2030" s="5">
        <f t="shared" si="222"/>
        <v>0</v>
      </c>
      <c r="L2030" s="3">
        <f t="shared" ca="1" si="220"/>
        <v>0.1283367148028802</v>
      </c>
      <c r="M2030" s="1">
        <f t="shared" ca="1" si="221"/>
        <v>-0.1283367148028802</v>
      </c>
      <c r="N2030" t="str">
        <f t="shared" si="223"/>
        <v>no</v>
      </c>
    </row>
    <row r="2031" spans="1:14" x14ac:dyDescent="0.25">
      <c r="A2031" t="str">
        <f t="shared" si="217"/>
        <v>13Melbourne</v>
      </c>
      <c r="B2031">
        <v>2020</v>
      </c>
      <c r="C2031">
        <v>13</v>
      </c>
      <c r="D2031" t="s">
        <v>509</v>
      </c>
      <c r="E2031" t="s">
        <v>30</v>
      </c>
      <c r="F2031">
        <v>71</v>
      </c>
      <c r="G2031" s="1">
        <v>0.86</v>
      </c>
      <c r="H2031">
        <v>0</v>
      </c>
      <c r="I2031">
        <f t="shared" si="218"/>
        <v>23</v>
      </c>
      <c r="J2031" s="3">
        <f t="shared" si="219"/>
        <v>0</v>
      </c>
      <c r="K2031" s="5">
        <f t="shared" si="222"/>
        <v>0</v>
      </c>
      <c r="L2031" s="3">
        <f t="shared" ca="1" si="220"/>
        <v>0.28902271618989878</v>
      </c>
      <c r="M2031" s="1">
        <f t="shared" ca="1" si="221"/>
        <v>-0.28902271618989878</v>
      </c>
      <c r="N2031" t="str">
        <f t="shared" si="223"/>
        <v>no</v>
      </c>
    </row>
    <row r="2032" spans="1:14" x14ac:dyDescent="0.25">
      <c r="A2032" t="str">
        <f t="shared" si="217"/>
        <v>13St Kilda</v>
      </c>
      <c r="B2032">
        <v>2020</v>
      </c>
      <c r="C2032">
        <v>13</v>
      </c>
      <c r="D2032" t="s">
        <v>330</v>
      </c>
      <c r="E2032" t="s">
        <v>19</v>
      </c>
      <c r="F2032">
        <v>54</v>
      </c>
      <c r="G2032" s="1">
        <v>0.81</v>
      </c>
      <c r="H2032">
        <v>0</v>
      </c>
      <c r="I2032">
        <f t="shared" si="218"/>
        <v>17</v>
      </c>
      <c r="J2032" s="3">
        <f t="shared" si="219"/>
        <v>0</v>
      </c>
      <c r="K2032" s="5">
        <f t="shared" si="222"/>
        <v>3</v>
      </c>
      <c r="L2032" s="3">
        <f t="shared" ca="1" si="220"/>
        <v>0.1618850200165079</v>
      </c>
      <c r="M2032" s="1">
        <f t="shared" ca="1" si="221"/>
        <v>-0.1618850200165079</v>
      </c>
      <c r="N2032" t="str">
        <f t="shared" si="223"/>
        <v>yes</v>
      </c>
    </row>
    <row r="2033" spans="1:14" x14ac:dyDescent="0.25">
      <c r="A2033" t="str">
        <f t="shared" si="217"/>
        <v>13Port Adelaide</v>
      </c>
      <c r="B2033">
        <v>2020</v>
      </c>
      <c r="C2033">
        <v>13</v>
      </c>
      <c r="D2033" t="s">
        <v>566</v>
      </c>
      <c r="E2033" t="s">
        <v>48</v>
      </c>
      <c r="F2033">
        <v>51</v>
      </c>
      <c r="G2033" s="1">
        <v>0.94</v>
      </c>
      <c r="H2033">
        <v>0</v>
      </c>
      <c r="I2033">
        <f t="shared" si="218"/>
        <v>21</v>
      </c>
      <c r="J2033" s="3">
        <f t="shared" si="219"/>
        <v>0</v>
      </c>
      <c r="K2033" s="5">
        <f t="shared" si="222"/>
        <v>0</v>
      </c>
      <c r="L2033" s="3">
        <f t="shared" ca="1" si="220"/>
        <v>0.18472511004805228</v>
      </c>
      <c r="M2033" s="1">
        <f t="shared" ca="1" si="221"/>
        <v>-0.18472511004805228</v>
      </c>
      <c r="N2033" t="str">
        <f t="shared" si="223"/>
        <v>no</v>
      </c>
    </row>
    <row r="2034" spans="1:14" x14ac:dyDescent="0.25">
      <c r="A2034" t="str">
        <f t="shared" si="217"/>
        <v>13Port Adelaide</v>
      </c>
      <c r="B2034">
        <v>2020</v>
      </c>
      <c r="C2034">
        <v>13</v>
      </c>
      <c r="D2034" t="s">
        <v>588</v>
      </c>
      <c r="E2034" t="s">
        <v>48</v>
      </c>
      <c r="F2034">
        <v>74</v>
      </c>
      <c r="G2034" s="1">
        <v>1</v>
      </c>
      <c r="H2034">
        <v>0</v>
      </c>
      <c r="I2034">
        <f t="shared" si="218"/>
        <v>21</v>
      </c>
      <c r="J2034" s="3">
        <f t="shared" si="219"/>
        <v>0</v>
      </c>
      <c r="K2034" s="5">
        <f t="shared" si="222"/>
        <v>0</v>
      </c>
      <c r="L2034" s="3">
        <f t="shared" ca="1" si="220"/>
        <v>0.20027682515694023</v>
      </c>
      <c r="M2034" s="1">
        <f t="shared" ca="1" si="221"/>
        <v>-0.20027682515694023</v>
      </c>
      <c r="N2034" t="str">
        <f t="shared" si="223"/>
        <v>no</v>
      </c>
    </row>
    <row r="2035" spans="1:14" x14ac:dyDescent="0.25">
      <c r="A2035" t="str">
        <f t="shared" si="217"/>
        <v>13Carlton</v>
      </c>
      <c r="B2035">
        <v>2020</v>
      </c>
      <c r="C2035">
        <v>13</v>
      </c>
      <c r="D2035" t="s">
        <v>395</v>
      </c>
      <c r="E2035" t="s">
        <v>6</v>
      </c>
      <c r="F2035">
        <v>72</v>
      </c>
      <c r="G2035" s="1">
        <v>0.91</v>
      </c>
      <c r="H2035">
        <v>0</v>
      </c>
      <c r="I2035">
        <f t="shared" si="218"/>
        <v>15</v>
      </c>
      <c r="J2035" s="3">
        <f t="shared" si="219"/>
        <v>0</v>
      </c>
      <c r="K2035" s="5">
        <f t="shared" si="222"/>
        <v>0</v>
      </c>
      <c r="L2035" s="3">
        <f t="shared" ca="1" si="220"/>
        <v>0.10890178549856838</v>
      </c>
      <c r="M2035" s="1">
        <f t="shared" ca="1" si="221"/>
        <v>-0.10890178549856838</v>
      </c>
      <c r="N2035" t="str">
        <f t="shared" si="223"/>
        <v>no</v>
      </c>
    </row>
    <row r="2036" spans="1:14" x14ac:dyDescent="0.25">
      <c r="A2036" t="str">
        <f t="shared" si="217"/>
        <v>13Geelong Cats</v>
      </c>
      <c r="B2036">
        <v>2020</v>
      </c>
      <c r="C2036">
        <v>13</v>
      </c>
      <c r="D2036" t="s">
        <v>643</v>
      </c>
      <c r="E2036" t="s">
        <v>9</v>
      </c>
      <c r="F2036">
        <v>63</v>
      </c>
      <c r="G2036" s="1">
        <v>0.72</v>
      </c>
      <c r="H2036">
        <v>0</v>
      </c>
      <c r="I2036">
        <f t="shared" si="218"/>
        <v>17</v>
      </c>
      <c r="J2036" s="3">
        <f t="shared" si="219"/>
        <v>0</v>
      </c>
      <c r="K2036" s="5">
        <f t="shared" si="222"/>
        <v>0</v>
      </c>
      <c r="L2036" s="3">
        <f t="shared" ca="1" si="220"/>
        <v>0.23529411764705885</v>
      </c>
      <c r="M2036" s="1">
        <f t="shared" ca="1" si="221"/>
        <v>-0.23529411764705885</v>
      </c>
      <c r="N2036" t="str">
        <f t="shared" si="223"/>
        <v>no</v>
      </c>
    </row>
    <row r="2037" spans="1:14" x14ac:dyDescent="0.25">
      <c r="A2037" t="str">
        <f t="shared" si="217"/>
        <v>13Western Bulldogs</v>
      </c>
      <c r="B2037">
        <v>2020</v>
      </c>
      <c r="C2037">
        <v>13</v>
      </c>
      <c r="D2037" t="s">
        <v>302</v>
      </c>
      <c r="E2037" t="s">
        <v>14</v>
      </c>
      <c r="F2037">
        <v>48</v>
      </c>
      <c r="G2037" s="1">
        <v>0.82</v>
      </c>
      <c r="H2037">
        <v>0</v>
      </c>
      <c r="I2037">
        <f t="shared" si="218"/>
        <v>23</v>
      </c>
      <c r="J2037" s="3">
        <f t="shared" si="219"/>
        <v>0</v>
      </c>
      <c r="K2037" s="5">
        <f t="shared" si="222"/>
        <v>6</v>
      </c>
      <c r="L2037" s="3">
        <f t="shared" ca="1" si="220"/>
        <v>0.22600298682110717</v>
      </c>
      <c r="M2037" s="1">
        <f t="shared" ca="1" si="221"/>
        <v>-0.22600298682110717</v>
      </c>
      <c r="N2037" t="str">
        <f t="shared" si="223"/>
        <v>yes</v>
      </c>
    </row>
    <row r="2038" spans="1:14" x14ac:dyDescent="0.25">
      <c r="A2038" t="str">
        <f t="shared" si="217"/>
        <v>13Collingwood</v>
      </c>
      <c r="B2038">
        <v>2020</v>
      </c>
      <c r="C2038">
        <v>13</v>
      </c>
      <c r="D2038" t="s">
        <v>517</v>
      </c>
      <c r="E2038" t="s">
        <v>51</v>
      </c>
      <c r="F2038">
        <v>86</v>
      </c>
      <c r="G2038" s="1">
        <v>0.83</v>
      </c>
      <c r="H2038">
        <v>0</v>
      </c>
      <c r="I2038">
        <f t="shared" si="218"/>
        <v>19</v>
      </c>
      <c r="J2038" s="3">
        <f t="shared" si="219"/>
        <v>0</v>
      </c>
      <c r="K2038" s="5">
        <f t="shared" si="222"/>
        <v>0</v>
      </c>
      <c r="L2038" s="3">
        <f t="shared" ca="1" si="220"/>
        <v>0.20143100434048711</v>
      </c>
      <c r="M2038" s="1">
        <f t="shared" ca="1" si="221"/>
        <v>-0.20143100434048711</v>
      </c>
      <c r="N2038" t="str">
        <f t="shared" si="223"/>
        <v>no</v>
      </c>
    </row>
    <row r="2039" spans="1:14" x14ac:dyDescent="0.25">
      <c r="A2039" t="str">
        <f t="shared" si="217"/>
        <v>13North Melbourne</v>
      </c>
      <c r="B2039">
        <v>2020</v>
      </c>
      <c r="C2039">
        <v>13</v>
      </c>
      <c r="D2039" t="s">
        <v>246</v>
      </c>
      <c r="E2039" t="s">
        <v>25</v>
      </c>
      <c r="F2039">
        <v>38</v>
      </c>
      <c r="G2039" s="1">
        <v>0.86</v>
      </c>
      <c r="H2039">
        <v>0</v>
      </c>
      <c r="I2039">
        <f t="shared" si="218"/>
        <v>19</v>
      </c>
      <c r="J2039" s="3">
        <f t="shared" si="219"/>
        <v>0</v>
      </c>
      <c r="K2039" s="5">
        <f t="shared" si="222"/>
        <v>22</v>
      </c>
      <c r="L2039" s="3">
        <f t="shared" ca="1" si="220"/>
        <v>0.15538461538461537</v>
      </c>
      <c r="M2039" s="1">
        <f t="shared" ca="1" si="221"/>
        <v>-0.15538461538461537</v>
      </c>
      <c r="N2039" t="str">
        <f t="shared" si="223"/>
        <v>yes</v>
      </c>
    </row>
    <row r="2040" spans="1:14" x14ac:dyDescent="0.25">
      <c r="A2040" t="str">
        <f t="shared" si="217"/>
        <v>13Melbourne</v>
      </c>
      <c r="B2040">
        <v>2020</v>
      </c>
      <c r="C2040">
        <v>13</v>
      </c>
      <c r="D2040" t="s">
        <v>179</v>
      </c>
      <c r="E2040" t="s">
        <v>30</v>
      </c>
      <c r="F2040">
        <v>50</v>
      </c>
      <c r="G2040" s="1">
        <v>0.81</v>
      </c>
      <c r="H2040">
        <v>0</v>
      </c>
      <c r="I2040">
        <f t="shared" si="218"/>
        <v>23</v>
      </c>
      <c r="J2040" s="3">
        <f t="shared" si="219"/>
        <v>0</v>
      </c>
      <c r="K2040" s="5">
        <f t="shared" si="222"/>
        <v>34</v>
      </c>
      <c r="L2040" s="3">
        <f t="shared" ca="1" si="220"/>
        <v>0.17064590542099192</v>
      </c>
      <c r="M2040" s="1">
        <f t="shared" ca="1" si="221"/>
        <v>-0.17064590542099192</v>
      </c>
      <c r="N2040" t="str">
        <f t="shared" si="223"/>
        <v>yes</v>
      </c>
    </row>
    <row r="2041" spans="1:14" x14ac:dyDescent="0.25">
      <c r="A2041" t="str">
        <f t="shared" si="217"/>
        <v>13Melbourne</v>
      </c>
      <c r="B2041">
        <v>2020</v>
      </c>
      <c r="C2041">
        <v>13</v>
      </c>
      <c r="D2041" t="s">
        <v>598</v>
      </c>
      <c r="E2041" t="s">
        <v>30</v>
      </c>
      <c r="F2041">
        <v>41</v>
      </c>
      <c r="G2041" s="1">
        <v>0.77</v>
      </c>
      <c r="H2041">
        <v>0</v>
      </c>
      <c r="I2041">
        <f t="shared" si="218"/>
        <v>23</v>
      </c>
      <c r="J2041" s="3">
        <f t="shared" si="219"/>
        <v>0</v>
      </c>
      <c r="K2041" s="5">
        <f t="shared" si="222"/>
        <v>0</v>
      </c>
      <c r="L2041" s="3">
        <f t="shared" ca="1" si="220"/>
        <v>0.20545808966861595</v>
      </c>
      <c r="M2041" s="1">
        <f t="shared" ca="1" si="221"/>
        <v>-0.20545808966861595</v>
      </c>
      <c r="N2041" t="str">
        <f t="shared" si="223"/>
        <v>no</v>
      </c>
    </row>
    <row r="2042" spans="1:14" x14ac:dyDescent="0.25">
      <c r="A2042" t="str">
        <f t="shared" si="217"/>
        <v>13Collingwood</v>
      </c>
      <c r="B2042">
        <v>2020</v>
      </c>
      <c r="C2042">
        <v>13</v>
      </c>
      <c r="D2042" t="s">
        <v>498</v>
      </c>
      <c r="E2042" t="s">
        <v>51</v>
      </c>
      <c r="F2042">
        <v>46</v>
      </c>
      <c r="G2042" s="1">
        <v>0.73</v>
      </c>
      <c r="H2042">
        <v>0</v>
      </c>
      <c r="I2042">
        <f t="shared" si="218"/>
        <v>19</v>
      </c>
      <c r="J2042" s="3">
        <f t="shared" si="219"/>
        <v>0</v>
      </c>
      <c r="K2042" s="5">
        <f t="shared" si="222"/>
        <v>0</v>
      </c>
      <c r="L2042" s="3">
        <f t="shared" ca="1" si="220"/>
        <v>0.28625075761298668</v>
      </c>
      <c r="M2042" s="1">
        <f t="shared" ca="1" si="221"/>
        <v>-0.28625075761298668</v>
      </c>
      <c r="N2042" t="str">
        <f t="shared" si="223"/>
        <v>no</v>
      </c>
    </row>
    <row r="2043" spans="1:14" x14ac:dyDescent="0.25">
      <c r="A2043" t="str">
        <f t="shared" si="217"/>
        <v>13Collingwood</v>
      </c>
      <c r="B2043">
        <v>2020</v>
      </c>
      <c r="C2043">
        <v>13</v>
      </c>
      <c r="D2043" t="s">
        <v>611</v>
      </c>
      <c r="E2043" t="s">
        <v>51</v>
      </c>
      <c r="F2043">
        <v>48</v>
      </c>
      <c r="G2043" s="1">
        <v>0.81</v>
      </c>
      <c r="H2043">
        <v>0</v>
      </c>
      <c r="I2043">
        <f t="shared" si="218"/>
        <v>19</v>
      </c>
      <c r="J2043" s="3">
        <f t="shared" si="219"/>
        <v>0</v>
      </c>
      <c r="K2043" s="5">
        <f t="shared" si="222"/>
        <v>0</v>
      </c>
      <c r="L2043" s="3">
        <f t="shared" ca="1" si="220"/>
        <v>0.12180470850547577</v>
      </c>
      <c r="M2043" s="1">
        <f t="shared" ca="1" si="221"/>
        <v>-0.12180470850547577</v>
      </c>
      <c r="N2043" t="str">
        <f t="shared" si="223"/>
        <v>no</v>
      </c>
    </row>
    <row r="2044" spans="1:14" x14ac:dyDescent="0.25">
      <c r="A2044" t="str">
        <f t="shared" si="217"/>
        <v>13North Melbourne</v>
      </c>
      <c r="B2044">
        <v>2020</v>
      </c>
      <c r="C2044">
        <v>13</v>
      </c>
      <c r="D2044" t="s">
        <v>524</v>
      </c>
      <c r="E2044" t="s">
        <v>25</v>
      </c>
      <c r="F2044">
        <v>50</v>
      </c>
      <c r="G2044" s="1">
        <v>0.83</v>
      </c>
      <c r="H2044">
        <v>0</v>
      </c>
      <c r="I2044">
        <f t="shared" si="218"/>
        <v>19</v>
      </c>
      <c r="J2044" s="3">
        <f t="shared" si="219"/>
        <v>0</v>
      </c>
      <c r="K2044" s="5">
        <f t="shared" si="222"/>
        <v>0</v>
      </c>
      <c r="L2044" s="3">
        <f t="shared" ca="1" si="220"/>
        <v>0.22167182662538698</v>
      </c>
      <c r="M2044" s="1">
        <f t="shared" ca="1" si="221"/>
        <v>-0.22167182662538698</v>
      </c>
      <c r="N2044" t="str">
        <f t="shared" si="223"/>
        <v>no</v>
      </c>
    </row>
    <row r="2045" spans="1:14" x14ac:dyDescent="0.25">
      <c r="A2045" t="str">
        <f t="shared" si="217"/>
        <v>13Sydney Swans</v>
      </c>
      <c r="B2045">
        <v>2020</v>
      </c>
      <c r="C2045">
        <v>13</v>
      </c>
      <c r="D2045" t="s">
        <v>479</v>
      </c>
      <c r="E2045" t="s">
        <v>70</v>
      </c>
      <c r="F2045">
        <v>38</v>
      </c>
      <c r="G2045" s="1">
        <v>0.72</v>
      </c>
      <c r="H2045">
        <v>0</v>
      </c>
      <c r="I2045">
        <f t="shared" si="218"/>
        <v>13</v>
      </c>
      <c r="J2045" s="3">
        <f t="shared" si="219"/>
        <v>0</v>
      </c>
      <c r="K2045" s="5">
        <f t="shared" si="222"/>
        <v>0</v>
      </c>
      <c r="L2045" s="3">
        <f t="shared" ca="1" si="220"/>
        <v>0.3629293822792275</v>
      </c>
      <c r="M2045" s="1">
        <f t="shared" ca="1" si="221"/>
        <v>-0.3629293822792275</v>
      </c>
      <c r="N2045" t="str">
        <f t="shared" si="223"/>
        <v>no</v>
      </c>
    </row>
    <row r="2046" spans="1:14" x14ac:dyDescent="0.25">
      <c r="A2046" t="str">
        <f t="shared" si="217"/>
        <v>13Sydney Swans</v>
      </c>
      <c r="B2046">
        <v>2020</v>
      </c>
      <c r="C2046">
        <v>13</v>
      </c>
      <c r="D2046" t="s">
        <v>650</v>
      </c>
      <c r="E2046" t="s">
        <v>70</v>
      </c>
      <c r="F2046">
        <v>24</v>
      </c>
      <c r="G2046" s="1">
        <v>0.67</v>
      </c>
      <c r="H2046">
        <v>0</v>
      </c>
      <c r="I2046">
        <f t="shared" si="218"/>
        <v>13</v>
      </c>
      <c r="J2046" s="3">
        <f t="shared" si="219"/>
        <v>0</v>
      </c>
      <c r="K2046" s="5">
        <f t="shared" si="222"/>
        <v>0</v>
      </c>
      <c r="L2046" s="3">
        <f t="shared" ca="1" si="220"/>
        <v>0.49845201238390091</v>
      </c>
      <c r="M2046" s="1">
        <f t="shared" ca="1" si="221"/>
        <v>-0.49845201238390091</v>
      </c>
      <c r="N2046" t="str">
        <f t="shared" si="223"/>
        <v>no</v>
      </c>
    </row>
    <row r="2047" spans="1:14" x14ac:dyDescent="0.25">
      <c r="A2047" t="str">
        <f t="shared" si="217"/>
        <v>13Brisbane Lions</v>
      </c>
      <c r="B2047">
        <v>2020</v>
      </c>
      <c r="C2047">
        <v>13</v>
      </c>
      <c r="D2047" t="s">
        <v>390</v>
      </c>
      <c r="E2047" t="s">
        <v>16</v>
      </c>
      <c r="F2047">
        <v>58</v>
      </c>
      <c r="G2047" s="1">
        <v>0.96</v>
      </c>
      <c r="H2047">
        <v>0</v>
      </c>
      <c r="I2047">
        <f t="shared" si="218"/>
        <v>17</v>
      </c>
      <c r="J2047" s="3">
        <f t="shared" si="219"/>
        <v>0</v>
      </c>
      <c r="K2047" s="5">
        <f t="shared" si="222"/>
        <v>0</v>
      </c>
      <c r="L2047" s="3">
        <f t="shared" ca="1" si="220"/>
        <v>0.19230731686614039</v>
      </c>
      <c r="M2047" s="1">
        <f t="shared" ca="1" si="221"/>
        <v>-0.19230731686614039</v>
      </c>
      <c r="N2047" t="str">
        <f t="shared" si="223"/>
        <v>no</v>
      </c>
    </row>
    <row r="2048" spans="1:14" x14ac:dyDescent="0.25">
      <c r="A2048" t="str">
        <f t="shared" si="217"/>
        <v>13Richmond</v>
      </c>
      <c r="B2048">
        <v>2020</v>
      </c>
      <c r="C2048">
        <v>13</v>
      </c>
      <c r="D2048" t="s">
        <v>183</v>
      </c>
      <c r="E2048" t="s">
        <v>28</v>
      </c>
      <c r="F2048">
        <v>70</v>
      </c>
      <c r="G2048" s="1">
        <v>0.84</v>
      </c>
      <c r="H2048">
        <v>0</v>
      </c>
      <c r="I2048">
        <f t="shared" si="218"/>
        <v>24</v>
      </c>
      <c r="J2048" s="3">
        <f t="shared" si="219"/>
        <v>0</v>
      </c>
      <c r="K2048" s="5">
        <f t="shared" si="222"/>
        <v>37</v>
      </c>
      <c r="L2048" s="3">
        <f t="shared" ca="1" si="220"/>
        <v>0.17243049691966097</v>
      </c>
      <c r="M2048" s="1">
        <f t="shared" ca="1" si="221"/>
        <v>-0.17243049691966097</v>
      </c>
      <c r="N2048" t="str">
        <f t="shared" si="223"/>
        <v>yes</v>
      </c>
    </row>
    <row r="2049" spans="1:14" x14ac:dyDescent="0.25">
      <c r="A2049" t="str">
        <f t="shared" si="217"/>
        <v>13Carlton</v>
      </c>
      <c r="B2049">
        <v>2020</v>
      </c>
      <c r="C2049">
        <v>13</v>
      </c>
      <c r="D2049" t="s">
        <v>162</v>
      </c>
      <c r="E2049" t="s">
        <v>6</v>
      </c>
      <c r="F2049">
        <v>67</v>
      </c>
      <c r="G2049" s="1">
        <v>0.78</v>
      </c>
      <c r="H2049">
        <v>0</v>
      </c>
      <c r="I2049">
        <f t="shared" si="218"/>
        <v>15</v>
      </c>
      <c r="J2049" s="3">
        <f t="shared" si="219"/>
        <v>0</v>
      </c>
      <c r="K2049" s="5">
        <f t="shared" si="222"/>
        <v>44</v>
      </c>
      <c r="L2049" s="3">
        <f t="shared" ca="1" si="220"/>
        <v>0.18418338677854248</v>
      </c>
      <c r="M2049" s="1">
        <f t="shared" ca="1" si="221"/>
        <v>-0.18418338677854248</v>
      </c>
      <c r="N2049" t="str">
        <f t="shared" si="223"/>
        <v>yes</v>
      </c>
    </row>
    <row r="2050" spans="1:14" x14ac:dyDescent="0.25">
      <c r="A2050" t="str">
        <f t="shared" ref="A2050:A2113" si="224">C2050&amp;E2050</f>
        <v>13West Coast Eagles</v>
      </c>
      <c r="B2050">
        <v>2020</v>
      </c>
      <c r="C2050">
        <v>13</v>
      </c>
      <c r="D2050" t="s">
        <v>136</v>
      </c>
      <c r="E2050" t="s">
        <v>36</v>
      </c>
      <c r="F2050">
        <v>46</v>
      </c>
      <c r="G2050" s="1">
        <v>0.85</v>
      </c>
      <c r="H2050">
        <v>0</v>
      </c>
      <c r="I2050">
        <f t="shared" ref="I2050:I2113" si="225">SUMIF($A:$A,$A2050,$H:$H)/4</f>
        <v>20</v>
      </c>
      <c r="J2050" s="3">
        <f t="shared" ref="J2050:J2113" si="226">H2050/I2050</f>
        <v>0</v>
      </c>
      <c r="K2050" s="5">
        <f t="shared" si="222"/>
        <v>24</v>
      </c>
      <c r="L2050" s="3">
        <f t="shared" ref="L2050:L2113" ca="1" si="227">SUMIF($D:$D,$D2050,$J2050)/COUNTIF($D:$D,$D2050)</f>
        <v>0.11732954545454545</v>
      </c>
      <c r="M2050" s="1">
        <f t="shared" ref="M2050:M2113" ca="1" si="228">J2050-L2050</f>
        <v>-0.11732954545454545</v>
      </c>
      <c r="N2050" t="str">
        <f t="shared" si="223"/>
        <v>yes</v>
      </c>
    </row>
    <row r="2051" spans="1:14" x14ac:dyDescent="0.25">
      <c r="A2051" t="str">
        <f t="shared" si="224"/>
        <v>13Brisbane Lions</v>
      </c>
      <c r="B2051">
        <v>2020</v>
      </c>
      <c r="C2051">
        <v>13</v>
      </c>
      <c r="D2051" t="s">
        <v>481</v>
      </c>
      <c r="E2051" t="s">
        <v>16</v>
      </c>
      <c r="F2051">
        <v>35</v>
      </c>
      <c r="G2051" s="1">
        <v>0.88</v>
      </c>
      <c r="H2051">
        <v>0</v>
      </c>
      <c r="I2051">
        <f t="shared" si="225"/>
        <v>17</v>
      </c>
      <c r="J2051" s="3">
        <f t="shared" si="226"/>
        <v>0</v>
      </c>
      <c r="K2051" s="5">
        <f t="shared" ref="K2051:K2114" si="229">SUMIF($D:$D,$D2051,$H:$H)</f>
        <v>0</v>
      </c>
      <c r="L2051" s="3">
        <f t="shared" ca="1" si="227"/>
        <v>0.19346036858114152</v>
      </c>
      <c r="M2051" s="1">
        <f t="shared" ca="1" si="228"/>
        <v>-0.19346036858114152</v>
      </c>
      <c r="N2051" t="str">
        <f t="shared" ref="N2051:N2114" si="230">IF(K2051&gt;0,"yes", "no")</f>
        <v>no</v>
      </c>
    </row>
    <row r="2052" spans="1:14" x14ac:dyDescent="0.25">
      <c r="A2052" t="str">
        <f t="shared" si="224"/>
        <v>13Richmond</v>
      </c>
      <c r="B2052">
        <v>2020</v>
      </c>
      <c r="C2052">
        <v>13</v>
      </c>
      <c r="D2052" t="s">
        <v>525</v>
      </c>
      <c r="E2052" t="s">
        <v>28</v>
      </c>
      <c r="F2052">
        <v>34</v>
      </c>
      <c r="G2052" s="1">
        <v>0.8</v>
      </c>
      <c r="H2052">
        <v>0</v>
      </c>
      <c r="I2052">
        <f t="shared" si="225"/>
        <v>24</v>
      </c>
      <c r="J2052" s="3">
        <f t="shared" si="226"/>
        <v>0</v>
      </c>
      <c r="K2052" s="5">
        <f t="shared" si="229"/>
        <v>0</v>
      </c>
      <c r="L2052" s="3">
        <f t="shared" ca="1" si="227"/>
        <v>0.1338235294117647</v>
      </c>
      <c r="M2052" s="1">
        <f t="shared" ca="1" si="228"/>
        <v>-0.1338235294117647</v>
      </c>
      <c r="N2052" t="str">
        <f t="shared" si="230"/>
        <v>no</v>
      </c>
    </row>
    <row r="2053" spans="1:14" x14ac:dyDescent="0.25">
      <c r="A2053" t="str">
        <f t="shared" si="224"/>
        <v>13Adelaide Crows</v>
      </c>
      <c r="B2053">
        <v>2020</v>
      </c>
      <c r="C2053">
        <v>13</v>
      </c>
      <c r="D2053" t="s">
        <v>640</v>
      </c>
      <c r="E2053" t="s">
        <v>22</v>
      </c>
      <c r="F2053">
        <v>57</v>
      </c>
      <c r="G2053" s="1">
        <v>0.77</v>
      </c>
      <c r="H2053">
        <v>0</v>
      </c>
      <c r="I2053">
        <f t="shared" si="225"/>
        <v>17</v>
      </c>
      <c r="J2053" s="3">
        <f t="shared" si="226"/>
        <v>0</v>
      </c>
      <c r="K2053" s="5">
        <f t="shared" si="229"/>
        <v>0</v>
      </c>
      <c r="L2053" s="3">
        <f t="shared" ca="1" si="227"/>
        <v>5.8257918552036193E-2</v>
      </c>
      <c r="M2053" s="1">
        <f t="shared" ca="1" si="228"/>
        <v>-5.8257918552036193E-2</v>
      </c>
      <c r="N2053" t="str">
        <f t="shared" si="230"/>
        <v>no</v>
      </c>
    </row>
    <row r="2054" spans="1:14" x14ac:dyDescent="0.25">
      <c r="A2054" t="str">
        <f t="shared" si="224"/>
        <v>13Collingwood</v>
      </c>
      <c r="B2054">
        <v>2020</v>
      </c>
      <c r="C2054">
        <v>13</v>
      </c>
      <c r="D2054" t="s">
        <v>224</v>
      </c>
      <c r="E2054" t="s">
        <v>51</v>
      </c>
      <c r="F2054">
        <v>59</v>
      </c>
      <c r="G2054" s="1">
        <v>0.93</v>
      </c>
      <c r="H2054">
        <v>0</v>
      </c>
      <c r="I2054">
        <f t="shared" si="225"/>
        <v>19</v>
      </c>
      <c r="J2054" s="3">
        <f t="shared" si="226"/>
        <v>0</v>
      </c>
      <c r="K2054" s="5">
        <f t="shared" si="229"/>
        <v>15</v>
      </c>
      <c r="L2054" s="3">
        <f t="shared" ca="1" si="227"/>
        <v>0.18537995356979781</v>
      </c>
      <c r="M2054" s="1">
        <f t="shared" ca="1" si="228"/>
        <v>-0.18537995356979781</v>
      </c>
      <c r="N2054" t="str">
        <f t="shared" si="230"/>
        <v>yes</v>
      </c>
    </row>
    <row r="2055" spans="1:14" x14ac:dyDescent="0.25">
      <c r="A2055" t="str">
        <f t="shared" si="224"/>
        <v>13North Melbourne</v>
      </c>
      <c r="B2055">
        <v>2020</v>
      </c>
      <c r="C2055">
        <v>13</v>
      </c>
      <c r="D2055" t="s">
        <v>577</v>
      </c>
      <c r="E2055" t="s">
        <v>25</v>
      </c>
      <c r="F2055">
        <v>66</v>
      </c>
      <c r="G2055" s="1">
        <v>0.84</v>
      </c>
      <c r="H2055">
        <v>0</v>
      </c>
      <c r="I2055">
        <f t="shared" si="225"/>
        <v>19</v>
      </c>
      <c r="J2055" s="3">
        <f t="shared" si="226"/>
        <v>0</v>
      </c>
      <c r="K2055" s="5">
        <f t="shared" si="229"/>
        <v>0</v>
      </c>
      <c r="L2055" s="3">
        <f t="shared" ca="1" si="227"/>
        <v>0.12375</v>
      </c>
      <c r="M2055" s="1">
        <f t="shared" ca="1" si="228"/>
        <v>-0.12375</v>
      </c>
      <c r="N2055" t="str">
        <f t="shared" si="230"/>
        <v>no</v>
      </c>
    </row>
    <row r="2056" spans="1:14" x14ac:dyDescent="0.25">
      <c r="A2056" t="str">
        <f t="shared" si="224"/>
        <v>13Essendon</v>
      </c>
      <c r="B2056">
        <v>2020</v>
      </c>
      <c r="C2056">
        <v>13</v>
      </c>
      <c r="D2056" t="s">
        <v>215</v>
      </c>
      <c r="E2056" t="s">
        <v>32</v>
      </c>
      <c r="F2056">
        <v>46</v>
      </c>
      <c r="G2056" s="1">
        <v>0.88</v>
      </c>
      <c r="H2056">
        <v>0</v>
      </c>
      <c r="I2056">
        <f t="shared" si="225"/>
        <v>24</v>
      </c>
      <c r="J2056" s="3">
        <f t="shared" si="226"/>
        <v>0</v>
      </c>
      <c r="K2056" s="5">
        <f t="shared" si="229"/>
        <v>12</v>
      </c>
      <c r="L2056" s="3">
        <f t="shared" ca="1" si="227"/>
        <v>0.42318800517918836</v>
      </c>
      <c r="M2056" s="1">
        <f t="shared" ca="1" si="228"/>
        <v>-0.42318800517918836</v>
      </c>
      <c r="N2056" t="str">
        <f t="shared" si="230"/>
        <v>yes</v>
      </c>
    </row>
    <row r="2057" spans="1:14" x14ac:dyDescent="0.25">
      <c r="A2057" t="str">
        <f t="shared" si="224"/>
        <v>13St Kilda</v>
      </c>
      <c r="B2057">
        <v>2020</v>
      </c>
      <c r="C2057">
        <v>13</v>
      </c>
      <c r="D2057" t="s">
        <v>511</v>
      </c>
      <c r="E2057" t="s">
        <v>19</v>
      </c>
      <c r="F2057">
        <v>34</v>
      </c>
      <c r="G2057" s="1">
        <v>0.74</v>
      </c>
      <c r="H2057">
        <v>0</v>
      </c>
      <c r="I2057">
        <f t="shared" si="225"/>
        <v>17</v>
      </c>
      <c r="J2057" s="3">
        <f t="shared" si="226"/>
        <v>0</v>
      </c>
      <c r="K2057" s="5">
        <f t="shared" si="229"/>
        <v>0</v>
      </c>
      <c r="L2057" s="3">
        <f t="shared" ca="1" si="227"/>
        <v>0.35273948273948269</v>
      </c>
      <c r="M2057" s="1">
        <f t="shared" ca="1" si="228"/>
        <v>-0.35273948273948269</v>
      </c>
      <c r="N2057" t="str">
        <f t="shared" si="230"/>
        <v>no</v>
      </c>
    </row>
    <row r="2058" spans="1:14" x14ac:dyDescent="0.25">
      <c r="A2058" t="str">
        <f t="shared" si="224"/>
        <v>13GWS Giants</v>
      </c>
      <c r="B2058">
        <v>2020</v>
      </c>
      <c r="C2058">
        <v>13</v>
      </c>
      <c r="D2058" t="s">
        <v>190</v>
      </c>
      <c r="E2058" t="s">
        <v>11</v>
      </c>
      <c r="F2058">
        <v>81</v>
      </c>
      <c r="G2058" s="1">
        <v>0.79</v>
      </c>
      <c r="H2058">
        <v>0</v>
      </c>
      <c r="I2058">
        <f t="shared" si="225"/>
        <v>20</v>
      </c>
      <c r="J2058" s="3">
        <f t="shared" si="226"/>
        <v>0</v>
      </c>
      <c r="K2058" s="5">
        <f t="shared" si="229"/>
        <v>15</v>
      </c>
      <c r="L2058" s="3">
        <f t="shared" ca="1" si="227"/>
        <v>0.15575576739259603</v>
      </c>
      <c r="M2058" s="1">
        <f t="shared" ca="1" si="228"/>
        <v>-0.15575576739259603</v>
      </c>
      <c r="N2058" t="str">
        <f t="shared" si="230"/>
        <v>yes</v>
      </c>
    </row>
    <row r="2059" spans="1:14" x14ac:dyDescent="0.25">
      <c r="A2059" t="str">
        <f t="shared" si="224"/>
        <v>13Richmond</v>
      </c>
      <c r="B2059">
        <v>2020</v>
      </c>
      <c r="C2059">
        <v>13</v>
      </c>
      <c r="D2059" t="s">
        <v>393</v>
      </c>
      <c r="E2059" t="s">
        <v>28</v>
      </c>
      <c r="F2059">
        <v>75</v>
      </c>
      <c r="G2059" s="1">
        <v>0.85</v>
      </c>
      <c r="H2059">
        <v>0</v>
      </c>
      <c r="I2059">
        <f t="shared" si="225"/>
        <v>24</v>
      </c>
      <c r="J2059" s="3">
        <f t="shared" si="226"/>
        <v>0</v>
      </c>
      <c r="K2059" s="5">
        <f t="shared" si="229"/>
        <v>0</v>
      </c>
      <c r="L2059" s="3">
        <f t="shared" ca="1" si="227"/>
        <v>0.10459183673469388</v>
      </c>
      <c r="M2059" s="1">
        <f t="shared" ca="1" si="228"/>
        <v>-0.10459183673469388</v>
      </c>
      <c r="N2059" t="str">
        <f t="shared" si="230"/>
        <v>no</v>
      </c>
    </row>
    <row r="2060" spans="1:14" x14ac:dyDescent="0.25">
      <c r="A2060" t="str">
        <f t="shared" si="224"/>
        <v>13Richmond</v>
      </c>
      <c r="B2060">
        <v>2020</v>
      </c>
      <c r="C2060">
        <v>13</v>
      </c>
      <c r="D2060" t="s">
        <v>204</v>
      </c>
      <c r="E2060" t="s">
        <v>28</v>
      </c>
      <c r="F2060">
        <v>37</v>
      </c>
      <c r="G2060" s="1">
        <v>0.6</v>
      </c>
      <c r="H2060">
        <v>0</v>
      </c>
      <c r="I2060">
        <f t="shared" si="225"/>
        <v>24</v>
      </c>
      <c r="J2060" s="3">
        <f t="shared" si="226"/>
        <v>0</v>
      </c>
      <c r="K2060" s="5">
        <f t="shared" si="229"/>
        <v>24</v>
      </c>
      <c r="L2060" s="3">
        <f t="shared" ca="1" si="227"/>
        <v>1.7777777777777778E-2</v>
      </c>
      <c r="M2060" s="1">
        <f t="shared" ca="1" si="228"/>
        <v>-1.7777777777777778E-2</v>
      </c>
      <c r="N2060" t="str">
        <f t="shared" si="230"/>
        <v>yes</v>
      </c>
    </row>
    <row r="2061" spans="1:14" x14ac:dyDescent="0.25">
      <c r="A2061" t="str">
        <f t="shared" si="224"/>
        <v>13Adelaide Crows</v>
      </c>
      <c r="B2061">
        <v>2020</v>
      </c>
      <c r="C2061">
        <v>13</v>
      </c>
      <c r="D2061" t="s">
        <v>425</v>
      </c>
      <c r="E2061" t="s">
        <v>22</v>
      </c>
      <c r="F2061">
        <v>49</v>
      </c>
      <c r="G2061" s="1">
        <v>0.62</v>
      </c>
      <c r="H2061">
        <v>0</v>
      </c>
      <c r="I2061">
        <f t="shared" si="225"/>
        <v>17</v>
      </c>
      <c r="J2061" s="3">
        <f t="shared" si="226"/>
        <v>0</v>
      </c>
      <c r="K2061" s="5">
        <f t="shared" si="229"/>
        <v>0</v>
      </c>
      <c r="L2061" s="3">
        <f t="shared" ca="1" si="227"/>
        <v>7.0563097033685268E-2</v>
      </c>
      <c r="M2061" s="1">
        <f t="shared" ca="1" si="228"/>
        <v>-7.0563097033685268E-2</v>
      </c>
      <c r="N2061" t="str">
        <f t="shared" si="230"/>
        <v>no</v>
      </c>
    </row>
    <row r="2062" spans="1:14" x14ac:dyDescent="0.25">
      <c r="A2062" t="str">
        <f t="shared" si="224"/>
        <v>13Essendon</v>
      </c>
      <c r="B2062">
        <v>2020</v>
      </c>
      <c r="C2062">
        <v>13</v>
      </c>
      <c r="D2062" t="s">
        <v>463</v>
      </c>
      <c r="E2062" t="s">
        <v>32</v>
      </c>
      <c r="F2062">
        <v>70</v>
      </c>
      <c r="G2062" s="1">
        <v>1</v>
      </c>
      <c r="H2062">
        <v>0</v>
      </c>
      <c r="I2062">
        <f t="shared" si="225"/>
        <v>24</v>
      </c>
      <c r="J2062" s="3">
        <f t="shared" si="226"/>
        <v>0</v>
      </c>
      <c r="K2062" s="5">
        <f t="shared" si="229"/>
        <v>0</v>
      </c>
      <c r="L2062" s="3">
        <f t="shared" ca="1" si="227"/>
        <v>0.27630054765454187</v>
      </c>
      <c r="M2062" s="1">
        <f t="shared" ca="1" si="228"/>
        <v>-0.27630054765454187</v>
      </c>
      <c r="N2062" t="str">
        <f t="shared" si="230"/>
        <v>no</v>
      </c>
    </row>
    <row r="2063" spans="1:14" x14ac:dyDescent="0.25">
      <c r="A2063" t="str">
        <f t="shared" si="224"/>
        <v>13West Coast Eagles</v>
      </c>
      <c r="B2063">
        <v>2020</v>
      </c>
      <c r="C2063">
        <v>13</v>
      </c>
      <c r="D2063" t="s">
        <v>575</v>
      </c>
      <c r="E2063" t="s">
        <v>36</v>
      </c>
      <c r="F2063">
        <v>41</v>
      </c>
      <c r="G2063" s="1">
        <v>0.81</v>
      </c>
      <c r="H2063">
        <v>0</v>
      </c>
      <c r="I2063">
        <f t="shared" si="225"/>
        <v>20</v>
      </c>
      <c r="J2063" s="3">
        <f t="shared" si="226"/>
        <v>0</v>
      </c>
      <c r="K2063" s="5">
        <f t="shared" si="229"/>
        <v>0</v>
      </c>
      <c r="L2063" s="3">
        <f t="shared" ca="1" si="227"/>
        <v>8.9289321789321793E-2</v>
      </c>
      <c r="M2063" s="1">
        <f t="shared" ca="1" si="228"/>
        <v>-8.9289321789321793E-2</v>
      </c>
      <c r="N2063" t="str">
        <f t="shared" si="230"/>
        <v>no</v>
      </c>
    </row>
    <row r="2064" spans="1:14" x14ac:dyDescent="0.25">
      <c r="A2064" t="str">
        <f t="shared" si="224"/>
        <v>13Brisbane Lions</v>
      </c>
      <c r="B2064">
        <v>2020</v>
      </c>
      <c r="C2064">
        <v>13</v>
      </c>
      <c r="D2064" t="s">
        <v>306</v>
      </c>
      <c r="E2064" t="s">
        <v>16</v>
      </c>
      <c r="F2064">
        <v>26</v>
      </c>
      <c r="G2064" s="1">
        <v>0.82</v>
      </c>
      <c r="H2064">
        <v>0</v>
      </c>
      <c r="I2064">
        <f t="shared" si="225"/>
        <v>17</v>
      </c>
      <c r="J2064" s="3">
        <f t="shared" si="226"/>
        <v>0</v>
      </c>
      <c r="K2064" s="5">
        <f t="shared" si="229"/>
        <v>2</v>
      </c>
      <c r="L2064" s="3">
        <f t="shared" ca="1" si="227"/>
        <v>0.17279015017378188</v>
      </c>
      <c r="M2064" s="1">
        <f t="shared" ca="1" si="228"/>
        <v>-0.17279015017378188</v>
      </c>
      <c r="N2064" t="str">
        <f t="shared" si="230"/>
        <v>yes</v>
      </c>
    </row>
    <row r="2065" spans="1:14" x14ac:dyDescent="0.25">
      <c r="A2065" t="str">
        <f t="shared" si="224"/>
        <v>13Fremantle</v>
      </c>
      <c r="B2065">
        <v>2020</v>
      </c>
      <c r="C2065">
        <v>13</v>
      </c>
      <c r="D2065" t="s">
        <v>140</v>
      </c>
      <c r="E2065" t="s">
        <v>53</v>
      </c>
      <c r="F2065">
        <v>54</v>
      </c>
      <c r="G2065" s="1">
        <v>0.86</v>
      </c>
      <c r="H2065">
        <v>0</v>
      </c>
      <c r="I2065">
        <f t="shared" si="225"/>
        <v>13</v>
      </c>
      <c r="J2065" s="3">
        <f t="shared" si="226"/>
        <v>0</v>
      </c>
      <c r="K2065" s="5">
        <f t="shared" si="229"/>
        <v>79</v>
      </c>
      <c r="L2065" s="3">
        <f t="shared" ca="1" si="227"/>
        <v>0.14061212720382271</v>
      </c>
      <c r="M2065" s="1">
        <f t="shared" ca="1" si="228"/>
        <v>-0.14061212720382271</v>
      </c>
      <c r="N2065" t="str">
        <f t="shared" si="230"/>
        <v>yes</v>
      </c>
    </row>
    <row r="2066" spans="1:14" x14ac:dyDescent="0.25">
      <c r="A2066" t="str">
        <f t="shared" si="224"/>
        <v>13West Coast Eagles</v>
      </c>
      <c r="B2066">
        <v>2020</v>
      </c>
      <c r="C2066">
        <v>13</v>
      </c>
      <c r="D2066" t="s">
        <v>386</v>
      </c>
      <c r="E2066" t="s">
        <v>36</v>
      </c>
      <c r="F2066">
        <v>58</v>
      </c>
      <c r="G2066" s="1">
        <v>0.79</v>
      </c>
      <c r="H2066">
        <v>0</v>
      </c>
      <c r="I2066">
        <f t="shared" si="225"/>
        <v>20</v>
      </c>
      <c r="J2066" s="3">
        <f t="shared" si="226"/>
        <v>0</v>
      </c>
      <c r="K2066" s="5">
        <f t="shared" si="229"/>
        <v>0</v>
      </c>
      <c r="L2066" s="3">
        <f t="shared" ca="1" si="227"/>
        <v>7.0930833872010352E-2</v>
      </c>
      <c r="M2066" s="1">
        <f t="shared" ca="1" si="228"/>
        <v>-7.0930833872010352E-2</v>
      </c>
      <c r="N2066" t="str">
        <f t="shared" si="230"/>
        <v>no</v>
      </c>
    </row>
    <row r="2067" spans="1:14" x14ac:dyDescent="0.25">
      <c r="A2067" t="str">
        <f t="shared" si="224"/>
        <v>13Carlton</v>
      </c>
      <c r="B2067">
        <v>2020</v>
      </c>
      <c r="C2067">
        <v>13</v>
      </c>
      <c r="D2067" t="s">
        <v>459</v>
      </c>
      <c r="E2067" t="s">
        <v>6</v>
      </c>
      <c r="F2067">
        <v>62</v>
      </c>
      <c r="G2067" s="1">
        <v>0.87</v>
      </c>
      <c r="H2067">
        <v>0</v>
      </c>
      <c r="I2067">
        <f t="shared" si="225"/>
        <v>15</v>
      </c>
      <c r="J2067" s="3">
        <f t="shared" si="226"/>
        <v>0</v>
      </c>
      <c r="K2067" s="5">
        <f t="shared" si="229"/>
        <v>0</v>
      </c>
      <c r="L2067" s="3">
        <f t="shared" ca="1" si="227"/>
        <v>0.16907867219285908</v>
      </c>
      <c r="M2067" s="1">
        <f t="shared" ca="1" si="228"/>
        <v>-0.16907867219285908</v>
      </c>
      <c r="N2067" t="str">
        <f t="shared" si="230"/>
        <v>no</v>
      </c>
    </row>
    <row r="2068" spans="1:14" x14ac:dyDescent="0.25">
      <c r="A2068" t="str">
        <f t="shared" si="224"/>
        <v>13Fremantle</v>
      </c>
      <c r="B2068">
        <v>2020</v>
      </c>
      <c r="C2068">
        <v>13</v>
      </c>
      <c r="D2068" t="s">
        <v>398</v>
      </c>
      <c r="E2068" t="s">
        <v>53</v>
      </c>
      <c r="F2068">
        <v>93</v>
      </c>
      <c r="G2068" s="1">
        <v>0.86</v>
      </c>
      <c r="H2068">
        <v>0</v>
      </c>
      <c r="I2068">
        <f t="shared" si="225"/>
        <v>13</v>
      </c>
      <c r="J2068" s="3">
        <f t="shared" si="226"/>
        <v>0</v>
      </c>
      <c r="K2068" s="5">
        <f t="shared" si="229"/>
        <v>0</v>
      </c>
      <c r="L2068" s="3">
        <f t="shared" ca="1" si="227"/>
        <v>0.21193114927130274</v>
      </c>
      <c r="M2068" s="1">
        <f t="shared" ca="1" si="228"/>
        <v>-0.21193114927130274</v>
      </c>
      <c r="N2068" t="str">
        <f t="shared" si="230"/>
        <v>no</v>
      </c>
    </row>
    <row r="2069" spans="1:14" x14ac:dyDescent="0.25">
      <c r="A2069" t="str">
        <f t="shared" si="224"/>
        <v>13Geelong Cats</v>
      </c>
      <c r="B2069">
        <v>2020</v>
      </c>
      <c r="C2069">
        <v>13</v>
      </c>
      <c r="D2069" t="s">
        <v>363</v>
      </c>
      <c r="E2069" t="s">
        <v>9</v>
      </c>
      <c r="F2069">
        <v>51</v>
      </c>
      <c r="G2069" s="1">
        <v>0.83</v>
      </c>
      <c r="H2069">
        <v>0</v>
      </c>
      <c r="I2069">
        <f t="shared" si="225"/>
        <v>17</v>
      </c>
      <c r="J2069" s="3">
        <f t="shared" si="226"/>
        <v>0</v>
      </c>
      <c r="K2069" s="5">
        <f t="shared" si="229"/>
        <v>0</v>
      </c>
      <c r="L2069" s="3">
        <f t="shared" ca="1" si="227"/>
        <v>0.25922132345623722</v>
      </c>
      <c r="M2069" s="1">
        <f t="shared" ca="1" si="228"/>
        <v>-0.25922132345623722</v>
      </c>
      <c r="N2069" t="str">
        <f t="shared" si="230"/>
        <v>no</v>
      </c>
    </row>
    <row r="2070" spans="1:14" x14ac:dyDescent="0.25">
      <c r="A2070" t="str">
        <f t="shared" si="224"/>
        <v>13Port Adelaide</v>
      </c>
      <c r="B2070">
        <v>2020</v>
      </c>
      <c r="C2070">
        <v>13</v>
      </c>
      <c r="D2070" t="s">
        <v>406</v>
      </c>
      <c r="E2070" t="s">
        <v>48</v>
      </c>
      <c r="F2070">
        <v>27</v>
      </c>
      <c r="G2070" s="1">
        <v>0.67</v>
      </c>
      <c r="H2070">
        <v>0</v>
      </c>
      <c r="I2070">
        <f t="shared" si="225"/>
        <v>21</v>
      </c>
      <c r="J2070" s="3">
        <f t="shared" si="226"/>
        <v>0</v>
      </c>
      <c r="K2070" s="5">
        <f t="shared" si="229"/>
        <v>0</v>
      </c>
      <c r="L2070" s="3">
        <f t="shared" ca="1" si="227"/>
        <v>7.9212347890508808E-2</v>
      </c>
      <c r="M2070" s="1">
        <f t="shared" ca="1" si="228"/>
        <v>-7.9212347890508808E-2</v>
      </c>
      <c r="N2070" t="str">
        <f t="shared" si="230"/>
        <v>no</v>
      </c>
    </row>
    <row r="2071" spans="1:14" x14ac:dyDescent="0.25">
      <c r="A2071" t="str">
        <f t="shared" si="224"/>
        <v>13Port Adelaide</v>
      </c>
      <c r="B2071">
        <v>2020</v>
      </c>
      <c r="C2071">
        <v>13</v>
      </c>
      <c r="D2071" t="s">
        <v>609</v>
      </c>
      <c r="E2071" t="s">
        <v>48</v>
      </c>
      <c r="F2071">
        <v>48</v>
      </c>
      <c r="G2071" s="1">
        <v>0.73</v>
      </c>
      <c r="H2071">
        <v>0</v>
      </c>
      <c r="I2071">
        <f t="shared" si="225"/>
        <v>21</v>
      </c>
      <c r="J2071" s="3">
        <f t="shared" si="226"/>
        <v>0</v>
      </c>
      <c r="K2071" s="5">
        <f t="shared" si="229"/>
        <v>0</v>
      </c>
      <c r="L2071" s="3">
        <f t="shared" ca="1" si="227"/>
        <v>0.19925925925925927</v>
      </c>
      <c r="M2071" s="1">
        <f t="shared" ca="1" si="228"/>
        <v>-0.19925925925925927</v>
      </c>
      <c r="N2071" t="str">
        <f t="shared" si="230"/>
        <v>no</v>
      </c>
    </row>
    <row r="2072" spans="1:14" x14ac:dyDescent="0.25">
      <c r="A2072" t="str">
        <f t="shared" si="224"/>
        <v>13Geelong Cats</v>
      </c>
      <c r="B2072">
        <v>2020</v>
      </c>
      <c r="C2072">
        <v>13</v>
      </c>
      <c r="D2072" t="s">
        <v>211</v>
      </c>
      <c r="E2072" t="s">
        <v>9</v>
      </c>
      <c r="F2072">
        <v>68</v>
      </c>
      <c r="G2072" s="1">
        <v>0.8</v>
      </c>
      <c r="H2072">
        <v>0</v>
      </c>
      <c r="I2072">
        <f t="shared" si="225"/>
        <v>17</v>
      </c>
      <c r="J2072" s="3">
        <f t="shared" si="226"/>
        <v>0</v>
      </c>
      <c r="K2072" s="5">
        <f t="shared" si="229"/>
        <v>50</v>
      </c>
      <c r="L2072" s="3">
        <f t="shared" ca="1" si="227"/>
        <v>0.15885443832705495</v>
      </c>
      <c r="M2072" s="1">
        <f t="shared" ca="1" si="228"/>
        <v>-0.15885443832705495</v>
      </c>
      <c r="N2072" t="str">
        <f t="shared" si="230"/>
        <v>yes</v>
      </c>
    </row>
    <row r="2073" spans="1:14" x14ac:dyDescent="0.25">
      <c r="A2073" t="str">
        <f t="shared" si="224"/>
        <v>13Geelong Cats</v>
      </c>
      <c r="B2073">
        <v>2020</v>
      </c>
      <c r="C2073">
        <v>13</v>
      </c>
      <c r="D2073" t="s">
        <v>487</v>
      </c>
      <c r="E2073" t="s">
        <v>9</v>
      </c>
      <c r="F2073">
        <v>53</v>
      </c>
      <c r="G2073" s="1">
        <v>0.89</v>
      </c>
      <c r="H2073">
        <v>0</v>
      </c>
      <c r="I2073">
        <f t="shared" si="225"/>
        <v>17</v>
      </c>
      <c r="J2073" s="3">
        <f t="shared" si="226"/>
        <v>0</v>
      </c>
      <c r="K2073" s="5">
        <f t="shared" si="229"/>
        <v>0</v>
      </c>
      <c r="L2073" s="3">
        <f t="shared" ca="1" si="227"/>
        <v>0.16676635360026365</v>
      </c>
      <c r="M2073" s="1">
        <f t="shared" ca="1" si="228"/>
        <v>-0.16676635360026365</v>
      </c>
      <c r="N2073" t="str">
        <f t="shared" si="230"/>
        <v>no</v>
      </c>
    </row>
    <row r="2074" spans="1:14" x14ac:dyDescent="0.25">
      <c r="A2074" t="str">
        <f t="shared" si="224"/>
        <v>13Collingwood</v>
      </c>
      <c r="B2074">
        <v>2020</v>
      </c>
      <c r="C2074">
        <v>13</v>
      </c>
      <c r="D2074" t="s">
        <v>283</v>
      </c>
      <c r="E2074" t="s">
        <v>51</v>
      </c>
      <c r="F2074">
        <v>26</v>
      </c>
      <c r="G2074" s="1">
        <v>0.88</v>
      </c>
      <c r="H2074">
        <v>0</v>
      </c>
      <c r="I2074">
        <f t="shared" si="225"/>
        <v>19</v>
      </c>
      <c r="J2074" s="3">
        <f t="shared" si="226"/>
        <v>0</v>
      </c>
      <c r="K2074" s="5">
        <f t="shared" si="229"/>
        <v>10</v>
      </c>
      <c r="L2074" s="3">
        <f t="shared" ca="1" si="227"/>
        <v>0.23061002178649234</v>
      </c>
      <c r="M2074" s="1">
        <f t="shared" ca="1" si="228"/>
        <v>-0.23061002178649234</v>
      </c>
      <c r="N2074" t="str">
        <f t="shared" si="230"/>
        <v>yes</v>
      </c>
    </row>
    <row r="2075" spans="1:14" x14ac:dyDescent="0.25">
      <c r="A2075" t="str">
        <f t="shared" si="224"/>
        <v>13Hawthorn</v>
      </c>
      <c r="B2075">
        <v>2020</v>
      </c>
      <c r="C2075">
        <v>13</v>
      </c>
      <c r="D2075" t="s">
        <v>573</v>
      </c>
      <c r="E2075" t="s">
        <v>56</v>
      </c>
      <c r="F2075">
        <v>39</v>
      </c>
      <c r="G2075" s="1">
        <v>0.93</v>
      </c>
      <c r="H2075">
        <v>0</v>
      </c>
      <c r="I2075">
        <f t="shared" si="225"/>
        <v>21</v>
      </c>
      <c r="J2075" s="3">
        <f t="shared" si="226"/>
        <v>0</v>
      </c>
      <c r="K2075" s="5">
        <f t="shared" si="229"/>
        <v>0</v>
      </c>
      <c r="L2075" s="3">
        <f t="shared" ca="1" si="227"/>
        <v>0.10757085020242915</v>
      </c>
      <c r="M2075" s="1">
        <f t="shared" ca="1" si="228"/>
        <v>-0.10757085020242915</v>
      </c>
      <c r="N2075" t="str">
        <f t="shared" si="230"/>
        <v>no</v>
      </c>
    </row>
    <row r="2076" spans="1:14" x14ac:dyDescent="0.25">
      <c r="A2076" t="str">
        <f t="shared" si="224"/>
        <v>13Port Adelaide</v>
      </c>
      <c r="B2076">
        <v>2020</v>
      </c>
      <c r="C2076">
        <v>13</v>
      </c>
      <c r="D2076" t="s">
        <v>631</v>
      </c>
      <c r="E2076" t="s">
        <v>48</v>
      </c>
      <c r="F2076">
        <v>51</v>
      </c>
      <c r="G2076" s="1">
        <v>0.69</v>
      </c>
      <c r="H2076">
        <v>0</v>
      </c>
      <c r="I2076">
        <f t="shared" si="225"/>
        <v>21</v>
      </c>
      <c r="J2076" s="3">
        <f t="shared" si="226"/>
        <v>0</v>
      </c>
      <c r="K2076" s="5">
        <f t="shared" si="229"/>
        <v>0</v>
      </c>
      <c r="L2076" s="3">
        <f t="shared" ca="1" si="227"/>
        <v>0.32677156659765355</v>
      </c>
      <c r="M2076" s="1">
        <f t="shared" ca="1" si="228"/>
        <v>-0.32677156659765355</v>
      </c>
      <c r="N2076" t="str">
        <f t="shared" si="230"/>
        <v>no</v>
      </c>
    </row>
    <row r="2077" spans="1:14" x14ac:dyDescent="0.25">
      <c r="A2077" t="str">
        <f t="shared" si="224"/>
        <v>13St Kilda</v>
      </c>
      <c r="B2077">
        <v>2020</v>
      </c>
      <c r="C2077">
        <v>13</v>
      </c>
      <c r="D2077" t="s">
        <v>213</v>
      </c>
      <c r="E2077" t="s">
        <v>19</v>
      </c>
      <c r="F2077">
        <v>58</v>
      </c>
      <c r="G2077" s="1">
        <v>0.87</v>
      </c>
      <c r="H2077">
        <v>0</v>
      </c>
      <c r="I2077">
        <f t="shared" si="225"/>
        <v>17</v>
      </c>
      <c r="J2077" s="3">
        <f t="shared" si="226"/>
        <v>0</v>
      </c>
      <c r="K2077" s="5">
        <f t="shared" si="229"/>
        <v>31</v>
      </c>
      <c r="L2077" s="3">
        <f t="shared" ca="1" si="227"/>
        <v>1.30718954248366E-2</v>
      </c>
      <c r="M2077" s="1">
        <f t="shared" ca="1" si="228"/>
        <v>-1.30718954248366E-2</v>
      </c>
      <c r="N2077" t="str">
        <f t="shared" si="230"/>
        <v>yes</v>
      </c>
    </row>
    <row r="2078" spans="1:14" x14ac:dyDescent="0.25">
      <c r="A2078" t="str">
        <f t="shared" si="224"/>
        <v>13GWS Giants</v>
      </c>
      <c r="B2078">
        <v>2020</v>
      </c>
      <c r="C2078">
        <v>13</v>
      </c>
      <c r="D2078" t="s">
        <v>377</v>
      </c>
      <c r="E2078" t="s">
        <v>11</v>
      </c>
      <c r="F2078">
        <v>81</v>
      </c>
      <c r="G2078" s="1">
        <v>0.77</v>
      </c>
      <c r="H2078">
        <v>0</v>
      </c>
      <c r="I2078">
        <f t="shared" si="225"/>
        <v>20</v>
      </c>
      <c r="J2078" s="3">
        <f t="shared" si="226"/>
        <v>0</v>
      </c>
      <c r="K2078" s="5">
        <f t="shared" si="229"/>
        <v>0</v>
      </c>
      <c r="L2078" s="3">
        <f t="shared" ca="1" si="227"/>
        <v>2.5657894736842105E-2</v>
      </c>
      <c r="M2078" s="1">
        <f t="shared" ca="1" si="228"/>
        <v>-2.5657894736842105E-2</v>
      </c>
      <c r="N2078" t="str">
        <f t="shared" si="230"/>
        <v>no</v>
      </c>
    </row>
    <row r="2079" spans="1:14" x14ac:dyDescent="0.25">
      <c r="A2079" t="str">
        <f t="shared" si="224"/>
        <v>13Collingwood</v>
      </c>
      <c r="B2079">
        <v>2020</v>
      </c>
      <c r="C2079">
        <v>13</v>
      </c>
      <c r="D2079" t="s">
        <v>550</v>
      </c>
      <c r="E2079" t="s">
        <v>51</v>
      </c>
      <c r="F2079">
        <v>74</v>
      </c>
      <c r="G2079" s="1">
        <v>0.77</v>
      </c>
      <c r="H2079">
        <v>0</v>
      </c>
      <c r="I2079">
        <f t="shared" si="225"/>
        <v>19</v>
      </c>
      <c r="J2079" s="3">
        <f t="shared" si="226"/>
        <v>0</v>
      </c>
      <c r="K2079" s="5">
        <f t="shared" si="229"/>
        <v>0</v>
      </c>
      <c r="L2079" s="3">
        <f t="shared" ca="1" si="227"/>
        <v>0.1622693096377307</v>
      </c>
      <c r="M2079" s="1">
        <f t="shared" ca="1" si="228"/>
        <v>-0.1622693096377307</v>
      </c>
      <c r="N2079" t="str">
        <f t="shared" si="230"/>
        <v>no</v>
      </c>
    </row>
    <row r="2080" spans="1:14" x14ac:dyDescent="0.25">
      <c r="A2080" t="str">
        <f t="shared" si="224"/>
        <v>13West Coast Eagles</v>
      </c>
      <c r="B2080">
        <v>2020</v>
      </c>
      <c r="C2080">
        <v>13</v>
      </c>
      <c r="D2080" t="s">
        <v>416</v>
      </c>
      <c r="E2080" t="s">
        <v>36</v>
      </c>
      <c r="F2080">
        <v>54</v>
      </c>
      <c r="G2080" s="1">
        <v>0.83</v>
      </c>
      <c r="H2080">
        <v>0</v>
      </c>
      <c r="I2080">
        <f t="shared" si="225"/>
        <v>20</v>
      </c>
      <c r="J2080" s="3">
        <f t="shared" si="226"/>
        <v>0</v>
      </c>
      <c r="K2080" s="5">
        <f t="shared" si="229"/>
        <v>0</v>
      </c>
      <c r="L2080" s="3">
        <f t="shared" ca="1" si="227"/>
        <v>0.18509395352930824</v>
      </c>
      <c r="M2080" s="1">
        <f t="shared" ca="1" si="228"/>
        <v>-0.18509395352930824</v>
      </c>
      <c r="N2080" t="str">
        <f t="shared" si="230"/>
        <v>no</v>
      </c>
    </row>
    <row r="2081" spans="1:14" x14ac:dyDescent="0.25">
      <c r="A2081" t="str">
        <f t="shared" si="224"/>
        <v>13North Melbourne</v>
      </c>
      <c r="B2081">
        <v>2020</v>
      </c>
      <c r="C2081">
        <v>13</v>
      </c>
      <c r="D2081" t="s">
        <v>391</v>
      </c>
      <c r="E2081" t="s">
        <v>25</v>
      </c>
      <c r="F2081">
        <v>26</v>
      </c>
      <c r="G2081" s="1">
        <v>0.7</v>
      </c>
      <c r="H2081">
        <v>0</v>
      </c>
      <c r="I2081">
        <f t="shared" si="225"/>
        <v>19</v>
      </c>
      <c r="J2081" s="3">
        <f t="shared" si="226"/>
        <v>0</v>
      </c>
      <c r="K2081" s="5">
        <f t="shared" si="229"/>
        <v>0</v>
      </c>
      <c r="L2081" s="3">
        <f t="shared" ca="1" si="227"/>
        <v>0.1778907496012759</v>
      </c>
      <c r="M2081" s="1">
        <f t="shared" ca="1" si="228"/>
        <v>-0.1778907496012759</v>
      </c>
      <c r="N2081" t="str">
        <f t="shared" si="230"/>
        <v>no</v>
      </c>
    </row>
    <row r="2082" spans="1:14" x14ac:dyDescent="0.25">
      <c r="A2082" t="str">
        <f t="shared" si="224"/>
        <v>13Adelaide Crows</v>
      </c>
      <c r="B2082">
        <v>2020</v>
      </c>
      <c r="C2082">
        <v>13</v>
      </c>
      <c r="D2082" t="s">
        <v>159</v>
      </c>
      <c r="E2082" t="s">
        <v>22</v>
      </c>
      <c r="F2082">
        <v>68</v>
      </c>
      <c r="G2082" s="1">
        <v>0.87</v>
      </c>
      <c r="H2082">
        <v>0</v>
      </c>
      <c r="I2082">
        <f t="shared" si="225"/>
        <v>17</v>
      </c>
      <c r="J2082" s="3">
        <f t="shared" si="226"/>
        <v>0</v>
      </c>
      <c r="K2082" s="5">
        <f t="shared" si="229"/>
        <v>50</v>
      </c>
      <c r="L2082" s="3">
        <f t="shared" ca="1" si="227"/>
        <v>4.7836538461538465E-2</v>
      </c>
      <c r="M2082" s="1">
        <f t="shared" ca="1" si="228"/>
        <v>-4.7836538461538465E-2</v>
      </c>
      <c r="N2082" t="str">
        <f t="shared" si="230"/>
        <v>yes</v>
      </c>
    </row>
    <row r="2083" spans="1:14" x14ac:dyDescent="0.25">
      <c r="A2083" t="str">
        <f t="shared" si="224"/>
        <v>13Essendon</v>
      </c>
      <c r="B2083">
        <v>2020</v>
      </c>
      <c r="C2083">
        <v>13</v>
      </c>
      <c r="D2083" t="s">
        <v>429</v>
      </c>
      <c r="E2083" t="s">
        <v>32</v>
      </c>
      <c r="F2083">
        <v>47</v>
      </c>
      <c r="G2083" s="1">
        <v>0.93</v>
      </c>
      <c r="H2083">
        <v>0</v>
      </c>
      <c r="I2083">
        <f t="shared" si="225"/>
        <v>24</v>
      </c>
      <c r="J2083" s="3">
        <f t="shared" si="226"/>
        <v>0</v>
      </c>
      <c r="K2083" s="5">
        <f t="shared" si="229"/>
        <v>0</v>
      </c>
      <c r="L2083" s="3">
        <f t="shared" ca="1" si="227"/>
        <v>0.12592492260061919</v>
      </c>
      <c r="M2083" s="1">
        <f t="shared" ca="1" si="228"/>
        <v>-0.12592492260061919</v>
      </c>
      <c r="N2083" t="str">
        <f t="shared" si="230"/>
        <v>no</v>
      </c>
    </row>
    <row r="2084" spans="1:14" x14ac:dyDescent="0.25">
      <c r="A2084" t="str">
        <f t="shared" si="224"/>
        <v>13St Kilda</v>
      </c>
      <c r="B2084">
        <v>2020</v>
      </c>
      <c r="C2084">
        <v>13</v>
      </c>
      <c r="D2084" t="s">
        <v>436</v>
      </c>
      <c r="E2084" t="s">
        <v>19</v>
      </c>
      <c r="F2084">
        <v>49</v>
      </c>
      <c r="G2084" s="1">
        <v>0.82</v>
      </c>
      <c r="H2084">
        <v>0</v>
      </c>
      <c r="I2084">
        <f t="shared" si="225"/>
        <v>17</v>
      </c>
      <c r="J2084" s="3">
        <f t="shared" si="226"/>
        <v>0</v>
      </c>
      <c r="K2084" s="5">
        <f t="shared" si="229"/>
        <v>0</v>
      </c>
      <c r="L2084" s="3">
        <f t="shared" ca="1" si="227"/>
        <v>0.12136139722346617</v>
      </c>
      <c r="M2084" s="1">
        <f t="shared" ca="1" si="228"/>
        <v>-0.12136139722346617</v>
      </c>
      <c r="N2084" t="str">
        <f t="shared" si="230"/>
        <v>no</v>
      </c>
    </row>
    <row r="2085" spans="1:14" x14ac:dyDescent="0.25">
      <c r="A2085" t="str">
        <f t="shared" si="224"/>
        <v>13Hawthorn</v>
      </c>
      <c r="B2085">
        <v>2020</v>
      </c>
      <c r="C2085">
        <v>13</v>
      </c>
      <c r="D2085" t="s">
        <v>332</v>
      </c>
      <c r="E2085" t="s">
        <v>56</v>
      </c>
      <c r="F2085">
        <v>49</v>
      </c>
      <c r="G2085" s="1">
        <v>0.89</v>
      </c>
      <c r="H2085">
        <v>0</v>
      </c>
      <c r="I2085">
        <f t="shared" si="225"/>
        <v>21</v>
      </c>
      <c r="J2085" s="3">
        <f t="shared" si="226"/>
        <v>0</v>
      </c>
      <c r="K2085" s="5">
        <f t="shared" si="229"/>
        <v>2</v>
      </c>
      <c r="L2085" s="3">
        <f t="shared" ca="1" si="227"/>
        <v>0.23396071347199165</v>
      </c>
      <c r="M2085" s="1">
        <f t="shared" ca="1" si="228"/>
        <v>-0.23396071347199165</v>
      </c>
      <c r="N2085" t="str">
        <f t="shared" si="230"/>
        <v>yes</v>
      </c>
    </row>
    <row r="2086" spans="1:14" x14ac:dyDescent="0.25">
      <c r="A2086" t="str">
        <f t="shared" si="224"/>
        <v>13Brisbane Lions</v>
      </c>
      <c r="B2086">
        <v>2020</v>
      </c>
      <c r="C2086">
        <v>13</v>
      </c>
      <c r="D2086" t="s">
        <v>450</v>
      </c>
      <c r="E2086" t="s">
        <v>16</v>
      </c>
      <c r="F2086">
        <v>73</v>
      </c>
      <c r="G2086" s="1">
        <v>0.8</v>
      </c>
      <c r="H2086">
        <v>0</v>
      </c>
      <c r="I2086">
        <f t="shared" si="225"/>
        <v>17</v>
      </c>
      <c r="J2086" s="3">
        <f t="shared" si="226"/>
        <v>0</v>
      </c>
      <c r="K2086" s="5">
        <f t="shared" si="229"/>
        <v>0</v>
      </c>
      <c r="L2086" s="3">
        <f t="shared" ca="1" si="227"/>
        <v>0.14450251221571445</v>
      </c>
      <c r="M2086" s="1">
        <f t="shared" ca="1" si="228"/>
        <v>-0.14450251221571445</v>
      </c>
      <c r="N2086" t="str">
        <f t="shared" si="230"/>
        <v>no</v>
      </c>
    </row>
    <row r="2087" spans="1:14" x14ac:dyDescent="0.25">
      <c r="A2087" t="str">
        <f t="shared" si="224"/>
        <v>13Carlton</v>
      </c>
      <c r="B2087">
        <v>2020</v>
      </c>
      <c r="C2087">
        <v>13</v>
      </c>
      <c r="D2087" t="s">
        <v>484</v>
      </c>
      <c r="E2087" t="s">
        <v>6</v>
      </c>
      <c r="F2087">
        <v>42</v>
      </c>
      <c r="G2087" s="1">
        <v>0.8</v>
      </c>
      <c r="H2087">
        <v>0</v>
      </c>
      <c r="I2087">
        <f t="shared" si="225"/>
        <v>15</v>
      </c>
      <c r="J2087" s="3">
        <f t="shared" si="226"/>
        <v>0</v>
      </c>
      <c r="K2087" s="5">
        <f t="shared" si="229"/>
        <v>0</v>
      </c>
      <c r="L2087" s="3">
        <f t="shared" ca="1" si="227"/>
        <v>0.16304447186800128</v>
      </c>
      <c r="M2087" s="1">
        <f t="shared" ca="1" si="228"/>
        <v>-0.16304447186800128</v>
      </c>
      <c r="N2087" t="str">
        <f t="shared" si="230"/>
        <v>no</v>
      </c>
    </row>
    <row r="2088" spans="1:14" x14ac:dyDescent="0.25">
      <c r="A2088" t="str">
        <f t="shared" si="224"/>
        <v>13Gold Coast Suns</v>
      </c>
      <c r="B2088">
        <v>2020</v>
      </c>
      <c r="C2088">
        <v>13</v>
      </c>
      <c r="D2088" t="s">
        <v>493</v>
      </c>
      <c r="E2088" t="s">
        <v>40</v>
      </c>
      <c r="F2088">
        <v>78</v>
      </c>
      <c r="G2088" s="1">
        <v>0.82</v>
      </c>
      <c r="H2088">
        <v>0</v>
      </c>
      <c r="I2088">
        <f t="shared" si="225"/>
        <v>15</v>
      </c>
      <c r="J2088" s="3">
        <f t="shared" si="226"/>
        <v>0</v>
      </c>
      <c r="K2088" s="5">
        <f t="shared" si="229"/>
        <v>0</v>
      </c>
      <c r="L2088" s="3">
        <f t="shared" ca="1" si="227"/>
        <v>0.12156862745098038</v>
      </c>
      <c r="M2088" s="1">
        <f t="shared" ca="1" si="228"/>
        <v>-0.12156862745098038</v>
      </c>
      <c r="N2088" t="str">
        <f t="shared" si="230"/>
        <v>no</v>
      </c>
    </row>
    <row r="2089" spans="1:14" x14ac:dyDescent="0.25">
      <c r="A2089" t="str">
        <f t="shared" si="224"/>
        <v>13Sydney Swans</v>
      </c>
      <c r="B2089">
        <v>2020</v>
      </c>
      <c r="C2089">
        <v>13</v>
      </c>
      <c r="D2089" t="s">
        <v>381</v>
      </c>
      <c r="E2089" t="s">
        <v>70</v>
      </c>
      <c r="F2089">
        <v>28</v>
      </c>
      <c r="G2089" s="1">
        <v>0.85</v>
      </c>
      <c r="H2089">
        <v>0</v>
      </c>
      <c r="I2089">
        <f t="shared" si="225"/>
        <v>13</v>
      </c>
      <c r="J2089" s="3">
        <f t="shared" si="226"/>
        <v>0</v>
      </c>
      <c r="K2089" s="5">
        <f t="shared" si="229"/>
        <v>0</v>
      </c>
      <c r="L2089" s="3">
        <f t="shared" ca="1" si="227"/>
        <v>8.0409356725146194E-2</v>
      </c>
      <c r="M2089" s="1">
        <f t="shared" ca="1" si="228"/>
        <v>-8.0409356725146194E-2</v>
      </c>
      <c r="N2089" t="str">
        <f t="shared" si="230"/>
        <v>no</v>
      </c>
    </row>
    <row r="2090" spans="1:14" x14ac:dyDescent="0.25">
      <c r="A2090" t="str">
        <f t="shared" si="224"/>
        <v>13Hawthorn</v>
      </c>
      <c r="B2090">
        <v>2020</v>
      </c>
      <c r="C2090">
        <v>13</v>
      </c>
      <c r="D2090" t="s">
        <v>384</v>
      </c>
      <c r="E2090" t="s">
        <v>56</v>
      </c>
      <c r="F2090">
        <v>46</v>
      </c>
      <c r="G2090" s="1">
        <v>0.97</v>
      </c>
      <c r="H2090">
        <v>0</v>
      </c>
      <c r="I2090">
        <f t="shared" si="225"/>
        <v>21</v>
      </c>
      <c r="J2090" s="3">
        <f t="shared" si="226"/>
        <v>0</v>
      </c>
      <c r="K2090" s="5">
        <f t="shared" si="229"/>
        <v>0</v>
      </c>
      <c r="L2090" s="3">
        <f t="shared" ca="1" si="227"/>
        <v>0.42499999999999999</v>
      </c>
      <c r="M2090" s="1">
        <f t="shared" ca="1" si="228"/>
        <v>-0.42499999999999999</v>
      </c>
      <c r="N2090" t="str">
        <f t="shared" si="230"/>
        <v>no</v>
      </c>
    </row>
    <row r="2091" spans="1:14" x14ac:dyDescent="0.25">
      <c r="A2091" t="str">
        <f t="shared" si="224"/>
        <v>13North Melbourne</v>
      </c>
      <c r="B2091">
        <v>2020</v>
      </c>
      <c r="C2091">
        <v>13</v>
      </c>
      <c r="D2091" t="s">
        <v>117</v>
      </c>
      <c r="E2091" t="s">
        <v>25</v>
      </c>
      <c r="F2091">
        <v>100</v>
      </c>
      <c r="G2091" s="1">
        <v>0.89</v>
      </c>
      <c r="H2091">
        <v>0</v>
      </c>
      <c r="I2091">
        <f t="shared" si="225"/>
        <v>19</v>
      </c>
      <c r="J2091" s="3">
        <f t="shared" si="226"/>
        <v>0</v>
      </c>
      <c r="K2091" s="5">
        <f t="shared" si="229"/>
        <v>101</v>
      </c>
      <c r="L2091" s="3">
        <f t="shared" ca="1" si="227"/>
        <v>2.3459198002808549E-2</v>
      </c>
      <c r="M2091" s="1">
        <f t="shared" ca="1" si="228"/>
        <v>-2.3459198002808549E-2</v>
      </c>
      <c r="N2091" t="str">
        <f t="shared" si="230"/>
        <v>yes</v>
      </c>
    </row>
    <row r="2092" spans="1:14" x14ac:dyDescent="0.25">
      <c r="A2092" t="str">
        <f t="shared" si="224"/>
        <v>13Brisbane Lions</v>
      </c>
      <c r="B2092">
        <v>2020</v>
      </c>
      <c r="C2092">
        <v>13</v>
      </c>
      <c r="D2092" t="s">
        <v>538</v>
      </c>
      <c r="E2092" t="s">
        <v>16</v>
      </c>
      <c r="F2092">
        <v>54</v>
      </c>
      <c r="G2092" s="1">
        <v>0.96</v>
      </c>
      <c r="H2092">
        <v>0</v>
      </c>
      <c r="I2092">
        <f t="shared" si="225"/>
        <v>17</v>
      </c>
      <c r="J2092" s="3">
        <f t="shared" si="226"/>
        <v>0</v>
      </c>
      <c r="K2092" s="5">
        <f t="shared" si="229"/>
        <v>0</v>
      </c>
      <c r="L2092" s="3">
        <f t="shared" ca="1" si="227"/>
        <v>6.4625850340136057E-2</v>
      </c>
      <c r="M2092" s="1">
        <f t="shared" ca="1" si="228"/>
        <v>-6.4625850340136057E-2</v>
      </c>
      <c r="N2092" t="str">
        <f t="shared" si="230"/>
        <v>no</v>
      </c>
    </row>
    <row r="2093" spans="1:14" x14ac:dyDescent="0.25">
      <c r="A2093" t="str">
        <f t="shared" si="224"/>
        <v>13Western Bulldogs</v>
      </c>
      <c r="B2093">
        <v>2020</v>
      </c>
      <c r="C2093">
        <v>13</v>
      </c>
      <c r="D2093" t="s">
        <v>369</v>
      </c>
      <c r="E2093" t="s">
        <v>14</v>
      </c>
      <c r="F2093">
        <v>52</v>
      </c>
      <c r="G2093" s="1">
        <v>0.73</v>
      </c>
      <c r="H2093">
        <v>0</v>
      </c>
      <c r="I2093">
        <f t="shared" si="225"/>
        <v>23</v>
      </c>
      <c r="J2093" s="3">
        <f t="shared" si="226"/>
        <v>0</v>
      </c>
      <c r="K2093" s="5">
        <f t="shared" si="229"/>
        <v>0</v>
      </c>
      <c r="L2093" s="3">
        <f t="shared" ca="1" si="227"/>
        <v>6.4826130352190842E-2</v>
      </c>
      <c r="M2093" s="1">
        <f t="shared" ca="1" si="228"/>
        <v>-6.4826130352190842E-2</v>
      </c>
      <c r="N2093" t="str">
        <f t="shared" si="230"/>
        <v>no</v>
      </c>
    </row>
    <row r="2094" spans="1:14" x14ac:dyDescent="0.25">
      <c r="A2094" t="str">
        <f t="shared" si="224"/>
        <v>13Gold Coast Suns</v>
      </c>
      <c r="B2094">
        <v>2020</v>
      </c>
      <c r="C2094">
        <v>13</v>
      </c>
      <c r="D2094" t="s">
        <v>512</v>
      </c>
      <c r="E2094" t="s">
        <v>40</v>
      </c>
      <c r="F2094">
        <v>32</v>
      </c>
      <c r="G2094" s="1">
        <v>0.82</v>
      </c>
      <c r="H2094">
        <v>0</v>
      </c>
      <c r="I2094">
        <f t="shared" si="225"/>
        <v>15</v>
      </c>
      <c r="J2094" s="3">
        <f t="shared" si="226"/>
        <v>0</v>
      </c>
      <c r="K2094" s="5">
        <f t="shared" si="229"/>
        <v>0</v>
      </c>
      <c r="L2094" s="3">
        <f t="shared" ca="1" si="227"/>
        <v>0.10765550239234449</v>
      </c>
      <c r="M2094" s="1">
        <f t="shared" ca="1" si="228"/>
        <v>-0.10765550239234449</v>
      </c>
      <c r="N2094" t="str">
        <f t="shared" si="230"/>
        <v>no</v>
      </c>
    </row>
    <row r="2095" spans="1:14" x14ac:dyDescent="0.25">
      <c r="A2095" t="str">
        <f t="shared" si="224"/>
        <v>13Gold Coast Suns</v>
      </c>
      <c r="B2095">
        <v>2020</v>
      </c>
      <c r="C2095">
        <v>13</v>
      </c>
      <c r="D2095" t="s">
        <v>349</v>
      </c>
      <c r="E2095" t="s">
        <v>40</v>
      </c>
      <c r="F2095">
        <v>41</v>
      </c>
      <c r="G2095" s="1">
        <v>0.78</v>
      </c>
      <c r="H2095">
        <v>0</v>
      </c>
      <c r="I2095">
        <f t="shared" si="225"/>
        <v>15</v>
      </c>
      <c r="J2095" s="3">
        <f t="shared" si="226"/>
        <v>0</v>
      </c>
      <c r="K2095" s="5">
        <f t="shared" si="229"/>
        <v>1</v>
      </c>
      <c r="L2095" s="3">
        <f t="shared" ca="1" si="227"/>
        <v>0.55378421900161023</v>
      </c>
      <c r="M2095" s="1">
        <f t="shared" ca="1" si="228"/>
        <v>-0.55378421900161023</v>
      </c>
      <c r="N2095" t="str">
        <f t="shared" si="230"/>
        <v>yes</v>
      </c>
    </row>
    <row r="2096" spans="1:14" x14ac:dyDescent="0.25">
      <c r="A2096" t="str">
        <f t="shared" si="224"/>
        <v>13North Melbourne</v>
      </c>
      <c r="B2096">
        <v>2020</v>
      </c>
      <c r="C2096">
        <v>13</v>
      </c>
      <c r="D2096" t="s">
        <v>578</v>
      </c>
      <c r="E2096" t="s">
        <v>25</v>
      </c>
      <c r="F2096">
        <v>56</v>
      </c>
      <c r="G2096" s="1">
        <v>0.85</v>
      </c>
      <c r="H2096">
        <v>0</v>
      </c>
      <c r="I2096">
        <f t="shared" si="225"/>
        <v>19</v>
      </c>
      <c r="J2096" s="3">
        <f t="shared" si="226"/>
        <v>0</v>
      </c>
      <c r="K2096" s="5">
        <f t="shared" si="229"/>
        <v>0</v>
      </c>
      <c r="L2096" s="3">
        <f t="shared" ca="1" si="227"/>
        <v>0.3509959539371304</v>
      </c>
      <c r="M2096" s="1">
        <f t="shared" ca="1" si="228"/>
        <v>-0.3509959539371304</v>
      </c>
      <c r="N2096" t="str">
        <f t="shared" si="230"/>
        <v>no</v>
      </c>
    </row>
    <row r="2097" spans="1:14" x14ac:dyDescent="0.25">
      <c r="A2097" t="str">
        <f t="shared" si="224"/>
        <v>13Essendon</v>
      </c>
      <c r="B2097">
        <v>2020</v>
      </c>
      <c r="C2097">
        <v>13</v>
      </c>
      <c r="D2097" t="s">
        <v>427</v>
      </c>
      <c r="E2097" t="s">
        <v>32</v>
      </c>
      <c r="F2097">
        <v>66</v>
      </c>
      <c r="G2097" s="1">
        <v>0.85</v>
      </c>
      <c r="H2097">
        <v>0</v>
      </c>
      <c r="I2097">
        <f t="shared" si="225"/>
        <v>24</v>
      </c>
      <c r="J2097" s="3">
        <f t="shared" si="226"/>
        <v>0</v>
      </c>
      <c r="K2097" s="5">
        <f t="shared" si="229"/>
        <v>0</v>
      </c>
      <c r="L2097" s="3">
        <f t="shared" ca="1" si="227"/>
        <v>0.13279951214935734</v>
      </c>
      <c r="M2097" s="1">
        <f t="shared" ca="1" si="228"/>
        <v>-0.13279951214935734</v>
      </c>
      <c r="N2097" t="str">
        <f t="shared" si="230"/>
        <v>no</v>
      </c>
    </row>
    <row r="2098" spans="1:14" x14ac:dyDescent="0.25">
      <c r="A2098" t="str">
        <f t="shared" si="224"/>
        <v>13Essendon</v>
      </c>
      <c r="B2098">
        <v>2020</v>
      </c>
      <c r="C2098">
        <v>13</v>
      </c>
      <c r="D2098" t="s">
        <v>218</v>
      </c>
      <c r="E2098" t="s">
        <v>32</v>
      </c>
      <c r="F2098">
        <v>42</v>
      </c>
      <c r="G2098" s="1">
        <v>0.83</v>
      </c>
      <c r="H2098">
        <v>0</v>
      </c>
      <c r="I2098">
        <f t="shared" si="225"/>
        <v>24</v>
      </c>
      <c r="J2098" s="3">
        <f t="shared" si="226"/>
        <v>0</v>
      </c>
      <c r="K2098" s="5">
        <f t="shared" si="229"/>
        <v>27</v>
      </c>
      <c r="L2098" s="3">
        <f t="shared" ca="1" si="227"/>
        <v>0.28046624428203371</v>
      </c>
      <c r="M2098" s="1">
        <f t="shared" ca="1" si="228"/>
        <v>-0.28046624428203371</v>
      </c>
      <c r="N2098" t="str">
        <f t="shared" si="230"/>
        <v>yes</v>
      </c>
    </row>
    <row r="2099" spans="1:14" x14ac:dyDescent="0.25">
      <c r="A2099" t="str">
        <f t="shared" si="224"/>
        <v>13Fremantle</v>
      </c>
      <c r="B2099">
        <v>2020</v>
      </c>
      <c r="C2099">
        <v>13</v>
      </c>
      <c r="D2099" t="s">
        <v>637</v>
      </c>
      <c r="E2099" t="s">
        <v>53</v>
      </c>
      <c r="F2099">
        <v>44</v>
      </c>
      <c r="G2099" s="1">
        <v>0.77</v>
      </c>
      <c r="H2099">
        <v>0</v>
      </c>
      <c r="I2099">
        <f t="shared" si="225"/>
        <v>13</v>
      </c>
      <c r="J2099" s="3">
        <f t="shared" si="226"/>
        <v>0</v>
      </c>
      <c r="K2099" s="5">
        <f t="shared" si="229"/>
        <v>0</v>
      </c>
      <c r="L2099" s="3">
        <f t="shared" ca="1" si="227"/>
        <v>0</v>
      </c>
      <c r="M2099" s="1">
        <f t="shared" ca="1" si="228"/>
        <v>0</v>
      </c>
      <c r="N2099" t="str">
        <f t="shared" si="230"/>
        <v>no</v>
      </c>
    </row>
    <row r="2100" spans="1:14" x14ac:dyDescent="0.25">
      <c r="A2100" t="str">
        <f t="shared" si="224"/>
        <v>13Gold Coast Suns</v>
      </c>
      <c r="B2100">
        <v>2020</v>
      </c>
      <c r="C2100">
        <v>13</v>
      </c>
      <c r="D2100" t="s">
        <v>473</v>
      </c>
      <c r="E2100" t="s">
        <v>40</v>
      </c>
      <c r="F2100">
        <v>46</v>
      </c>
      <c r="G2100" s="1">
        <v>0.83</v>
      </c>
      <c r="H2100">
        <v>0</v>
      </c>
      <c r="I2100">
        <f t="shared" si="225"/>
        <v>15</v>
      </c>
      <c r="J2100" s="3">
        <f t="shared" si="226"/>
        <v>0</v>
      </c>
      <c r="K2100" s="5">
        <f t="shared" si="229"/>
        <v>0</v>
      </c>
      <c r="L2100" s="3">
        <f t="shared" ca="1" si="227"/>
        <v>0.19347500465354367</v>
      </c>
      <c r="M2100" s="1">
        <f t="shared" ca="1" si="228"/>
        <v>-0.19347500465354367</v>
      </c>
      <c r="N2100" t="str">
        <f t="shared" si="230"/>
        <v>no</v>
      </c>
    </row>
    <row r="2101" spans="1:14" x14ac:dyDescent="0.25">
      <c r="A2101" t="str">
        <f t="shared" si="224"/>
        <v>13West Coast Eagles</v>
      </c>
      <c r="B2101">
        <v>2020</v>
      </c>
      <c r="C2101">
        <v>13</v>
      </c>
      <c r="D2101" t="s">
        <v>662</v>
      </c>
      <c r="E2101" t="s">
        <v>36</v>
      </c>
      <c r="F2101">
        <v>29</v>
      </c>
      <c r="G2101" s="1">
        <v>0.63</v>
      </c>
      <c r="H2101">
        <v>0</v>
      </c>
      <c r="I2101">
        <f t="shared" si="225"/>
        <v>20</v>
      </c>
      <c r="J2101" s="3">
        <f t="shared" si="226"/>
        <v>0</v>
      </c>
      <c r="K2101" s="5">
        <f t="shared" si="229"/>
        <v>0</v>
      </c>
      <c r="L2101" s="3">
        <f t="shared" ca="1" si="227"/>
        <v>0</v>
      </c>
      <c r="M2101" s="1">
        <f t="shared" ca="1" si="228"/>
        <v>0</v>
      </c>
      <c r="N2101" t="str">
        <f t="shared" si="230"/>
        <v>no</v>
      </c>
    </row>
    <row r="2102" spans="1:14" x14ac:dyDescent="0.25">
      <c r="A2102" t="str">
        <f t="shared" si="224"/>
        <v>13Essendon</v>
      </c>
      <c r="B2102">
        <v>2020</v>
      </c>
      <c r="C2102">
        <v>13</v>
      </c>
      <c r="D2102" t="s">
        <v>355</v>
      </c>
      <c r="E2102" t="s">
        <v>32</v>
      </c>
      <c r="F2102">
        <v>78</v>
      </c>
      <c r="G2102" s="1">
        <v>0.78</v>
      </c>
      <c r="H2102">
        <v>0</v>
      </c>
      <c r="I2102">
        <f t="shared" si="225"/>
        <v>24</v>
      </c>
      <c r="J2102" s="3">
        <f t="shared" si="226"/>
        <v>0</v>
      </c>
      <c r="K2102" s="5">
        <f t="shared" si="229"/>
        <v>0</v>
      </c>
      <c r="L2102" s="3">
        <f t="shared" ca="1" si="227"/>
        <v>0.13565696490597678</v>
      </c>
      <c r="M2102" s="1">
        <f t="shared" ca="1" si="228"/>
        <v>-0.13565696490597678</v>
      </c>
      <c r="N2102" t="str">
        <f t="shared" si="230"/>
        <v>no</v>
      </c>
    </row>
    <row r="2103" spans="1:14" x14ac:dyDescent="0.25">
      <c r="A2103" t="str">
        <f t="shared" si="224"/>
        <v>13Geelong Cats</v>
      </c>
      <c r="B2103">
        <v>2020</v>
      </c>
      <c r="C2103">
        <v>13</v>
      </c>
      <c r="D2103" t="s">
        <v>466</v>
      </c>
      <c r="E2103" t="s">
        <v>9</v>
      </c>
      <c r="F2103">
        <v>20</v>
      </c>
      <c r="G2103" s="1">
        <v>0.85</v>
      </c>
      <c r="H2103">
        <v>0</v>
      </c>
      <c r="I2103">
        <f t="shared" si="225"/>
        <v>17</v>
      </c>
      <c r="J2103" s="3">
        <f t="shared" si="226"/>
        <v>0</v>
      </c>
      <c r="K2103" s="5">
        <f t="shared" si="229"/>
        <v>0</v>
      </c>
      <c r="L2103" s="3">
        <f t="shared" ca="1" si="227"/>
        <v>0.16072325741890961</v>
      </c>
      <c r="M2103" s="1">
        <f t="shared" ca="1" si="228"/>
        <v>-0.16072325741890961</v>
      </c>
      <c r="N2103" t="str">
        <f t="shared" si="230"/>
        <v>no</v>
      </c>
    </row>
    <row r="2104" spans="1:14" x14ac:dyDescent="0.25">
      <c r="A2104" t="str">
        <f t="shared" si="224"/>
        <v>13Geelong Cats</v>
      </c>
      <c r="B2104">
        <v>2020</v>
      </c>
      <c r="C2104">
        <v>13</v>
      </c>
      <c r="D2104" t="s">
        <v>564</v>
      </c>
      <c r="E2104" t="s">
        <v>9</v>
      </c>
      <c r="F2104">
        <v>38</v>
      </c>
      <c r="G2104" s="1">
        <v>0.79</v>
      </c>
      <c r="H2104">
        <v>0</v>
      </c>
      <c r="I2104">
        <f t="shared" si="225"/>
        <v>17</v>
      </c>
      <c r="J2104" s="3">
        <f t="shared" si="226"/>
        <v>0</v>
      </c>
      <c r="K2104" s="5">
        <f t="shared" si="229"/>
        <v>0</v>
      </c>
      <c r="L2104" s="3">
        <f t="shared" ca="1" si="227"/>
        <v>0.21319603356216626</v>
      </c>
      <c r="M2104" s="1">
        <f t="shared" ca="1" si="228"/>
        <v>-0.21319603356216626</v>
      </c>
      <c r="N2104" t="str">
        <f t="shared" si="230"/>
        <v>no</v>
      </c>
    </row>
    <row r="2105" spans="1:14" x14ac:dyDescent="0.25">
      <c r="A2105" t="str">
        <f t="shared" si="224"/>
        <v>13Western Bulldogs</v>
      </c>
      <c r="B2105">
        <v>2020</v>
      </c>
      <c r="C2105">
        <v>13</v>
      </c>
      <c r="D2105" t="s">
        <v>557</v>
      </c>
      <c r="E2105" t="s">
        <v>14</v>
      </c>
      <c r="F2105">
        <v>31</v>
      </c>
      <c r="G2105" s="1">
        <v>0.95</v>
      </c>
      <c r="H2105">
        <v>0</v>
      </c>
      <c r="I2105">
        <f t="shared" si="225"/>
        <v>23</v>
      </c>
      <c r="J2105" s="3">
        <f t="shared" si="226"/>
        <v>0</v>
      </c>
      <c r="K2105" s="5">
        <f t="shared" si="229"/>
        <v>0</v>
      </c>
      <c r="L2105" s="3">
        <f t="shared" ca="1" si="227"/>
        <v>0.2223552047081459</v>
      </c>
      <c r="M2105" s="1">
        <f t="shared" ca="1" si="228"/>
        <v>-0.2223552047081459</v>
      </c>
      <c r="N2105" t="str">
        <f t="shared" si="230"/>
        <v>no</v>
      </c>
    </row>
    <row r="2106" spans="1:14" x14ac:dyDescent="0.25">
      <c r="A2106" t="str">
        <f t="shared" si="224"/>
        <v>13Western Bulldogs</v>
      </c>
      <c r="B2106">
        <v>2020</v>
      </c>
      <c r="C2106">
        <v>13</v>
      </c>
      <c r="D2106" t="s">
        <v>372</v>
      </c>
      <c r="E2106" t="s">
        <v>14</v>
      </c>
      <c r="F2106">
        <v>40</v>
      </c>
      <c r="G2106" s="1">
        <v>0.76</v>
      </c>
      <c r="H2106">
        <v>0</v>
      </c>
      <c r="I2106">
        <f t="shared" si="225"/>
        <v>23</v>
      </c>
      <c r="J2106" s="3">
        <f t="shared" si="226"/>
        <v>0</v>
      </c>
      <c r="K2106" s="5">
        <f t="shared" si="229"/>
        <v>0</v>
      </c>
      <c r="L2106" s="3">
        <f t="shared" ca="1" si="227"/>
        <v>9.6618357487922704E-2</v>
      </c>
      <c r="M2106" s="1">
        <f t="shared" ca="1" si="228"/>
        <v>-9.6618357487922704E-2</v>
      </c>
      <c r="N2106" t="str">
        <f t="shared" si="230"/>
        <v>no</v>
      </c>
    </row>
    <row r="2107" spans="1:14" x14ac:dyDescent="0.25">
      <c r="A2107" t="str">
        <f t="shared" si="224"/>
        <v>13West Coast Eagles</v>
      </c>
      <c r="B2107">
        <v>2020</v>
      </c>
      <c r="C2107">
        <v>13</v>
      </c>
      <c r="D2107" t="s">
        <v>624</v>
      </c>
      <c r="E2107" t="s">
        <v>36</v>
      </c>
      <c r="F2107">
        <v>68</v>
      </c>
      <c r="G2107" s="1">
        <v>0.73</v>
      </c>
      <c r="H2107">
        <v>0</v>
      </c>
      <c r="I2107">
        <f t="shared" si="225"/>
        <v>20</v>
      </c>
      <c r="J2107" s="3">
        <f t="shared" si="226"/>
        <v>0</v>
      </c>
      <c r="K2107" s="5">
        <f t="shared" si="229"/>
        <v>0</v>
      </c>
      <c r="L2107" s="3">
        <f t="shared" ca="1" si="227"/>
        <v>5.9523809523809521E-3</v>
      </c>
      <c r="M2107" s="1">
        <f t="shared" ca="1" si="228"/>
        <v>-5.9523809523809521E-3</v>
      </c>
      <c r="N2107" t="str">
        <f t="shared" si="230"/>
        <v>no</v>
      </c>
    </row>
    <row r="2108" spans="1:14" x14ac:dyDescent="0.25">
      <c r="A2108" t="str">
        <f t="shared" si="224"/>
        <v>13West Coast Eagles</v>
      </c>
      <c r="B2108">
        <v>2020</v>
      </c>
      <c r="C2108">
        <v>13</v>
      </c>
      <c r="D2108" t="s">
        <v>561</v>
      </c>
      <c r="E2108" t="s">
        <v>36</v>
      </c>
      <c r="F2108">
        <v>16</v>
      </c>
      <c r="G2108" s="1">
        <v>0.85</v>
      </c>
      <c r="H2108">
        <v>0</v>
      </c>
      <c r="I2108">
        <f t="shared" si="225"/>
        <v>20</v>
      </c>
      <c r="J2108" s="3">
        <f t="shared" si="226"/>
        <v>0</v>
      </c>
      <c r="K2108" s="5">
        <f t="shared" si="229"/>
        <v>0</v>
      </c>
      <c r="L2108" s="3">
        <f t="shared" ca="1" si="227"/>
        <v>0.18242296918767509</v>
      </c>
      <c r="M2108" s="1">
        <f t="shared" ca="1" si="228"/>
        <v>-0.18242296918767509</v>
      </c>
      <c r="N2108" t="str">
        <f t="shared" si="230"/>
        <v>no</v>
      </c>
    </row>
    <row r="2109" spans="1:14" x14ac:dyDescent="0.25">
      <c r="A2109" t="str">
        <f t="shared" si="224"/>
        <v>13North Melbourne</v>
      </c>
      <c r="B2109">
        <v>2020</v>
      </c>
      <c r="C2109">
        <v>13</v>
      </c>
      <c r="D2109" t="s">
        <v>305</v>
      </c>
      <c r="E2109" t="s">
        <v>25</v>
      </c>
      <c r="F2109">
        <v>54</v>
      </c>
      <c r="G2109" s="1">
        <v>0.85</v>
      </c>
      <c r="H2109">
        <v>0</v>
      </c>
      <c r="I2109">
        <f t="shared" si="225"/>
        <v>19</v>
      </c>
      <c r="J2109" s="3">
        <f t="shared" si="226"/>
        <v>0</v>
      </c>
      <c r="K2109" s="5">
        <f t="shared" si="229"/>
        <v>3</v>
      </c>
      <c r="L2109" s="3">
        <f t="shared" ca="1" si="227"/>
        <v>8.4674922600619193E-2</v>
      </c>
      <c r="M2109" s="1">
        <f t="shared" ca="1" si="228"/>
        <v>-8.4674922600619193E-2</v>
      </c>
      <c r="N2109" t="str">
        <f t="shared" si="230"/>
        <v>yes</v>
      </c>
    </row>
    <row r="2110" spans="1:14" x14ac:dyDescent="0.25">
      <c r="A2110" t="str">
        <f t="shared" si="224"/>
        <v>13Richmond</v>
      </c>
      <c r="B2110">
        <v>2020</v>
      </c>
      <c r="C2110">
        <v>13</v>
      </c>
      <c r="D2110" t="s">
        <v>423</v>
      </c>
      <c r="E2110" t="s">
        <v>28</v>
      </c>
      <c r="F2110">
        <v>42</v>
      </c>
      <c r="G2110" s="1">
        <v>0.7</v>
      </c>
      <c r="H2110">
        <v>0</v>
      </c>
      <c r="I2110">
        <f t="shared" si="225"/>
        <v>24</v>
      </c>
      <c r="J2110" s="3">
        <f t="shared" si="226"/>
        <v>0</v>
      </c>
      <c r="K2110" s="5">
        <f t="shared" si="229"/>
        <v>0</v>
      </c>
      <c r="L2110" s="3">
        <f t="shared" ca="1" si="227"/>
        <v>1.984126984126984E-2</v>
      </c>
      <c r="M2110" s="1">
        <f t="shared" ca="1" si="228"/>
        <v>-1.984126984126984E-2</v>
      </c>
      <c r="N2110" t="str">
        <f t="shared" si="230"/>
        <v>no</v>
      </c>
    </row>
    <row r="2111" spans="1:14" x14ac:dyDescent="0.25">
      <c r="A2111" t="str">
        <f t="shared" si="224"/>
        <v>13Carlton</v>
      </c>
      <c r="B2111">
        <v>2020</v>
      </c>
      <c r="C2111">
        <v>13</v>
      </c>
      <c r="D2111" t="s">
        <v>528</v>
      </c>
      <c r="E2111" t="s">
        <v>6</v>
      </c>
      <c r="F2111">
        <v>49</v>
      </c>
      <c r="G2111" s="1">
        <v>0.95</v>
      </c>
      <c r="H2111">
        <v>0</v>
      </c>
      <c r="I2111">
        <f t="shared" si="225"/>
        <v>15</v>
      </c>
      <c r="J2111" s="3">
        <f t="shared" si="226"/>
        <v>0</v>
      </c>
      <c r="K2111" s="5">
        <f t="shared" si="229"/>
        <v>0</v>
      </c>
      <c r="L2111" s="3">
        <f t="shared" ca="1" si="227"/>
        <v>0.21660323905814552</v>
      </c>
      <c r="M2111" s="1">
        <f t="shared" ca="1" si="228"/>
        <v>-0.21660323905814552</v>
      </c>
      <c r="N2111" t="str">
        <f t="shared" si="230"/>
        <v>no</v>
      </c>
    </row>
    <row r="2112" spans="1:14" x14ac:dyDescent="0.25">
      <c r="A2112" t="str">
        <f t="shared" si="224"/>
        <v>13Port Adelaide</v>
      </c>
      <c r="B2112">
        <v>2020</v>
      </c>
      <c r="C2112">
        <v>13</v>
      </c>
      <c r="D2112" t="s">
        <v>264</v>
      </c>
      <c r="E2112" t="s">
        <v>48</v>
      </c>
      <c r="F2112">
        <v>88</v>
      </c>
      <c r="G2112" s="1">
        <v>0.86</v>
      </c>
      <c r="H2112">
        <v>0</v>
      </c>
      <c r="I2112">
        <f t="shared" si="225"/>
        <v>21</v>
      </c>
      <c r="J2112" s="3">
        <f t="shared" si="226"/>
        <v>0</v>
      </c>
      <c r="K2112" s="5">
        <f t="shared" si="229"/>
        <v>17</v>
      </c>
      <c r="L2112" s="3">
        <f t="shared" ca="1" si="227"/>
        <v>2.2624434389140274E-2</v>
      </c>
      <c r="M2112" s="1">
        <f t="shared" ca="1" si="228"/>
        <v>-2.2624434389140274E-2</v>
      </c>
      <c r="N2112" t="str">
        <f t="shared" si="230"/>
        <v>yes</v>
      </c>
    </row>
    <row r="2113" spans="1:14" x14ac:dyDescent="0.25">
      <c r="A2113" t="str">
        <f t="shared" si="224"/>
        <v>13Hawthorn</v>
      </c>
      <c r="B2113">
        <v>2020</v>
      </c>
      <c r="C2113">
        <v>13</v>
      </c>
      <c r="D2113" t="s">
        <v>521</v>
      </c>
      <c r="E2113" t="s">
        <v>56</v>
      </c>
      <c r="F2113">
        <v>61</v>
      </c>
      <c r="G2113" s="1">
        <v>0.81</v>
      </c>
      <c r="H2113">
        <v>0</v>
      </c>
      <c r="I2113">
        <f t="shared" si="225"/>
        <v>21</v>
      </c>
      <c r="J2113" s="3">
        <f t="shared" si="226"/>
        <v>0</v>
      </c>
      <c r="K2113" s="5">
        <f t="shared" si="229"/>
        <v>0</v>
      </c>
      <c r="L2113" s="3">
        <f t="shared" ca="1" si="227"/>
        <v>8.2677436523590359E-2</v>
      </c>
      <c r="M2113" s="1">
        <f t="shared" ca="1" si="228"/>
        <v>-8.2677436523590359E-2</v>
      </c>
      <c r="N2113" t="str">
        <f t="shared" si="230"/>
        <v>no</v>
      </c>
    </row>
    <row r="2114" spans="1:14" x14ac:dyDescent="0.25">
      <c r="A2114" t="str">
        <f t="shared" ref="A2114:A2177" si="231">C2114&amp;E2114</f>
        <v>13Richmond</v>
      </c>
      <c r="B2114">
        <v>2020</v>
      </c>
      <c r="C2114">
        <v>13</v>
      </c>
      <c r="D2114" t="s">
        <v>455</v>
      </c>
      <c r="E2114" t="s">
        <v>28</v>
      </c>
      <c r="F2114">
        <v>35</v>
      </c>
      <c r="G2114" s="1">
        <v>0.97</v>
      </c>
      <c r="H2114">
        <v>0</v>
      </c>
      <c r="I2114">
        <f t="shared" ref="I2114:I2177" si="232">SUMIF($A:$A,$A2114,$H:$H)/4</f>
        <v>24</v>
      </c>
      <c r="J2114" s="3">
        <f t="shared" ref="J2114:J2177" si="233">H2114/I2114</f>
        <v>0</v>
      </c>
      <c r="K2114" s="5">
        <f t="shared" si="229"/>
        <v>0</v>
      </c>
      <c r="L2114" s="3">
        <f t="shared" ref="L2114:L2177" ca="1" si="234">SUMIF($D:$D,$D2114,$J2114)/COUNTIF($D:$D,$D2114)</f>
        <v>2.0710059171597631E-2</v>
      </c>
      <c r="M2114" s="1">
        <f t="shared" ref="M2114:M2177" ca="1" si="235">J2114-L2114</f>
        <v>-2.0710059171597631E-2</v>
      </c>
      <c r="N2114" t="str">
        <f t="shared" si="230"/>
        <v>no</v>
      </c>
    </row>
    <row r="2115" spans="1:14" x14ac:dyDescent="0.25">
      <c r="A2115" t="str">
        <f t="shared" si="231"/>
        <v>13Carlton</v>
      </c>
      <c r="B2115">
        <v>2020</v>
      </c>
      <c r="C2115">
        <v>13</v>
      </c>
      <c r="D2115" t="s">
        <v>504</v>
      </c>
      <c r="E2115" t="s">
        <v>6</v>
      </c>
      <c r="F2115">
        <v>34</v>
      </c>
      <c r="G2115" s="1">
        <v>0.96</v>
      </c>
      <c r="H2115">
        <v>0</v>
      </c>
      <c r="I2115">
        <f t="shared" si="232"/>
        <v>15</v>
      </c>
      <c r="J2115" s="3">
        <f t="shared" si="233"/>
        <v>0</v>
      </c>
      <c r="K2115" s="5">
        <f t="shared" ref="K2115:K2178" si="236">SUMIF($D:$D,$D2115,$H:$H)</f>
        <v>0</v>
      </c>
      <c r="L2115" s="3">
        <f t="shared" ca="1" si="234"/>
        <v>0.22203033625730995</v>
      </c>
      <c r="M2115" s="1">
        <f t="shared" ca="1" si="235"/>
        <v>-0.22203033625730995</v>
      </c>
      <c r="N2115" t="str">
        <f t="shared" ref="N2115:N2178" si="237">IF(K2115&gt;0,"yes", "no")</f>
        <v>no</v>
      </c>
    </row>
    <row r="2116" spans="1:14" x14ac:dyDescent="0.25">
      <c r="A2116" t="str">
        <f t="shared" si="231"/>
        <v>13Essendon</v>
      </c>
      <c r="B2116">
        <v>2020</v>
      </c>
      <c r="C2116">
        <v>13</v>
      </c>
      <c r="D2116" t="s">
        <v>134</v>
      </c>
      <c r="E2116" t="s">
        <v>32</v>
      </c>
      <c r="F2116">
        <v>12</v>
      </c>
      <c r="G2116" s="1">
        <v>0.83</v>
      </c>
      <c r="H2116">
        <v>0</v>
      </c>
      <c r="I2116">
        <f t="shared" si="232"/>
        <v>24</v>
      </c>
      <c r="J2116" s="3">
        <f t="shared" si="233"/>
        <v>0</v>
      </c>
      <c r="K2116" s="5">
        <f t="shared" si="236"/>
        <v>60</v>
      </c>
      <c r="L2116" s="3">
        <f t="shared" ca="1" si="234"/>
        <v>0.18727780990938886</v>
      </c>
      <c r="M2116" s="1">
        <f t="shared" ca="1" si="235"/>
        <v>-0.18727780990938886</v>
      </c>
      <c r="N2116" t="str">
        <f t="shared" si="237"/>
        <v>yes</v>
      </c>
    </row>
    <row r="2117" spans="1:14" x14ac:dyDescent="0.25">
      <c r="A2117" t="str">
        <f t="shared" si="231"/>
        <v>13Western Bulldogs</v>
      </c>
      <c r="B2117">
        <v>2020</v>
      </c>
      <c r="C2117">
        <v>13</v>
      </c>
      <c r="D2117" t="s">
        <v>293</v>
      </c>
      <c r="E2117" t="s">
        <v>14</v>
      </c>
      <c r="F2117">
        <v>72</v>
      </c>
      <c r="G2117" s="1">
        <v>0.83</v>
      </c>
      <c r="H2117">
        <v>0</v>
      </c>
      <c r="I2117">
        <f t="shared" si="232"/>
        <v>23</v>
      </c>
      <c r="J2117" s="3">
        <f t="shared" si="233"/>
        <v>0</v>
      </c>
      <c r="K2117" s="5">
        <f t="shared" si="236"/>
        <v>4</v>
      </c>
      <c r="L2117" s="3">
        <f t="shared" ca="1" si="234"/>
        <v>0.13309752396439703</v>
      </c>
      <c r="M2117" s="1">
        <f t="shared" ca="1" si="235"/>
        <v>-0.13309752396439703</v>
      </c>
      <c r="N2117" t="str">
        <f t="shared" si="237"/>
        <v>yes</v>
      </c>
    </row>
    <row r="2118" spans="1:14" x14ac:dyDescent="0.25">
      <c r="A2118" t="str">
        <f t="shared" si="231"/>
        <v>13Collingwood</v>
      </c>
      <c r="B2118">
        <v>2020</v>
      </c>
      <c r="C2118">
        <v>13</v>
      </c>
      <c r="D2118" t="s">
        <v>547</v>
      </c>
      <c r="E2118" t="s">
        <v>51</v>
      </c>
      <c r="F2118">
        <v>52</v>
      </c>
      <c r="G2118" s="1">
        <v>0.84</v>
      </c>
      <c r="H2118">
        <v>0</v>
      </c>
      <c r="I2118">
        <f t="shared" si="232"/>
        <v>19</v>
      </c>
      <c r="J2118" s="3">
        <f t="shared" si="233"/>
        <v>0</v>
      </c>
      <c r="K2118" s="5">
        <f t="shared" si="236"/>
        <v>0</v>
      </c>
      <c r="L2118" s="3">
        <f t="shared" ca="1" si="234"/>
        <v>0.19165464165464166</v>
      </c>
      <c r="M2118" s="1">
        <f t="shared" ca="1" si="235"/>
        <v>-0.19165464165464166</v>
      </c>
      <c r="N2118" t="str">
        <f t="shared" si="237"/>
        <v>no</v>
      </c>
    </row>
    <row r="2119" spans="1:14" x14ac:dyDescent="0.25">
      <c r="A2119" t="str">
        <f t="shared" si="231"/>
        <v>13Geelong Cats</v>
      </c>
      <c r="B2119">
        <v>2020</v>
      </c>
      <c r="C2119">
        <v>13</v>
      </c>
      <c r="D2119" t="s">
        <v>467</v>
      </c>
      <c r="E2119" t="s">
        <v>9</v>
      </c>
      <c r="F2119">
        <v>43</v>
      </c>
      <c r="G2119" s="1">
        <v>0.9</v>
      </c>
      <c r="H2119">
        <v>0</v>
      </c>
      <c r="I2119">
        <f t="shared" si="232"/>
        <v>17</v>
      </c>
      <c r="J2119" s="3">
        <f t="shared" si="233"/>
        <v>0</v>
      </c>
      <c r="K2119" s="5">
        <f t="shared" si="236"/>
        <v>0</v>
      </c>
      <c r="L2119" s="3">
        <f t="shared" ca="1" si="234"/>
        <v>0.18492800303145132</v>
      </c>
      <c r="M2119" s="1">
        <f t="shared" ca="1" si="235"/>
        <v>-0.18492800303145132</v>
      </c>
      <c r="N2119" t="str">
        <f t="shared" si="237"/>
        <v>no</v>
      </c>
    </row>
    <row r="2120" spans="1:14" x14ac:dyDescent="0.25">
      <c r="A2120" t="str">
        <f t="shared" si="231"/>
        <v>13GWS Giants</v>
      </c>
      <c r="B2120">
        <v>2020</v>
      </c>
      <c r="C2120">
        <v>13</v>
      </c>
      <c r="D2120" t="s">
        <v>633</v>
      </c>
      <c r="E2120" t="s">
        <v>11</v>
      </c>
      <c r="F2120">
        <v>34</v>
      </c>
      <c r="G2120" s="1">
        <v>0.61</v>
      </c>
      <c r="H2120">
        <v>0</v>
      </c>
      <c r="I2120">
        <f t="shared" si="232"/>
        <v>20</v>
      </c>
      <c r="J2120" s="3">
        <f t="shared" si="233"/>
        <v>0</v>
      </c>
      <c r="K2120" s="5">
        <f t="shared" si="236"/>
        <v>0</v>
      </c>
      <c r="L2120" s="3">
        <f t="shared" ca="1" si="234"/>
        <v>0.16250000000000001</v>
      </c>
      <c r="M2120" s="1">
        <f t="shared" ca="1" si="235"/>
        <v>-0.16250000000000001</v>
      </c>
      <c r="N2120" t="str">
        <f t="shared" si="237"/>
        <v>no</v>
      </c>
    </row>
    <row r="2121" spans="1:14" x14ac:dyDescent="0.25">
      <c r="A2121" t="str">
        <f t="shared" si="231"/>
        <v>13Hawthorn</v>
      </c>
      <c r="B2121">
        <v>2020</v>
      </c>
      <c r="C2121">
        <v>13</v>
      </c>
      <c r="D2121" t="s">
        <v>596</v>
      </c>
      <c r="E2121" t="s">
        <v>56</v>
      </c>
      <c r="F2121">
        <v>31</v>
      </c>
      <c r="G2121" s="1">
        <v>0.74</v>
      </c>
      <c r="H2121">
        <v>0</v>
      </c>
      <c r="I2121">
        <f t="shared" si="232"/>
        <v>21</v>
      </c>
      <c r="J2121" s="3">
        <f t="shared" si="233"/>
        <v>0</v>
      </c>
      <c r="K2121" s="5">
        <f t="shared" si="236"/>
        <v>0</v>
      </c>
      <c r="L2121" s="3">
        <f t="shared" ca="1" si="234"/>
        <v>0.14285714285714285</v>
      </c>
      <c r="M2121" s="1">
        <f t="shared" ca="1" si="235"/>
        <v>-0.14285714285714285</v>
      </c>
      <c r="N2121" t="str">
        <f t="shared" si="237"/>
        <v>no</v>
      </c>
    </row>
    <row r="2122" spans="1:14" x14ac:dyDescent="0.25">
      <c r="A2122" t="str">
        <f t="shared" si="231"/>
        <v>13Western Bulldogs</v>
      </c>
      <c r="B2122">
        <v>2020</v>
      </c>
      <c r="C2122">
        <v>13</v>
      </c>
      <c r="D2122" t="s">
        <v>229</v>
      </c>
      <c r="E2122" t="s">
        <v>14</v>
      </c>
      <c r="F2122">
        <v>99</v>
      </c>
      <c r="G2122" s="1">
        <v>0.86</v>
      </c>
      <c r="H2122">
        <v>0</v>
      </c>
      <c r="I2122">
        <f t="shared" si="232"/>
        <v>23</v>
      </c>
      <c r="J2122" s="3">
        <f t="shared" si="233"/>
        <v>0</v>
      </c>
      <c r="K2122" s="5">
        <f t="shared" si="236"/>
        <v>7</v>
      </c>
      <c r="L2122" s="3">
        <f t="shared" ca="1" si="234"/>
        <v>0.16938997821350765</v>
      </c>
      <c r="M2122" s="1">
        <f t="shared" ca="1" si="235"/>
        <v>-0.16938997821350765</v>
      </c>
      <c r="N2122" t="str">
        <f t="shared" si="237"/>
        <v>yes</v>
      </c>
    </row>
    <row r="2123" spans="1:14" x14ac:dyDescent="0.25">
      <c r="A2123" t="str">
        <f t="shared" si="231"/>
        <v>13Western Bulldogs</v>
      </c>
      <c r="B2123">
        <v>2020</v>
      </c>
      <c r="C2123">
        <v>13</v>
      </c>
      <c r="D2123" t="s">
        <v>438</v>
      </c>
      <c r="E2123" t="s">
        <v>14</v>
      </c>
      <c r="F2123">
        <v>45</v>
      </c>
      <c r="G2123" s="1">
        <v>0.7</v>
      </c>
      <c r="H2123">
        <v>0</v>
      </c>
      <c r="I2123">
        <f t="shared" si="232"/>
        <v>23</v>
      </c>
      <c r="J2123" s="3">
        <f t="shared" si="233"/>
        <v>0</v>
      </c>
      <c r="K2123" s="5">
        <f t="shared" si="236"/>
        <v>0</v>
      </c>
      <c r="L2123" s="3">
        <f t="shared" ca="1" si="234"/>
        <v>0.26315789473684209</v>
      </c>
      <c r="M2123" s="1">
        <f t="shared" ca="1" si="235"/>
        <v>-0.26315789473684209</v>
      </c>
      <c r="N2123" t="str">
        <f t="shared" si="237"/>
        <v>no</v>
      </c>
    </row>
    <row r="2124" spans="1:14" x14ac:dyDescent="0.25">
      <c r="A2124" t="str">
        <f t="shared" si="231"/>
        <v>13Sydney Swans</v>
      </c>
      <c r="B2124">
        <v>2020</v>
      </c>
      <c r="C2124">
        <v>13</v>
      </c>
      <c r="D2124" t="s">
        <v>160</v>
      </c>
      <c r="E2124" t="s">
        <v>70</v>
      </c>
      <c r="F2124">
        <v>55</v>
      </c>
      <c r="G2124" s="1">
        <v>0.86</v>
      </c>
      <c r="H2124">
        <v>0</v>
      </c>
      <c r="I2124">
        <f t="shared" si="232"/>
        <v>13</v>
      </c>
      <c r="J2124" s="3">
        <f t="shared" si="233"/>
        <v>0</v>
      </c>
      <c r="K2124" s="5">
        <f t="shared" si="236"/>
        <v>43</v>
      </c>
      <c r="L2124" s="3">
        <f t="shared" ca="1" si="234"/>
        <v>1.9444444444444445E-2</v>
      </c>
      <c r="M2124" s="1">
        <f t="shared" ca="1" si="235"/>
        <v>-1.9444444444444445E-2</v>
      </c>
      <c r="N2124" t="str">
        <f t="shared" si="237"/>
        <v>yes</v>
      </c>
    </row>
    <row r="2125" spans="1:14" x14ac:dyDescent="0.25">
      <c r="A2125" t="str">
        <f t="shared" si="231"/>
        <v>13Richmond</v>
      </c>
      <c r="B2125">
        <v>2020</v>
      </c>
      <c r="C2125">
        <v>13</v>
      </c>
      <c r="D2125" t="s">
        <v>579</v>
      </c>
      <c r="E2125" t="s">
        <v>28</v>
      </c>
      <c r="F2125">
        <v>34</v>
      </c>
      <c r="G2125" s="1">
        <v>0.82</v>
      </c>
      <c r="H2125">
        <v>0</v>
      </c>
      <c r="I2125">
        <f t="shared" si="232"/>
        <v>24</v>
      </c>
      <c r="J2125" s="3">
        <f t="shared" si="233"/>
        <v>0</v>
      </c>
      <c r="K2125" s="5">
        <f t="shared" si="236"/>
        <v>0</v>
      </c>
      <c r="L2125" s="3">
        <f t="shared" ca="1" si="234"/>
        <v>0.1217723302338687</v>
      </c>
      <c r="M2125" s="1">
        <f t="shared" ca="1" si="235"/>
        <v>-0.1217723302338687</v>
      </c>
      <c r="N2125" t="str">
        <f t="shared" si="237"/>
        <v>no</v>
      </c>
    </row>
    <row r="2126" spans="1:14" x14ac:dyDescent="0.25">
      <c r="A2126" t="str">
        <f t="shared" si="231"/>
        <v>13Western Bulldogs</v>
      </c>
      <c r="B2126">
        <v>2020</v>
      </c>
      <c r="C2126">
        <v>13</v>
      </c>
      <c r="D2126" t="s">
        <v>471</v>
      </c>
      <c r="E2126" t="s">
        <v>14</v>
      </c>
      <c r="F2126">
        <v>70</v>
      </c>
      <c r="G2126" s="1">
        <v>0.8</v>
      </c>
      <c r="H2126">
        <v>0</v>
      </c>
      <c r="I2126">
        <f t="shared" si="232"/>
        <v>23</v>
      </c>
      <c r="J2126" s="3">
        <f t="shared" si="233"/>
        <v>0</v>
      </c>
      <c r="K2126" s="5">
        <f t="shared" si="236"/>
        <v>0</v>
      </c>
      <c r="L2126" s="3">
        <f t="shared" ca="1" si="234"/>
        <v>5.5852842809364547E-2</v>
      </c>
      <c r="M2126" s="1">
        <f t="shared" ca="1" si="235"/>
        <v>-5.5852842809364547E-2</v>
      </c>
      <c r="N2126" t="str">
        <f t="shared" si="237"/>
        <v>no</v>
      </c>
    </row>
    <row r="2127" spans="1:14" x14ac:dyDescent="0.25">
      <c r="A2127" t="str">
        <f t="shared" si="231"/>
        <v>13Adelaide Crows</v>
      </c>
      <c r="B2127">
        <v>2020</v>
      </c>
      <c r="C2127">
        <v>13</v>
      </c>
      <c r="D2127" t="s">
        <v>585</v>
      </c>
      <c r="E2127" t="s">
        <v>22</v>
      </c>
      <c r="F2127">
        <v>29</v>
      </c>
      <c r="G2127" s="1">
        <v>0.81</v>
      </c>
      <c r="H2127">
        <v>0</v>
      </c>
      <c r="I2127">
        <f t="shared" si="232"/>
        <v>17</v>
      </c>
      <c r="J2127" s="3">
        <f t="shared" si="233"/>
        <v>0</v>
      </c>
      <c r="K2127" s="5">
        <f t="shared" si="236"/>
        <v>0</v>
      </c>
      <c r="L2127" s="3">
        <f t="shared" ca="1" si="234"/>
        <v>0.08</v>
      </c>
      <c r="M2127" s="1">
        <f t="shared" ca="1" si="235"/>
        <v>-0.08</v>
      </c>
      <c r="N2127" t="str">
        <f t="shared" si="237"/>
        <v>no</v>
      </c>
    </row>
    <row r="2128" spans="1:14" x14ac:dyDescent="0.25">
      <c r="A2128" t="str">
        <f t="shared" si="231"/>
        <v>13Carlton</v>
      </c>
      <c r="B2128">
        <v>2020</v>
      </c>
      <c r="C2128">
        <v>13</v>
      </c>
      <c r="D2128" t="s">
        <v>304</v>
      </c>
      <c r="E2128" t="s">
        <v>6</v>
      </c>
      <c r="F2128">
        <v>50</v>
      </c>
      <c r="G2128" s="1">
        <v>0.72</v>
      </c>
      <c r="H2128">
        <v>0</v>
      </c>
      <c r="I2128">
        <f t="shared" si="232"/>
        <v>15</v>
      </c>
      <c r="J2128" s="3">
        <f t="shared" si="233"/>
        <v>0</v>
      </c>
      <c r="K2128" s="5">
        <f t="shared" si="236"/>
        <v>2</v>
      </c>
      <c r="L2128" s="3">
        <f t="shared" ca="1" si="234"/>
        <v>0.13583236938500096</v>
      </c>
      <c r="M2128" s="1">
        <f t="shared" ca="1" si="235"/>
        <v>-0.13583236938500096</v>
      </c>
      <c r="N2128" t="str">
        <f t="shared" si="237"/>
        <v>yes</v>
      </c>
    </row>
    <row r="2129" spans="1:14" x14ac:dyDescent="0.25">
      <c r="A2129" t="str">
        <f t="shared" si="231"/>
        <v>13Essendon</v>
      </c>
      <c r="B2129">
        <v>2020</v>
      </c>
      <c r="C2129">
        <v>13</v>
      </c>
      <c r="D2129" t="s">
        <v>636</v>
      </c>
      <c r="E2129" t="s">
        <v>32</v>
      </c>
      <c r="F2129">
        <v>49</v>
      </c>
      <c r="G2129" s="1">
        <v>0.67</v>
      </c>
      <c r="H2129">
        <v>0</v>
      </c>
      <c r="I2129">
        <f t="shared" si="232"/>
        <v>24</v>
      </c>
      <c r="J2129" s="3">
        <f t="shared" si="233"/>
        <v>0</v>
      </c>
      <c r="K2129" s="5">
        <f t="shared" si="236"/>
        <v>0</v>
      </c>
      <c r="L2129" s="3">
        <f t="shared" ca="1" si="234"/>
        <v>0.20833333333333334</v>
      </c>
      <c r="M2129" s="1">
        <f t="shared" ca="1" si="235"/>
        <v>-0.20833333333333334</v>
      </c>
      <c r="N2129" t="str">
        <f t="shared" si="237"/>
        <v>no</v>
      </c>
    </row>
    <row r="2130" spans="1:14" x14ac:dyDescent="0.25">
      <c r="A2130" t="str">
        <f t="shared" si="231"/>
        <v>13Western Bulldogs</v>
      </c>
      <c r="B2130">
        <v>2020</v>
      </c>
      <c r="C2130">
        <v>13</v>
      </c>
      <c r="D2130" t="s">
        <v>533</v>
      </c>
      <c r="E2130" t="s">
        <v>14</v>
      </c>
      <c r="F2130">
        <v>84</v>
      </c>
      <c r="G2130" s="1">
        <v>0.88</v>
      </c>
      <c r="H2130">
        <v>0</v>
      </c>
      <c r="I2130">
        <f t="shared" si="232"/>
        <v>23</v>
      </c>
      <c r="J2130" s="3">
        <f t="shared" si="233"/>
        <v>0</v>
      </c>
      <c r="K2130" s="5">
        <f t="shared" si="236"/>
        <v>0</v>
      </c>
      <c r="L2130" s="3">
        <f t="shared" ca="1" si="234"/>
        <v>0.1501707464362263</v>
      </c>
      <c r="M2130" s="1">
        <f t="shared" ca="1" si="235"/>
        <v>-0.1501707464362263</v>
      </c>
      <c r="N2130" t="str">
        <f t="shared" si="237"/>
        <v>no</v>
      </c>
    </row>
    <row r="2131" spans="1:14" x14ac:dyDescent="0.25">
      <c r="A2131" t="str">
        <f t="shared" si="231"/>
        <v>13Gold Coast Suns</v>
      </c>
      <c r="B2131">
        <v>2020</v>
      </c>
      <c r="C2131">
        <v>13</v>
      </c>
      <c r="D2131" t="s">
        <v>558</v>
      </c>
      <c r="E2131" t="s">
        <v>40</v>
      </c>
      <c r="F2131">
        <v>43</v>
      </c>
      <c r="G2131" s="1">
        <v>0.78</v>
      </c>
      <c r="H2131">
        <v>0</v>
      </c>
      <c r="I2131">
        <f t="shared" si="232"/>
        <v>15</v>
      </c>
      <c r="J2131" s="3">
        <f t="shared" si="233"/>
        <v>0</v>
      </c>
      <c r="K2131" s="5">
        <f t="shared" si="236"/>
        <v>0</v>
      </c>
      <c r="L2131" s="3">
        <f t="shared" ca="1" si="234"/>
        <v>0.10346228265919735</v>
      </c>
      <c r="M2131" s="1">
        <f t="shared" ca="1" si="235"/>
        <v>-0.10346228265919735</v>
      </c>
      <c r="N2131" t="str">
        <f t="shared" si="237"/>
        <v>no</v>
      </c>
    </row>
    <row r="2132" spans="1:14" x14ac:dyDescent="0.25">
      <c r="A2132" t="str">
        <f t="shared" si="231"/>
        <v>13GWS Giants</v>
      </c>
      <c r="B2132">
        <v>2020</v>
      </c>
      <c r="C2132">
        <v>13</v>
      </c>
      <c r="D2132" t="s">
        <v>174</v>
      </c>
      <c r="E2132" t="s">
        <v>11</v>
      </c>
      <c r="F2132">
        <v>28</v>
      </c>
      <c r="G2132" s="1">
        <v>0.52</v>
      </c>
      <c r="H2132">
        <v>0</v>
      </c>
      <c r="I2132">
        <f t="shared" si="232"/>
        <v>20</v>
      </c>
      <c r="J2132" s="3">
        <f t="shared" si="233"/>
        <v>0</v>
      </c>
      <c r="K2132" s="5">
        <f t="shared" si="236"/>
        <v>36</v>
      </c>
      <c r="L2132" s="3">
        <f t="shared" ca="1" si="234"/>
        <v>9.2436974789915971E-2</v>
      </c>
      <c r="M2132" s="1">
        <f t="shared" ca="1" si="235"/>
        <v>-9.2436974789915971E-2</v>
      </c>
      <c r="N2132" t="str">
        <f t="shared" si="237"/>
        <v>yes</v>
      </c>
    </row>
    <row r="2133" spans="1:14" x14ac:dyDescent="0.25">
      <c r="A2133" t="str">
        <f t="shared" si="231"/>
        <v>13Richmond</v>
      </c>
      <c r="B2133">
        <v>2020</v>
      </c>
      <c r="C2133">
        <v>13</v>
      </c>
      <c r="D2133" t="s">
        <v>316</v>
      </c>
      <c r="E2133" t="s">
        <v>28</v>
      </c>
      <c r="F2133">
        <v>52</v>
      </c>
      <c r="G2133" s="1">
        <v>0.83</v>
      </c>
      <c r="H2133">
        <v>0</v>
      </c>
      <c r="I2133">
        <f t="shared" si="232"/>
        <v>24</v>
      </c>
      <c r="J2133" s="3">
        <f t="shared" si="233"/>
        <v>0</v>
      </c>
      <c r="K2133" s="5">
        <f t="shared" si="236"/>
        <v>2</v>
      </c>
      <c r="L2133" s="3">
        <f t="shared" ca="1" si="234"/>
        <v>0.10610810113519092</v>
      </c>
      <c r="M2133" s="1">
        <f t="shared" ca="1" si="235"/>
        <v>-0.10610810113519092</v>
      </c>
      <c r="N2133" t="str">
        <f t="shared" si="237"/>
        <v>yes</v>
      </c>
    </row>
    <row r="2134" spans="1:14" x14ac:dyDescent="0.25">
      <c r="A2134" t="str">
        <f t="shared" si="231"/>
        <v>13Melbourne</v>
      </c>
      <c r="B2134">
        <v>2020</v>
      </c>
      <c r="C2134">
        <v>13</v>
      </c>
      <c r="D2134" t="s">
        <v>489</v>
      </c>
      <c r="E2134" t="s">
        <v>30</v>
      </c>
      <c r="F2134">
        <v>65</v>
      </c>
      <c r="G2134" s="1">
        <v>0.88</v>
      </c>
      <c r="H2134">
        <v>0</v>
      </c>
      <c r="I2134">
        <f t="shared" si="232"/>
        <v>23</v>
      </c>
      <c r="J2134" s="3">
        <f t="shared" si="233"/>
        <v>0</v>
      </c>
      <c r="K2134" s="5">
        <f t="shared" si="236"/>
        <v>0</v>
      </c>
      <c r="L2134" s="3">
        <f t="shared" ca="1" si="234"/>
        <v>0.16831785345717235</v>
      </c>
      <c r="M2134" s="1">
        <f t="shared" ca="1" si="235"/>
        <v>-0.16831785345717235</v>
      </c>
      <c r="N2134" t="str">
        <f t="shared" si="237"/>
        <v>no</v>
      </c>
    </row>
    <row r="2135" spans="1:14" x14ac:dyDescent="0.25">
      <c r="A2135" t="str">
        <f t="shared" si="231"/>
        <v>13St Kilda</v>
      </c>
      <c r="B2135">
        <v>2020</v>
      </c>
      <c r="C2135">
        <v>13</v>
      </c>
      <c r="D2135" t="s">
        <v>555</v>
      </c>
      <c r="E2135" t="s">
        <v>19</v>
      </c>
      <c r="F2135">
        <v>61</v>
      </c>
      <c r="G2135" s="1">
        <v>0.81</v>
      </c>
      <c r="H2135">
        <v>0</v>
      </c>
      <c r="I2135">
        <f t="shared" si="232"/>
        <v>17</v>
      </c>
      <c r="J2135" s="3">
        <f t="shared" si="233"/>
        <v>0</v>
      </c>
      <c r="K2135" s="5">
        <f t="shared" si="236"/>
        <v>0</v>
      </c>
      <c r="L2135" s="3">
        <f t="shared" ca="1" si="234"/>
        <v>0.14485779258501255</v>
      </c>
      <c r="M2135" s="1">
        <f t="shared" ca="1" si="235"/>
        <v>-0.14485779258501255</v>
      </c>
      <c r="N2135" t="str">
        <f t="shared" si="237"/>
        <v>no</v>
      </c>
    </row>
    <row r="2136" spans="1:14" x14ac:dyDescent="0.25">
      <c r="A2136" t="str">
        <f t="shared" si="231"/>
        <v>13Gold Coast Suns</v>
      </c>
      <c r="B2136">
        <v>2020</v>
      </c>
      <c r="C2136">
        <v>13</v>
      </c>
      <c r="D2136" t="s">
        <v>261</v>
      </c>
      <c r="E2136" t="s">
        <v>40</v>
      </c>
      <c r="F2136">
        <v>62</v>
      </c>
      <c r="G2136" s="1">
        <v>0.87</v>
      </c>
      <c r="H2136">
        <v>0</v>
      </c>
      <c r="I2136">
        <f t="shared" si="232"/>
        <v>15</v>
      </c>
      <c r="J2136" s="3">
        <f t="shared" si="233"/>
        <v>0</v>
      </c>
      <c r="K2136" s="5">
        <f t="shared" si="236"/>
        <v>7</v>
      </c>
      <c r="L2136" s="3">
        <f t="shared" ca="1" si="234"/>
        <v>8.36715367965368E-2</v>
      </c>
      <c r="M2136" s="1">
        <f t="shared" ca="1" si="235"/>
        <v>-8.36715367965368E-2</v>
      </c>
      <c r="N2136" t="str">
        <f t="shared" si="237"/>
        <v>yes</v>
      </c>
    </row>
    <row r="2137" spans="1:14" x14ac:dyDescent="0.25">
      <c r="A2137" t="str">
        <f t="shared" si="231"/>
        <v>13Gold Coast Suns</v>
      </c>
      <c r="B2137">
        <v>2020</v>
      </c>
      <c r="C2137">
        <v>13</v>
      </c>
      <c r="D2137" t="s">
        <v>534</v>
      </c>
      <c r="E2137" t="s">
        <v>40</v>
      </c>
      <c r="F2137">
        <v>14</v>
      </c>
      <c r="G2137" s="1">
        <v>0.86</v>
      </c>
      <c r="H2137">
        <v>0</v>
      </c>
      <c r="I2137">
        <f t="shared" si="232"/>
        <v>15</v>
      </c>
      <c r="J2137" s="3">
        <f t="shared" si="233"/>
        <v>0</v>
      </c>
      <c r="K2137" s="5">
        <f t="shared" si="236"/>
        <v>0</v>
      </c>
      <c r="L2137" s="3">
        <f t="shared" ca="1" si="234"/>
        <v>0.15962117303061577</v>
      </c>
      <c r="M2137" s="1">
        <f t="shared" ca="1" si="235"/>
        <v>-0.15962117303061577</v>
      </c>
      <c r="N2137" t="str">
        <f t="shared" si="237"/>
        <v>no</v>
      </c>
    </row>
    <row r="2138" spans="1:14" x14ac:dyDescent="0.25">
      <c r="A2138" t="str">
        <f t="shared" si="231"/>
        <v>13Sydney Swans</v>
      </c>
      <c r="B2138">
        <v>2020</v>
      </c>
      <c r="C2138">
        <v>13</v>
      </c>
      <c r="D2138" t="s">
        <v>518</v>
      </c>
      <c r="E2138" t="s">
        <v>70</v>
      </c>
      <c r="F2138">
        <v>50</v>
      </c>
      <c r="G2138" s="1">
        <v>0.77</v>
      </c>
      <c r="H2138">
        <v>0</v>
      </c>
      <c r="I2138">
        <f t="shared" si="232"/>
        <v>13</v>
      </c>
      <c r="J2138" s="3">
        <f t="shared" si="233"/>
        <v>0</v>
      </c>
      <c r="K2138" s="5">
        <f t="shared" si="236"/>
        <v>0</v>
      </c>
      <c r="L2138" s="3">
        <f t="shared" ca="1" si="234"/>
        <v>6.9444444444444441E-3</v>
      </c>
      <c r="M2138" s="1">
        <f t="shared" ca="1" si="235"/>
        <v>-6.9444444444444441E-3</v>
      </c>
      <c r="N2138" t="str">
        <f t="shared" si="237"/>
        <v>no</v>
      </c>
    </row>
    <row r="2139" spans="1:14" x14ac:dyDescent="0.25">
      <c r="A2139" t="str">
        <f t="shared" si="231"/>
        <v>13Essendon</v>
      </c>
      <c r="B2139">
        <v>2020</v>
      </c>
      <c r="C2139">
        <v>13</v>
      </c>
      <c r="D2139" t="s">
        <v>461</v>
      </c>
      <c r="E2139" t="s">
        <v>32</v>
      </c>
      <c r="F2139">
        <v>13</v>
      </c>
      <c r="G2139" s="1">
        <v>0.12</v>
      </c>
      <c r="H2139">
        <v>0</v>
      </c>
      <c r="I2139">
        <f t="shared" si="232"/>
        <v>24</v>
      </c>
      <c r="J2139" s="3">
        <f t="shared" si="233"/>
        <v>0</v>
      </c>
      <c r="K2139" s="5">
        <f t="shared" si="236"/>
        <v>0</v>
      </c>
      <c r="L2139" s="3">
        <f t="shared" ca="1" si="234"/>
        <v>0.13576599326599326</v>
      </c>
      <c r="M2139" s="1">
        <f t="shared" ca="1" si="235"/>
        <v>-0.13576599326599326</v>
      </c>
      <c r="N2139" t="str">
        <f t="shared" si="237"/>
        <v>no</v>
      </c>
    </row>
    <row r="2140" spans="1:14" x14ac:dyDescent="0.25">
      <c r="A2140" t="str">
        <f t="shared" si="231"/>
        <v>13Fremantle</v>
      </c>
      <c r="B2140">
        <v>2020</v>
      </c>
      <c r="C2140">
        <v>13</v>
      </c>
      <c r="D2140" t="s">
        <v>359</v>
      </c>
      <c r="E2140" t="s">
        <v>53</v>
      </c>
      <c r="F2140">
        <v>56</v>
      </c>
      <c r="G2140" s="1">
        <v>0.79</v>
      </c>
      <c r="H2140">
        <v>0</v>
      </c>
      <c r="I2140">
        <f t="shared" si="232"/>
        <v>13</v>
      </c>
      <c r="J2140" s="3">
        <f t="shared" si="233"/>
        <v>0</v>
      </c>
      <c r="K2140" s="5">
        <f t="shared" si="236"/>
        <v>0</v>
      </c>
      <c r="L2140" s="3">
        <f t="shared" ca="1" si="234"/>
        <v>7.9427083333333329E-2</v>
      </c>
      <c r="M2140" s="1">
        <f t="shared" ca="1" si="235"/>
        <v>-7.9427083333333329E-2</v>
      </c>
      <c r="N2140" t="str">
        <f t="shared" si="237"/>
        <v>no</v>
      </c>
    </row>
    <row r="2141" spans="1:14" x14ac:dyDescent="0.25">
      <c r="A2141" t="str">
        <f t="shared" si="231"/>
        <v>13Fremantle</v>
      </c>
      <c r="B2141">
        <v>2020</v>
      </c>
      <c r="C2141">
        <v>13</v>
      </c>
      <c r="D2141" t="s">
        <v>400</v>
      </c>
      <c r="E2141" t="s">
        <v>53</v>
      </c>
      <c r="F2141">
        <v>44</v>
      </c>
      <c r="G2141" s="1">
        <v>0.82</v>
      </c>
      <c r="H2141">
        <v>0</v>
      </c>
      <c r="I2141">
        <f t="shared" si="232"/>
        <v>13</v>
      </c>
      <c r="J2141" s="3">
        <f t="shared" si="233"/>
        <v>0</v>
      </c>
      <c r="K2141" s="5">
        <f t="shared" si="236"/>
        <v>0</v>
      </c>
      <c r="L2141" s="3">
        <f t="shared" ca="1" si="234"/>
        <v>0.16037134255757735</v>
      </c>
      <c r="M2141" s="1">
        <f t="shared" ca="1" si="235"/>
        <v>-0.16037134255757735</v>
      </c>
      <c r="N2141" t="str">
        <f t="shared" si="237"/>
        <v>no</v>
      </c>
    </row>
    <row r="2142" spans="1:14" x14ac:dyDescent="0.25">
      <c r="A2142" t="str">
        <f t="shared" si="231"/>
        <v>13St Kilda</v>
      </c>
      <c r="B2142">
        <v>2020</v>
      </c>
      <c r="C2142">
        <v>13</v>
      </c>
      <c r="D2142" t="s">
        <v>344</v>
      </c>
      <c r="E2142" t="s">
        <v>19</v>
      </c>
      <c r="F2142">
        <v>37</v>
      </c>
      <c r="G2142" s="1">
        <v>0.76</v>
      </c>
      <c r="H2142">
        <v>0</v>
      </c>
      <c r="I2142">
        <f t="shared" si="232"/>
        <v>17</v>
      </c>
      <c r="J2142" s="3">
        <f t="shared" si="233"/>
        <v>0</v>
      </c>
      <c r="K2142" s="5">
        <f t="shared" si="236"/>
        <v>2</v>
      </c>
      <c r="L2142" s="3">
        <f t="shared" ca="1" si="234"/>
        <v>0.23798211592329241</v>
      </c>
      <c r="M2142" s="1">
        <f t="shared" ca="1" si="235"/>
        <v>-0.23798211592329241</v>
      </c>
      <c r="N2142" t="str">
        <f t="shared" si="237"/>
        <v>yes</v>
      </c>
    </row>
    <row r="2143" spans="1:14" x14ac:dyDescent="0.25">
      <c r="A2143" t="str">
        <f t="shared" si="231"/>
        <v>13Gold Coast Suns</v>
      </c>
      <c r="B2143">
        <v>2020</v>
      </c>
      <c r="C2143">
        <v>13</v>
      </c>
      <c r="D2143" t="s">
        <v>376</v>
      </c>
      <c r="E2143" t="s">
        <v>40</v>
      </c>
      <c r="F2143">
        <v>39</v>
      </c>
      <c r="G2143" s="1">
        <v>0.83</v>
      </c>
      <c r="H2143">
        <v>0</v>
      </c>
      <c r="I2143">
        <f t="shared" si="232"/>
        <v>15</v>
      </c>
      <c r="J2143" s="3">
        <f t="shared" si="233"/>
        <v>0</v>
      </c>
      <c r="K2143" s="5">
        <f t="shared" si="236"/>
        <v>0</v>
      </c>
      <c r="L2143" s="3">
        <f t="shared" ca="1" si="234"/>
        <v>0.14054647944079746</v>
      </c>
      <c r="M2143" s="1">
        <f t="shared" ca="1" si="235"/>
        <v>-0.14054647944079746</v>
      </c>
      <c r="N2143" t="str">
        <f t="shared" si="237"/>
        <v>no</v>
      </c>
    </row>
    <row r="2144" spans="1:14" x14ac:dyDescent="0.25">
      <c r="A2144" t="str">
        <f t="shared" si="231"/>
        <v>13Fremantle</v>
      </c>
      <c r="B2144">
        <v>2020</v>
      </c>
      <c r="C2144">
        <v>13</v>
      </c>
      <c r="D2144" t="s">
        <v>121</v>
      </c>
      <c r="E2144" t="s">
        <v>53</v>
      </c>
      <c r="F2144">
        <v>64</v>
      </c>
      <c r="G2144" s="1">
        <v>0.86</v>
      </c>
      <c r="H2144">
        <v>0</v>
      </c>
      <c r="I2144">
        <f t="shared" si="232"/>
        <v>13</v>
      </c>
      <c r="J2144" s="3">
        <f t="shared" si="233"/>
        <v>0</v>
      </c>
      <c r="K2144" s="5">
        <f t="shared" si="236"/>
        <v>106</v>
      </c>
      <c r="L2144" s="3">
        <f t="shared" ca="1" si="234"/>
        <v>6.0150375939849621E-2</v>
      </c>
      <c r="M2144" s="1">
        <f t="shared" ca="1" si="235"/>
        <v>-6.0150375939849621E-2</v>
      </c>
      <c r="N2144" t="str">
        <f t="shared" si="237"/>
        <v>yes</v>
      </c>
    </row>
    <row r="2145" spans="1:14" x14ac:dyDescent="0.25">
      <c r="A2145" t="str">
        <f t="shared" si="231"/>
        <v>13Collingwood</v>
      </c>
      <c r="B2145">
        <v>2020</v>
      </c>
      <c r="C2145">
        <v>13</v>
      </c>
      <c r="D2145" t="s">
        <v>445</v>
      </c>
      <c r="E2145" t="s">
        <v>51</v>
      </c>
      <c r="F2145">
        <v>59</v>
      </c>
      <c r="G2145" s="1">
        <v>0.85</v>
      </c>
      <c r="H2145">
        <v>0</v>
      </c>
      <c r="I2145">
        <f t="shared" si="232"/>
        <v>19</v>
      </c>
      <c r="J2145" s="3">
        <f t="shared" si="233"/>
        <v>0</v>
      </c>
      <c r="K2145" s="5">
        <f t="shared" si="236"/>
        <v>0</v>
      </c>
      <c r="L2145" s="3">
        <f t="shared" ca="1" si="234"/>
        <v>0.138768262987013</v>
      </c>
      <c r="M2145" s="1">
        <f t="shared" ca="1" si="235"/>
        <v>-0.138768262987013</v>
      </c>
      <c r="N2145" t="str">
        <f t="shared" si="237"/>
        <v>no</v>
      </c>
    </row>
    <row r="2146" spans="1:14" x14ac:dyDescent="0.25">
      <c r="A2146" t="str">
        <f t="shared" si="231"/>
        <v>13Sydney Swans</v>
      </c>
      <c r="B2146">
        <v>2020</v>
      </c>
      <c r="C2146">
        <v>13</v>
      </c>
      <c r="D2146" t="s">
        <v>478</v>
      </c>
      <c r="E2146" t="s">
        <v>70</v>
      </c>
      <c r="F2146">
        <v>55</v>
      </c>
      <c r="G2146" s="1">
        <v>0.8</v>
      </c>
      <c r="H2146">
        <v>0</v>
      </c>
      <c r="I2146">
        <f t="shared" si="232"/>
        <v>13</v>
      </c>
      <c r="J2146" s="3">
        <f t="shared" si="233"/>
        <v>0</v>
      </c>
      <c r="K2146" s="5">
        <f t="shared" si="236"/>
        <v>0</v>
      </c>
      <c r="L2146" s="3">
        <f t="shared" ca="1" si="234"/>
        <v>1.4705882352941176E-2</v>
      </c>
      <c r="M2146" s="1">
        <f t="shared" ca="1" si="235"/>
        <v>-1.4705882352941176E-2</v>
      </c>
      <c r="N2146" t="str">
        <f t="shared" si="237"/>
        <v>no</v>
      </c>
    </row>
    <row r="2147" spans="1:14" x14ac:dyDescent="0.25">
      <c r="A2147" t="str">
        <f t="shared" si="231"/>
        <v>13West Coast Eagles</v>
      </c>
      <c r="B2147">
        <v>2020</v>
      </c>
      <c r="C2147">
        <v>13</v>
      </c>
      <c r="D2147" t="s">
        <v>501</v>
      </c>
      <c r="E2147" t="s">
        <v>36</v>
      </c>
      <c r="F2147">
        <v>82</v>
      </c>
      <c r="G2147" s="1">
        <v>0.85</v>
      </c>
      <c r="H2147">
        <v>0</v>
      </c>
      <c r="I2147">
        <f t="shared" si="232"/>
        <v>20</v>
      </c>
      <c r="J2147" s="3">
        <f t="shared" si="233"/>
        <v>0</v>
      </c>
      <c r="K2147" s="5">
        <f t="shared" si="236"/>
        <v>0</v>
      </c>
      <c r="L2147" s="3">
        <f t="shared" ca="1" si="234"/>
        <v>9.3816957453321095E-2</v>
      </c>
      <c r="M2147" s="1">
        <f t="shared" ca="1" si="235"/>
        <v>-9.3816957453321095E-2</v>
      </c>
      <c r="N2147" t="str">
        <f t="shared" si="237"/>
        <v>no</v>
      </c>
    </row>
    <row r="2148" spans="1:14" x14ac:dyDescent="0.25">
      <c r="A2148" t="str">
        <f t="shared" si="231"/>
        <v>13West Coast Eagles</v>
      </c>
      <c r="B2148">
        <v>2020</v>
      </c>
      <c r="C2148">
        <v>13</v>
      </c>
      <c r="D2148" t="s">
        <v>625</v>
      </c>
      <c r="E2148" t="s">
        <v>36</v>
      </c>
      <c r="F2148">
        <v>82</v>
      </c>
      <c r="G2148" s="1">
        <v>0.82</v>
      </c>
      <c r="H2148">
        <v>0</v>
      </c>
      <c r="I2148">
        <f t="shared" si="232"/>
        <v>20</v>
      </c>
      <c r="J2148" s="3">
        <f t="shared" si="233"/>
        <v>0</v>
      </c>
      <c r="K2148" s="5">
        <f t="shared" si="236"/>
        <v>0</v>
      </c>
      <c r="L2148" s="3">
        <f t="shared" ca="1" si="234"/>
        <v>6.25E-2</v>
      </c>
      <c r="M2148" s="1">
        <f t="shared" ca="1" si="235"/>
        <v>-6.25E-2</v>
      </c>
      <c r="N2148" t="str">
        <f t="shared" si="237"/>
        <v>no</v>
      </c>
    </row>
    <row r="2149" spans="1:14" x14ac:dyDescent="0.25">
      <c r="A2149" t="str">
        <f t="shared" si="231"/>
        <v>13Adelaide Crows</v>
      </c>
      <c r="B2149">
        <v>2020</v>
      </c>
      <c r="C2149">
        <v>13</v>
      </c>
      <c r="D2149" t="s">
        <v>526</v>
      </c>
      <c r="E2149" t="s">
        <v>22</v>
      </c>
      <c r="F2149">
        <v>43</v>
      </c>
      <c r="G2149" s="1">
        <v>0.98</v>
      </c>
      <c r="H2149">
        <v>0</v>
      </c>
      <c r="I2149">
        <f t="shared" si="232"/>
        <v>17</v>
      </c>
      <c r="J2149" s="3">
        <f t="shared" si="233"/>
        <v>0</v>
      </c>
      <c r="K2149" s="5">
        <f t="shared" si="236"/>
        <v>0</v>
      </c>
      <c r="L2149" s="3">
        <f t="shared" ca="1" si="234"/>
        <v>0.10435890863522441</v>
      </c>
      <c r="M2149" s="1">
        <f t="shared" ca="1" si="235"/>
        <v>-0.10435890863522441</v>
      </c>
      <c r="N2149" t="str">
        <f t="shared" si="237"/>
        <v>no</v>
      </c>
    </row>
    <row r="2150" spans="1:14" x14ac:dyDescent="0.25">
      <c r="A2150" t="str">
        <f t="shared" si="231"/>
        <v>13Essendon</v>
      </c>
      <c r="B2150">
        <v>2020</v>
      </c>
      <c r="C2150">
        <v>13</v>
      </c>
      <c r="D2150" t="s">
        <v>462</v>
      </c>
      <c r="E2150" t="s">
        <v>32</v>
      </c>
      <c r="F2150">
        <v>50</v>
      </c>
      <c r="G2150" s="1">
        <v>0.9</v>
      </c>
      <c r="H2150">
        <v>0</v>
      </c>
      <c r="I2150">
        <f t="shared" si="232"/>
        <v>24</v>
      </c>
      <c r="J2150" s="3">
        <f t="shared" si="233"/>
        <v>0</v>
      </c>
      <c r="K2150" s="5">
        <f t="shared" si="236"/>
        <v>0</v>
      </c>
      <c r="L2150" s="3">
        <f t="shared" ca="1" si="234"/>
        <v>9.5399698340874819E-2</v>
      </c>
      <c r="M2150" s="1">
        <f t="shared" ca="1" si="235"/>
        <v>-9.5399698340874819E-2</v>
      </c>
      <c r="N2150" t="str">
        <f t="shared" si="237"/>
        <v>no</v>
      </c>
    </row>
    <row r="2151" spans="1:14" x14ac:dyDescent="0.25">
      <c r="A2151" t="str">
        <f t="shared" si="231"/>
        <v>13Port Adelaide</v>
      </c>
      <c r="B2151">
        <v>2020</v>
      </c>
      <c r="C2151">
        <v>13</v>
      </c>
      <c r="D2151" t="s">
        <v>543</v>
      </c>
      <c r="E2151" t="s">
        <v>48</v>
      </c>
      <c r="F2151">
        <v>52</v>
      </c>
      <c r="G2151" s="1">
        <v>0.78</v>
      </c>
      <c r="H2151">
        <v>0</v>
      </c>
      <c r="I2151">
        <f t="shared" si="232"/>
        <v>21</v>
      </c>
      <c r="J2151" s="3">
        <f t="shared" si="233"/>
        <v>0</v>
      </c>
      <c r="K2151" s="5">
        <f t="shared" si="236"/>
        <v>0</v>
      </c>
      <c r="L2151" s="3">
        <f t="shared" ca="1" si="234"/>
        <v>0.17589285714285716</v>
      </c>
      <c r="M2151" s="1">
        <f t="shared" ca="1" si="235"/>
        <v>-0.17589285714285716</v>
      </c>
      <c r="N2151" t="str">
        <f t="shared" si="237"/>
        <v>no</v>
      </c>
    </row>
    <row r="2152" spans="1:14" x14ac:dyDescent="0.25">
      <c r="A2152" t="str">
        <f t="shared" si="231"/>
        <v>13Port Adelaide</v>
      </c>
      <c r="B2152">
        <v>2020</v>
      </c>
      <c r="C2152">
        <v>13</v>
      </c>
      <c r="D2152" t="s">
        <v>491</v>
      </c>
      <c r="E2152" t="s">
        <v>48</v>
      </c>
      <c r="F2152">
        <v>49</v>
      </c>
      <c r="G2152" s="1">
        <v>0.8</v>
      </c>
      <c r="H2152">
        <v>0</v>
      </c>
      <c r="I2152">
        <f t="shared" si="232"/>
        <v>21</v>
      </c>
      <c r="J2152" s="3">
        <f t="shared" si="233"/>
        <v>0</v>
      </c>
      <c r="K2152" s="5">
        <f t="shared" si="236"/>
        <v>0</v>
      </c>
      <c r="L2152" s="3">
        <f t="shared" ca="1" si="234"/>
        <v>0</v>
      </c>
      <c r="M2152" s="1">
        <f t="shared" ca="1" si="235"/>
        <v>0</v>
      </c>
      <c r="N2152" t="str">
        <f t="shared" si="237"/>
        <v>no</v>
      </c>
    </row>
    <row r="2153" spans="1:14" x14ac:dyDescent="0.25">
      <c r="A2153" t="str">
        <f t="shared" si="231"/>
        <v>13North Melbourne</v>
      </c>
      <c r="B2153">
        <v>2020</v>
      </c>
      <c r="C2153">
        <v>13</v>
      </c>
      <c r="D2153" t="s">
        <v>176</v>
      </c>
      <c r="E2153" t="s">
        <v>25</v>
      </c>
      <c r="F2153">
        <v>121</v>
      </c>
      <c r="G2153" s="1">
        <v>0.89</v>
      </c>
      <c r="H2153">
        <v>0</v>
      </c>
      <c r="I2153">
        <f t="shared" si="232"/>
        <v>19</v>
      </c>
      <c r="J2153" s="3">
        <f t="shared" si="233"/>
        <v>0</v>
      </c>
      <c r="K2153" s="5">
        <f t="shared" si="236"/>
        <v>32</v>
      </c>
      <c r="L2153" s="3">
        <f t="shared" ca="1" si="234"/>
        <v>1.8575851393188854E-2</v>
      </c>
      <c r="M2153" s="1">
        <f t="shared" ca="1" si="235"/>
        <v>-1.8575851393188854E-2</v>
      </c>
      <c r="N2153" t="str">
        <f t="shared" si="237"/>
        <v>yes</v>
      </c>
    </row>
    <row r="2154" spans="1:14" x14ac:dyDescent="0.25">
      <c r="A2154" t="str">
        <f t="shared" si="231"/>
        <v>13Adelaide Crows</v>
      </c>
      <c r="B2154">
        <v>2020</v>
      </c>
      <c r="C2154">
        <v>13</v>
      </c>
      <c r="D2154" t="s">
        <v>580</v>
      </c>
      <c r="E2154" t="s">
        <v>22</v>
      </c>
      <c r="F2154">
        <v>70</v>
      </c>
      <c r="G2154" s="1">
        <v>0.78</v>
      </c>
      <c r="H2154">
        <v>0</v>
      </c>
      <c r="I2154">
        <f t="shared" si="232"/>
        <v>17</v>
      </c>
      <c r="J2154" s="3">
        <f t="shared" si="233"/>
        <v>0</v>
      </c>
      <c r="K2154" s="5">
        <f t="shared" si="236"/>
        <v>0</v>
      </c>
      <c r="L2154" s="3">
        <f t="shared" ca="1" si="234"/>
        <v>0.23584178498985803</v>
      </c>
      <c r="M2154" s="1">
        <f t="shared" ca="1" si="235"/>
        <v>-0.23584178498985803</v>
      </c>
      <c r="N2154" t="str">
        <f t="shared" si="237"/>
        <v>no</v>
      </c>
    </row>
    <row r="2155" spans="1:14" x14ac:dyDescent="0.25">
      <c r="A2155" t="str">
        <f t="shared" si="231"/>
        <v>13Essendon</v>
      </c>
      <c r="B2155">
        <v>2020</v>
      </c>
      <c r="C2155">
        <v>13</v>
      </c>
      <c r="D2155" t="s">
        <v>529</v>
      </c>
      <c r="E2155" t="s">
        <v>32</v>
      </c>
      <c r="F2155">
        <v>47</v>
      </c>
      <c r="G2155" s="1">
        <v>0.9</v>
      </c>
      <c r="H2155">
        <v>0</v>
      </c>
      <c r="I2155">
        <f t="shared" si="232"/>
        <v>24</v>
      </c>
      <c r="J2155" s="3">
        <f t="shared" si="233"/>
        <v>0</v>
      </c>
      <c r="K2155" s="5">
        <f t="shared" si="236"/>
        <v>0</v>
      </c>
      <c r="L2155" s="3">
        <f t="shared" ca="1" si="234"/>
        <v>0.15664452506557769</v>
      </c>
      <c r="M2155" s="1">
        <f t="shared" ca="1" si="235"/>
        <v>-0.15664452506557769</v>
      </c>
      <c r="N2155" t="str">
        <f t="shared" si="237"/>
        <v>no</v>
      </c>
    </row>
    <row r="2156" spans="1:14" x14ac:dyDescent="0.25">
      <c r="A2156" t="str">
        <f t="shared" si="231"/>
        <v>13Melbourne</v>
      </c>
      <c r="B2156">
        <v>2020</v>
      </c>
      <c r="C2156">
        <v>13</v>
      </c>
      <c r="D2156" t="s">
        <v>469</v>
      </c>
      <c r="E2156" t="s">
        <v>30</v>
      </c>
      <c r="F2156">
        <v>28</v>
      </c>
      <c r="G2156" s="1">
        <v>0.78</v>
      </c>
      <c r="H2156">
        <v>0</v>
      </c>
      <c r="I2156">
        <f t="shared" si="232"/>
        <v>23</v>
      </c>
      <c r="J2156" s="3">
        <f t="shared" si="233"/>
        <v>0</v>
      </c>
      <c r="K2156" s="5">
        <f t="shared" si="236"/>
        <v>0</v>
      </c>
      <c r="L2156" s="3">
        <f t="shared" ca="1" si="234"/>
        <v>0.13333333333333336</v>
      </c>
      <c r="M2156" s="1">
        <f t="shared" ca="1" si="235"/>
        <v>-0.13333333333333336</v>
      </c>
      <c r="N2156" t="str">
        <f t="shared" si="237"/>
        <v>no</v>
      </c>
    </row>
    <row r="2157" spans="1:14" x14ac:dyDescent="0.25">
      <c r="A2157" t="str">
        <f t="shared" si="231"/>
        <v>13Hawthorn</v>
      </c>
      <c r="B2157">
        <v>2020</v>
      </c>
      <c r="C2157">
        <v>13</v>
      </c>
      <c r="D2157" t="s">
        <v>383</v>
      </c>
      <c r="E2157" t="s">
        <v>56</v>
      </c>
      <c r="F2157">
        <v>38</v>
      </c>
      <c r="G2157" s="1">
        <v>0.83</v>
      </c>
      <c r="H2157">
        <v>0</v>
      </c>
      <c r="I2157">
        <f t="shared" si="232"/>
        <v>21</v>
      </c>
      <c r="J2157" s="3">
        <f t="shared" si="233"/>
        <v>0</v>
      </c>
      <c r="K2157" s="5">
        <f t="shared" si="236"/>
        <v>0</v>
      </c>
      <c r="L2157" s="3">
        <f t="shared" ca="1" si="234"/>
        <v>0.11741898148148149</v>
      </c>
      <c r="M2157" s="1">
        <f t="shared" ca="1" si="235"/>
        <v>-0.11741898148148149</v>
      </c>
      <c r="N2157" t="str">
        <f t="shared" si="237"/>
        <v>no</v>
      </c>
    </row>
    <row r="2158" spans="1:14" x14ac:dyDescent="0.25">
      <c r="A2158" t="str">
        <f t="shared" si="231"/>
        <v>12Western Bulldogs</v>
      </c>
      <c r="B2158">
        <v>2020</v>
      </c>
      <c r="C2158">
        <v>12</v>
      </c>
      <c r="D2158" t="s">
        <v>13</v>
      </c>
      <c r="E2158" t="s">
        <v>14</v>
      </c>
      <c r="F2158">
        <v>89</v>
      </c>
      <c r="G2158" s="1">
        <v>0.83</v>
      </c>
      <c r="H2158">
        <v>26</v>
      </c>
      <c r="I2158">
        <f t="shared" si="232"/>
        <v>28</v>
      </c>
      <c r="J2158" s="3">
        <f t="shared" si="233"/>
        <v>0.9285714285714286</v>
      </c>
      <c r="K2158" s="5">
        <f t="shared" si="236"/>
        <v>320</v>
      </c>
      <c r="L2158" s="3">
        <f t="shared" ca="1" si="234"/>
        <v>0.11410941999177293</v>
      </c>
      <c r="M2158" s="1">
        <f t="shared" ca="1" si="235"/>
        <v>0.81446200857965567</v>
      </c>
      <c r="N2158" t="str">
        <f t="shared" si="237"/>
        <v>yes</v>
      </c>
    </row>
    <row r="2159" spans="1:14" x14ac:dyDescent="0.25">
      <c r="A2159" t="str">
        <f t="shared" si="231"/>
        <v>12Adelaide Crows</v>
      </c>
      <c r="B2159">
        <v>2020</v>
      </c>
      <c r="C2159">
        <v>12</v>
      </c>
      <c r="D2159" t="s">
        <v>21</v>
      </c>
      <c r="E2159" t="s">
        <v>22</v>
      </c>
      <c r="F2159">
        <v>113</v>
      </c>
      <c r="G2159" s="1">
        <v>0.91</v>
      </c>
      <c r="H2159">
        <v>26</v>
      </c>
      <c r="I2159">
        <f t="shared" si="232"/>
        <v>28</v>
      </c>
      <c r="J2159" s="3">
        <f t="shared" si="233"/>
        <v>0.9285714285714286</v>
      </c>
      <c r="K2159" s="5">
        <f t="shared" si="236"/>
        <v>329</v>
      </c>
      <c r="L2159" s="3">
        <f t="shared" ca="1" si="234"/>
        <v>0.14863619656007201</v>
      </c>
      <c r="M2159" s="1">
        <f t="shared" ca="1" si="235"/>
        <v>0.77993523201135662</v>
      </c>
      <c r="N2159" t="str">
        <f t="shared" si="237"/>
        <v>yes</v>
      </c>
    </row>
    <row r="2160" spans="1:14" x14ac:dyDescent="0.25">
      <c r="A2160" t="str">
        <f t="shared" si="231"/>
        <v>12Collingwood</v>
      </c>
      <c r="B2160">
        <v>2020</v>
      </c>
      <c r="C2160">
        <v>12</v>
      </c>
      <c r="D2160" t="s">
        <v>50</v>
      </c>
      <c r="E2160" t="s">
        <v>51</v>
      </c>
      <c r="F2160">
        <v>101</v>
      </c>
      <c r="G2160" s="1">
        <v>0.96</v>
      </c>
      <c r="H2160">
        <v>23</v>
      </c>
      <c r="I2160">
        <f t="shared" si="232"/>
        <v>26</v>
      </c>
      <c r="J2160" s="3">
        <f t="shared" si="233"/>
        <v>0.88461538461538458</v>
      </c>
      <c r="K2160" s="5">
        <f t="shared" si="236"/>
        <v>299</v>
      </c>
      <c r="L2160" s="3">
        <f t="shared" ca="1" si="234"/>
        <v>9.8419802703690176E-2</v>
      </c>
      <c r="M2160" s="1">
        <f t="shared" ca="1" si="235"/>
        <v>0.78619558191169436</v>
      </c>
      <c r="N2160" t="str">
        <f t="shared" si="237"/>
        <v>yes</v>
      </c>
    </row>
    <row r="2161" spans="1:14" x14ac:dyDescent="0.25">
      <c r="A2161" t="str">
        <f t="shared" si="231"/>
        <v>12Adelaide Crows</v>
      </c>
      <c r="B2161">
        <v>2020</v>
      </c>
      <c r="C2161">
        <v>12</v>
      </c>
      <c r="D2161" t="s">
        <v>65</v>
      </c>
      <c r="E2161" t="s">
        <v>22</v>
      </c>
      <c r="F2161">
        <v>96</v>
      </c>
      <c r="G2161" s="1">
        <v>0.8</v>
      </c>
      <c r="H2161">
        <v>23</v>
      </c>
      <c r="I2161">
        <f t="shared" si="232"/>
        <v>28</v>
      </c>
      <c r="J2161" s="3">
        <f t="shared" si="233"/>
        <v>0.8214285714285714</v>
      </c>
      <c r="K2161" s="5">
        <f t="shared" si="236"/>
        <v>231</v>
      </c>
      <c r="L2161" s="3">
        <f t="shared" ca="1" si="234"/>
        <v>0.11569749694749695</v>
      </c>
      <c r="M2161" s="1">
        <f t="shared" ca="1" si="235"/>
        <v>0.70573107448107442</v>
      </c>
      <c r="N2161" t="str">
        <f t="shared" si="237"/>
        <v>yes</v>
      </c>
    </row>
    <row r="2162" spans="1:14" x14ac:dyDescent="0.25">
      <c r="A2162" t="str">
        <f t="shared" si="231"/>
        <v>12Collingwood</v>
      </c>
      <c r="B2162">
        <v>2020</v>
      </c>
      <c r="C2162">
        <v>12</v>
      </c>
      <c r="D2162" t="s">
        <v>66</v>
      </c>
      <c r="E2162" t="s">
        <v>51</v>
      </c>
      <c r="F2162">
        <v>79</v>
      </c>
      <c r="G2162" s="1">
        <v>0.9</v>
      </c>
      <c r="H2162">
        <v>22</v>
      </c>
      <c r="I2162">
        <f t="shared" si="232"/>
        <v>26</v>
      </c>
      <c r="J2162" s="3">
        <f t="shared" si="233"/>
        <v>0.84615384615384615</v>
      </c>
      <c r="K2162" s="5">
        <f t="shared" si="236"/>
        <v>188</v>
      </c>
      <c r="L2162" s="3">
        <f t="shared" ca="1" si="234"/>
        <v>0.13461538461538464</v>
      </c>
      <c r="M2162" s="1">
        <f t="shared" ca="1" si="235"/>
        <v>0.71153846153846145</v>
      </c>
      <c r="N2162" t="str">
        <f t="shared" si="237"/>
        <v>yes</v>
      </c>
    </row>
    <row r="2163" spans="1:14" x14ac:dyDescent="0.25">
      <c r="A2163" t="str">
        <f t="shared" si="231"/>
        <v>12Western Bulldogs</v>
      </c>
      <c r="B2163">
        <v>2020</v>
      </c>
      <c r="C2163">
        <v>12</v>
      </c>
      <c r="D2163" t="s">
        <v>43</v>
      </c>
      <c r="E2163" t="s">
        <v>14</v>
      </c>
      <c r="F2163">
        <v>145</v>
      </c>
      <c r="G2163" s="1">
        <v>0.85</v>
      </c>
      <c r="H2163">
        <v>22</v>
      </c>
      <c r="I2163">
        <f t="shared" si="232"/>
        <v>28</v>
      </c>
      <c r="J2163" s="3">
        <f t="shared" si="233"/>
        <v>0.7857142857142857</v>
      </c>
      <c r="K2163" s="5">
        <f t="shared" si="236"/>
        <v>287</v>
      </c>
      <c r="L2163" s="3">
        <f t="shared" ca="1" si="234"/>
        <v>9.5523277184176844E-2</v>
      </c>
      <c r="M2163" s="1">
        <f t="shared" ca="1" si="235"/>
        <v>0.69019100853010884</v>
      </c>
      <c r="N2163" t="str">
        <f t="shared" si="237"/>
        <v>yes</v>
      </c>
    </row>
    <row r="2164" spans="1:14" x14ac:dyDescent="0.25">
      <c r="A2164" t="str">
        <f t="shared" si="231"/>
        <v>12Melbourne</v>
      </c>
      <c r="B2164">
        <v>2020</v>
      </c>
      <c r="C2164">
        <v>12</v>
      </c>
      <c r="D2164" t="s">
        <v>82</v>
      </c>
      <c r="E2164" t="s">
        <v>30</v>
      </c>
      <c r="F2164">
        <v>65</v>
      </c>
      <c r="G2164" s="1">
        <v>0.77</v>
      </c>
      <c r="H2164">
        <v>22</v>
      </c>
      <c r="I2164">
        <f t="shared" si="232"/>
        <v>26</v>
      </c>
      <c r="J2164" s="3">
        <f t="shared" si="233"/>
        <v>0.84615384615384615</v>
      </c>
      <c r="K2164" s="5">
        <f t="shared" si="236"/>
        <v>39</v>
      </c>
      <c r="L2164" s="3">
        <f t="shared" ca="1" si="234"/>
        <v>0</v>
      </c>
      <c r="M2164" s="1">
        <f t="shared" ca="1" si="235"/>
        <v>0.84615384615384615</v>
      </c>
      <c r="N2164" t="str">
        <f t="shared" si="237"/>
        <v>yes</v>
      </c>
    </row>
    <row r="2165" spans="1:14" x14ac:dyDescent="0.25">
      <c r="A2165" t="str">
        <f t="shared" si="231"/>
        <v>12Western Bulldogs</v>
      </c>
      <c r="B2165">
        <v>2020</v>
      </c>
      <c r="C2165">
        <v>12</v>
      </c>
      <c r="D2165" t="s">
        <v>46</v>
      </c>
      <c r="E2165" t="s">
        <v>14</v>
      </c>
      <c r="F2165">
        <v>76</v>
      </c>
      <c r="G2165" s="1">
        <v>0.84</v>
      </c>
      <c r="H2165">
        <v>21</v>
      </c>
      <c r="I2165">
        <f t="shared" si="232"/>
        <v>28</v>
      </c>
      <c r="J2165" s="3">
        <f t="shared" si="233"/>
        <v>0.75</v>
      </c>
      <c r="K2165" s="5">
        <f t="shared" si="236"/>
        <v>276</v>
      </c>
      <c r="L2165" s="3">
        <f t="shared" ca="1" si="234"/>
        <v>7.6610644257703087E-2</v>
      </c>
      <c r="M2165" s="1">
        <f t="shared" ca="1" si="235"/>
        <v>0.67338935574229697</v>
      </c>
      <c r="N2165" t="str">
        <f t="shared" si="237"/>
        <v>yes</v>
      </c>
    </row>
    <row r="2166" spans="1:14" x14ac:dyDescent="0.25">
      <c r="A2166" t="str">
        <f t="shared" si="231"/>
        <v>12Western Bulldogs</v>
      </c>
      <c r="B2166">
        <v>2020</v>
      </c>
      <c r="C2166">
        <v>12</v>
      </c>
      <c r="D2166" t="s">
        <v>59</v>
      </c>
      <c r="E2166" t="s">
        <v>14</v>
      </c>
      <c r="F2166">
        <v>125</v>
      </c>
      <c r="G2166" s="1">
        <v>0.79</v>
      </c>
      <c r="H2166">
        <v>21</v>
      </c>
      <c r="I2166">
        <f t="shared" si="232"/>
        <v>28</v>
      </c>
      <c r="J2166" s="3">
        <f t="shared" si="233"/>
        <v>0.75</v>
      </c>
      <c r="K2166" s="5">
        <f t="shared" si="236"/>
        <v>231</v>
      </c>
      <c r="L2166" s="3">
        <f t="shared" ca="1" si="234"/>
        <v>0.14731614842733431</v>
      </c>
      <c r="M2166" s="1">
        <f t="shared" ca="1" si="235"/>
        <v>0.60268385157266569</v>
      </c>
      <c r="N2166" t="str">
        <f t="shared" si="237"/>
        <v>yes</v>
      </c>
    </row>
    <row r="2167" spans="1:14" x14ac:dyDescent="0.25">
      <c r="A2167" t="str">
        <f t="shared" si="231"/>
        <v>12Melbourne</v>
      </c>
      <c r="B2167">
        <v>2020</v>
      </c>
      <c r="C2167">
        <v>12</v>
      </c>
      <c r="D2167" t="s">
        <v>49</v>
      </c>
      <c r="E2167" t="s">
        <v>30</v>
      </c>
      <c r="F2167">
        <v>82</v>
      </c>
      <c r="G2167" s="1">
        <v>0.85</v>
      </c>
      <c r="H2167">
        <v>20</v>
      </c>
      <c r="I2167">
        <f t="shared" si="232"/>
        <v>26</v>
      </c>
      <c r="J2167" s="3">
        <f t="shared" si="233"/>
        <v>0.76923076923076927</v>
      </c>
      <c r="K2167" s="5">
        <f t="shared" si="236"/>
        <v>277</v>
      </c>
      <c r="L2167" s="3">
        <f t="shared" ca="1" si="234"/>
        <v>0.15106393434566809</v>
      </c>
      <c r="M2167" s="1">
        <f t="shared" ca="1" si="235"/>
        <v>0.61816683488510116</v>
      </c>
      <c r="N2167" t="str">
        <f t="shared" si="237"/>
        <v>yes</v>
      </c>
    </row>
    <row r="2168" spans="1:14" x14ac:dyDescent="0.25">
      <c r="A2168" t="str">
        <f t="shared" si="231"/>
        <v>12Hawthorn</v>
      </c>
      <c r="B2168">
        <v>2020</v>
      </c>
      <c r="C2168">
        <v>12</v>
      </c>
      <c r="D2168" t="s">
        <v>55</v>
      </c>
      <c r="E2168" t="s">
        <v>56</v>
      </c>
      <c r="F2168">
        <v>54</v>
      </c>
      <c r="G2168" s="1">
        <v>0.81</v>
      </c>
      <c r="H2168">
        <v>20</v>
      </c>
      <c r="I2168">
        <f t="shared" si="232"/>
        <v>23</v>
      </c>
      <c r="J2168" s="3">
        <f t="shared" si="233"/>
        <v>0.86956521739130432</v>
      </c>
      <c r="K2168" s="5">
        <f t="shared" si="236"/>
        <v>131</v>
      </c>
      <c r="L2168" s="3">
        <f t="shared" ca="1" si="234"/>
        <v>5.9004934210526314E-2</v>
      </c>
      <c r="M2168" s="1">
        <f t="shared" ca="1" si="235"/>
        <v>0.810560283180778</v>
      </c>
      <c r="N2168" t="str">
        <f t="shared" si="237"/>
        <v>yes</v>
      </c>
    </row>
    <row r="2169" spans="1:14" x14ac:dyDescent="0.25">
      <c r="A2169" t="str">
        <f t="shared" si="231"/>
        <v>12Melbourne</v>
      </c>
      <c r="B2169">
        <v>2020</v>
      </c>
      <c r="C2169">
        <v>12</v>
      </c>
      <c r="D2169" t="s">
        <v>108</v>
      </c>
      <c r="E2169" t="s">
        <v>30</v>
      </c>
      <c r="F2169">
        <v>100</v>
      </c>
      <c r="G2169" s="1">
        <v>0.81</v>
      </c>
      <c r="H2169">
        <v>19</v>
      </c>
      <c r="I2169">
        <f t="shared" si="232"/>
        <v>26</v>
      </c>
      <c r="J2169" s="3">
        <f t="shared" si="233"/>
        <v>0.73076923076923073</v>
      </c>
      <c r="K2169" s="5">
        <f t="shared" si="236"/>
        <v>177</v>
      </c>
      <c r="L2169" s="3">
        <f t="shared" ca="1" si="234"/>
        <v>6.8491032776747063E-2</v>
      </c>
      <c r="M2169" s="1">
        <f t="shared" ca="1" si="235"/>
        <v>0.66227819799248366</v>
      </c>
      <c r="N2169" t="str">
        <f t="shared" si="237"/>
        <v>yes</v>
      </c>
    </row>
    <row r="2170" spans="1:14" x14ac:dyDescent="0.25">
      <c r="A2170" t="str">
        <f t="shared" si="231"/>
        <v>12Collingwood</v>
      </c>
      <c r="B2170">
        <v>2020</v>
      </c>
      <c r="C2170">
        <v>12</v>
      </c>
      <c r="D2170" t="s">
        <v>72</v>
      </c>
      <c r="E2170" t="s">
        <v>51</v>
      </c>
      <c r="F2170">
        <v>95</v>
      </c>
      <c r="G2170" s="1">
        <v>0.85</v>
      </c>
      <c r="H2170">
        <v>18</v>
      </c>
      <c r="I2170">
        <f t="shared" si="232"/>
        <v>26</v>
      </c>
      <c r="J2170" s="3">
        <f t="shared" si="233"/>
        <v>0.69230769230769229</v>
      </c>
      <c r="K2170" s="5">
        <f t="shared" si="236"/>
        <v>251</v>
      </c>
      <c r="L2170" s="3">
        <f t="shared" ca="1" si="234"/>
        <v>0.14510652745946861</v>
      </c>
      <c r="M2170" s="1">
        <f t="shared" ca="1" si="235"/>
        <v>0.54720116484822368</v>
      </c>
      <c r="N2170" t="str">
        <f t="shared" si="237"/>
        <v>yes</v>
      </c>
    </row>
    <row r="2171" spans="1:14" x14ac:dyDescent="0.25">
      <c r="A2171" t="str">
        <f t="shared" si="231"/>
        <v>12Collingwood</v>
      </c>
      <c r="B2171">
        <v>2020</v>
      </c>
      <c r="C2171">
        <v>12</v>
      </c>
      <c r="D2171" t="s">
        <v>110</v>
      </c>
      <c r="E2171" t="s">
        <v>51</v>
      </c>
      <c r="F2171">
        <v>72</v>
      </c>
      <c r="G2171" s="1">
        <v>0.85</v>
      </c>
      <c r="H2171">
        <v>17</v>
      </c>
      <c r="I2171">
        <f t="shared" si="232"/>
        <v>26</v>
      </c>
      <c r="J2171" s="3">
        <f t="shared" si="233"/>
        <v>0.65384615384615385</v>
      </c>
      <c r="K2171" s="5">
        <f t="shared" si="236"/>
        <v>180</v>
      </c>
      <c r="L2171" s="3">
        <f t="shared" ca="1" si="234"/>
        <v>0.10536858974358974</v>
      </c>
      <c r="M2171" s="1">
        <f t="shared" ca="1" si="235"/>
        <v>0.5484775641025641</v>
      </c>
      <c r="N2171" t="str">
        <f t="shared" si="237"/>
        <v>yes</v>
      </c>
    </row>
    <row r="2172" spans="1:14" x14ac:dyDescent="0.25">
      <c r="A2172" t="str">
        <f t="shared" si="231"/>
        <v>12Melbourne</v>
      </c>
      <c r="B2172">
        <v>2020</v>
      </c>
      <c r="C2172">
        <v>12</v>
      </c>
      <c r="D2172" t="s">
        <v>73</v>
      </c>
      <c r="E2172" t="s">
        <v>30</v>
      </c>
      <c r="F2172">
        <v>69</v>
      </c>
      <c r="G2172" s="1">
        <v>0.82</v>
      </c>
      <c r="H2172">
        <v>17</v>
      </c>
      <c r="I2172">
        <f t="shared" si="232"/>
        <v>26</v>
      </c>
      <c r="J2172" s="3">
        <f t="shared" si="233"/>
        <v>0.65384615384615385</v>
      </c>
      <c r="K2172" s="5">
        <f t="shared" si="236"/>
        <v>259</v>
      </c>
      <c r="L2172" s="3">
        <f t="shared" ca="1" si="234"/>
        <v>0.14962225274725274</v>
      </c>
      <c r="M2172" s="1">
        <f t="shared" ca="1" si="235"/>
        <v>0.50422390109890114</v>
      </c>
      <c r="N2172" t="str">
        <f t="shared" si="237"/>
        <v>yes</v>
      </c>
    </row>
    <row r="2173" spans="1:14" x14ac:dyDescent="0.25">
      <c r="A2173" t="str">
        <f t="shared" si="231"/>
        <v>12Geelong Cats</v>
      </c>
      <c r="B2173">
        <v>2020</v>
      </c>
      <c r="C2173">
        <v>12</v>
      </c>
      <c r="D2173" t="s">
        <v>37</v>
      </c>
      <c r="E2173" t="s">
        <v>9</v>
      </c>
      <c r="F2173">
        <v>55</v>
      </c>
      <c r="G2173" s="1">
        <v>0.83</v>
      </c>
      <c r="H2173">
        <v>17</v>
      </c>
      <c r="I2173">
        <f t="shared" si="232"/>
        <v>22</v>
      </c>
      <c r="J2173" s="3">
        <f t="shared" si="233"/>
        <v>0.77272727272727271</v>
      </c>
      <c r="K2173" s="5">
        <f t="shared" si="236"/>
        <v>132</v>
      </c>
      <c r="L2173" s="3">
        <f t="shared" ca="1" si="234"/>
        <v>0</v>
      </c>
      <c r="M2173" s="1">
        <f t="shared" ca="1" si="235"/>
        <v>0.77272727272727271</v>
      </c>
      <c r="N2173" t="str">
        <f t="shared" si="237"/>
        <v>yes</v>
      </c>
    </row>
    <row r="2174" spans="1:14" x14ac:dyDescent="0.25">
      <c r="A2174" t="str">
        <f t="shared" si="231"/>
        <v>12Adelaide Crows</v>
      </c>
      <c r="B2174">
        <v>2020</v>
      </c>
      <c r="C2174">
        <v>12</v>
      </c>
      <c r="D2174" t="s">
        <v>119</v>
      </c>
      <c r="E2174" t="s">
        <v>22</v>
      </c>
      <c r="F2174">
        <v>67</v>
      </c>
      <c r="G2174" s="1">
        <v>0.75</v>
      </c>
      <c r="H2174">
        <v>17</v>
      </c>
      <c r="I2174">
        <f t="shared" si="232"/>
        <v>28</v>
      </c>
      <c r="J2174" s="3">
        <f t="shared" si="233"/>
        <v>0.6071428571428571</v>
      </c>
      <c r="K2174" s="5">
        <f t="shared" si="236"/>
        <v>137</v>
      </c>
      <c r="L2174" s="3">
        <f t="shared" ca="1" si="234"/>
        <v>0.11703163494871449</v>
      </c>
      <c r="M2174" s="1">
        <f t="shared" ca="1" si="235"/>
        <v>0.4901112221941426</v>
      </c>
      <c r="N2174" t="str">
        <f t="shared" si="237"/>
        <v>yes</v>
      </c>
    </row>
    <row r="2175" spans="1:14" x14ac:dyDescent="0.25">
      <c r="A2175" t="str">
        <f t="shared" si="231"/>
        <v>12Essendon</v>
      </c>
      <c r="B2175">
        <v>2020</v>
      </c>
      <c r="C2175">
        <v>12</v>
      </c>
      <c r="D2175" t="s">
        <v>91</v>
      </c>
      <c r="E2175" t="s">
        <v>32</v>
      </c>
      <c r="F2175">
        <v>45</v>
      </c>
      <c r="G2175" s="1">
        <v>0.84</v>
      </c>
      <c r="H2175">
        <v>17</v>
      </c>
      <c r="I2175">
        <f t="shared" si="232"/>
        <v>19</v>
      </c>
      <c r="J2175" s="3">
        <f t="shared" si="233"/>
        <v>0.89473684210526316</v>
      </c>
      <c r="K2175" s="5">
        <f t="shared" si="236"/>
        <v>123</v>
      </c>
      <c r="L2175" s="3">
        <f t="shared" ca="1" si="234"/>
        <v>0.18613816738816741</v>
      </c>
      <c r="M2175" s="1">
        <f t="shared" ca="1" si="235"/>
        <v>0.70859867471709581</v>
      </c>
      <c r="N2175" t="str">
        <f t="shared" si="237"/>
        <v>yes</v>
      </c>
    </row>
    <row r="2176" spans="1:14" x14ac:dyDescent="0.25">
      <c r="A2176" t="str">
        <f t="shared" si="231"/>
        <v>12Hawthorn</v>
      </c>
      <c r="B2176">
        <v>2020</v>
      </c>
      <c r="C2176">
        <v>12</v>
      </c>
      <c r="D2176" t="s">
        <v>122</v>
      </c>
      <c r="E2176" t="s">
        <v>56</v>
      </c>
      <c r="F2176">
        <v>101</v>
      </c>
      <c r="G2176" s="1">
        <v>0.82</v>
      </c>
      <c r="H2176">
        <v>17</v>
      </c>
      <c r="I2176">
        <f t="shared" si="232"/>
        <v>23</v>
      </c>
      <c r="J2176" s="3">
        <f t="shared" si="233"/>
        <v>0.73913043478260865</v>
      </c>
      <c r="K2176" s="5">
        <f t="shared" si="236"/>
        <v>172</v>
      </c>
      <c r="L2176" s="3">
        <f t="shared" ca="1" si="234"/>
        <v>0.11564558629776021</v>
      </c>
      <c r="M2176" s="1">
        <f t="shared" ca="1" si="235"/>
        <v>0.62348484848484842</v>
      </c>
      <c r="N2176" t="str">
        <f t="shared" si="237"/>
        <v>yes</v>
      </c>
    </row>
    <row r="2177" spans="1:14" x14ac:dyDescent="0.25">
      <c r="A2177" t="str">
        <f t="shared" si="231"/>
        <v>12West Coast Eagles</v>
      </c>
      <c r="B2177">
        <v>2020</v>
      </c>
      <c r="C2177">
        <v>12</v>
      </c>
      <c r="D2177" t="s">
        <v>118</v>
      </c>
      <c r="E2177" t="s">
        <v>36</v>
      </c>
      <c r="F2177">
        <v>76</v>
      </c>
      <c r="G2177" s="1">
        <v>0.69</v>
      </c>
      <c r="H2177">
        <v>17</v>
      </c>
      <c r="I2177">
        <f t="shared" si="232"/>
        <v>23</v>
      </c>
      <c r="J2177" s="3">
        <f t="shared" si="233"/>
        <v>0.73913043478260865</v>
      </c>
      <c r="K2177" s="5">
        <f t="shared" si="236"/>
        <v>179</v>
      </c>
      <c r="L2177" s="3">
        <f t="shared" ca="1" si="234"/>
        <v>8.1790123456790112E-2</v>
      </c>
      <c r="M2177" s="1">
        <f t="shared" ca="1" si="235"/>
        <v>0.65734031132581849</v>
      </c>
      <c r="N2177" t="str">
        <f t="shared" si="237"/>
        <v>yes</v>
      </c>
    </row>
    <row r="2178" spans="1:14" x14ac:dyDescent="0.25">
      <c r="A2178" t="str">
        <f t="shared" ref="A2178:A2241" si="238">C2178&amp;E2178</f>
        <v>12West Coast Eagles</v>
      </c>
      <c r="B2178">
        <v>2020</v>
      </c>
      <c r="C2178">
        <v>12</v>
      </c>
      <c r="D2178" t="s">
        <v>35</v>
      </c>
      <c r="E2178" t="s">
        <v>36</v>
      </c>
      <c r="F2178">
        <v>49</v>
      </c>
      <c r="G2178" s="1">
        <v>0.81</v>
      </c>
      <c r="H2178">
        <v>17</v>
      </c>
      <c r="I2178">
        <f t="shared" ref="I2178:I2241" si="239">SUMIF($A:$A,$A2178,$H:$H)/4</f>
        <v>23</v>
      </c>
      <c r="J2178" s="3">
        <f t="shared" ref="J2178:J2241" si="240">H2178/I2178</f>
        <v>0.73913043478260865</v>
      </c>
      <c r="K2178" s="5">
        <f t="shared" si="236"/>
        <v>270</v>
      </c>
      <c r="L2178" s="3">
        <f t="shared" ref="L2178:L2241" ca="1" si="241">SUMIF($D:$D,$D2178,$J2178)/COUNTIF($D:$D,$D2178)</f>
        <v>5.138276046204434E-2</v>
      </c>
      <c r="M2178" s="1">
        <f t="shared" ref="M2178:M2241" ca="1" si="242">J2178-L2178</f>
        <v>0.68774767432056427</v>
      </c>
      <c r="N2178" t="str">
        <f t="shared" si="237"/>
        <v>yes</v>
      </c>
    </row>
    <row r="2179" spans="1:14" x14ac:dyDescent="0.25">
      <c r="A2179" t="str">
        <f t="shared" si="238"/>
        <v>12Essendon</v>
      </c>
      <c r="B2179">
        <v>2020</v>
      </c>
      <c r="C2179">
        <v>12</v>
      </c>
      <c r="D2179" t="s">
        <v>93</v>
      </c>
      <c r="E2179" t="s">
        <v>32</v>
      </c>
      <c r="F2179">
        <v>75</v>
      </c>
      <c r="G2179" s="1">
        <v>0.86</v>
      </c>
      <c r="H2179">
        <v>16</v>
      </c>
      <c r="I2179">
        <f t="shared" si="239"/>
        <v>19</v>
      </c>
      <c r="J2179" s="3">
        <f t="shared" si="240"/>
        <v>0.84210526315789469</v>
      </c>
      <c r="K2179" s="5">
        <f t="shared" ref="K2179:K2242" si="243">SUMIF($D:$D,$D2179,$H:$H)</f>
        <v>217</v>
      </c>
      <c r="L2179" s="3">
        <f t="shared" ca="1" si="241"/>
        <v>0</v>
      </c>
      <c r="M2179" s="1">
        <f t="shared" ca="1" si="242"/>
        <v>0.84210526315789469</v>
      </c>
      <c r="N2179" t="str">
        <f t="shared" ref="N2179:N2242" si="244">IF(K2179&gt;0,"yes", "no")</f>
        <v>yes</v>
      </c>
    </row>
    <row r="2180" spans="1:14" x14ac:dyDescent="0.25">
      <c r="A2180" t="str">
        <f t="shared" si="238"/>
        <v>12Richmond</v>
      </c>
      <c r="B2180">
        <v>2020</v>
      </c>
      <c r="C2180">
        <v>12</v>
      </c>
      <c r="D2180" t="s">
        <v>44</v>
      </c>
      <c r="E2180" t="s">
        <v>28</v>
      </c>
      <c r="F2180">
        <v>69</v>
      </c>
      <c r="G2180" s="1">
        <v>0.92</v>
      </c>
      <c r="H2180">
        <v>16</v>
      </c>
      <c r="I2180">
        <f t="shared" si="239"/>
        <v>16</v>
      </c>
      <c r="J2180" s="3">
        <f t="shared" si="240"/>
        <v>1</v>
      </c>
      <c r="K2180" s="5">
        <f t="shared" si="243"/>
        <v>250</v>
      </c>
      <c r="L2180" s="3">
        <f t="shared" ca="1" si="241"/>
        <v>6.9010416666666671E-2</v>
      </c>
      <c r="M2180" s="1">
        <f t="shared" ca="1" si="242"/>
        <v>0.93098958333333337</v>
      </c>
      <c r="N2180" t="str">
        <f t="shared" si="244"/>
        <v>yes</v>
      </c>
    </row>
    <row r="2181" spans="1:14" x14ac:dyDescent="0.25">
      <c r="A2181" t="str">
        <f t="shared" si="238"/>
        <v>12Melbourne</v>
      </c>
      <c r="B2181">
        <v>2020</v>
      </c>
      <c r="C2181">
        <v>12</v>
      </c>
      <c r="D2181" t="s">
        <v>113</v>
      </c>
      <c r="E2181" t="s">
        <v>30</v>
      </c>
      <c r="F2181">
        <v>85</v>
      </c>
      <c r="G2181" s="1">
        <v>0.9</v>
      </c>
      <c r="H2181">
        <v>16</v>
      </c>
      <c r="I2181">
        <f t="shared" si="239"/>
        <v>26</v>
      </c>
      <c r="J2181" s="3">
        <f t="shared" si="240"/>
        <v>0.61538461538461542</v>
      </c>
      <c r="K2181" s="5">
        <f t="shared" si="243"/>
        <v>235</v>
      </c>
      <c r="L2181" s="3">
        <f t="shared" ca="1" si="241"/>
        <v>9.0102707749766572E-2</v>
      </c>
      <c r="M2181" s="1">
        <f t="shared" ca="1" si="242"/>
        <v>0.52528190763484883</v>
      </c>
      <c r="N2181" t="str">
        <f t="shared" si="244"/>
        <v>yes</v>
      </c>
    </row>
    <row r="2182" spans="1:14" x14ac:dyDescent="0.25">
      <c r="A2182" t="str">
        <f t="shared" si="238"/>
        <v>12West Coast Eagles</v>
      </c>
      <c r="B2182">
        <v>2020</v>
      </c>
      <c r="C2182">
        <v>12</v>
      </c>
      <c r="D2182" t="s">
        <v>95</v>
      </c>
      <c r="E2182" t="s">
        <v>36</v>
      </c>
      <c r="F2182">
        <v>78</v>
      </c>
      <c r="G2182" s="1">
        <v>0.7</v>
      </c>
      <c r="H2182">
        <v>16</v>
      </c>
      <c r="I2182">
        <f t="shared" si="239"/>
        <v>23</v>
      </c>
      <c r="J2182" s="3">
        <f t="shared" si="240"/>
        <v>0.69565217391304346</v>
      </c>
      <c r="K2182" s="5">
        <f t="shared" si="243"/>
        <v>270</v>
      </c>
      <c r="L2182" s="3">
        <f t="shared" ca="1" si="241"/>
        <v>6.60485347985348E-2</v>
      </c>
      <c r="M2182" s="1">
        <f t="shared" ca="1" si="242"/>
        <v>0.62960363911450867</v>
      </c>
      <c r="N2182" t="str">
        <f t="shared" si="244"/>
        <v>yes</v>
      </c>
    </row>
    <row r="2183" spans="1:14" x14ac:dyDescent="0.25">
      <c r="A2183" t="str">
        <f t="shared" si="238"/>
        <v>12Brisbane Lions</v>
      </c>
      <c r="B2183">
        <v>2020</v>
      </c>
      <c r="C2183">
        <v>12</v>
      </c>
      <c r="D2183" t="s">
        <v>15</v>
      </c>
      <c r="E2183" t="s">
        <v>16</v>
      </c>
      <c r="F2183">
        <v>104</v>
      </c>
      <c r="G2183" s="1">
        <v>0.89</v>
      </c>
      <c r="H2183">
        <v>16</v>
      </c>
      <c r="I2183">
        <f t="shared" si="239"/>
        <v>18</v>
      </c>
      <c r="J2183" s="3">
        <f t="shared" si="240"/>
        <v>0.88888888888888884</v>
      </c>
      <c r="K2183" s="5">
        <f t="shared" si="243"/>
        <v>327</v>
      </c>
      <c r="L2183" s="3">
        <f t="shared" ca="1" si="241"/>
        <v>0.11556044877844188</v>
      </c>
      <c r="M2183" s="1">
        <f t="shared" ca="1" si="242"/>
        <v>0.77332844011044699</v>
      </c>
      <c r="N2183" t="str">
        <f t="shared" si="244"/>
        <v>yes</v>
      </c>
    </row>
    <row r="2184" spans="1:14" x14ac:dyDescent="0.25">
      <c r="A2184" t="str">
        <f t="shared" si="238"/>
        <v>12Port Adelaide</v>
      </c>
      <c r="B2184">
        <v>2020</v>
      </c>
      <c r="C2184">
        <v>12</v>
      </c>
      <c r="D2184" t="s">
        <v>97</v>
      </c>
      <c r="E2184" t="s">
        <v>48</v>
      </c>
      <c r="F2184">
        <v>90</v>
      </c>
      <c r="G2184" s="1">
        <v>0.77</v>
      </c>
      <c r="H2184">
        <v>16</v>
      </c>
      <c r="I2184">
        <f t="shared" si="239"/>
        <v>22</v>
      </c>
      <c r="J2184" s="3">
        <f t="shared" si="240"/>
        <v>0.72727272727272729</v>
      </c>
      <c r="K2184" s="5">
        <f t="shared" si="243"/>
        <v>242</v>
      </c>
      <c r="L2184" s="3">
        <f t="shared" ca="1" si="241"/>
        <v>9.9533593341642884E-2</v>
      </c>
      <c r="M2184" s="1">
        <f t="shared" ca="1" si="242"/>
        <v>0.62773913393108438</v>
      </c>
      <c r="N2184" t="str">
        <f t="shared" si="244"/>
        <v>yes</v>
      </c>
    </row>
    <row r="2185" spans="1:14" x14ac:dyDescent="0.25">
      <c r="A2185" t="str">
        <f t="shared" si="238"/>
        <v>12Adelaide Crows</v>
      </c>
      <c r="B2185">
        <v>2020</v>
      </c>
      <c r="C2185">
        <v>12</v>
      </c>
      <c r="D2185" t="s">
        <v>101</v>
      </c>
      <c r="E2185" t="s">
        <v>22</v>
      </c>
      <c r="F2185">
        <v>75</v>
      </c>
      <c r="G2185" s="1">
        <v>0.92</v>
      </c>
      <c r="H2185">
        <v>16</v>
      </c>
      <c r="I2185">
        <f t="shared" si="239"/>
        <v>28</v>
      </c>
      <c r="J2185" s="3">
        <f t="shared" si="240"/>
        <v>0.5714285714285714</v>
      </c>
      <c r="K2185" s="5">
        <f t="shared" si="243"/>
        <v>161</v>
      </c>
      <c r="L2185" s="3">
        <f t="shared" ca="1" si="241"/>
        <v>6.8014705882352949E-2</v>
      </c>
      <c r="M2185" s="1">
        <f t="shared" ca="1" si="242"/>
        <v>0.50341386554621848</v>
      </c>
      <c r="N2185" t="str">
        <f t="shared" si="244"/>
        <v>yes</v>
      </c>
    </row>
    <row r="2186" spans="1:14" x14ac:dyDescent="0.25">
      <c r="A2186" t="str">
        <f t="shared" si="238"/>
        <v>12North Melbourne</v>
      </c>
      <c r="B2186">
        <v>2020</v>
      </c>
      <c r="C2186">
        <v>12</v>
      </c>
      <c r="D2186" t="s">
        <v>102</v>
      </c>
      <c r="E2186" t="s">
        <v>25</v>
      </c>
      <c r="F2186">
        <v>104</v>
      </c>
      <c r="G2186" s="1">
        <v>0.8</v>
      </c>
      <c r="H2186">
        <v>16</v>
      </c>
      <c r="I2186">
        <f t="shared" si="239"/>
        <v>18</v>
      </c>
      <c r="J2186" s="3">
        <f t="shared" si="240"/>
        <v>0.88888888888888884</v>
      </c>
      <c r="K2186" s="5">
        <f t="shared" si="243"/>
        <v>257</v>
      </c>
      <c r="L2186" s="3">
        <f t="shared" ca="1" si="241"/>
        <v>0.10085013026189497</v>
      </c>
      <c r="M2186" s="1">
        <f t="shared" ca="1" si="242"/>
        <v>0.78803875862699391</v>
      </c>
      <c r="N2186" t="str">
        <f t="shared" si="244"/>
        <v>yes</v>
      </c>
    </row>
    <row r="2187" spans="1:14" x14ac:dyDescent="0.25">
      <c r="A2187" t="str">
        <f t="shared" si="238"/>
        <v>12Gold Coast Suns</v>
      </c>
      <c r="B2187">
        <v>2020</v>
      </c>
      <c r="C2187">
        <v>12</v>
      </c>
      <c r="D2187" t="s">
        <v>39</v>
      </c>
      <c r="E2187" t="s">
        <v>40</v>
      </c>
      <c r="F2187">
        <v>76</v>
      </c>
      <c r="G2187" s="1">
        <v>0.92</v>
      </c>
      <c r="H2187">
        <v>16</v>
      </c>
      <c r="I2187">
        <f t="shared" si="239"/>
        <v>16</v>
      </c>
      <c r="J2187" s="3">
        <f t="shared" si="240"/>
        <v>1</v>
      </c>
      <c r="K2187" s="5">
        <f t="shared" si="243"/>
        <v>323</v>
      </c>
      <c r="L2187" s="3">
        <f t="shared" ca="1" si="241"/>
        <v>0.15707245465030933</v>
      </c>
      <c r="M2187" s="1">
        <f t="shared" ca="1" si="242"/>
        <v>0.84292754534969072</v>
      </c>
      <c r="N2187" t="str">
        <f t="shared" si="244"/>
        <v>yes</v>
      </c>
    </row>
    <row r="2188" spans="1:14" x14ac:dyDescent="0.25">
      <c r="A2188" t="str">
        <f t="shared" si="238"/>
        <v>12Geelong Cats</v>
      </c>
      <c r="B2188">
        <v>2020</v>
      </c>
      <c r="C2188">
        <v>12</v>
      </c>
      <c r="D2188" t="s">
        <v>111</v>
      </c>
      <c r="E2188" t="s">
        <v>9</v>
      </c>
      <c r="F2188">
        <v>98</v>
      </c>
      <c r="G2188" s="1">
        <v>0.76</v>
      </c>
      <c r="H2188">
        <v>16</v>
      </c>
      <c r="I2188">
        <f t="shared" si="239"/>
        <v>22</v>
      </c>
      <c r="J2188" s="3">
        <f t="shared" si="240"/>
        <v>0.72727272727272729</v>
      </c>
      <c r="K2188" s="5">
        <f t="shared" si="243"/>
        <v>208</v>
      </c>
      <c r="L2188" s="3">
        <f t="shared" ca="1" si="241"/>
        <v>0.13864553509904209</v>
      </c>
      <c r="M2188" s="1">
        <f t="shared" ca="1" si="242"/>
        <v>0.5886271921736852</v>
      </c>
      <c r="N2188" t="str">
        <f t="shared" si="244"/>
        <v>yes</v>
      </c>
    </row>
    <row r="2189" spans="1:14" x14ac:dyDescent="0.25">
      <c r="A2189" t="str">
        <f t="shared" si="238"/>
        <v>12Sydney Swans</v>
      </c>
      <c r="B2189">
        <v>2020</v>
      </c>
      <c r="C2189">
        <v>12</v>
      </c>
      <c r="D2189" t="s">
        <v>69</v>
      </c>
      <c r="E2189" t="s">
        <v>70</v>
      </c>
      <c r="F2189">
        <v>108</v>
      </c>
      <c r="G2189" s="1">
        <v>0.89</v>
      </c>
      <c r="H2189">
        <v>15</v>
      </c>
      <c r="I2189">
        <f t="shared" si="239"/>
        <v>17</v>
      </c>
      <c r="J2189" s="3">
        <f t="shared" si="240"/>
        <v>0.88235294117647056</v>
      </c>
      <c r="K2189" s="5">
        <f t="shared" si="243"/>
        <v>281</v>
      </c>
      <c r="L2189" s="3">
        <f t="shared" ca="1" si="241"/>
        <v>0.14519386702049242</v>
      </c>
      <c r="M2189" s="1">
        <f t="shared" ca="1" si="242"/>
        <v>0.73715907415597814</v>
      </c>
      <c r="N2189" t="str">
        <f t="shared" si="244"/>
        <v>yes</v>
      </c>
    </row>
    <row r="2190" spans="1:14" x14ac:dyDescent="0.25">
      <c r="A2190" t="str">
        <f t="shared" si="238"/>
        <v>12Adelaide Crows</v>
      </c>
      <c r="B2190">
        <v>2020</v>
      </c>
      <c r="C2190">
        <v>12</v>
      </c>
      <c r="D2190" t="s">
        <v>154</v>
      </c>
      <c r="E2190" t="s">
        <v>22</v>
      </c>
      <c r="F2190">
        <v>34</v>
      </c>
      <c r="G2190" s="1">
        <v>0.69</v>
      </c>
      <c r="H2190">
        <v>15</v>
      </c>
      <c r="I2190">
        <f t="shared" si="239"/>
        <v>28</v>
      </c>
      <c r="J2190" s="3">
        <f t="shared" si="240"/>
        <v>0.5357142857142857</v>
      </c>
      <c r="K2190" s="5">
        <f t="shared" si="243"/>
        <v>34</v>
      </c>
      <c r="L2190" s="3">
        <f t="shared" ca="1" si="241"/>
        <v>0.30216750841750845</v>
      </c>
      <c r="M2190" s="1">
        <f t="shared" ca="1" si="242"/>
        <v>0.23354677729677725</v>
      </c>
      <c r="N2190" t="str">
        <f t="shared" si="244"/>
        <v>yes</v>
      </c>
    </row>
    <row r="2191" spans="1:14" x14ac:dyDescent="0.25">
      <c r="A2191" t="str">
        <f t="shared" si="238"/>
        <v>12Essendon</v>
      </c>
      <c r="B2191">
        <v>2020</v>
      </c>
      <c r="C2191">
        <v>12</v>
      </c>
      <c r="D2191" t="s">
        <v>124</v>
      </c>
      <c r="E2191" t="s">
        <v>32</v>
      </c>
      <c r="F2191">
        <v>88</v>
      </c>
      <c r="G2191" s="1">
        <v>0.8</v>
      </c>
      <c r="H2191">
        <v>15</v>
      </c>
      <c r="I2191">
        <f t="shared" si="239"/>
        <v>19</v>
      </c>
      <c r="J2191" s="3">
        <f t="shared" si="240"/>
        <v>0.78947368421052633</v>
      </c>
      <c r="K2191" s="5">
        <f t="shared" si="243"/>
        <v>173</v>
      </c>
      <c r="L2191" s="3">
        <f t="shared" ca="1" si="241"/>
        <v>0.20024403758149889</v>
      </c>
      <c r="M2191" s="1">
        <f t="shared" ca="1" si="242"/>
        <v>0.58922964662902744</v>
      </c>
      <c r="N2191" t="str">
        <f t="shared" si="244"/>
        <v>yes</v>
      </c>
    </row>
    <row r="2192" spans="1:14" x14ac:dyDescent="0.25">
      <c r="A2192" t="str">
        <f t="shared" si="238"/>
        <v>12North Melbourne</v>
      </c>
      <c r="B2192">
        <v>2020</v>
      </c>
      <c r="C2192">
        <v>12</v>
      </c>
      <c r="D2192" t="s">
        <v>42</v>
      </c>
      <c r="E2192" t="s">
        <v>25</v>
      </c>
      <c r="F2192">
        <v>88</v>
      </c>
      <c r="G2192" s="1">
        <v>0.85</v>
      </c>
      <c r="H2192">
        <v>15</v>
      </c>
      <c r="I2192">
        <f t="shared" si="239"/>
        <v>18</v>
      </c>
      <c r="J2192" s="3">
        <f t="shared" si="240"/>
        <v>0.83333333333333337</v>
      </c>
      <c r="K2192" s="5">
        <f t="shared" si="243"/>
        <v>309</v>
      </c>
      <c r="L2192" s="3">
        <f t="shared" ca="1" si="241"/>
        <v>0.12689628482972135</v>
      </c>
      <c r="M2192" s="1">
        <f t="shared" ca="1" si="242"/>
        <v>0.706437048503612</v>
      </c>
      <c r="N2192" t="str">
        <f t="shared" si="244"/>
        <v>yes</v>
      </c>
    </row>
    <row r="2193" spans="1:14" x14ac:dyDescent="0.25">
      <c r="A2193" t="str">
        <f t="shared" si="238"/>
        <v>12Western Bulldogs</v>
      </c>
      <c r="B2193">
        <v>2020</v>
      </c>
      <c r="C2193">
        <v>12</v>
      </c>
      <c r="D2193" t="s">
        <v>116</v>
      </c>
      <c r="E2193" t="s">
        <v>14</v>
      </c>
      <c r="F2193">
        <v>86</v>
      </c>
      <c r="G2193" s="1">
        <v>0.69</v>
      </c>
      <c r="H2193">
        <v>15</v>
      </c>
      <c r="I2193">
        <f t="shared" si="239"/>
        <v>28</v>
      </c>
      <c r="J2193" s="3">
        <f t="shared" si="240"/>
        <v>0.5357142857142857</v>
      </c>
      <c r="K2193" s="5">
        <f t="shared" si="243"/>
        <v>192</v>
      </c>
      <c r="L2193" s="3">
        <f t="shared" ca="1" si="241"/>
        <v>8.8095238095238088E-2</v>
      </c>
      <c r="M2193" s="1">
        <f t="shared" ca="1" si="242"/>
        <v>0.44761904761904758</v>
      </c>
      <c r="N2193" t="str">
        <f t="shared" si="244"/>
        <v>yes</v>
      </c>
    </row>
    <row r="2194" spans="1:14" x14ac:dyDescent="0.25">
      <c r="A2194" t="str">
        <f t="shared" si="238"/>
        <v>12St Kilda</v>
      </c>
      <c r="B2194">
        <v>2020</v>
      </c>
      <c r="C2194">
        <v>12</v>
      </c>
      <c r="D2194" t="s">
        <v>142</v>
      </c>
      <c r="E2194" t="s">
        <v>19</v>
      </c>
      <c r="F2194">
        <v>79</v>
      </c>
      <c r="G2194" s="1">
        <v>0.78</v>
      </c>
      <c r="H2194">
        <v>15</v>
      </c>
      <c r="I2194">
        <f t="shared" si="239"/>
        <v>19</v>
      </c>
      <c r="J2194" s="3">
        <f t="shared" si="240"/>
        <v>0.78947368421052633</v>
      </c>
      <c r="K2194" s="5">
        <f t="shared" si="243"/>
        <v>184</v>
      </c>
      <c r="L2194" s="3">
        <f t="shared" ca="1" si="241"/>
        <v>0.15917159763313607</v>
      </c>
      <c r="M2194" s="1">
        <f t="shared" ca="1" si="242"/>
        <v>0.63030208657739029</v>
      </c>
      <c r="N2194" t="str">
        <f t="shared" si="244"/>
        <v>yes</v>
      </c>
    </row>
    <row r="2195" spans="1:14" x14ac:dyDescent="0.25">
      <c r="A2195" t="str">
        <f t="shared" si="238"/>
        <v>12Brisbane Lions</v>
      </c>
      <c r="B2195">
        <v>2020</v>
      </c>
      <c r="C2195">
        <v>12</v>
      </c>
      <c r="D2195" t="s">
        <v>68</v>
      </c>
      <c r="E2195" t="s">
        <v>16</v>
      </c>
      <c r="F2195">
        <v>78</v>
      </c>
      <c r="G2195" s="1">
        <v>0.86</v>
      </c>
      <c r="H2195">
        <v>15</v>
      </c>
      <c r="I2195">
        <f t="shared" si="239"/>
        <v>18</v>
      </c>
      <c r="J2195" s="3">
        <f t="shared" si="240"/>
        <v>0.83333333333333337</v>
      </c>
      <c r="K2195" s="5">
        <f t="shared" si="243"/>
        <v>232</v>
      </c>
      <c r="L2195" s="3">
        <f t="shared" ca="1" si="241"/>
        <v>7.7339838346878076E-2</v>
      </c>
      <c r="M2195" s="1">
        <f t="shared" ca="1" si="242"/>
        <v>0.75599349498645529</v>
      </c>
      <c r="N2195" t="str">
        <f t="shared" si="244"/>
        <v>yes</v>
      </c>
    </row>
    <row r="2196" spans="1:14" x14ac:dyDescent="0.25">
      <c r="A2196" t="str">
        <f t="shared" si="238"/>
        <v>12Port Adelaide</v>
      </c>
      <c r="B2196">
        <v>2020</v>
      </c>
      <c r="C2196">
        <v>12</v>
      </c>
      <c r="D2196" t="s">
        <v>86</v>
      </c>
      <c r="E2196" t="s">
        <v>48</v>
      </c>
      <c r="F2196">
        <v>64</v>
      </c>
      <c r="G2196" s="1">
        <v>0.82</v>
      </c>
      <c r="H2196">
        <v>15</v>
      </c>
      <c r="I2196">
        <f t="shared" si="239"/>
        <v>22</v>
      </c>
      <c r="J2196" s="3">
        <f t="shared" si="240"/>
        <v>0.68181818181818177</v>
      </c>
      <c r="K2196" s="5">
        <f t="shared" si="243"/>
        <v>225</v>
      </c>
      <c r="L2196" s="3">
        <f t="shared" ca="1" si="241"/>
        <v>0.11296094034430748</v>
      </c>
      <c r="M2196" s="1">
        <f t="shared" ca="1" si="242"/>
        <v>0.56885724147387429</v>
      </c>
      <c r="N2196" t="str">
        <f t="shared" si="244"/>
        <v>yes</v>
      </c>
    </row>
    <row r="2197" spans="1:14" x14ac:dyDescent="0.25">
      <c r="A2197" t="str">
        <f t="shared" si="238"/>
        <v>12Sydney Swans</v>
      </c>
      <c r="B2197">
        <v>2020</v>
      </c>
      <c r="C2197">
        <v>12</v>
      </c>
      <c r="D2197" t="s">
        <v>79</v>
      </c>
      <c r="E2197" t="s">
        <v>70</v>
      </c>
      <c r="F2197">
        <v>76</v>
      </c>
      <c r="G2197" s="1">
        <v>0.79</v>
      </c>
      <c r="H2197">
        <v>14</v>
      </c>
      <c r="I2197">
        <f t="shared" si="239"/>
        <v>17</v>
      </c>
      <c r="J2197" s="3">
        <f t="shared" si="240"/>
        <v>0.82352941176470584</v>
      </c>
      <c r="K2197" s="5">
        <f t="shared" si="243"/>
        <v>202</v>
      </c>
      <c r="L2197" s="3">
        <f t="shared" ca="1" si="241"/>
        <v>0.10942684766214178</v>
      </c>
      <c r="M2197" s="1">
        <f t="shared" ca="1" si="242"/>
        <v>0.71410256410256401</v>
      </c>
      <c r="N2197" t="str">
        <f t="shared" si="244"/>
        <v>yes</v>
      </c>
    </row>
    <row r="2198" spans="1:14" x14ac:dyDescent="0.25">
      <c r="A2198" t="str">
        <f t="shared" si="238"/>
        <v>12Collingwood</v>
      </c>
      <c r="B2198">
        <v>2020</v>
      </c>
      <c r="C2198">
        <v>12</v>
      </c>
      <c r="D2198" t="s">
        <v>147</v>
      </c>
      <c r="E2198" t="s">
        <v>51</v>
      </c>
      <c r="F2198">
        <v>50</v>
      </c>
      <c r="G2198" s="1">
        <v>0.63</v>
      </c>
      <c r="H2198">
        <v>14</v>
      </c>
      <c r="I2198">
        <f t="shared" si="239"/>
        <v>26</v>
      </c>
      <c r="J2198" s="3">
        <f t="shared" si="240"/>
        <v>0.53846153846153844</v>
      </c>
      <c r="K2198" s="5">
        <f t="shared" si="243"/>
        <v>89</v>
      </c>
      <c r="L2198" s="3">
        <f t="shared" ca="1" si="241"/>
        <v>0.11904761904761904</v>
      </c>
      <c r="M2198" s="1">
        <f t="shared" ca="1" si="242"/>
        <v>0.41941391941391937</v>
      </c>
      <c r="N2198" t="str">
        <f t="shared" si="244"/>
        <v>yes</v>
      </c>
    </row>
    <row r="2199" spans="1:14" x14ac:dyDescent="0.25">
      <c r="A2199" t="str">
        <f t="shared" si="238"/>
        <v>12Port Adelaide</v>
      </c>
      <c r="B2199">
        <v>2020</v>
      </c>
      <c r="C2199">
        <v>12</v>
      </c>
      <c r="D2199" t="s">
        <v>47</v>
      </c>
      <c r="E2199" t="s">
        <v>48</v>
      </c>
      <c r="F2199">
        <v>58</v>
      </c>
      <c r="G2199" s="1">
        <v>0.86</v>
      </c>
      <c r="H2199">
        <v>14</v>
      </c>
      <c r="I2199">
        <f t="shared" si="239"/>
        <v>22</v>
      </c>
      <c r="J2199" s="3">
        <f t="shared" si="240"/>
        <v>0.63636363636363635</v>
      </c>
      <c r="K2199" s="5">
        <f t="shared" si="243"/>
        <v>206</v>
      </c>
      <c r="L2199" s="3">
        <f t="shared" ca="1" si="241"/>
        <v>0.11510989010989012</v>
      </c>
      <c r="M2199" s="1">
        <f t="shared" ca="1" si="242"/>
        <v>0.52125374625374621</v>
      </c>
      <c r="N2199" t="str">
        <f t="shared" si="244"/>
        <v>yes</v>
      </c>
    </row>
    <row r="2200" spans="1:14" x14ac:dyDescent="0.25">
      <c r="A2200" t="str">
        <f t="shared" si="238"/>
        <v>12West Coast Eagles</v>
      </c>
      <c r="B2200">
        <v>2020</v>
      </c>
      <c r="C2200">
        <v>12</v>
      </c>
      <c r="D2200" t="s">
        <v>103</v>
      </c>
      <c r="E2200" t="s">
        <v>36</v>
      </c>
      <c r="F2200">
        <v>59</v>
      </c>
      <c r="G2200" s="1">
        <v>0.82</v>
      </c>
      <c r="H2200">
        <v>14</v>
      </c>
      <c r="I2200">
        <f t="shared" si="239"/>
        <v>23</v>
      </c>
      <c r="J2200" s="3">
        <f t="shared" si="240"/>
        <v>0.60869565217391308</v>
      </c>
      <c r="K2200" s="5">
        <f t="shared" si="243"/>
        <v>179</v>
      </c>
      <c r="L2200" s="3">
        <f t="shared" ca="1" si="241"/>
        <v>0.12374188311688311</v>
      </c>
      <c r="M2200" s="1">
        <f t="shared" ca="1" si="242"/>
        <v>0.48495376905702997</v>
      </c>
      <c r="N2200" t="str">
        <f t="shared" si="244"/>
        <v>yes</v>
      </c>
    </row>
    <row r="2201" spans="1:14" x14ac:dyDescent="0.25">
      <c r="A2201" t="str">
        <f t="shared" si="238"/>
        <v>12Geelong Cats</v>
      </c>
      <c r="B2201">
        <v>2020</v>
      </c>
      <c r="C2201">
        <v>12</v>
      </c>
      <c r="D2201" t="s">
        <v>8</v>
      </c>
      <c r="E2201" t="s">
        <v>9</v>
      </c>
      <c r="F2201">
        <v>95</v>
      </c>
      <c r="G2201" s="1">
        <v>0.83</v>
      </c>
      <c r="H2201">
        <v>14</v>
      </c>
      <c r="I2201">
        <f t="shared" si="239"/>
        <v>22</v>
      </c>
      <c r="J2201" s="3">
        <f t="shared" si="240"/>
        <v>0.63636363636363635</v>
      </c>
      <c r="K2201" s="5">
        <f t="shared" si="243"/>
        <v>245</v>
      </c>
      <c r="L2201" s="3">
        <f t="shared" ca="1" si="241"/>
        <v>8.3451738183195984E-2</v>
      </c>
      <c r="M2201" s="1">
        <f t="shared" ca="1" si="242"/>
        <v>0.5529118981804404</v>
      </c>
      <c r="N2201" t="str">
        <f t="shared" si="244"/>
        <v>yes</v>
      </c>
    </row>
    <row r="2202" spans="1:14" x14ac:dyDescent="0.25">
      <c r="A2202" t="str">
        <f t="shared" si="238"/>
        <v>12Geelong Cats</v>
      </c>
      <c r="B2202">
        <v>2020</v>
      </c>
      <c r="C2202">
        <v>12</v>
      </c>
      <c r="D2202" t="s">
        <v>20</v>
      </c>
      <c r="E2202" t="s">
        <v>9</v>
      </c>
      <c r="F2202">
        <v>47</v>
      </c>
      <c r="G2202" s="1">
        <v>0.7</v>
      </c>
      <c r="H2202">
        <v>14</v>
      </c>
      <c r="I2202">
        <f t="shared" si="239"/>
        <v>22</v>
      </c>
      <c r="J2202" s="3">
        <f t="shared" si="240"/>
        <v>0.63636363636363635</v>
      </c>
      <c r="K2202" s="5">
        <f t="shared" si="243"/>
        <v>185</v>
      </c>
      <c r="L2202" s="3">
        <f t="shared" ca="1" si="241"/>
        <v>0.13654766286345235</v>
      </c>
      <c r="M2202" s="1">
        <f t="shared" ca="1" si="242"/>
        <v>0.49981597350018403</v>
      </c>
      <c r="N2202" t="str">
        <f t="shared" si="244"/>
        <v>yes</v>
      </c>
    </row>
    <row r="2203" spans="1:14" x14ac:dyDescent="0.25">
      <c r="A2203" t="str">
        <f t="shared" si="238"/>
        <v>12Gold Coast Suns</v>
      </c>
      <c r="B2203">
        <v>2020</v>
      </c>
      <c r="C2203">
        <v>12</v>
      </c>
      <c r="D2203" t="s">
        <v>67</v>
      </c>
      <c r="E2203" t="s">
        <v>40</v>
      </c>
      <c r="F2203">
        <v>93</v>
      </c>
      <c r="G2203" s="1">
        <v>0.87</v>
      </c>
      <c r="H2203">
        <v>14</v>
      </c>
      <c r="I2203">
        <f t="shared" si="239"/>
        <v>16</v>
      </c>
      <c r="J2203" s="3">
        <f t="shared" si="240"/>
        <v>0.875</v>
      </c>
      <c r="K2203" s="5">
        <f t="shared" si="243"/>
        <v>238</v>
      </c>
      <c r="L2203" s="3">
        <f t="shared" ca="1" si="241"/>
        <v>0.16205542247064736</v>
      </c>
      <c r="M2203" s="1">
        <f t="shared" ca="1" si="242"/>
        <v>0.71294457752935259</v>
      </c>
      <c r="N2203" t="str">
        <f t="shared" si="244"/>
        <v>yes</v>
      </c>
    </row>
    <row r="2204" spans="1:14" x14ac:dyDescent="0.25">
      <c r="A2204" t="str">
        <f t="shared" si="238"/>
        <v>12Brisbane Lions</v>
      </c>
      <c r="B2204">
        <v>2020</v>
      </c>
      <c r="C2204">
        <v>12</v>
      </c>
      <c r="D2204" t="s">
        <v>98</v>
      </c>
      <c r="E2204" t="s">
        <v>16</v>
      </c>
      <c r="F2204">
        <v>81</v>
      </c>
      <c r="G2204" s="1">
        <v>0.85</v>
      </c>
      <c r="H2204">
        <v>14</v>
      </c>
      <c r="I2204">
        <f t="shared" si="239"/>
        <v>18</v>
      </c>
      <c r="J2204" s="3">
        <f t="shared" si="240"/>
        <v>0.77777777777777779</v>
      </c>
      <c r="K2204" s="5">
        <f t="shared" si="243"/>
        <v>264</v>
      </c>
      <c r="L2204" s="3">
        <f t="shared" ca="1" si="241"/>
        <v>0.15414781297134239</v>
      </c>
      <c r="M2204" s="1">
        <f t="shared" ca="1" si="242"/>
        <v>0.6236299648064354</v>
      </c>
      <c r="N2204" t="str">
        <f t="shared" si="244"/>
        <v>yes</v>
      </c>
    </row>
    <row r="2205" spans="1:14" x14ac:dyDescent="0.25">
      <c r="A2205" t="str">
        <f t="shared" si="238"/>
        <v>12St Kilda</v>
      </c>
      <c r="B2205">
        <v>2020</v>
      </c>
      <c r="C2205">
        <v>12</v>
      </c>
      <c r="D2205" t="s">
        <v>87</v>
      </c>
      <c r="E2205" t="s">
        <v>19</v>
      </c>
      <c r="F2205">
        <v>94</v>
      </c>
      <c r="G2205" s="1">
        <v>0.8</v>
      </c>
      <c r="H2205">
        <v>14</v>
      </c>
      <c r="I2205">
        <f t="shared" si="239"/>
        <v>19</v>
      </c>
      <c r="J2205" s="3">
        <f t="shared" si="240"/>
        <v>0.73684210526315785</v>
      </c>
      <c r="K2205" s="5">
        <f t="shared" si="243"/>
        <v>212</v>
      </c>
      <c r="L2205" s="3">
        <f t="shared" ca="1" si="241"/>
        <v>0.10501720501720502</v>
      </c>
      <c r="M2205" s="1">
        <f t="shared" ca="1" si="242"/>
        <v>0.63182490024595284</v>
      </c>
      <c r="N2205" t="str">
        <f t="shared" si="244"/>
        <v>yes</v>
      </c>
    </row>
    <row r="2206" spans="1:14" x14ac:dyDescent="0.25">
      <c r="A2206" t="str">
        <f t="shared" si="238"/>
        <v>12Hawthorn</v>
      </c>
      <c r="B2206">
        <v>2020</v>
      </c>
      <c r="C2206">
        <v>12</v>
      </c>
      <c r="D2206" t="s">
        <v>81</v>
      </c>
      <c r="E2206" t="s">
        <v>56</v>
      </c>
      <c r="F2206">
        <v>104</v>
      </c>
      <c r="G2206" s="1">
        <v>0.89</v>
      </c>
      <c r="H2206">
        <v>14</v>
      </c>
      <c r="I2206">
        <f t="shared" si="239"/>
        <v>23</v>
      </c>
      <c r="J2206" s="3">
        <f t="shared" si="240"/>
        <v>0.60869565217391308</v>
      </c>
      <c r="K2206" s="5">
        <f t="shared" si="243"/>
        <v>284</v>
      </c>
      <c r="L2206" s="3">
        <f t="shared" ca="1" si="241"/>
        <v>0.21097553572512598</v>
      </c>
      <c r="M2206" s="1">
        <f t="shared" ca="1" si="242"/>
        <v>0.39772011644878713</v>
      </c>
      <c r="N2206" t="str">
        <f t="shared" si="244"/>
        <v>yes</v>
      </c>
    </row>
    <row r="2207" spans="1:14" x14ac:dyDescent="0.25">
      <c r="A2207" t="str">
        <f t="shared" si="238"/>
        <v>12St Kilda</v>
      </c>
      <c r="B2207">
        <v>2020</v>
      </c>
      <c r="C2207">
        <v>12</v>
      </c>
      <c r="D2207" t="s">
        <v>62</v>
      </c>
      <c r="E2207" t="s">
        <v>19</v>
      </c>
      <c r="F2207">
        <v>58</v>
      </c>
      <c r="G2207" s="1">
        <v>0.85</v>
      </c>
      <c r="H2207">
        <v>14</v>
      </c>
      <c r="I2207">
        <f t="shared" si="239"/>
        <v>19</v>
      </c>
      <c r="J2207" s="3">
        <f t="shared" si="240"/>
        <v>0.73684210526315785</v>
      </c>
      <c r="K2207" s="5">
        <f t="shared" si="243"/>
        <v>306</v>
      </c>
      <c r="L2207" s="3">
        <f t="shared" ca="1" si="241"/>
        <v>0.19807764131293543</v>
      </c>
      <c r="M2207" s="1">
        <f t="shared" ca="1" si="242"/>
        <v>0.53876446395022248</v>
      </c>
      <c r="N2207" t="str">
        <f t="shared" si="244"/>
        <v>yes</v>
      </c>
    </row>
    <row r="2208" spans="1:14" x14ac:dyDescent="0.25">
      <c r="A2208" t="str">
        <f t="shared" si="238"/>
        <v>12Gold Coast Suns</v>
      </c>
      <c r="B2208">
        <v>2020</v>
      </c>
      <c r="C2208">
        <v>12</v>
      </c>
      <c r="D2208" t="s">
        <v>85</v>
      </c>
      <c r="E2208" t="s">
        <v>40</v>
      </c>
      <c r="F2208">
        <v>74</v>
      </c>
      <c r="G2208" s="1">
        <v>0.79</v>
      </c>
      <c r="H2208">
        <v>14</v>
      </c>
      <c r="I2208">
        <f t="shared" si="239"/>
        <v>16</v>
      </c>
      <c r="J2208" s="3">
        <f t="shared" si="240"/>
        <v>0.875</v>
      </c>
      <c r="K2208" s="5">
        <f t="shared" si="243"/>
        <v>282</v>
      </c>
      <c r="L2208" s="3">
        <f t="shared" ca="1" si="241"/>
        <v>0.20664655605832075</v>
      </c>
      <c r="M2208" s="1">
        <f t="shared" ca="1" si="242"/>
        <v>0.66835344394167928</v>
      </c>
      <c r="N2208" t="str">
        <f t="shared" si="244"/>
        <v>yes</v>
      </c>
    </row>
    <row r="2209" spans="1:14" x14ac:dyDescent="0.25">
      <c r="A2209" t="str">
        <f t="shared" si="238"/>
        <v>12Richmond</v>
      </c>
      <c r="B2209">
        <v>2020</v>
      </c>
      <c r="C2209">
        <v>12</v>
      </c>
      <c r="D2209" t="s">
        <v>33</v>
      </c>
      <c r="E2209" t="s">
        <v>28</v>
      </c>
      <c r="F2209">
        <v>53</v>
      </c>
      <c r="G2209" s="1">
        <v>0.78</v>
      </c>
      <c r="H2209">
        <v>13</v>
      </c>
      <c r="I2209">
        <f t="shared" si="239"/>
        <v>16</v>
      </c>
      <c r="J2209" s="3">
        <f t="shared" si="240"/>
        <v>0.8125</v>
      </c>
      <c r="K2209" s="5">
        <f t="shared" si="243"/>
        <v>178</v>
      </c>
      <c r="L2209" s="3">
        <f t="shared" ca="1" si="241"/>
        <v>0.10883327199116671</v>
      </c>
      <c r="M2209" s="1">
        <f t="shared" ca="1" si="242"/>
        <v>0.70366672800883334</v>
      </c>
      <c r="N2209" t="str">
        <f t="shared" si="244"/>
        <v>yes</v>
      </c>
    </row>
    <row r="2210" spans="1:14" x14ac:dyDescent="0.25">
      <c r="A2210" t="str">
        <f t="shared" si="238"/>
        <v>12GWS Giants</v>
      </c>
      <c r="B2210">
        <v>2020</v>
      </c>
      <c r="C2210">
        <v>12</v>
      </c>
      <c r="D2210" t="s">
        <v>12</v>
      </c>
      <c r="E2210" t="s">
        <v>11</v>
      </c>
      <c r="F2210">
        <v>57</v>
      </c>
      <c r="G2210" s="1">
        <v>0.77</v>
      </c>
      <c r="H2210">
        <v>13</v>
      </c>
      <c r="I2210">
        <f t="shared" si="239"/>
        <v>17</v>
      </c>
      <c r="J2210" s="3">
        <f t="shared" si="240"/>
        <v>0.76470588235294112</v>
      </c>
      <c r="K2210" s="5">
        <f t="shared" si="243"/>
        <v>122</v>
      </c>
      <c r="L2210" s="3">
        <f t="shared" ca="1" si="241"/>
        <v>0.13492063492063491</v>
      </c>
      <c r="M2210" s="1">
        <f t="shared" ca="1" si="242"/>
        <v>0.62978524743230624</v>
      </c>
      <c r="N2210" t="str">
        <f t="shared" si="244"/>
        <v>yes</v>
      </c>
    </row>
    <row r="2211" spans="1:14" x14ac:dyDescent="0.25">
      <c r="A2211" t="str">
        <f t="shared" si="238"/>
        <v>12Essendon</v>
      </c>
      <c r="B2211">
        <v>2020</v>
      </c>
      <c r="C2211">
        <v>12</v>
      </c>
      <c r="D2211" t="s">
        <v>45</v>
      </c>
      <c r="E2211" t="s">
        <v>32</v>
      </c>
      <c r="F2211">
        <v>105</v>
      </c>
      <c r="G2211" s="1">
        <v>0.71</v>
      </c>
      <c r="H2211">
        <v>13</v>
      </c>
      <c r="I2211">
        <f t="shared" si="239"/>
        <v>19</v>
      </c>
      <c r="J2211" s="3">
        <f t="shared" si="240"/>
        <v>0.68421052631578949</v>
      </c>
      <c r="K2211" s="5">
        <f t="shared" si="243"/>
        <v>259</v>
      </c>
      <c r="L2211" s="3">
        <f t="shared" ca="1" si="241"/>
        <v>0.14924958082852818</v>
      </c>
      <c r="M2211" s="1">
        <f t="shared" ca="1" si="242"/>
        <v>0.53496094548726125</v>
      </c>
      <c r="N2211" t="str">
        <f t="shared" si="244"/>
        <v>yes</v>
      </c>
    </row>
    <row r="2212" spans="1:14" x14ac:dyDescent="0.25">
      <c r="A2212" t="str">
        <f t="shared" si="238"/>
        <v>12North Melbourne</v>
      </c>
      <c r="B2212">
        <v>2020</v>
      </c>
      <c r="C2212">
        <v>12</v>
      </c>
      <c r="D2212" t="s">
        <v>34</v>
      </c>
      <c r="E2212" t="s">
        <v>25</v>
      </c>
      <c r="F2212">
        <v>75</v>
      </c>
      <c r="G2212" s="1">
        <v>0.8</v>
      </c>
      <c r="H2212">
        <v>13</v>
      </c>
      <c r="I2212">
        <f t="shared" si="239"/>
        <v>18</v>
      </c>
      <c r="J2212" s="3">
        <f t="shared" si="240"/>
        <v>0.72222222222222221</v>
      </c>
      <c r="K2212" s="5">
        <f t="shared" si="243"/>
        <v>171</v>
      </c>
      <c r="L2212" s="3">
        <f t="shared" ca="1" si="241"/>
        <v>0.16030464465314376</v>
      </c>
      <c r="M2212" s="1">
        <f t="shared" ca="1" si="242"/>
        <v>0.56191757756907845</v>
      </c>
      <c r="N2212" t="str">
        <f t="shared" si="244"/>
        <v>yes</v>
      </c>
    </row>
    <row r="2213" spans="1:14" x14ac:dyDescent="0.25">
      <c r="A2213" t="str">
        <f t="shared" si="238"/>
        <v>12Hawthorn</v>
      </c>
      <c r="B2213">
        <v>2020</v>
      </c>
      <c r="C2213">
        <v>12</v>
      </c>
      <c r="D2213" t="s">
        <v>77</v>
      </c>
      <c r="E2213" t="s">
        <v>56</v>
      </c>
      <c r="F2213">
        <v>92</v>
      </c>
      <c r="G2213" s="1">
        <v>0.83</v>
      </c>
      <c r="H2213">
        <v>13</v>
      </c>
      <c r="I2213">
        <f t="shared" si="239"/>
        <v>23</v>
      </c>
      <c r="J2213" s="3">
        <f t="shared" si="240"/>
        <v>0.56521739130434778</v>
      </c>
      <c r="K2213" s="5">
        <f t="shared" si="243"/>
        <v>217</v>
      </c>
      <c r="L2213" s="3">
        <f t="shared" ca="1" si="241"/>
        <v>0.16412698412698415</v>
      </c>
      <c r="M2213" s="1">
        <f t="shared" ca="1" si="242"/>
        <v>0.40109040717736366</v>
      </c>
      <c r="N2213" t="str">
        <f t="shared" si="244"/>
        <v>yes</v>
      </c>
    </row>
    <row r="2214" spans="1:14" x14ac:dyDescent="0.25">
      <c r="A2214" t="str">
        <f t="shared" si="238"/>
        <v>12Carlton</v>
      </c>
      <c r="B2214">
        <v>2020</v>
      </c>
      <c r="C2214">
        <v>12</v>
      </c>
      <c r="D2214" t="s">
        <v>5</v>
      </c>
      <c r="E2214" t="s">
        <v>6</v>
      </c>
      <c r="F2214">
        <v>101</v>
      </c>
      <c r="G2214" s="1">
        <v>0.88</v>
      </c>
      <c r="H2214">
        <v>13</v>
      </c>
      <c r="I2214">
        <f t="shared" si="239"/>
        <v>13</v>
      </c>
      <c r="J2214" s="3">
        <f t="shared" si="240"/>
        <v>1</v>
      </c>
      <c r="K2214" s="5">
        <f t="shared" si="243"/>
        <v>326</v>
      </c>
      <c r="L2214" s="3">
        <f t="shared" ca="1" si="241"/>
        <v>0.20827594833786783</v>
      </c>
      <c r="M2214" s="1">
        <f t="shared" ca="1" si="242"/>
        <v>0.79172405166213222</v>
      </c>
      <c r="N2214" t="str">
        <f t="shared" si="244"/>
        <v>yes</v>
      </c>
    </row>
    <row r="2215" spans="1:14" x14ac:dyDescent="0.25">
      <c r="A2215" t="str">
        <f t="shared" si="238"/>
        <v>12North Melbourne</v>
      </c>
      <c r="B2215">
        <v>2020</v>
      </c>
      <c r="C2215">
        <v>12</v>
      </c>
      <c r="D2215" t="s">
        <v>24</v>
      </c>
      <c r="E2215" t="s">
        <v>25</v>
      </c>
      <c r="F2215">
        <v>119</v>
      </c>
      <c r="G2215" s="1">
        <v>0.74</v>
      </c>
      <c r="H2215">
        <v>13</v>
      </c>
      <c r="I2215">
        <f t="shared" si="239"/>
        <v>18</v>
      </c>
      <c r="J2215" s="3">
        <f t="shared" si="240"/>
        <v>0.72222222222222221</v>
      </c>
      <c r="K2215" s="5">
        <f t="shared" si="243"/>
        <v>200</v>
      </c>
      <c r="L2215" s="3">
        <f t="shared" ca="1" si="241"/>
        <v>0.21567058672321829</v>
      </c>
      <c r="M2215" s="1">
        <f t="shared" ca="1" si="242"/>
        <v>0.50655163549900395</v>
      </c>
      <c r="N2215" t="str">
        <f t="shared" si="244"/>
        <v>yes</v>
      </c>
    </row>
    <row r="2216" spans="1:14" x14ac:dyDescent="0.25">
      <c r="A2216" t="str">
        <f t="shared" si="238"/>
        <v>12Gold Coast Suns</v>
      </c>
      <c r="B2216">
        <v>2020</v>
      </c>
      <c r="C2216">
        <v>12</v>
      </c>
      <c r="D2216" t="s">
        <v>100</v>
      </c>
      <c r="E2216" t="s">
        <v>40</v>
      </c>
      <c r="F2216">
        <v>43</v>
      </c>
      <c r="G2216" s="1">
        <v>0.84</v>
      </c>
      <c r="H2216">
        <v>12</v>
      </c>
      <c r="I2216">
        <f t="shared" si="239"/>
        <v>16</v>
      </c>
      <c r="J2216" s="3">
        <f t="shared" si="240"/>
        <v>0.75</v>
      </c>
      <c r="K2216" s="5">
        <f t="shared" si="243"/>
        <v>184</v>
      </c>
      <c r="L2216" s="3">
        <f t="shared" ca="1" si="241"/>
        <v>0.15570247706925908</v>
      </c>
      <c r="M2216" s="1">
        <f t="shared" ca="1" si="242"/>
        <v>0.5942975229307409</v>
      </c>
      <c r="N2216" t="str">
        <f t="shared" si="244"/>
        <v>yes</v>
      </c>
    </row>
    <row r="2217" spans="1:14" x14ac:dyDescent="0.25">
      <c r="A2217" t="str">
        <f t="shared" si="238"/>
        <v>12Richmond</v>
      </c>
      <c r="B2217">
        <v>2020</v>
      </c>
      <c r="C2217">
        <v>12</v>
      </c>
      <c r="D2217" t="s">
        <v>107</v>
      </c>
      <c r="E2217" t="s">
        <v>28</v>
      </c>
      <c r="F2217">
        <v>60</v>
      </c>
      <c r="G2217" s="1">
        <v>0.68</v>
      </c>
      <c r="H2217">
        <v>12</v>
      </c>
      <c r="I2217">
        <f t="shared" si="239"/>
        <v>16</v>
      </c>
      <c r="J2217" s="3">
        <f t="shared" si="240"/>
        <v>0.75</v>
      </c>
      <c r="K2217" s="5">
        <f t="shared" si="243"/>
        <v>187</v>
      </c>
      <c r="L2217" s="3">
        <f t="shared" ca="1" si="241"/>
        <v>9.464285714285714E-2</v>
      </c>
      <c r="M2217" s="1">
        <f t="shared" ca="1" si="242"/>
        <v>0.65535714285714286</v>
      </c>
      <c r="N2217" t="str">
        <f t="shared" si="244"/>
        <v>yes</v>
      </c>
    </row>
    <row r="2218" spans="1:14" x14ac:dyDescent="0.25">
      <c r="A2218" t="str">
        <f t="shared" si="238"/>
        <v>12GWS Giants</v>
      </c>
      <c r="B2218">
        <v>2020</v>
      </c>
      <c r="C2218">
        <v>12</v>
      </c>
      <c r="D2218" t="s">
        <v>153</v>
      </c>
      <c r="E2218" t="s">
        <v>11</v>
      </c>
      <c r="F2218">
        <v>103</v>
      </c>
      <c r="G2218" s="1">
        <v>0.92</v>
      </c>
      <c r="H2218">
        <v>12</v>
      </c>
      <c r="I2218">
        <f t="shared" si="239"/>
        <v>17</v>
      </c>
      <c r="J2218" s="3">
        <f t="shared" si="240"/>
        <v>0.70588235294117652</v>
      </c>
      <c r="K2218" s="5">
        <f t="shared" si="243"/>
        <v>135</v>
      </c>
      <c r="L2218" s="3">
        <f t="shared" ca="1" si="241"/>
        <v>0.14943755279889734</v>
      </c>
      <c r="M2218" s="1">
        <f t="shared" ca="1" si="242"/>
        <v>0.55644480014227915</v>
      </c>
      <c r="N2218" t="str">
        <f t="shared" si="244"/>
        <v>yes</v>
      </c>
    </row>
    <row r="2219" spans="1:14" x14ac:dyDescent="0.25">
      <c r="A2219" t="str">
        <f t="shared" si="238"/>
        <v>12Sydney Swans</v>
      </c>
      <c r="B2219">
        <v>2020</v>
      </c>
      <c r="C2219">
        <v>12</v>
      </c>
      <c r="D2219" t="s">
        <v>152</v>
      </c>
      <c r="E2219" t="s">
        <v>70</v>
      </c>
      <c r="F2219">
        <v>77</v>
      </c>
      <c r="G2219" s="1">
        <v>0.8</v>
      </c>
      <c r="H2219">
        <v>12</v>
      </c>
      <c r="I2219">
        <f t="shared" si="239"/>
        <v>17</v>
      </c>
      <c r="J2219" s="3">
        <f t="shared" si="240"/>
        <v>0.70588235294117652</v>
      </c>
      <c r="K2219" s="5">
        <f t="shared" si="243"/>
        <v>160</v>
      </c>
      <c r="L2219" s="3">
        <f t="shared" ca="1" si="241"/>
        <v>0.16146921563543748</v>
      </c>
      <c r="M2219" s="1">
        <f t="shared" ca="1" si="242"/>
        <v>0.54441313730573904</v>
      </c>
      <c r="N2219" t="str">
        <f t="shared" si="244"/>
        <v>yes</v>
      </c>
    </row>
    <row r="2220" spans="1:14" x14ac:dyDescent="0.25">
      <c r="A2220" t="str">
        <f t="shared" si="238"/>
        <v>12Port Adelaide</v>
      </c>
      <c r="B2220">
        <v>2020</v>
      </c>
      <c r="C2220">
        <v>12</v>
      </c>
      <c r="D2220" t="s">
        <v>157</v>
      </c>
      <c r="E2220" t="s">
        <v>48</v>
      </c>
      <c r="F2220">
        <v>46</v>
      </c>
      <c r="G2220" s="1">
        <v>0.92</v>
      </c>
      <c r="H2220">
        <v>12</v>
      </c>
      <c r="I2220">
        <f t="shared" si="239"/>
        <v>22</v>
      </c>
      <c r="J2220" s="3">
        <f t="shared" si="240"/>
        <v>0.54545454545454541</v>
      </c>
      <c r="K2220" s="5">
        <f t="shared" si="243"/>
        <v>131</v>
      </c>
      <c r="L2220" s="3">
        <f t="shared" ca="1" si="241"/>
        <v>0.14539470385004183</v>
      </c>
      <c r="M2220" s="1">
        <f t="shared" ca="1" si="242"/>
        <v>0.40005984160450359</v>
      </c>
      <c r="N2220" t="str">
        <f t="shared" si="244"/>
        <v>yes</v>
      </c>
    </row>
    <row r="2221" spans="1:14" x14ac:dyDescent="0.25">
      <c r="A2221" t="str">
        <f t="shared" si="238"/>
        <v>12Sydney Swans</v>
      </c>
      <c r="B2221">
        <v>2020</v>
      </c>
      <c r="C2221">
        <v>12</v>
      </c>
      <c r="D2221" t="s">
        <v>184</v>
      </c>
      <c r="E2221" t="s">
        <v>70</v>
      </c>
      <c r="F2221">
        <v>41</v>
      </c>
      <c r="G2221" s="1">
        <v>0.94</v>
      </c>
      <c r="H2221">
        <v>12</v>
      </c>
      <c r="I2221">
        <f t="shared" si="239"/>
        <v>17</v>
      </c>
      <c r="J2221" s="3">
        <f t="shared" si="240"/>
        <v>0.70588235294117652</v>
      </c>
      <c r="K2221" s="5">
        <f t="shared" si="243"/>
        <v>56</v>
      </c>
      <c r="L2221" s="3">
        <f t="shared" ca="1" si="241"/>
        <v>0.14063922782735383</v>
      </c>
      <c r="M2221" s="1">
        <f t="shared" ca="1" si="242"/>
        <v>0.56524312511382269</v>
      </c>
      <c r="N2221" t="str">
        <f t="shared" si="244"/>
        <v>yes</v>
      </c>
    </row>
    <row r="2222" spans="1:14" x14ac:dyDescent="0.25">
      <c r="A2222" t="str">
        <f t="shared" si="238"/>
        <v>12Richmond</v>
      </c>
      <c r="B2222">
        <v>2020</v>
      </c>
      <c r="C2222">
        <v>12</v>
      </c>
      <c r="D2222" t="s">
        <v>76</v>
      </c>
      <c r="E2222" t="s">
        <v>28</v>
      </c>
      <c r="F2222">
        <v>95</v>
      </c>
      <c r="G2222" s="1">
        <v>0.77</v>
      </c>
      <c r="H2222">
        <v>12</v>
      </c>
      <c r="I2222">
        <f t="shared" si="239"/>
        <v>16</v>
      </c>
      <c r="J2222" s="3">
        <f t="shared" si="240"/>
        <v>0.75</v>
      </c>
      <c r="K2222" s="5">
        <f t="shared" si="243"/>
        <v>201</v>
      </c>
      <c r="L2222" s="3">
        <f t="shared" ca="1" si="241"/>
        <v>0.1227938727938728</v>
      </c>
      <c r="M2222" s="1">
        <f t="shared" ca="1" si="242"/>
        <v>0.62720612720612723</v>
      </c>
      <c r="N2222" t="str">
        <f t="shared" si="244"/>
        <v>yes</v>
      </c>
    </row>
    <row r="2223" spans="1:14" x14ac:dyDescent="0.25">
      <c r="A2223" t="str">
        <f t="shared" si="238"/>
        <v>12Port Adelaide</v>
      </c>
      <c r="B2223">
        <v>2020</v>
      </c>
      <c r="C2223">
        <v>12</v>
      </c>
      <c r="D2223" t="s">
        <v>120</v>
      </c>
      <c r="E2223" t="s">
        <v>48</v>
      </c>
      <c r="F2223">
        <v>68</v>
      </c>
      <c r="G2223" s="1">
        <v>0.66</v>
      </c>
      <c r="H2223">
        <v>11</v>
      </c>
      <c r="I2223">
        <f t="shared" si="239"/>
        <v>22</v>
      </c>
      <c r="J2223" s="3">
        <f t="shared" si="240"/>
        <v>0.5</v>
      </c>
      <c r="K2223" s="5">
        <f t="shared" si="243"/>
        <v>203</v>
      </c>
      <c r="L2223" s="3">
        <f t="shared" ca="1" si="241"/>
        <v>0.12896213597967984</v>
      </c>
      <c r="M2223" s="1">
        <f t="shared" ca="1" si="242"/>
        <v>0.37103786402032013</v>
      </c>
      <c r="N2223" t="str">
        <f t="shared" si="244"/>
        <v>yes</v>
      </c>
    </row>
    <row r="2224" spans="1:14" x14ac:dyDescent="0.25">
      <c r="A2224" t="str">
        <f t="shared" si="238"/>
        <v>12St Kilda</v>
      </c>
      <c r="B2224">
        <v>2020</v>
      </c>
      <c r="C2224">
        <v>12</v>
      </c>
      <c r="D2224" t="s">
        <v>148</v>
      </c>
      <c r="E2224" t="s">
        <v>19</v>
      </c>
      <c r="F2224">
        <v>27</v>
      </c>
      <c r="G2224" s="1">
        <v>0.71</v>
      </c>
      <c r="H2224">
        <v>11</v>
      </c>
      <c r="I2224">
        <f t="shared" si="239"/>
        <v>19</v>
      </c>
      <c r="J2224" s="3">
        <f t="shared" si="240"/>
        <v>0.57894736842105265</v>
      </c>
      <c r="K2224" s="5">
        <f t="shared" si="243"/>
        <v>37</v>
      </c>
      <c r="L2224" s="3">
        <f t="shared" ca="1" si="241"/>
        <v>0.81204289496118809</v>
      </c>
      <c r="M2224" s="1">
        <f t="shared" ca="1" si="242"/>
        <v>-0.23309552654013543</v>
      </c>
      <c r="N2224" t="str">
        <f t="shared" si="244"/>
        <v>yes</v>
      </c>
    </row>
    <row r="2225" spans="1:14" x14ac:dyDescent="0.25">
      <c r="A2225" t="str">
        <f t="shared" si="238"/>
        <v>12West Coast Eagles</v>
      </c>
      <c r="B2225">
        <v>2020</v>
      </c>
      <c r="C2225">
        <v>12</v>
      </c>
      <c r="D2225" t="s">
        <v>128</v>
      </c>
      <c r="E2225" t="s">
        <v>36</v>
      </c>
      <c r="F2225">
        <v>90</v>
      </c>
      <c r="G2225" s="1">
        <v>0.98</v>
      </c>
      <c r="H2225">
        <v>11</v>
      </c>
      <c r="I2225">
        <f t="shared" si="239"/>
        <v>23</v>
      </c>
      <c r="J2225" s="3">
        <f t="shared" si="240"/>
        <v>0.47826086956521741</v>
      </c>
      <c r="K2225" s="5">
        <f t="shared" si="243"/>
        <v>145</v>
      </c>
      <c r="L2225" s="3">
        <f t="shared" ca="1" si="241"/>
        <v>0.16741161608232488</v>
      </c>
      <c r="M2225" s="1">
        <f t="shared" ca="1" si="242"/>
        <v>0.3108492534828925</v>
      </c>
      <c r="N2225" t="str">
        <f t="shared" si="244"/>
        <v>yes</v>
      </c>
    </row>
    <row r="2226" spans="1:14" x14ac:dyDescent="0.25">
      <c r="A2226" t="str">
        <f t="shared" si="238"/>
        <v>12Brisbane Lions</v>
      </c>
      <c r="B2226">
        <v>2020</v>
      </c>
      <c r="C2226">
        <v>12</v>
      </c>
      <c r="D2226" t="s">
        <v>161</v>
      </c>
      <c r="E2226" t="s">
        <v>16</v>
      </c>
      <c r="F2226">
        <v>107</v>
      </c>
      <c r="G2226" s="1">
        <v>0.88</v>
      </c>
      <c r="H2226">
        <v>10</v>
      </c>
      <c r="I2226">
        <f t="shared" si="239"/>
        <v>18</v>
      </c>
      <c r="J2226" s="3">
        <f t="shared" si="240"/>
        <v>0.55555555555555558</v>
      </c>
      <c r="K2226" s="5">
        <f t="shared" si="243"/>
        <v>153</v>
      </c>
      <c r="L2226" s="3">
        <f t="shared" ca="1" si="241"/>
        <v>0.14582352941176471</v>
      </c>
      <c r="M2226" s="1">
        <f t="shared" ca="1" si="242"/>
        <v>0.4097320261437909</v>
      </c>
      <c r="N2226" t="str">
        <f t="shared" si="244"/>
        <v>yes</v>
      </c>
    </row>
    <row r="2227" spans="1:14" x14ac:dyDescent="0.25">
      <c r="A2227" t="str">
        <f t="shared" si="238"/>
        <v>12Port Adelaide</v>
      </c>
      <c r="B2227">
        <v>2020</v>
      </c>
      <c r="C2227">
        <v>12</v>
      </c>
      <c r="D2227" t="s">
        <v>187</v>
      </c>
      <c r="E2227" t="s">
        <v>48</v>
      </c>
      <c r="F2227">
        <v>51</v>
      </c>
      <c r="G2227" s="1">
        <v>0.65</v>
      </c>
      <c r="H2227">
        <v>10</v>
      </c>
      <c r="I2227">
        <f t="shared" si="239"/>
        <v>22</v>
      </c>
      <c r="J2227" s="3">
        <f t="shared" si="240"/>
        <v>0.45454545454545453</v>
      </c>
      <c r="K2227" s="5">
        <f t="shared" si="243"/>
        <v>130</v>
      </c>
      <c r="L2227" s="3">
        <f t="shared" ca="1" si="241"/>
        <v>0.20460661983153336</v>
      </c>
      <c r="M2227" s="1">
        <f t="shared" ca="1" si="242"/>
        <v>0.24993883471392117</v>
      </c>
      <c r="N2227" t="str">
        <f t="shared" si="244"/>
        <v>yes</v>
      </c>
    </row>
    <row r="2228" spans="1:14" x14ac:dyDescent="0.25">
      <c r="A2228" t="str">
        <f t="shared" si="238"/>
        <v>12Carlton</v>
      </c>
      <c r="B2228">
        <v>2020</v>
      </c>
      <c r="C2228">
        <v>12</v>
      </c>
      <c r="D2228" t="s">
        <v>125</v>
      </c>
      <c r="E2228" t="s">
        <v>6</v>
      </c>
      <c r="F2228">
        <v>48</v>
      </c>
      <c r="G2228" s="1">
        <v>0.8</v>
      </c>
      <c r="H2228">
        <v>10</v>
      </c>
      <c r="I2228">
        <f t="shared" si="239"/>
        <v>13</v>
      </c>
      <c r="J2228" s="3">
        <f t="shared" si="240"/>
        <v>0.76923076923076927</v>
      </c>
      <c r="K2228" s="5">
        <f t="shared" si="243"/>
        <v>78</v>
      </c>
      <c r="L2228" s="3">
        <f t="shared" ca="1" si="241"/>
        <v>0.40770308123249294</v>
      </c>
      <c r="M2228" s="1">
        <f t="shared" ca="1" si="242"/>
        <v>0.36152768799827634</v>
      </c>
      <c r="N2228" t="str">
        <f t="shared" si="244"/>
        <v>yes</v>
      </c>
    </row>
    <row r="2229" spans="1:14" x14ac:dyDescent="0.25">
      <c r="A2229" t="str">
        <f t="shared" si="238"/>
        <v>12Carlton</v>
      </c>
      <c r="B2229">
        <v>2020</v>
      </c>
      <c r="C2229">
        <v>12</v>
      </c>
      <c r="D2229" t="s">
        <v>7</v>
      </c>
      <c r="E2229" t="s">
        <v>6</v>
      </c>
      <c r="F2229">
        <v>84</v>
      </c>
      <c r="G2229" s="1">
        <v>0.93</v>
      </c>
      <c r="H2229">
        <v>10</v>
      </c>
      <c r="I2229">
        <f t="shared" si="239"/>
        <v>13</v>
      </c>
      <c r="J2229" s="3">
        <f t="shared" si="240"/>
        <v>0.76923076923076927</v>
      </c>
      <c r="K2229" s="5">
        <f t="shared" si="243"/>
        <v>311</v>
      </c>
      <c r="L2229" s="3">
        <f t="shared" ca="1" si="241"/>
        <v>0.18508958106576343</v>
      </c>
      <c r="M2229" s="1">
        <f t="shared" ca="1" si="242"/>
        <v>0.58414118816500582</v>
      </c>
      <c r="N2229" t="str">
        <f t="shared" si="244"/>
        <v>yes</v>
      </c>
    </row>
    <row r="2230" spans="1:14" x14ac:dyDescent="0.25">
      <c r="A2230" t="str">
        <f t="shared" si="238"/>
        <v>12Fremantle</v>
      </c>
      <c r="B2230">
        <v>2020</v>
      </c>
      <c r="C2230">
        <v>12</v>
      </c>
      <c r="D2230" t="s">
        <v>135</v>
      </c>
      <c r="E2230" t="s">
        <v>53</v>
      </c>
      <c r="F2230">
        <v>45</v>
      </c>
      <c r="G2230" s="1">
        <v>0.71</v>
      </c>
      <c r="H2230">
        <v>10</v>
      </c>
      <c r="I2230">
        <f t="shared" si="239"/>
        <v>13</v>
      </c>
      <c r="J2230" s="3">
        <f t="shared" si="240"/>
        <v>0.76923076923076927</v>
      </c>
      <c r="K2230" s="5">
        <f t="shared" si="243"/>
        <v>164</v>
      </c>
      <c r="L2230" s="3">
        <f t="shared" ca="1" si="241"/>
        <v>0.21858816253774235</v>
      </c>
      <c r="M2230" s="1">
        <f t="shared" ca="1" si="242"/>
        <v>0.55064260669302689</v>
      </c>
      <c r="N2230" t="str">
        <f t="shared" si="244"/>
        <v>yes</v>
      </c>
    </row>
    <row r="2231" spans="1:14" x14ac:dyDescent="0.25">
      <c r="A2231" t="str">
        <f t="shared" si="238"/>
        <v>12St Kilda</v>
      </c>
      <c r="B2231">
        <v>2020</v>
      </c>
      <c r="C2231">
        <v>12</v>
      </c>
      <c r="D2231" t="s">
        <v>38</v>
      </c>
      <c r="E2231" t="s">
        <v>19</v>
      </c>
      <c r="F2231">
        <v>55</v>
      </c>
      <c r="G2231" s="1">
        <v>0.73</v>
      </c>
      <c r="H2231">
        <v>10</v>
      </c>
      <c r="I2231">
        <f t="shared" si="239"/>
        <v>19</v>
      </c>
      <c r="J2231" s="3">
        <f t="shared" si="240"/>
        <v>0.52631578947368418</v>
      </c>
      <c r="K2231" s="5">
        <f t="shared" si="243"/>
        <v>193</v>
      </c>
      <c r="L2231" s="3">
        <f t="shared" ca="1" si="241"/>
        <v>0.18403628117913834</v>
      </c>
      <c r="M2231" s="1">
        <f t="shared" ca="1" si="242"/>
        <v>0.34227950829454584</v>
      </c>
      <c r="N2231" t="str">
        <f t="shared" si="244"/>
        <v>yes</v>
      </c>
    </row>
    <row r="2232" spans="1:14" x14ac:dyDescent="0.25">
      <c r="A2232" t="str">
        <f t="shared" si="238"/>
        <v>12Essendon</v>
      </c>
      <c r="B2232">
        <v>2020</v>
      </c>
      <c r="C2232">
        <v>12</v>
      </c>
      <c r="D2232" t="s">
        <v>63</v>
      </c>
      <c r="E2232" t="s">
        <v>32</v>
      </c>
      <c r="F2232">
        <v>85</v>
      </c>
      <c r="G2232" s="1">
        <v>0.87</v>
      </c>
      <c r="H2232">
        <v>10</v>
      </c>
      <c r="I2232">
        <f t="shared" si="239"/>
        <v>19</v>
      </c>
      <c r="J2232" s="3">
        <f t="shared" si="240"/>
        <v>0.52631578947368418</v>
      </c>
      <c r="K2232" s="5">
        <f t="shared" si="243"/>
        <v>193</v>
      </c>
      <c r="L2232" s="3">
        <f t="shared" ca="1" si="241"/>
        <v>0.26147362921410106</v>
      </c>
      <c r="M2232" s="1">
        <f t="shared" ca="1" si="242"/>
        <v>0.26484216025958313</v>
      </c>
      <c r="N2232" t="str">
        <f t="shared" si="244"/>
        <v>yes</v>
      </c>
    </row>
    <row r="2233" spans="1:14" x14ac:dyDescent="0.25">
      <c r="A2233" t="str">
        <f t="shared" si="238"/>
        <v>12GWS Giants</v>
      </c>
      <c r="B2233">
        <v>2020</v>
      </c>
      <c r="C2233">
        <v>12</v>
      </c>
      <c r="D2233" t="s">
        <v>41</v>
      </c>
      <c r="E2233" t="s">
        <v>11</v>
      </c>
      <c r="F2233">
        <v>44</v>
      </c>
      <c r="G2233" s="1">
        <v>0.69</v>
      </c>
      <c r="H2233">
        <v>10</v>
      </c>
      <c r="I2233">
        <f t="shared" si="239"/>
        <v>17</v>
      </c>
      <c r="J2233" s="3">
        <f t="shared" si="240"/>
        <v>0.58823529411764708</v>
      </c>
      <c r="K2233" s="5">
        <f t="shared" si="243"/>
        <v>270</v>
      </c>
      <c r="L2233" s="3">
        <f t="shared" ca="1" si="241"/>
        <v>0.18424908424908426</v>
      </c>
      <c r="M2233" s="1">
        <f t="shared" ca="1" si="242"/>
        <v>0.40398620986856282</v>
      </c>
      <c r="N2233" t="str">
        <f t="shared" si="244"/>
        <v>yes</v>
      </c>
    </row>
    <row r="2234" spans="1:14" x14ac:dyDescent="0.25">
      <c r="A2234" t="str">
        <f t="shared" si="238"/>
        <v>12GWS Giants</v>
      </c>
      <c r="B2234">
        <v>2020</v>
      </c>
      <c r="C2234">
        <v>12</v>
      </c>
      <c r="D2234" t="s">
        <v>84</v>
      </c>
      <c r="E2234" t="s">
        <v>11</v>
      </c>
      <c r="F2234">
        <v>75</v>
      </c>
      <c r="G2234" s="1">
        <v>0.87</v>
      </c>
      <c r="H2234">
        <v>10</v>
      </c>
      <c r="I2234">
        <f t="shared" si="239"/>
        <v>17</v>
      </c>
      <c r="J2234" s="3">
        <f t="shared" si="240"/>
        <v>0.58823529411764708</v>
      </c>
      <c r="K2234" s="5">
        <f t="shared" si="243"/>
        <v>234</v>
      </c>
      <c r="L2234" s="3">
        <f t="shared" ca="1" si="241"/>
        <v>0.12820512820512819</v>
      </c>
      <c r="M2234" s="1">
        <f t="shared" ca="1" si="242"/>
        <v>0.46003016591251888</v>
      </c>
      <c r="N2234" t="str">
        <f t="shared" si="244"/>
        <v>yes</v>
      </c>
    </row>
    <row r="2235" spans="1:14" x14ac:dyDescent="0.25">
      <c r="A2235" t="str">
        <f t="shared" si="238"/>
        <v>12Carlton</v>
      </c>
      <c r="B2235">
        <v>2020</v>
      </c>
      <c r="C2235">
        <v>12</v>
      </c>
      <c r="D2235" t="s">
        <v>88</v>
      </c>
      <c r="E2235" t="s">
        <v>6</v>
      </c>
      <c r="F2235">
        <v>67</v>
      </c>
      <c r="G2235" s="1">
        <v>0.83</v>
      </c>
      <c r="H2235">
        <v>10</v>
      </c>
      <c r="I2235">
        <f t="shared" si="239"/>
        <v>13</v>
      </c>
      <c r="J2235" s="3">
        <f t="shared" si="240"/>
        <v>0.76923076923076927</v>
      </c>
      <c r="K2235" s="5">
        <f t="shared" si="243"/>
        <v>86</v>
      </c>
      <c r="L2235" s="3">
        <f t="shared" ca="1" si="241"/>
        <v>0.12926917373284155</v>
      </c>
      <c r="M2235" s="1">
        <f t="shared" ca="1" si="242"/>
        <v>0.63996159549792775</v>
      </c>
      <c r="N2235" t="str">
        <f t="shared" si="244"/>
        <v>yes</v>
      </c>
    </row>
    <row r="2236" spans="1:14" x14ac:dyDescent="0.25">
      <c r="A2236" t="str">
        <f t="shared" si="238"/>
        <v>12West Coast Eagles</v>
      </c>
      <c r="B2236">
        <v>2020</v>
      </c>
      <c r="C2236">
        <v>12</v>
      </c>
      <c r="D2236" t="s">
        <v>171</v>
      </c>
      <c r="E2236" t="s">
        <v>36</v>
      </c>
      <c r="F2236">
        <v>36</v>
      </c>
      <c r="G2236" s="1">
        <v>0.56000000000000005</v>
      </c>
      <c r="H2236">
        <v>9</v>
      </c>
      <c r="I2236">
        <f t="shared" si="239"/>
        <v>23</v>
      </c>
      <c r="J2236" s="3">
        <f t="shared" si="240"/>
        <v>0.39130434782608697</v>
      </c>
      <c r="K2236" s="5">
        <f t="shared" si="243"/>
        <v>63</v>
      </c>
      <c r="L2236" s="3">
        <f t="shared" ca="1" si="241"/>
        <v>0.16290771116138764</v>
      </c>
      <c r="M2236" s="1">
        <f t="shared" ca="1" si="242"/>
        <v>0.22839663666469934</v>
      </c>
      <c r="N2236" t="str">
        <f t="shared" si="244"/>
        <v>yes</v>
      </c>
    </row>
    <row r="2237" spans="1:14" x14ac:dyDescent="0.25">
      <c r="A2237" t="str">
        <f t="shared" si="238"/>
        <v>12Hawthorn</v>
      </c>
      <c r="B2237">
        <v>2020</v>
      </c>
      <c r="C2237">
        <v>12</v>
      </c>
      <c r="D2237" t="s">
        <v>145</v>
      </c>
      <c r="E2237" t="s">
        <v>56</v>
      </c>
      <c r="F2237">
        <v>58</v>
      </c>
      <c r="G2237" s="1">
        <v>0.8</v>
      </c>
      <c r="H2237">
        <v>9</v>
      </c>
      <c r="I2237">
        <f t="shared" si="239"/>
        <v>23</v>
      </c>
      <c r="J2237" s="3">
        <f t="shared" si="240"/>
        <v>0.39130434782608697</v>
      </c>
      <c r="K2237" s="5">
        <f t="shared" si="243"/>
        <v>119</v>
      </c>
      <c r="L2237" s="3">
        <f t="shared" ca="1" si="241"/>
        <v>0.14645291522078041</v>
      </c>
      <c r="M2237" s="1">
        <f t="shared" ca="1" si="242"/>
        <v>0.24485143260530656</v>
      </c>
      <c r="N2237" t="str">
        <f t="shared" si="244"/>
        <v>yes</v>
      </c>
    </row>
    <row r="2238" spans="1:14" x14ac:dyDescent="0.25">
      <c r="A2238" t="str">
        <f t="shared" si="238"/>
        <v>12Sydney Swans</v>
      </c>
      <c r="B2238">
        <v>2020</v>
      </c>
      <c r="C2238">
        <v>12</v>
      </c>
      <c r="D2238" t="s">
        <v>96</v>
      </c>
      <c r="E2238" t="s">
        <v>70</v>
      </c>
      <c r="F2238">
        <v>49</v>
      </c>
      <c r="G2238" s="1">
        <v>0.79</v>
      </c>
      <c r="H2238">
        <v>9</v>
      </c>
      <c r="I2238">
        <f t="shared" si="239"/>
        <v>17</v>
      </c>
      <c r="J2238" s="3">
        <f t="shared" si="240"/>
        <v>0.52941176470588236</v>
      </c>
      <c r="K2238" s="5">
        <f t="shared" si="243"/>
        <v>180</v>
      </c>
      <c r="L2238" s="3">
        <f t="shared" ca="1" si="241"/>
        <v>9.3457966182424385E-2</v>
      </c>
      <c r="M2238" s="1">
        <f t="shared" ca="1" si="242"/>
        <v>0.43595379852345795</v>
      </c>
      <c r="N2238" t="str">
        <f t="shared" si="244"/>
        <v>yes</v>
      </c>
    </row>
    <row r="2239" spans="1:14" x14ac:dyDescent="0.25">
      <c r="A2239" t="str">
        <f t="shared" si="238"/>
        <v>12Hawthorn</v>
      </c>
      <c r="B2239">
        <v>2020</v>
      </c>
      <c r="C2239">
        <v>12</v>
      </c>
      <c r="D2239" t="s">
        <v>57</v>
      </c>
      <c r="E2239" t="s">
        <v>56</v>
      </c>
      <c r="F2239">
        <v>100</v>
      </c>
      <c r="G2239" s="1">
        <v>0.77</v>
      </c>
      <c r="H2239">
        <v>9</v>
      </c>
      <c r="I2239">
        <f t="shared" si="239"/>
        <v>23</v>
      </c>
      <c r="J2239" s="3">
        <f t="shared" si="240"/>
        <v>0.39130434782608697</v>
      </c>
      <c r="K2239" s="5">
        <f t="shared" si="243"/>
        <v>150</v>
      </c>
      <c r="L2239" s="3">
        <f t="shared" ca="1" si="241"/>
        <v>0.10917366946778713</v>
      </c>
      <c r="M2239" s="1">
        <f t="shared" ca="1" si="242"/>
        <v>0.28213067835829986</v>
      </c>
      <c r="N2239" t="str">
        <f t="shared" si="244"/>
        <v>yes</v>
      </c>
    </row>
    <row r="2240" spans="1:14" x14ac:dyDescent="0.25">
      <c r="A2240" t="str">
        <f t="shared" si="238"/>
        <v>12Adelaide Crows</v>
      </c>
      <c r="B2240">
        <v>2020</v>
      </c>
      <c r="C2240">
        <v>12</v>
      </c>
      <c r="D2240" t="s">
        <v>216</v>
      </c>
      <c r="E2240" t="s">
        <v>22</v>
      </c>
      <c r="F2240">
        <v>64</v>
      </c>
      <c r="G2240" s="1">
        <v>0.85</v>
      </c>
      <c r="H2240">
        <v>8</v>
      </c>
      <c r="I2240">
        <f t="shared" si="239"/>
        <v>28</v>
      </c>
      <c r="J2240" s="3">
        <f t="shared" si="240"/>
        <v>0.2857142857142857</v>
      </c>
      <c r="K2240" s="5">
        <f t="shared" si="243"/>
        <v>25</v>
      </c>
      <c r="L2240" s="3">
        <f t="shared" ca="1" si="241"/>
        <v>0.18835978835978834</v>
      </c>
      <c r="M2240" s="1">
        <f t="shared" ca="1" si="242"/>
        <v>9.735449735449736E-2</v>
      </c>
      <c r="N2240" t="str">
        <f t="shared" si="244"/>
        <v>yes</v>
      </c>
    </row>
    <row r="2241" spans="1:14" x14ac:dyDescent="0.25">
      <c r="A2241" t="str">
        <f t="shared" si="238"/>
        <v>12Fremantle</v>
      </c>
      <c r="B2241">
        <v>2020</v>
      </c>
      <c r="C2241">
        <v>12</v>
      </c>
      <c r="D2241" t="s">
        <v>132</v>
      </c>
      <c r="E2241" t="s">
        <v>53</v>
      </c>
      <c r="F2241">
        <v>62</v>
      </c>
      <c r="G2241" s="1">
        <v>0.83</v>
      </c>
      <c r="H2241">
        <v>8</v>
      </c>
      <c r="I2241">
        <f t="shared" si="239"/>
        <v>13</v>
      </c>
      <c r="J2241" s="3">
        <f t="shared" si="240"/>
        <v>0.61538461538461542</v>
      </c>
      <c r="K2241" s="5">
        <f t="shared" si="243"/>
        <v>196</v>
      </c>
      <c r="L2241" s="3">
        <f t="shared" ca="1" si="241"/>
        <v>0.20682285035226214</v>
      </c>
      <c r="M2241" s="1">
        <f t="shared" ca="1" si="242"/>
        <v>0.40856176503235331</v>
      </c>
      <c r="N2241" t="str">
        <f t="shared" si="244"/>
        <v>yes</v>
      </c>
    </row>
    <row r="2242" spans="1:14" x14ac:dyDescent="0.25">
      <c r="A2242" t="str">
        <f t="shared" ref="A2242:A2305" si="245">C2242&amp;E2242</f>
        <v>12Fremantle</v>
      </c>
      <c r="B2242">
        <v>2020</v>
      </c>
      <c r="C2242">
        <v>12</v>
      </c>
      <c r="D2242" t="s">
        <v>192</v>
      </c>
      <c r="E2242" t="s">
        <v>53</v>
      </c>
      <c r="F2242">
        <v>67</v>
      </c>
      <c r="G2242" s="1">
        <v>0.71</v>
      </c>
      <c r="H2242">
        <v>8</v>
      </c>
      <c r="I2242">
        <f t="shared" ref="I2242:I2305" si="246">SUMIF($A:$A,$A2242,$H:$H)/4</f>
        <v>13</v>
      </c>
      <c r="J2242" s="3">
        <f t="shared" ref="J2242:J2305" si="247">H2242/I2242</f>
        <v>0.61538461538461542</v>
      </c>
      <c r="K2242" s="5">
        <f t="shared" si="243"/>
        <v>127</v>
      </c>
      <c r="L2242" s="3">
        <f t="shared" ref="L2242:L2305" ca="1" si="248">SUMIF($D:$D,$D2242,$J2242)/COUNTIF($D:$D,$D2242)</f>
        <v>0.18717646206105581</v>
      </c>
      <c r="M2242" s="1">
        <f t="shared" ref="M2242:M2305" ca="1" si="249">J2242-L2242</f>
        <v>0.4282081533235596</v>
      </c>
      <c r="N2242" t="str">
        <f t="shared" si="244"/>
        <v>yes</v>
      </c>
    </row>
    <row r="2243" spans="1:14" x14ac:dyDescent="0.25">
      <c r="A2243" t="str">
        <f t="shared" si="245"/>
        <v>12North Melbourne</v>
      </c>
      <c r="B2243">
        <v>2020</v>
      </c>
      <c r="C2243">
        <v>12</v>
      </c>
      <c r="D2243" t="s">
        <v>78</v>
      </c>
      <c r="E2243" t="s">
        <v>25</v>
      </c>
      <c r="F2243">
        <v>55</v>
      </c>
      <c r="G2243" s="1">
        <v>0.68</v>
      </c>
      <c r="H2243">
        <v>8</v>
      </c>
      <c r="I2243">
        <f t="shared" si="246"/>
        <v>18</v>
      </c>
      <c r="J2243" s="3">
        <f t="shared" si="247"/>
        <v>0.44444444444444442</v>
      </c>
      <c r="K2243" s="5">
        <f t="shared" ref="K2243:K2306" si="250">SUMIF($D:$D,$D2243,$H:$H)</f>
        <v>113</v>
      </c>
      <c r="L2243" s="3">
        <f t="shared" ca="1" si="248"/>
        <v>0.33780129335684894</v>
      </c>
      <c r="M2243" s="1">
        <f t="shared" ca="1" si="249"/>
        <v>0.10664315108759548</v>
      </c>
      <c r="N2243" t="str">
        <f t="shared" ref="N2243:N2306" si="251">IF(K2243&gt;0,"yes", "no")</f>
        <v>yes</v>
      </c>
    </row>
    <row r="2244" spans="1:14" x14ac:dyDescent="0.25">
      <c r="A2244" t="str">
        <f t="shared" si="245"/>
        <v>12GWS Giants</v>
      </c>
      <c r="B2244">
        <v>2020</v>
      </c>
      <c r="C2244">
        <v>12</v>
      </c>
      <c r="D2244" t="s">
        <v>126</v>
      </c>
      <c r="E2244" t="s">
        <v>11</v>
      </c>
      <c r="F2244">
        <v>62</v>
      </c>
      <c r="G2244" s="1">
        <v>0.88</v>
      </c>
      <c r="H2244">
        <v>8</v>
      </c>
      <c r="I2244">
        <f t="shared" si="246"/>
        <v>17</v>
      </c>
      <c r="J2244" s="3">
        <f t="shared" si="247"/>
        <v>0.47058823529411764</v>
      </c>
      <c r="K2244" s="5">
        <f t="shared" si="250"/>
        <v>126</v>
      </c>
      <c r="L2244" s="3">
        <f t="shared" ca="1" si="248"/>
        <v>0.16760739963667068</v>
      </c>
      <c r="M2244" s="1">
        <f t="shared" ca="1" si="249"/>
        <v>0.30298083565744693</v>
      </c>
      <c r="N2244" t="str">
        <f t="shared" si="251"/>
        <v>yes</v>
      </c>
    </row>
    <row r="2245" spans="1:14" x14ac:dyDescent="0.25">
      <c r="A2245" t="str">
        <f t="shared" si="245"/>
        <v>12Port Adelaide</v>
      </c>
      <c r="B2245">
        <v>2020</v>
      </c>
      <c r="C2245">
        <v>12</v>
      </c>
      <c r="D2245" t="s">
        <v>94</v>
      </c>
      <c r="E2245" t="s">
        <v>48</v>
      </c>
      <c r="F2245">
        <v>56</v>
      </c>
      <c r="G2245" s="1">
        <v>0.7</v>
      </c>
      <c r="H2245">
        <v>7</v>
      </c>
      <c r="I2245">
        <f t="shared" si="246"/>
        <v>22</v>
      </c>
      <c r="J2245" s="3">
        <f t="shared" si="247"/>
        <v>0.31818181818181818</v>
      </c>
      <c r="K2245" s="5">
        <f t="shared" si="250"/>
        <v>95</v>
      </c>
      <c r="L2245" s="3">
        <f t="shared" ca="1" si="248"/>
        <v>9.6794871794871798E-2</v>
      </c>
      <c r="M2245" s="1">
        <f t="shared" ca="1" si="249"/>
        <v>0.22138694638694639</v>
      </c>
      <c r="N2245" t="str">
        <f t="shared" si="251"/>
        <v>yes</v>
      </c>
    </row>
    <row r="2246" spans="1:14" x14ac:dyDescent="0.25">
      <c r="A2246" t="str">
        <f t="shared" si="245"/>
        <v>12West Coast Eagles</v>
      </c>
      <c r="B2246">
        <v>2020</v>
      </c>
      <c r="C2246">
        <v>12</v>
      </c>
      <c r="D2246" t="s">
        <v>214</v>
      </c>
      <c r="E2246" t="s">
        <v>36</v>
      </c>
      <c r="F2246">
        <v>51</v>
      </c>
      <c r="G2246" s="1">
        <v>0.77</v>
      </c>
      <c r="H2246">
        <v>7</v>
      </c>
      <c r="I2246">
        <f t="shared" si="246"/>
        <v>23</v>
      </c>
      <c r="J2246" s="3">
        <f t="shared" si="247"/>
        <v>0.30434782608695654</v>
      </c>
      <c r="K2246" s="5">
        <f t="shared" si="250"/>
        <v>49</v>
      </c>
      <c r="L2246" s="3">
        <f t="shared" ca="1" si="248"/>
        <v>0.1144115294216714</v>
      </c>
      <c r="M2246" s="1">
        <f t="shared" ca="1" si="249"/>
        <v>0.18993629666528514</v>
      </c>
      <c r="N2246" t="str">
        <f t="shared" si="251"/>
        <v>yes</v>
      </c>
    </row>
    <row r="2247" spans="1:14" x14ac:dyDescent="0.25">
      <c r="A2247" t="str">
        <f t="shared" si="245"/>
        <v>12Fremantle</v>
      </c>
      <c r="B2247">
        <v>2020</v>
      </c>
      <c r="C2247">
        <v>12</v>
      </c>
      <c r="D2247" t="s">
        <v>83</v>
      </c>
      <c r="E2247" t="s">
        <v>53</v>
      </c>
      <c r="F2247">
        <v>56</v>
      </c>
      <c r="G2247" s="1">
        <v>0.67</v>
      </c>
      <c r="H2247">
        <v>7</v>
      </c>
      <c r="I2247">
        <f t="shared" si="246"/>
        <v>13</v>
      </c>
      <c r="J2247" s="3">
        <f t="shared" si="247"/>
        <v>0.53846153846153844</v>
      </c>
      <c r="K2247" s="5">
        <f t="shared" si="250"/>
        <v>191</v>
      </c>
      <c r="L2247" s="3">
        <f t="shared" ca="1" si="248"/>
        <v>0.13776348039215686</v>
      </c>
      <c r="M2247" s="1">
        <f t="shared" ca="1" si="249"/>
        <v>0.40069805806938158</v>
      </c>
      <c r="N2247" t="str">
        <f t="shared" si="251"/>
        <v>yes</v>
      </c>
    </row>
    <row r="2248" spans="1:14" x14ac:dyDescent="0.25">
      <c r="A2248" t="str">
        <f t="shared" si="245"/>
        <v>12Western Bulldogs</v>
      </c>
      <c r="B2248">
        <v>2020</v>
      </c>
      <c r="C2248">
        <v>12</v>
      </c>
      <c r="D2248" t="s">
        <v>99</v>
      </c>
      <c r="E2248" t="s">
        <v>14</v>
      </c>
      <c r="F2248">
        <v>69</v>
      </c>
      <c r="G2248" s="1">
        <v>0.82</v>
      </c>
      <c r="H2248">
        <v>7</v>
      </c>
      <c r="I2248">
        <f t="shared" si="246"/>
        <v>28</v>
      </c>
      <c r="J2248" s="3">
        <f t="shared" si="247"/>
        <v>0.25</v>
      </c>
      <c r="K2248" s="5">
        <f t="shared" si="250"/>
        <v>90</v>
      </c>
      <c r="L2248" s="3">
        <f t="shared" ca="1" si="248"/>
        <v>0.16452178263996811</v>
      </c>
      <c r="M2248" s="1">
        <f t="shared" ca="1" si="249"/>
        <v>8.5478217360031888E-2</v>
      </c>
      <c r="N2248" t="str">
        <f t="shared" si="251"/>
        <v>yes</v>
      </c>
    </row>
    <row r="2249" spans="1:14" x14ac:dyDescent="0.25">
      <c r="A2249" t="str">
        <f t="shared" si="245"/>
        <v>12St Kilda</v>
      </c>
      <c r="B2249">
        <v>2020</v>
      </c>
      <c r="C2249">
        <v>12</v>
      </c>
      <c r="D2249" t="s">
        <v>213</v>
      </c>
      <c r="E2249" t="s">
        <v>19</v>
      </c>
      <c r="F2249">
        <v>81</v>
      </c>
      <c r="G2249" s="1">
        <v>0.91</v>
      </c>
      <c r="H2249">
        <v>7</v>
      </c>
      <c r="I2249">
        <f t="shared" si="246"/>
        <v>19</v>
      </c>
      <c r="J2249" s="3">
        <f t="shared" si="247"/>
        <v>0.36842105263157893</v>
      </c>
      <c r="K2249" s="5">
        <f t="shared" si="250"/>
        <v>31</v>
      </c>
      <c r="L2249" s="3">
        <f t="shared" ca="1" si="248"/>
        <v>0.17270921021524777</v>
      </c>
      <c r="M2249" s="1">
        <f t="shared" ca="1" si="249"/>
        <v>0.19571184241633116</v>
      </c>
      <c r="N2249" t="str">
        <f t="shared" si="251"/>
        <v>yes</v>
      </c>
    </row>
    <row r="2250" spans="1:14" x14ac:dyDescent="0.25">
      <c r="A2250" t="str">
        <f t="shared" si="245"/>
        <v>12Geelong Cats</v>
      </c>
      <c r="B2250">
        <v>2020</v>
      </c>
      <c r="C2250">
        <v>12</v>
      </c>
      <c r="D2250" t="s">
        <v>129</v>
      </c>
      <c r="E2250" t="s">
        <v>9</v>
      </c>
      <c r="F2250">
        <v>55</v>
      </c>
      <c r="G2250" s="1">
        <v>0.73</v>
      </c>
      <c r="H2250">
        <v>7</v>
      </c>
      <c r="I2250">
        <f t="shared" si="246"/>
        <v>22</v>
      </c>
      <c r="J2250" s="3">
        <f t="shared" si="247"/>
        <v>0.31818181818181818</v>
      </c>
      <c r="K2250" s="5">
        <f t="shared" si="250"/>
        <v>151</v>
      </c>
      <c r="L2250" s="3">
        <f t="shared" ca="1" si="248"/>
        <v>7.5137844611528823E-2</v>
      </c>
      <c r="M2250" s="1">
        <f t="shared" ca="1" si="249"/>
        <v>0.24304397357028934</v>
      </c>
      <c r="N2250" t="str">
        <f t="shared" si="251"/>
        <v>yes</v>
      </c>
    </row>
    <row r="2251" spans="1:14" x14ac:dyDescent="0.25">
      <c r="A2251" t="str">
        <f t="shared" si="245"/>
        <v>12Fremantle</v>
      </c>
      <c r="B2251">
        <v>2020</v>
      </c>
      <c r="C2251">
        <v>12</v>
      </c>
      <c r="D2251" t="s">
        <v>52</v>
      </c>
      <c r="E2251" t="s">
        <v>53</v>
      </c>
      <c r="F2251">
        <v>75</v>
      </c>
      <c r="G2251" s="1">
        <v>0.85</v>
      </c>
      <c r="H2251">
        <v>7</v>
      </c>
      <c r="I2251">
        <f t="shared" si="246"/>
        <v>13</v>
      </c>
      <c r="J2251" s="3">
        <f t="shared" si="247"/>
        <v>0.53846153846153844</v>
      </c>
      <c r="K2251" s="5">
        <f t="shared" si="250"/>
        <v>163</v>
      </c>
      <c r="L2251" s="3">
        <f t="shared" ca="1" si="248"/>
        <v>0.10328210231461006</v>
      </c>
      <c r="M2251" s="1">
        <f t="shared" ca="1" si="249"/>
        <v>0.43517943614692839</v>
      </c>
      <c r="N2251" t="str">
        <f t="shared" si="251"/>
        <v>yes</v>
      </c>
    </row>
    <row r="2252" spans="1:14" x14ac:dyDescent="0.25">
      <c r="A2252" t="str">
        <f t="shared" si="245"/>
        <v>12Collingwood</v>
      </c>
      <c r="B2252">
        <v>2020</v>
      </c>
      <c r="C2252">
        <v>12</v>
      </c>
      <c r="D2252" t="s">
        <v>146</v>
      </c>
      <c r="E2252" t="s">
        <v>51</v>
      </c>
      <c r="F2252">
        <v>105</v>
      </c>
      <c r="G2252" s="1">
        <v>0.9</v>
      </c>
      <c r="H2252">
        <v>7</v>
      </c>
      <c r="I2252">
        <f t="shared" si="246"/>
        <v>26</v>
      </c>
      <c r="J2252" s="3">
        <f t="shared" si="247"/>
        <v>0.26923076923076922</v>
      </c>
      <c r="K2252" s="5">
        <f t="shared" si="250"/>
        <v>41</v>
      </c>
      <c r="L2252" s="3">
        <f t="shared" ca="1" si="248"/>
        <v>0.36907166907166911</v>
      </c>
      <c r="M2252" s="1">
        <f t="shared" ca="1" si="249"/>
        <v>-9.9840899840899888E-2</v>
      </c>
      <c r="N2252" t="str">
        <f t="shared" si="251"/>
        <v>yes</v>
      </c>
    </row>
    <row r="2253" spans="1:14" x14ac:dyDescent="0.25">
      <c r="A2253" t="str">
        <f t="shared" si="245"/>
        <v>12Geelong Cats</v>
      </c>
      <c r="B2253">
        <v>2020</v>
      </c>
      <c r="C2253">
        <v>12</v>
      </c>
      <c r="D2253" t="s">
        <v>227</v>
      </c>
      <c r="E2253" t="s">
        <v>9</v>
      </c>
      <c r="F2253">
        <v>41</v>
      </c>
      <c r="G2253" s="1">
        <v>0.85</v>
      </c>
      <c r="H2253">
        <v>6</v>
      </c>
      <c r="I2253">
        <f t="shared" si="246"/>
        <v>22</v>
      </c>
      <c r="J2253" s="3">
        <f t="shared" si="247"/>
        <v>0.27272727272727271</v>
      </c>
      <c r="K2253" s="5">
        <f t="shared" si="250"/>
        <v>35</v>
      </c>
      <c r="L2253" s="3">
        <f t="shared" ca="1" si="248"/>
        <v>8.231404958677685E-2</v>
      </c>
      <c r="M2253" s="1">
        <f t="shared" ca="1" si="249"/>
        <v>0.19041322314049586</v>
      </c>
      <c r="N2253" t="str">
        <f t="shared" si="251"/>
        <v>yes</v>
      </c>
    </row>
    <row r="2254" spans="1:14" x14ac:dyDescent="0.25">
      <c r="A2254" t="str">
        <f t="shared" si="245"/>
        <v>12GWS Giants</v>
      </c>
      <c r="B2254">
        <v>2020</v>
      </c>
      <c r="C2254">
        <v>12</v>
      </c>
      <c r="D2254" t="s">
        <v>241</v>
      </c>
      <c r="E2254" t="s">
        <v>11</v>
      </c>
      <c r="F2254">
        <v>64</v>
      </c>
      <c r="G2254" s="1">
        <v>0.77</v>
      </c>
      <c r="H2254">
        <v>6</v>
      </c>
      <c r="I2254">
        <f t="shared" si="246"/>
        <v>17</v>
      </c>
      <c r="J2254" s="3">
        <f t="shared" si="247"/>
        <v>0.35294117647058826</v>
      </c>
      <c r="K2254" s="5">
        <f t="shared" si="250"/>
        <v>20</v>
      </c>
      <c r="L2254" s="3">
        <f t="shared" ca="1" si="248"/>
        <v>0.17594118844118845</v>
      </c>
      <c r="M2254" s="1">
        <f t="shared" ca="1" si="249"/>
        <v>0.17699998802939981</v>
      </c>
      <c r="N2254" t="str">
        <f t="shared" si="251"/>
        <v>yes</v>
      </c>
    </row>
    <row r="2255" spans="1:14" x14ac:dyDescent="0.25">
      <c r="A2255" t="str">
        <f t="shared" si="245"/>
        <v>12Carlton</v>
      </c>
      <c r="B2255">
        <v>2020</v>
      </c>
      <c r="C2255">
        <v>12</v>
      </c>
      <c r="D2255" t="s">
        <v>156</v>
      </c>
      <c r="E2255" t="s">
        <v>6</v>
      </c>
      <c r="F2255">
        <v>70</v>
      </c>
      <c r="G2255" s="1">
        <v>0.69</v>
      </c>
      <c r="H2255">
        <v>6</v>
      </c>
      <c r="I2255">
        <f t="shared" si="246"/>
        <v>13</v>
      </c>
      <c r="J2255" s="3">
        <f t="shared" si="247"/>
        <v>0.46153846153846156</v>
      </c>
      <c r="K2255" s="5">
        <f t="shared" si="250"/>
        <v>149</v>
      </c>
      <c r="L2255" s="3">
        <f t="shared" ca="1" si="248"/>
        <v>9.3376824413976114E-2</v>
      </c>
      <c r="M2255" s="1">
        <f t="shared" ca="1" si="249"/>
        <v>0.36816163712448546</v>
      </c>
      <c r="N2255" t="str">
        <f t="shared" si="251"/>
        <v>yes</v>
      </c>
    </row>
    <row r="2256" spans="1:14" x14ac:dyDescent="0.25">
      <c r="A2256" t="str">
        <f t="shared" si="245"/>
        <v>12Hawthorn</v>
      </c>
      <c r="B2256">
        <v>2020</v>
      </c>
      <c r="C2256">
        <v>12</v>
      </c>
      <c r="D2256" t="s">
        <v>206</v>
      </c>
      <c r="E2256" t="s">
        <v>56</v>
      </c>
      <c r="F2256">
        <v>19</v>
      </c>
      <c r="G2256" s="1">
        <v>0.73</v>
      </c>
      <c r="H2256">
        <v>6</v>
      </c>
      <c r="I2256">
        <f t="shared" si="246"/>
        <v>23</v>
      </c>
      <c r="J2256" s="3">
        <f t="shared" si="247"/>
        <v>0.2608695652173913</v>
      </c>
      <c r="K2256" s="5">
        <f t="shared" si="250"/>
        <v>60</v>
      </c>
      <c r="L2256" s="3">
        <f t="shared" ca="1" si="248"/>
        <v>4.4801352493660178E-2</v>
      </c>
      <c r="M2256" s="1">
        <f t="shared" ca="1" si="249"/>
        <v>0.21606821272373111</v>
      </c>
      <c r="N2256" t="str">
        <f t="shared" si="251"/>
        <v>yes</v>
      </c>
    </row>
    <row r="2257" spans="1:14" x14ac:dyDescent="0.25">
      <c r="A2257" t="str">
        <f t="shared" si="245"/>
        <v>12Fremantle</v>
      </c>
      <c r="B2257">
        <v>2020</v>
      </c>
      <c r="C2257">
        <v>12</v>
      </c>
      <c r="D2257" t="s">
        <v>180</v>
      </c>
      <c r="E2257" t="s">
        <v>53</v>
      </c>
      <c r="F2257">
        <v>70</v>
      </c>
      <c r="G2257" s="1">
        <v>0.55000000000000004</v>
      </c>
      <c r="H2257">
        <v>6</v>
      </c>
      <c r="I2257">
        <f t="shared" si="246"/>
        <v>13</v>
      </c>
      <c r="J2257" s="3">
        <f t="shared" si="247"/>
        <v>0.46153846153846156</v>
      </c>
      <c r="K2257" s="5">
        <f t="shared" si="250"/>
        <v>39</v>
      </c>
      <c r="L2257" s="3">
        <f t="shared" ca="1" si="248"/>
        <v>0.13608187134502922</v>
      </c>
      <c r="M2257" s="1">
        <f t="shared" ca="1" si="249"/>
        <v>0.32545659019343232</v>
      </c>
      <c r="N2257" t="str">
        <f t="shared" si="251"/>
        <v>yes</v>
      </c>
    </row>
    <row r="2258" spans="1:14" x14ac:dyDescent="0.25">
      <c r="A2258" t="str">
        <f t="shared" si="245"/>
        <v>12Melbourne</v>
      </c>
      <c r="B2258">
        <v>2020</v>
      </c>
      <c r="C2258">
        <v>12</v>
      </c>
      <c r="D2258" t="s">
        <v>197</v>
      </c>
      <c r="E2258" t="s">
        <v>30</v>
      </c>
      <c r="F2258">
        <v>41</v>
      </c>
      <c r="G2258" s="1">
        <v>0.55000000000000004</v>
      </c>
      <c r="H2258">
        <v>6</v>
      </c>
      <c r="I2258">
        <f t="shared" si="246"/>
        <v>26</v>
      </c>
      <c r="J2258" s="3">
        <f t="shared" si="247"/>
        <v>0.23076923076923078</v>
      </c>
      <c r="K2258" s="5">
        <f t="shared" si="250"/>
        <v>33</v>
      </c>
      <c r="L2258" s="3">
        <f t="shared" ca="1" si="248"/>
        <v>0.28111111111111109</v>
      </c>
      <c r="M2258" s="1">
        <f t="shared" ca="1" si="249"/>
        <v>-5.0341880341880307E-2</v>
      </c>
      <c r="N2258" t="str">
        <f t="shared" si="251"/>
        <v>yes</v>
      </c>
    </row>
    <row r="2259" spans="1:14" x14ac:dyDescent="0.25">
      <c r="A2259" t="str">
        <f t="shared" si="245"/>
        <v>12Geelong Cats</v>
      </c>
      <c r="B2259">
        <v>2020</v>
      </c>
      <c r="C2259">
        <v>12</v>
      </c>
      <c r="D2259" t="s">
        <v>211</v>
      </c>
      <c r="E2259" t="s">
        <v>9</v>
      </c>
      <c r="F2259">
        <v>86</v>
      </c>
      <c r="G2259" s="1">
        <v>0.87</v>
      </c>
      <c r="H2259">
        <v>5</v>
      </c>
      <c r="I2259">
        <f t="shared" si="246"/>
        <v>22</v>
      </c>
      <c r="J2259" s="3">
        <f t="shared" si="247"/>
        <v>0.22727272727272727</v>
      </c>
      <c r="K2259" s="5">
        <f t="shared" si="250"/>
        <v>50</v>
      </c>
      <c r="L2259" s="3">
        <f t="shared" ca="1" si="248"/>
        <v>0.15686274509803924</v>
      </c>
      <c r="M2259" s="1">
        <f t="shared" ca="1" si="249"/>
        <v>7.0409982174688024E-2</v>
      </c>
      <c r="N2259" t="str">
        <f t="shared" si="251"/>
        <v>yes</v>
      </c>
    </row>
    <row r="2260" spans="1:14" x14ac:dyDescent="0.25">
      <c r="A2260" t="str">
        <f t="shared" si="245"/>
        <v>12Fremantle</v>
      </c>
      <c r="B2260">
        <v>2020</v>
      </c>
      <c r="C2260">
        <v>12</v>
      </c>
      <c r="D2260" t="s">
        <v>112</v>
      </c>
      <c r="E2260" t="s">
        <v>53</v>
      </c>
      <c r="F2260">
        <v>46</v>
      </c>
      <c r="G2260" s="1">
        <v>1</v>
      </c>
      <c r="H2260">
        <v>5</v>
      </c>
      <c r="I2260">
        <f t="shared" si="246"/>
        <v>13</v>
      </c>
      <c r="J2260" s="3">
        <f t="shared" si="247"/>
        <v>0.38461538461538464</v>
      </c>
      <c r="K2260" s="5">
        <f t="shared" si="250"/>
        <v>114</v>
      </c>
      <c r="L2260" s="3">
        <f t="shared" ca="1" si="248"/>
        <v>0.1046910432149519</v>
      </c>
      <c r="M2260" s="1">
        <f t="shared" ca="1" si="249"/>
        <v>0.27992434140043276</v>
      </c>
      <c r="N2260" t="str">
        <f t="shared" si="251"/>
        <v>yes</v>
      </c>
    </row>
    <row r="2261" spans="1:14" x14ac:dyDescent="0.25">
      <c r="A2261" t="str">
        <f t="shared" si="245"/>
        <v>12Adelaide Crows</v>
      </c>
      <c r="B2261">
        <v>2020</v>
      </c>
      <c r="C2261">
        <v>12</v>
      </c>
      <c r="D2261" t="s">
        <v>109</v>
      </c>
      <c r="E2261" t="s">
        <v>22</v>
      </c>
      <c r="F2261">
        <v>49</v>
      </c>
      <c r="G2261" s="1">
        <v>0.8</v>
      </c>
      <c r="H2261">
        <v>5</v>
      </c>
      <c r="I2261">
        <f t="shared" si="246"/>
        <v>28</v>
      </c>
      <c r="J2261" s="3">
        <f t="shared" si="247"/>
        <v>0.17857142857142858</v>
      </c>
      <c r="K2261" s="5">
        <f t="shared" si="250"/>
        <v>142</v>
      </c>
      <c r="L2261" s="3">
        <f t="shared" ca="1" si="248"/>
        <v>5.8777642110975442E-2</v>
      </c>
      <c r="M2261" s="1">
        <f t="shared" ca="1" si="249"/>
        <v>0.11979378646045313</v>
      </c>
      <c r="N2261" t="str">
        <f t="shared" si="251"/>
        <v>yes</v>
      </c>
    </row>
    <row r="2262" spans="1:14" x14ac:dyDescent="0.25">
      <c r="A2262" t="str">
        <f t="shared" si="245"/>
        <v>12GWS Giants</v>
      </c>
      <c r="B2262">
        <v>2020</v>
      </c>
      <c r="C2262">
        <v>12</v>
      </c>
      <c r="D2262" t="s">
        <v>208</v>
      </c>
      <c r="E2262" t="s">
        <v>11</v>
      </c>
      <c r="F2262">
        <v>52</v>
      </c>
      <c r="G2262" s="1">
        <v>0.79</v>
      </c>
      <c r="H2262">
        <v>5</v>
      </c>
      <c r="I2262">
        <f t="shared" si="246"/>
        <v>17</v>
      </c>
      <c r="J2262" s="3">
        <f t="shared" si="247"/>
        <v>0.29411764705882354</v>
      </c>
      <c r="K2262" s="5">
        <f t="shared" si="250"/>
        <v>44</v>
      </c>
      <c r="L2262" s="3">
        <f t="shared" ca="1" si="248"/>
        <v>0.22272498743086977</v>
      </c>
      <c r="M2262" s="1">
        <f t="shared" ca="1" si="249"/>
        <v>7.139265962795377E-2</v>
      </c>
      <c r="N2262" t="str">
        <f t="shared" si="251"/>
        <v>yes</v>
      </c>
    </row>
    <row r="2263" spans="1:14" x14ac:dyDescent="0.25">
      <c r="A2263" t="str">
        <f t="shared" si="245"/>
        <v>12Gold Coast Suns</v>
      </c>
      <c r="B2263">
        <v>2020</v>
      </c>
      <c r="C2263">
        <v>12</v>
      </c>
      <c r="D2263" t="s">
        <v>261</v>
      </c>
      <c r="E2263" t="s">
        <v>40</v>
      </c>
      <c r="F2263">
        <v>30</v>
      </c>
      <c r="G2263" s="1">
        <v>0.71</v>
      </c>
      <c r="H2263">
        <v>5</v>
      </c>
      <c r="I2263">
        <f t="shared" si="246"/>
        <v>16</v>
      </c>
      <c r="J2263" s="3">
        <f t="shared" si="247"/>
        <v>0.3125</v>
      </c>
      <c r="K2263" s="5">
        <f t="shared" si="250"/>
        <v>7</v>
      </c>
      <c r="L2263" s="3">
        <f t="shared" ca="1" si="248"/>
        <v>6.9763049450549453E-2</v>
      </c>
      <c r="M2263" s="1">
        <f t="shared" ca="1" si="249"/>
        <v>0.24273695054945055</v>
      </c>
      <c r="N2263" t="str">
        <f t="shared" si="251"/>
        <v>yes</v>
      </c>
    </row>
    <row r="2264" spans="1:14" x14ac:dyDescent="0.25">
      <c r="A2264" t="str">
        <f t="shared" si="245"/>
        <v>12Geelong Cats</v>
      </c>
      <c r="B2264">
        <v>2020</v>
      </c>
      <c r="C2264">
        <v>12</v>
      </c>
      <c r="D2264" t="s">
        <v>172</v>
      </c>
      <c r="E2264" t="s">
        <v>9</v>
      </c>
      <c r="F2264">
        <v>95</v>
      </c>
      <c r="G2264" s="1">
        <v>0.81</v>
      </c>
      <c r="H2264">
        <v>5</v>
      </c>
      <c r="I2264">
        <f t="shared" si="246"/>
        <v>22</v>
      </c>
      <c r="J2264" s="3">
        <f t="shared" si="247"/>
        <v>0.22727272727272727</v>
      </c>
      <c r="K2264" s="5">
        <f t="shared" si="250"/>
        <v>93</v>
      </c>
      <c r="L2264" s="3">
        <f t="shared" ca="1" si="248"/>
        <v>0.13121527777777778</v>
      </c>
      <c r="M2264" s="1">
        <f t="shared" ca="1" si="249"/>
        <v>9.6057449494949487E-2</v>
      </c>
      <c r="N2264" t="str">
        <f t="shared" si="251"/>
        <v>yes</v>
      </c>
    </row>
    <row r="2265" spans="1:14" x14ac:dyDescent="0.25">
      <c r="A2265" t="str">
        <f t="shared" si="245"/>
        <v>12Brisbane Lions</v>
      </c>
      <c r="B2265">
        <v>2020</v>
      </c>
      <c r="C2265">
        <v>12</v>
      </c>
      <c r="D2265" t="s">
        <v>165</v>
      </c>
      <c r="E2265" t="s">
        <v>16</v>
      </c>
      <c r="F2265">
        <v>48</v>
      </c>
      <c r="G2265" s="1">
        <v>0.75</v>
      </c>
      <c r="H2265">
        <v>5</v>
      </c>
      <c r="I2265">
        <f t="shared" si="246"/>
        <v>18</v>
      </c>
      <c r="J2265" s="3">
        <f t="shared" si="247"/>
        <v>0.27777777777777779</v>
      </c>
      <c r="K2265" s="5">
        <f t="shared" si="250"/>
        <v>106</v>
      </c>
      <c r="L2265" s="3">
        <f t="shared" ca="1" si="248"/>
        <v>0.13651034151034153</v>
      </c>
      <c r="M2265" s="1">
        <f t="shared" ca="1" si="249"/>
        <v>0.14126743626743626</v>
      </c>
      <c r="N2265" t="str">
        <f t="shared" si="251"/>
        <v>yes</v>
      </c>
    </row>
    <row r="2266" spans="1:14" x14ac:dyDescent="0.25">
      <c r="A2266" t="str">
        <f t="shared" si="245"/>
        <v>12Geelong Cats</v>
      </c>
      <c r="B2266">
        <v>2020</v>
      </c>
      <c r="C2266">
        <v>12</v>
      </c>
      <c r="D2266" t="s">
        <v>164</v>
      </c>
      <c r="E2266" t="s">
        <v>9</v>
      </c>
      <c r="F2266">
        <v>61</v>
      </c>
      <c r="G2266" s="1">
        <v>0.86</v>
      </c>
      <c r="H2266">
        <v>4</v>
      </c>
      <c r="I2266">
        <f t="shared" si="246"/>
        <v>22</v>
      </c>
      <c r="J2266" s="3">
        <f t="shared" si="247"/>
        <v>0.18181818181818182</v>
      </c>
      <c r="K2266" s="5">
        <f t="shared" si="250"/>
        <v>31</v>
      </c>
      <c r="L2266" s="3">
        <f t="shared" ca="1" si="248"/>
        <v>0.32516339869281047</v>
      </c>
      <c r="M2266" s="1">
        <f t="shared" ca="1" si="249"/>
        <v>-0.14334521687462864</v>
      </c>
      <c r="N2266" t="str">
        <f t="shared" si="251"/>
        <v>yes</v>
      </c>
    </row>
    <row r="2267" spans="1:14" x14ac:dyDescent="0.25">
      <c r="A2267" t="str">
        <f t="shared" si="245"/>
        <v>12Richmond</v>
      </c>
      <c r="B2267">
        <v>2020</v>
      </c>
      <c r="C2267">
        <v>12</v>
      </c>
      <c r="D2267" t="s">
        <v>222</v>
      </c>
      <c r="E2267" t="s">
        <v>28</v>
      </c>
      <c r="F2267">
        <v>84</v>
      </c>
      <c r="G2267" s="1">
        <v>0.86</v>
      </c>
      <c r="H2267">
        <v>4</v>
      </c>
      <c r="I2267">
        <f t="shared" si="246"/>
        <v>16</v>
      </c>
      <c r="J2267" s="3">
        <f t="shared" si="247"/>
        <v>0.25</v>
      </c>
      <c r="K2267" s="5">
        <f t="shared" si="250"/>
        <v>51</v>
      </c>
      <c r="L2267" s="3">
        <f t="shared" ca="1" si="248"/>
        <v>0.18048708537838973</v>
      </c>
      <c r="M2267" s="1">
        <f t="shared" ca="1" si="249"/>
        <v>6.9512914621610272E-2</v>
      </c>
      <c r="N2267" t="str">
        <f t="shared" si="251"/>
        <v>yes</v>
      </c>
    </row>
    <row r="2268" spans="1:14" x14ac:dyDescent="0.25">
      <c r="A2268" t="str">
        <f t="shared" si="245"/>
        <v>12Melbourne</v>
      </c>
      <c r="B2268">
        <v>2020</v>
      </c>
      <c r="C2268">
        <v>12</v>
      </c>
      <c r="D2268" t="s">
        <v>237</v>
      </c>
      <c r="E2268" t="s">
        <v>30</v>
      </c>
      <c r="F2268">
        <v>39</v>
      </c>
      <c r="G2268" s="1">
        <v>0.81</v>
      </c>
      <c r="H2268">
        <v>4</v>
      </c>
      <c r="I2268">
        <f t="shared" si="246"/>
        <v>26</v>
      </c>
      <c r="J2268" s="3">
        <f t="shared" si="247"/>
        <v>0.15384615384615385</v>
      </c>
      <c r="K2268" s="5">
        <f t="shared" si="250"/>
        <v>17</v>
      </c>
      <c r="L2268" s="3">
        <f t="shared" ca="1" si="248"/>
        <v>6.733686067019401E-2</v>
      </c>
      <c r="M2268" s="1">
        <f t="shared" ca="1" si="249"/>
        <v>8.6509293175959845E-2</v>
      </c>
      <c r="N2268" t="str">
        <f t="shared" si="251"/>
        <v>yes</v>
      </c>
    </row>
    <row r="2269" spans="1:14" x14ac:dyDescent="0.25">
      <c r="A2269" t="str">
        <f t="shared" si="245"/>
        <v>12St Kilda</v>
      </c>
      <c r="B2269">
        <v>2020</v>
      </c>
      <c r="C2269">
        <v>12</v>
      </c>
      <c r="D2269" t="s">
        <v>18</v>
      </c>
      <c r="E2269" t="s">
        <v>19</v>
      </c>
      <c r="F2269">
        <v>84</v>
      </c>
      <c r="G2269" s="1">
        <v>0.88</v>
      </c>
      <c r="H2269">
        <v>4</v>
      </c>
      <c r="I2269">
        <f t="shared" si="246"/>
        <v>19</v>
      </c>
      <c r="J2269" s="3">
        <f t="shared" si="247"/>
        <v>0.21052631578947367</v>
      </c>
      <c r="K2269" s="5">
        <f t="shared" si="250"/>
        <v>177</v>
      </c>
      <c r="L2269" s="3">
        <f t="shared" ca="1" si="248"/>
        <v>0.18430146070434919</v>
      </c>
      <c r="M2269" s="1">
        <f t="shared" ca="1" si="249"/>
        <v>2.6224855085124482E-2</v>
      </c>
      <c r="N2269" t="str">
        <f t="shared" si="251"/>
        <v>yes</v>
      </c>
    </row>
    <row r="2270" spans="1:14" x14ac:dyDescent="0.25">
      <c r="A2270" t="str">
        <f t="shared" si="245"/>
        <v>12Richmond</v>
      </c>
      <c r="B2270">
        <v>2020</v>
      </c>
      <c r="C2270">
        <v>12</v>
      </c>
      <c r="D2270" t="s">
        <v>202</v>
      </c>
      <c r="E2270" t="s">
        <v>28</v>
      </c>
      <c r="F2270">
        <v>27</v>
      </c>
      <c r="G2270" s="1">
        <v>0.65</v>
      </c>
      <c r="H2270">
        <v>4</v>
      </c>
      <c r="I2270">
        <f t="shared" si="246"/>
        <v>16</v>
      </c>
      <c r="J2270" s="3">
        <f t="shared" si="247"/>
        <v>0.25</v>
      </c>
      <c r="K2270" s="5">
        <f t="shared" si="250"/>
        <v>57</v>
      </c>
      <c r="L2270" s="3">
        <f t="shared" ca="1" si="248"/>
        <v>0.24673690344742977</v>
      </c>
      <c r="M2270" s="1">
        <f t="shared" ca="1" si="249"/>
        <v>3.2630965525702327E-3</v>
      </c>
      <c r="N2270" t="str">
        <f t="shared" si="251"/>
        <v>yes</v>
      </c>
    </row>
    <row r="2271" spans="1:14" x14ac:dyDescent="0.25">
      <c r="A2271" t="str">
        <f t="shared" si="245"/>
        <v>12Brisbane Lions</v>
      </c>
      <c r="B2271">
        <v>2020</v>
      </c>
      <c r="C2271">
        <v>12</v>
      </c>
      <c r="D2271" t="s">
        <v>276</v>
      </c>
      <c r="E2271" t="s">
        <v>16</v>
      </c>
      <c r="F2271">
        <v>61</v>
      </c>
      <c r="G2271" s="1">
        <v>0.81</v>
      </c>
      <c r="H2271">
        <v>4</v>
      </c>
      <c r="I2271">
        <f t="shared" si="246"/>
        <v>18</v>
      </c>
      <c r="J2271" s="3">
        <f t="shared" si="247"/>
        <v>0.22222222222222221</v>
      </c>
      <c r="K2271" s="5">
        <f t="shared" si="250"/>
        <v>4</v>
      </c>
      <c r="L2271" s="3">
        <f t="shared" ca="1" si="248"/>
        <v>5.2631578947368418E-2</v>
      </c>
      <c r="M2271" s="1">
        <f t="shared" ca="1" si="249"/>
        <v>0.16959064327485379</v>
      </c>
      <c r="N2271" t="str">
        <f t="shared" si="251"/>
        <v>yes</v>
      </c>
    </row>
    <row r="2272" spans="1:14" x14ac:dyDescent="0.25">
      <c r="A2272" t="str">
        <f t="shared" si="245"/>
        <v>12Brisbane Lions</v>
      </c>
      <c r="B2272">
        <v>2020</v>
      </c>
      <c r="C2272">
        <v>12</v>
      </c>
      <c r="D2272" t="s">
        <v>163</v>
      </c>
      <c r="E2272" t="s">
        <v>16</v>
      </c>
      <c r="F2272">
        <v>45</v>
      </c>
      <c r="G2272" s="1">
        <v>0.78</v>
      </c>
      <c r="H2272">
        <v>3</v>
      </c>
      <c r="I2272">
        <f t="shared" si="246"/>
        <v>18</v>
      </c>
      <c r="J2272" s="3">
        <f t="shared" si="247"/>
        <v>0.16666666666666666</v>
      </c>
      <c r="K2272" s="5">
        <f t="shared" si="250"/>
        <v>58</v>
      </c>
      <c r="L2272" s="3">
        <f t="shared" ca="1" si="248"/>
        <v>6.1256409872326827E-2</v>
      </c>
      <c r="M2272" s="1">
        <f t="shared" ca="1" si="249"/>
        <v>0.10541025679433982</v>
      </c>
      <c r="N2272" t="str">
        <f t="shared" si="251"/>
        <v>yes</v>
      </c>
    </row>
    <row r="2273" spans="1:14" x14ac:dyDescent="0.25">
      <c r="A2273" t="str">
        <f t="shared" si="245"/>
        <v>12Port Adelaide</v>
      </c>
      <c r="B2273">
        <v>2020</v>
      </c>
      <c r="C2273">
        <v>12</v>
      </c>
      <c r="D2273" t="s">
        <v>279</v>
      </c>
      <c r="E2273" t="s">
        <v>48</v>
      </c>
      <c r="F2273">
        <v>49</v>
      </c>
      <c r="G2273" s="1">
        <v>0.85</v>
      </c>
      <c r="H2273">
        <v>3</v>
      </c>
      <c r="I2273">
        <f t="shared" si="246"/>
        <v>22</v>
      </c>
      <c r="J2273" s="3">
        <f t="shared" si="247"/>
        <v>0.13636363636363635</v>
      </c>
      <c r="K2273" s="5">
        <f t="shared" si="250"/>
        <v>8</v>
      </c>
      <c r="L2273" s="3">
        <f t="shared" ca="1" si="248"/>
        <v>2.6277777777777778E-2</v>
      </c>
      <c r="M2273" s="1">
        <f t="shared" ca="1" si="249"/>
        <v>0.11008585858585858</v>
      </c>
      <c r="N2273" t="str">
        <f t="shared" si="251"/>
        <v>yes</v>
      </c>
    </row>
    <row r="2274" spans="1:14" x14ac:dyDescent="0.25">
      <c r="A2274" t="str">
        <f t="shared" si="245"/>
        <v>12Carlton</v>
      </c>
      <c r="B2274">
        <v>2020</v>
      </c>
      <c r="C2274">
        <v>12</v>
      </c>
      <c r="D2274" t="s">
        <v>71</v>
      </c>
      <c r="E2274" t="s">
        <v>6</v>
      </c>
      <c r="F2274">
        <v>57</v>
      </c>
      <c r="G2274" s="1">
        <v>0.87</v>
      </c>
      <c r="H2274">
        <v>3</v>
      </c>
      <c r="I2274">
        <f t="shared" si="246"/>
        <v>13</v>
      </c>
      <c r="J2274" s="3">
        <f t="shared" si="247"/>
        <v>0.23076923076923078</v>
      </c>
      <c r="K2274" s="5">
        <f t="shared" si="250"/>
        <v>56</v>
      </c>
      <c r="L2274" s="3">
        <f t="shared" ca="1" si="248"/>
        <v>8.5620915032679754E-2</v>
      </c>
      <c r="M2274" s="1">
        <f t="shared" ca="1" si="249"/>
        <v>0.14514831573655101</v>
      </c>
      <c r="N2274" t="str">
        <f t="shared" si="251"/>
        <v>yes</v>
      </c>
    </row>
    <row r="2275" spans="1:14" x14ac:dyDescent="0.25">
      <c r="A2275" t="str">
        <f t="shared" si="245"/>
        <v>12North Melbourne</v>
      </c>
      <c r="B2275">
        <v>2020</v>
      </c>
      <c r="C2275">
        <v>12</v>
      </c>
      <c r="D2275" t="s">
        <v>246</v>
      </c>
      <c r="E2275" t="s">
        <v>25</v>
      </c>
      <c r="F2275">
        <v>60</v>
      </c>
      <c r="G2275" s="1">
        <v>0.9</v>
      </c>
      <c r="H2275">
        <v>3</v>
      </c>
      <c r="I2275">
        <f t="shared" si="246"/>
        <v>18</v>
      </c>
      <c r="J2275" s="3">
        <f t="shared" si="247"/>
        <v>0.16666666666666666</v>
      </c>
      <c r="K2275" s="5">
        <f t="shared" si="250"/>
        <v>22</v>
      </c>
      <c r="L2275" s="3">
        <f t="shared" ca="1" si="248"/>
        <v>7.9166666666666663E-2</v>
      </c>
      <c r="M2275" s="1">
        <f t="shared" ca="1" si="249"/>
        <v>8.7499999999999994E-2</v>
      </c>
      <c r="N2275" t="str">
        <f t="shared" si="251"/>
        <v>yes</v>
      </c>
    </row>
    <row r="2276" spans="1:14" x14ac:dyDescent="0.25">
      <c r="A2276" t="str">
        <f t="shared" si="245"/>
        <v>12Richmond</v>
      </c>
      <c r="B2276">
        <v>2020</v>
      </c>
      <c r="C2276">
        <v>12</v>
      </c>
      <c r="D2276" t="s">
        <v>204</v>
      </c>
      <c r="E2276" t="s">
        <v>28</v>
      </c>
      <c r="F2276">
        <v>45</v>
      </c>
      <c r="G2276" s="1">
        <v>0.63</v>
      </c>
      <c r="H2276">
        <v>3</v>
      </c>
      <c r="I2276">
        <f t="shared" si="246"/>
        <v>16</v>
      </c>
      <c r="J2276" s="3">
        <f t="shared" si="247"/>
        <v>0.1875</v>
      </c>
      <c r="K2276" s="5">
        <f t="shared" si="250"/>
        <v>24</v>
      </c>
      <c r="L2276" s="3">
        <f t="shared" ca="1" si="248"/>
        <v>0.19498020413352218</v>
      </c>
      <c r="M2276" s="1">
        <f t="shared" ca="1" si="249"/>
        <v>-7.4802041335221836E-3</v>
      </c>
      <c r="N2276" t="str">
        <f t="shared" si="251"/>
        <v>yes</v>
      </c>
    </row>
    <row r="2277" spans="1:14" x14ac:dyDescent="0.25">
      <c r="A2277" t="str">
        <f t="shared" si="245"/>
        <v>12Sydney Swans</v>
      </c>
      <c r="B2277">
        <v>2020</v>
      </c>
      <c r="C2277">
        <v>12</v>
      </c>
      <c r="D2277" t="s">
        <v>158</v>
      </c>
      <c r="E2277" t="s">
        <v>70</v>
      </c>
      <c r="F2277">
        <v>90</v>
      </c>
      <c r="G2277" s="1">
        <v>0.64</v>
      </c>
      <c r="H2277">
        <v>3</v>
      </c>
      <c r="I2277">
        <f t="shared" si="246"/>
        <v>17</v>
      </c>
      <c r="J2277" s="3">
        <f t="shared" si="247"/>
        <v>0.17647058823529413</v>
      </c>
      <c r="K2277" s="5">
        <f t="shared" si="250"/>
        <v>53</v>
      </c>
      <c r="L2277" s="3">
        <f t="shared" ca="1" si="248"/>
        <v>1.9326923076923075E-2</v>
      </c>
      <c r="M2277" s="1">
        <f t="shared" ca="1" si="249"/>
        <v>0.15714366515837105</v>
      </c>
      <c r="N2277" t="str">
        <f t="shared" si="251"/>
        <v>yes</v>
      </c>
    </row>
    <row r="2278" spans="1:14" x14ac:dyDescent="0.25">
      <c r="A2278" t="str">
        <f t="shared" si="245"/>
        <v>12Collingwood</v>
      </c>
      <c r="B2278">
        <v>2020</v>
      </c>
      <c r="C2278">
        <v>12</v>
      </c>
      <c r="D2278" t="s">
        <v>233</v>
      </c>
      <c r="E2278" t="s">
        <v>51</v>
      </c>
      <c r="F2278">
        <v>22</v>
      </c>
      <c r="G2278" s="1">
        <v>0.93</v>
      </c>
      <c r="H2278">
        <v>3</v>
      </c>
      <c r="I2278">
        <f t="shared" si="246"/>
        <v>26</v>
      </c>
      <c r="J2278" s="3">
        <f t="shared" si="247"/>
        <v>0.11538461538461539</v>
      </c>
      <c r="K2278" s="5">
        <f t="shared" si="250"/>
        <v>21</v>
      </c>
      <c r="L2278" s="3">
        <f t="shared" ca="1" si="248"/>
        <v>0.18479853479853481</v>
      </c>
      <c r="M2278" s="1">
        <f t="shared" ca="1" si="249"/>
        <v>-6.9413919413919417E-2</v>
      </c>
      <c r="N2278" t="str">
        <f t="shared" si="251"/>
        <v>yes</v>
      </c>
    </row>
    <row r="2279" spans="1:14" x14ac:dyDescent="0.25">
      <c r="A2279" t="str">
        <f t="shared" si="245"/>
        <v>12North Melbourne</v>
      </c>
      <c r="B2279">
        <v>2020</v>
      </c>
      <c r="C2279">
        <v>12</v>
      </c>
      <c r="D2279" t="s">
        <v>281</v>
      </c>
      <c r="E2279" t="s">
        <v>25</v>
      </c>
      <c r="F2279">
        <v>30</v>
      </c>
      <c r="G2279" s="1">
        <v>0.93</v>
      </c>
      <c r="H2279">
        <v>3</v>
      </c>
      <c r="I2279">
        <f t="shared" si="246"/>
        <v>18</v>
      </c>
      <c r="J2279" s="3">
        <f t="shared" si="247"/>
        <v>0.16666666666666666</v>
      </c>
      <c r="K2279" s="5">
        <f t="shared" si="250"/>
        <v>9</v>
      </c>
      <c r="L2279" s="3">
        <f t="shared" ca="1" si="248"/>
        <v>0</v>
      </c>
      <c r="M2279" s="1">
        <f t="shared" ca="1" si="249"/>
        <v>0.16666666666666666</v>
      </c>
      <c r="N2279" t="str">
        <f t="shared" si="251"/>
        <v>yes</v>
      </c>
    </row>
    <row r="2280" spans="1:14" x14ac:dyDescent="0.25">
      <c r="A2280" t="str">
        <f t="shared" si="245"/>
        <v>12Brisbane Lions</v>
      </c>
      <c r="B2280">
        <v>2020</v>
      </c>
      <c r="C2280">
        <v>12</v>
      </c>
      <c r="D2280" t="s">
        <v>230</v>
      </c>
      <c r="E2280" t="s">
        <v>16</v>
      </c>
      <c r="F2280">
        <v>27</v>
      </c>
      <c r="G2280" s="1">
        <v>0.46</v>
      </c>
      <c r="H2280">
        <v>3</v>
      </c>
      <c r="I2280">
        <f t="shared" si="246"/>
        <v>18</v>
      </c>
      <c r="J2280" s="3">
        <f t="shared" si="247"/>
        <v>0.16666666666666666</v>
      </c>
      <c r="K2280" s="5">
        <f t="shared" si="250"/>
        <v>10</v>
      </c>
      <c r="L2280" s="3">
        <f t="shared" ca="1" si="248"/>
        <v>7.1428571428571425E-2</v>
      </c>
      <c r="M2280" s="1">
        <f t="shared" ca="1" si="249"/>
        <v>9.5238095238095233E-2</v>
      </c>
      <c r="N2280" t="str">
        <f t="shared" si="251"/>
        <v>yes</v>
      </c>
    </row>
    <row r="2281" spans="1:14" x14ac:dyDescent="0.25">
      <c r="A2281" t="str">
        <f t="shared" si="245"/>
        <v>12Hawthorn</v>
      </c>
      <c r="B2281">
        <v>2020</v>
      </c>
      <c r="C2281">
        <v>12</v>
      </c>
      <c r="D2281" t="s">
        <v>255</v>
      </c>
      <c r="E2281" t="s">
        <v>56</v>
      </c>
      <c r="F2281">
        <v>60</v>
      </c>
      <c r="G2281" s="1">
        <v>0.84</v>
      </c>
      <c r="H2281">
        <v>3</v>
      </c>
      <c r="I2281">
        <f t="shared" si="246"/>
        <v>23</v>
      </c>
      <c r="J2281" s="3">
        <f t="shared" si="247"/>
        <v>0.13043478260869565</v>
      </c>
      <c r="K2281" s="5">
        <f t="shared" si="250"/>
        <v>36</v>
      </c>
      <c r="L2281" s="3">
        <f t="shared" ca="1" si="248"/>
        <v>6.5789473684210523E-3</v>
      </c>
      <c r="M2281" s="1">
        <f t="shared" ca="1" si="249"/>
        <v>0.1238558352402746</v>
      </c>
      <c r="N2281" t="str">
        <f t="shared" si="251"/>
        <v>yes</v>
      </c>
    </row>
    <row r="2282" spans="1:14" x14ac:dyDescent="0.25">
      <c r="A2282" t="str">
        <f t="shared" si="245"/>
        <v>12GWS Giants</v>
      </c>
      <c r="B2282">
        <v>2020</v>
      </c>
      <c r="C2282">
        <v>12</v>
      </c>
      <c r="D2282" t="s">
        <v>244</v>
      </c>
      <c r="E2282" t="s">
        <v>11</v>
      </c>
      <c r="F2282">
        <v>45</v>
      </c>
      <c r="G2282" s="1">
        <v>0.74</v>
      </c>
      <c r="H2282">
        <v>3</v>
      </c>
      <c r="I2282">
        <f t="shared" si="246"/>
        <v>17</v>
      </c>
      <c r="J2282" s="3">
        <f t="shared" si="247"/>
        <v>0.17647058823529413</v>
      </c>
      <c r="K2282" s="5">
        <f t="shared" si="250"/>
        <v>41</v>
      </c>
      <c r="L2282" s="3">
        <f t="shared" ca="1" si="248"/>
        <v>0.12039072039072039</v>
      </c>
      <c r="M2282" s="1">
        <f t="shared" ca="1" si="249"/>
        <v>5.6079867844573736E-2</v>
      </c>
      <c r="N2282" t="str">
        <f t="shared" si="251"/>
        <v>yes</v>
      </c>
    </row>
    <row r="2283" spans="1:14" x14ac:dyDescent="0.25">
      <c r="A2283" t="str">
        <f t="shared" si="245"/>
        <v>12Essendon</v>
      </c>
      <c r="B2283">
        <v>2020</v>
      </c>
      <c r="C2283">
        <v>12</v>
      </c>
      <c r="D2283" t="s">
        <v>303</v>
      </c>
      <c r="E2283" t="s">
        <v>32</v>
      </c>
      <c r="F2283">
        <v>35</v>
      </c>
      <c r="G2283" s="1">
        <v>0.85</v>
      </c>
      <c r="H2283">
        <v>2</v>
      </c>
      <c r="I2283">
        <f t="shared" si="246"/>
        <v>19</v>
      </c>
      <c r="J2283" s="3">
        <f t="shared" si="247"/>
        <v>0.10526315789473684</v>
      </c>
      <c r="K2283" s="5">
        <f t="shared" si="250"/>
        <v>4</v>
      </c>
      <c r="L2283" s="3">
        <f t="shared" ca="1" si="248"/>
        <v>0.14310712421916336</v>
      </c>
      <c r="M2283" s="1">
        <f t="shared" ca="1" si="249"/>
        <v>-3.784396632442652E-2</v>
      </c>
      <c r="N2283" t="str">
        <f t="shared" si="251"/>
        <v>yes</v>
      </c>
    </row>
    <row r="2284" spans="1:14" x14ac:dyDescent="0.25">
      <c r="A2284" t="str">
        <f t="shared" si="245"/>
        <v>12Essendon</v>
      </c>
      <c r="B2284">
        <v>2020</v>
      </c>
      <c r="C2284">
        <v>12</v>
      </c>
      <c r="D2284" t="s">
        <v>228</v>
      </c>
      <c r="E2284" t="s">
        <v>32</v>
      </c>
      <c r="F2284">
        <v>11</v>
      </c>
      <c r="G2284" s="1">
        <v>0.71</v>
      </c>
      <c r="H2284">
        <v>2</v>
      </c>
      <c r="I2284">
        <f t="shared" si="246"/>
        <v>19</v>
      </c>
      <c r="J2284" s="3">
        <f t="shared" si="247"/>
        <v>0.10526315789473684</v>
      </c>
      <c r="K2284" s="5">
        <f t="shared" si="250"/>
        <v>20</v>
      </c>
      <c r="L2284" s="3">
        <f t="shared" ca="1" si="248"/>
        <v>0.16128939498504716</v>
      </c>
      <c r="M2284" s="1">
        <f t="shared" ca="1" si="249"/>
        <v>-5.6026237090310321E-2</v>
      </c>
      <c r="N2284" t="str">
        <f t="shared" si="251"/>
        <v>yes</v>
      </c>
    </row>
    <row r="2285" spans="1:14" x14ac:dyDescent="0.25">
      <c r="A2285" t="str">
        <f t="shared" si="245"/>
        <v>12Sydney Swans</v>
      </c>
      <c r="B2285">
        <v>2020</v>
      </c>
      <c r="C2285">
        <v>12</v>
      </c>
      <c r="D2285" t="s">
        <v>290</v>
      </c>
      <c r="E2285" t="s">
        <v>70</v>
      </c>
      <c r="F2285">
        <v>38</v>
      </c>
      <c r="G2285" s="1">
        <v>0.85</v>
      </c>
      <c r="H2285">
        <v>2</v>
      </c>
      <c r="I2285">
        <f t="shared" si="246"/>
        <v>17</v>
      </c>
      <c r="J2285" s="3">
        <f t="shared" si="247"/>
        <v>0.11764705882352941</v>
      </c>
      <c r="K2285" s="5">
        <f t="shared" si="250"/>
        <v>11</v>
      </c>
      <c r="L2285" s="3">
        <f t="shared" ca="1" si="248"/>
        <v>0</v>
      </c>
      <c r="M2285" s="1">
        <f t="shared" ca="1" si="249"/>
        <v>0.11764705882352941</v>
      </c>
      <c r="N2285" t="str">
        <f t="shared" si="251"/>
        <v>yes</v>
      </c>
    </row>
    <row r="2286" spans="1:14" x14ac:dyDescent="0.25">
      <c r="A2286" t="str">
        <f t="shared" si="245"/>
        <v>12Brisbane Lions</v>
      </c>
      <c r="B2286">
        <v>2020</v>
      </c>
      <c r="C2286">
        <v>12</v>
      </c>
      <c r="D2286" t="s">
        <v>231</v>
      </c>
      <c r="E2286" t="s">
        <v>16</v>
      </c>
      <c r="F2286">
        <v>47</v>
      </c>
      <c r="G2286" s="1">
        <v>0.74</v>
      </c>
      <c r="H2286">
        <v>2</v>
      </c>
      <c r="I2286">
        <f t="shared" si="246"/>
        <v>18</v>
      </c>
      <c r="J2286" s="3">
        <f t="shared" si="247"/>
        <v>0.1111111111111111</v>
      </c>
      <c r="K2286" s="5">
        <f t="shared" si="250"/>
        <v>34</v>
      </c>
      <c r="L2286" s="3">
        <f t="shared" ca="1" si="248"/>
        <v>0.1705122655122655</v>
      </c>
      <c r="M2286" s="1">
        <f t="shared" ca="1" si="249"/>
        <v>-5.9401154401154399E-2</v>
      </c>
      <c r="N2286" t="str">
        <f t="shared" si="251"/>
        <v>yes</v>
      </c>
    </row>
    <row r="2287" spans="1:14" x14ac:dyDescent="0.25">
      <c r="A2287" t="str">
        <f t="shared" si="245"/>
        <v>12Adelaide Crows</v>
      </c>
      <c r="B2287">
        <v>2020</v>
      </c>
      <c r="C2287">
        <v>12</v>
      </c>
      <c r="D2287" t="s">
        <v>284</v>
      </c>
      <c r="E2287" t="s">
        <v>22</v>
      </c>
      <c r="F2287">
        <v>39</v>
      </c>
      <c r="G2287" s="1">
        <v>0.83</v>
      </c>
      <c r="H2287">
        <v>2</v>
      </c>
      <c r="I2287">
        <f t="shared" si="246"/>
        <v>28</v>
      </c>
      <c r="J2287" s="3">
        <f t="shared" si="247"/>
        <v>7.1428571428571425E-2</v>
      </c>
      <c r="K2287" s="5">
        <f t="shared" si="250"/>
        <v>15</v>
      </c>
      <c r="L2287" s="3">
        <f t="shared" ca="1" si="248"/>
        <v>4.106951871657754E-2</v>
      </c>
      <c r="M2287" s="1">
        <f t="shared" ca="1" si="249"/>
        <v>3.0359052711993885E-2</v>
      </c>
      <c r="N2287" t="str">
        <f t="shared" si="251"/>
        <v>yes</v>
      </c>
    </row>
    <row r="2288" spans="1:14" x14ac:dyDescent="0.25">
      <c r="A2288" t="str">
        <f t="shared" si="245"/>
        <v>12Gold Coast Suns</v>
      </c>
      <c r="B2288">
        <v>2020</v>
      </c>
      <c r="C2288">
        <v>12</v>
      </c>
      <c r="D2288" t="s">
        <v>133</v>
      </c>
      <c r="E2288" t="s">
        <v>40</v>
      </c>
      <c r="F2288">
        <v>80</v>
      </c>
      <c r="G2288" s="1">
        <v>0.72</v>
      </c>
      <c r="H2288">
        <v>2</v>
      </c>
      <c r="I2288">
        <f t="shared" si="246"/>
        <v>16</v>
      </c>
      <c r="J2288" s="3">
        <f t="shared" si="247"/>
        <v>0.125</v>
      </c>
      <c r="K2288" s="5">
        <f t="shared" si="250"/>
        <v>65</v>
      </c>
      <c r="L2288" s="3">
        <f t="shared" ca="1" si="248"/>
        <v>9.2253509590970881E-2</v>
      </c>
      <c r="M2288" s="1">
        <f t="shared" ca="1" si="249"/>
        <v>3.2746490409029119E-2</v>
      </c>
      <c r="N2288" t="str">
        <f t="shared" si="251"/>
        <v>yes</v>
      </c>
    </row>
    <row r="2289" spans="1:14" x14ac:dyDescent="0.25">
      <c r="A2289" t="str">
        <f t="shared" si="245"/>
        <v>12St Kilda</v>
      </c>
      <c r="B2289">
        <v>2020</v>
      </c>
      <c r="C2289">
        <v>12</v>
      </c>
      <c r="D2289" t="s">
        <v>186</v>
      </c>
      <c r="E2289" t="s">
        <v>19</v>
      </c>
      <c r="F2289">
        <v>52</v>
      </c>
      <c r="G2289" s="1">
        <v>0.8</v>
      </c>
      <c r="H2289">
        <v>1</v>
      </c>
      <c r="I2289">
        <f t="shared" si="246"/>
        <v>19</v>
      </c>
      <c r="J2289" s="3">
        <f t="shared" si="247"/>
        <v>5.2631578947368418E-2</v>
      </c>
      <c r="K2289" s="5">
        <f t="shared" si="250"/>
        <v>66</v>
      </c>
      <c r="L2289" s="3">
        <f t="shared" ca="1" si="248"/>
        <v>0.13263412153572335</v>
      </c>
      <c r="M2289" s="1">
        <f t="shared" ca="1" si="249"/>
        <v>-8.000254258835493E-2</v>
      </c>
      <c r="N2289" t="str">
        <f t="shared" si="251"/>
        <v>yes</v>
      </c>
    </row>
    <row r="2290" spans="1:14" x14ac:dyDescent="0.25">
      <c r="A2290" t="str">
        <f t="shared" si="245"/>
        <v>12Fremantle</v>
      </c>
      <c r="B2290">
        <v>2020</v>
      </c>
      <c r="C2290">
        <v>12</v>
      </c>
      <c r="D2290" t="s">
        <v>140</v>
      </c>
      <c r="E2290" t="s">
        <v>53</v>
      </c>
      <c r="F2290">
        <v>71</v>
      </c>
      <c r="G2290" s="1">
        <v>0.85</v>
      </c>
      <c r="H2290">
        <v>1</v>
      </c>
      <c r="I2290">
        <f t="shared" si="246"/>
        <v>13</v>
      </c>
      <c r="J2290" s="3">
        <f t="shared" si="247"/>
        <v>7.6923076923076927E-2</v>
      </c>
      <c r="K2290" s="5">
        <f t="shared" si="250"/>
        <v>79</v>
      </c>
      <c r="L2290" s="3">
        <f t="shared" ca="1" si="248"/>
        <v>0.10439715083677932</v>
      </c>
      <c r="M2290" s="1">
        <f t="shared" ca="1" si="249"/>
        <v>-2.7474073913702393E-2</v>
      </c>
      <c r="N2290" t="str">
        <f t="shared" si="251"/>
        <v>yes</v>
      </c>
    </row>
    <row r="2291" spans="1:14" x14ac:dyDescent="0.25">
      <c r="A2291" t="str">
        <f t="shared" si="245"/>
        <v>12West Coast Eagles</v>
      </c>
      <c r="B2291">
        <v>2020</v>
      </c>
      <c r="C2291">
        <v>12</v>
      </c>
      <c r="D2291" t="s">
        <v>339</v>
      </c>
      <c r="E2291" t="s">
        <v>36</v>
      </c>
      <c r="F2291">
        <v>50</v>
      </c>
      <c r="G2291" s="1">
        <v>0.78</v>
      </c>
      <c r="H2291">
        <v>1</v>
      </c>
      <c r="I2291">
        <f t="shared" si="246"/>
        <v>23</v>
      </c>
      <c r="J2291" s="3">
        <f t="shared" si="247"/>
        <v>4.3478260869565216E-2</v>
      </c>
      <c r="K2291" s="5">
        <f t="shared" si="250"/>
        <v>1</v>
      </c>
      <c r="L2291" s="3">
        <f t="shared" ca="1" si="248"/>
        <v>0.12009803921568626</v>
      </c>
      <c r="M2291" s="1">
        <f t="shared" ca="1" si="249"/>
        <v>-7.6619778346121048E-2</v>
      </c>
      <c r="N2291" t="str">
        <f t="shared" si="251"/>
        <v>yes</v>
      </c>
    </row>
    <row r="2292" spans="1:14" x14ac:dyDescent="0.25">
      <c r="A2292" t="str">
        <f t="shared" si="245"/>
        <v>12Gold Coast Suns</v>
      </c>
      <c r="B2292">
        <v>2020</v>
      </c>
      <c r="C2292">
        <v>12</v>
      </c>
      <c r="D2292" t="s">
        <v>252</v>
      </c>
      <c r="E2292" t="s">
        <v>40</v>
      </c>
      <c r="F2292">
        <v>32</v>
      </c>
      <c r="G2292" s="1">
        <v>0.76</v>
      </c>
      <c r="H2292">
        <v>1</v>
      </c>
      <c r="I2292">
        <f t="shared" si="246"/>
        <v>16</v>
      </c>
      <c r="J2292" s="3">
        <f t="shared" si="247"/>
        <v>6.25E-2</v>
      </c>
      <c r="K2292" s="5">
        <f t="shared" si="250"/>
        <v>22</v>
      </c>
      <c r="L2292" s="3">
        <f t="shared" ca="1" si="248"/>
        <v>8.5416666666666655E-2</v>
      </c>
      <c r="M2292" s="1">
        <f t="shared" ca="1" si="249"/>
        <v>-2.2916666666666655E-2</v>
      </c>
      <c r="N2292" t="str">
        <f t="shared" si="251"/>
        <v>yes</v>
      </c>
    </row>
    <row r="2293" spans="1:14" x14ac:dyDescent="0.25">
      <c r="A2293" t="str">
        <f t="shared" si="245"/>
        <v>12GWS Giants</v>
      </c>
      <c r="B2293">
        <v>2020</v>
      </c>
      <c r="C2293">
        <v>12</v>
      </c>
      <c r="D2293" t="s">
        <v>299</v>
      </c>
      <c r="E2293" t="s">
        <v>11</v>
      </c>
      <c r="F2293">
        <v>23</v>
      </c>
      <c r="G2293" s="1">
        <v>0.79</v>
      </c>
      <c r="H2293">
        <v>1</v>
      </c>
      <c r="I2293">
        <f t="shared" si="246"/>
        <v>17</v>
      </c>
      <c r="J2293" s="3">
        <f t="shared" si="247"/>
        <v>5.8823529411764705E-2</v>
      </c>
      <c r="K2293" s="5">
        <f t="shared" si="250"/>
        <v>7</v>
      </c>
      <c r="L2293" s="3">
        <f t="shared" ca="1" si="248"/>
        <v>7.5059808612440188E-2</v>
      </c>
      <c r="M2293" s="1">
        <f t="shared" ca="1" si="249"/>
        <v>-1.6236279200675482E-2</v>
      </c>
      <c r="N2293" t="str">
        <f t="shared" si="251"/>
        <v>yes</v>
      </c>
    </row>
    <row r="2294" spans="1:14" x14ac:dyDescent="0.25">
      <c r="A2294" t="str">
        <f t="shared" si="245"/>
        <v>12North Melbourne</v>
      </c>
      <c r="B2294">
        <v>2020</v>
      </c>
      <c r="C2294">
        <v>12</v>
      </c>
      <c r="D2294" t="s">
        <v>340</v>
      </c>
      <c r="E2294" t="s">
        <v>25</v>
      </c>
      <c r="F2294">
        <v>47</v>
      </c>
      <c r="G2294" s="1">
        <v>0.9</v>
      </c>
      <c r="H2294">
        <v>1</v>
      </c>
      <c r="I2294">
        <f t="shared" si="246"/>
        <v>18</v>
      </c>
      <c r="J2294" s="3">
        <f t="shared" si="247"/>
        <v>5.5555555555555552E-2</v>
      </c>
      <c r="K2294" s="5">
        <f t="shared" si="250"/>
        <v>2</v>
      </c>
      <c r="L2294" s="3">
        <f t="shared" ca="1" si="248"/>
        <v>0.14439560439560439</v>
      </c>
      <c r="M2294" s="1">
        <f t="shared" ca="1" si="249"/>
        <v>-8.8840048840048841E-2</v>
      </c>
      <c r="N2294" t="str">
        <f t="shared" si="251"/>
        <v>yes</v>
      </c>
    </row>
    <row r="2295" spans="1:14" x14ac:dyDescent="0.25">
      <c r="A2295" t="str">
        <f t="shared" si="245"/>
        <v>12Essendon</v>
      </c>
      <c r="B2295">
        <v>2020</v>
      </c>
      <c r="C2295">
        <v>12</v>
      </c>
      <c r="D2295" t="s">
        <v>201</v>
      </c>
      <c r="E2295" t="s">
        <v>32</v>
      </c>
      <c r="F2295">
        <v>59</v>
      </c>
      <c r="G2295" s="1">
        <v>0.83</v>
      </c>
      <c r="H2295">
        <v>1</v>
      </c>
      <c r="I2295">
        <f t="shared" si="246"/>
        <v>19</v>
      </c>
      <c r="J2295" s="3">
        <f t="shared" si="247"/>
        <v>5.2631578947368418E-2</v>
      </c>
      <c r="K2295" s="5">
        <f t="shared" si="250"/>
        <v>54</v>
      </c>
      <c r="L2295" s="3">
        <f t="shared" ca="1" si="248"/>
        <v>0.21502673796791444</v>
      </c>
      <c r="M2295" s="1">
        <f t="shared" ca="1" si="249"/>
        <v>-0.16239515902054602</v>
      </c>
      <c r="N2295" t="str">
        <f t="shared" si="251"/>
        <v>yes</v>
      </c>
    </row>
    <row r="2296" spans="1:14" x14ac:dyDescent="0.25">
      <c r="A2296" t="str">
        <f t="shared" si="245"/>
        <v>12Sydney Swans</v>
      </c>
      <c r="B2296">
        <v>2020</v>
      </c>
      <c r="C2296">
        <v>12</v>
      </c>
      <c r="D2296" t="s">
        <v>347</v>
      </c>
      <c r="E2296" t="s">
        <v>70</v>
      </c>
      <c r="F2296">
        <v>31</v>
      </c>
      <c r="G2296" s="1">
        <v>0.74</v>
      </c>
      <c r="H2296">
        <v>1</v>
      </c>
      <c r="I2296">
        <f t="shared" si="246"/>
        <v>17</v>
      </c>
      <c r="J2296" s="3">
        <f t="shared" si="247"/>
        <v>5.8823529411764705E-2</v>
      </c>
      <c r="K2296" s="5">
        <f t="shared" si="250"/>
        <v>1</v>
      </c>
      <c r="L2296" s="3">
        <f t="shared" ca="1" si="248"/>
        <v>6.4625850340136057E-2</v>
      </c>
      <c r="M2296" s="1">
        <f t="shared" ca="1" si="249"/>
        <v>-5.8023209283713517E-3</v>
      </c>
      <c r="N2296" t="str">
        <f t="shared" si="251"/>
        <v>yes</v>
      </c>
    </row>
    <row r="2297" spans="1:14" x14ac:dyDescent="0.25">
      <c r="A2297" t="str">
        <f t="shared" si="245"/>
        <v>12Hawthorn</v>
      </c>
      <c r="B2297">
        <v>2020</v>
      </c>
      <c r="C2297">
        <v>12</v>
      </c>
      <c r="D2297" t="s">
        <v>256</v>
      </c>
      <c r="E2297" t="s">
        <v>56</v>
      </c>
      <c r="F2297">
        <v>61</v>
      </c>
      <c r="G2297" s="1">
        <v>0.79</v>
      </c>
      <c r="H2297">
        <v>1</v>
      </c>
      <c r="I2297">
        <f t="shared" si="246"/>
        <v>23</v>
      </c>
      <c r="J2297" s="3">
        <f t="shared" si="247"/>
        <v>4.3478260869565216E-2</v>
      </c>
      <c r="K2297" s="5">
        <f t="shared" si="250"/>
        <v>27</v>
      </c>
      <c r="L2297" s="3">
        <f t="shared" ca="1" si="248"/>
        <v>0.19916641329684809</v>
      </c>
      <c r="M2297" s="1">
        <f t="shared" ca="1" si="249"/>
        <v>-0.15568815242728287</v>
      </c>
      <c r="N2297" t="str">
        <f t="shared" si="251"/>
        <v>yes</v>
      </c>
    </row>
    <row r="2298" spans="1:14" x14ac:dyDescent="0.25">
      <c r="A2298" t="str">
        <f t="shared" si="245"/>
        <v>12Adelaide Crows</v>
      </c>
      <c r="B2298">
        <v>2020</v>
      </c>
      <c r="C2298">
        <v>12</v>
      </c>
      <c r="D2298" t="s">
        <v>352</v>
      </c>
      <c r="E2298" t="s">
        <v>22</v>
      </c>
      <c r="F2298">
        <v>22</v>
      </c>
      <c r="G2298" s="1">
        <v>0.36</v>
      </c>
      <c r="H2298">
        <v>0</v>
      </c>
      <c r="I2298">
        <f t="shared" si="246"/>
        <v>28</v>
      </c>
      <c r="J2298" s="3">
        <f t="shared" si="247"/>
        <v>0</v>
      </c>
      <c r="K2298" s="5">
        <f t="shared" si="250"/>
        <v>0</v>
      </c>
      <c r="L2298" s="3">
        <f t="shared" ca="1" si="248"/>
        <v>3.0536130536130537E-2</v>
      </c>
      <c r="M2298" s="1">
        <f t="shared" ca="1" si="249"/>
        <v>-3.0536130536130537E-2</v>
      </c>
      <c r="N2298" t="str">
        <f t="shared" si="251"/>
        <v>no</v>
      </c>
    </row>
    <row r="2299" spans="1:14" x14ac:dyDescent="0.25">
      <c r="A2299" t="str">
        <f t="shared" si="245"/>
        <v>12Carlton</v>
      </c>
      <c r="B2299">
        <v>2020</v>
      </c>
      <c r="C2299">
        <v>12</v>
      </c>
      <c r="D2299" t="s">
        <v>354</v>
      </c>
      <c r="E2299" t="s">
        <v>6</v>
      </c>
      <c r="F2299">
        <v>58</v>
      </c>
      <c r="G2299" s="1">
        <v>0.75</v>
      </c>
      <c r="H2299">
        <v>0</v>
      </c>
      <c r="I2299">
        <f t="shared" si="246"/>
        <v>13</v>
      </c>
      <c r="J2299" s="3">
        <f t="shared" si="247"/>
        <v>0</v>
      </c>
      <c r="K2299" s="5">
        <f t="shared" si="250"/>
        <v>0</v>
      </c>
      <c r="L2299" s="3">
        <f t="shared" ca="1" si="248"/>
        <v>6.4017094017094031E-2</v>
      </c>
      <c r="M2299" s="1">
        <f t="shared" ca="1" si="249"/>
        <v>-6.4017094017094031E-2</v>
      </c>
      <c r="N2299" t="str">
        <f t="shared" si="251"/>
        <v>no</v>
      </c>
    </row>
    <row r="2300" spans="1:14" x14ac:dyDescent="0.25">
      <c r="A2300" t="str">
        <f t="shared" si="245"/>
        <v>12Melbourne</v>
      </c>
      <c r="B2300">
        <v>2020</v>
      </c>
      <c r="C2300">
        <v>12</v>
      </c>
      <c r="D2300" t="s">
        <v>289</v>
      </c>
      <c r="E2300" t="s">
        <v>30</v>
      </c>
      <c r="F2300">
        <v>51</v>
      </c>
      <c r="G2300" s="1">
        <v>0.79</v>
      </c>
      <c r="H2300">
        <v>0</v>
      </c>
      <c r="I2300">
        <f t="shared" si="246"/>
        <v>26</v>
      </c>
      <c r="J2300" s="3">
        <f t="shared" si="247"/>
        <v>0</v>
      </c>
      <c r="K2300" s="5">
        <f t="shared" si="250"/>
        <v>5</v>
      </c>
      <c r="L2300" s="3">
        <f t="shared" ca="1" si="248"/>
        <v>6.25E-2</v>
      </c>
      <c r="M2300" s="1">
        <f t="shared" ca="1" si="249"/>
        <v>-6.25E-2</v>
      </c>
      <c r="N2300" t="str">
        <f t="shared" si="251"/>
        <v>yes</v>
      </c>
    </row>
    <row r="2301" spans="1:14" x14ac:dyDescent="0.25">
      <c r="A2301" t="str">
        <f t="shared" si="245"/>
        <v>12Port Adelaide</v>
      </c>
      <c r="B2301">
        <v>2020</v>
      </c>
      <c r="C2301">
        <v>12</v>
      </c>
      <c r="D2301" t="s">
        <v>364</v>
      </c>
      <c r="E2301" t="s">
        <v>48</v>
      </c>
      <c r="F2301">
        <v>34</v>
      </c>
      <c r="G2301" s="1">
        <v>0.82</v>
      </c>
      <c r="H2301">
        <v>0</v>
      </c>
      <c r="I2301">
        <f t="shared" si="246"/>
        <v>22</v>
      </c>
      <c r="J2301" s="3">
        <f t="shared" si="247"/>
        <v>0</v>
      </c>
      <c r="K2301" s="5">
        <f t="shared" si="250"/>
        <v>0</v>
      </c>
      <c r="L2301" s="3">
        <f t="shared" ca="1" si="248"/>
        <v>1.1054766734279919E-2</v>
      </c>
      <c r="M2301" s="1">
        <f t="shared" ca="1" si="249"/>
        <v>-1.1054766734279919E-2</v>
      </c>
      <c r="N2301" t="str">
        <f t="shared" si="251"/>
        <v>no</v>
      </c>
    </row>
    <row r="2302" spans="1:14" x14ac:dyDescent="0.25">
      <c r="A2302" t="str">
        <f t="shared" si="245"/>
        <v>12Brisbane Lions</v>
      </c>
      <c r="B2302">
        <v>2020</v>
      </c>
      <c r="C2302">
        <v>12</v>
      </c>
      <c r="D2302" t="s">
        <v>286</v>
      </c>
      <c r="E2302" t="s">
        <v>16</v>
      </c>
      <c r="F2302">
        <v>46</v>
      </c>
      <c r="G2302" s="1">
        <v>0.79</v>
      </c>
      <c r="H2302">
        <v>0</v>
      </c>
      <c r="I2302">
        <f t="shared" si="246"/>
        <v>18</v>
      </c>
      <c r="J2302" s="3">
        <f t="shared" si="247"/>
        <v>0</v>
      </c>
      <c r="K2302" s="5">
        <f t="shared" si="250"/>
        <v>8</v>
      </c>
      <c r="L2302" s="3">
        <f t="shared" ca="1" si="248"/>
        <v>0.10371102866031873</v>
      </c>
      <c r="M2302" s="1">
        <f t="shared" ca="1" si="249"/>
        <v>-0.10371102866031873</v>
      </c>
      <c r="N2302" t="str">
        <f t="shared" si="251"/>
        <v>yes</v>
      </c>
    </row>
    <row r="2303" spans="1:14" x14ac:dyDescent="0.25">
      <c r="A2303" t="str">
        <f t="shared" si="245"/>
        <v>12Brisbane Lions</v>
      </c>
      <c r="B2303">
        <v>2020</v>
      </c>
      <c r="C2303">
        <v>12</v>
      </c>
      <c r="D2303" t="s">
        <v>390</v>
      </c>
      <c r="E2303" t="s">
        <v>16</v>
      </c>
      <c r="F2303">
        <v>34</v>
      </c>
      <c r="G2303" s="1">
        <v>0.96</v>
      </c>
      <c r="H2303">
        <v>0</v>
      </c>
      <c r="I2303">
        <f t="shared" si="246"/>
        <v>18</v>
      </c>
      <c r="J2303" s="3">
        <f t="shared" si="247"/>
        <v>0</v>
      </c>
      <c r="K2303" s="5">
        <f t="shared" si="250"/>
        <v>0</v>
      </c>
      <c r="L2303" s="3">
        <f t="shared" ca="1" si="248"/>
        <v>8.9576883384932915E-2</v>
      </c>
      <c r="M2303" s="1">
        <f t="shared" ca="1" si="249"/>
        <v>-8.9576883384932915E-2</v>
      </c>
      <c r="N2303" t="str">
        <f t="shared" si="251"/>
        <v>no</v>
      </c>
    </row>
    <row r="2304" spans="1:14" x14ac:dyDescent="0.25">
      <c r="A2304" t="str">
        <f t="shared" si="245"/>
        <v>12Geelong Cats</v>
      </c>
      <c r="B2304">
        <v>2020</v>
      </c>
      <c r="C2304">
        <v>12</v>
      </c>
      <c r="D2304" t="s">
        <v>402</v>
      </c>
      <c r="E2304" t="s">
        <v>9</v>
      </c>
      <c r="F2304">
        <v>66</v>
      </c>
      <c r="G2304" s="1">
        <v>0.92</v>
      </c>
      <c r="H2304">
        <v>0</v>
      </c>
      <c r="I2304">
        <f t="shared" si="246"/>
        <v>22</v>
      </c>
      <c r="J2304" s="3">
        <f t="shared" si="247"/>
        <v>0</v>
      </c>
      <c r="K2304" s="5">
        <f t="shared" si="250"/>
        <v>0</v>
      </c>
      <c r="L2304" s="3">
        <f t="shared" ca="1" si="248"/>
        <v>9.071428571428572E-2</v>
      </c>
      <c r="M2304" s="1">
        <f t="shared" ca="1" si="249"/>
        <v>-9.071428571428572E-2</v>
      </c>
      <c r="N2304" t="str">
        <f t="shared" si="251"/>
        <v>no</v>
      </c>
    </row>
    <row r="2305" spans="1:14" x14ac:dyDescent="0.25">
      <c r="A2305" t="str">
        <f t="shared" si="245"/>
        <v>12Western Bulldogs</v>
      </c>
      <c r="B2305">
        <v>2020</v>
      </c>
      <c r="C2305">
        <v>12</v>
      </c>
      <c r="D2305" t="s">
        <v>302</v>
      </c>
      <c r="E2305" t="s">
        <v>14</v>
      </c>
      <c r="F2305">
        <v>66</v>
      </c>
      <c r="G2305" s="1">
        <v>0.76</v>
      </c>
      <c r="H2305">
        <v>0</v>
      </c>
      <c r="I2305">
        <f t="shared" si="246"/>
        <v>28</v>
      </c>
      <c r="J2305" s="3">
        <f t="shared" si="247"/>
        <v>0</v>
      </c>
      <c r="K2305" s="5">
        <f t="shared" si="250"/>
        <v>6</v>
      </c>
      <c r="L2305" s="3">
        <f t="shared" ca="1" si="248"/>
        <v>0.17910052910052912</v>
      </c>
      <c r="M2305" s="1">
        <f t="shared" ca="1" si="249"/>
        <v>-0.17910052910052912</v>
      </c>
      <c r="N2305" t="str">
        <f t="shared" si="251"/>
        <v>yes</v>
      </c>
    </row>
    <row r="2306" spans="1:14" x14ac:dyDescent="0.25">
      <c r="A2306" t="str">
        <f t="shared" ref="A2306:A2369" si="252">C2306&amp;E2306</f>
        <v>12Hawthorn</v>
      </c>
      <c r="B2306">
        <v>2020</v>
      </c>
      <c r="C2306">
        <v>12</v>
      </c>
      <c r="D2306" t="s">
        <v>413</v>
      </c>
      <c r="E2306" t="s">
        <v>56</v>
      </c>
      <c r="F2306">
        <v>51</v>
      </c>
      <c r="G2306" s="1">
        <v>0.96</v>
      </c>
      <c r="H2306">
        <v>0</v>
      </c>
      <c r="I2306">
        <f t="shared" ref="I2306:I2369" si="253">SUMIF($A:$A,$A2306,$H:$H)/4</f>
        <v>23</v>
      </c>
      <c r="J2306" s="3">
        <f t="shared" ref="J2306:J2369" si="254">H2306/I2306</f>
        <v>0</v>
      </c>
      <c r="K2306" s="5">
        <f t="shared" si="250"/>
        <v>0</v>
      </c>
      <c r="L2306" s="3">
        <f t="shared" ref="L2306:L2369" ca="1" si="255">SUMIF($D:$D,$D2306,$J2306)/COUNTIF($D:$D,$D2306)</f>
        <v>2.3569023569023569E-2</v>
      </c>
      <c r="M2306" s="1">
        <f t="shared" ref="M2306:M2369" ca="1" si="256">J2306-L2306</f>
        <v>-2.3569023569023569E-2</v>
      </c>
      <c r="N2306" t="str">
        <f t="shared" si="251"/>
        <v>no</v>
      </c>
    </row>
    <row r="2307" spans="1:14" x14ac:dyDescent="0.25">
      <c r="A2307" t="str">
        <f t="shared" si="252"/>
        <v>12West Coast Eagles</v>
      </c>
      <c r="B2307">
        <v>2020</v>
      </c>
      <c r="C2307">
        <v>12</v>
      </c>
      <c r="D2307" t="s">
        <v>418</v>
      </c>
      <c r="E2307" t="s">
        <v>36</v>
      </c>
      <c r="F2307">
        <v>81</v>
      </c>
      <c r="G2307" s="1">
        <v>0.93</v>
      </c>
      <c r="H2307">
        <v>0</v>
      </c>
      <c r="I2307">
        <f t="shared" si="253"/>
        <v>23</v>
      </c>
      <c r="J2307" s="3">
        <f t="shared" si="254"/>
        <v>0</v>
      </c>
      <c r="K2307" s="5">
        <f t="shared" ref="K2307:K2370" si="257">SUMIF($D:$D,$D2307,$H:$H)</f>
        <v>0</v>
      </c>
      <c r="L2307" s="3">
        <f t="shared" ca="1" si="255"/>
        <v>4.1967664258685936E-2</v>
      </c>
      <c r="M2307" s="1">
        <f t="shared" ca="1" si="256"/>
        <v>-4.1967664258685936E-2</v>
      </c>
      <c r="N2307" t="str">
        <f t="shared" ref="N2307:N2370" si="258">IF(K2307&gt;0,"yes", "no")</f>
        <v>no</v>
      </c>
    </row>
    <row r="2308" spans="1:14" x14ac:dyDescent="0.25">
      <c r="A2308" t="str">
        <f t="shared" si="252"/>
        <v>12Essendon</v>
      </c>
      <c r="B2308">
        <v>2020</v>
      </c>
      <c r="C2308">
        <v>12</v>
      </c>
      <c r="D2308" t="s">
        <v>215</v>
      </c>
      <c r="E2308" t="s">
        <v>32</v>
      </c>
      <c r="F2308">
        <v>29</v>
      </c>
      <c r="G2308" s="1">
        <v>0.79</v>
      </c>
      <c r="H2308">
        <v>0</v>
      </c>
      <c r="I2308">
        <f t="shared" si="253"/>
        <v>19</v>
      </c>
      <c r="J2308" s="3">
        <f t="shared" si="254"/>
        <v>0</v>
      </c>
      <c r="K2308" s="5">
        <f t="shared" si="257"/>
        <v>12</v>
      </c>
      <c r="L2308" s="3">
        <f t="shared" ca="1" si="255"/>
        <v>0</v>
      </c>
      <c r="M2308" s="1">
        <f t="shared" ca="1" si="256"/>
        <v>0</v>
      </c>
      <c r="N2308" t="str">
        <f t="shared" si="258"/>
        <v>yes</v>
      </c>
    </row>
    <row r="2309" spans="1:14" x14ac:dyDescent="0.25">
      <c r="A2309" t="str">
        <f t="shared" si="252"/>
        <v>12Fremantle</v>
      </c>
      <c r="B2309">
        <v>2020</v>
      </c>
      <c r="C2309">
        <v>12</v>
      </c>
      <c r="D2309" t="s">
        <v>357</v>
      </c>
      <c r="E2309" t="s">
        <v>53</v>
      </c>
      <c r="F2309">
        <v>60</v>
      </c>
      <c r="G2309" s="1">
        <v>0.87</v>
      </c>
      <c r="H2309">
        <v>0</v>
      </c>
      <c r="I2309">
        <f t="shared" si="253"/>
        <v>13</v>
      </c>
      <c r="J2309" s="3">
        <f t="shared" si="254"/>
        <v>0</v>
      </c>
      <c r="K2309" s="5">
        <f t="shared" si="257"/>
        <v>0</v>
      </c>
      <c r="L2309" s="3">
        <f t="shared" ca="1" si="255"/>
        <v>0.10472416472416474</v>
      </c>
      <c r="M2309" s="1">
        <f t="shared" ca="1" si="256"/>
        <v>-0.10472416472416474</v>
      </c>
      <c r="N2309" t="str">
        <f t="shared" si="258"/>
        <v>no</v>
      </c>
    </row>
    <row r="2310" spans="1:14" x14ac:dyDescent="0.25">
      <c r="A2310" t="str">
        <f t="shared" si="252"/>
        <v>12Western Bulldogs</v>
      </c>
      <c r="B2310">
        <v>2020</v>
      </c>
      <c r="C2310">
        <v>12</v>
      </c>
      <c r="D2310" t="s">
        <v>438</v>
      </c>
      <c r="E2310" t="s">
        <v>14</v>
      </c>
      <c r="F2310">
        <v>66</v>
      </c>
      <c r="G2310" s="1">
        <v>0.74</v>
      </c>
      <c r="H2310">
        <v>0</v>
      </c>
      <c r="I2310">
        <f t="shared" si="253"/>
        <v>28</v>
      </c>
      <c r="J2310" s="3">
        <f t="shared" si="254"/>
        <v>0</v>
      </c>
      <c r="K2310" s="5">
        <f t="shared" si="257"/>
        <v>0</v>
      </c>
      <c r="L2310" s="3">
        <f t="shared" ca="1" si="255"/>
        <v>0.26315789473684209</v>
      </c>
      <c r="M2310" s="1">
        <f t="shared" ca="1" si="256"/>
        <v>-0.26315789473684209</v>
      </c>
      <c r="N2310" t="str">
        <f t="shared" si="258"/>
        <v>no</v>
      </c>
    </row>
    <row r="2311" spans="1:14" x14ac:dyDescent="0.25">
      <c r="A2311" t="str">
        <f t="shared" si="252"/>
        <v>12North Melbourne</v>
      </c>
      <c r="B2311">
        <v>2020</v>
      </c>
      <c r="C2311">
        <v>12</v>
      </c>
      <c r="D2311" t="s">
        <v>452</v>
      </c>
      <c r="E2311" t="s">
        <v>25</v>
      </c>
      <c r="F2311">
        <v>37</v>
      </c>
      <c r="G2311" s="1">
        <v>0.75</v>
      </c>
      <c r="H2311">
        <v>0</v>
      </c>
      <c r="I2311">
        <f t="shared" si="253"/>
        <v>18</v>
      </c>
      <c r="J2311" s="3">
        <f t="shared" si="254"/>
        <v>0</v>
      </c>
      <c r="K2311" s="5">
        <f t="shared" si="257"/>
        <v>0</v>
      </c>
      <c r="L2311" s="3">
        <f t="shared" ca="1" si="255"/>
        <v>0.27272727272727276</v>
      </c>
      <c r="M2311" s="1">
        <f t="shared" ca="1" si="256"/>
        <v>-0.27272727272727276</v>
      </c>
      <c r="N2311" t="str">
        <f t="shared" si="258"/>
        <v>no</v>
      </c>
    </row>
    <row r="2312" spans="1:14" x14ac:dyDescent="0.25">
      <c r="A2312" t="str">
        <f t="shared" si="252"/>
        <v>12Richmond</v>
      </c>
      <c r="B2312">
        <v>2020</v>
      </c>
      <c r="C2312">
        <v>12</v>
      </c>
      <c r="D2312" t="s">
        <v>265</v>
      </c>
      <c r="E2312" t="s">
        <v>28</v>
      </c>
      <c r="F2312">
        <v>81</v>
      </c>
      <c r="G2312" s="1">
        <v>0.86</v>
      </c>
      <c r="H2312">
        <v>0</v>
      </c>
      <c r="I2312">
        <f t="shared" si="253"/>
        <v>16</v>
      </c>
      <c r="J2312" s="3">
        <f t="shared" si="254"/>
        <v>0</v>
      </c>
      <c r="K2312" s="5">
        <f t="shared" si="257"/>
        <v>5</v>
      </c>
      <c r="L2312" s="3">
        <f t="shared" ca="1" si="255"/>
        <v>0.10542401238053412</v>
      </c>
      <c r="M2312" s="1">
        <f t="shared" ca="1" si="256"/>
        <v>-0.10542401238053412</v>
      </c>
      <c r="N2312" t="str">
        <f t="shared" si="258"/>
        <v>yes</v>
      </c>
    </row>
    <row r="2313" spans="1:14" x14ac:dyDescent="0.25">
      <c r="A2313" t="str">
        <f t="shared" si="252"/>
        <v>12St Kilda</v>
      </c>
      <c r="B2313">
        <v>2020</v>
      </c>
      <c r="C2313">
        <v>12</v>
      </c>
      <c r="D2313" t="s">
        <v>365</v>
      </c>
      <c r="E2313" t="s">
        <v>19</v>
      </c>
      <c r="F2313">
        <v>54</v>
      </c>
      <c r="G2313" s="1">
        <v>0.93</v>
      </c>
      <c r="H2313">
        <v>0</v>
      </c>
      <c r="I2313">
        <f t="shared" si="253"/>
        <v>19</v>
      </c>
      <c r="J2313" s="3">
        <f t="shared" si="254"/>
        <v>0</v>
      </c>
      <c r="K2313" s="5">
        <f t="shared" si="257"/>
        <v>0</v>
      </c>
      <c r="L2313" s="3">
        <f t="shared" ca="1" si="255"/>
        <v>0.11666666666666667</v>
      </c>
      <c r="M2313" s="1">
        <f t="shared" ca="1" si="256"/>
        <v>-0.11666666666666667</v>
      </c>
      <c r="N2313" t="str">
        <f t="shared" si="258"/>
        <v>no</v>
      </c>
    </row>
    <row r="2314" spans="1:14" x14ac:dyDescent="0.25">
      <c r="A2314" t="str">
        <f t="shared" si="252"/>
        <v>12Richmond</v>
      </c>
      <c r="B2314">
        <v>2020</v>
      </c>
      <c r="C2314">
        <v>12</v>
      </c>
      <c r="D2314" t="s">
        <v>393</v>
      </c>
      <c r="E2314" t="s">
        <v>28</v>
      </c>
      <c r="F2314">
        <v>52</v>
      </c>
      <c r="G2314" s="1">
        <v>0.78</v>
      </c>
      <c r="H2314">
        <v>0</v>
      </c>
      <c r="I2314">
        <f t="shared" si="253"/>
        <v>16</v>
      </c>
      <c r="J2314" s="3">
        <f t="shared" si="254"/>
        <v>0</v>
      </c>
      <c r="K2314" s="5">
        <f t="shared" si="257"/>
        <v>0</v>
      </c>
      <c r="L2314" s="3">
        <f t="shared" ca="1" si="255"/>
        <v>0.10485810485810486</v>
      </c>
      <c r="M2314" s="1">
        <f t="shared" ca="1" si="256"/>
        <v>-0.10485810485810486</v>
      </c>
      <c r="N2314" t="str">
        <f t="shared" si="258"/>
        <v>no</v>
      </c>
    </row>
    <row r="2315" spans="1:14" x14ac:dyDescent="0.25">
      <c r="A2315" t="str">
        <f t="shared" si="252"/>
        <v>12Gold Coast Suns</v>
      </c>
      <c r="B2315">
        <v>2020</v>
      </c>
      <c r="C2315">
        <v>12</v>
      </c>
      <c r="D2315" t="s">
        <v>495</v>
      </c>
      <c r="E2315" t="s">
        <v>40</v>
      </c>
      <c r="F2315">
        <v>27</v>
      </c>
      <c r="G2315" s="1">
        <v>1</v>
      </c>
      <c r="H2315">
        <v>0</v>
      </c>
      <c r="I2315">
        <f t="shared" si="253"/>
        <v>16</v>
      </c>
      <c r="J2315" s="3">
        <f t="shared" si="254"/>
        <v>0</v>
      </c>
      <c r="K2315" s="5">
        <f t="shared" si="257"/>
        <v>0</v>
      </c>
      <c r="L2315" s="3">
        <f t="shared" ca="1" si="255"/>
        <v>6.3492063492063489E-2</v>
      </c>
      <c r="M2315" s="1">
        <f t="shared" ca="1" si="256"/>
        <v>-6.3492063492063489E-2</v>
      </c>
      <c r="N2315" t="str">
        <f t="shared" si="258"/>
        <v>no</v>
      </c>
    </row>
    <row r="2316" spans="1:14" x14ac:dyDescent="0.25">
      <c r="A2316" t="str">
        <f t="shared" si="252"/>
        <v>12GWS Giants</v>
      </c>
      <c r="B2316">
        <v>2020</v>
      </c>
      <c r="C2316">
        <v>12</v>
      </c>
      <c r="D2316" t="s">
        <v>410</v>
      </c>
      <c r="E2316" t="s">
        <v>11</v>
      </c>
      <c r="F2316">
        <v>21</v>
      </c>
      <c r="G2316" s="1">
        <v>0.89</v>
      </c>
      <c r="H2316">
        <v>0</v>
      </c>
      <c r="I2316">
        <f t="shared" si="253"/>
        <v>17</v>
      </c>
      <c r="J2316" s="3">
        <f t="shared" si="254"/>
        <v>0</v>
      </c>
      <c r="K2316" s="5">
        <f t="shared" si="257"/>
        <v>0</v>
      </c>
      <c r="L2316" s="3">
        <f t="shared" ca="1" si="255"/>
        <v>4.0032679738562095E-2</v>
      </c>
      <c r="M2316" s="1">
        <f t="shared" ca="1" si="256"/>
        <v>-4.0032679738562095E-2</v>
      </c>
      <c r="N2316" t="str">
        <f t="shared" si="258"/>
        <v>no</v>
      </c>
    </row>
    <row r="2317" spans="1:14" x14ac:dyDescent="0.25">
      <c r="A2317" t="str">
        <f t="shared" si="252"/>
        <v>12Collingwood</v>
      </c>
      <c r="B2317">
        <v>2020</v>
      </c>
      <c r="C2317">
        <v>12</v>
      </c>
      <c r="D2317" t="s">
        <v>445</v>
      </c>
      <c r="E2317" t="s">
        <v>51</v>
      </c>
      <c r="F2317">
        <v>24</v>
      </c>
      <c r="G2317" s="1">
        <v>0.9</v>
      </c>
      <c r="H2317">
        <v>0</v>
      </c>
      <c r="I2317">
        <f t="shared" si="253"/>
        <v>26</v>
      </c>
      <c r="J2317" s="3">
        <f t="shared" si="254"/>
        <v>0</v>
      </c>
      <c r="K2317" s="5">
        <f t="shared" si="257"/>
        <v>0</v>
      </c>
      <c r="L2317" s="3">
        <f t="shared" ca="1" si="255"/>
        <v>0.12529761904761905</v>
      </c>
      <c r="M2317" s="1">
        <f t="shared" ca="1" si="256"/>
        <v>-0.12529761904761905</v>
      </c>
      <c r="N2317" t="str">
        <f t="shared" si="258"/>
        <v>no</v>
      </c>
    </row>
    <row r="2318" spans="1:14" x14ac:dyDescent="0.25">
      <c r="A2318" t="str">
        <f t="shared" si="252"/>
        <v>12Richmond</v>
      </c>
      <c r="B2318">
        <v>2020</v>
      </c>
      <c r="C2318">
        <v>12</v>
      </c>
      <c r="D2318" t="s">
        <v>454</v>
      </c>
      <c r="E2318" t="s">
        <v>28</v>
      </c>
      <c r="F2318">
        <v>68</v>
      </c>
      <c r="G2318" s="1">
        <v>0.79</v>
      </c>
      <c r="H2318">
        <v>0</v>
      </c>
      <c r="I2318">
        <f t="shared" si="253"/>
        <v>16</v>
      </c>
      <c r="J2318" s="3">
        <f t="shared" si="254"/>
        <v>0</v>
      </c>
      <c r="K2318" s="5">
        <f t="shared" si="257"/>
        <v>0</v>
      </c>
      <c r="L2318" s="3">
        <f t="shared" ca="1" si="255"/>
        <v>7.4598930481283424E-2</v>
      </c>
      <c r="M2318" s="1">
        <f t="shared" ca="1" si="256"/>
        <v>-7.4598930481283424E-2</v>
      </c>
      <c r="N2318" t="str">
        <f t="shared" si="258"/>
        <v>no</v>
      </c>
    </row>
    <row r="2319" spans="1:14" x14ac:dyDescent="0.25">
      <c r="A2319" t="str">
        <f t="shared" si="252"/>
        <v>12Essendon</v>
      </c>
      <c r="B2319">
        <v>2020</v>
      </c>
      <c r="C2319">
        <v>12</v>
      </c>
      <c r="D2319" t="s">
        <v>505</v>
      </c>
      <c r="E2319" t="s">
        <v>32</v>
      </c>
      <c r="F2319">
        <v>60</v>
      </c>
      <c r="G2319" s="1">
        <v>0.85</v>
      </c>
      <c r="H2319">
        <v>0</v>
      </c>
      <c r="I2319">
        <f t="shared" si="253"/>
        <v>19</v>
      </c>
      <c r="J2319" s="3">
        <f t="shared" si="254"/>
        <v>0</v>
      </c>
      <c r="K2319" s="5">
        <f t="shared" si="257"/>
        <v>0</v>
      </c>
      <c r="L2319" s="3">
        <f t="shared" ca="1" si="255"/>
        <v>0.10795454545454546</v>
      </c>
      <c r="M2319" s="1">
        <f t="shared" ca="1" si="256"/>
        <v>-0.10795454545454546</v>
      </c>
      <c r="N2319" t="str">
        <f t="shared" si="258"/>
        <v>no</v>
      </c>
    </row>
    <row r="2320" spans="1:14" x14ac:dyDescent="0.25">
      <c r="A2320" t="str">
        <f t="shared" si="252"/>
        <v>12Fremantle</v>
      </c>
      <c r="B2320">
        <v>2020</v>
      </c>
      <c r="C2320">
        <v>12</v>
      </c>
      <c r="D2320" t="s">
        <v>400</v>
      </c>
      <c r="E2320" t="s">
        <v>53</v>
      </c>
      <c r="F2320">
        <v>30</v>
      </c>
      <c r="G2320" s="1">
        <v>0.95</v>
      </c>
      <c r="H2320">
        <v>0</v>
      </c>
      <c r="I2320">
        <f t="shared" si="253"/>
        <v>13</v>
      </c>
      <c r="J2320" s="3">
        <f t="shared" si="254"/>
        <v>0</v>
      </c>
      <c r="K2320" s="5">
        <f t="shared" si="257"/>
        <v>0</v>
      </c>
      <c r="L2320" s="3">
        <f t="shared" ca="1" si="255"/>
        <v>6.8098568098568096E-2</v>
      </c>
      <c r="M2320" s="1">
        <f t="shared" ca="1" si="256"/>
        <v>-6.8098568098568096E-2</v>
      </c>
      <c r="N2320" t="str">
        <f t="shared" si="258"/>
        <v>no</v>
      </c>
    </row>
    <row r="2321" spans="1:14" x14ac:dyDescent="0.25">
      <c r="A2321" t="str">
        <f t="shared" si="252"/>
        <v>12Geelong Cats</v>
      </c>
      <c r="B2321">
        <v>2020</v>
      </c>
      <c r="C2321">
        <v>12</v>
      </c>
      <c r="D2321" t="s">
        <v>506</v>
      </c>
      <c r="E2321" t="s">
        <v>9</v>
      </c>
      <c r="F2321">
        <v>123</v>
      </c>
      <c r="G2321" s="1">
        <v>0.9</v>
      </c>
      <c r="H2321">
        <v>0</v>
      </c>
      <c r="I2321">
        <f t="shared" si="253"/>
        <v>22</v>
      </c>
      <c r="J2321" s="3">
        <f t="shared" si="254"/>
        <v>0</v>
      </c>
      <c r="K2321" s="5">
        <f t="shared" si="257"/>
        <v>0</v>
      </c>
      <c r="L2321" s="3">
        <f t="shared" ca="1" si="255"/>
        <v>8.6834733893557427E-3</v>
      </c>
      <c r="M2321" s="1">
        <f t="shared" ca="1" si="256"/>
        <v>-8.6834733893557427E-3</v>
      </c>
      <c r="N2321" t="str">
        <f t="shared" si="258"/>
        <v>no</v>
      </c>
    </row>
    <row r="2322" spans="1:14" x14ac:dyDescent="0.25">
      <c r="A2322" t="str">
        <f t="shared" si="252"/>
        <v>12Port Adelaide</v>
      </c>
      <c r="B2322">
        <v>2020</v>
      </c>
      <c r="C2322">
        <v>12</v>
      </c>
      <c r="D2322" t="s">
        <v>510</v>
      </c>
      <c r="E2322" t="s">
        <v>48</v>
      </c>
      <c r="F2322">
        <v>37</v>
      </c>
      <c r="G2322" s="1">
        <v>0.82</v>
      </c>
      <c r="H2322">
        <v>0</v>
      </c>
      <c r="I2322">
        <f t="shared" si="253"/>
        <v>22</v>
      </c>
      <c r="J2322" s="3">
        <f t="shared" si="254"/>
        <v>0</v>
      </c>
      <c r="K2322" s="5">
        <f t="shared" si="257"/>
        <v>0</v>
      </c>
      <c r="L2322" s="3">
        <f t="shared" ca="1" si="255"/>
        <v>0</v>
      </c>
      <c r="M2322" s="1">
        <f t="shared" ca="1" si="256"/>
        <v>0</v>
      </c>
      <c r="N2322" t="str">
        <f t="shared" si="258"/>
        <v>no</v>
      </c>
    </row>
    <row r="2323" spans="1:14" x14ac:dyDescent="0.25">
      <c r="A2323" t="str">
        <f t="shared" si="252"/>
        <v>12GWS Giants</v>
      </c>
      <c r="B2323">
        <v>2020</v>
      </c>
      <c r="C2323">
        <v>12</v>
      </c>
      <c r="D2323" t="s">
        <v>174</v>
      </c>
      <c r="E2323" t="s">
        <v>11</v>
      </c>
      <c r="F2323">
        <v>41</v>
      </c>
      <c r="G2323" s="1">
        <v>0.78</v>
      </c>
      <c r="H2323">
        <v>0</v>
      </c>
      <c r="I2323">
        <f t="shared" si="253"/>
        <v>17</v>
      </c>
      <c r="J2323" s="3">
        <f t="shared" si="254"/>
        <v>0</v>
      </c>
      <c r="K2323" s="5">
        <f t="shared" si="257"/>
        <v>36</v>
      </c>
      <c r="L2323" s="3">
        <f t="shared" ca="1" si="255"/>
        <v>0.10721529991306868</v>
      </c>
      <c r="M2323" s="1">
        <f t="shared" ca="1" si="256"/>
        <v>-0.10721529991306868</v>
      </c>
      <c r="N2323" t="str">
        <f t="shared" si="258"/>
        <v>yes</v>
      </c>
    </row>
    <row r="2324" spans="1:14" x14ac:dyDescent="0.25">
      <c r="A2324" t="str">
        <f t="shared" si="252"/>
        <v>12GWS Giants</v>
      </c>
      <c r="B2324">
        <v>2020</v>
      </c>
      <c r="C2324">
        <v>12</v>
      </c>
      <c r="D2324" t="s">
        <v>513</v>
      </c>
      <c r="E2324" t="s">
        <v>11</v>
      </c>
      <c r="F2324">
        <v>30</v>
      </c>
      <c r="G2324" s="1">
        <v>0.55000000000000004</v>
      </c>
      <c r="H2324">
        <v>0</v>
      </c>
      <c r="I2324">
        <f t="shared" si="253"/>
        <v>17</v>
      </c>
      <c r="J2324" s="3">
        <f t="shared" si="254"/>
        <v>0</v>
      </c>
      <c r="K2324" s="5">
        <f t="shared" si="257"/>
        <v>0</v>
      </c>
      <c r="L2324" s="3">
        <f t="shared" ca="1" si="255"/>
        <v>0</v>
      </c>
      <c r="M2324" s="1">
        <f t="shared" ca="1" si="256"/>
        <v>0</v>
      </c>
      <c r="N2324" t="str">
        <f t="shared" si="258"/>
        <v>no</v>
      </c>
    </row>
    <row r="2325" spans="1:14" x14ac:dyDescent="0.25">
      <c r="A2325" t="str">
        <f t="shared" si="252"/>
        <v>12Collingwood</v>
      </c>
      <c r="B2325">
        <v>2020</v>
      </c>
      <c r="C2325">
        <v>12</v>
      </c>
      <c r="D2325" t="s">
        <v>443</v>
      </c>
      <c r="E2325" t="s">
        <v>51</v>
      </c>
      <c r="F2325">
        <v>34</v>
      </c>
      <c r="G2325" s="1">
        <v>0.89</v>
      </c>
      <c r="H2325">
        <v>0</v>
      </c>
      <c r="I2325">
        <f t="shared" si="253"/>
        <v>26</v>
      </c>
      <c r="J2325" s="3">
        <f t="shared" si="254"/>
        <v>0</v>
      </c>
      <c r="K2325" s="5">
        <f t="shared" si="257"/>
        <v>0</v>
      </c>
      <c r="L2325" s="3">
        <f t="shared" ca="1" si="255"/>
        <v>7.3684210526315783E-2</v>
      </c>
      <c r="M2325" s="1">
        <f t="shared" ca="1" si="256"/>
        <v>-7.3684210526315783E-2</v>
      </c>
      <c r="N2325" t="str">
        <f t="shared" si="258"/>
        <v>no</v>
      </c>
    </row>
    <row r="2326" spans="1:14" x14ac:dyDescent="0.25">
      <c r="A2326" t="str">
        <f t="shared" si="252"/>
        <v>12West Coast Eagles</v>
      </c>
      <c r="B2326">
        <v>2020</v>
      </c>
      <c r="C2326">
        <v>12</v>
      </c>
      <c r="D2326" t="s">
        <v>416</v>
      </c>
      <c r="E2326" t="s">
        <v>36</v>
      </c>
      <c r="F2326">
        <v>68</v>
      </c>
      <c r="G2326" s="1">
        <v>0.85</v>
      </c>
      <c r="H2326">
        <v>0</v>
      </c>
      <c r="I2326">
        <f t="shared" si="253"/>
        <v>23</v>
      </c>
      <c r="J2326" s="3">
        <f t="shared" si="254"/>
        <v>0</v>
      </c>
      <c r="K2326" s="5">
        <f t="shared" si="257"/>
        <v>0</v>
      </c>
      <c r="L2326" s="3">
        <f t="shared" ca="1" si="255"/>
        <v>0.17865155677655678</v>
      </c>
      <c r="M2326" s="1">
        <f t="shared" ca="1" si="256"/>
        <v>-0.17865155677655678</v>
      </c>
      <c r="N2326" t="str">
        <f t="shared" si="258"/>
        <v>no</v>
      </c>
    </row>
    <row r="2327" spans="1:14" x14ac:dyDescent="0.25">
      <c r="A2327" t="str">
        <f t="shared" si="252"/>
        <v>12North Melbourne</v>
      </c>
      <c r="B2327">
        <v>2020</v>
      </c>
      <c r="C2327">
        <v>12</v>
      </c>
      <c r="D2327" t="s">
        <v>524</v>
      </c>
      <c r="E2327" t="s">
        <v>25</v>
      </c>
      <c r="F2327">
        <v>47</v>
      </c>
      <c r="G2327" s="1">
        <v>0.56999999999999995</v>
      </c>
      <c r="H2327">
        <v>0</v>
      </c>
      <c r="I2327">
        <f t="shared" si="253"/>
        <v>18</v>
      </c>
      <c r="J2327" s="3">
        <f t="shared" si="254"/>
        <v>0</v>
      </c>
      <c r="K2327" s="5">
        <f t="shared" si="257"/>
        <v>0</v>
      </c>
      <c r="L2327" s="3">
        <f t="shared" ca="1" si="255"/>
        <v>9.166666666666666E-2</v>
      </c>
      <c r="M2327" s="1">
        <f t="shared" ca="1" si="256"/>
        <v>-9.166666666666666E-2</v>
      </c>
      <c r="N2327" t="str">
        <f t="shared" si="258"/>
        <v>no</v>
      </c>
    </row>
    <row r="2328" spans="1:14" x14ac:dyDescent="0.25">
      <c r="A2328" t="str">
        <f t="shared" si="252"/>
        <v>12Essendon</v>
      </c>
      <c r="B2328">
        <v>2020</v>
      </c>
      <c r="C2328">
        <v>12</v>
      </c>
      <c r="D2328" t="s">
        <v>529</v>
      </c>
      <c r="E2328" t="s">
        <v>32</v>
      </c>
      <c r="F2328">
        <v>55</v>
      </c>
      <c r="G2328" s="1">
        <v>0.84</v>
      </c>
      <c r="H2328">
        <v>0</v>
      </c>
      <c r="I2328">
        <f t="shared" si="253"/>
        <v>19</v>
      </c>
      <c r="J2328" s="3">
        <f t="shared" si="254"/>
        <v>0</v>
      </c>
      <c r="K2328" s="5">
        <f t="shared" si="257"/>
        <v>0</v>
      </c>
      <c r="L2328" s="3">
        <f t="shared" ca="1" si="255"/>
        <v>5.9149184149184145E-2</v>
      </c>
      <c r="M2328" s="1">
        <f t="shared" ca="1" si="256"/>
        <v>-5.9149184149184145E-2</v>
      </c>
      <c r="N2328" t="str">
        <f t="shared" si="258"/>
        <v>no</v>
      </c>
    </row>
    <row r="2329" spans="1:14" x14ac:dyDescent="0.25">
      <c r="A2329" t="str">
        <f t="shared" si="252"/>
        <v>12Brisbane Lions</v>
      </c>
      <c r="B2329">
        <v>2020</v>
      </c>
      <c r="C2329">
        <v>12</v>
      </c>
      <c r="D2329" t="s">
        <v>481</v>
      </c>
      <c r="E2329" t="s">
        <v>16</v>
      </c>
      <c r="F2329">
        <v>10</v>
      </c>
      <c r="G2329" s="1">
        <v>0.81</v>
      </c>
      <c r="H2329">
        <v>0</v>
      </c>
      <c r="I2329">
        <f t="shared" si="253"/>
        <v>18</v>
      </c>
      <c r="J2329" s="3">
        <f t="shared" si="254"/>
        <v>0</v>
      </c>
      <c r="K2329" s="5">
        <f t="shared" si="257"/>
        <v>0</v>
      </c>
      <c r="L2329" s="3">
        <f t="shared" ca="1" si="255"/>
        <v>4.2884990253411304E-2</v>
      </c>
      <c r="M2329" s="1">
        <f t="shared" ca="1" si="256"/>
        <v>-4.2884990253411304E-2</v>
      </c>
      <c r="N2329" t="str">
        <f t="shared" si="258"/>
        <v>no</v>
      </c>
    </row>
    <row r="2330" spans="1:14" x14ac:dyDescent="0.25">
      <c r="A2330" t="str">
        <f t="shared" si="252"/>
        <v>12Melbourne</v>
      </c>
      <c r="B2330">
        <v>2020</v>
      </c>
      <c r="C2330">
        <v>12</v>
      </c>
      <c r="D2330" t="s">
        <v>403</v>
      </c>
      <c r="E2330" t="s">
        <v>30</v>
      </c>
      <c r="F2330">
        <v>32</v>
      </c>
      <c r="G2330" s="1">
        <v>0.9</v>
      </c>
      <c r="H2330">
        <v>0</v>
      </c>
      <c r="I2330">
        <f t="shared" si="253"/>
        <v>26</v>
      </c>
      <c r="J2330" s="3">
        <f t="shared" si="254"/>
        <v>0</v>
      </c>
      <c r="K2330" s="5">
        <f t="shared" si="257"/>
        <v>0</v>
      </c>
      <c r="L2330" s="3">
        <f t="shared" ca="1" si="255"/>
        <v>9.3979005743711624E-2</v>
      </c>
      <c r="M2330" s="1">
        <f t="shared" ca="1" si="256"/>
        <v>-9.3979005743711624E-2</v>
      </c>
      <c r="N2330" t="str">
        <f t="shared" si="258"/>
        <v>no</v>
      </c>
    </row>
    <row r="2331" spans="1:14" x14ac:dyDescent="0.25">
      <c r="A2331" t="str">
        <f t="shared" si="252"/>
        <v>12Melbourne</v>
      </c>
      <c r="B2331">
        <v>2020</v>
      </c>
      <c r="C2331">
        <v>12</v>
      </c>
      <c r="D2331" t="s">
        <v>329</v>
      </c>
      <c r="E2331" t="s">
        <v>30</v>
      </c>
      <c r="F2331">
        <v>51</v>
      </c>
      <c r="G2331" s="1">
        <v>0.89</v>
      </c>
      <c r="H2331">
        <v>0</v>
      </c>
      <c r="I2331">
        <f t="shared" si="253"/>
        <v>26</v>
      </c>
      <c r="J2331" s="3">
        <f t="shared" si="254"/>
        <v>0</v>
      </c>
      <c r="K2331" s="5">
        <f t="shared" si="257"/>
        <v>2</v>
      </c>
      <c r="L2331" s="3">
        <f t="shared" ca="1" si="255"/>
        <v>8.6842105263157901E-2</v>
      </c>
      <c r="M2331" s="1">
        <f t="shared" ca="1" si="256"/>
        <v>-8.6842105263157901E-2</v>
      </c>
      <c r="N2331" t="str">
        <f t="shared" si="258"/>
        <v>yes</v>
      </c>
    </row>
    <row r="2332" spans="1:14" x14ac:dyDescent="0.25">
      <c r="A2332" t="str">
        <f t="shared" si="252"/>
        <v>12Carlton</v>
      </c>
      <c r="B2332">
        <v>2020</v>
      </c>
      <c r="C2332">
        <v>12</v>
      </c>
      <c r="D2332" t="s">
        <v>504</v>
      </c>
      <c r="E2332" t="s">
        <v>6</v>
      </c>
      <c r="F2332">
        <v>42</v>
      </c>
      <c r="G2332" s="1">
        <v>1</v>
      </c>
      <c r="H2332">
        <v>0</v>
      </c>
      <c r="I2332">
        <f t="shared" si="253"/>
        <v>13</v>
      </c>
      <c r="J2332" s="3">
        <f t="shared" si="254"/>
        <v>0</v>
      </c>
      <c r="K2332" s="5">
        <f t="shared" si="257"/>
        <v>0</v>
      </c>
      <c r="L2332" s="3">
        <f t="shared" ca="1" si="255"/>
        <v>5.46875E-2</v>
      </c>
      <c r="M2332" s="1">
        <f t="shared" ca="1" si="256"/>
        <v>-5.46875E-2</v>
      </c>
      <c r="N2332" t="str">
        <f t="shared" si="258"/>
        <v>no</v>
      </c>
    </row>
    <row r="2333" spans="1:14" x14ac:dyDescent="0.25">
      <c r="A2333" t="str">
        <f t="shared" si="252"/>
        <v>12St Kilda</v>
      </c>
      <c r="B2333">
        <v>2020</v>
      </c>
      <c r="C2333">
        <v>12</v>
      </c>
      <c r="D2333" t="s">
        <v>194</v>
      </c>
      <c r="E2333" t="s">
        <v>19</v>
      </c>
      <c r="F2333">
        <v>81</v>
      </c>
      <c r="G2333" s="1">
        <v>0.9</v>
      </c>
      <c r="H2333">
        <v>0</v>
      </c>
      <c r="I2333">
        <f t="shared" si="253"/>
        <v>19</v>
      </c>
      <c r="J2333" s="3">
        <f t="shared" si="254"/>
        <v>0</v>
      </c>
      <c r="K2333" s="5">
        <f t="shared" si="257"/>
        <v>35</v>
      </c>
      <c r="L2333" s="3">
        <f t="shared" ca="1" si="255"/>
        <v>3.6377708978328177E-2</v>
      </c>
      <c r="M2333" s="1">
        <f t="shared" ca="1" si="256"/>
        <v>-3.6377708978328177E-2</v>
      </c>
      <c r="N2333" t="str">
        <f t="shared" si="258"/>
        <v>yes</v>
      </c>
    </row>
    <row r="2334" spans="1:14" x14ac:dyDescent="0.25">
      <c r="A2334" t="str">
        <f t="shared" si="252"/>
        <v>12Gold Coast Suns</v>
      </c>
      <c r="B2334">
        <v>2020</v>
      </c>
      <c r="C2334">
        <v>12</v>
      </c>
      <c r="D2334" t="s">
        <v>375</v>
      </c>
      <c r="E2334" t="s">
        <v>40</v>
      </c>
      <c r="F2334">
        <v>41</v>
      </c>
      <c r="G2334" s="1">
        <v>0.93</v>
      </c>
      <c r="H2334">
        <v>0</v>
      </c>
      <c r="I2334">
        <f t="shared" si="253"/>
        <v>16</v>
      </c>
      <c r="J2334" s="3">
        <f t="shared" si="254"/>
        <v>0</v>
      </c>
      <c r="K2334" s="5">
        <f t="shared" si="257"/>
        <v>0</v>
      </c>
      <c r="L2334" s="3">
        <f t="shared" ca="1" si="255"/>
        <v>2.8571428571428574E-2</v>
      </c>
      <c r="M2334" s="1">
        <f t="shared" ca="1" si="256"/>
        <v>-2.8571428571428574E-2</v>
      </c>
      <c r="N2334" t="str">
        <f t="shared" si="258"/>
        <v>no</v>
      </c>
    </row>
    <row r="2335" spans="1:14" x14ac:dyDescent="0.25">
      <c r="A2335" t="str">
        <f t="shared" si="252"/>
        <v>12Sydney Swans</v>
      </c>
      <c r="B2335">
        <v>2020</v>
      </c>
      <c r="C2335">
        <v>12</v>
      </c>
      <c r="D2335" t="s">
        <v>412</v>
      </c>
      <c r="E2335" t="s">
        <v>70</v>
      </c>
      <c r="F2335">
        <v>52</v>
      </c>
      <c r="G2335" s="1">
        <v>0.88</v>
      </c>
      <c r="H2335">
        <v>0</v>
      </c>
      <c r="I2335">
        <f t="shared" si="253"/>
        <v>17</v>
      </c>
      <c r="J2335" s="3">
        <f t="shared" si="254"/>
        <v>0</v>
      </c>
      <c r="K2335" s="5">
        <f t="shared" si="257"/>
        <v>0</v>
      </c>
      <c r="L2335" s="3">
        <f t="shared" ca="1" si="255"/>
        <v>7.407407407407407E-2</v>
      </c>
      <c r="M2335" s="1">
        <f t="shared" ca="1" si="256"/>
        <v>-7.407407407407407E-2</v>
      </c>
      <c r="N2335" t="str">
        <f t="shared" si="258"/>
        <v>no</v>
      </c>
    </row>
    <row r="2336" spans="1:14" x14ac:dyDescent="0.25">
      <c r="A2336" t="str">
        <f t="shared" si="252"/>
        <v>12West Coast Eagles</v>
      </c>
      <c r="B2336">
        <v>2020</v>
      </c>
      <c r="C2336">
        <v>12</v>
      </c>
      <c r="D2336" t="s">
        <v>561</v>
      </c>
      <c r="E2336" t="s">
        <v>36</v>
      </c>
      <c r="F2336">
        <v>71</v>
      </c>
      <c r="G2336" s="1">
        <v>0.88</v>
      </c>
      <c r="H2336">
        <v>0</v>
      </c>
      <c r="I2336">
        <f t="shared" si="253"/>
        <v>23</v>
      </c>
      <c r="J2336" s="3">
        <f t="shared" si="254"/>
        <v>0</v>
      </c>
      <c r="K2336" s="5">
        <f t="shared" si="257"/>
        <v>0</v>
      </c>
      <c r="L2336" s="3">
        <f t="shared" ca="1" si="255"/>
        <v>0.14232271856110867</v>
      </c>
      <c r="M2336" s="1">
        <f t="shared" ca="1" si="256"/>
        <v>-0.14232271856110867</v>
      </c>
      <c r="N2336" t="str">
        <f t="shared" si="258"/>
        <v>no</v>
      </c>
    </row>
    <row r="2337" spans="1:14" x14ac:dyDescent="0.25">
      <c r="A2337" t="str">
        <f t="shared" si="252"/>
        <v>12Carlton</v>
      </c>
      <c r="B2337">
        <v>2020</v>
      </c>
      <c r="C2337">
        <v>12</v>
      </c>
      <c r="D2337" t="s">
        <v>459</v>
      </c>
      <c r="E2337" t="s">
        <v>6</v>
      </c>
      <c r="F2337">
        <v>37</v>
      </c>
      <c r="G2337" s="1">
        <v>0.68</v>
      </c>
      <c r="H2337">
        <v>0</v>
      </c>
      <c r="I2337">
        <f t="shared" si="253"/>
        <v>13</v>
      </c>
      <c r="J2337" s="3">
        <f t="shared" si="254"/>
        <v>0</v>
      </c>
      <c r="K2337" s="5">
        <f t="shared" si="257"/>
        <v>0</v>
      </c>
      <c r="L2337" s="3">
        <f t="shared" ca="1" si="255"/>
        <v>0.13278768520983053</v>
      </c>
      <c r="M2337" s="1">
        <f t="shared" ca="1" si="256"/>
        <v>-0.13278768520983053</v>
      </c>
      <c r="N2337" t="str">
        <f t="shared" si="258"/>
        <v>no</v>
      </c>
    </row>
    <row r="2338" spans="1:14" x14ac:dyDescent="0.25">
      <c r="A2338" t="str">
        <f t="shared" si="252"/>
        <v>12Carlton</v>
      </c>
      <c r="B2338">
        <v>2020</v>
      </c>
      <c r="C2338">
        <v>12</v>
      </c>
      <c r="D2338" t="s">
        <v>203</v>
      </c>
      <c r="E2338" t="s">
        <v>6</v>
      </c>
      <c r="F2338">
        <v>50</v>
      </c>
      <c r="G2338" s="1">
        <v>0.77</v>
      </c>
      <c r="H2338">
        <v>0</v>
      </c>
      <c r="I2338">
        <f t="shared" si="253"/>
        <v>13</v>
      </c>
      <c r="J2338" s="3">
        <f t="shared" si="254"/>
        <v>0</v>
      </c>
      <c r="K2338" s="5">
        <f t="shared" si="257"/>
        <v>10</v>
      </c>
      <c r="L2338" s="3">
        <f t="shared" ca="1" si="255"/>
        <v>0.19522306397306399</v>
      </c>
      <c r="M2338" s="1">
        <f t="shared" ca="1" si="256"/>
        <v>-0.19522306397306399</v>
      </c>
      <c r="N2338" t="str">
        <f t="shared" si="258"/>
        <v>yes</v>
      </c>
    </row>
    <row r="2339" spans="1:14" x14ac:dyDescent="0.25">
      <c r="A2339" t="str">
        <f t="shared" si="252"/>
        <v>12Fremantle</v>
      </c>
      <c r="B2339">
        <v>2020</v>
      </c>
      <c r="C2339">
        <v>12</v>
      </c>
      <c r="D2339" t="s">
        <v>563</v>
      </c>
      <c r="E2339" t="s">
        <v>53</v>
      </c>
      <c r="F2339">
        <v>57</v>
      </c>
      <c r="G2339" s="1">
        <v>0.79</v>
      </c>
      <c r="H2339">
        <v>0</v>
      </c>
      <c r="I2339">
        <f t="shared" si="253"/>
        <v>13</v>
      </c>
      <c r="J2339" s="3">
        <f t="shared" si="254"/>
        <v>0</v>
      </c>
      <c r="K2339" s="5">
        <f t="shared" si="257"/>
        <v>0</v>
      </c>
      <c r="L2339" s="3">
        <f t="shared" ca="1" si="255"/>
        <v>0.16223262032085561</v>
      </c>
      <c r="M2339" s="1">
        <f t="shared" ca="1" si="256"/>
        <v>-0.16223262032085561</v>
      </c>
      <c r="N2339" t="str">
        <f t="shared" si="258"/>
        <v>no</v>
      </c>
    </row>
    <row r="2340" spans="1:14" x14ac:dyDescent="0.25">
      <c r="A2340" t="str">
        <f t="shared" si="252"/>
        <v>12North Melbourne</v>
      </c>
      <c r="B2340">
        <v>2020</v>
      </c>
      <c r="C2340">
        <v>12</v>
      </c>
      <c r="D2340" t="s">
        <v>305</v>
      </c>
      <c r="E2340" t="s">
        <v>25</v>
      </c>
      <c r="F2340">
        <v>50</v>
      </c>
      <c r="G2340" s="1">
        <v>0.9</v>
      </c>
      <c r="H2340">
        <v>0</v>
      </c>
      <c r="I2340">
        <f t="shared" si="253"/>
        <v>18</v>
      </c>
      <c r="J2340" s="3">
        <f t="shared" si="254"/>
        <v>0</v>
      </c>
      <c r="K2340" s="5">
        <f t="shared" si="257"/>
        <v>3</v>
      </c>
      <c r="L2340" s="3">
        <f t="shared" ca="1" si="255"/>
        <v>7.1778711484593846E-2</v>
      </c>
      <c r="M2340" s="1">
        <f t="shared" ca="1" si="256"/>
        <v>-7.1778711484593846E-2</v>
      </c>
      <c r="N2340" t="str">
        <f t="shared" si="258"/>
        <v>yes</v>
      </c>
    </row>
    <row r="2341" spans="1:14" x14ac:dyDescent="0.25">
      <c r="A2341" t="str">
        <f t="shared" si="252"/>
        <v>12Adelaide Crows</v>
      </c>
      <c r="B2341">
        <v>2020</v>
      </c>
      <c r="C2341">
        <v>12</v>
      </c>
      <c r="D2341" t="s">
        <v>580</v>
      </c>
      <c r="E2341" t="s">
        <v>22</v>
      </c>
      <c r="F2341">
        <v>49</v>
      </c>
      <c r="G2341" s="1">
        <v>0.82</v>
      </c>
      <c r="H2341">
        <v>0</v>
      </c>
      <c r="I2341">
        <f t="shared" si="253"/>
        <v>28</v>
      </c>
      <c r="J2341" s="3">
        <f t="shared" si="254"/>
        <v>0</v>
      </c>
      <c r="K2341" s="5">
        <f t="shared" si="257"/>
        <v>0</v>
      </c>
      <c r="L2341" s="3">
        <f t="shared" ca="1" si="255"/>
        <v>0.1318421052631579</v>
      </c>
      <c r="M2341" s="1">
        <f t="shared" ca="1" si="256"/>
        <v>-0.1318421052631579</v>
      </c>
      <c r="N2341" t="str">
        <f t="shared" si="258"/>
        <v>no</v>
      </c>
    </row>
    <row r="2342" spans="1:14" x14ac:dyDescent="0.25">
      <c r="A2342" t="str">
        <f t="shared" si="252"/>
        <v>12Carlton</v>
      </c>
      <c r="B2342">
        <v>2020</v>
      </c>
      <c r="C2342">
        <v>12</v>
      </c>
      <c r="D2342" t="s">
        <v>395</v>
      </c>
      <c r="E2342" t="s">
        <v>6</v>
      </c>
      <c r="F2342">
        <v>70</v>
      </c>
      <c r="G2342" s="1">
        <v>0.9</v>
      </c>
      <c r="H2342">
        <v>0</v>
      </c>
      <c r="I2342">
        <f t="shared" si="253"/>
        <v>13</v>
      </c>
      <c r="J2342" s="3">
        <f t="shared" si="254"/>
        <v>0</v>
      </c>
      <c r="K2342" s="5">
        <f t="shared" si="257"/>
        <v>0</v>
      </c>
      <c r="L2342" s="3">
        <f t="shared" ca="1" si="255"/>
        <v>0.16173844537815127</v>
      </c>
      <c r="M2342" s="1">
        <f t="shared" ca="1" si="256"/>
        <v>-0.16173844537815127</v>
      </c>
      <c r="N2342" t="str">
        <f t="shared" si="258"/>
        <v>no</v>
      </c>
    </row>
    <row r="2343" spans="1:14" x14ac:dyDescent="0.25">
      <c r="A2343" t="str">
        <f t="shared" si="252"/>
        <v>12St Kilda</v>
      </c>
      <c r="B2343">
        <v>2020</v>
      </c>
      <c r="C2343">
        <v>12</v>
      </c>
      <c r="D2343" t="s">
        <v>366</v>
      </c>
      <c r="E2343" t="s">
        <v>19</v>
      </c>
      <c r="F2343">
        <v>37</v>
      </c>
      <c r="G2343" s="1">
        <v>0.93</v>
      </c>
      <c r="H2343">
        <v>0</v>
      </c>
      <c r="I2343">
        <f t="shared" si="253"/>
        <v>19</v>
      </c>
      <c r="J2343" s="3">
        <f t="shared" si="254"/>
        <v>0</v>
      </c>
      <c r="K2343" s="5">
        <f t="shared" si="257"/>
        <v>0</v>
      </c>
      <c r="L2343" s="3">
        <f t="shared" ca="1" si="255"/>
        <v>0.13096774760060764</v>
      </c>
      <c r="M2343" s="1">
        <f t="shared" ca="1" si="256"/>
        <v>-0.13096774760060764</v>
      </c>
      <c r="N2343" t="str">
        <f t="shared" si="258"/>
        <v>no</v>
      </c>
    </row>
    <row r="2344" spans="1:14" x14ac:dyDescent="0.25">
      <c r="A2344" t="str">
        <f t="shared" si="252"/>
        <v>12Hawthorn</v>
      </c>
      <c r="B2344">
        <v>2020</v>
      </c>
      <c r="C2344">
        <v>12</v>
      </c>
      <c r="D2344" t="s">
        <v>521</v>
      </c>
      <c r="E2344" t="s">
        <v>56</v>
      </c>
      <c r="F2344">
        <v>70</v>
      </c>
      <c r="G2344" s="1">
        <v>0.78</v>
      </c>
      <c r="H2344">
        <v>0</v>
      </c>
      <c r="I2344">
        <f t="shared" si="253"/>
        <v>23</v>
      </c>
      <c r="J2344" s="3">
        <f t="shared" si="254"/>
        <v>0</v>
      </c>
      <c r="K2344" s="5">
        <f t="shared" si="257"/>
        <v>0</v>
      </c>
      <c r="L2344" s="3">
        <f t="shared" ca="1" si="255"/>
        <v>0.19441068735186381</v>
      </c>
      <c r="M2344" s="1">
        <f t="shared" ca="1" si="256"/>
        <v>-0.19441068735186381</v>
      </c>
      <c r="N2344" t="str">
        <f t="shared" si="258"/>
        <v>no</v>
      </c>
    </row>
    <row r="2345" spans="1:14" x14ac:dyDescent="0.25">
      <c r="A2345" t="str">
        <f t="shared" si="252"/>
        <v>12Adelaide Crows</v>
      </c>
      <c r="B2345">
        <v>2020</v>
      </c>
      <c r="C2345">
        <v>12</v>
      </c>
      <c r="D2345" t="s">
        <v>159</v>
      </c>
      <c r="E2345" t="s">
        <v>22</v>
      </c>
      <c r="F2345">
        <v>68</v>
      </c>
      <c r="G2345" s="1">
        <v>0.84</v>
      </c>
      <c r="H2345">
        <v>0</v>
      </c>
      <c r="I2345">
        <f t="shared" si="253"/>
        <v>28</v>
      </c>
      <c r="J2345" s="3">
        <f t="shared" si="254"/>
        <v>0</v>
      </c>
      <c r="K2345" s="5">
        <f t="shared" si="257"/>
        <v>50</v>
      </c>
      <c r="L2345" s="3">
        <f t="shared" ca="1" si="255"/>
        <v>0.18564416516719148</v>
      </c>
      <c r="M2345" s="1">
        <f t="shared" ca="1" si="256"/>
        <v>-0.18564416516719148</v>
      </c>
      <c r="N2345" t="str">
        <f t="shared" si="258"/>
        <v>yes</v>
      </c>
    </row>
    <row r="2346" spans="1:14" x14ac:dyDescent="0.25">
      <c r="A2346" t="str">
        <f t="shared" si="252"/>
        <v>12Essendon</v>
      </c>
      <c r="B2346">
        <v>2020</v>
      </c>
      <c r="C2346">
        <v>12</v>
      </c>
      <c r="D2346" t="s">
        <v>428</v>
      </c>
      <c r="E2346" t="s">
        <v>32</v>
      </c>
      <c r="F2346">
        <v>73</v>
      </c>
      <c r="G2346" s="1">
        <v>0.78</v>
      </c>
      <c r="H2346">
        <v>0</v>
      </c>
      <c r="I2346">
        <f t="shared" si="253"/>
        <v>19</v>
      </c>
      <c r="J2346" s="3">
        <f t="shared" si="254"/>
        <v>0</v>
      </c>
      <c r="K2346" s="5">
        <f t="shared" si="257"/>
        <v>0</v>
      </c>
      <c r="L2346" s="3">
        <f t="shared" ca="1" si="255"/>
        <v>0</v>
      </c>
      <c r="M2346" s="1">
        <f t="shared" ca="1" si="256"/>
        <v>0</v>
      </c>
      <c r="N2346" t="str">
        <f t="shared" si="258"/>
        <v>no</v>
      </c>
    </row>
    <row r="2347" spans="1:14" x14ac:dyDescent="0.25">
      <c r="A2347" t="str">
        <f t="shared" si="252"/>
        <v>12Richmond</v>
      </c>
      <c r="B2347">
        <v>2020</v>
      </c>
      <c r="C2347">
        <v>12</v>
      </c>
      <c r="D2347" t="s">
        <v>325</v>
      </c>
      <c r="E2347" t="s">
        <v>28</v>
      </c>
      <c r="F2347">
        <v>57</v>
      </c>
      <c r="G2347" s="1">
        <v>0.96</v>
      </c>
      <c r="H2347">
        <v>0</v>
      </c>
      <c r="I2347">
        <f t="shared" si="253"/>
        <v>16</v>
      </c>
      <c r="J2347" s="3">
        <f t="shared" si="254"/>
        <v>0</v>
      </c>
      <c r="K2347" s="5">
        <f t="shared" si="257"/>
        <v>3</v>
      </c>
      <c r="L2347" s="3">
        <f t="shared" ca="1" si="255"/>
        <v>6.9930069930069921E-2</v>
      </c>
      <c r="M2347" s="1">
        <f t="shared" ca="1" si="256"/>
        <v>-6.9930069930069921E-2</v>
      </c>
      <c r="N2347" t="str">
        <f t="shared" si="258"/>
        <v>yes</v>
      </c>
    </row>
    <row r="2348" spans="1:14" x14ac:dyDescent="0.25">
      <c r="A2348" t="str">
        <f t="shared" si="252"/>
        <v>12St Kilda</v>
      </c>
      <c r="B2348">
        <v>2020</v>
      </c>
      <c r="C2348">
        <v>12</v>
      </c>
      <c r="D2348" t="s">
        <v>267</v>
      </c>
      <c r="E2348" t="s">
        <v>19</v>
      </c>
      <c r="F2348">
        <v>61</v>
      </c>
      <c r="G2348" s="1">
        <v>0.9</v>
      </c>
      <c r="H2348">
        <v>0</v>
      </c>
      <c r="I2348">
        <f t="shared" si="253"/>
        <v>19</v>
      </c>
      <c r="J2348" s="3">
        <f t="shared" si="254"/>
        <v>0</v>
      </c>
      <c r="K2348" s="5">
        <f t="shared" si="257"/>
        <v>4</v>
      </c>
      <c r="L2348" s="3">
        <f t="shared" ca="1" si="255"/>
        <v>0.13272072754831377</v>
      </c>
      <c r="M2348" s="1">
        <f t="shared" ca="1" si="256"/>
        <v>-0.13272072754831377</v>
      </c>
      <c r="N2348" t="str">
        <f t="shared" si="258"/>
        <v>yes</v>
      </c>
    </row>
    <row r="2349" spans="1:14" x14ac:dyDescent="0.25">
      <c r="A2349" t="str">
        <f t="shared" si="252"/>
        <v>12Collingwood</v>
      </c>
      <c r="B2349">
        <v>2020</v>
      </c>
      <c r="C2349">
        <v>12</v>
      </c>
      <c r="D2349" t="s">
        <v>546</v>
      </c>
      <c r="E2349" t="s">
        <v>51</v>
      </c>
      <c r="F2349">
        <v>63</v>
      </c>
      <c r="G2349" s="1">
        <v>0.86</v>
      </c>
      <c r="H2349">
        <v>0</v>
      </c>
      <c r="I2349">
        <f t="shared" si="253"/>
        <v>26</v>
      </c>
      <c r="J2349" s="3">
        <f t="shared" si="254"/>
        <v>0</v>
      </c>
      <c r="K2349" s="5">
        <f t="shared" si="257"/>
        <v>0</v>
      </c>
      <c r="L2349" s="3">
        <f t="shared" ca="1" si="255"/>
        <v>0.11136363636363636</v>
      </c>
      <c r="M2349" s="1">
        <f t="shared" ca="1" si="256"/>
        <v>-0.11136363636363636</v>
      </c>
      <c r="N2349" t="str">
        <f t="shared" si="258"/>
        <v>no</v>
      </c>
    </row>
    <row r="2350" spans="1:14" x14ac:dyDescent="0.25">
      <c r="A2350" t="str">
        <f t="shared" si="252"/>
        <v>12Fremantle</v>
      </c>
      <c r="B2350">
        <v>2020</v>
      </c>
      <c r="C2350">
        <v>12</v>
      </c>
      <c r="D2350" t="s">
        <v>235</v>
      </c>
      <c r="E2350" t="s">
        <v>53</v>
      </c>
      <c r="F2350">
        <v>34</v>
      </c>
      <c r="G2350" s="1">
        <v>0.78</v>
      </c>
      <c r="H2350">
        <v>0</v>
      </c>
      <c r="I2350">
        <f t="shared" si="253"/>
        <v>13</v>
      </c>
      <c r="J2350" s="3">
        <f t="shared" si="254"/>
        <v>0</v>
      </c>
      <c r="K2350" s="5">
        <f t="shared" si="257"/>
        <v>7</v>
      </c>
      <c r="L2350" s="3">
        <f t="shared" ca="1" si="255"/>
        <v>0.15291005291005291</v>
      </c>
      <c r="M2350" s="1">
        <f t="shared" ca="1" si="256"/>
        <v>-0.15291005291005291</v>
      </c>
      <c r="N2350" t="str">
        <f t="shared" si="258"/>
        <v>yes</v>
      </c>
    </row>
    <row r="2351" spans="1:14" x14ac:dyDescent="0.25">
      <c r="A2351" t="str">
        <f t="shared" si="252"/>
        <v>12Brisbane Lions</v>
      </c>
      <c r="B2351">
        <v>2020</v>
      </c>
      <c r="C2351">
        <v>12</v>
      </c>
      <c r="D2351" t="s">
        <v>333</v>
      </c>
      <c r="E2351" t="s">
        <v>16</v>
      </c>
      <c r="F2351">
        <v>17</v>
      </c>
      <c r="G2351" s="1">
        <v>0.87</v>
      </c>
      <c r="H2351">
        <v>0</v>
      </c>
      <c r="I2351">
        <f t="shared" si="253"/>
        <v>18</v>
      </c>
      <c r="J2351" s="3">
        <f t="shared" si="254"/>
        <v>0</v>
      </c>
      <c r="K2351" s="5">
        <f t="shared" si="257"/>
        <v>1</v>
      </c>
      <c r="L2351" s="3">
        <f t="shared" ca="1" si="255"/>
        <v>8.8235294117647065E-2</v>
      </c>
      <c r="M2351" s="1">
        <f t="shared" ca="1" si="256"/>
        <v>-8.8235294117647065E-2</v>
      </c>
      <c r="N2351" t="str">
        <f t="shared" si="258"/>
        <v>yes</v>
      </c>
    </row>
    <row r="2352" spans="1:14" x14ac:dyDescent="0.25">
      <c r="A2352" t="str">
        <f t="shared" si="252"/>
        <v>12North Melbourne</v>
      </c>
      <c r="B2352">
        <v>2020</v>
      </c>
      <c r="C2352">
        <v>12</v>
      </c>
      <c r="D2352" t="s">
        <v>453</v>
      </c>
      <c r="E2352" t="s">
        <v>25</v>
      </c>
      <c r="F2352">
        <v>31</v>
      </c>
      <c r="G2352" s="1">
        <v>0.84</v>
      </c>
      <c r="H2352">
        <v>0</v>
      </c>
      <c r="I2352">
        <f t="shared" si="253"/>
        <v>18</v>
      </c>
      <c r="J2352" s="3">
        <f t="shared" si="254"/>
        <v>0</v>
      </c>
      <c r="K2352" s="5">
        <f t="shared" si="257"/>
        <v>0</v>
      </c>
      <c r="L2352" s="3">
        <f t="shared" ca="1" si="255"/>
        <v>5.8823529411764705E-2</v>
      </c>
      <c r="M2352" s="1">
        <f t="shared" ca="1" si="256"/>
        <v>-5.8823529411764705E-2</v>
      </c>
      <c r="N2352" t="str">
        <f t="shared" si="258"/>
        <v>no</v>
      </c>
    </row>
    <row r="2353" spans="1:14" x14ac:dyDescent="0.25">
      <c r="A2353" t="str">
        <f t="shared" si="252"/>
        <v>12Essendon</v>
      </c>
      <c r="B2353">
        <v>2020</v>
      </c>
      <c r="C2353">
        <v>12</v>
      </c>
      <c r="D2353" t="s">
        <v>262</v>
      </c>
      <c r="E2353" t="s">
        <v>32</v>
      </c>
      <c r="F2353">
        <v>21</v>
      </c>
      <c r="G2353" s="1">
        <v>0.82</v>
      </c>
      <c r="H2353">
        <v>0</v>
      </c>
      <c r="I2353">
        <f t="shared" si="253"/>
        <v>19</v>
      </c>
      <c r="J2353" s="3">
        <f t="shared" si="254"/>
        <v>0</v>
      </c>
      <c r="K2353" s="5">
        <f t="shared" si="257"/>
        <v>11</v>
      </c>
      <c r="L2353" s="3">
        <f t="shared" ca="1" si="255"/>
        <v>0.17272727272727273</v>
      </c>
      <c r="M2353" s="1">
        <f t="shared" ca="1" si="256"/>
        <v>-0.17272727272727273</v>
      </c>
      <c r="N2353" t="str">
        <f t="shared" si="258"/>
        <v>yes</v>
      </c>
    </row>
    <row r="2354" spans="1:14" x14ac:dyDescent="0.25">
      <c r="A2354" t="str">
        <f t="shared" si="252"/>
        <v>12Port Adelaide</v>
      </c>
      <c r="B2354">
        <v>2020</v>
      </c>
      <c r="C2354">
        <v>12</v>
      </c>
      <c r="D2354" t="s">
        <v>408</v>
      </c>
      <c r="E2354" t="s">
        <v>48</v>
      </c>
      <c r="F2354">
        <v>34</v>
      </c>
      <c r="G2354" s="1">
        <v>0.82</v>
      </c>
      <c r="H2354">
        <v>0</v>
      </c>
      <c r="I2354">
        <f t="shared" si="253"/>
        <v>22</v>
      </c>
      <c r="J2354" s="3">
        <f t="shared" si="254"/>
        <v>0</v>
      </c>
      <c r="K2354" s="5">
        <f t="shared" si="257"/>
        <v>0</v>
      </c>
      <c r="L2354" s="3">
        <f t="shared" ca="1" si="255"/>
        <v>7.1770334928229665E-2</v>
      </c>
      <c r="M2354" s="1">
        <f t="shared" ca="1" si="256"/>
        <v>-7.1770334928229665E-2</v>
      </c>
      <c r="N2354" t="str">
        <f t="shared" si="258"/>
        <v>no</v>
      </c>
    </row>
    <row r="2355" spans="1:14" x14ac:dyDescent="0.25">
      <c r="A2355" t="str">
        <f t="shared" si="252"/>
        <v>12Gold Coast Suns</v>
      </c>
      <c r="B2355">
        <v>2020</v>
      </c>
      <c r="C2355">
        <v>12</v>
      </c>
      <c r="D2355" t="s">
        <v>439</v>
      </c>
      <c r="E2355" t="s">
        <v>40</v>
      </c>
      <c r="F2355">
        <v>107</v>
      </c>
      <c r="G2355" s="1">
        <v>0.84</v>
      </c>
      <c r="H2355">
        <v>0</v>
      </c>
      <c r="I2355">
        <f t="shared" si="253"/>
        <v>16</v>
      </c>
      <c r="J2355" s="3">
        <f t="shared" si="254"/>
        <v>0</v>
      </c>
      <c r="K2355" s="5">
        <f t="shared" si="257"/>
        <v>0</v>
      </c>
      <c r="L2355" s="3">
        <f t="shared" ca="1" si="255"/>
        <v>0</v>
      </c>
      <c r="M2355" s="1">
        <f t="shared" ca="1" si="256"/>
        <v>0</v>
      </c>
      <c r="N2355" t="str">
        <f t="shared" si="258"/>
        <v>no</v>
      </c>
    </row>
    <row r="2356" spans="1:14" x14ac:dyDescent="0.25">
      <c r="A2356" t="str">
        <f t="shared" si="252"/>
        <v>12Port Adelaide</v>
      </c>
      <c r="B2356">
        <v>2020</v>
      </c>
      <c r="C2356">
        <v>12</v>
      </c>
      <c r="D2356" t="s">
        <v>264</v>
      </c>
      <c r="E2356" t="s">
        <v>48</v>
      </c>
      <c r="F2356">
        <v>64</v>
      </c>
      <c r="G2356" s="1">
        <v>0.87</v>
      </c>
      <c r="H2356">
        <v>0</v>
      </c>
      <c r="I2356">
        <f t="shared" si="253"/>
        <v>22</v>
      </c>
      <c r="J2356" s="3">
        <f t="shared" si="254"/>
        <v>0</v>
      </c>
      <c r="K2356" s="5">
        <f t="shared" si="257"/>
        <v>17</v>
      </c>
      <c r="L2356" s="3">
        <f t="shared" ca="1" si="255"/>
        <v>0.23199768368886017</v>
      </c>
      <c r="M2356" s="1">
        <f t="shared" ca="1" si="256"/>
        <v>-0.23199768368886017</v>
      </c>
      <c r="N2356" t="str">
        <f t="shared" si="258"/>
        <v>yes</v>
      </c>
    </row>
    <row r="2357" spans="1:14" x14ac:dyDescent="0.25">
      <c r="A2357" t="str">
        <f t="shared" si="252"/>
        <v>12St Kilda</v>
      </c>
      <c r="B2357">
        <v>2020</v>
      </c>
      <c r="C2357">
        <v>12</v>
      </c>
      <c r="D2357" t="s">
        <v>436</v>
      </c>
      <c r="E2357" t="s">
        <v>19</v>
      </c>
      <c r="F2357">
        <v>39</v>
      </c>
      <c r="G2357" s="1">
        <v>0.82</v>
      </c>
      <c r="H2357">
        <v>0</v>
      </c>
      <c r="I2357">
        <f t="shared" si="253"/>
        <v>19</v>
      </c>
      <c r="J2357" s="3">
        <f t="shared" si="254"/>
        <v>0</v>
      </c>
      <c r="K2357" s="5">
        <f t="shared" si="257"/>
        <v>0</v>
      </c>
      <c r="L2357" s="3">
        <f t="shared" ca="1" si="255"/>
        <v>5.9523809523809521E-2</v>
      </c>
      <c r="M2357" s="1">
        <f t="shared" ca="1" si="256"/>
        <v>-5.9523809523809521E-2</v>
      </c>
      <c r="N2357" t="str">
        <f t="shared" si="258"/>
        <v>no</v>
      </c>
    </row>
    <row r="2358" spans="1:14" x14ac:dyDescent="0.25">
      <c r="A2358" t="str">
        <f t="shared" si="252"/>
        <v>12Gold Coast Suns</v>
      </c>
      <c r="B2358">
        <v>2020</v>
      </c>
      <c r="C2358">
        <v>12</v>
      </c>
      <c r="D2358" t="s">
        <v>493</v>
      </c>
      <c r="E2358" t="s">
        <v>40</v>
      </c>
      <c r="F2358">
        <v>93</v>
      </c>
      <c r="G2358" s="1">
        <v>0.83</v>
      </c>
      <c r="H2358">
        <v>0</v>
      </c>
      <c r="I2358">
        <f t="shared" si="253"/>
        <v>16</v>
      </c>
      <c r="J2358" s="3">
        <f t="shared" si="254"/>
        <v>0</v>
      </c>
      <c r="K2358" s="5">
        <f t="shared" si="257"/>
        <v>0</v>
      </c>
      <c r="L2358" s="3">
        <f t="shared" ca="1" si="255"/>
        <v>7.4394463667820071E-2</v>
      </c>
      <c r="M2358" s="1">
        <f t="shared" ca="1" si="256"/>
        <v>-7.4394463667820071E-2</v>
      </c>
      <c r="N2358" t="str">
        <f t="shared" si="258"/>
        <v>no</v>
      </c>
    </row>
    <row r="2359" spans="1:14" x14ac:dyDescent="0.25">
      <c r="A2359" t="str">
        <f t="shared" si="252"/>
        <v>12Gold Coast Suns</v>
      </c>
      <c r="B2359">
        <v>2020</v>
      </c>
      <c r="C2359">
        <v>12</v>
      </c>
      <c r="D2359" t="s">
        <v>349</v>
      </c>
      <c r="E2359" t="s">
        <v>40</v>
      </c>
      <c r="F2359">
        <v>36</v>
      </c>
      <c r="G2359" s="1">
        <v>0.73</v>
      </c>
      <c r="H2359">
        <v>0</v>
      </c>
      <c r="I2359">
        <f t="shared" si="253"/>
        <v>16</v>
      </c>
      <c r="J2359" s="3">
        <f t="shared" si="254"/>
        <v>0</v>
      </c>
      <c r="K2359" s="5">
        <f t="shared" si="257"/>
        <v>1</v>
      </c>
      <c r="L2359" s="3">
        <f t="shared" ca="1" si="255"/>
        <v>0.12222222222222223</v>
      </c>
      <c r="M2359" s="1">
        <f t="shared" ca="1" si="256"/>
        <v>-0.12222222222222223</v>
      </c>
      <c r="N2359" t="str">
        <f t="shared" si="258"/>
        <v>yes</v>
      </c>
    </row>
    <row r="2360" spans="1:14" x14ac:dyDescent="0.25">
      <c r="A2360" t="str">
        <f t="shared" si="252"/>
        <v>12North Melbourne</v>
      </c>
      <c r="B2360">
        <v>2020</v>
      </c>
      <c r="C2360">
        <v>12</v>
      </c>
      <c r="D2360" t="s">
        <v>608</v>
      </c>
      <c r="E2360" t="s">
        <v>25</v>
      </c>
      <c r="F2360">
        <v>51</v>
      </c>
      <c r="G2360" s="1">
        <v>0.65</v>
      </c>
      <c r="H2360">
        <v>0</v>
      </c>
      <c r="I2360">
        <f t="shared" si="253"/>
        <v>18</v>
      </c>
      <c r="J2360" s="3">
        <f t="shared" si="254"/>
        <v>0</v>
      </c>
      <c r="K2360" s="5">
        <f t="shared" si="257"/>
        <v>0</v>
      </c>
      <c r="L2360" s="3">
        <f t="shared" ca="1" si="255"/>
        <v>0</v>
      </c>
      <c r="M2360" s="1">
        <f t="shared" ca="1" si="256"/>
        <v>0</v>
      </c>
      <c r="N2360" t="str">
        <f t="shared" si="258"/>
        <v>no</v>
      </c>
    </row>
    <row r="2361" spans="1:14" x14ac:dyDescent="0.25">
      <c r="A2361" t="str">
        <f t="shared" si="252"/>
        <v>12Richmond</v>
      </c>
      <c r="B2361">
        <v>2020</v>
      </c>
      <c r="C2361">
        <v>12</v>
      </c>
      <c r="D2361" t="s">
        <v>316</v>
      </c>
      <c r="E2361" t="s">
        <v>28</v>
      </c>
      <c r="F2361">
        <v>69</v>
      </c>
      <c r="G2361" s="1">
        <v>0.68</v>
      </c>
      <c r="H2361">
        <v>0</v>
      </c>
      <c r="I2361">
        <f t="shared" si="253"/>
        <v>16</v>
      </c>
      <c r="J2361" s="3">
        <f t="shared" si="254"/>
        <v>0</v>
      </c>
      <c r="K2361" s="5">
        <f t="shared" si="257"/>
        <v>2</v>
      </c>
      <c r="L2361" s="3">
        <f t="shared" ca="1" si="255"/>
        <v>0.12528280542986425</v>
      </c>
      <c r="M2361" s="1">
        <f t="shared" ca="1" si="256"/>
        <v>-0.12528280542986425</v>
      </c>
      <c r="N2361" t="str">
        <f t="shared" si="258"/>
        <v>yes</v>
      </c>
    </row>
    <row r="2362" spans="1:14" x14ac:dyDescent="0.25">
      <c r="A2362" t="str">
        <f t="shared" si="252"/>
        <v>12Port Adelaide</v>
      </c>
      <c r="B2362">
        <v>2020</v>
      </c>
      <c r="C2362">
        <v>12</v>
      </c>
      <c r="D2362" t="s">
        <v>407</v>
      </c>
      <c r="E2362" t="s">
        <v>48</v>
      </c>
      <c r="F2362">
        <v>24</v>
      </c>
      <c r="G2362" s="1">
        <v>0.68</v>
      </c>
      <c r="H2362">
        <v>0</v>
      </c>
      <c r="I2362">
        <f t="shared" si="253"/>
        <v>22</v>
      </c>
      <c r="J2362" s="3">
        <f t="shared" si="254"/>
        <v>0</v>
      </c>
      <c r="K2362" s="5">
        <f t="shared" si="257"/>
        <v>0</v>
      </c>
      <c r="L2362" s="3">
        <f t="shared" ca="1" si="255"/>
        <v>0</v>
      </c>
      <c r="M2362" s="1">
        <f t="shared" ca="1" si="256"/>
        <v>0</v>
      </c>
      <c r="N2362" t="str">
        <f t="shared" si="258"/>
        <v>no</v>
      </c>
    </row>
    <row r="2363" spans="1:14" x14ac:dyDescent="0.25">
      <c r="A2363" t="str">
        <f t="shared" si="252"/>
        <v>12St Kilda</v>
      </c>
      <c r="B2363">
        <v>2020</v>
      </c>
      <c r="C2363">
        <v>12</v>
      </c>
      <c r="D2363" t="s">
        <v>556</v>
      </c>
      <c r="E2363" t="s">
        <v>19</v>
      </c>
      <c r="F2363">
        <v>45</v>
      </c>
      <c r="G2363" s="1">
        <v>0.95</v>
      </c>
      <c r="H2363">
        <v>0</v>
      </c>
      <c r="I2363">
        <f t="shared" si="253"/>
        <v>19</v>
      </c>
      <c r="J2363" s="3">
        <f t="shared" si="254"/>
        <v>0</v>
      </c>
      <c r="K2363" s="5">
        <f t="shared" si="257"/>
        <v>0</v>
      </c>
      <c r="L2363" s="3">
        <f t="shared" ca="1" si="255"/>
        <v>0.15143394819228001</v>
      </c>
      <c r="M2363" s="1">
        <f t="shared" ca="1" si="256"/>
        <v>-0.15143394819228001</v>
      </c>
      <c r="N2363" t="str">
        <f t="shared" si="258"/>
        <v>no</v>
      </c>
    </row>
    <row r="2364" spans="1:14" x14ac:dyDescent="0.25">
      <c r="A2364" t="str">
        <f t="shared" si="252"/>
        <v>12Hawthorn</v>
      </c>
      <c r="B2364">
        <v>2020</v>
      </c>
      <c r="C2364">
        <v>12</v>
      </c>
      <c r="D2364" t="s">
        <v>537</v>
      </c>
      <c r="E2364" t="s">
        <v>56</v>
      </c>
      <c r="F2364">
        <v>31</v>
      </c>
      <c r="G2364" s="1">
        <v>0.9</v>
      </c>
      <c r="H2364">
        <v>0</v>
      </c>
      <c r="I2364">
        <f t="shared" si="253"/>
        <v>23</v>
      </c>
      <c r="J2364" s="3">
        <f t="shared" si="254"/>
        <v>0</v>
      </c>
      <c r="K2364" s="5">
        <f t="shared" si="257"/>
        <v>0</v>
      </c>
      <c r="L2364" s="3">
        <f t="shared" ca="1" si="255"/>
        <v>8.1529581529581535E-2</v>
      </c>
      <c r="M2364" s="1">
        <f t="shared" ca="1" si="256"/>
        <v>-8.1529581529581535E-2</v>
      </c>
      <c r="N2364" t="str">
        <f t="shared" si="258"/>
        <v>no</v>
      </c>
    </row>
    <row r="2365" spans="1:14" x14ac:dyDescent="0.25">
      <c r="A2365" t="str">
        <f t="shared" si="252"/>
        <v>12Hawthorn</v>
      </c>
      <c r="B2365">
        <v>2020</v>
      </c>
      <c r="C2365">
        <v>12</v>
      </c>
      <c r="D2365" t="s">
        <v>596</v>
      </c>
      <c r="E2365" t="s">
        <v>56</v>
      </c>
      <c r="F2365">
        <v>75</v>
      </c>
      <c r="G2365" s="1">
        <v>0.81</v>
      </c>
      <c r="H2365">
        <v>0</v>
      </c>
      <c r="I2365">
        <f t="shared" si="253"/>
        <v>23</v>
      </c>
      <c r="J2365" s="3">
        <f t="shared" si="254"/>
        <v>0</v>
      </c>
      <c r="K2365" s="5">
        <f t="shared" si="257"/>
        <v>0</v>
      </c>
      <c r="L2365" s="3">
        <f t="shared" ca="1" si="255"/>
        <v>0.36453470276999689</v>
      </c>
      <c r="M2365" s="1">
        <f t="shared" ca="1" si="256"/>
        <v>-0.36453470276999689</v>
      </c>
      <c r="N2365" t="str">
        <f t="shared" si="258"/>
        <v>no</v>
      </c>
    </row>
    <row r="2366" spans="1:14" x14ac:dyDescent="0.25">
      <c r="A2366" t="str">
        <f t="shared" si="252"/>
        <v>12Brisbane Lions</v>
      </c>
      <c r="B2366">
        <v>2020</v>
      </c>
      <c r="C2366">
        <v>12</v>
      </c>
      <c r="D2366" t="s">
        <v>306</v>
      </c>
      <c r="E2366" t="s">
        <v>16</v>
      </c>
      <c r="F2366">
        <v>40</v>
      </c>
      <c r="G2366" s="1">
        <v>0.88</v>
      </c>
      <c r="H2366">
        <v>0</v>
      </c>
      <c r="I2366">
        <f t="shared" si="253"/>
        <v>18</v>
      </c>
      <c r="J2366" s="3">
        <f t="shared" si="254"/>
        <v>0</v>
      </c>
      <c r="K2366" s="5">
        <f t="shared" si="257"/>
        <v>2</v>
      </c>
      <c r="L2366" s="3">
        <f t="shared" ca="1" si="255"/>
        <v>0.10547008547008546</v>
      </c>
      <c r="M2366" s="1">
        <f t="shared" ca="1" si="256"/>
        <v>-0.10547008547008546</v>
      </c>
      <c r="N2366" t="str">
        <f t="shared" si="258"/>
        <v>yes</v>
      </c>
    </row>
    <row r="2367" spans="1:14" x14ac:dyDescent="0.25">
      <c r="A2367" t="str">
        <f t="shared" si="252"/>
        <v>12North Melbourne</v>
      </c>
      <c r="B2367">
        <v>2020</v>
      </c>
      <c r="C2367">
        <v>12</v>
      </c>
      <c r="D2367" t="s">
        <v>391</v>
      </c>
      <c r="E2367" t="s">
        <v>25</v>
      </c>
      <c r="F2367">
        <v>30</v>
      </c>
      <c r="G2367" s="1">
        <v>0.87</v>
      </c>
      <c r="H2367">
        <v>0</v>
      </c>
      <c r="I2367">
        <f t="shared" si="253"/>
        <v>18</v>
      </c>
      <c r="J2367" s="3">
        <f t="shared" si="254"/>
        <v>0</v>
      </c>
      <c r="K2367" s="5">
        <f t="shared" si="257"/>
        <v>0</v>
      </c>
      <c r="L2367" s="3">
        <f t="shared" ca="1" si="255"/>
        <v>6.8421052631578952E-2</v>
      </c>
      <c r="M2367" s="1">
        <f t="shared" ca="1" si="256"/>
        <v>-6.8421052631578952E-2</v>
      </c>
      <c r="N2367" t="str">
        <f t="shared" si="258"/>
        <v>no</v>
      </c>
    </row>
    <row r="2368" spans="1:14" x14ac:dyDescent="0.25">
      <c r="A2368" t="str">
        <f t="shared" si="252"/>
        <v>12Carlton</v>
      </c>
      <c r="B2368">
        <v>2020</v>
      </c>
      <c r="C2368">
        <v>12</v>
      </c>
      <c r="D2368" t="s">
        <v>304</v>
      </c>
      <c r="E2368" t="s">
        <v>6</v>
      </c>
      <c r="F2368">
        <v>46</v>
      </c>
      <c r="G2368" s="1">
        <v>0.68</v>
      </c>
      <c r="H2368">
        <v>0</v>
      </c>
      <c r="I2368">
        <f t="shared" si="253"/>
        <v>13</v>
      </c>
      <c r="J2368" s="3">
        <f t="shared" si="254"/>
        <v>0</v>
      </c>
      <c r="K2368" s="5">
        <f t="shared" si="257"/>
        <v>2</v>
      </c>
      <c r="L2368" s="3">
        <f t="shared" ca="1" si="255"/>
        <v>9.7431077694235591E-2</v>
      </c>
      <c r="M2368" s="1">
        <f t="shared" ca="1" si="256"/>
        <v>-9.7431077694235591E-2</v>
      </c>
      <c r="N2368" t="str">
        <f t="shared" si="258"/>
        <v>yes</v>
      </c>
    </row>
    <row r="2369" spans="1:14" x14ac:dyDescent="0.25">
      <c r="A2369" t="str">
        <f t="shared" si="252"/>
        <v>12Geelong Cats</v>
      </c>
      <c r="B2369">
        <v>2020</v>
      </c>
      <c r="C2369">
        <v>12</v>
      </c>
      <c r="D2369" t="s">
        <v>363</v>
      </c>
      <c r="E2369" t="s">
        <v>9</v>
      </c>
      <c r="F2369">
        <v>57</v>
      </c>
      <c r="G2369" s="1">
        <v>0.87</v>
      </c>
      <c r="H2369">
        <v>0</v>
      </c>
      <c r="I2369">
        <f t="shared" si="253"/>
        <v>22</v>
      </c>
      <c r="J2369" s="3">
        <f t="shared" si="254"/>
        <v>0</v>
      </c>
      <c r="K2369" s="5">
        <f t="shared" si="257"/>
        <v>0</v>
      </c>
      <c r="L2369" s="3">
        <f t="shared" ca="1" si="255"/>
        <v>4.4642857142857144E-2</v>
      </c>
      <c r="M2369" s="1">
        <f t="shared" ca="1" si="256"/>
        <v>-4.4642857142857144E-2</v>
      </c>
      <c r="N2369" t="str">
        <f t="shared" si="258"/>
        <v>no</v>
      </c>
    </row>
    <row r="2370" spans="1:14" x14ac:dyDescent="0.25">
      <c r="A2370" t="str">
        <f t="shared" ref="A2370:A2433" si="259">C2370&amp;E2370</f>
        <v>12Port Adelaide</v>
      </c>
      <c r="B2370">
        <v>2020</v>
      </c>
      <c r="C2370">
        <v>12</v>
      </c>
      <c r="D2370" t="s">
        <v>115</v>
      </c>
      <c r="E2370" t="s">
        <v>48</v>
      </c>
      <c r="F2370">
        <v>72</v>
      </c>
      <c r="G2370" s="1">
        <v>0.87</v>
      </c>
      <c r="H2370">
        <v>0</v>
      </c>
      <c r="I2370">
        <f t="shared" ref="I2370:I2433" si="260">SUMIF($A:$A,$A2370,$H:$H)/4</f>
        <v>22</v>
      </c>
      <c r="J2370" s="3">
        <f t="shared" ref="J2370:J2433" si="261">H2370/I2370</f>
        <v>0</v>
      </c>
      <c r="K2370" s="5">
        <f t="shared" si="257"/>
        <v>70</v>
      </c>
      <c r="L2370" s="3">
        <f t="shared" ref="L2370:L2433" ca="1" si="262">SUMIF($D:$D,$D2370,$J2370)/COUNTIF($D:$D,$D2370)</f>
        <v>0.16301169590643277</v>
      </c>
      <c r="M2370" s="1">
        <f t="shared" ref="M2370:M2433" ca="1" si="263">J2370-L2370</f>
        <v>-0.16301169590643277</v>
      </c>
      <c r="N2370" t="str">
        <f t="shared" si="258"/>
        <v>yes</v>
      </c>
    </row>
    <row r="2371" spans="1:14" x14ac:dyDescent="0.25">
      <c r="A2371" t="str">
        <f t="shared" si="259"/>
        <v>12Gold Coast Suns</v>
      </c>
      <c r="B2371">
        <v>2020</v>
      </c>
      <c r="C2371">
        <v>12</v>
      </c>
      <c r="D2371" t="s">
        <v>512</v>
      </c>
      <c r="E2371" t="s">
        <v>40</v>
      </c>
      <c r="F2371">
        <v>32</v>
      </c>
      <c r="G2371" s="1">
        <v>0.74</v>
      </c>
      <c r="H2371">
        <v>0</v>
      </c>
      <c r="I2371">
        <f t="shared" si="260"/>
        <v>16</v>
      </c>
      <c r="J2371" s="3">
        <f t="shared" si="261"/>
        <v>0</v>
      </c>
      <c r="K2371" s="5">
        <f t="shared" ref="K2371:K2434" si="264">SUMIF($D:$D,$D2371,$H:$H)</f>
        <v>0</v>
      </c>
      <c r="L2371" s="3">
        <f t="shared" ca="1" si="262"/>
        <v>0.26090225563909775</v>
      </c>
      <c r="M2371" s="1">
        <f t="shared" ca="1" si="263"/>
        <v>-0.26090225563909775</v>
      </c>
      <c r="N2371" t="str">
        <f t="shared" ref="N2371:N2434" si="265">IF(K2371&gt;0,"yes", "no")</f>
        <v>no</v>
      </c>
    </row>
    <row r="2372" spans="1:14" x14ac:dyDescent="0.25">
      <c r="A2372" t="str">
        <f t="shared" si="259"/>
        <v>12Collingwood</v>
      </c>
      <c r="B2372">
        <v>2020</v>
      </c>
      <c r="C2372">
        <v>12</v>
      </c>
      <c r="D2372" t="s">
        <v>224</v>
      </c>
      <c r="E2372" t="s">
        <v>51</v>
      </c>
      <c r="F2372">
        <v>54</v>
      </c>
      <c r="G2372" s="1">
        <v>0.91</v>
      </c>
      <c r="H2372">
        <v>0</v>
      </c>
      <c r="I2372">
        <f t="shared" si="260"/>
        <v>26</v>
      </c>
      <c r="J2372" s="3">
        <f t="shared" si="261"/>
        <v>0</v>
      </c>
      <c r="K2372" s="5">
        <f t="shared" si="264"/>
        <v>15</v>
      </c>
      <c r="L2372" s="3">
        <f t="shared" ca="1" si="262"/>
        <v>0.17418490587381374</v>
      </c>
      <c r="M2372" s="1">
        <f t="shared" ca="1" si="263"/>
        <v>-0.17418490587381374</v>
      </c>
      <c r="N2372" t="str">
        <f t="shared" si="265"/>
        <v>yes</v>
      </c>
    </row>
    <row r="2373" spans="1:14" x14ac:dyDescent="0.25">
      <c r="A2373" t="str">
        <f t="shared" si="259"/>
        <v>12Sydney Swans</v>
      </c>
      <c r="B2373">
        <v>2020</v>
      </c>
      <c r="C2373">
        <v>12</v>
      </c>
      <c r="D2373" t="s">
        <v>160</v>
      </c>
      <c r="E2373" t="s">
        <v>70</v>
      </c>
      <c r="F2373">
        <v>87</v>
      </c>
      <c r="G2373" s="1">
        <v>0.88</v>
      </c>
      <c r="H2373">
        <v>0</v>
      </c>
      <c r="I2373">
        <f t="shared" si="260"/>
        <v>17</v>
      </c>
      <c r="J2373" s="3">
        <f t="shared" si="261"/>
        <v>0</v>
      </c>
      <c r="K2373" s="5">
        <f t="shared" si="264"/>
        <v>43</v>
      </c>
      <c r="L2373" s="3">
        <f t="shared" ca="1" si="262"/>
        <v>0.15952744060587198</v>
      </c>
      <c r="M2373" s="1">
        <f t="shared" ca="1" si="263"/>
        <v>-0.15952744060587198</v>
      </c>
      <c r="N2373" t="str">
        <f t="shared" si="265"/>
        <v>yes</v>
      </c>
    </row>
    <row r="2374" spans="1:14" x14ac:dyDescent="0.25">
      <c r="A2374" t="str">
        <f t="shared" si="259"/>
        <v>12Sydney Swans</v>
      </c>
      <c r="B2374">
        <v>2020</v>
      </c>
      <c r="C2374">
        <v>12</v>
      </c>
      <c r="D2374" t="s">
        <v>499</v>
      </c>
      <c r="E2374" t="s">
        <v>70</v>
      </c>
      <c r="F2374">
        <v>67</v>
      </c>
      <c r="G2374" s="1">
        <v>0.78</v>
      </c>
      <c r="H2374">
        <v>0</v>
      </c>
      <c r="I2374">
        <f t="shared" si="260"/>
        <v>17</v>
      </c>
      <c r="J2374" s="3">
        <f t="shared" si="261"/>
        <v>0</v>
      </c>
      <c r="K2374" s="5">
        <f t="shared" si="264"/>
        <v>0</v>
      </c>
      <c r="L2374" s="3">
        <f t="shared" ca="1" si="262"/>
        <v>8.0882352941176475E-2</v>
      </c>
      <c r="M2374" s="1">
        <f t="shared" ca="1" si="263"/>
        <v>-8.0882352941176475E-2</v>
      </c>
      <c r="N2374" t="str">
        <f t="shared" si="265"/>
        <v>no</v>
      </c>
    </row>
    <row r="2375" spans="1:14" x14ac:dyDescent="0.25">
      <c r="A2375" t="str">
        <f t="shared" si="259"/>
        <v>12Richmond</v>
      </c>
      <c r="B2375">
        <v>2020</v>
      </c>
      <c r="C2375">
        <v>12</v>
      </c>
      <c r="D2375" t="s">
        <v>169</v>
      </c>
      <c r="E2375" t="s">
        <v>28</v>
      </c>
      <c r="F2375">
        <v>75</v>
      </c>
      <c r="G2375" s="1">
        <v>0.89</v>
      </c>
      <c r="H2375">
        <v>0</v>
      </c>
      <c r="I2375">
        <f t="shared" si="260"/>
        <v>16</v>
      </c>
      <c r="J2375" s="3">
        <f t="shared" si="261"/>
        <v>0</v>
      </c>
      <c r="K2375" s="5">
        <f t="shared" si="264"/>
        <v>53</v>
      </c>
      <c r="L2375" s="3">
        <f t="shared" ca="1" si="262"/>
        <v>9.4618055555555566E-2</v>
      </c>
      <c r="M2375" s="1">
        <f t="shared" ca="1" si="263"/>
        <v>-9.4618055555555566E-2</v>
      </c>
      <c r="N2375" t="str">
        <f t="shared" si="265"/>
        <v>yes</v>
      </c>
    </row>
    <row r="2376" spans="1:14" x14ac:dyDescent="0.25">
      <c r="A2376" t="str">
        <f t="shared" si="259"/>
        <v>12Adelaide Crows</v>
      </c>
      <c r="B2376">
        <v>2020</v>
      </c>
      <c r="C2376">
        <v>12</v>
      </c>
      <c r="D2376" t="s">
        <v>526</v>
      </c>
      <c r="E2376" t="s">
        <v>22</v>
      </c>
      <c r="F2376">
        <v>32</v>
      </c>
      <c r="G2376" s="1">
        <v>0.88</v>
      </c>
      <c r="H2376">
        <v>0</v>
      </c>
      <c r="I2376">
        <f t="shared" si="260"/>
        <v>28</v>
      </c>
      <c r="J2376" s="3">
        <f t="shared" si="261"/>
        <v>0</v>
      </c>
      <c r="K2376" s="5">
        <f t="shared" si="264"/>
        <v>0</v>
      </c>
      <c r="L2376" s="3">
        <f t="shared" ca="1" si="262"/>
        <v>0.22654770197873644</v>
      </c>
      <c r="M2376" s="1">
        <f t="shared" ca="1" si="263"/>
        <v>-0.22654770197873644</v>
      </c>
      <c r="N2376" t="str">
        <f t="shared" si="265"/>
        <v>no</v>
      </c>
    </row>
    <row r="2377" spans="1:14" x14ac:dyDescent="0.25">
      <c r="A2377" t="str">
        <f t="shared" si="259"/>
        <v>12Essendon</v>
      </c>
      <c r="B2377">
        <v>2020</v>
      </c>
      <c r="C2377">
        <v>12</v>
      </c>
      <c r="D2377" t="s">
        <v>463</v>
      </c>
      <c r="E2377" t="s">
        <v>32</v>
      </c>
      <c r="F2377">
        <v>71</v>
      </c>
      <c r="G2377" s="1">
        <v>0.86</v>
      </c>
      <c r="H2377">
        <v>0</v>
      </c>
      <c r="I2377">
        <f t="shared" si="260"/>
        <v>19</v>
      </c>
      <c r="J2377" s="3">
        <f t="shared" si="261"/>
        <v>0</v>
      </c>
      <c r="K2377" s="5">
        <f t="shared" si="264"/>
        <v>0</v>
      </c>
      <c r="L2377" s="3">
        <f t="shared" ca="1" si="262"/>
        <v>0.24881458176191248</v>
      </c>
      <c r="M2377" s="1">
        <f t="shared" ca="1" si="263"/>
        <v>-0.24881458176191248</v>
      </c>
      <c r="N2377" t="str">
        <f t="shared" si="265"/>
        <v>no</v>
      </c>
    </row>
    <row r="2378" spans="1:14" x14ac:dyDescent="0.25">
      <c r="A2378" t="str">
        <f t="shared" si="259"/>
        <v>12Fremantle</v>
      </c>
      <c r="B2378">
        <v>2020</v>
      </c>
      <c r="C2378">
        <v>12</v>
      </c>
      <c r="D2378" t="s">
        <v>359</v>
      </c>
      <c r="E2378" t="s">
        <v>53</v>
      </c>
      <c r="F2378">
        <v>79</v>
      </c>
      <c r="G2378" s="1">
        <v>0.8</v>
      </c>
      <c r="H2378">
        <v>0</v>
      </c>
      <c r="I2378">
        <f t="shared" si="260"/>
        <v>13</v>
      </c>
      <c r="J2378" s="3">
        <f t="shared" si="261"/>
        <v>0</v>
      </c>
      <c r="K2378" s="5">
        <f t="shared" si="264"/>
        <v>0</v>
      </c>
      <c r="L2378" s="3">
        <f t="shared" ca="1" si="262"/>
        <v>0.15887029153766768</v>
      </c>
      <c r="M2378" s="1">
        <f t="shared" ca="1" si="263"/>
        <v>-0.15887029153766768</v>
      </c>
      <c r="N2378" t="str">
        <f t="shared" si="265"/>
        <v>no</v>
      </c>
    </row>
    <row r="2379" spans="1:14" x14ac:dyDescent="0.25">
      <c r="A2379" t="str">
        <f t="shared" si="259"/>
        <v>12Adelaide Crows</v>
      </c>
      <c r="B2379">
        <v>2020</v>
      </c>
      <c r="C2379">
        <v>12</v>
      </c>
      <c r="D2379" t="s">
        <v>424</v>
      </c>
      <c r="E2379" t="s">
        <v>22</v>
      </c>
      <c r="F2379">
        <v>55</v>
      </c>
      <c r="G2379" s="1">
        <v>0.91</v>
      </c>
      <c r="H2379">
        <v>0</v>
      </c>
      <c r="I2379">
        <f t="shared" si="260"/>
        <v>28</v>
      </c>
      <c r="J2379" s="3">
        <f t="shared" si="261"/>
        <v>0</v>
      </c>
      <c r="K2379" s="5">
        <f t="shared" si="264"/>
        <v>0</v>
      </c>
      <c r="L2379" s="3">
        <f t="shared" ca="1" si="262"/>
        <v>3.2225063938618924E-2</v>
      </c>
      <c r="M2379" s="1">
        <f t="shared" ca="1" si="263"/>
        <v>-3.2225063938618924E-2</v>
      </c>
      <c r="N2379" t="str">
        <f t="shared" si="265"/>
        <v>no</v>
      </c>
    </row>
    <row r="2380" spans="1:14" x14ac:dyDescent="0.25">
      <c r="A2380" t="str">
        <f t="shared" si="259"/>
        <v>12Melbourne</v>
      </c>
      <c r="B2380">
        <v>2020</v>
      </c>
      <c r="C2380">
        <v>12</v>
      </c>
      <c r="D2380" t="s">
        <v>509</v>
      </c>
      <c r="E2380" t="s">
        <v>30</v>
      </c>
      <c r="F2380">
        <v>66</v>
      </c>
      <c r="G2380" s="1">
        <v>0.83</v>
      </c>
      <c r="H2380">
        <v>0</v>
      </c>
      <c r="I2380">
        <f t="shared" si="260"/>
        <v>26</v>
      </c>
      <c r="J2380" s="3">
        <f t="shared" si="261"/>
        <v>0</v>
      </c>
      <c r="K2380" s="5">
        <f t="shared" si="264"/>
        <v>0</v>
      </c>
      <c r="L2380" s="3">
        <f t="shared" ca="1" si="262"/>
        <v>0.29596849266022202</v>
      </c>
      <c r="M2380" s="1">
        <f t="shared" ca="1" si="263"/>
        <v>-0.29596849266022202</v>
      </c>
      <c r="N2380" t="str">
        <f t="shared" si="265"/>
        <v>no</v>
      </c>
    </row>
    <row r="2381" spans="1:14" x14ac:dyDescent="0.25">
      <c r="A2381" t="str">
        <f t="shared" si="259"/>
        <v>12Port Adelaide</v>
      </c>
      <c r="B2381">
        <v>2020</v>
      </c>
      <c r="C2381">
        <v>12</v>
      </c>
      <c r="D2381" t="s">
        <v>631</v>
      </c>
      <c r="E2381" t="s">
        <v>48</v>
      </c>
      <c r="F2381">
        <v>55</v>
      </c>
      <c r="G2381" s="1">
        <v>0.82</v>
      </c>
      <c r="H2381">
        <v>0</v>
      </c>
      <c r="I2381">
        <f t="shared" si="260"/>
        <v>22</v>
      </c>
      <c r="J2381" s="3">
        <f t="shared" si="261"/>
        <v>0</v>
      </c>
      <c r="K2381" s="5">
        <f t="shared" si="264"/>
        <v>0</v>
      </c>
      <c r="L2381" s="3">
        <f t="shared" ca="1" si="262"/>
        <v>0.10476190476190476</v>
      </c>
      <c r="M2381" s="1">
        <f t="shared" ca="1" si="263"/>
        <v>-0.10476190476190476</v>
      </c>
      <c r="N2381" t="str">
        <f t="shared" si="265"/>
        <v>no</v>
      </c>
    </row>
    <row r="2382" spans="1:14" x14ac:dyDescent="0.25">
      <c r="A2382" t="str">
        <f t="shared" si="259"/>
        <v>12Essendon</v>
      </c>
      <c r="B2382">
        <v>2020</v>
      </c>
      <c r="C2382">
        <v>12</v>
      </c>
      <c r="D2382" t="s">
        <v>462</v>
      </c>
      <c r="E2382" t="s">
        <v>32</v>
      </c>
      <c r="F2382">
        <v>74</v>
      </c>
      <c r="G2382" s="1">
        <v>0.97</v>
      </c>
      <c r="H2382">
        <v>0</v>
      </c>
      <c r="I2382">
        <f t="shared" si="260"/>
        <v>19</v>
      </c>
      <c r="J2382" s="3">
        <f t="shared" si="261"/>
        <v>0</v>
      </c>
      <c r="K2382" s="5">
        <f t="shared" si="264"/>
        <v>0</v>
      </c>
      <c r="L2382" s="3">
        <f t="shared" ca="1" si="262"/>
        <v>9.7147950089126564E-2</v>
      </c>
      <c r="M2382" s="1">
        <f t="shared" ca="1" si="263"/>
        <v>-9.7147950089126564E-2</v>
      </c>
      <c r="N2382" t="str">
        <f t="shared" si="265"/>
        <v>no</v>
      </c>
    </row>
    <row r="2383" spans="1:14" x14ac:dyDescent="0.25">
      <c r="A2383" t="str">
        <f t="shared" si="259"/>
        <v>12Geelong Cats</v>
      </c>
      <c r="B2383">
        <v>2020</v>
      </c>
      <c r="C2383">
        <v>12</v>
      </c>
      <c r="D2383" t="s">
        <v>466</v>
      </c>
      <c r="E2383" t="s">
        <v>9</v>
      </c>
      <c r="F2383">
        <v>88</v>
      </c>
      <c r="G2383" s="1">
        <v>0.91</v>
      </c>
      <c r="H2383">
        <v>0</v>
      </c>
      <c r="I2383">
        <f t="shared" si="260"/>
        <v>22</v>
      </c>
      <c r="J2383" s="3">
        <f t="shared" si="261"/>
        <v>0</v>
      </c>
      <c r="K2383" s="5">
        <f t="shared" si="264"/>
        <v>0</v>
      </c>
      <c r="L2383" s="3">
        <f t="shared" ca="1" si="262"/>
        <v>0.13068447891977306</v>
      </c>
      <c r="M2383" s="1">
        <f t="shared" ca="1" si="263"/>
        <v>-0.13068447891977306</v>
      </c>
      <c r="N2383" t="str">
        <f t="shared" si="265"/>
        <v>no</v>
      </c>
    </row>
    <row r="2384" spans="1:14" x14ac:dyDescent="0.25">
      <c r="A2384" t="str">
        <f t="shared" si="259"/>
        <v>12St Kilda</v>
      </c>
      <c r="B2384">
        <v>2020</v>
      </c>
      <c r="C2384">
        <v>12</v>
      </c>
      <c r="D2384" t="s">
        <v>581</v>
      </c>
      <c r="E2384" t="s">
        <v>19</v>
      </c>
      <c r="F2384">
        <v>49</v>
      </c>
      <c r="G2384" s="1">
        <v>0.88</v>
      </c>
      <c r="H2384">
        <v>0</v>
      </c>
      <c r="I2384">
        <f t="shared" si="260"/>
        <v>19</v>
      </c>
      <c r="J2384" s="3">
        <f t="shared" si="261"/>
        <v>0</v>
      </c>
      <c r="K2384" s="5">
        <f t="shared" si="264"/>
        <v>0</v>
      </c>
      <c r="L2384" s="3">
        <f t="shared" ca="1" si="262"/>
        <v>8.5314685314685321E-2</v>
      </c>
      <c r="M2384" s="1">
        <f t="shared" ca="1" si="263"/>
        <v>-8.5314685314685321E-2</v>
      </c>
      <c r="N2384" t="str">
        <f t="shared" si="265"/>
        <v>no</v>
      </c>
    </row>
    <row r="2385" spans="1:14" x14ac:dyDescent="0.25">
      <c r="A2385" t="str">
        <f t="shared" si="259"/>
        <v>12Collingwood</v>
      </c>
      <c r="B2385">
        <v>2020</v>
      </c>
      <c r="C2385">
        <v>12</v>
      </c>
      <c r="D2385" t="s">
        <v>517</v>
      </c>
      <c r="E2385" t="s">
        <v>51</v>
      </c>
      <c r="F2385">
        <v>47</v>
      </c>
      <c r="G2385" s="1">
        <v>0.9</v>
      </c>
      <c r="H2385">
        <v>0</v>
      </c>
      <c r="I2385">
        <f t="shared" si="260"/>
        <v>26</v>
      </c>
      <c r="J2385" s="3">
        <f t="shared" si="261"/>
        <v>0</v>
      </c>
      <c r="K2385" s="5">
        <f t="shared" si="264"/>
        <v>0</v>
      </c>
      <c r="L2385" s="3">
        <f t="shared" ca="1" si="262"/>
        <v>0.1414127299903162</v>
      </c>
      <c r="M2385" s="1">
        <f t="shared" ca="1" si="263"/>
        <v>-0.1414127299903162</v>
      </c>
      <c r="N2385" t="str">
        <f t="shared" si="265"/>
        <v>no</v>
      </c>
    </row>
    <row r="2386" spans="1:14" x14ac:dyDescent="0.25">
      <c r="A2386" t="str">
        <f t="shared" si="259"/>
        <v>12North Melbourne</v>
      </c>
      <c r="B2386">
        <v>2020</v>
      </c>
      <c r="C2386">
        <v>12</v>
      </c>
      <c r="D2386" t="s">
        <v>176</v>
      </c>
      <c r="E2386" t="s">
        <v>25</v>
      </c>
      <c r="F2386">
        <v>88</v>
      </c>
      <c r="G2386" s="1">
        <v>0.85</v>
      </c>
      <c r="H2386">
        <v>0</v>
      </c>
      <c r="I2386">
        <f t="shared" si="260"/>
        <v>18</v>
      </c>
      <c r="J2386" s="3">
        <f t="shared" si="261"/>
        <v>0</v>
      </c>
      <c r="K2386" s="5">
        <f t="shared" si="264"/>
        <v>32</v>
      </c>
      <c r="L2386" s="3">
        <f t="shared" ca="1" si="262"/>
        <v>8.3608218406980017E-2</v>
      </c>
      <c r="M2386" s="1">
        <f t="shared" ca="1" si="263"/>
        <v>-8.3608218406980017E-2</v>
      </c>
      <c r="N2386" t="str">
        <f t="shared" si="265"/>
        <v>yes</v>
      </c>
    </row>
    <row r="2387" spans="1:14" x14ac:dyDescent="0.25">
      <c r="A2387" t="str">
        <f t="shared" si="259"/>
        <v>12Adelaide Crows</v>
      </c>
      <c r="B2387">
        <v>2020</v>
      </c>
      <c r="C2387">
        <v>12</v>
      </c>
      <c r="D2387" t="s">
        <v>342</v>
      </c>
      <c r="E2387" t="s">
        <v>22</v>
      </c>
      <c r="F2387">
        <v>31</v>
      </c>
      <c r="G2387" s="1">
        <v>0.86</v>
      </c>
      <c r="H2387">
        <v>0</v>
      </c>
      <c r="I2387">
        <f t="shared" si="260"/>
        <v>28</v>
      </c>
      <c r="J2387" s="3">
        <f t="shared" si="261"/>
        <v>0</v>
      </c>
      <c r="K2387" s="5">
        <f t="shared" si="264"/>
        <v>2</v>
      </c>
      <c r="L2387" s="3">
        <f t="shared" ca="1" si="262"/>
        <v>0.13201384001876612</v>
      </c>
      <c r="M2387" s="1">
        <f t="shared" ca="1" si="263"/>
        <v>-0.13201384001876612</v>
      </c>
      <c r="N2387" t="str">
        <f t="shared" si="265"/>
        <v>yes</v>
      </c>
    </row>
    <row r="2388" spans="1:14" x14ac:dyDescent="0.25">
      <c r="A2388" t="str">
        <f t="shared" si="259"/>
        <v>12Melbourne</v>
      </c>
      <c r="B2388">
        <v>2020</v>
      </c>
      <c r="C2388">
        <v>12</v>
      </c>
      <c r="D2388" t="s">
        <v>530</v>
      </c>
      <c r="E2388" t="s">
        <v>30</v>
      </c>
      <c r="F2388">
        <v>88</v>
      </c>
      <c r="G2388" s="1">
        <v>0.9</v>
      </c>
      <c r="H2388">
        <v>0</v>
      </c>
      <c r="I2388">
        <f t="shared" si="260"/>
        <v>26</v>
      </c>
      <c r="J2388" s="3">
        <f t="shared" si="261"/>
        <v>0</v>
      </c>
      <c r="K2388" s="5">
        <f t="shared" si="264"/>
        <v>0</v>
      </c>
      <c r="L2388" s="3">
        <f t="shared" ca="1" si="262"/>
        <v>5.0605536332179936E-2</v>
      </c>
      <c r="M2388" s="1">
        <f t="shared" ca="1" si="263"/>
        <v>-5.0605536332179936E-2</v>
      </c>
      <c r="N2388" t="str">
        <f t="shared" si="265"/>
        <v>no</v>
      </c>
    </row>
    <row r="2389" spans="1:14" x14ac:dyDescent="0.25">
      <c r="A2389" t="str">
        <f t="shared" si="259"/>
        <v>12Port Adelaide</v>
      </c>
      <c r="B2389">
        <v>2020</v>
      </c>
      <c r="C2389">
        <v>12</v>
      </c>
      <c r="D2389" t="s">
        <v>406</v>
      </c>
      <c r="E2389" t="s">
        <v>48</v>
      </c>
      <c r="F2389">
        <v>17</v>
      </c>
      <c r="G2389" s="1">
        <v>0.75</v>
      </c>
      <c r="H2389">
        <v>0</v>
      </c>
      <c r="I2389">
        <f t="shared" si="260"/>
        <v>22</v>
      </c>
      <c r="J2389" s="3">
        <f t="shared" si="261"/>
        <v>0</v>
      </c>
      <c r="K2389" s="5">
        <f t="shared" si="264"/>
        <v>0</v>
      </c>
      <c r="L2389" s="3">
        <f t="shared" ca="1" si="262"/>
        <v>0.1290674603174603</v>
      </c>
      <c r="M2389" s="1">
        <f t="shared" ca="1" si="263"/>
        <v>-0.1290674603174603</v>
      </c>
      <c r="N2389" t="str">
        <f t="shared" si="265"/>
        <v>no</v>
      </c>
    </row>
    <row r="2390" spans="1:14" x14ac:dyDescent="0.25">
      <c r="A2390" t="str">
        <f t="shared" si="259"/>
        <v>12Collingwood</v>
      </c>
      <c r="B2390">
        <v>2020</v>
      </c>
      <c r="C2390">
        <v>12</v>
      </c>
      <c r="D2390" t="s">
        <v>257</v>
      </c>
      <c r="E2390" t="s">
        <v>51</v>
      </c>
      <c r="F2390">
        <v>32</v>
      </c>
      <c r="G2390" s="1">
        <v>0.82</v>
      </c>
      <c r="H2390">
        <v>0</v>
      </c>
      <c r="I2390">
        <f t="shared" si="260"/>
        <v>26</v>
      </c>
      <c r="J2390" s="3">
        <f t="shared" si="261"/>
        <v>0</v>
      </c>
      <c r="K2390" s="5">
        <f t="shared" si="264"/>
        <v>8</v>
      </c>
      <c r="L2390" s="3">
        <f t="shared" ca="1" si="262"/>
        <v>0.14131005937728627</v>
      </c>
      <c r="M2390" s="1">
        <f t="shared" ca="1" si="263"/>
        <v>-0.14131005937728627</v>
      </c>
      <c r="N2390" t="str">
        <f t="shared" si="265"/>
        <v>yes</v>
      </c>
    </row>
    <row r="2391" spans="1:14" x14ac:dyDescent="0.25">
      <c r="A2391" t="str">
        <f t="shared" si="259"/>
        <v>12Carlton</v>
      </c>
      <c r="B2391">
        <v>2020</v>
      </c>
      <c r="C2391">
        <v>12</v>
      </c>
      <c r="D2391" t="s">
        <v>139</v>
      </c>
      <c r="E2391" t="s">
        <v>6</v>
      </c>
      <c r="F2391">
        <v>43</v>
      </c>
      <c r="G2391" s="1">
        <v>0.63</v>
      </c>
      <c r="H2391">
        <v>0</v>
      </c>
      <c r="I2391">
        <f t="shared" si="260"/>
        <v>13</v>
      </c>
      <c r="J2391" s="3">
        <f t="shared" si="261"/>
        <v>0</v>
      </c>
      <c r="K2391" s="5">
        <f t="shared" si="264"/>
        <v>67</v>
      </c>
      <c r="L2391" s="3">
        <f t="shared" ca="1" si="262"/>
        <v>6.8206229860365189E-2</v>
      </c>
      <c r="M2391" s="1">
        <f t="shared" ca="1" si="263"/>
        <v>-6.8206229860365189E-2</v>
      </c>
      <c r="N2391" t="str">
        <f t="shared" si="265"/>
        <v>yes</v>
      </c>
    </row>
    <row r="2392" spans="1:14" x14ac:dyDescent="0.25">
      <c r="A2392" t="str">
        <f t="shared" si="259"/>
        <v>12Fremantle</v>
      </c>
      <c r="B2392">
        <v>2020</v>
      </c>
      <c r="C2392">
        <v>12</v>
      </c>
      <c r="D2392" t="s">
        <v>356</v>
      </c>
      <c r="E2392" t="s">
        <v>53</v>
      </c>
      <c r="F2392">
        <v>51</v>
      </c>
      <c r="G2392" s="1">
        <v>0.85</v>
      </c>
      <c r="H2392">
        <v>0</v>
      </c>
      <c r="I2392">
        <f t="shared" si="260"/>
        <v>13</v>
      </c>
      <c r="J2392" s="3">
        <f t="shared" si="261"/>
        <v>0</v>
      </c>
      <c r="K2392" s="5">
        <f t="shared" si="264"/>
        <v>0</v>
      </c>
      <c r="L2392" s="3">
        <f t="shared" ca="1" si="262"/>
        <v>0.13237231651553905</v>
      </c>
      <c r="M2392" s="1">
        <f t="shared" ca="1" si="263"/>
        <v>-0.13237231651553905</v>
      </c>
      <c r="N2392" t="str">
        <f t="shared" si="265"/>
        <v>no</v>
      </c>
    </row>
    <row r="2393" spans="1:14" x14ac:dyDescent="0.25">
      <c r="A2393" t="str">
        <f t="shared" si="259"/>
        <v>12Western Bulldogs</v>
      </c>
      <c r="B2393">
        <v>2020</v>
      </c>
      <c r="C2393">
        <v>12</v>
      </c>
      <c r="D2393" t="s">
        <v>367</v>
      </c>
      <c r="E2393" t="s">
        <v>14</v>
      </c>
      <c r="F2393">
        <v>41</v>
      </c>
      <c r="G2393" s="1">
        <v>0.78</v>
      </c>
      <c r="H2393">
        <v>0</v>
      </c>
      <c r="I2393">
        <f t="shared" si="260"/>
        <v>28</v>
      </c>
      <c r="J2393" s="3">
        <f t="shared" si="261"/>
        <v>0</v>
      </c>
      <c r="K2393" s="5">
        <f t="shared" si="264"/>
        <v>0</v>
      </c>
      <c r="L2393" s="3">
        <f t="shared" ca="1" si="262"/>
        <v>8.8888888888888892E-2</v>
      </c>
      <c r="M2393" s="1">
        <f t="shared" ca="1" si="263"/>
        <v>-8.8888888888888892E-2</v>
      </c>
      <c r="N2393" t="str">
        <f t="shared" si="265"/>
        <v>no</v>
      </c>
    </row>
    <row r="2394" spans="1:14" x14ac:dyDescent="0.25">
      <c r="A2394" t="str">
        <f t="shared" si="259"/>
        <v>12Gold Coast Suns</v>
      </c>
      <c r="B2394">
        <v>2020</v>
      </c>
      <c r="C2394">
        <v>12</v>
      </c>
      <c r="D2394" t="s">
        <v>373</v>
      </c>
      <c r="E2394" t="s">
        <v>40</v>
      </c>
      <c r="F2394">
        <v>86</v>
      </c>
      <c r="G2394" s="1">
        <v>0.86</v>
      </c>
      <c r="H2394">
        <v>0</v>
      </c>
      <c r="I2394">
        <f t="shared" si="260"/>
        <v>16</v>
      </c>
      <c r="J2394" s="3">
        <f t="shared" si="261"/>
        <v>0</v>
      </c>
      <c r="K2394" s="5">
        <f t="shared" si="264"/>
        <v>0</v>
      </c>
      <c r="L2394" s="3">
        <f t="shared" ca="1" si="262"/>
        <v>5.5555555555555552E-2</v>
      </c>
      <c r="M2394" s="1">
        <f t="shared" ca="1" si="263"/>
        <v>-5.5555555555555552E-2</v>
      </c>
      <c r="N2394" t="str">
        <f t="shared" si="265"/>
        <v>no</v>
      </c>
    </row>
    <row r="2395" spans="1:14" x14ac:dyDescent="0.25">
      <c r="A2395" t="str">
        <f t="shared" si="259"/>
        <v>12Gold Coast Suns</v>
      </c>
      <c r="B2395">
        <v>2020</v>
      </c>
      <c r="C2395">
        <v>12</v>
      </c>
      <c r="D2395" t="s">
        <v>558</v>
      </c>
      <c r="E2395" t="s">
        <v>40</v>
      </c>
      <c r="F2395">
        <v>67</v>
      </c>
      <c r="G2395" s="1">
        <v>0.78</v>
      </c>
      <c r="H2395">
        <v>0</v>
      </c>
      <c r="I2395">
        <f t="shared" si="260"/>
        <v>16</v>
      </c>
      <c r="J2395" s="3">
        <f t="shared" si="261"/>
        <v>0</v>
      </c>
      <c r="K2395" s="5">
        <f t="shared" si="264"/>
        <v>0</v>
      </c>
      <c r="L2395" s="3">
        <f t="shared" ca="1" si="262"/>
        <v>0.17715506715506718</v>
      </c>
      <c r="M2395" s="1">
        <f t="shared" ca="1" si="263"/>
        <v>-0.17715506715506718</v>
      </c>
      <c r="N2395" t="str">
        <f t="shared" si="265"/>
        <v>no</v>
      </c>
    </row>
    <row r="2396" spans="1:14" x14ac:dyDescent="0.25">
      <c r="A2396" t="str">
        <f t="shared" si="259"/>
        <v>12North Melbourne</v>
      </c>
      <c r="B2396">
        <v>2020</v>
      </c>
      <c r="C2396">
        <v>12</v>
      </c>
      <c r="D2396" t="s">
        <v>578</v>
      </c>
      <c r="E2396" t="s">
        <v>25</v>
      </c>
      <c r="F2396">
        <v>33</v>
      </c>
      <c r="G2396" s="1">
        <v>0.76</v>
      </c>
      <c r="H2396">
        <v>0</v>
      </c>
      <c r="I2396">
        <f t="shared" si="260"/>
        <v>18</v>
      </c>
      <c r="J2396" s="3">
        <f t="shared" si="261"/>
        <v>0</v>
      </c>
      <c r="K2396" s="5">
        <f t="shared" si="264"/>
        <v>0</v>
      </c>
      <c r="L2396" s="3">
        <f t="shared" ca="1" si="262"/>
        <v>6.4814814814814811E-2</v>
      </c>
      <c r="M2396" s="1">
        <f t="shared" ca="1" si="263"/>
        <v>-6.4814814814814811E-2</v>
      </c>
      <c r="N2396" t="str">
        <f t="shared" si="265"/>
        <v>no</v>
      </c>
    </row>
    <row r="2397" spans="1:14" x14ac:dyDescent="0.25">
      <c r="A2397" t="str">
        <f t="shared" si="259"/>
        <v>12Melbourne</v>
      </c>
      <c r="B2397">
        <v>2020</v>
      </c>
      <c r="C2397">
        <v>12</v>
      </c>
      <c r="D2397" t="s">
        <v>179</v>
      </c>
      <c r="E2397" t="s">
        <v>30</v>
      </c>
      <c r="F2397">
        <v>58</v>
      </c>
      <c r="G2397" s="1">
        <v>0.83</v>
      </c>
      <c r="H2397">
        <v>0</v>
      </c>
      <c r="I2397">
        <f t="shared" si="260"/>
        <v>26</v>
      </c>
      <c r="J2397" s="3">
        <f t="shared" si="261"/>
        <v>0</v>
      </c>
      <c r="K2397" s="5">
        <f t="shared" si="264"/>
        <v>34</v>
      </c>
      <c r="L2397" s="3">
        <f t="shared" ca="1" si="262"/>
        <v>0.12473340213278294</v>
      </c>
      <c r="M2397" s="1">
        <f t="shared" ca="1" si="263"/>
        <v>-0.12473340213278294</v>
      </c>
      <c r="N2397" t="str">
        <f t="shared" si="265"/>
        <v>yes</v>
      </c>
    </row>
    <row r="2398" spans="1:14" x14ac:dyDescent="0.25">
      <c r="A2398" t="str">
        <f t="shared" si="259"/>
        <v>12Hawthorn</v>
      </c>
      <c r="B2398">
        <v>2020</v>
      </c>
      <c r="C2398">
        <v>12</v>
      </c>
      <c r="D2398" t="s">
        <v>382</v>
      </c>
      <c r="E2398" t="s">
        <v>56</v>
      </c>
      <c r="F2398">
        <v>31</v>
      </c>
      <c r="G2398" s="1">
        <v>0.84</v>
      </c>
      <c r="H2398">
        <v>0</v>
      </c>
      <c r="I2398">
        <f t="shared" si="260"/>
        <v>23</v>
      </c>
      <c r="J2398" s="3">
        <f t="shared" si="261"/>
        <v>0</v>
      </c>
      <c r="K2398" s="5">
        <f t="shared" si="264"/>
        <v>0</v>
      </c>
      <c r="L2398" s="3">
        <f t="shared" ca="1" si="262"/>
        <v>0.10476190476190476</v>
      </c>
      <c r="M2398" s="1">
        <f t="shared" ca="1" si="263"/>
        <v>-0.10476190476190476</v>
      </c>
      <c r="N2398" t="str">
        <f t="shared" si="265"/>
        <v>no</v>
      </c>
    </row>
    <row r="2399" spans="1:14" x14ac:dyDescent="0.25">
      <c r="A2399" t="str">
        <f t="shared" si="259"/>
        <v>12Hawthorn</v>
      </c>
      <c r="B2399">
        <v>2020</v>
      </c>
      <c r="C2399">
        <v>12</v>
      </c>
      <c r="D2399" t="s">
        <v>383</v>
      </c>
      <c r="E2399" t="s">
        <v>56</v>
      </c>
      <c r="F2399">
        <v>48</v>
      </c>
      <c r="G2399" s="1">
        <v>0.85</v>
      </c>
      <c r="H2399">
        <v>0</v>
      </c>
      <c r="I2399">
        <f t="shared" si="260"/>
        <v>23</v>
      </c>
      <c r="J2399" s="3">
        <f t="shared" si="261"/>
        <v>0</v>
      </c>
      <c r="K2399" s="5">
        <f t="shared" si="264"/>
        <v>0</v>
      </c>
      <c r="L2399" s="3">
        <f t="shared" ca="1" si="262"/>
        <v>5.3754456327985742E-2</v>
      </c>
      <c r="M2399" s="1">
        <f t="shared" ca="1" si="263"/>
        <v>-5.3754456327985742E-2</v>
      </c>
      <c r="N2399" t="str">
        <f t="shared" si="265"/>
        <v>no</v>
      </c>
    </row>
    <row r="2400" spans="1:14" x14ac:dyDescent="0.25">
      <c r="A2400" t="str">
        <f t="shared" si="259"/>
        <v>12North Melbourne</v>
      </c>
      <c r="B2400">
        <v>2020</v>
      </c>
      <c r="C2400">
        <v>12</v>
      </c>
      <c r="D2400" t="s">
        <v>300</v>
      </c>
      <c r="E2400" t="s">
        <v>25</v>
      </c>
      <c r="F2400">
        <v>35</v>
      </c>
      <c r="G2400" s="1">
        <v>0.96</v>
      </c>
      <c r="H2400">
        <v>0</v>
      </c>
      <c r="I2400">
        <f t="shared" si="260"/>
        <v>18</v>
      </c>
      <c r="J2400" s="3">
        <f t="shared" si="261"/>
        <v>0</v>
      </c>
      <c r="K2400" s="5">
        <f t="shared" si="264"/>
        <v>2</v>
      </c>
      <c r="L2400" s="3">
        <f t="shared" ca="1" si="262"/>
        <v>0.1654689184333453</v>
      </c>
      <c r="M2400" s="1">
        <f t="shared" ca="1" si="263"/>
        <v>-0.1654689184333453</v>
      </c>
      <c r="N2400" t="str">
        <f t="shared" si="265"/>
        <v>yes</v>
      </c>
    </row>
    <row r="2401" spans="1:14" x14ac:dyDescent="0.25">
      <c r="A2401" t="str">
        <f t="shared" si="259"/>
        <v>12Western Bulldogs</v>
      </c>
      <c r="B2401">
        <v>2020</v>
      </c>
      <c r="C2401">
        <v>12</v>
      </c>
      <c r="D2401" t="s">
        <v>557</v>
      </c>
      <c r="E2401" t="s">
        <v>14</v>
      </c>
      <c r="F2401">
        <v>21</v>
      </c>
      <c r="G2401" s="1">
        <v>0.98</v>
      </c>
      <c r="H2401">
        <v>0</v>
      </c>
      <c r="I2401">
        <f t="shared" si="260"/>
        <v>28</v>
      </c>
      <c r="J2401" s="3">
        <f t="shared" si="261"/>
        <v>0</v>
      </c>
      <c r="K2401" s="5">
        <f t="shared" si="264"/>
        <v>0</v>
      </c>
      <c r="L2401" s="3">
        <f t="shared" ca="1" si="262"/>
        <v>0.31417748917748917</v>
      </c>
      <c r="M2401" s="1">
        <f t="shared" ca="1" si="263"/>
        <v>-0.31417748917748917</v>
      </c>
      <c r="N2401" t="str">
        <f t="shared" si="265"/>
        <v>no</v>
      </c>
    </row>
    <row r="2402" spans="1:14" x14ac:dyDescent="0.25">
      <c r="A2402" t="str">
        <f t="shared" si="259"/>
        <v>12Sydney Swans</v>
      </c>
      <c r="B2402">
        <v>2020</v>
      </c>
      <c r="C2402">
        <v>12</v>
      </c>
      <c r="D2402" t="s">
        <v>476</v>
      </c>
      <c r="E2402" t="s">
        <v>70</v>
      </c>
      <c r="F2402">
        <v>40</v>
      </c>
      <c r="G2402" s="1">
        <v>0.82</v>
      </c>
      <c r="H2402">
        <v>0</v>
      </c>
      <c r="I2402">
        <f t="shared" si="260"/>
        <v>17</v>
      </c>
      <c r="J2402" s="3">
        <f t="shared" si="261"/>
        <v>0</v>
      </c>
      <c r="K2402" s="5">
        <f t="shared" si="264"/>
        <v>0</v>
      </c>
      <c r="L2402" s="3">
        <f t="shared" ca="1" si="262"/>
        <v>0.13490797853668321</v>
      </c>
      <c r="M2402" s="1">
        <f t="shared" ca="1" si="263"/>
        <v>-0.13490797853668321</v>
      </c>
      <c r="N2402" t="str">
        <f t="shared" si="265"/>
        <v>no</v>
      </c>
    </row>
    <row r="2403" spans="1:14" x14ac:dyDescent="0.25">
      <c r="A2403" t="str">
        <f t="shared" si="259"/>
        <v>12Brisbane Lions</v>
      </c>
      <c r="B2403">
        <v>2020</v>
      </c>
      <c r="C2403">
        <v>12</v>
      </c>
      <c r="D2403" t="s">
        <v>450</v>
      </c>
      <c r="E2403" t="s">
        <v>16</v>
      </c>
      <c r="F2403">
        <v>55</v>
      </c>
      <c r="G2403" s="1">
        <v>0.79</v>
      </c>
      <c r="H2403">
        <v>0</v>
      </c>
      <c r="I2403">
        <f t="shared" si="260"/>
        <v>18</v>
      </c>
      <c r="J2403" s="3">
        <f t="shared" si="261"/>
        <v>0</v>
      </c>
      <c r="K2403" s="5">
        <f t="shared" si="264"/>
        <v>0</v>
      </c>
      <c r="L2403" s="3">
        <f t="shared" ca="1" si="262"/>
        <v>0.14544959397900575</v>
      </c>
      <c r="M2403" s="1">
        <f t="shared" ca="1" si="263"/>
        <v>-0.14544959397900575</v>
      </c>
      <c r="N2403" t="str">
        <f t="shared" si="265"/>
        <v>no</v>
      </c>
    </row>
    <row r="2404" spans="1:14" x14ac:dyDescent="0.25">
      <c r="A2404" t="str">
        <f t="shared" si="259"/>
        <v>12St Kilda</v>
      </c>
      <c r="B2404">
        <v>2020</v>
      </c>
      <c r="C2404">
        <v>12</v>
      </c>
      <c r="D2404" t="s">
        <v>298</v>
      </c>
      <c r="E2404" t="s">
        <v>19</v>
      </c>
      <c r="F2404">
        <v>91</v>
      </c>
      <c r="G2404" s="1">
        <v>0.85</v>
      </c>
      <c r="H2404">
        <v>0</v>
      </c>
      <c r="I2404">
        <f t="shared" si="260"/>
        <v>19</v>
      </c>
      <c r="J2404" s="3">
        <f t="shared" si="261"/>
        <v>0</v>
      </c>
      <c r="K2404" s="5">
        <f t="shared" si="264"/>
        <v>8</v>
      </c>
      <c r="L2404" s="3">
        <f t="shared" ca="1" si="262"/>
        <v>0.17304490381413457</v>
      </c>
      <c r="M2404" s="1">
        <f t="shared" ca="1" si="263"/>
        <v>-0.17304490381413457</v>
      </c>
      <c r="N2404" t="str">
        <f t="shared" si="265"/>
        <v>yes</v>
      </c>
    </row>
    <row r="2405" spans="1:14" x14ac:dyDescent="0.25">
      <c r="A2405" t="str">
        <f t="shared" si="259"/>
        <v>12Carlton</v>
      </c>
      <c r="B2405">
        <v>2020</v>
      </c>
      <c r="C2405">
        <v>12</v>
      </c>
      <c r="D2405" t="s">
        <v>162</v>
      </c>
      <c r="E2405" t="s">
        <v>6</v>
      </c>
      <c r="F2405">
        <v>95</v>
      </c>
      <c r="G2405" s="1">
        <v>0.94</v>
      </c>
      <c r="H2405">
        <v>0</v>
      </c>
      <c r="I2405">
        <f t="shared" si="260"/>
        <v>13</v>
      </c>
      <c r="J2405" s="3">
        <f t="shared" si="261"/>
        <v>0</v>
      </c>
      <c r="K2405" s="5">
        <f t="shared" si="264"/>
        <v>44</v>
      </c>
      <c r="L2405" s="3">
        <f t="shared" ca="1" si="262"/>
        <v>0.2046636198338985</v>
      </c>
      <c r="M2405" s="1">
        <f t="shared" ca="1" si="263"/>
        <v>-0.2046636198338985</v>
      </c>
      <c r="N2405" t="str">
        <f t="shared" si="265"/>
        <v>yes</v>
      </c>
    </row>
    <row r="2406" spans="1:14" x14ac:dyDescent="0.25">
      <c r="A2406" t="str">
        <f t="shared" si="259"/>
        <v>12Fremantle</v>
      </c>
      <c r="B2406">
        <v>2020</v>
      </c>
      <c r="C2406">
        <v>12</v>
      </c>
      <c r="D2406" t="s">
        <v>398</v>
      </c>
      <c r="E2406" t="s">
        <v>53</v>
      </c>
      <c r="F2406">
        <v>34</v>
      </c>
      <c r="G2406" s="1">
        <v>0.84</v>
      </c>
      <c r="H2406">
        <v>0</v>
      </c>
      <c r="I2406">
        <f t="shared" si="260"/>
        <v>13</v>
      </c>
      <c r="J2406" s="3">
        <f t="shared" si="261"/>
        <v>0</v>
      </c>
      <c r="K2406" s="5">
        <f t="shared" si="264"/>
        <v>0</v>
      </c>
      <c r="L2406" s="3">
        <f t="shared" ca="1" si="262"/>
        <v>0.1503734827264239</v>
      </c>
      <c r="M2406" s="1">
        <f t="shared" ca="1" si="263"/>
        <v>-0.1503734827264239</v>
      </c>
      <c r="N2406" t="str">
        <f t="shared" si="265"/>
        <v>no</v>
      </c>
    </row>
    <row r="2407" spans="1:14" x14ac:dyDescent="0.25">
      <c r="A2407" t="str">
        <f t="shared" si="259"/>
        <v>12Port Adelaide</v>
      </c>
      <c r="B2407">
        <v>2020</v>
      </c>
      <c r="C2407">
        <v>12</v>
      </c>
      <c r="D2407" t="s">
        <v>566</v>
      </c>
      <c r="E2407" t="s">
        <v>48</v>
      </c>
      <c r="F2407">
        <v>47</v>
      </c>
      <c r="G2407" s="1">
        <v>0.94</v>
      </c>
      <c r="H2407">
        <v>0</v>
      </c>
      <c r="I2407">
        <f t="shared" si="260"/>
        <v>22</v>
      </c>
      <c r="J2407" s="3">
        <f t="shared" si="261"/>
        <v>0</v>
      </c>
      <c r="K2407" s="5">
        <f t="shared" si="264"/>
        <v>0</v>
      </c>
      <c r="L2407" s="3">
        <f t="shared" ca="1" si="262"/>
        <v>0.27789582652282885</v>
      </c>
      <c r="M2407" s="1">
        <f t="shared" ca="1" si="263"/>
        <v>-0.27789582652282885</v>
      </c>
      <c r="N2407" t="str">
        <f t="shared" si="265"/>
        <v>no</v>
      </c>
    </row>
    <row r="2408" spans="1:14" x14ac:dyDescent="0.25">
      <c r="A2408" t="str">
        <f t="shared" si="259"/>
        <v>12Western Bulldogs</v>
      </c>
      <c r="B2408">
        <v>2020</v>
      </c>
      <c r="C2408">
        <v>12</v>
      </c>
      <c r="D2408" t="s">
        <v>272</v>
      </c>
      <c r="E2408" t="s">
        <v>14</v>
      </c>
      <c r="F2408">
        <v>43</v>
      </c>
      <c r="G2408" s="1">
        <v>0.72</v>
      </c>
      <c r="H2408">
        <v>0</v>
      </c>
      <c r="I2408">
        <f t="shared" si="260"/>
        <v>28</v>
      </c>
      <c r="J2408" s="3">
        <f t="shared" si="261"/>
        <v>0</v>
      </c>
      <c r="K2408" s="5">
        <f t="shared" si="264"/>
        <v>4</v>
      </c>
      <c r="L2408" s="3">
        <f t="shared" ca="1" si="262"/>
        <v>0.20652173913043478</v>
      </c>
      <c r="M2408" s="1">
        <f t="shared" ca="1" si="263"/>
        <v>-0.20652173913043478</v>
      </c>
      <c r="N2408" t="str">
        <f t="shared" si="265"/>
        <v>yes</v>
      </c>
    </row>
    <row r="2409" spans="1:14" x14ac:dyDescent="0.25">
      <c r="A2409" t="str">
        <f t="shared" si="259"/>
        <v>12GWS Giants</v>
      </c>
      <c r="B2409">
        <v>2020</v>
      </c>
      <c r="C2409">
        <v>12</v>
      </c>
      <c r="D2409" t="s">
        <v>619</v>
      </c>
      <c r="E2409" t="s">
        <v>11</v>
      </c>
      <c r="F2409">
        <v>42</v>
      </c>
      <c r="G2409" s="1">
        <v>0.86</v>
      </c>
      <c r="H2409">
        <v>0</v>
      </c>
      <c r="I2409">
        <f t="shared" si="260"/>
        <v>17</v>
      </c>
      <c r="J2409" s="3">
        <f t="shared" si="261"/>
        <v>0</v>
      </c>
      <c r="K2409" s="5">
        <f t="shared" si="264"/>
        <v>0</v>
      </c>
      <c r="L2409" s="3">
        <f t="shared" ca="1" si="262"/>
        <v>0.39583333333333331</v>
      </c>
      <c r="M2409" s="1">
        <f t="shared" ca="1" si="263"/>
        <v>-0.39583333333333331</v>
      </c>
      <c r="N2409" t="str">
        <f t="shared" si="265"/>
        <v>no</v>
      </c>
    </row>
    <row r="2410" spans="1:14" x14ac:dyDescent="0.25">
      <c r="A2410" t="str">
        <f t="shared" si="259"/>
        <v>12Sydney Swans</v>
      </c>
      <c r="B2410">
        <v>2020</v>
      </c>
      <c r="C2410">
        <v>12</v>
      </c>
      <c r="D2410" t="s">
        <v>518</v>
      </c>
      <c r="E2410" t="s">
        <v>70</v>
      </c>
      <c r="F2410">
        <v>52</v>
      </c>
      <c r="G2410" s="1">
        <v>0.82</v>
      </c>
      <c r="H2410">
        <v>0</v>
      </c>
      <c r="I2410">
        <f t="shared" si="260"/>
        <v>17</v>
      </c>
      <c r="J2410" s="3">
        <f t="shared" si="261"/>
        <v>0</v>
      </c>
      <c r="K2410" s="5">
        <f t="shared" si="264"/>
        <v>0</v>
      </c>
      <c r="L2410" s="3">
        <f t="shared" ca="1" si="262"/>
        <v>0.11408730158730158</v>
      </c>
      <c r="M2410" s="1">
        <f t="shared" ca="1" si="263"/>
        <v>-0.11408730158730158</v>
      </c>
      <c r="N2410" t="str">
        <f t="shared" si="265"/>
        <v>no</v>
      </c>
    </row>
    <row r="2411" spans="1:14" x14ac:dyDescent="0.25">
      <c r="A2411" t="str">
        <f t="shared" si="259"/>
        <v>12Sydney Swans</v>
      </c>
      <c r="B2411">
        <v>2020</v>
      </c>
      <c r="C2411">
        <v>12</v>
      </c>
      <c r="D2411" t="s">
        <v>479</v>
      </c>
      <c r="E2411" t="s">
        <v>70</v>
      </c>
      <c r="F2411">
        <v>22</v>
      </c>
      <c r="G2411" s="1">
        <v>0.79</v>
      </c>
      <c r="H2411">
        <v>0</v>
      </c>
      <c r="I2411">
        <f t="shared" si="260"/>
        <v>17</v>
      </c>
      <c r="J2411" s="3">
        <f t="shared" si="261"/>
        <v>0</v>
      </c>
      <c r="K2411" s="5">
        <f t="shared" si="264"/>
        <v>0</v>
      </c>
      <c r="L2411" s="3">
        <f t="shared" ca="1" si="262"/>
        <v>0.3134819145049324</v>
      </c>
      <c r="M2411" s="1">
        <f t="shared" ca="1" si="263"/>
        <v>-0.3134819145049324</v>
      </c>
      <c r="N2411" t="str">
        <f t="shared" si="265"/>
        <v>no</v>
      </c>
    </row>
    <row r="2412" spans="1:14" x14ac:dyDescent="0.25">
      <c r="A2412" t="str">
        <f t="shared" si="259"/>
        <v>12Geelong Cats</v>
      </c>
      <c r="B2412">
        <v>2020</v>
      </c>
      <c r="C2412">
        <v>12</v>
      </c>
      <c r="D2412" t="s">
        <v>338</v>
      </c>
      <c r="E2412" t="s">
        <v>9</v>
      </c>
      <c r="F2412">
        <v>34</v>
      </c>
      <c r="G2412" s="1">
        <v>0.46</v>
      </c>
      <c r="H2412">
        <v>0</v>
      </c>
      <c r="I2412">
        <f t="shared" si="260"/>
        <v>22</v>
      </c>
      <c r="J2412" s="3">
        <f t="shared" si="261"/>
        <v>0</v>
      </c>
      <c r="K2412" s="5">
        <f t="shared" si="264"/>
        <v>1</v>
      </c>
      <c r="L2412" s="3">
        <f t="shared" ca="1" si="262"/>
        <v>0.27827380952380953</v>
      </c>
      <c r="M2412" s="1">
        <f t="shared" ca="1" si="263"/>
        <v>-0.27827380952380953</v>
      </c>
      <c r="N2412" t="str">
        <f t="shared" si="265"/>
        <v>yes</v>
      </c>
    </row>
    <row r="2413" spans="1:14" x14ac:dyDescent="0.25">
      <c r="A2413" t="str">
        <f t="shared" si="259"/>
        <v>12Western Bulldogs</v>
      </c>
      <c r="B2413">
        <v>2020</v>
      </c>
      <c r="C2413">
        <v>12</v>
      </c>
      <c r="D2413" t="s">
        <v>251</v>
      </c>
      <c r="E2413" t="s">
        <v>14</v>
      </c>
      <c r="F2413">
        <v>54</v>
      </c>
      <c r="G2413" s="1">
        <v>0.86</v>
      </c>
      <c r="H2413">
        <v>0</v>
      </c>
      <c r="I2413">
        <f t="shared" si="260"/>
        <v>28</v>
      </c>
      <c r="J2413" s="3">
        <f t="shared" si="261"/>
        <v>0</v>
      </c>
      <c r="K2413" s="5">
        <f t="shared" si="264"/>
        <v>14</v>
      </c>
      <c r="L2413" s="3">
        <f t="shared" ca="1" si="262"/>
        <v>6.7460317460317457E-2</v>
      </c>
      <c r="M2413" s="1">
        <f t="shared" ca="1" si="263"/>
        <v>-6.7460317460317457E-2</v>
      </c>
      <c r="N2413" t="str">
        <f t="shared" si="265"/>
        <v>yes</v>
      </c>
    </row>
    <row r="2414" spans="1:14" x14ac:dyDescent="0.25">
      <c r="A2414" t="str">
        <f t="shared" si="259"/>
        <v>12Essendon</v>
      </c>
      <c r="B2414">
        <v>2020</v>
      </c>
      <c r="C2414">
        <v>12</v>
      </c>
      <c r="D2414" t="s">
        <v>218</v>
      </c>
      <c r="E2414" t="s">
        <v>32</v>
      </c>
      <c r="F2414">
        <v>73</v>
      </c>
      <c r="G2414" s="1">
        <v>0.75</v>
      </c>
      <c r="H2414">
        <v>0</v>
      </c>
      <c r="I2414">
        <f t="shared" si="260"/>
        <v>19</v>
      </c>
      <c r="J2414" s="3">
        <f t="shared" si="261"/>
        <v>0</v>
      </c>
      <c r="K2414" s="5">
        <f t="shared" si="264"/>
        <v>27</v>
      </c>
      <c r="L2414" s="3">
        <f t="shared" ca="1" si="262"/>
        <v>7.7259062776304149E-2</v>
      </c>
      <c r="M2414" s="1">
        <f t="shared" ca="1" si="263"/>
        <v>-7.7259062776304149E-2</v>
      </c>
      <c r="N2414" t="str">
        <f t="shared" si="265"/>
        <v>yes</v>
      </c>
    </row>
    <row r="2415" spans="1:14" x14ac:dyDescent="0.25">
      <c r="A2415" t="str">
        <f t="shared" si="259"/>
        <v>12St Kilda</v>
      </c>
      <c r="B2415">
        <v>2020</v>
      </c>
      <c r="C2415">
        <v>12</v>
      </c>
      <c r="D2415" t="s">
        <v>492</v>
      </c>
      <c r="E2415" t="s">
        <v>19</v>
      </c>
      <c r="F2415">
        <v>85</v>
      </c>
      <c r="G2415" s="1">
        <v>0.86</v>
      </c>
      <c r="H2415">
        <v>0</v>
      </c>
      <c r="I2415">
        <f t="shared" si="260"/>
        <v>19</v>
      </c>
      <c r="J2415" s="3">
        <f t="shared" si="261"/>
        <v>0</v>
      </c>
      <c r="K2415" s="5">
        <f t="shared" si="264"/>
        <v>0</v>
      </c>
      <c r="L2415" s="3">
        <f t="shared" ca="1" si="262"/>
        <v>0.17428185849238481</v>
      </c>
      <c r="M2415" s="1">
        <f t="shared" ca="1" si="263"/>
        <v>-0.17428185849238481</v>
      </c>
      <c r="N2415" t="str">
        <f t="shared" si="265"/>
        <v>no</v>
      </c>
    </row>
    <row r="2416" spans="1:14" x14ac:dyDescent="0.25">
      <c r="A2416" t="str">
        <f t="shared" si="259"/>
        <v>12Western Bulldogs</v>
      </c>
      <c r="B2416">
        <v>2020</v>
      </c>
      <c r="C2416">
        <v>12</v>
      </c>
      <c r="D2416" t="s">
        <v>293</v>
      </c>
      <c r="E2416" t="s">
        <v>14</v>
      </c>
      <c r="F2416">
        <v>50</v>
      </c>
      <c r="G2416" s="1">
        <v>0.8</v>
      </c>
      <c r="H2416">
        <v>0</v>
      </c>
      <c r="I2416">
        <f t="shared" si="260"/>
        <v>28</v>
      </c>
      <c r="J2416" s="3">
        <f t="shared" si="261"/>
        <v>0</v>
      </c>
      <c r="K2416" s="5">
        <f t="shared" si="264"/>
        <v>4</v>
      </c>
      <c r="L2416" s="3">
        <f t="shared" ca="1" si="262"/>
        <v>0.18280313463177911</v>
      </c>
      <c r="M2416" s="1">
        <f t="shared" ca="1" si="263"/>
        <v>-0.18280313463177911</v>
      </c>
      <c r="N2416" t="str">
        <f t="shared" si="265"/>
        <v>yes</v>
      </c>
    </row>
    <row r="2417" spans="1:14" x14ac:dyDescent="0.25">
      <c r="A2417" t="str">
        <f t="shared" si="259"/>
        <v>12Gold Coast Suns</v>
      </c>
      <c r="B2417">
        <v>2020</v>
      </c>
      <c r="C2417">
        <v>12</v>
      </c>
      <c r="D2417" t="s">
        <v>263</v>
      </c>
      <c r="E2417" t="s">
        <v>40</v>
      </c>
      <c r="F2417">
        <v>24</v>
      </c>
      <c r="G2417" s="1">
        <v>0.63</v>
      </c>
      <c r="H2417">
        <v>0</v>
      </c>
      <c r="I2417">
        <f t="shared" si="260"/>
        <v>16</v>
      </c>
      <c r="J2417" s="3">
        <f t="shared" si="261"/>
        <v>0</v>
      </c>
      <c r="K2417" s="5">
        <f t="shared" si="264"/>
        <v>6</v>
      </c>
      <c r="L2417" s="3">
        <f t="shared" ca="1" si="262"/>
        <v>0.15152941176470588</v>
      </c>
      <c r="M2417" s="1">
        <f t="shared" ca="1" si="263"/>
        <v>-0.15152941176470588</v>
      </c>
      <c r="N2417" t="str">
        <f t="shared" si="265"/>
        <v>yes</v>
      </c>
    </row>
    <row r="2418" spans="1:14" x14ac:dyDescent="0.25">
      <c r="A2418" t="str">
        <f t="shared" si="259"/>
        <v>12GWS Giants</v>
      </c>
      <c r="B2418">
        <v>2020</v>
      </c>
      <c r="C2418">
        <v>12</v>
      </c>
      <c r="D2418" t="s">
        <v>379</v>
      </c>
      <c r="E2418" t="s">
        <v>11</v>
      </c>
      <c r="F2418">
        <v>22</v>
      </c>
      <c r="G2418" s="1">
        <v>0.96</v>
      </c>
      <c r="H2418">
        <v>0</v>
      </c>
      <c r="I2418">
        <f t="shared" si="260"/>
        <v>17</v>
      </c>
      <c r="J2418" s="3">
        <f t="shared" si="261"/>
        <v>0</v>
      </c>
      <c r="K2418" s="5">
        <f t="shared" si="264"/>
        <v>0</v>
      </c>
      <c r="L2418" s="3">
        <f t="shared" ca="1" si="262"/>
        <v>0.11550349582803944</v>
      </c>
      <c r="M2418" s="1">
        <f t="shared" ca="1" si="263"/>
        <v>-0.11550349582803944</v>
      </c>
      <c r="N2418" t="str">
        <f t="shared" si="265"/>
        <v>no</v>
      </c>
    </row>
    <row r="2419" spans="1:14" x14ac:dyDescent="0.25">
      <c r="A2419" t="str">
        <f t="shared" si="259"/>
        <v>12Sydney Swans</v>
      </c>
      <c r="B2419">
        <v>2020</v>
      </c>
      <c r="C2419">
        <v>12</v>
      </c>
      <c r="D2419" t="s">
        <v>650</v>
      </c>
      <c r="E2419" t="s">
        <v>70</v>
      </c>
      <c r="F2419">
        <v>46</v>
      </c>
      <c r="G2419" s="1">
        <v>0.76</v>
      </c>
      <c r="H2419">
        <v>0</v>
      </c>
      <c r="I2419">
        <f t="shared" si="260"/>
        <v>17</v>
      </c>
      <c r="J2419" s="3">
        <f t="shared" si="261"/>
        <v>0</v>
      </c>
      <c r="K2419" s="5">
        <f t="shared" si="264"/>
        <v>0</v>
      </c>
      <c r="L2419" s="3">
        <f t="shared" ca="1" si="262"/>
        <v>0.61098398169336376</v>
      </c>
      <c r="M2419" s="1">
        <f t="shared" ca="1" si="263"/>
        <v>-0.61098398169336376</v>
      </c>
      <c r="N2419" t="str">
        <f t="shared" si="265"/>
        <v>no</v>
      </c>
    </row>
    <row r="2420" spans="1:14" x14ac:dyDescent="0.25">
      <c r="A2420" t="str">
        <f t="shared" si="259"/>
        <v>12West Coast Eagles</v>
      </c>
      <c r="B2420">
        <v>2020</v>
      </c>
      <c r="C2420">
        <v>12</v>
      </c>
      <c r="D2420" t="s">
        <v>575</v>
      </c>
      <c r="E2420" t="s">
        <v>36</v>
      </c>
      <c r="F2420">
        <v>55</v>
      </c>
      <c r="G2420" s="1">
        <v>0.8</v>
      </c>
      <c r="H2420">
        <v>0</v>
      </c>
      <c r="I2420">
        <f t="shared" si="260"/>
        <v>23</v>
      </c>
      <c r="J2420" s="3">
        <f t="shared" si="261"/>
        <v>0</v>
      </c>
      <c r="K2420" s="5">
        <f t="shared" si="264"/>
        <v>0</v>
      </c>
      <c r="L2420" s="3">
        <f t="shared" ca="1" si="262"/>
        <v>0.15250190985485104</v>
      </c>
      <c r="M2420" s="1">
        <f t="shared" ca="1" si="263"/>
        <v>-0.15250190985485104</v>
      </c>
      <c r="N2420" t="str">
        <f t="shared" si="265"/>
        <v>no</v>
      </c>
    </row>
    <row r="2421" spans="1:14" x14ac:dyDescent="0.25">
      <c r="A2421" t="str">
        <f t="shared" si="259"/>
        <v>12St Kilda</v>
      </c>
      <c r="B2421">
        <v>2020</v>
      </c>
      <c r="C2421">
        <v>12</v>
      </c>
      <c r="D2421" t="s">
        <v>511</v>
      </c>
      <c r="E2421" t="s">
        <v>19</v>
      </c>
      <c r="F2421">
        <v>45</v>
      </c>
      <c r="G2421" s="1">
        <v>0.82</v>
      </c>
      <c r="H2421">
        <v>0</v>
      </c>
      <c r="I2421">
        <f t="shared" si="260"/>
        <v>19</v>
      </c>
      <c r="J2421" s="3">
        <f t="shared" si="261"/>
        <v>0</v>
      </c>
      <c r="K2421" s="5">
        <f t="shared" si="264"/>
        <v>0</v>
      </c>
      <c r="L2421" s="3">
        <f t="shared" ca="1" si="262"/>
        <v>0.27102255639097744</v>
      </c>
      <c r="M2421" s="1">
        <f t="shared" ca="1" si="263"/>
        <v>-0.27102255639097744</v>
      </c>
      <c r="N2421" t="str">
        <f t="shared" si="265"/>
        <v>no</v>
      </c>
    </row>
    <row r="2422" spans="1:14" x14ac:dyDescent="0.25">
      <c r="A2422" t="str">
        <f t="shared" si="259"/>
        <v>12North Melbourne</v>
      </c>
      <c r="B2422">
        <v>2020</v>
      </c>
      <c r="C2422">
        <v>12</v>
      </c>
      <c r="D2422" t="s">
        <v>577</v>
      </c>
      <c r="E2422" t="s">
        <v>25</v>
      </c>
      <c r="F2422">
        <v>41</v>
      </c>
      <c r="G2422" s="1">
        <v>0.88</v>
      </c>
      <c r="H2422">
        <v>0</v>
      </c>
      <c r="I2422">
        <f t="shared" si="260"/>
        <v>18</v>
      </c>
      <c r="J2422" s="3">
        <f t="shared" si="261"/>
        <v>0</v>
      </c>
      <c r="K2422" s="5">
        <f t="shared" si="264"/>
        <v>0</v>
      </c>
      <c r="L2422" s="3">
        <f t="shared" ca="1" si="262"/>
        <v>0.16125</v>
      </c>
      <c r="M2422" s="1">
        <f t="shared" ca="1" si="263"/>
        <v>-0.16125</v>
      </c>
      <c r="N2422" t="str">
        <f t="shared" si="265"/>
        <v>no</v>
      </c>
    </row>
    <row r="2423" spans="1:14" x14ac:dyDescent="0.25">
      <c r="A2423" t="str">
        <f t="shared" si="259"/>
        <v>12Adelaide Crows</v>
      </c>
      <c r="B2423">
        <v>2020</v>
      </c>
      <c r="C2423">
        <v>12</v>
      </c>
      <c r="D2423" t="s">
        <v>592</v>
      </c>
      <c r="E2423" t="s">
        <v>22</v>
      </c>
      <c r="F2423">
        <v>24</v>
      </c>
      <c r="G2423" s="1">
        <v>0.84</v>
      </c>
      <c r="H2423">
        <v>0</v>
      </c>
      <c r="I2423">
        <f t="shared" si="260"/>
        <v>28</v>
      </c>
      <c r="J2423" s="3">
        <f t="shared" si="261"/>
        <v>0</v>
      </c>
      <c r="K2423" s="5">
        <f t="shared" si="264"/>
        <v>0</v>
      </c>
      <c r="L2423" s="3">
        <f t="shared" ca="1" si="262"/>
        <v>0.45208893118375876</v>
      </c>
      <c r="M2423" s="1">
        <f t="shared" ca="1" si="263"/>
        <v>-0.45208893118375876</v>
      </c>
      <c r="N2423" t="str">
        <f t="shared" si="265"/>
        <v>no</v>
      </c>
    </row>
    <row r="2424" spans="1:14" x14ac:dyDescent="0.25">
      <c r="A2424" t="str">
        <f t="shared" si="259"/>
        <v>12Essendon</v>
      </c>
      <c r="B2424">
        <v>2020</v>
      </c>
      <c r="C2424">
        <v>12</v>
      </c>
      <c r="D2424" t="s">
        <v>652</v>
      </c>
      <c r="E2424" t="s">
        <v>32</v>
      </c>
      <c r="F2424">
        <v>36</v>
      </c>
      <c r="G2424" s="1">
        <v>0.78</v>
      </c>
      <c r="H2424">
        <v>0</v>
      </c>
      <c r="I2424">
        <f t="shared" si="260"/>
        <v>19</v>
      </c>
      <c r="J2424" s="3">
        <f t="shared" si="261"/>
        <v>0</v>
      </c>
      <c r="K2424" s="5">
        <f t="shared" si="264"/>
        <v>0</v>
      </c>
      <c r="L2424" s="3">
        <f t="shared" ca="1" si="262"/>
        <v>0.93333333333333335</v>
      </c>
      <c r="M2424" s="1">
        <f t="shared" ca="1" si="263"/>
        <v>-0.93333333333333335</v>
      </c>
      <c r="N2424" t="str">
        <f t="shared" si="265"/>
        <v>no</v>
      </c>
    </row>
    <row r="2425" spans="1:14" x14ac:dyDescent="0.25">
      <c r="A2425" t="str">
        <f t="shared" si="259"/>
        <v>12Port Adelaide</v>
      </c>
      <c r="B2425">
        <v>2020</v>
      </c>
      <c r="C2425">
        <v>12</v>
      </c>
      <c r="D2425" t="s">
        <v>318</v>
      </c>
      <c r="E2425" t="s">
        <v>48</v>
      </c>
      <c r="F2425">
        <v>25</v>
      </c>
      <c r="G2425" s="1">
        <v>0.94</v>
      </c>
      <c r="H2425">
        <v>0</v>
      </c>
      <c r="I2425">
        <f t="shared" si="260"/>
        <v>22</v>
      </c>
      <c r="J2425" s="3">
        <f t="shared" si="261"/>
        <v>0</v>
      </c>
      <c r="K2425" s="5">
        <f t="shared" si="264"/>
        <v>2</v>
      </c>
      <c r="L2425" s="3">
        <f t="shared" ca="1" si="262"/>
        <v>0.18232142857142858</v>
      </c>
      <c r="M2425" s="1">
        <f t="shared" ca="1" si="263"/>
        <v>-0.18232142857142858</v>
      </c>
      <c r="N2425" t="str">
        <f t="shared" si="265"/>
        <v>yes</v>
      </c>
    </row>
    <row r="2426" spans="1:14" x14ac:dyDescent="0.25">
      <c r="A2426" t="str">
        <f t="shared" si="259"/>
        <v>12Port Adelaide</v>
      </c>
      <c r="B2426">
        <v>2020</v>
      </c>
      <c r="C2426">
        <v>12</v>
      </c>
      <c r="D2426" t="s">
        <v>543</v>
      </c>
      <c r="E2426" t="s">
        <v>48</v>
      </c>
      <c r="F2426">
        <v>31</v>
      </c>
      <c r="G2426" s="1">
        <v>0.83</v>
      </c>
      <c r="H2426">
        <v>0</v>
      </c>
      <c r="I2426">
        <f t="shared" si="260"/>
        <v>22</v>
      </c>
      <c r="J2426" s="3">
        <f t="shared" si="261"/>
        <v>0</v>
      </c>
      <c r="K2426" s="5">
        <f t="shared" si="264"/>
        <v>0</v>
      </c>
      <c r="L2426" s="3">
        <f t="shared" ca="1" si="262"/>
        <v>0.1111111111111111</v>
      </c>
      <c r="M2426" s="1">
        <f t="shared" ca="1" si="263"/>
        <v>-0.1111111111111111</v>
      </c>
      <c r="N2426" t="str">
        <f t="shared" si="265"/>
        <v>no</v>
      </c>
    </row>
    <row r="2427" spans="1:14" x14ac:dyDescent="0.25">
      <c r="A2427" t="str">
        <f t="shared" si="259"/>
        <v>12Gold Coast Suns</v>
      </c>
      <c r="B2427">
        <v>2020</v>
      </c>
      <c r="C2427">
        <v>12</v>
      </c>
      <c r="D2427" t="s">
        <v>534</v>
      </c>
      <c r="E2427" t="s">
        <v>40</v>
      </c>
      <c r="F2427">
        <v>25</v>
      </c>
      <c r="G2427" s="1">
        <v>0.95</v>
      </c>
      <c r="H2427">
        <v>0</v>
      </c>
      <c r="I2427">
        <f t="shared" si="260"/>
        <v>16</v>
      </c>
      <c r="J2427" s="3">
        <f t="shared" si="261"/>
        <v>0</v>
      </c>
      <c r="K2427" s="5">
        <f t="shared" si="264"/>
        <v>0</v>
      </c>
      <c r="L2427" s="3">
        <f t="shared" ca="1" si="262"/>
        <v>0.12677281438891347</v>
      </c>
      <c r="M2427" s="1">
        <f t="shared" ca="1" si="263"/>
        <v>-0.12677281438891347</v>
      </c>
      <c r="N2427" t="str">
        <f t="shared" si="265"/>
        <v>no</v>
      </c>
    </row>
    <row r="2428" spans="1:14" x14ac:dyDescent="0.25">
      <c r="A2428" t="str">
        <f t="shared" si="259"/>
        <v>12Sydney Swans</v>
      </c>
      <c r="B2428">
        <v>2020</v>
      </c>
      <c r="C2428">
        <v>12</v>
      </c>
      <c r="D2428" t="s">
        <v>280</v>
      </c>
      <c r="E2428" t="s">
        <v>70</v>
      </c>
      <c r="F2428">
        <v>82</v>
      </c>
      <c r="G2428" s="1">
        <v>0.79</v>
      </c>
      <c r="H2428">
        <v>0</v>
      </c>
      <c r="I2428">
        <f t="shared" si="260"/>
        <v>17</v>
      </c>
      <c r="J2428" s="3">
        <f t="shared" si="261"/>
        <v>0</v>
      </c>
      <c r="K2428" s="5">
        <f t="shared" si="264"/>
        <v>3</v>
      </c>
      <c r="L2428" s="3">
        <f t="shared" ca="1" si="262"/>
        <v>9.2803030303030304E-2</v>
      </c>
      <c r="M2428" s="1">
        <f t="shared" ca="1" si="263"/>
        <v>-9.2803030303030304E-2</v>
      </c>
      <c r="N2428" t="str">
        <f t="shared" si="265"/>
        <v>yes</v>
      </c>
    </row>
    <row r="2429" spans="1:14" x14ac:dyDescent="0.25">
      <c r="A2429" t="str">
        <f t="shared" si="259"/>
        <v>12Collingwood</v>
      </c>
      <c r="B2429">
        <v>2020</v>
      </c>
      <c r="C2429">
        <v>12</v>
      </c>
      <c r="D2429" t="s">
        <v>498</v>
      </c>
      <c r="E2429" t="s">
        <v>51</v>
      </c>
      <c r="F2429">
        <v>45</v>
      </c>
      <c r="G2429" s="1">
        <v>0.85</v>
      </c>
      <c r="H2429">
        <v>0</v>
      </c>
      <c r="I2429">
        <f t="shared" si="260"/>
        <v>26</v>
      </c>
      <c r="J2429" s="3">
        <f t="shared" si="261"/>
        <v>0</v>
      </c>
      <c r="K2429" s="5">
        <f t="shared" si="264"/>
        <v>0</v>
      </c>
      <c r="L2429" s="3">
        <f t="shared" ca="1" si="262"/>
        <v>0.30178359222476869</v>
      </c>
      <c r="M2429" s="1">
        <f t="shared" ca="1" si="263"/>
        <v>-0.30178359222476869</v>
      </c>
      <c r="N2429" t="str">
        <f t="shared" si="265"/>
        <v>no</v>
      </c>
    </row>
    <row r="2430" spans="1:14" x14ac:dyDescent="0.25">
      <c r="A2430" t="str">
        <f t="shared" si="259"/>
        <v>12West Coast Eagles</v>
      </c>
      <c r="B2430">
        <v>2020</v>
      </c>
      <c r="C2430">
        <v>12</v>
      </c>
      <c r="D2430" t="s">
        <v>624</v>
      </c>
      <c r="E2430" t="s">
        <v>36</v>
      </c>
      <c r="F2430">
        <v>53</v>
      </c>
      <c r="G2430" s="1">
        <v>0.81</v>
      </c>
      <c r="H2430">
        <v>0</v>
      </c>
      <c r="I2430">
        <f t="shared" si="260"/>
        <v>23</v>
      </c>
      <c r="J2430" s="3">
        <f t="shared" si="261"/>
        <v>0</v>
      </c>
      <c r="K2430" s="5">
        <f t="shared" si="264"/>
        <v>0</v>
      </c>
      <c r="L2430" s="3">
        <f t="shared" ca="1" si="262"/>
        <v>7.3660714285714274E-2</v>
      </c>
      <c r="M2430" s="1">
        <f t="shared" ca="1" si="263"/>
        <v>-7.3660714285714274E-2</v>
      </c>
      <c r="N2430" t="str">
        <f t="shared" si="265"/>
        <v>no</v>
      </c>
    </row>
    <row r="2431" spans="1:14" x14ac:dyDescent="0.25">
      <c r="A2431" t="str">
        <f t="shared" si="259"/>
        <v>12Brisbane Lions</v>
      </c>
      <c r="B2431">
        <v>2020</v>
      </c>
      <c r="C2431">
        <v>12</v>
      </c>
      <c r="D2431" t="s">
        <v>597</v>
      </c>
      <c r="E2431" t="s">
        <v>16</v>
      </c>
      <c r="F2431">
        <v>78</v>
      </c>
      <c r="G2431" s="1">
        <v>0.79</v>
      </c>
      <c r="H2431">
        <v>0</v>
      </c>
      <c r="I2431">
        <f t="shared" si="260"/>
        <v>18</v>
      </c>
      <c r="J2431" s="3">
        <f t="shared" si="261"/>
        <v>0</v>
      </c>
      <c r="K2431" s="5">
        <f t="shared" si="264"/>
        <v>0</v>
      </c>
      <c r="L2431" s="3">
        <f t="shared" ca="1" si="262"/>
        <v>0.18614718614718614</v>
      </c>
      <c r="M2431" s="1">
        <f t="shared" ca="1" si="263"/>
        <v>-0.18614718614718614</v>
      </c>
      <c r="N2431" t="str">
        <f t="shared" si="265"/>
        <v>no</v>
      </c>
    </row>
    <row r="2432" spans="1:14" x14ac:dyDescent="0.25">
      <c r="A2432" t="str">
        <f t="shared" si="259"/>
        <v>12Essendon</v>
      </c>
      <c r="B2432">
        <v>2020</v>
      </c>
      <c r="C2432">
        <v>12</v>
      </c>
      <c r="D2432" t="s">
        <v>654</v>
      </c>
      <c r="E2432" t="s">
        <v>32</v>
      </c>
      <c r="F2432">
        <v>39</v>
      </c>
      <c r="G2432" s="1">
        <v>0.84</v>
      </c>
      <c r="H2432">
        <v>0</v>
      </c>
      <c r="I2432">
        <f t="shared" si="260"/>
        <v>19</v>
      </c>
      <c r="J2432" s="3">
        <f t="shared" si="261"/>
        <v>0</v>
      </c>
      <c r="K2432" s="5">
        <f t="shared" si="264"/>
        <v>0</v>
      </c>
      <c r="L2432" s="3">
        <f t="shared" ca="1" si="262"/>
        <v>0.52173913043478259</v>
      </c>
      <c r="M2432" s="1">
        <f t="shared" ca="1" si="263"/>
        <v>-0.52173913043478259</v>
      </c>
      <c r="N2432" t="str">
        <f t="shared" si="265"/>
        <v>no</v>
      </c>
    </row>
    <row r="2433" spans="1:14" x14ac:dyDescent="0.25">
      <c r="A2433" t="str">
        <f t="shared" si="259"/>
        <v>12Fremantle</v>
      </c>
      <c r="B2433">
        <v>2020</v>
      </c>
      <c r="C2433">
        <v>12</v>
      </c>
      <c r="D2433" t="s">
        <v>430</v>
      </c>
      <c r="E2433" t="s">
        <v>53</v>
      </c>
      <c r="F2433">
        <v>83</v>
      </c>
      <c r="G2433" s="1">
        <v>0.91</v>
      </c>
      <c r="H2433">
        <v>0</v>
      </c>
      <c r="I2433">
        <f t="shared" si="260"/>
        <v>13</v>
      </c>
      <c r="J2433" s="3">
        <f t="shared" si="261"/>
        <v>0</v>
      </c>
      <c r="K2433" s="5">
        <f t="shared" si="264"/>
        <v>0</v>
      </c>
      <c r="L2433" s="3">
        <f t="shared" ca="1" si="262"/>
        <v>0.16366222013280837</v>
      </c>
      <c r="M2433" s="1">
        <f t="shared" ca="1" si="263"/>
        <v>-0.16366222013280837</v>
      </c>
      <c r="N2433" t="str">
        <f t="shared" si="265"/>
        <v>no</v>
      </c>
    </row>
    <row r="2434" spans="1:14" x14ac:dyDescent="0.25">
      <c r="A2434" t="str">
        <f t="shared" ref="A2434:A2497" si="266">C2434&amp;E2434</f>
        <v>12Melbourne</v>
      </c>
      <c r="B2434">
        <v>2020</v>
      </c>
      <c r="C2434">
        <v>12</v>
      </c>
      <c r="D2434" t="s">
        <v>185</v>
      </c>
      <c r="E2434" t="s">
        <v>30</v>
      </c>
      <c r="F2434">
        <v>52</v>
      </c>
      <c r="G2434" s="1">
        <v>0.75</v>
      </c>
      <c r="H2434">
        <v>0</v>
      </c>
      <c r="I2434">
        <f t="shared" ref="I2434:I2497" si="267">SUMIF($A:$A,$A2434,$H:$H)/4</f>
        <v>26</v>
      </c>
      <c r="J2434" s="3">
        <f t="shared" ref="J2434:J2497" si="268">H2434/I2434</f>
        <v>0</v>
      </c>
      <c r="K2434" s="5">
        <f t="shared" si="264"/>
        <v>24</v>
      </c>
      <c r="L2434" s="3">
        <f t="shared" ref="L2434:L2497" ca="1" si="269">SUMIF($D:$D,$D2434,$J2434)/COUNTIF($D:$D,$D2434)</f>
        <v>0.11699346405228757</v>
      </c>
      <c r="M2434" s="1">
        <f t="shared" ref="M2434:M2497" ca="1" si="270">J2434-L2434</f>
        <v>-0.11699346405228757</v>
      </c>
      <c r="N2434" t="str">
        <f t="shared" si="265"/>
        <v>yes</v>
      </c>
    </row>
    <row r="2435" spans="1:14" x14ac:dyDescent="0.25">
      <c r="A2435" t="str">
        <f t="shared" si="266"/>
        <v>12Western Bulldogs</v>
      </c>
      <c r="B2435">
        <v>2020</v>
      </c>
      <c r="C2435">
        <v>12</v>
      </c>
      <c r="D2435" t="s">
        <v>641</v>
      </c>
      <c r="E2435" t="s">
        <v>14</v>
      </c>
      <c r="F2435">
        <v>24</v>
      </c>
      <c r="G2435" s="1">
        <v>0.73</v>
      </c>
      <c r="H2435">
        <v>0</v>
      </c>
      <c r="I2435">
        <f t="shared" si="267"/>
        <v>28</v>
      </c>
      <c r="J2435" s="3">
        <f t="shared" si="268"/>
        <v>0</v>
      </c>
      <c r="K2435" s="5">
        <f t="shared" ref="K2435:K2498" si="271">SUMIF($D:$D,$D2435,$H:$H)</f>
        <v>0</v>
      </c>
      <c r="L2435" s="3">
        <f t="shared" ca="1" si="269"/>
        <v>0.24476190476190479</v>
      </c>
      <c r="M2435" s="1">
        <f t="shared" ca="1" si="270"/>
        <v>-0.24476190476190479</v>
      </c>
      <c r="N2435" t="str">
        <f t="shared" ref="N2435:N2498" si="272">IF(K2435&gt;0,"yes", "no")</f>
        <v>no</v>
      </c>
    </row>
    <row r="2436" spans="1:14" x14ac:dyDescent="0.25">
      <c r="A2436" t="str">
        <f t="shared" si="266"/>
        <v>12West Coast Eagles</v>
      </c>
      <c r="B2436">
        <v>2020</v>
      </c>
      <c r="C2436">
        <v>12</v>
      </c>
      <c r="D2436" t="s">
        <v>625</v>
      </c>
      <c r="E2436" t="s">
        <v>36</v>
      </c>
      <c r="F2436">
        <v>66</v>
      </c>
      <c r="G2436" s="1">
        <v>0.83</v>
      </c>
      <c r="H2436">
        <v>0</v>
      </c>
      <c r="I2436">
        <f t="shared" si="267"/>
        <v>23</v>
      </c>
      <c r="J2436" s="3">
        <f t="shared" si="268"/>
        <v>0</v>
      </c>
      <c r="K2436" s="5">
        <f t="shared" si="271"/>
        <v>0</v>
      </c>
      <c r="L2436" s="3">
        <f t="shared" ca="1" si="269"/>
        <v>9.3024002704530095E-2</v>
      </c>
      <c r="M2436" s="1">
        <f t="shared" ca="1" si="270"/>
        <v>-9.3024002704530095E-2</v>
      </c>
      <c r="N2436" t="str">
        <f t="shared" si="272"/>
        <v>no</v>
      </c>
    </row>
    <row r="2437" spans="1:14" x14ac:dyDescent="0.25">
      <c r="A2437" t="str">
        <f t="shared" si="266"/>
        <v>12Brisbane Lions</v>
      </c>
      <c r="B2437">
        <v>2020</v>
      </c>
      <c r="C2437">
        <v>12</v>
      </c>
      <c r="D2437" t="s">
        <v>389</v>
      </c>
      <c r="E2437" t="s">
        <v>16</v>
      </c>
      <c r="F2437">
        <v>46</v>
      </c>
      <c r="G2437" s="1">
        <v>0.87</v>
      </c>
      <c r="H2437">
        <v>0</v>
      </c>
      <c r="I2437">
        <f t="shared" si="267"/>
        <v>18</v>
      </c>
      <c r="J2437" s="3">
        <f t="shared" si="268"/>
        <v>0</v>
      </c>
      <c r="K2437" s="5">
        <f t="shared" si="271"/>
        <v>0</v>
      </c>
      <c r="L2437" s="3">
        <f t="shared" ca="1" si="269"/>
        <v>0.11715686274509804</v>
      </c>
      <c r="M2437" s="1">
        <f t="shared" ca="1" si="270"/>
        <v>-0.11715686274509804</v>
      </c>
      <c r="N2437" t="str">
        <f t="shared" si="272"/>
        <v>no</v>
      </c>
    </row>
    <row r="2438" spans="1:14" x14ac:dyDescent="0.25">
      <c r="A2438" t="str">
        <f t="shared" si="266"/>
        <v>12Geelong Cats</v>
      </c>
      <c r="B2438">
        <v>2020</v>
      </c>
      <c r="C2438">
        <v>12</v>
      </c>
      <c r="D2438" t="s">
        <v>468</v>
      </c>
      <c r="E2438" t="s">
        <v>9</v>
      </c>
      <c r="F2438">
        <v>46</v>
      </c>
      <c r="G2438" s="1">
        <v>0.88</v>
      </c>
      <c r="H2438">
        <v>0</v>
      </c>
      <c r="I2438">
        <f t="shared" si="267"/>
        <v>22</v>
      </c>
      <c r="J2438" s="3">
        <f t="shared" si="268"/>
        <v>0</v>
      </c>
      <c r="K2438" s="5">
        <f t="shared" si="271"/>
        <v>0</v>
      </c>
      <c r="L2438" s="3">
        <f t="shared" ca="1" si="269"/>
        <v>0.12093163468595994</v>
      </c>
      <c r="M2438" s="1">
        <f t="shared" ca="1" si="270"/>
        <v>-0.12093163468595994</v>
      </c>
      <c r="N2438" t="str">
        <f t="shared" si="272"/>
        <v>no</v>
      </c>
    </row>
    <row r="2439" spans="1:14" x14ac:dyDescent="0.25">
      <c r="A2439" t="str">
        <f t="shared" si="266"/>
        <v>12Western Bulldogs</v>
      </c>
      <c r="B2439">
        <v>2020</v>
      </c>
      <c r="C2439">
        <v>12</v>
      </c>
      <c r="D2439" t="s">
        <v>545</v>
      </c>
      <c r="E2439" t="s">
        <v>14</v>
      </c>
      <c r="F2439">
        <v>27</v>
      </c>
      <c r="G2439" s="1">
        <v>0.84</v>
      </c>
      <c r="H2439">
        <v>0</v>
      </c>
      <c r="I2439">
        <f t="shared" si="267"/>
        <v>28</v>
      </c>
      <c r="J2439" s="3">
        <f t="shared" si="268"/>
        <v>0</v>
      </c>
      <c r="K2439" s="5">
        <f t="shared" si="271"/>
        <v>0</v>
      </c>
      <c r="L2439" s="3">
        <f t="shared" ca="1" si="269"/>
        <v>0.1724132525083612</v>
      </c>
      <c r="M2439" s="1">
        <f t="shared" ca="1" si="270"/>
        <v>-0.1724132525083612</v>
      </c>
      <c r="N2439" t="str">
        <f t="shared" si="272"/>
        <v>no</v>
      </c>
    </row>
    <row r="2440" spans="1:14" x14ac:dyDescent="0.25">
      <c r="A2440" t="str">
        <f t="shared" si="266"/>
        <v>12Gold Coast Suns</v>
      </c>
      <c r="B2440">
        <v>2020</v>
      </c>
      <c r="C2440">
        <v>12</v>
      </c>
      <c r="D2440" t="s">
        <v>473</v>
      </c>
      <c r="E2440" t="s">
        <v>40</v>
      </c>
      <c r="F2440">
        <v>24</v>
      </c>
      <c r="G2440" s="1">
        <v>0.9</v>
      </c>
      <c r="H2440">
        <v>0</v>
      </c>
      <c r="I2440">
        <f t="shared" si="267"/>
        <v>16</v>
      </c>
      <c r="J2440" s="3">
        <f t="shared" si="268"/>
        <v>0</v>
      </c>
      <c r="K2440" s="5">
        <f t="shared" si="271"/>
        <v>0</v>
      </c>
      <c r="L2440" s="3">
        <f t="shared" ca="1" si="269"/>
        <v>0.17909575961697105</v>
      </c>
      <c r="M2440" s="1">
        <f t="shared" ca="1" si="270"/>
        <v>-0.17909575961697105</v>
      </c>
      <c r="N2440" t="str">
        <f t="shared" si="272"/>
        <v>no</v>
      </c>
    </row>
    <row r="2441" spans="1:14" x14ac:dyDescent="0.25">
      <c r="A2441" t="str">
        <f t="shared" si="266"/>
        <v>12GWS Giants</v>
      </c>
      <c r="B2441">
        <v>2020</v>
      </c>
      <c r="C2441">
        <v>12</v>
      </c>
      <c r="D2441" t="s">
        <v>496</v>
      </c>
      <c r="E2441" t="s">
        <v>11</v>
      </c>
      <c r="F2441">
        <v>25</v>
      </c>
      <c r="G2441" s="1">
        <v>0.91</v>
      </c>
      <c r="H2441">
        <v>0</v>
      </c>
      <c r="I2441">
        <f t="shared" si="267"/>
        <v>17</v>
      </c>
      <c r="J2441" s="3">
        <f t="shared" si="268"/>
        <v>0</v>
      </c>
      <c r="K2441" s="5">
        <f t="shared" si="271"/>
        <v>0</v>
      </c>
      <c r="L2441" s="3">
        <f t="shared" ca="1" si="269"/>
        <v>6.8291316526610649E-2</v>
      </c>
      <c r="M2441" s="1">
        <f t="shared" ca="1" si="270"/>
        <v>-6.8291316526610649E-2</v>
      </c>
      <c r="N2441" t="str">
        <f t="shared" si="272"/>
        <v>no</v>
      </c>
    </row>
    <row r="2442" spans="1:14" x14ac:dyDescent="0.25">
      <c r="A2442" t="str">
        <f t="shared" si="266"/>
        <v>12Collingwood</v>
      </c>
      <c r="B2442">
        <v>2020</v>
      </c>
      <c r="C2442">
        <v>12</v>
      </c>
      <c r="D2442" t="s">
        <v>411</v>
      </c>
      <c r="E2442" t="s">
        <v>51</v>
      </c>
      <c r="F2442">
        <v>75</v>
      </c>
      <c r="G2442" s="1">
        <v>0.92</v>
      </c>
      <c r="H2442">
        <v>0</v>
      </c>
      <c r="I2442">
        <f t="shared" si="267"/>
        <v>26</v>
      </c>
      <c r="J2442" s="3">
        <f t="shared" si="268"/>
        <v>0</v>
      </c>
      <c r="K2442" s="5">
        <f t="shared" si="271"/>
        <v>0</v>
      </c>
      <c r="L2442" s="3">
        <f t="shared" ca="1" si="269"/>
        <v>7.7168994688176284E-2</v>
      </c>
      <c r="M2442" s="1">
        <f t="shared" ca="1" si="270"/>
        <v>-7.7168994688176284E-2</v>
      </c>
      <c r="N2442" t="str">
        <f t="shared" si="272"/>
        <v>no</v>
      </c>
    </row>
    <row r="2443" spans="1:14" x14ac:dyDescent="0.25">
      <c r="A2443" t="str">
        <f t="shared" si="266"/>
        <v>12North Melbourne</v>
      </c>
      <c r="B2443">
        <v>2020</v>
      </c>
      <c r="C2443">
        <v>12</v>
      </c>
      <c r="D2443" t="s">
        <v>117</v>
      </c>
      <c r="E2443" t="s">
        <v>25</v>
      </c>
      <c r="F2443">
        <v>90</v>
      </c>
      <c r="G2443" s="1">
        <v>0.8</v>
      </c>
      <c r="H2443">
        <v>0</v>
      </c>
      <c r="I2443">
        <f t="shared" si="267"/>
        <v>18</v>
      </c>
      <c r="J2443" s="3">
        <f t="shared" si="268"/>
        <v>0</v>
      </c>
      <c r="K2443" s="5">
        <f t="shared" si="271"/>
        <v>101</v>
      </c>
      <c r="L2443" s="3">
        <f t="shared" ca="1" si="269"/>
        <v>4.6645456661253262E-2</v>
      </c>
      <c r="M2443" s="1">
        <f t="shared" ca="1" si="270"/>
        <v>-4.6645456661253262E-2</v>
      </c>
      <c r="N2443" t="str">
        <f t="shared" si="272"/>
        <v>yes</v>
      </c>
    </row>
    <row r="2444" spans="1:14" x14ac:dyDescent="0.25">
      <c r="A2444" t="str">
        <f t="shared" si="266"/>
        <v>12Gold Coast Suns</v>
      </c>
      <c r="B2444">
        <v>2020</v>
      </c>
      <c r="C2444">
        <v>12</v>
      </c>
      <c r="D2444" t="s">
        <v>274</v>
      </c>
      <c r="E2444" t="s">
        <v>40</v>
      </c>
      <c r="F2444">
        <v>39</v>
      </c>
      <c r="G2444" s="1">
        <v>0.8</v>
      </c>
      <c r="H2444">
        <v>0</v>
      </c>
      <c r="I2444">
        <f t="shared" si="267"/>
        <v>16</v>
      </c>
      <c r="J2444" s="3">
        <f t="shared" si="268"/>
        <v>0</v>
      </c>
      <c r="K2444" s="5">
        <f t="shared" si="271"/>
        <v>4</v>
      </c>
      <c r="L2444" s="3">
        <f t="shared" ca="1" si="269"/>
        <v>0.15984432234432236</v>
      </c>
      <c r="M2444" s="1">
        <f t="shared" ca="1" si="270"/>
        <v>-0.15984432234432236</v>
      </c>
      <c r="N2444" t="str">
        <f t="shared" si="272"/>
        <v>yes</v>
      </c>
    </row>
    <row r="2445" spans="1:14" x14ac:dyDescent="0.25">
      <c r="A2445" t="str">
        <f t="shared" si="266"/>
        <v>12GWS Giants</v>
      </c>
      <c r="B2445">
        <v>2020</v>
      </c>
      <c r="C2445">
        <v>12</v>
      </c>
      <c r="D2445" t="s">
        <v>409</v>
      </c>
      <c r="E2445" t="s">
        <v>11</v>
      </c>
      <c r="F2445">
        <v>25</v>
      </c>
      <c r="G2445" s="1">
        <v>0.81</v>
      </c>
      <c r="H2445">
        <v>0</v>
      </c>
      <c r="I2445">
        <f t="shared" si="267"/>
        <v>17</v>
      </c>
      <c r="J2445" s="3">
        <f t="shared" si="268"/>
        <v>0</v>
      </c>
      <c r="K2445" s="5">
        <f t="shared" si="271"/>
        <v>0</v>
      </c>
      <c r="L2445" s="3">
        <f t="shared" ca="1" si="269"/>
        <v>0.17263301331928782</v>
      </c>
      <c r="M2445" s="1">
        <f t="shared" ca="1" si="270"/>
        <v>-0.17263301331928782</v>
      </c>
      <c r="N2445" t="str">
        <f t="shared" si="272"/>
        <v>no</v>
      </c>
    </row>
    <row r="2446" spans="1:14" x14ac:dyDescent="0.25">
      <c r="A2446" t="str">
        <f t="shared" si="266"/>
        <v>12Hawthorn</v>
      </c>
      <c r="B2446">
        <v>2020</v>
      </c>
      <c r="C2446">
        <v>12</v>
      </c>
      <c r="D2446" t="s">
        <v>343</v>
      </c>
      <c r="E2446" t="s">
        <v>56</v>
      </c>
      <c r="F2446">
        <v>45</v>
      </c>
      <c r="G2446" s="1">
        <v>0.87</v>
      </c>
      <c r="H2446">
        <v>0</v>
      </c>
      <c r="I2446">
        <f t="shared" si="267"/>
        <v>23</v>
      </c>
      <c r="J2446" s="3">
        <f t="shared" si="268"/>
        <v>0</v>
      </c>
      <c r="K2446" s="5">
        <f t="shared" si="271"/>
        <v>1</v>
      </c>
      <c r="L2446" s="3">
        <f t="shared" ca="1" si="269"/>
        <v>0.11839080459770114</v>
      </c>
      <c r="M2446" s="1">
        <f t="shared" ca="1" si="270"/>
        <v>-0.11839080459770114</v>
      </c>
      <c r="N2446" t="str">
        <f t="shared" si="272"/>
        <v>yes</v>
      </c>
    </row>
    <row r="2447" spans="1:14" x14ac:dyDescent="0.25">
      <c r="A2447" t="str">
        <f t="shared" si="266"/>
        <v>12Richmond</v>
      </c>
      <c r="B2447">
        <v>2020</v>
      </c>
      <c r="C2447">
        <v>12</v>
      </c>
      <c r="D2447" t="s">
        <v>422</v>
      </c>
      <c r="E2447" t="s">
        <v>28</v>
      </c>
      <c r="F2447">
        <v>71</v>
      </c>
      <c r="G2447" s="1">
        <v>0.76</v>
      </c>
      <c r="H2447">
        <v>0</v>
      </c>
      <c r="I2447">
        <f t="shared" si="267"/>
        <v>16</v>
      </c>
      <c r="J2447" s="3">
        <f t="shared" si="268"/>
        <v>0</v>
      </c>
      <c r="K2447" s="5">
        <f t="shared" si="271"/>
        <v>0</v>
      </c>
      <c r="L2447" s="3">
        <f t="shared" ca="1" si="269"/>
        <v>8.3456630515454044E-2</v>
      </c>
      <c r="M2447" s="1">
        <f t="shared" ca="1" si="270"/>
        <v>-8.3456630515454044E-2</v>
      </c>
      <c r="N2447" t="str">
        <f t="shared" si="272"/>
        <v>no</v>
      </c>
    </row>
    <row r="2448" spans="1:14" x14ac:dyDescent="0.25">
      <c r="A2448" t="str">
        <f t="shared" si="266"/>
        <v>12GWS Giants</v>
      </c>
      <c r="B2448">
        <v>2020</v>
      </c>
      <c r="C2448">
        <v>12</v>
      </c>
      <c r="D2448" t="s">
        <v>442</v>
      </c>
      <c r="E2448" t="s">
        <v>11</v>
      </c>
      <c r="F2448">
        <v>29</v>
      </c>
      <c r="G2448" s="1">
        <v>0.96</v>
      </c>
      <c r="H2448">
        <v>0</v>
      </c>
      <c r="I2448">
        <f t="shared" si="267"/>
        <v>17</v>
      </c>
      <c r="J2448" s="3">
        <f t="shared" si="268"/>
        <v>0</v>
      </c>
      <c r="K2448" s="5">
        <f t="shared" si="271"/>
        <v>0</v>
      </c>
      <c r="L2448" s="3">
        <f t="shared" ca="1" si="269"/>
        <v>0.16696798956433845</v>
      </c>
      <c r="M2448" s="1">
        <f t="shared" ca="1" si="270"/>
        <v>-0.16696798956433845</v>
      </c>
      <c r="N2448" t="str">
        <f t="shared" si="272"/>
        <v>no</v>
      </c>
    </row>
    <row r="2449" spans="1:14" x14ac:dyDescent="0.25">
      <c r="A2449" t="str">
        <f t="shared" si="266"/>
        <v>12Richmond</v>
      </c>
      <c r="B2449">
        <v>2020</v>
      </c>
      <c r="C2449">
        <v>12</v>
      </c>
      <c r="D2449" t="s">
        <v>183</v>
      </c>
      <c r="E2449" t="s">
        <v>28</v>
      </c>
      <c r="F2449">
        <v>70</v>
      </c>
      <c r="G2449" s="1">
        <v>0.9</v>
      </c>
      <c r="H2449">
        <v>0</v>
      </c>
      <c r="I2449">
        <f t="shared" si="267"/>
        <v>16</v>
      </c>
      <c r="J2449" s="3">
        <f t="shared" si="268"/>
        <v>0</v>
      </c>
      <c r="K2449" s="5">
        <f t="shared" si="271"/>
        <v>37</v>
      </c>
      <c r="L2449" s="3">
        <f t="shared" ca="1" si="269"/>
        <v>0.15843317230273751</v>
      </c>
      <c r="M2449" s="1">
        <f t="shared" ca="1" si="270"/>
        <v>-0.15843317230273751</v>
      </c>
      <c r="N2449" t="str">
        <f t="shared" si="272"/>
        <v>yes</v>
      </c>
    </row>
    <row r="2450" spans="1:14" x14ac:dyDescent="0.25">
      <c r="A2450" t="str">
        <f t="shared" si="266"/>
        <v>12Fremantle</v>
      </c>
      <c r="B2450">
        <v>2020</v>
      </c>
      <c r="C2450">
        <v>12</v>
      </c>
      <c r="D2450" t="s">
        <v>121</v>
      </c>
      <c r="E2450" t="s">
        <v>53</v>
      </c>
      <c r="F2450">
        <v>37</v>
      </c>
      <c r="G2450" s="1">
        <v>0.88</v>
      </c>
      <c r="H2450">
        <v>0</v>
      </c>
      <c r="I2450">
        <f t="shared" si="267"/>
        <v>13</v>
      </c>
      <c r="J2450" s="3">
        <f t="shared" si="268"/>
        <v>0</v>
      </c>
      <c r="K2450" s="5">
        <f t="shared" si="271"/>
        <v>106</v>
      </c>
      <c r="L2450" s="3">
        <f t="shared" ca="1" si="269"/>
        <v>5.9023609443777506E-2</v>
      </c>
      <c r="M2450" s="1">
        <f t="shared" ca="1" si="270"/>
        <v>-5.9023609443777506E-2</v>
      </c>
      <c r="N2450" t="str">
        <f t="shared" si="272"/>
        <v>yes</v>
      </c>
    </row>
    <row r="2451" spans="1:14" x14ac:dyDescent="0.25">
      <c r="A2451" t="str">
        <f t="shared" si="266"/>
        <v>12Collingwood</v>
      </c>
      <c r="B2451">
        <v>2020</v>
      </c>
      <c r="C2451">
        <v>12</v>
      </c>
      <c r="D2451" t="s">
        <v>649</v>
      </c>
      <c r="E2451" t="s">
        <v>51</v>
      </c>
      <c r="F2451">
        <v>23</v>
      </c>
      <c r="G2451" s="1">
        <v>0.55000000000000004</v>
      </c>
      <c r="H2451">
        <v>0</v>
      </c>
      <c r="I2451">
        <f t="shared" si="267"/>
        <v>26</v>
      </c>
      <c r="J2451" s="3">
        <f t="shared" si="268"/>
        <v>0</v>
      </c>
      <c r="K2451" s="5">
        <f t="shared" si="271"/>
        <v>0</v>
      </c>
      <c r="L2451" s="3">
        <f t="shared" ca="1" si="269"/>
        <v>0.1</v>
      </c>
      <c r="M2451" s="1">
        <f t="shared" ca="1" si="270"/>
        <v>-0.1</v>
      </c>
      <c r="N2451" t="str">
        <f t="shared" si="272"/>
        <v>no</v>
      </c>
    </row>
    <row r="2452" spans="1:14" x14ac:dyDescent="0.25">
      <c r="A2452" t="str">
        <f t="shared" si="266"/>
        <v>12North Melbourne</v>
      </c>
      <c r="B2452">
        <v>2020</v>
      </c>
      <c r="C2452">
        <v>12</v>
      </c>
      <c r="D2452" t="s">
        <v>421</v>
      </c>
      <c r="E2452" t="s">
        <v>25</v>
      </c>
      <c r="F2452">
        <v>52</v>
      </c>
      <c r="G2452" s="1">
        <v>0.93</v>
      </c>
      <c r="H2452">
        <v>0</v>
      </c>
      <c r="I2452">
        <f t="shared" si="267"/>
        <v>18</v>
      </c>
      <c r="J2452" s="3">
        <f t="shared" si="268"/>
        <v>0</v>
      </c>
      <c r="K2452" s="5">
        <f t="shared" si="271"/>
        <v>0</v>
      </c>
      <c r="L2452" s="3">
        <f t="shared" ca="1" si="269"/>
        <v>0.22141258741258746</v>
      </c>
      <c r="M2452" s="1">
        <f t="shared" ca="1" si="270"/>
        <v>-0.22141258741258746</v>
      </c>
      <c r="N2452" t="str">
        <f t="shared" si="272"/>
        <v>no</v>
      </c>
    </row>
    <row r="2453" spans="1:14" x14ac:dyDescent="0.25">
      <c r="A2453" t="str">
        <f t="shared" si="266"/>
        <v>12Melbourne</v>
      </c>
      <c r="B2453">
        <v>2020</v>
      </c>
      <c r="C2453">
        <v>12</v>
      </c>
      <c r="D2453" t="s">
        <v>508</v>
      </c>
      <c r="E2453" t="s">
        <v>30</v>
      </c>
      <c r="F2453">
        <v>98</v>
      </c>
      <c r="G2453" s="1">
        <v>0.95</v>
      </c>
      <c r="H2453">
        <v>0</v>
      </c>
      <c r="I2453">
        <f t="shared" si="267"/>
        <v>26</v>
      </c>
      <c r="J2453" s="3">
        <f t="shared" si="268"/>
        <v>0</v>
      </c>
      <c r="K2453" s="5">
        <f t="shared" si="271"/>
        <v>0</v>
      </c>
      <c r="L2453" s="3">
        <f t="shared" ca="1" si="269"/>
        <v>0.20124743853195032</v>
      </c>
      <c r="M2453" s="1">
        <f t="shared" ca="1" si="270"/>
        <v>-0.20124743853195032</v>
      </c>
      <c r="N2453" t="str">
        <f t="shared" si="272"/>
        <v>no</v>
      </c>
    </row>
    <row r="2454" spans="1:14" x14ac:dyDescent="0.25">
      <c r="A2454" t="str">
        <f t="shared" si="266"/>
        <v>12Western Bulldogs</v>
      </c>
      <c r="B2454">
        <v>2020</v>
      </c>
      <c r="C2454">
        <v>12</v>
      </c>
      <c r="D2454" t="s">
        <v>371</v>
      </c>
      <c r="E2454" t="s">
        <v>14</v>
      </c>
      <c r="F2454">
        <v>50</v>
      </c>
      <c r="G2454" s="1">
        <v>0.97</v>
      </c>
      <c r="H2454">
        <v>0</v>
      </c>
      <c r="I2454">
        <f t="shared" si="267"/>
        <v>28</v>
      </c>
      <c r="J2454" s="3">
        <f t="shared" si="268"/>
        <v>0</v>
      </c>
      <c r="K2454" s="5">
        <f t="shared" si="271"/>
        <v>0</v>
      </c>
      <c r="L2454" s="3">
        <f t="shared" ca="1" si="269"/>
        <v>0.15797781232413396</v>
      </c>
      <c r="M2454" s="1">
        <f t="shared" ca="1" si="270"/>
        <v>-0.15797781232413396</v>
      </c>
      <c r="N2454" t="str">
        <f t="shared" si="272"/>
        <v>no</v>
      </c>
    </row>
    <row r="2455" spans="1:14" x14ac:dyDescent="0.25">
      <c r="A2455" t="str">
        <f t="shared" si="266"/>
        <v>12Western Bulldogs</v>
      </c>
      <c r="B2455">
        <v>2020</v>
      </c>
      <c r="C2455">
        <v>12</v>
      </c>
      <c r="D2455" t="s">
        <v>229</v>
      </c>
      <c r="E2455" t="s">
        <v>14</v>
      </c>
      <c r="F2455">
        <v>99</v>
      </c>
      <c r="G2455" s="1">
        <v>0.84</v>
      </c>
      <c r="H2455">
        <v>0</v>
      </c>
      <c r="I2455">
        <f t="shared" si="267"/>
        <v>28</v>
      </c>
      <c r="J2455" s="3">
        <f t="shared" si="268"/>
        <v>0</v>
      </c>
      <c r="K2455" s="5">
        <f t="shared" si="271"/>
        <v>7</v>
      </c>
      <c r="L2455" s="3">
        <f t="shared" ca="1" si="269"/>
        <v>0.15690476190476191</v>
      </c>
      <c r="M2455" s="1">
        <f t="shared" ca="1" si="270"/>
        <v>-0.15690476190476191</v>
      </c>
      <c r="N2455" t="str">
        <f t="shared" si="272"/>
        <v>yes</v>
      </c>
    </row>
    <row r="2456" spans="1:14" x14ac:dyDescent="0.25">
      <c r="A2456" t="str">
        <f t="shared" si="266"/>
        <v>12Brisbane Lions</v>
      </c>
      <c r="B2456">
        <v>2020</v>
      </c>
      <c r="C2456">
        <v>12</v>
      </c>
      <c r="D2456" t="s">
        <v>449</v>
      </c>
      <c r="E2456" t="s">
        <v>16</v>
      </c>
      <c r="F2456">
        <v>40</v>
      </c>
      <c r="G2456" s="1">
        <v>0.78</v>
      </c>
      <c r="H2456">
        <v>0</v>
      </c>
      <c r="I2456">
        <f t="shared" si="267"/>
        <v>18</v>
      </c>
      <c r="J2456" s="3">
        <f t="shared" si="268"/>
        <v>0</v>
      </c>
      <c r="K2456" s="5">
        <f t="shared" si="271"/>
        <v>0</v>
      </c>
      <c r="L2456" s="3">
        <f t="shared" ca="1" si="269"/>
        <v>0.10673701298701299</v>
      </c>
      <c r="M2456" s="1">
        <f t="shared" ca="1" si="270"/>
        <v>-0.10673701298701299</v>
      </c>
      <c r="N2456" t="str">
        <f t="shared" si="272"/>
        <v>no</v>
      </c>
    </row>
    <row r="2457" spans="1:14" x14ac:dyDescent="0.25">
      <c r="A2457" t="str">
        <f t="shared" si="266"/>
        <v>12Fremantle</v>
      </c>
      <c r="B2457">
        <v>2020</v>
      </c>
      <c r="C2457">
        <v>12</v>
      </c>
      <c r="D2457" t="s">
        <v>464</v>
      </c>
      <c r="E2457" t="s">
        <v>53</v>
      </c>
      <c r="F2457">
        <v>60</v>
      </c>
      <c r="G2457" s="1">
        <v>0.86</v>
      </c>
      <c r="H2457">
        <v>0</v>
      </c>
      <c r="I2457">
        <f t="shared" si="267"/>
        <v>13</v>
      </c>
      <c r="J2457" s="3">
        <f t="shared" si="268"/>
        <v>0</v>
      </c>
      <c r="K2457" s="5">
        <f t="shared" si="271"/>
        <v>0</v>
      </c>
      <c r="L2457" s="3">
        <f t="shared" ca="1" si="269"/>
        <v>0.15594820384294067</v>
      </c>
      <c r="M2457" s="1">
        <f t="shared" ca="1" si="270"/>
        <v>-0.15594820384294067</v>
      </c>
      <c r="N2457" t="str">
        <f t="shared" si="272"/>
        <v>no</v>
      </c>
    </row>
    <row r="2458" spans="1:14" x14ac:dyDescent="0.25">
      <c r="A2458" t="str">
        <f t="shared" si="266"/>
        <v>12St Kilda</v>
      </c>
      <c r="B2458">
        <v>2020</v>
      </c>
      <c r="C2458">
        <v>12</v>
      </c>
      <c r="D2458" t="s">
        <v>350</v>
      </c>
      <c r="E2458" t="s">
        <v>19</v>
      </c>
      <c r="F2458">
        <v>65</v>
      </c>
      <c r="G2458" s="1">
        <v>0.87</v>
      </c>
      <c r="H2458">
        <v>0</v>
      </c>
      <c r="I2458">
        <f t="shared" si="267"/>
        <v>19</v>
      </c>
      <c r="J2458" s="3">
        <f t="shared" si="268"/>
        <v>0</v>
      </c>
      <c r="K2458" s="5">
        <f t="shared" si="271"/>
        <v>1</v>
      </c>
      <c r="L2458" s="3">
        <f t="shared" ca="1" si="269"/>
        <v>0.18045746209808708</v>
      </c>
      <c r="M2458" s="1">
        <f t="shared" ca="1" si="270"/>
        <v>-0.18045746209808708</v>
      </c>
      <c r="N2458" t="str">
        <f t="shared" si="272"/>
        <v>yes</v>
      </c>
    </row>
    <row r="2459" spans="1:14" x14ac:dyDescent="0.25">
      <c r="A2459" t="str">
        <f t="shared" si="266"/>
        <v>12Adelaide Crows</v>
      </c>
      <c r="B2459">
        <v>2020</v>
      </c>
      <c r="C2459">
        <v>12</v>
      </c>
      <c r="D2459" t="s">
        <v>616</v>
      </c>
      <c r="E2459" t="s">
        <v>22</v>
      </c>
      <c r="F2459">
        <v>5</v>
      </c>
      <c r="G2459" s="1">
        <v>0.95</v>
      </c>
      <c r="H2459">
        <v>0</v>
      </c>
      <c r="I2459">
        <f t="shared" si="267"/>
        <v>28</v>
      </c>
      <c r="J2459" s="3">
        <f t="shared" si="268"/>
        <v>0</v>
      </c>
      <c r="K2459" s="5">
        <f t="shared" si="271"/>
        <v>0</v>
      </c>
      <c r="L2459" s="3">
        <f t="shared" ca="1" si="269"/>
        <v>0.13153817082388511</v>
      </c>
      <c r="M2459" s="1">
        <f t="shared" ca="1" si="270"/>
        <v>-0.13153817082388511</v>
      </c>
      <c r="N2459" t="str">
        <f t="shared" si="272"/>
        <v>no</v>
      </c>
    </row>
    <row r="2460" spans="1:14" x14ac:dyDescent="0.25">
      <c r="A2460" t="str">
        <f t="shared" si="266"/>
        <v>12Geelong Cats</v>
      </c>
      <c r="B2460">
        <v>2020</v>
      </c>
      <c r="C2460">
        <v>12</v>
      </c>
      <c r="D2460" t="s">
        <v>362</v>
      </c>
      <c r="E2460" t="s">
        <v>9</v>
      </c>
      <c r="F2460">
        <v>84</v>
      </c>
      <c r="G2460" s="1">
        <v>0.88</v>
      </c>
      <c r="H2460">
        <v>0</v>
      </c>
      <c r="I2460">
        <f t="shared" si="267"/>
        <v>22</v>
      </c>
      <c r="J2460" s="3">
        <f t="shared" si="268"/>
        <v>0</v>
      </c>
      <c r="K2460" s="5">
        <f t="shared" si="271"/>
        <v>0</v>
      </c>
      <c r="L2460" s="3">
        <f t="shared" ca="1" si="269"/>
        <v>0.22925181436210848</v>
      </c>
      <c r="M2460" s="1">
        <f t="shared" ca="1" si="270"/>
        <v>-0.22925181436210848</v>
      </c>
      <c r="N2460" t="str">
        <f t="shared" si="272"/>
        <v>no</v>
      </c>
    </row>
    <row r="2461" spans="1:14" x14ac:dyDescent="0.25">
      <c r="A2461" t="str">
        <f t="shared" si="266"/>
        <v>12Western Bulldogs</v>
      </c>
      <c r="B2461">
        <v>2020</v>
      </c>
      <c r="C2461">
        <v>12</v>
      </c>
      <c r="D2461" t="s">
        <v>533</v>
      </c>
      <c r="E2461" t="s">
        <v>14</v>
      </c>
      <c r="F2461">
        <v>90</v>
      </c>
      <c r="G2461" s="1">
        <v>0.84</v>
      </c>
      <c r="H2461">
        <v>0</v>
      </c>
      <c r="I2461">
        <f t="shared" si="267"/>
        <v>28</v>
      </c>
      <c r="J2461" s="3">
        <f t="shared" si="268"/>
        <v>0</v>
      </c>
      <c r="K2461" s="5">
        <f t="shared" si="271"/>
        <v>0</v>
      </c>
      <c r="L2461" s="3">
        <f t="shared" ca="1" si="269"/>
        <v>0.12638105838797881</v>
      </c>
      <c r="M2461" s="1">
        <f t="shared" ca="1" si="270"/>
        <v>-0.12638105838797881</v>
      </c>
      <c r="N2461" t="str">
        <f t="shared" si="272"/>
        <v>no</v>
      </c>
    </row>
    <row r="2462" spans="1:14" x14ac:dyDescent="0.25">
      <c r="A2462" t="str">
        <f t="shared" si="266"/>
        <v>12West Coast Eagles</v>
      </c>
      <c r="B2462">
        <v>2020</v>
      </c>
      <c r="C2462">
        <v>12</v>
      </c>
      <c r="D2462" t="s">
        <v>662</v>
      </c>
      <c r="E2462" t="s">
        <v>36</v>
      </c>
      <c r="F2462">
        <v>38</v>
      </c>
      <c r="G2462" s="1">
        <v>0.65</v>
      </c>
      <c r="H2462">
        <v>0</v>
      </c>
      <c r="I2462">
        <f t="shared" si="267"/>
        <v>23</v>
      </c>
      <c r="J2462" s="3">
        <f t="shared" si="268"/>
        <v>0</v>
      </c>
      <c r="K2462" s="5">
        <f t="shared" si="271"/>
        <v>0</v>
      </c>
      <c r="L2462" s="3">
        <f t="shared" ca="1" si="269"/>
        <v>7.4691358024691359E-2</v>
      </c>
      <c r="M2462" s="1">
        <f t="shared" ca="1" si="270"/>
        <v>-7.4691358024691359E-2</v>
      </c>
      <c r="N2462" t="str">
        <f t="shared" si="272"/>
        <v>no</v>
      </c>
    </row>
    <row r="2463" spans="1:14" x14ac:dyDescent="0.25">
      <c r="A2463" t="str">
        <f t="shared" si="266"/>
        <v>12Brisbane Lions</v>
      </c>
      <c r="B2463">
        <v>2020</v>
      </c>
      <c r="C2463">
        <v>12</v>
      </c>
      <c r="D2463" t="s">
        <v>419</v>
      </c>
      <c r="E2463" t="s">
        <v>16</v>
      </c>
      <c r="F2463">
        <v>46</v>
      </c>
      <c r="G2463" s="1">
        <v>0.86</v>
      </c>
      <c r="H2463">
        <v>0</v>
      </c>
      <c r="I2463">
        <f t="shared" si="267"/>
        <v>18</v>
      </c>
      <c r="J2463" s="3">
        <f t="shared" si="268"/>
        <v>0</v>
      </c>
      <c r="K2463" s="5">
        <f t="shared" si="271"/>
        <v>0</v>
      </c>
      <c r="L2463" s="3">
        <f t="shared" ca="1" si="269"/>
        <v>0.15122852641760806</v>
      </c>
      <c r="M2463" s="1">
        <f t="shared" ca="1" si="270"/>
        <v>-0.15122852641760806</v>
      </c>
      <c r="N2463" t="str">
        <f t="shared" si="272"/>
        <v>no</v>
      </c>
    </row>
    <row r="2464" spans="1:14" x14ac:dyDescent="0.25">
      <c r="A2464" t="str">
        <f t="shared" si="266"/>
        <v>12Carlton</v>
      </c>
      <c r="B2464">
        <v>2020</v>
      </c>
      <c r="C2464">
        <v>12</v>
      </c>
      <c r="D2464" t="s">
        <v>353</v>
      </c>
      <c r="E2464" t="s">
        <v>6</v>
      </c>
      <c r="F2464">
        <v>55</v>
      </c>
      <c r="G2464" s="1">
        <v>0.93</v>
      </c>
      <c r="H2464">
        <v>0</v>
      </c>
      <c r="I2464">
        <f t="shared" si="267"/>
        <v>13</v>
      </c>
      <c r="J2464" s="3">
        <f t="shared" si="268"/>
        <v>0</v>
      </c>
      <c r="K2464" s="5">
        <f t="shared" si="271"/>
        <v>0</v>
      </c>
      <c r="L2464" s="3">
        <f t="shared" ca="1" si="269"/>
        <v>8.2905982905982903E-2</v>
      </c>
      <c r="M2464" s="1">
        <f t="shared" ca="1" si="270"/>
        <v>-8.2905982905982903E-2</v>
      </c>
      <c r="N2464" t="str">
        <f t="shared" si="272"/>
        <v>no</v>
      </c>
    </row>
    <row r="2465" spans="1:14" x14ac:dyDescent="0.25">
      <c r="A2465" t="str">
        <f t="shared" si="266"/>
        <v>12Richmond</v>
      </c>
      <c r="B2465">
        <v>2020</v>
      </c>
      <c r="C2465">
        <v>12</v>
      </c>
      <c r="D2465" t="s">
        <v>324</v>
      </c>
      <c r="E2465" t="s">
        <v>28</v>
      </c>
      <c r="F2465">
        <v>52</v>
      </c>
      <c r="G2465" s="1">
        <v>0.91</v>
      </c>
      <c r="H2465">
        <v>0</v>
      </c>
      <c r="I2465">
        <f t="shared" si="267"/>
        <v>16</v>
      </c>
      <c r="J2465" s="3">
        <f t="shared" si="268"/>
        <v>0</v>
      </c>
      <c r="K2465" s="5">
        <f t="shared" si="271"/>
        <v>2</v>
      </c>
      <c r="L2465" s="3">
        <f t="shared" ca="1" si="269"/>
        <v>2.9473244147157192E-2</v>
      </c>
      <c r="M2465" s="1">
        <f t="shared" ca="1" si="270"/>
        <v>-2.9473244147157192E-2</v>
      </c>
      <c r="N2465" t="str">
        <f t="shared" si="272"/>
        <v>yes</v>
      </c>
    </row>
    <row r="2466" spans="1:14" x14ac:dyDescent="0.25">
      <c r="A2466" t="str">
        <f t="shared" si="266"/>
        <v>12Adelaide Crows</v>
      </c>
      <c r="B2466">
        <v>2020</v>
      </c>
      <c r="C2466">
        <v>12</v>
      </c>
      <c r="D2466" t="s">
        <v>394</v>
      </c>
      <c r="E2466" t="s">
        <v>22</v>
      </c>
      <c r="F2466">
        <v>33</v>
      </c>
      <c r="G2466" s="1">
        <v>0.91</v>
      </c>
      <c r="H2466">
        <v>0</v>
      </c>
      <c r="I2466">
        <f t="shared" si="267"/>
        <v>28</v>
      </c>
      <c r="J2466" s="3">
        <f t="shared" si="268"/>
        <v>0</v>
      </c>
      <c r="K2466" s="5">
        <f t="shared" si="271"/>
        <v>0</v>
      </c>
      <c r="L2466" s="3">
        <f t="shared" ca="1" si="269"/>
        <v>6.3403939056112968E-2</v>
      </c>
      <c r="M2466" s="1">
        <f t="shared" ca="1" si="270"/>
        <v>-6.3403939056112968E-2</v>
      </c>
      <c r="N2466" t="str">
        <f t="shared" si="272"/>
        <v>no</v>
      </c>
    </row>
    <row r="2467" spans="1:14" x14ac:dyDescent="0.25">
      <c r="A2467" t="str">
        <f t="shared" si="266"/>
        <v>12Fremantle</v>
      </c>
      <c r="B2467">
        <v>2020</v>
      </c>
      <c r="C2467">
        <v>12</v>
      </c>
      <c r="D2467" t="s">
        <v>278</v>
      </c>
      <c r="E2467" t="s">
        <v>53</v>
      </c>
      <c r="F2467">
        <v>62</v>
      </c>
      <c r="G2467" s="1">
        <v>1</v>
      </c>
      <c r="H2467">
        <v>0</v>
      </c>
      <c r="I2467">
        <f t="shared" si="267"/>
        <v>13</v>
      </c>
      <c r="J2467" s="3">
        <f t="shared" si="268"/>
        <v>0</v>
      </c>
      <c r="K2467" s="5">
        <f t="shared" si="271"/>
        <v>7</v>
      </c>
      <c r="L2467" s="3">
        <f t="shared" ca="1" si="269"/>
        <v>0.16882564484126983</v>
      </c>
      <c r="M2467" s="1">
        <f t="shared" ca="1" si="270"/>
        <v>-0.16882564484126983</v>
      </c>
      <c r="N2467" t="str">
        <f t="shared" si="272"/>
        <v>yes</v>
      </c>
    </row>
    <row r="2468" spans="1:14" x14ac:dyDescent="0.25">
      <c r="A2468" t="str">
        <f t="shared" si="266"/>
        <v>12Geelong Cats</v>
      </c>
      <c r="B2468">
        <v>2020</v>
      </c>
      <c r="C2468">
        <v>12</v>
      </c>
      <c r="D2468" t="s">
        <v>301</v>
      </c>
      <c r="E2468" t="s">
        <v>9</v>
      </c>
      <c r="F2468">
        <v>73</v>
      </c>
      <c r="G2468" s="1">
        <v>0.8</v>
      </c>
      <c r="H2468">
        <v>0</v>
      </c>
      <c r="I2468">
        <f t="shared" si="267"/>
        <v>22</v>
      </c>
      <c r="J2468" s="3">
        <f t="shared" si="268"/>
        <v>0</v>
      </c>
      <c r="K2468" s="5">
        <f t="shared" si="271"/>
        <v>6</v>
      </c>
      <c r="L2468" s="3">
        <f t="shared" ca="1" si="269"/>
        <v>0.11010721529991307</v>
      </c>
      <c r="M2468" s="1">
        <f t="shared" ca="1" si="270"/>
        <v>-0.11010721529991307</v>
      </c>
      <c r="N2468" t="str">
        <f t="shared" si="272"/>
        <v>yes</v>
      </c>
    </row>
    <row r="2469" spans="1:14" x14ac:dyDescent="0.25">
      <c r="A2469" t="str">
        <f t="shared" si="266"/>
        <v>12West Coast Eagles</v>
      </c>
      <c r="B2469">
        <v>2020</v>
      </c>
      <c r="C2469">
        <v>12</v>
      </c>
      <c r="D2469" t="s">
        <v>448</v>
      </c>
      <c r="E2469" t="s">
        <v>36</v>
      </c>
      <c r="F2469">
        <v>69</v>
      </c>
      <c r="G2469" s="1">
        <v>0.92</v>
      </c>
      <c r="H2469">
        <v>0</v>
      </c>
      <c r="I2469">
        <f t="shared" si="267"/>
        <v>23</v>
      </c>
      <c r="J2469" s="3">
        <f t="shared" si="268"/>
        <v>0</v>
      </c>
      <c r="K2469" s="5">
        <f t="shared" si="271"/>
        <v>0</v>
      </c>
      <c r="L2469" s="3">
        <f t="shared" ca="1" si="269"/>
        <v>0.17943063439887397</v>
      </c>
      <c r="M2469" s="1">
        <f t="shared" ca="1" si="270"/>
        <v>-0.17943063439887397</v>
      </c>
      <c r="N2469" t="str">
        <f t="shared" si="272"/>
        <v>no</v>
      </c>
    </row>
    <row r="2470" spans="1:14" x14ac:dyDescent="0.25">
      <c r="A2470" t="str">
        <f t="shared" si="266"/>
        <v>12Geelong Cats</v>
      </c>
      <c r="B2470">
        <v>2020</v>
      </c>
      <c r="C2470">
        <v>12</v>
      </c>
      <c r="D2470" t="s">
        <v>432</v>
      </c>
      <c r="E2470" t="s">
        <v>9</v>
      </c>
      <c r="F2470">
        <v>52</v>
      </c>
      <c r="G2470" s="1">
        <v>0.84</v>
      </c>
      <c r="H2470">
        <v>0</v>
      </c>
      <c r="I2470">
        <f t="shared" si="267"/>
        <v>22</v>
      </c>
      <c r="J2470" s="3">
        <f t="shared" si="268"/>
        <v>0</v>
      </c>
      <c r="K2470" s="5">
        <f t="shared" si="271"/>
        <v>0</v>
      </c>
      <c r="L2470" s="3">
        <f t="shared" ca="1" si="269"/>
        <v>7.0488733488733482E-2</v>
      </c>
      <c r="M2470" s="1">
        <f t="shared" ca="1" si="270"/>
        <v>-7.0488733488733482E-2</v>
      </c>
      <c r="N2470" t="str">
        <f t="shared" si="272"/>
        <v>no</v>
      </c>
    </row>
    <row r="2471" spans="1:14" x14ac:dyDescent="0.25">
      <c r="A2471" t="str">
        <f t="shared" si="266"/>
        <v>12Port Adelaide</v>
      </c>
      <c r="B2471">
        <v>2020</v>
      </c>
      <c r="C2471">
        <v>12</v>
      </c>
      <c r="D2471" t="s">
        <v>588</v>
      </c>
      <c r="E2471" t="s">
        <v>48</v>
      </c>
      <c r="F2471">
        <v>49</v>
      </c>
      <c r="G2471" s="1">
        <v>0.93</v>
      </c>
      <c r="H2471">
        <v>0</v>
      </c>
      <c r="I2471">
        <f t="shared" si="267"/>
        <v>22</v>
      </c>
      <c r="J2471" s="3">
        <f t="shared" si="268"/>
        <v>0</v>
      </c>
      <c r="K2471" s="5">
        <f t="shared" si="271"/>
        <v>0</v>
      </c>
      <c r="L2471" s="3">
        <f t="shared" ca="1" si="269"/>
        <v>0.13017106343444818</v>
      </c>
      <c r="M2471" s="1">
        <f t="shared" ca="1" si="270"/>
        <v>-0.13017106343444818</v>
      </c>
      <c r="N2471" t="str">
        <f t="shared" si="272"/>
        <v>no</v>
      </c>
    </row>
    <row r="2472" spans="1:14" x14ac:dyDescent="0.25">
      <c r="A2472" t="str">
        <f t="shared" si="266"/>
        <v>12St Kilda</v>
      </c>
      <c r="B2472">
        <v>2020</v>
      </c>
      <c r="C2472">
        <v>12</v>
      </c>
      <c r="D2472" t="s">
        <v>568</v>
      </c>
      <c r="E2472" t="s">
        <v>19</v>
      </c>
      <c r="F2472">
        <v>2</v>
      </c>
      <c r="G2472" s="1">
        <v>0.1</v>
      </c>
      <c r="H2472">
        <v>0</v>
      </c>
      <c r="I2472">
        <f t="shared" si="267"/>
        <v>19</v>
      </c>
      <c r="J2472" s="3">
        <f t="shared" si="268"/>
        <v>0</v>
      </c>
      <c r="K2472" s="5">
        <f t="shared" si="271"/>
        <v>0</v>
      </c>
      <c r="L2472" s="3">
        <f t="shared" ca="1" si="269"/>
        <v>0.18450655938778796</v>
      </c>
      <c r="M2472" s="1">
        <f t="shared" ca="1" si="270"/>
        <v>-0.18450655938778796</v>
      </c>
      <c r="N2472" t="str">
        <f t="shared" si="272"/>
        <v>no</v>
      </c>
    </row>
    <row r="2473" spans="1:14" x14ac:dyDescent="0.25">
      <c r="A2473" t="str">
        <f t="shared" si="266"/>
        <v>12Western Bulldogs</v>
      </c>
      <c r="B2473">
        <v>2020</v>
      </c>
      <c r="C2473">
        <v>12</v>
      </c>
      <c r="D2473" t="s">
        <v>335</v>
      </c>
      <c r="E2473" t="s">
        <v>14</v>
      </c>
      <c r="F2473">
        <v>86</v>
      </c>
      <c r="G2473" s="1">
        <v>0.87</v>
      </c>
      <c r="H2473">
        <v>0</v>
      </c>
      <c r="I2473">
        <f t="shared" si="267"/>
        <v>28</v>
      </c>
      <c r="J2473" s="3">
        <f t="shared" si="268"/>
        <v>0</v>
      </c>
      <c r="K2473" s="5">
        <f t="shared" si="271"/>
        <v>1</v>
      </c>
      <c r="L2473" s="3">
        <f t="shared" ca="1" si="269"/>
        <v>0.12137551990493169</v>
      </c>
      <c r="M2473" s="1">
        <f t="shared" ca="1" si="270"/>
        <v>-0.12137551990493169</v>
      </c>
      <c r="N2473" t="str">
        <f t="shared" si="272"/>
        <v>yes</v>
      </c>
    </row>
    <row r="2474" spans="1:14" x14ac:dyDescent="0.25">
      <c r="A2474" t="str">
        <f t="shared" si="266"/>
        <v>12Collingwood</v>
      </c>
      <c r="B2474">
        <v>2020</v>
      </c>
      <c r="C2474">
        <v>12</v>
      </c>
      <c r="D2474" t="s">
        <v>515</v>
      </c>
      <c r="E2474" t="s">
        <v>51</v>
      </c>
      <c r="F2474">
        <v>25</v>
      </c>
      <c r="G2474" s="1">
        <v>0.92</v>
      </c>
      <c r="H2474">
        <v>0</v>
      </c>
      <c r="I2474">
        <f t="shared" si="267"/>
        <v>26</v>
      </c>
      <c r="J2474" s="3">
        <f t="shared" si="268"/>
        <v>0</v>
      </c>
      <c r="K2474" s="5">
        <f t="shared" si="271"/>
        <v>0</v>
      </c>
      <c r="L2474" s="3">
        <f t="shared" ca="1" si="269"/>
        <v>3.3333333333333333E-2</v>
      </c>
      <c r="M2474" s="1">
        <f t="shared" ca="1" si="270"/>
        <v>-3.3333333333333333E-2</v>
      </c>
      <c r="N2474" t="str">
        <f t="shared" si="272"/>
        <v>no</v>
      </c>
    </row>
    <row r="2475" spans="1:14" x14ac:dyDescent="0.25">
      <c r="A2475" t="str">
        <f t="shared" si="266"/>
        <v>12Adelaide Crows</v>
      </c>
      <c r="B2475">
        <v>2020</v>
      </c>
      <c r="C2475">
        <v>12</v>
      </c>
      <c r="D2475" t="s">
        <v>425</v>
      </c>
      <c r="E2475" t="s">
        <v>22</v>
      </c>
      <c r="F2475">
        <v>36</v>
      </c>
      <c r="G2475" s="1">
        <v>0.79</v>
      </c>
      <c r="H2475">
        <v>0</v>
      </c>
      <c r="I2475">
        <f t="shared" si="267"/>
        <v>28</v>
      </c>
      <c r="J2475" s="3">
        <f t="shared" si="268"/>
        <v>0</v>
      </c>
      <c r="K2475" s="5">
        <f t="shared" si="271"/>
        <v>0</v>
      </c>
      <c r="L2475" s="3">
        <f t="shared" ca="1" si="269"/>
        <v>2.0082256924362187E-2</v>
      </c>
      <c r="M2475" s="1">
        <f t="shared" ca="1" si="270"/>
        <v>-2.0082256924362187E-2</v>
      </c>
      <c r="N2475" t="str">
        <f t="shared" si="272"/>
        <v>no</v>
      </c>
    </row>
    <row r="2476" spans="1:14" x14ac:dyDescent="0.25">
      <c r="A2476" t="str">
        <f t="shared" si="266"/>
        <v>12Adelaide Crows</v>
      </c>
      <c r="B2476">
        <v>2020</v>
      </c>
      <c r="C2476">
        <v>12</v>
      </c>
      <c r="D2476" t="s">
        <v>458</v>
      </c>
      <c r="E2476" t="s">
        <v>22</v>
      </c>
      <c r="F2476">
        <v>21</v>
      </c>
      <c r="G2476" s="1">
        <v>0.84</v>
      </c>
      <c r="H2476">
        <v>0</v>
      </c>
      <c r="I2476">
        <f t="shared" si="267"/>
        <v>28</v>
      </c>
      <c r="J2476" s="3">
        <f t="shared" si="268"/>
        <v>0</v>
      </c>
      <c r="K2476" s="5">
        <f t="shared" si="271"/>
        <v>0</v>
      </c>
      <c r="L2476" s="3">
        <f t="shared" ca="1" si="269"/>
        <v>0.12542857142857144</v>
      </c>
      <c r="M2476" s="1">
        <f t="shared" ca="1" si="270"/>
        <v>-0.12542857142857144</v>
      </c>
      <c r="N2476" t="str">
        <f t="shared" si="272"/>
        <v>no</v>
      </c>
    </row>
    <row r="2477" spans="1:14" x14ac:dyDescent="0.25">
      <c r="A2477" t="str">
        <f t="shared" si="266"/>
        <v>12Gold Coast Suns</v>
      </c>
      <c r="B2477">
        <v>2020</v>
      </c>
      <c r="C2477">
        <v>12</v>
      </c>
      <c r="D2477" t="s">
        <v>494</v>
      </c>
      <c r="E2477" t="s">
        <v>40</v>
      </c>
      <c r="F2477">
        <v>24</v>
      </c>
      <c r="G2477" s="1">
        <v>0.83</v>
      </c>
      <c r="H2477">
        <v>0</v>
      </c>
      <c r="I2477">
        <f t="shared" si="267"/>
        <v>16</v>
      </c>
      <c r="J2477" s="3">
        <f t="shared" si="268"/>
        <v>0</v>
      </c>
      <c r="K2477" s="5">
        <f t="shared" si="271"/>
        <v>0</v>
      </c>
      <c r="L2477" s="3">
        <f t="shared" ca="1" si="269"/>
        <v>0.14594771241830068</v>
      </c>
      <c r="M2477" s="1">
        <f t="shared" ca="1" si="270"/>
        <v>-0.14594771241830068</v>
      </c>
      <c r="N2477" t="str">
        <f t="shared" si="272"/>
        <v>no</v>
      </c>
    </row>
    <row r="2478" spans="1:14" x14ac:dyDescent="0.25">
      <c r="A2478" t="str">
        <f t="shared" si="266"/>
        <v>12GWS Giants</v>
      </c>
      <c r="B2478">
        <v>2020</v>
      </c>
      <c r="C2478">
        <v>12</v>
      </c>
      <c r="D2478" t="s">
        <v>474</v>
      </c>
      <c r="E2478" t="s">
        <v>11</v>
      </c>
      <c r="F2478">
        <v>48</v>
      </c>
      <c r="G2478" s="1">
        <v>0.84</v>
      </c>
      <c r="H2478">
        <v>0</v>
      </c>
      <c r="I2478">
        <f t="shared" si="267"/>
        <v>17</v>
      </c>
      <c r="J2478" s="3">
        <f t="shared" si="268"/>
        <v>0</v>
      </c>
      <c r="K2478" s="5">
        <f t="shared" si="271"/>
        <v>0</v>
      </c>
      <c r="L2478" s="3">
        <f t="shared" ca="1" si="269"/>
        <v>6.4285714285714293E-2</v>
      </c>
      <c r="M2478" s="1">
        <f t="shared" ca="1" si="270"/>
        <v>-6.4285714285714293E-2</v>
      </c>
      <c r="N2478" t="str">
        <f t="shared" si="272"/>
        <v>no</v>
      </c>
    </row>
    <row r="2479" spans="1:14" x14ac:dyDescent="0.25">
      <c r="A2479" t="str">
        <f t="shared" si="266"/>
        <v>12Brisbane Lions</v>
      </c>
      <c r="B2479">
        <v>2020</v>
      </c>
      <c r="C2479">
        <v>12</v>
      </c>
      <c r="D2479" t="s">
        <v>522</v>
      </c>
      <c r="E2479" t="s">
        <v>16</v>
      </c>
      <c r="F2479">
        <v>70</v>
      </c>
      <c r="G2479" s="1">
        <v>0.86</v>
      </c>
      <c r="H2479">
        <v>0</v>
      </c>
      <c r="I2479">
        <f t="shared" si="267"/>
        <v>18</v>
      </c>
      <c r="J2479" s="3">
        <f t="shared" si="268"/>
        <v>0</v>
      </c>
      <c r="K2479" s="5">
        <f t="shared" si="271"/>
        <v>0</v>
      </c>
      <c r="L2479" s="3">
        <f t="shared" ca="1" si="269"/>
        <v>0.10787721893491124</v>
      </c>
      <c r="M2479" s="1">
        <f t="shared" ca="1" si="270"/>
        <v>-0.10787721893491124</v>
      </c>
      <c r="N2479" t="str">
        <f t="shared" si="272"/>
        <v>no</v>
      </c>
    </row>
    <row r="2480" spans="1:14" x14ac:dyDescent="0.25">
      <c r="A2480" t="str">
        <f t="shared" si="266"/>
        <v>12Essendon</v>
      </c>
      <c r="B2480">
        <v>2020</v>
      </c>
      <c r="C2480">
        <v>12</v>
      </c>
      <c r="D2480" t="s">
        <v>486</v>
      </c>
      <c r="E2480" t="s">
        <v>32</v>
      </c>
      <c r="F2480">
        <v>33</v>
      </c>
      <c r="G2480" s="1">
        <v>0.95</v>
      </c>
      <c r="H2480">
        <v>0</v>
      </c>
      <c r="I2480">
        <f t="shared" si="267"/>
        <v>19</v>
      </c>
      <c r="J2480" s="3">
        <f t="shared" si="268"/>
        <v>0</v>
      </c>
      <c r="K2480" s="5">
        <f t="shared" si="271"/>
        <v>0</v>
      </c>
      <c r="L2480" s="3">
        <f t="shared" ca="1" si="269"/>
        <v>0.14833333333333334</v>
      </c>
      <c r="M2480" s="1">
        <f t="shared" ca="1" si="270"/>
        <v>-0.14833333333333334</v>
      </c>
      <c r="N2480" t="str">
        <f t="shared" si="272"/>
        <v>no</v>
      </c>
    </row>
    <row r="2481" spans="1:14" x14ac:dyDescent="0.25">
      <c r="A2481" t="str">
        <f t="shared" si="266"/>
        <v>12Hawthorn</v>
      </c>
      <c r="B2481">
        <v>2020</v>
      </c>
      <c r="C2481">
        <v>12</v>
      </c>
      <c r="D2481" t="s">
        <v>310</v>
      </c>
      <c r="E2481" t="s">
        <v>56</v>
      </c>
      <c r="F2481">
        <v>37</v>
      </c>
      <c r="G2481" s="1">
        <v>0.8</v>
      </c>
      <c r="H2481">
        <v>0</v>
      </c>
      <c r="I2481">
        <f t="shared" si="267"/>
        <v>23</v>
      </c>
      <c r="J2481" s="3">
        <f t="shared" si="268"/>
        <v>0</v>
      </c>
      <c r="K2481" s="5">
        <f t="shared" si="271"/>
        <v>2</v>
      </c>
      <c r="L2481" s="3">
        <f t="shared" ca="1" si="269"/>
        <v>0.37272727272727274</v>
      </c>
      <c r="M2481" s="1">
        <f t="shared" ca="1" si="270"/>
        <v>-0.37272727272727274</v>
      </c>
      <c r="N2481" t="str">
        <f t="shared" si="272"/>
        <v>yes</v>
      </c>
    </row>
    <row r="2482" spans="1:14" x14ac:dyDescent="0.25">
      <c r="A2482" t="str">
        <f t="shared" si="266"/>
        <v>12West Coast Eagles</v>
      </c>
      <c r="B2482">
        <v>2020</v>
      </c>
      <c r="C2482">
        <v>12</v>
      </c>
      <c r="D2482" t="s">
        <v>348</v>
      </c>
      <c r="E2482" t="s">
        <v>36</v>
      </c>
      <c r="F2482">
        <v>65</v>
      </c>
      <c r="G2482" s="1">
        <v>0.83</v>
      </c>
      <c r="H2482">
        <v>0</v>
      </c>
      <c r="I2482">
        <f t="shared" si="267"/>
        <v>23</v>
      </c>
      <c r="J2482" s="3">
        <f t="shared" si="268"/>
        <v>0</v>
      </c>
      <c r="K2482" s="5">
        <f t="shared" si="271"/>
        <v>2</v>
      </c>
      <c r="L2482" s="3">
        <f t="shared" ca="1" si="269"/>
        <v>0.17239777766093553</v>
      </c>
      <c r="M2482" s="1">
        <f t="shared" ca="1" si="270"/>
        <v>-0.17239777766093553</v>
      </c>
      <c r="N2482" t="str">
        <f t="shared" si="272"/>
        <v>yes</v>
      </c>
    </row>
    <row r="2483" spans="1:14" x14ac:dyDescent="0.25">
      <c r="A2483" t="str">
        <f t="shared" si="266"/>
        <v>12West Coast Eagles</v>
      </c>
      <c r="B2483">
        <v>2020</v>
      </c>
      <c r="C2483">
        <v>12</v>
      </c>
      <c r="D2483" t="s">
        <v>387</v>
      </c>
      <c r="E2483" t="s">
        <v>36</v>
      </c>
      <c r="F2483">
        <v>89</v>
      </c>
      <c r="G2483" s="1">
        <v>0.98</v>
      </c>
      <c r="H2483">
        <v>0</v>
      </c>
      <c r="I2483">
        <f t="shared" si="267"/>
        <v>23</v>
      </c>
      <c r="J2483" s="3">
        <f t="shared" si="268"/>
        <v>0</v>
      </c>
      <c r="K2483" s="5">
        <f t="shared" si="271"/>
        <v>0</v>
      </c>
      <c r="L2483" s="3">
        <f t="shared" ca="1" si="269"/>
        <v>5.0605536332179936E-2</v>
      </c>
      <c r="M2483" s="1">
        <f t="shared" ca="1" si="270"/>
        <v>-5.0605536332179936E-2</v>
      </c>
      <c r="N2483" t="str">
        <f t="shared" si="272"/>
        <v>no</v>
      </c>
    </row>
    <row r="2484" spans="1:14" x14ac:dyDescent="0.25">
      <c r="A2484" t="str">
        <f t="shared" si="266"/>
        <v>12Brisbane Lions</v>
      </c>
      <c r="B2484">
        <v>2020</v>
      </c>
      <c r="C2484">
        <v>12</v>
      </c>
      <c r="D2484" t="s">
        <v>538</v>
      </c>
      <c r="E2484" t="s">
        <v>16</v>
      </c>
      <c r="F2484">
        <v>44</v>
      </c>
      <c r="G2484" s="1">
        <v>1</v>
      </c>
      <c r="H2484">
        <v>0</v>
      </c>
      <c r="I2484">
        <f t="shared" si="267"/>
        <v>18</v>
      </c>
      <c r="J2484" s="3">
        <f t="shared" si="268"/>
        <v>0</v>
      </c>
      <c r="K2484" s="5">
        <f t="shared" si="271"/>
        <v>0</v>
      </c>
      <c r="L2484" s="3">
        <f t="shared" ca="1" si="269"/>
        <v>6.7857142857142852E-2</v>
      </c>
      <c r="M2484" s="1">
        <f t="shared" ca="1" si="270"/>
        <v>-6.7857142857142852E-2</v>
      </c>
      <c r="N2484" t="str">
        <f t="shared" si="272"/>
        <v>no</v>
      </c>
    </row>
    <row r="2485" spans="1:14" x14ac:dyDescent="0.25">
      <c r="A2485" t="str">
        <f t="shared" si="266"/>
        <v>12North Melbourne</v>
      </c>
      <c r="B2485">
        <v>2020</v>
      </c>
      <c r="C2485">
        <v>12</v>
      </c>
      <c r="D2485" t="s">
        <v>584</v>
      </c>
      <c r="E2485" t="s">
        <v>25</v>
      </c>
      <c r="F2485">
        <v>28</v>
      </c>
      <c r="G2485" s="1">
        <v>0.75</v>
      </c>
      <c r="H2485">
        <v>0</v>
      </c>
      <c r="I2485">
        <f t="shared" si="267"/>
        <v>18</v>
      </c>
      <c r="J2485" s="3">
        <f t="shared" si="268"/>
        <v>0</v>
      </c>
      <c r="K2485" s="5">
        <f t="shared" si="271"/>
        <v>0</v>
      </c>
      <c r="L2485" s="3">
        <f t="shared" ca="1" si="269"/>
        <v>0.53137254901960784</v>
      </c>
      <c r="M2485" s="1">
        <f t="shared" ca="1" si="270"/>
        <v>-0.53137254901960784</v>
      </c>
      <c r="N2485" t="str">
        <f t="shared" si="272"/>
        <v>no</v>
      </c>
    </row>
    <row r="2486" spans="1:14" x14ac:dyDescent="0.25">
      <c r="A2486" t="str">
        <f t="shared" si="266"/>
        <v>12GWS Giants</v>
      </c>
      <c r="B2486">
        <v>2020</v>
      </c>
      <c r="C2486">
        <v>12</v>
      </c>
      <c r="D2486" t="s">
        <v>190</v>
      </c>
      <c r="E2486" t="s">
        <v>11</v>
      </c>
      <c r="F2486">
        <v>68</v>
      </c>
      <c r="G2486" s="1">
        <v>0.82</v>
      </c>
      <c r="H2486">
        <v>0</v>
      </c>
      <c r="I2486">
        <f t="shared" si="267"/>
        <v>17</v>
      </c>
      <c r="J2486" s="3">
        <f t="shared" si="268"/>
        <v>0</v>
      </c>
      <c r="K2486" s="5">
        <f t="shared" si="271"/>
        <v>15</v>
      </c>
      <c r="L2486" s="3">
        <f t="shared" ca="1" si="269"/>
        <v>0.13221448939152289</v>
      </c>
      <c r="M2486" s="1">
        <f t="shared" ca="1" si="270"/>
        <v>-0.13221448939152289</v>
      </c>
      <c r="N2486" t="str">
        <f t="shared" si="272"/>
        <v>yes</v>
      </c>
    </row>
    <row r="2487" spans="1:14" x14ac:dyDescent="0.25">
      <c r="A2487" t="str">
        <f t="shared" si="266"/>
        <v>12Sydney Swans</v>
      </c>
      <c r="B2487">
        <v>2020</v>
      </c>
      <c r="C2487">
        <v>12</v>
      </c>
      <c r="D2487" t="s">
        <v>603</v>
      </c>
      <c r="E2487" t="s">
        <v>70</v>
      </c>
      <c r="F2487">
        <v>81</v>
      </c>
      <c r="G2487" s="1">
        <v>0.97</v>
      </c>
      <c r="H2487">
        <v>0</v>
      </c>
      <c r="I2487">
        <f t="shared" si="267"/>
        <v>17</v>
      </c>
      <c r="J2487" s="3">
        <f t="shared" si="268"/>
        <v>0</v>
      </c>
      <c r="K2487" s="5">
        <f t="shared" si="271"/>
        <v>0</v>
      </c>
      <c r="L2487" s="3">
        <f t="shared" ca="1" si="269"/>
        <v>0</v>
      </c>
      <c r="M2487" s="1">
        <f t="shared" ca="1" si="270"/>
        <v>0</v>
      </c>
      <c r="N2487" t="str">
        <f t="shared" si="272"/>
        <v>no</v>
      </c>
    </row>
    <row r="2488" spans="1:14" x14ac:dyDescent="0.25">
      <c r="A2488" t="str">
        <f t="shared" si="266"/>
        <v>12Carlton</v>
      </c>
      <c r="B2488">
        <v>2020</v>
      </c>
      <c r="C2488">
        <v>12</v>
      </c>
      <c r="D2488" t="s">
        <v>666</v>
      </c>
      <c r="E2488" t="s">
        <v>6</v>
      </c>
      <c r="F2488">
        <v>22</v>
      </c>
      <c r="G2488" s="1">
        <v>0.63</v>
      </c>
      <c r="H2488">
        <v>0</v>
      </c>
      <c r="I2488">
        <f t="shared" si="267"/>
        <v>13</v>
      </c>
      <c r="J2488" s="3">
        <f t="shared" si="268"/>
        <v>0</v>
      </c>
      <c r="K2488" s="5">
        <f t="shared" si="271"/>
        <v>0</v>
      </c>
      <c r="L2488" s="3">
        <f t="shared" ca="1" si="269"/>
        <v>0</v>
      </c>
      <c r="M2488" s="1">
        <f t="shared" ca="1" si="270"/>
        <v>0</v>
      </c>
      <c r="N2488" t="str">
        <f t="shared" si="272"/>
        <v>no</v>
      </c>
    </row>
    <row r="2489" spans="1:14" x14ac:dyDescent="0.25">
      <c r="A2489" t="str">
        <f t="shared" si="266"/>
        <v>12Western Bulldogs</v>
      </c>
      <c r="B2489">
        <v>2020</v>
      </c>
      <c r="C2489">
        <v>12</v>
      </c>
      <c r="D2489" t="s">
        <v>370</v>
      </c>
      <c r="E2489" t="s">
        <v>14</v>
      </c>
      <c r="F2489">
        <v>38</v>
      </c>
      <c r="G2489" s="1">
        <v>0.81</v>
      </c>
      <c r="H2489">
        <v>0</v>
      </c>
      <c r="I2489">
        <f t="shared" si="267"/>
        <v>28</v>
      </c>
      <c r="J2489" s="3">
        <f t="shared" si="268"/>
        <v>0</v>
      </c>
      <c r="K2489" s="5">
        <f t="shared" si="271"/>
        <v>0</v>
      </c>
      <c r="L2489" s="3">
        <f t="shared" ca="1" si="269"/>
        <v>0.10555555555555556</v>
      </c>
      <c r="M2489" s="1">
        <f t="shared" ca="1" si="270"/>
        <v>-0.10555555555555556</v>
      </c>
      <c r="N2489" t="str">
        <f t="shared" si="272"/>
        <v>no</v>
      </c>
    </row>
    <row r="2490" spans="1:14" x14ac:dyDescent="0.25">
      <c r="A2490" t="str">
        <f t="shared" si="266"/>
        <v>12Hawthorn</v>
      </c>
      <c r="B2490">
        <v>2020</v>
      </c>
      <c r="C2490">
        <v>12</v>
      </c>
      <c r="D2490" t="s">
        <v>606</v>
      </c>
      <c r="E2490" t="s">
        <v>56</v>
      </c>
      <c r="F2490">
        <v>16</v>
      </c>
      <c r="G2490" s="1">
        <v>0.72</v>
      </c>
      <c r="H2490">
        <v>0</v>
      </c>
      <c r="I2490">
        <f t="shared" si="267"/>
        <v>23</v>
      </c>
      <c r="J2490" s="3">
        <f t="shared" si="268"/>
        <v>0</v>
      </c>
      <c r="K2490" s="5">
        <f t="shared" si="271"/>
        <v>0</v>
      </c>
      <c r="L2490" s="3">
        <f t="shared" ca="1" si="269"/>
        <v>0.36956521739130432</v>
      </c>
      <c r="M2490" s="1">
        <f t="shared" ca="1" si="270"/>
        <v>-0.36956521739130432</v>
      </c>
      <c r="N2490" t="str">
        <f t="shared" si="272"/>
        <v>no</v>
      </c>
    </row>
    <row r="2491" spans="1:14" x14ac:dyDescent="0.25">
      <c r="A2491" t="str">
        <f t="shared" si="266"/>
        <v>12Richmond</v>
      </c>
      <c r="B2491">
        <v>2020</v>
      </c>
      <c r="C2491">
        <v>12</v>
      </c>
      <c r="D2491" t="s">
        <v>307</v>
      </c>
      <c r="E2491" t="s">
        <v>28</v>
      </c>
      <c r="F2491">
        <v>61</v>
      </c>
      <c r="G2491" s="1">
        <v>0.91</v>
      </c>
      <c r="H2491">
        <v>0</v>
      </c>
      <c r="I2491">
        <f t="shared" si="267"/>
        <v>16</v>
      </c>
      <c r="J2491" s="3">
        <f t="shared" si="268"/>
        <v>0</v>
      </c>
      <c r="K2491" s="5">
        <f t="shared" si="271"/>
        <v>2</v>
      </c>
      <c r="L2491" s="3">
        <f t="shared" ca="1" si="269"/>
        <v>0.13890016233766234</v>
      </c>
      <c r="M2491" s="1">
        <f t="shared" ca="1" si="270"/>
        <v>-0.13890016233766234</v>
      </c>
      <c r="N2491" t="str">
        <f t="shared" si="272"/>
        <v>yes</v>
      </c>
    </row>
    <row r="2492" spans="1:14" x14ac:dyDescent="0.25">
      <c r="A2492" t="str">
        <f t="shared" si="266"/>
        <v>12Richmond</v>
      </c>
      <c r="B2492">
        <v>2020</v>
      </c>
      <c r="C2492">
        <v>12</v>
      </c>
      <c r="D2492" t="s">
        <v>313</v>
      </c>
      <c r="E2492" t="s">
        <v>28</v>
      </c>
      <c r="F2492">
        <v>33</v>
      </c>
      <c r="G2492" s="1">
        <v>0.85</v>
      </c>
      <c r="H2492">
        <v>0</v>
      </c>
      <c r="I2492">
        <f t="shared" si="267"/>
        <v>16</v>
      </c>
      <c r="J2492" s="3">
        <f t="shared" si="268"/>
        <v>0</v>
      </c>
      <c r="K2492" s="5">
        <f t="shared" si="271"/>
        <v>2</v>
      </c>
      <c r="L2492" s="3">
        <f t="shared" ca="1" si="269"/>
        <v>8.6019862490450724E-2</v>
      </c>
      <c r="M2492" s="1">
        <f t="shared" ca="1" si="270"/>
        <v>-8.6019862490450724E-2</v>
      </c>
      <c r="N2492" t="str">
        <f t="shared" si="272"/>
        <v>yes</v>
      </c>
    </row>
    <row r="2493" spans="1:14" x14ac:dyDescent="0.25">
      <c r="A2493" t="str">
        <f t="shared" si="266"/>
        <v>12Carlton</v>
      </c>
      <c r="B2493">
        <v>2020</v>
      </c>
      <c r="C2493">
        <v>12</v>
      </c>
      <c r="D2493" t="s">
        <v>562</v>
      </c>
      <c r="E2493" t="s">
        <v>6</v>
      </c>
      <c r="F2493">
        <v>36</v>
      </c>
      <c r="G2493" s="1">
        <v>0.75</v>
      </c>
      <c r="H2493">
        <v>0</v>
      </c>
      <c r="I2493">
        <f t="shared" si="267"/>
        <v>13</v>
      </c>
      <c r="J2493" s="3">
        <f t="shared" si="268"/>
        <v>0</v>
      </c>
      <c r="K2493" s="5">
        <f t="shared" si="271"/>
        <v>0</v>
      </c>
      <c r="L2493" s="3">
        <f t="shared" ca="1" si="269"/>
        <v>0.12178632478632477</v>
      </c>
      <c r="M2493" s="1">
        <f t="shared" ca="1" si="270"/>
        <v>-0.12178632478632477</v>
      </c>
      <c r="N2493" t="str">
        <f t="shared" si="272"/>
        <v>no</v>
      </c>
    </row>
    <row r="2494" spans="1:14" x14ac:dyDescent="0.25">
      <c r="A2494" t="str">
        <f t="shared" si="266"/>
        <v>12Carlton</v>
      </c>
      <c r="B2494">
        <v>2020</v>
      </c>
      <c r="C2494">
        <v>12</v>
      </c>
      <c r="D2494" t="s">
        <v>553</v>
      </c>
      <c r="E2494" t="s">
        <v>6</v>
      </c>
      <c r="F2494">
        <v>54</v>
      </c>
      <c r="G2494" s="1">
        <v>0.66</v>
      </c>
      <c r="H2494">
        <v>0</v>
      </c>
      <c r="I2494">
        <f t="shared" si="267"/>
        <v>13</v>
      </c>
      <c r="J2494" s="3">
        <f t="shared" si="268"/>
        <v>0</v>
      </c>
      <c r="K2494" s="5">
        <f t="shared" si="271"/>
        <v>0</v>
      </c>
      <c r="L2494" s="3">
        <f t="shared" ca="1" si="269"/>
        <v>0.29772727272727273</v>
      </c>
      <c r="M2494" s="1">
        <f t="shared" ca="1" si="270"/>
        <v>-0.29772727272727273</v>
      </c>
      <c r="N2494" t="str">
        <f t="shared" si="272"/>
        <v>no</v>
      </c>
    </row>
    <row r="2495" spans="1:14" x14ac:dyDescent="0.25">
      <c r="A2495" t="str">
        <f t="shared" si="266"/>
        <v>12Essendon</v>
      </c>
      <c r="B2495">
        <v>2020</v>
      </c>
      <c r="C2495">
        <v>12</v>
      </c>
      <c r="D2495" t="s">
        <v>337</v>
      </c>
      <c r="E2495" t="s">
        <v>32</v>
      </c>
      <c r="F2495">
        <v>30</v>
      </c>
      <c r="G2495" s="1">
        <v>0.74</v>
      </c>
      <c r="H2495">
        <v>0</v>
      </c>
      <c r="I2495">
        <f t="shared" si="267"/>
        <v>19</v>
      </c>
      <c r="J2495" s="3">
        <f t="shared" si="268"/>
        <v>0</v>
      </c>
      <c r="K2495" s="5">
        <f t="shared" si="271"/>
        <v>1</v>
      </c>
      <c r="L2495" s="3">
        <f t="shared" ca="1" si="269"/>
        <v>0.13452248234856931</v>
      </c>
      <c r="M2495" s="1">
        <f t="shared" ca="1" si="270"/>
        <v>-0.13452248234856931</v>
      </c>
      <c r="N2495" t="str">
        <f t="shared" si="272"/>
        <v>yes</v>
      </c>
    </row>
    <row r="2496" spans="1:14" x14ac:dyDescent="0.25">
      <c r="A2496" t="str">
        <f t="shared" si="266"/>
        <v>12Fremantle</v>
      </c>
      <c r="B2496">
        <v>2020</v>
      </c>
      <c r="C2496">
        <v>12</v>
      </c>
      <c r="D2496" t="s">
        <v>465</v>
      </c>
      <c r="E2496" t="s">
        <v>53</v>
      </c>
      <c r="F2496">
        <v>36</v>
      </c>
      <c r="G2496" s="1">
        <v>0.77</v>
      </c>
      <c r="H2496">
        <v>0</v>
      </c>
      <c r="I2496">
        <f t="shared" si="267"/>
        <v>13</v>
      </c>
      <c r="J2496" s="3">
        <f t="shared" si="268"/>
        <v>0</v>
      </c>
      <c r="K2496" s="5">
        <f t="shared" si="271"/>
        <v>0</v>
      </c>
      <c r="L2496" s="3">
        <f t="shared" ca="1" si="269"/>
        <v>1.5873015873015872E-2</v>
      </c>
      <c r="M2496" s="1">
        <f t="shared" ca="1" si="270"/>
        <v>-1.5873015873015872E-2</v>
      </c>
      <c r="N2496" t="str">
        <f t="shared" si="272"/>
        <v>no</v>
      </c>
    </row>
    <row r="2497" spans="1:14" x14ac:dyDescent="0.25">
      <c r="A2497" t="str">
        <f t="shared" si="266"/>
        <v>12Geelong Cats</v>
      </c>
      <c r="B2497">
        <v>2020</v>
      </c>
      <c r="C2497">
        <v>12</v>
      </c>
      <c r="D2497" t="s">
        <v>487</v>
      </c>
      <c r="E2497" t="s">
        <v>9</v>
      </c>
      <c r="F2497">
        <v>72</v>
      </c>
      <c r="G2497" s="1">
        <v>0.89</v>
      </c>
      <c r="H2497">
        <v>0</v>
      </c>
      <c r="I2497">
        <f t="shared" si="267"/>
        <v>22</v>
      </c>
      <c r="J2497" s="3">
        <f t="shared" si="268"/>
        <v>0</v>
      </c>
      <c r="K2497" s="5">
        <f t="shared" si="271"/>
        <v>0</v>
      </c>
      <c r="L2497" s="3">
        <f t="shared" ca="1" si="269"/>
        <v>0.19070441941958971</v>
      </c>
      <c r="M2497" s="1">
        <f t="shared" ca="1" si="270"/>
        <v>-0.19070441941958971</v>
      </c>
      <c r="N2497" t="str">
        <f t="shared" si="272"/>
        <v>no</v>
      </c>
    </row>
    <row r="2498" spans="1:14" x14ac:dyDescent="0.25">
      <c r="A2498" t="str">
        <f t="shared" ref="A2498:A2561" si="273">C2498&amp;E2498</f>
        <v>12Port Adelaide</v>
      </c>
      <c r="B2498">
        <v>2020</v>
      </c>
      <c r="C2498">
        <v>12</v>
      </c>
      <c r="D2498" t="s">
        <v>490</v>
      </c>
      <c r="E2498" t="s">
        <v>48</v>
      </c>
      <c r="F2498">
        <v>56</v>
      </c>
      <c r="G2498" s="1">
        <v>0.8</v>
      </c>
      <c r="H2498">
        <v>0</v>
      </c>
      <c r="I2498">
        <f t="shared" ref="I2498:I2561" si="274">SUMIF($A:$A,$A2498,$H:$H)/4</f>
        <v>22</v>
      </c>
      <c r="J2498" s="3">
        <f t="shared" ref="J2498:J2561" si="275">H2498/I2498</f>
        <v>0</v>
      </c>
      <c r="K2498" s="5">
        <f t="shared" si="271"/>
        <v>0</v>
      </c>
      <c r="L2498" s="3">
        <f t="shared" ref="L2498:L2561" ca="1" si="276">SUMIF($D:$D,$D2498,$J2498)/COUNTIF($D:$D,$D2498)</f>
        <v>8.2486772486772483E-2</v>
      </c>
      <c r="M2498" s="1">
        <f t="shared" ref="M2498:M2561" ca="1" si="277">J2498-L2498</f>
        <v>-8.2486772486772483E-2</v>
      </c>
      <c r="N2498" t="str">
        <f t="shared" si="272"/>
        <v>no</v>
      </c>
    </row>
    <row r="2499" spans="1:14" x14ac:dyDescent="0.25">
      <c r="A2499" t="str">
        <f t="shared" si="273"/>
        <v>12West Coast Eagles</v>
      </c>
      <c r="B2499">
        <v>2020</v>
      </c>
      <c r="C2499">
        <v>12</v>
      </c>
      <c r="D2499" t="s">
        <v>386</v>
      </c>
      <c r="E2499" t="s">
        <v>36</v>
      </c>
      <c r="F2499">
        <v>63</v>
      </c>
      <c r="G2499" s="1">
        <v>0.85</v>
      </c>
      <c r="H2499">
        <v>0</v>
      </c>
      <c r="I2499">
        <f t="shared" si="274"/>
        <v>23</v>
      </c>
      <c r="J2499" s="3">
        <f t="shared" si="275"/>
        <v>0</v>
      </c>
      <c r="K2499" s="5">
        <f t="shared" ref="K2499:K2562" si="278">SUMIF($D:$D,$D2499,$H:$H)</f>
        <v>0</v>
      </c>
      <c r="L2499" s="3">
        <f t="shared" ca="1" si="276"/>
        <v>0.20960852754331016</v>
      </c>
      <c r="M2499" s="1">
        <f t="shared" ca="1" si="277"/>
        <v>-0.20960852754331016</v>
      </c>
      <c r="N2499" t="str">
        <f t="shared" ref="N2499:N2562" si="279">IF(K2499&gt;0,"yes", "no")</f>
        <v>no</v>
      </c>
    </row>
    <row r="2500" spans="1:14" x14ac:dyDescent="0.25">
      <c r="A2500" t="str">
        <f t="shared" si="273"/>
        <v>12Melbourne</v>
      </c>
      <c r="B2500">
        <v>2020</v>
      </c>
      <c r="C2500">
        <v>12</v>
      </c>
      <c r="D2500" t="s">
        <v>297</v>
      </c>
      <c r="E2500" t="s">
        <v>30</v>
      </c>
      <c r="F2500">
        <v>43</v>
      </c>
      <c r="G2500" s="1">
        <v>0.84</v>
      </c>
      <c r="H2500">
        <v>0</v>
      </c>
      <c r="I2500">
        <f t="shared" si="274"/>
        <v>26</v>
      </c>
      <c r="J2500" s="3">
        <f t="shared" si="275"/>
        <v>0</v>
      </c>
      <c r="K2500" s="5">
        <f t="shared" si="278"/>
        <v>3</v>
      </c>
      <c r="L2500" s="3">
        <f t="shared" ca="1" si="276"/>
        <v>5.7997557997558E-2</v>
      </c>
      <c r="M2500" s="1">
        <f t="shared" ca="1" si="277"/>
        <v>-5.7997557997558E-2</v>
      </c>
      <c r="N2500" t="str">
        <f t="shared" si="279"/>
        <v>yes</v>
      </c>
    </row>
    <row r="2501" spans="1:14" x14ac:dyDescent="0.25">
      <c r="A2501" t="str">
        <f t="shared" si="273"/>
        <v>12West Coast Eagles</v>
      </c>
      <c r="B2501">
        <v>2020</v>
      </c>
      <c r="C2501">
        <v>12</v>
      </c>
      <c r="D2501" t="s">
        <v>385</v>
      </c>
      <c r="E2501" t="s">
        <v>36</v>
      </c>
      <c r="F2501">
        <v>96</v>
      </c>
      <c r="G2501" s="1">
        <v>0.93</v>
      </c>
      <c r="H2501">
        <v>0</v>
      </c>
      <c r="I2501">
        <f t="shared" si="274"/>
        <v>23</v>
      </c>
      <c r="J2501" s="3">
        <f t="shared" si="275"/>
        <v>0</v>
      </c>
      <c r="K2501" s="5">
        <f t="shared" si="278"/>
        <v>0</v>
      </c>
      <c r="L2501" s="3">
        <f t="shared" ca="1" si="276"/>
        <v>0.19721055636189494</v>
      </c>
      <c r="M2501" s="1">
        <f t="shared" ca="1" si="277"/>
        <v>-0.19721055636189494</v>
      </c>
      <c r="N2501" t="str">
        <f t="shared" si="279"/>
        <v>no</v>
      </c>
    </row>
    <row r="2502" spans="1:14" x14ac:dyDescent="0.25">
      <c r="A2502" t="str">
        <f t="shared" si="273"/>
        <v>12Carlton</v>
      </c>
      <c r="B2502">
        <v>2020</v>
      </c>
      <c r="C2502">
        <v>12</v>
      </c>
      <c r="D2502" t="s">
        <v>426</v>
      </c>
      <c r="E2502" t="s">
        <v>6</v>
      </c>
      <c r="F2502">
        <v>66</v>
      </c>
      <c r="G2502" s="1">
        <v>0.82</v>
      </c>
      <c r="H2502">
        <v>0</v>
      </c>
      <c r="I2502">
        <f t="shared" si="274"/>
        <v>13</v>
      </c>
      <c r="J2502" s="3">
        <f t="shared" si="275"/>
        <v>0</v>
      </c>
      <c r="K2502" s="5">
        <f t="shared" si="278"/>
        <v>0</v>
      </c>
      <c r="L2502" s="3">
        <f t="shared" ca="1" si="276"/>
        <v>0.13417366946778711</v>
      </c>
      <c r="M2502" s="1">
        <f t="shared" ca="1" si="277"/>
        <v>-0.13417366946778711</v>
      </c>
      <c r="N2502" t="str">
        <f t="shared" si="279"/>
        <v>no</v>
      </c>
    </row>
    <row r="2503" spans="1:14" x14ac:dyDescent="0.25">
      <c r="A2503" t="str">
        <f t="shared" si="273"/>
        <v>12Geelong Cats</v>
      </c>
      <c r="B2503">
        <v>2020</v>
      </c>
      <c r="C2503">
        <v>12</v>
      </c>
      <c r="D2503" t="s">
        <v>488</v>
      </c>
      <c r="E2503" t="s">
        <v>9</v>
      </c>
      <c r="F2503">
        <v>30</v>
      </c>
      <c r="G2503" s="1">
        <v>0.71</v>
      </c>
      <c r="H2503">
        <v>0</v>
      </c>
      <c r="I2503">
        <f t="shared" si="274"/>
        <v>22</v>
      </c>
      <c r="J2503" s="3">
        <f t="shared" si="275"/>
        <v>0</v>
      </c>
      <c r="K2503" s="5">
        <f t="shared" si="278"/>
        <v>0</v>
      </c>
      <c r="L2503" s="3">
        <f t="shared" ca="1" si="276"/>
        <v>6.8041932492060364E-2</v>
      </c>
      <c r="M2503" s="1">
        <f t="shared" ca="1" si="277"/>
        <v>-6.8041932492060364E-2</v>
      </c>
      <c r="N2503" t="str">
        <f t="shared" si="279"/>
        <v>no</v>
      </c>
    </row>
    <row r="2504" spans="1:14" x14ac:dyDescent="0.25">
      <c r="A2504" t="str">
        <f t="shared" si="273"/>
        <v>12St Kilda</v>
      </c>
      <c r="B2504">
        <v>2020</v>
      </c>
      <c r="C2504">
        <v>12</v>
      </c>
      <c r="D2504" t="s">
        <v>330</v>
      </c>
      <c r="E2504" t="s">
        <v>19</v>
      </c>
      <c r="F2504">
        <v>75</v>
      </c>
      <c r="G2504" s="1">
        <v>0.91</v>
      </c>
      <c r="H2504">
        <v>0</v>
      </c>
      <c r="I2504">
        <f t="shared" si="274"/>
        <v>19</v>
      </c>
      <c r="J2504" s="3">
        <f t="shared" si="275"/>
        <v>0</v>
      </c>
      <c r="K2504" s="5">
        <f t="shared" si="278"/>
        <v>3</v>
      </c>
      <c r="L2504" s="3">
        <f t="shared" ca="1" si="276"/>
        <v>9.9832915622389301E-2</v>
      </c>
      <c r="M2504" s="1">
        <f t="shared" ca="1" si="277"/>
        <v>-9.9832915622389301E-2</v>
      </c>
      <c r="N2504" t="str">
        <f t="shared" si="279"/>
        <v>yes</v>
      </c>
    </row>
    <row r="2505" spans="1:14" x14ac:dyDescent="0.25">
      <c r="A2505" t="str">
        <f t="shared" si="273"/>
        <v>12St Kilda</v>
      </c>
      <c r="B2505">
        <v>2020</v>
      </c>
      <c r="C2505">
        <v>12</v>
      </c>
      <c r="D2505" t="s">
        <v>555</v>
      </c>
      <c r="E2505" t="s">
        <v>19</v>
      </c>
      <c r="F2505">
        <v>52</v>
      </c>
      <c r="G2505" s="1">
        <v>0.85</v>
      </c>
      <c r="H2505">
        <v>0</v>
      </c>
      <c r="I2505">
        <f t="shared" si="274"/>
        <v>19</v>
      </c>
      <c r="J2505" s="3">
        <f t="shared" si="275"/>
        <v>0</v>
      </c>
      <c r="K2505" s="5">
        <f t="shared" si="278"/>
        <v>0</v>
      </c>
      <c r="L2505" s="3">
        <f t="shared" ca="1" si="276"/>
        <v>3.6414565826330535E-2</v>
      </c>
      <c r="M2505" s="1">
        <f t="shared" ca="1" si="277"/>
        <v>-3.6414565826330535E-2</v>
      </c>
      <c r="N2505" t="str">
        <f t="shared" si="279"/>
        <v>no</v>
      </c>
    </row>
    <row r="2506" spans="1:14" x14ac:dyDescent="0.25">
      <c r="A2506" t="str">
        <f t="shared" si="273"/>
        <v>12Gold Coast Suns</v>
      </c>
      <c r="B2506">
        <v>2020</v>
      </c>
      <c r="C2506">
        <v>12</v>
      </c>
      <c r="D2506" t="s">
        <v>247</v>
      </c>
      <c r="E2506" t="s">
        <v>40</v>
      </c>
      <c r="F2506">
        <v>24</v>
      </c>
      <c r="G2506" s="1">
        <v>0.85</v>
      </c>
      <c r="H2506">
        <v>0</v>
      </c>
      <c r="I2506">
        <f t="shared" si="274"/>
        <v>16</v>
      </c>
      <c r="J2506" s="3">
        <f t="shared" si="275"/>
        <v>0</v>
      </c>
      <c r="K2506" s="5">
        <f t="shared" si="278"/>
        <v>42</v>
      </c>
      <c r="L2506" s="3">
        <f t="shared" ca="1" si="276"/>
        <v>0.12695583283818579</v>
      </c>
      <c r="M2506" s="1">
        <f t="shared" ca="1" si="277"/>
        <v>-0.12695583283818579</v>
      </c>
      <c r="N2506" t="str">
        <f t="shared" si="279"/>
        <v>yes</v>
      </c>
    </row>
    <row r="2507" spans="1:14" x14ac:dyDescent="0.25">
      <c r="A2507" t="str">
        <f t="shared" si="273"/>
        <v>12Adelaide Crows</v>
      </c>
      <c r="B2507">
        <v>2020</v>
      </c>
      <c r="C2507">
        <v>12</v>
      </c>
      <c r="D2507" t="s">
        <v>640</v>
      </c>
      <c r="E2507" t="s">
        <v>22</v>
      </c>
      <c r="F2507">
        <v>39</v>
      </c>
      <c r="G2507" s="1">
        <v>0.84</v>
      </c>
      <c r="H2507">
        <v>0</v>
      </c>
      <c r="I2507">
        <f t="shared" si="274"/>
        <v>28</v>
      </c>
      <c r="J2507" s="3">
        <f t="shared" si="275"/>
        <v>0</v>
      </c>
      <c r="K2507" s="5">
        <f t="shared" si="278"/>
        <v>0</v>
      </c>
      <c r="L2507" s="3">
        <f t="shared" ca="1" si="276"/>
        <v>0.22311679548521657</v>
      </c>
      <c r="M2507" s="1">
        <f t="shared" ca="1" si="277"/>
        <v>-0.22311679548521657</v>
      </c>
      <c r="N2507" t="str">
        <f t="shared" si="279"/>
        <v>no</v>
      </c>
    </row>
    <row r="2508" spans="1:14" x14ac:dyDescent="0.25">
      <c r="A2508" t="str">
        <f t="shared" si="273"/>
        <v>12Melbourne</v>
      </c>
      <c r="B2508">
        <v>2020</v>
      </c>
      <c r="C2508">
        <v>12</v>
      </c>
      <c r="D2508" t="s">
        <v>489</v>
      </c>
      <c r="E2508" t="s">
        <v>30</v>
      </c>
      <c r="F2508">
        <v>72</v>
      </c>
      <c r="G2508" s="1">
        <v>0.94</v>
      </c>
      <c r="H2508">
        <v>0</v>
      </c>
      <c r="I2508">
        <f t="shared" si="274"/>
        <v>26</v>
      </c>
      <c r="J2508" s="3">
        <f t="shared" si="275"/>
        <v>0</v>
      </c>
      <c r="K2508" s="5">
        <f t="shared" si="278"/>
        <v>0</v>
      </c>
      <c r="L2508" s="3">
        <f t="shared" ca="1" si="276"/>
        <v>0.1696474549415726</v>
      </c>
      <c r="M2508" s="1">
        <f t="shared" ca="1" si="277"/>
        <v>-0.1696474549415726</v>
      </c>
      <c r="N2508" t="str">
        <f t="shared" si="279"/>
        <v>no</v>
      </c>
    </row>
    <row r="2509" spans="1:14" x14ac:dyDescent="0.25">
      <c r="A2509" t="str">
        <f t="shared" si="273"/>
        <v>12Melbourne</v>
      </c>
      <c r="B2509">
        <v>2020</v>
      </c>
      <c r="C2509">
        <v>12</v>
      </c>
      <c r="D2509" t="s">
        <v>223</v>
      </c>
      <c r="E2509" t="s">
        <v>30</v>
      </c>
      <c r="F2509">
        <v>54</v>
      </c>
      <c r="G2509" s="1">
        <v>0.82</v>
      </c>
      <c r="H2509">
        <v>0</v>
      </c>
      <c r="I2509">
        <f t="shared" si="274"/>
        <v>26</v>
      </c>
      <c r="J2509" s="3">
        <f t="shared" si="275"/>
        <v>0</v>
      </c>
      <c r="K2509" s="5">
        <f t="shared" si="278"/>
        <v>30</v>
      </c>
      <c r="L2509" s="3">
        <f t="shared" ca="1" si="276"/>
        <v>0.12090803932909197</v>
      </c>
      <c r="M2509" s="1">
        <f t="shared" ca="1" si="277"/>
        <v>-0.12090803932909197</v>
      </c>
      <c r="N2509" t="str">
        <f t="shared" si="279"/>
        <v>yes</v>
      </c>
    </row>
    <row r="2510" spans="1:14" x14ac:dyDescent="0.25">
      <c r="A2510" t="str">
        <f t="shared" si="273"/>
        <v>12Collingwood</v>
      </c>
      <c r="B2510">
        <v>2020</v>
      </c>
      <c r="C2510">
        <v>12</v>
      </c>
      <c r="D2510" t="s">
        <v>547</v>
      </c>
      <c r="E2510" t="s">
        <v>51</v>
      </c>
      <c r="F2510">
        <v>61</v>
      </c>
      <c r="G2510" s="1">
        <v>0.77</v>
      </c>
      <c r="H2510">
        <v>0</v>
      </c>
      <c r="I2510">
        <f t="shared" si="274"/>
        <v>26</v>
      </c>
      <c r="J2510" s="3">
        <f t="shared" si="275"/>
        <v>0</v>
      </c>
      <c r="K2510" s="5">
        <f t="shared" si="278"/>
        <v>0</v>
      </c>
      <c r="L2510" s="3">
        <f t="shared" ca="1" si="276"/>
        <v>0.1001031991744066</v>
      </c>
      <c r="M2510" s="1">
        <f t="shared" ca="1" si="277"/>
        <v>-0.1001031991744066</v>
      </c>
      <c r="N2510" t="str">
        <f t="shared" si="279"/>
        <v>no</v>
      </c>
    </row>
    <row r="2511" spans="1:14" x14ac:dyDescent="0.25">
      <c r="A2511" t="str">
        <f t="shared" si="273"/>
        <v>12Melbourne</v>
      </c>
      <c r="B2511">
        <v>2020</v>
      </c>
      <c r="C2511">
        <v>12</v>
      </c>
      <c r="D2511" t="s">
        <v>598</v>
      </c>
      <c r="E2511" t="s">
        <v>30</v>
      </c>
      <c r="F2511">
        <v>55</v>
      </c>
      <c r="G2511" s="1">
        <v>0.71</v>
      </c>
      <c r="H2511">
        <v>0</v>
      </c>
      <c r="I2511">
        <f t="shared" si="274"/>
        <v>26</v>
      </c>
      <c r="J2511" s="3">
        <f t="shared" si="275"/>
        <v>0</v>
      </c>
      <c r="K2511" s="5">
        <f t="shared" si="278"/>
        <v>0</v>
      </c>
      <c r="L2511" s="3">
        <f t="shared" ca="1" si="276"/>
        <v>9.6666666666666679E-2</v>
      </c>
      <c r="M2511" s="1">
        <f t="shared" ca="1" si="277"/>
        <v>-9.6666666666666679E-2</v>
      </c>
      <c r="N2511" t="str">
        <f t="shared" si="279"/>
        <v>no</v>
      </c>
    </row>
    <row r="2512" spans="1:14" x14ac:dyDescent="0.25">
      <c r="A2512" t="str">
        <f t="shared" si="273"/>
        <v>12Western Bulldogs</v>
      </c>
      <c r="B2512">
        <v>2020</v>
      </c>
      <c r="C2512">
        <v>12</v>
      </c>
      <c r="D2512" t="s">
        <v>472</v>
      </c>
      <c r="E2512" t="s">
        <v>14</v>
      </c>
      <c r="F2512">
        <v>74</v>
      </c>
      <c r="G2512" s="1">
        <v>0.83</v>
      </c>
      <c r="H2512">
        <v>0</v>
      </c>
      <c r="I2512">
        <f t="shared" si="274"/>
        <v>28</v>
      </c>
      <c r="J2512" s="3">
        <f t="shared" si="275"/>
        <v>0</v>
      </c>
      <c r="K2512" s="5">
        <f t="shared" si="278"/>
        <v>0</v>
      </c>
      <c r="L2512" s="3">
        <f t="shared" ca="1" si="276"/>
        <v>0.20630341880341882</v>
      </c>
      <c r="M2512" s="1">
        <f t="shared" ca="1" si="277"/>
        <v>-0.20630341880341882</v>
      </c>
      <c r="N2512" t="str">
        <f t="shared" si="279"/>
        <v>no</v>
      </c>
    </row>
    <row r="2513" spans="1:14" x14ac:dyDescent="0.25">
      <c r="A2513" t="str">
        <f t="shared" si="273"/>
        <v>12Collingwood</v>
      </c>
      <c r="B2513">
        <v>2020</v>
      </c>
      <c r="C2513">
        <v>12</v>
      </c>
      <c r="D2513" t="s">
        <v>516</v>
      </c>
      <c r="E2513" t="s">
        <v>51</v>
      </c>
      <c r="F2513">
        <v>13</v>
      </c>
      <c r="G2513" s="1">
        <v>0.65</v>
      </c>
      <c r="H2513">
        <v>0</v>
      </c>
      <c r="I2513">
        <f t="shared" si="274"/>
        <v>26</v>
      </c>
      <c r="J2513" s="3">
        <f t="shared" si="275"/>
        <v>0</v>
      </c>
      <c r="K2513" s="5">
        <f t="shared" si="278"/>
        <v>0</v>
      </c>
      <c r="L2513" s="3">
        <f t="shared" ca="1" si="276"/>
        <v>0.54890504232609494</v>
      </c>
      <c r="M2513" s="1">
        <f t="shared" ca="1" si="277"/>
        <v>-0.54890504232609494</v>
      </c>
      <c r="N2513" t="str">
        <f t="shared" si="279"/>
        <v>no</v>
      </c>
    </row>
    <row r="2514" spans="1:14" x14ac:dyDescent="0.25">
      <c r="A2514" t="str">
        <f t="shared" si="273"/>
        <v>12Hawthorn</v>
      </c>
      <c r="B2514">
        <v>2020</v>
      </c>
      <c r="C2514">
        <v>12</v>
      </c>
      <c r="D2514" t="s">
        <v>414</v>
      </c>
      <c r="E2514" t="s">
        <v>56</v>
      </c>
      <c r="F2514">
        <v>41</v>
      </c>
      <c r="G2514" s="1">
        <v>0.83</v>
      </c>
      <c r="H2514">
        <v>0</v>
      </c>
      <c r="I2514">
        <f t="shared" si="274"/>
        <v>23</v>
      </c>
      <c r="J2514" s="3">
        <f t="shared" si="275"/>
        <v>0</v>
      </c>
      <c r="K2514" s="5">
        <f t="shared" si="278"/>
        <v>0</v>
      </c>
      <c r="L2514" s="3">
        <f t="shared" ca="1" si="276"/>
        <v>0.15823863636363636</v>
      </c>
      <c r="M2514" s="1">
        <f t="shared" ca="1" si="277"/>
        <v>-0.15823863636363636</v>
      </c>
      <c r="N2514" t="str">
        <f t="shared" si="279"/>
        <v>no</v>
      </c>
    </row>
    <row r="2515" spans="1:14" x14ac:dyDescent="0.25">
      <c r="A2515" t="str">
        <f t="shared" si="273"/>
        <v>12Hawthorn</v>
      </c>
      <c r="B2515">
        <v>2020</v>
      </c>
      <c r="C2515">
        <v>12</v>
      </c>
      <c r="D2515" t="s">
        <v>500</v>
      </c>
      <c r="E2515" t="s">
        <v>56</v>
      </c>
      <c r="F2515">
        <v>29</v>
      </c>
      <c r="G2515" s="1">
        <v>0.7</v>
      </c>
      <c r="H2515">
        <v>0</v>
      </c>
      <c r="I2515">
        <f t="shared" si="274"/>
        <v>23</v>
      </c>
      <c r="J2515" s="3">
        <f t="shared" si="275"/>
        <v>0</v>
      </c>
      <c r="K2515" s="5">
        <f t="shared" si="278"/>
        <v>0</v>
      </c>
      <c r="L2515" s="3">
        <f t="shared" ca="1" si="276"/>
        <v>0.14245014245014245</v>
      </c>
      <c r="M2515" s="1">
        <f t="shared" ca="1" si="277"/>
        <v>-0.14245014245014245</v>
      </c>
      <c r="N2515" t="str">
        <f t="shared" si="279"/>
        <v>no</v>
      </c>
    </row>
    <row r="2516" spans="1:14" x14ac:dyDescent="0.25">
      <c r="A2516" t="str">
        <f t="shared" si="273"/>
        <v>12Richmond</v>
      </c>
      <c r="B2516">
        <v>2020</v>
      </c>
      <c r="C2516">
        <v>12</v>
      </c>
      <c r="D2516" t="s">
        <v>579</v>
      </c>
      <c r="E2516" t="s">
        <v>28</v>
      </c>
      <c r="F2516">
        <v>28</v>
      </c>
      <c r="G2516" s="1">
        <v>0.75</v>
      </c>
      <c r="H2516">
        <v>0</v>
      </c>
      <c r="I2516">
        <f t="shared" si="274"/>
        <v>16</v>
      </c>
      <c r="J2516" s="3">
        <f t="shared" si="275"/>
        <v>0</v>
      </c>
      <c r="K2516" s="5">
        <f t="shared" si="278"/>
        <v>0</v>
      </c>
      <c r="L2516" s="3">
        <f t="shared" ca="1" si="276"/>
        <v>8.2144522144522142E-2</v>
      </c>
      <c r="M2516" s="1">
        <f t="shared" ca="1" si="277"/>
        <v>-8.2144522144522142E-2</v>
      </c>
      <c r="N2516" t="str">
        <f t="shared" si="279"/>
        <v>no</v>
      </c>
    </row>
    <row r="2517" spans="1:14" x14ac:dyDescent="0.25">
      <c r="A2517" t="str">
        <f t="shared" si="273"/>
        <v>12Essendon</v>
      </c>
      <c r="B2517">
        <v>2020</v>
      </c>
      <c r="C2517">
        <v>12</v>
      </c>
      <c r="D2517" t="s">
        <v>427</v>
      </c>
      <c r="E2517" t="s">
        <v>32</v>
      </c>
      <c r="F2517">
        <v>67</v>
      </c>
      <c r="G2517" s="1">
        <v>0.78</v>
      </c>
      <c r="H2517">
        <v>0</v>
      </c>
      <c r="I2517">
        <f t="shared" si="274"/>
        <v>19</v>
      </c>
      <c r="J2517" s="3">
        <f t="shared" si="275"/>
        <v>0</v>
      </c>
      <c r="K2517" s="5">
        <f t="shared" si="278"/>
        <v>0</v>
      </c>
      <c r="L2517" s="3">
        <f t="shared" ca="1" si="276"/>
        <v>3.6825919178860356E-2</v>
      </c>
      <c r="M2517" s="1">
        <f t="shared" ca="1" si="277"/>
        <v>-3.6825919178860356E-2</v>
      </c>
      <c r="N2517" t="str">
        <f t="shared" si="279"/>
        <v>no</v>
      </c>
    </row>
    <row r="2518" spans="1:14" x14ac:dyDescent="0.25">
      <c r="A2518" t="str">
        <f t="shared" si="273"/>
        <v>12Western Bulldogs</v>
      </c>
      <c r="B2518">
        <v>2020</v>
      </c>
      <c r="C2518">
        <v>12</v>
      </c>
      <c r="D2518" t="s">
        <v>369</v>
      </c>
      <c r="E2518" t="s">
        <v>14</v>
      </c>
      <c r="F2518">
        <v>75</v>
      </c>
      <c r="G2518" s="1">
        <v>0.82</v>
      </c>
      <c r="H2518">
        <v>0</v>
      </c>
      <c r="I2518">
        <f t="shared" si="274"/>
        <v>28</v>
      </c>
      <c r="J2518" s="3">
        <f t="shared" si="275"/>
        <v>0</v>
      </c>
      <c r="K2518" s="5">
        <f t="shared" si="278"/>
        <v>0</v>
      </c>
      <c r="L2518" s="3">
        <f t="shared" ca="1" si="276"/>
        <v>3.20855614973262E-2</v>
      </c>
      <c r="M2518" s="1">
        <f t="shared" ca="1" si="277"/>
        <v>-3.20855614973262E-2</v>
      </c>
      <c r="N2518" t="str">
        <f t="shared" si="279"/>
        <v>no</v>
      </c>
    </row>
    <row r="2519" spans="1:14" x14ac:dyDescent="0.25">
      <c r="A2519" t="str">
        <f t="shared" si="273"/>
        <v>12GWS Giants</v>
      </c>
      <c r="B2519">
        <v>2020</v>
      </c>
      <c r="C2519">
        <v>12</v>
      </c>
      <c r="D2519" t="s">
        <v>378</v>
      </c>
      <c r="E2519" t="s">
        <v>11</v>
      </c>
      <c r="F2519">
        <v>39</v>
      </c>
      <c r="G2519" s="1">
        <v>0.75</v>
      </c>
      <c r="H2519">
        <v>0</v>
      </c>
      <c r="I2519">
        <f t="shared" si="274"/>
        <v>17</v>
      </c>
      <c r="J2519" s="3">
        <f t="shared" si="275"/>
        <v>0</v>
      </c>
      <c r="K2519" s="5">
        <f t="shared" si="278"/>
        <v>0</v>
      </c>
      <c r="L2519" s="3">
        <f t="shared" ca="1" si="276"/>
        <v>9.9491648511256345E-2</v>
      </c>
      <c r="M2519" s="1">
        <f t="shared" ca="1" si="277"/>
        <v>-9.9491648511256345E-2</v>
      </c>
      <c r="N2519" t="str">
        <f t="shared" si="279"/>
        <v>no</v>
      </c>
    </row>
    <row r="2520" spans="1:14" x14ac:dyDescent="0.25">
      <c r="A2520" t="str">
        <f t="shared" si="273"/>
        <v>12Collingwood</v>
      </c>
      <c r="B2520">
        <v>2020</v>
      </c>
      <c r="C2520">
        <v>12</v>
      </c>
      <c r="D2520" t="s">
        <v>549</v>
      </c>
      <c r="E2520" t="s">
        <v>51</v>
      </c>
      <c r="F2520">
        <v>6</v>
      </c>
      <c r="G2520" s="1">
        <v>0.26</v>
      </c>
      <c r="H2520">
        <v>0</v>
      </c>
      <c r="I2520">
        <f t="shared" si="274"/>
        <v>26</v>
      </c>
      <c r="J2520" s="3">
        <f t="shared" si="275"/>
        <v>0</v>
      </c>
      <c r="K2520" s="5">
        <f t="shared" si="278"/>
        <v>0</v>
      </c>
      <c r="L2520" s="3">
        <f t="shared" ca="1" si="276"/>
        <v>5.2467105263157898E-2</v>
      </c>
      <c r="M2520" s="1">
        <f t="shared" ca="1" si="277"/>
        <v>-5.2467105263157898E-2</v>
      </c>
      <c r="N2520" t="str">
        <f t="shared" si="279"/>
        <v>no</v>
      </c>
    </row>
    <row r="2521" spans="1:14" x14ac:dyDescent="0.25">
      <c r="A2521" t="str">
        <f t="shared" si="273"/>
        <v>12Collingwood</v>
      </c>
      <c r="B2521">
        <v>2020</v>
      </c>
      <c r="C2521">
        <v>12</v>
      </c>
      <c r="D2521" t="s">
        <v>550</v>
      </c>
      <c r="E2521" t="s">
        <v>51</v>
      </c>
      <c r="F2521">
        <v>41</v>
      </c>
      <c r="G2521" s="1">
        <v>0.83</v>
      </c>
      <c r="H2521">
        <v>0</v>
      </c>
      <c r="I2521">
        <f t="shared" si="274"/>
        <v>26</v>
      </c>
      <c r="J2521" s="3">
        <f t="shared" si="275"/>
        <v>0</v>
      </c>
      <c r="K2521" s="5">
        <f t="shared" si="278"/>
        <v>0</v>
      </c>
      <c r="L2521" s="3">
        <f t="shared" ca="1" si="276"/>
        <v>9.9586776859504136E-2</v>
      </c>
      <c r="M2521" s="1">
        <f t="shared" ca="1" si="277"/>
        <v>-9.9586776859504136E-2</v>
      </c>
      <c r="N2521" t="str">
        <f t="shared" si="279"/>
        <v>no</v>
      </c>
    </row>
    <row r="2522" spans="1:14" x14ac:dyDescent="0.25">
      <c r="A2522" t="str">
        <f t="shared" si="273"/>
        <v>12Sydney Swans</v>
      </c>
      <c r="B2522">
        <v>2020</v>
      </c>
      <c r="C2522">
        <v>12</v>
      </c>
      <c r="D2522" t="s">
        <v>478</v>
      </c>
      <c r="E2522" t="s">
        <v>70</v>
      </c>
      <c r="F2522">
        <v>82</v>
      </c>
      <c r="G2522" s="1">
        <v>0.78</v>
      </c>
      <c r="H2522">
        <v>0</v>
      </c>
      <c r="I2522">
        <f t="shared" si="274"/>
        <v>17</v>
      </c>
      <c r="J2522" s="3">
        <f t="shared" si="275"/>
        <v>0</v>
      </c>
      <c r="K2522" s="5">
        <f t="shared" si="278"/>
        <v>0</v>
      </c>
      <c r="L2522" s="3">
        <f t="shared" ca="1" si="276"/>
        <v>3.6764705882352942E-2</v>
      </c>
      <c r="M2522" s="1">
        <f t="shared" ca="1" si="277"/>
        <v>-3.6764705882352942E-2</v>
      </c>
      <c r="N2522" t="str">
        <f t="shared" si="279"/>
        <v>no</v>
      </c>
    </row>
    <row r="2523" spans="1:14" x14ac:dyDescent="0.25">
      <c r="A2523" t="str">
        <f t="shared" si="273"/>
        <v>12Adelaide Crows</v>
      </c>
      <c r="B2523">
        <v>2020</v>
      </c>
      <c r="C2523">
        <v>12</v>
      </c>
      <c r="D2523" t="s">
        <v>193</v>
      </c>
      <c r="E2523" t="s">
        <v>22</v>
      </c>
      <c r="F2523">
        <v>41</v>
      </c>
      <c r="G2523" s="1">
        <v>0.87</v>
      </c>
      <c r="H2523">
        <v>0</v>
      </c>
      <c r="I2523">
        <f t="shared" si="274"/>
        <v>28</v>
      </c>
      <c r="J2523" s="3">
        <f t="shared" si="275"/>
        <v>0</v>
      </c>
      <c r="K2523" s="5">
        <f t="shared" si="278"/>
        <v>27</v>
      </c>
      <c r="L2523" s="3">
        <f t="shared" ca="1" si="276"/>
        <v>1.515151515151515E-2</v>
      </c>
      <c r="M2523" s="1">
        <f t="shared" ca="1" si="277"/>
        <v>-1.515151515151515E-2</v>
      </c>
      <c r="N2523" t="str">
        <f t="shared" si="279"/>
        <v>yes</v>
      </c>
    </row>
    <row r="2524" spans="1:14" x14ac:dyDescent="0.25">
      <c r="A2524" t="str">
        <f t="shared" si="273"/>
        <v>12Carlton</v>
      </c>
      <c r="B2524">
        <v>2020</v>
      </c>
      <c r="C2524">
        <v>12</v>
      </c>
      <c r="D2524" t="s">
        <v>541</v>
      </c>
      <c r="E2524" t="s">
        <v>6</v>
      </c>
      <c r="F2524">
        <v>43</v>
      </c>
      <c r="G2524" s="1">
        <v>0.87</v>
      </c>
      <c r="H2524">
        <v>0</v>
      </c>
      <c r="I2524">
        <f t="shared" si="274"/>
        <v>13</v>
      </c>
      <c r="J2524" s="3">
        <f t="shared" si="275"/>
        <v>0</v>
      </c>
      <c r="K2524" s="5">
        <f t="shared" si="278"/>
        <v>0</v>
      </c>
      <c r="L2524" s="3">
        <f t="shared" ca="1" si="276"/>
        <v>3.8461538461538457E-2</v>
      </c>
      <c r="M2524" s="1">
        <f t="shared" ca="1" si="277"/>
        <v>-3.8461538461538457E-2</v>
      </c>
      <c r="N2524" t="str">
        <f t="shared" si="279"/>
        <v>no</v>
      </c>
    </row>
    <row r="2525" spans="1:14" x14ac:dyDescent="0.25">
      <c r="A2525" t="str">
        <f t="shared" si="273"/>
        <v>12Melbourne</v>
      </c>
      <c r="B2525">
        <v>2020</v>
      </c>
      <c r="C2525">
        <v>12</v>
      </c>
      <c r="D2525" t="s">
        <v>434</v>
      </c>
      <c r="E2525" t="s">
        <v>30</v>
      </c>
      <c r="F2525">
        <v>47</v>
      </c>
      <c r="G2525" s="1">
        <v>0.72</v>
      </c>
      <c r="H2525">
        <v>0</v>
      </c>
      <c r="I2525">
        <f t="shared" si="274"/>
        <v>26</v>
      </c>
      <c r="J2525" s="3">
        <f t="shared" si="275"/>
        <v>0</v>
      </c>
      <c r="K2525" s="5">
        <f t="shared" si="278"/>
        <v>0</v>
      </c>
      <c r="L2525" s="3">
        <f t="shared" ca="1" si="276"/>
        <v>0.18376966171083819</v>
      </c>
      <c r="M2525" s="1">
        <f t="shared" ca="1" si="277"/>
        <v>-0.18376966171083819</v>
      </c>
      <c r="N2525" t="str">
        <f t="shared" si="279"/>
        <v>no</v>
      </c>
    </row>
    <row r="2526" spans="1:14" x14ac:dyDescent="0.25">
      <c r="A2526" t="str">
        <f t="shared" si="273"/>
        <v>12Port Adelaide</v>
      </c>
      <c r="B2526">
        <v>2020</v>
      </c>
      <c r="C2526">
        <v>12</v>
      </c>
      <c r="D2526" t="s">
        <v>599</v>
      </c>
      <c r="E2526" t="s">
        <v>48</v>
      </c>
      <c r="F2526">
        <v>33</v>
      </c>
      <c r="G2526" s="1">
        <v>0.88</v>
      </c>
      <c r="H2526">
        <v>0</v>
      </c>
      <c r="I2526">
        <f t="shared" si="274"/>
        <v>22</v>
      </c>
      <c r="J2526" s="3">
        <f t="shared" si="275"/>
        <v>0</v>
      </c>
      <c r="K2526" s="5">
        <f t="shared" si="278"/>
        <v>0</v>
      </c>
      <c r="L2526" s="3">
        <f t="shared" ca="1" si="276"/>
        <v>0.14358974358974358</v>
      </c>
      <c r="M2526" s="1">
        <f t="shared" ca="1" si="277"/>
        <v>-0.14358974358974358</v>
      </c>
      <c r="N2526" t="str">
        <f t="shared" si="279"/>
        <v>no</v>
      </c>
    </row>
    <row r="2527" spans="1:14" x14ac:dyDescent="0.25">
      <c r="A2527" t="str">
        <f t="shared" si="273"/>
        <v>12Brisbane Lions</v>
      </c>
      <c r="B2527">
        <v>2020</v>
      </c>
      <c r="C2527">
        <v>12</v>
      </c>
      <c r="D2527" t="s">
        <v>451</v>
      </c>
      <c r="E2527" t="s">
        <v>16</v>
      </c>
      <c r="F2527">
        <v>58</v>
      </c>
      <c r="G2527" s="1">
        <v>0.71</v>
      </c>
      <c r="H2527">
        <v>0</v>
      </c>
      <c r="I2527">
        <f t="shared" si="274"/>
        <v>18</v>
      </c>
      <c r="J2527" s="3">
        <f t="shared" si="275"/>
        <v>0</v>
      </c>
      <c r="K2527" s="5">
        <f t="shared" si="278"/>
        <v>0</v>
      </c>
      <c r="L2527" s="3">
        <f t="shared" ca="1" si="276"/>
        <v>0.14200680272108843</v>
      </c>
      <c r="M2527" s="1">
        <f t="shared" ca="1" si="277"/>
        <v>-0.14200680272108843</v>
      </c>
      <c r="N2527" t="str">
        <f t="shared" si="279"/>
        <v>no</v>
      </c>
    </row>
    <row r="2528" spans="1:14" x14ac:dyDescent="0.25">
      <c r="A2528" t="str">
        <f t="shared" si="273"/>
        <v>12Carlton</v>
      </c>
      <c r="B2528">
        <v>2020</v>
      </c>
      <c r="C2528">
        <v>12</v>
      </c>
      <c r="D2528" t="s">
        <v>484</v>
      </c>
      <c r="E2528" t="s">
        <v>6</v>
      </c>
      <c r="F2528">
        <v>29</v>
      </c>
      <c r="G2528" s="1">
        <v>0.98</v>
      </c>
      <c r="H2528">
        <v>0</v>
      </c>
      <c r="I2528">
        <f t="shared" si="274"/>
        <v>13</v>
      </c>
      <c r="J2528" s="3">
        <f t="shared" si="275"/>
        <v>0</v>
      </c>
      <c r="K2528" s="5">
        <f t="shared" si="278"/>
        <v>0</v>
      </c>
      <c r="L2528" s="3">
        <f t="shared" ca="1" si="276"/>
        <v>0.11139795189330792</v>
      </c>
      <c r="M2528" s="1">
        <f t="shared" ca="1" si="277"/>
        <v>-0.11139795189330792</v>
      </c>
      <c r="N2528" t="str">
        <f t="shared" si="279"/>
        <v>no</v>
      </c>
    </row>
    <row r="2529" spans="1:14" x14ac:dyDescent="0.25">
      <c r="A2529" t="str">
        <f t="shared" si="273"/>
        <v>12Essendon</v>
      </c>
      <c r="B2529">
        <v>2020</v>
      </c>
      <c r="C2529">
        <v>12</v>
      </c>
      <c r="D2529" t="s">
        <v>355</v>
      </c>
      <c r="E2529" t="s">
        <v>32</v>
      </c>
      <c r="F2529">
        <v>43</v>
      </c>
      <c r="G2529" s="1">
        <v>0.79</v>
      </c>
      <c r="H2529">
        <v>0</v>
      </c>
      <c r="I2529">
        <f t="shared" si="274"/>
        <v>19</v>
      </c>
      <c r="J2529" s="3">
        <f t="shared" si="275"/>
        <v>0</v>
      </c>
      <c r="K2529" s="5">
        <f t="shared" si="278"/>
        <v>0</v>
      </c>
      <c r="L2529" s="3">
        <f t="shared" ca="1" si="276"/>
        <v>0.10101010101010101</v>
      </c>
      <c r="M2529" s="1">
        <f t="shared" ca="1" si="277"/>
        <v>-0.10101010101010101</v>
      </c>
      <c r="N2529" t="str">
        <f t="shared" si="279"/>
        <v>no</v>
      </c>
    </row>
    <row r="2530" spans="1:14" x14ac:dyDescent="0.25">
      <c r="A2530" t="str">
        <f t="shared" si="273"/>
        <v>12Sydney Swans</v>
      </c>
      <c r="B2530">
        <v>2020</v>
      </c>
      <c r="C2530">
        <v>12</v>
      </c>
      <c r="D2530" t="s">
        <v>446</v>
      </c>
      <c r="E2530" t="s">
        <v>70</v>
      </c>
      <c r="F2530">
        <v>31</v>
      </c>
      <c r="G2530" s="1">
        <v>0.86</v>
      </c>
      <c r="H2530">
        <v>0</v>
      </c>
      <c r="I2530">
        <f t="shared" si="274"/>
        <v>17</v>
      </c>
      <c r="J2530" s="3">
        <f t="shared" si="275"/>
        <v>0</v>
      </c>
      <c r="K2530" s="5">
        <f t="shared" si="278"/>
        <v>0</v>
      </c>
      <c r="L2530" s="3">
        <f t="shared" ca="1" si="276"/>
        <v>0.1753940503940504</v>
      </c>
      <c r="M2530" s="1">
        <f t="shared" ca="1" si="277"/>
        <v>-0.1753940503940504</v>
      </c>
      <c r="N2530" t="str">
        <f t="shared" si="279"/>
        <v>no</v>
      </c>
    </row>
    <row r="2531" spans="1:14" x14ac:dyDescent="0.25">
      <c r="A2531" t="str">
        <f t="shared" si="273"/>
        <v>12North Melbourne</v>
      </c>
      <c r="B2531">
        <v>2020</v>
      </c>
      <c r="C2531">
        <v>12</v>
      </c>
      <c r="D2531" t="s">
        <v>539</v>
      </c>
      <c r="E2531" t="s">
        <v>25</v>
      </c>
      <c r="F2531">
        <v>84</v>
      </c>
      <c r="G2531" s="1">
        <v>0.9</v>
      </c>
      <c r="H2531">
        <v>0</v>
      </c>
      <c r="I2531">
        <f t="shared" si="274"/>
        <v>18</v>
      </c>
      <c r="J2531" s="3">
        <f t="shared" si="275"/>
        <v>0</v>
      </c>
      <c r="K2531" s="5">
        <f t="shared" si="278"/>
        <v>0</v>
      </c>
      <c r="L2531" s="3">
        <f t="shared" ca="1" si="276"/>
        <v>0.13376774121019644</v>
      </c>
      <c r="M2531" s="1">
        <f t="shared" ca="1" si="277"/>
        <v>-0.13376774121019644</v>
      </c>
      <c r="N2531" t="str">
        <f t="shared" si="279"/>
        <v>no</v>
      </c>
    </row>
    <row r="2532" spans="1:14" x14ac:dyDescent="0.25">
      <c r="A2532" t="str">
        <f t="shared" si="273"/>
        <v>12Richmond</v>
      </c>
      <c r="B2532">
        <v>2020</v>
      </c>
      <c r="C2532">
        <v>12</v>
      </c>
      <c r="D2532" t="s">
        <v>455</v>
      </c>
      <c r="E2532" t="s">
        <v>28</v>
      </c>
      <c r="F2532">
        <v>38</v>
      </c>
      <c r="G2532" s="1">
        <v>0.96</v>
      </c>
      <c r="H2532">
        <v>0</v>
      </c>
      <c r="I2532">
        <f t="shared" si="274"/>
        <v>16</v>
      </c>
      <c r="J2532" s="3">
        <f t="shared" si="275"/>
        <v>0</v>
      </c>
      <c r="K2532" s="5">
        <f t="shared" si="278"/>
        <v>0</v>
      </c>
      <c r="L2532" s="3">
        <f t="shared" ca="1" si="276"/>
        <v>1.183431952662722E-2</v>
      </c>
      <c r="M2532" s="1">
        <f t="shared" ca="1" si="277"/>
        <v>-1.183431952662722E-2</v>
      </c>
      <c r="N2532" t="str">
        <f t="shared" si="279"/>
        <v>no</v>
      </c>
    </row>
    <row r="2533" spans="1:14" x14ac:dyDescent="0.25">
      <c r="A2533" t="str">
        <f t="shared" si="273"/>
        <v>12Melbourne</v>
      </c>
      <c r="B2533">
        <v>2020</v>
      </c>
      <c r="C2533">
        <v>12</v>
      </c>
      <c r="D2533" t="s">
        <v>435</v>
      </c>
      <c r="E2533" t="s">
        <v>30</v>
      </c>
      <c r="F2533">
        <v>74</v>
      </c>
      <c r="G2533" s="1">
        <v>0.82</v>
      </c>
      <c r="H2533">
        <v>0</v>
      </c>
      <c r="I2533">
        <f t="shared" si="274"/>
        <v>26</v>
      </c>
      <c r="J2533" s="3">
        <f t="shared" si="275"/>
        <v>0</v>
      </c>
      <c r="K2533" s="5">
        <f t="shared" si="278"/>
        <v>0</v>
      </c>
      <c r="L2533" s="3">
        <f t="shared" ca="1" si="276"/>
        <v>4.0953947368421048E-2</v>
      </c>
      <c r="M2533" s="1">
        <f t="shared" ca="1" si="277"/>
        <v>-4.0953947368421048E-2</v>
      </c>
      <c r="N2533" t="str">
        <f t="shared" si="279"/>
        <v>no</v>
      </c>
    </row>
    <row r="2534" spans="1:14" x14ac:dyDescent="0.25">
      <c r="A2534" t="str">
        <f t="shared" si="273"/>
        <v>12Sydney Swans</v>
      </c>
      <c r="B2534">
        <v>2020</v>
      </c>
      <c r="C2534">
        <v>12</v>
      </c>
      <c r="D2534" t="s">
        <v>447</v>
      </c>
      <c r="E2534" t="s">
        <v>70</v>
      </c>
      <c r="F2534">
        <v>108</v>
      </c>
      <c r="G2534" s="1">
        <v>0.87</v>
      </c>
      <c r="H2534">
        <v>0</v>
      </c>
      <c r="I2534">
        <f t="shared" si="274"/>
        <v>17</v>
      </c>
      <c r="J2534" s="3">
        <f t="shared" si="275"/>
        <v>0</v>
      </c>
      <c r="K2534" s="5">
        <f t="shared" si="278"/>
        <v>0</v>
      </c>
      <c r="L2534" s="3">
        <f t="shared" ca="1" si="276"/>
        <v>9.5196078431372552E-2</v>
      </c>
      <c r="M2534" s="1">
        <f t="shared" ca="1" si="277"/>
        <v>-9.5196078431372552E-2</v>
      </c>
      <c r="N2534" t="str">
        <f t="shared" si="279"/>
        <v>no</v>
      </c>
    </row>
    <row r="2535" spans="1:14" x14ac:dyDescent="0.25">
      <c r="A2535" t="str">
        <f t="shared" si="273"/>
        <v>12GWS Giants</v>
      </c>
      <c r="B2535">
        <v>2020</v>
      </c>
      <c r="C2535">
        <v>12</v>
      </c>
      <c r="D2535" t="s">
        <v>377</v>
      </c>
      <c r="E2535" t="s">
        <v>11</v>
      </c>
      <c r="F2535">
        <v>74</v>
      </c>
      <c r="G2535" s="1">
        <v>0.83</v>
      </c>
      <c r="H2535">
        <v>0</v>
      </c>
      <c r="I2535">
        <f t="shared" si="274"/>
        <v>17</v>
      </c>
      <c r="J2535" s="3">
        <f t="shared" si="275"/>
        <v>0</v>
      </c>
      <c r="K2535" s="5">
        <f t="shared" si="278"/>
        <v>0</v>
      </c>
      <c r="L2535" s="3">
        <f t="shared" ca="1" si="276"/>
        <v>0.13363603988603989</v>
      </c>
      <c r="M2535" s="1">
        <f t="shared" ca="1" si="277"/>
        <v>-0.13363603988603989</v>
      </c>
      <c r="N2535" t="str">
        <f t="shared" si="279"/>
        <v>no</v>
      </c>
    </row>
    <row r="2536" spans="1:14" x14ac:dyDescent="0.25">
      <c r="A2536" t="str">
        <f t="shared" si="273"/>
        <v>12Sydney Swans</v>
      </c>
      <c r="B2536">
        <v>2020</v>
      </c>
      <c r="C2536">
        <v>12</v>
      </c>
      <c r="D2536" t="s">
        <v>381</v>
      </c>
      <c r="E2536" t="s">
        <v>70</v>
      </c>
      <c r="F2536">
        <v>31</v>
      </c>
      <c r="G2536" s="1">
        <v>0.83</v>
      </c>
      <c r="H2536">
        <v>0</v>
      </c>
      <c r="I2536">
        <f t="shared" si="274"/>
        <v>17</v>
      </c>
      <c r="J2536" s="3">
        <f t="shared" si="275"/>
        <v>0</v>
      </c>
      <c r="K2536" s="5">
        <f t="shared" si="278"/>
        <v>0</v>
      </c>
      <c r="L2536" s="3">
        <f t="shared" ca="1" si="276"/>
        <v>0.10663690476190477</v>
      </c>
      <c r="M2536" s="1">
        <f t="shared" ca="1" si="277"/>
        <v>-0.10663690476190477</v>
      </c>
      <c r="N2536" t="str">
        <f t="shared" si="279"/>
        <v>no</v>
      </c>
    </row>
    <row r="2537" spans="1:14" x14ac:dyDescent="0.25">
      <c r="A2537" t="str">
        <f t="shared" si="273"/>
        <v>12Hawthorn</v>
      </c>
      <c r="B2537">
        <v>2020</v>
      </c>
      <c r="C2537">
        <v>12</v>
      </c>
      <c r="D2537" t="s">
        <v>520</v>
      </c>
      <c r="E2537" t="s">
        <v>56</v>
      </c>
      <c r="F2537">
        <v>75</v>
      </c>
      <c r="G2537" s="1">
        <v>0.75</v>
      </c>
      <c r="H2537">
        <v>0</v>
      </c>
      <c r="I2537">
        <f t="shared" si="274"/>
        <v>23</v>
      </c>
      <c r="J2537" s="3">
        <f t="shared" si="275"/>
        <v>0</v>
      </c>
      <c r="K2537" s="5">
        <f t="shared" si="278"/>
        <v>0</v>
      </c>
      <c r="L2537" s="3">
        <f t="shared" ca="1" si="276"/>
        <v>0.25352887852887851</v>
      </c>
      <c r="M2537" s="1">
        <f t="shared" ca="1" si="277"/>
        <v>-0.25352887852887851</v>
      </c>
      <c r="N2537" t="str">
        <f t="shared" si="279"/>
        <v>no</v>
      </c>
    </row>
    <row r="2538" spans="1:14" x14ac:dyDescent="0.25">
      <c r="A2538" t="str">
        <f t="shared" si="273"/>
        <v>12Adelaide Crows</v>
      </c>
      <c r="B2538">
        <v>2020</v>
      </c>
      <c r="C2538">
        <v>12</v>
      </c>
      <c r="D2538" t="s">
        <v>141</v>
      </c>
      <c r="E2538" t="s">
        <v>22</v>
      </c>
      <c r="F2538">
        <v>16</v>
      </c>
      <c r="G2538" s="1">
        <v>0.72</v>
      </c>
      <c r="H2538">
        <v>0</v>
      </c>
      <c r="I2538">
        <f t="shared" si="274"/>
        <v>28</v>
      </c>
      <c r="J2538" s="3">
        <f t="shared" si="275"/>
        <v>0</v>
      </c>
      <c r="K2538" s="5">
        <f t="shared" si="278"/>
        <v>18</v>
      </c>
      <c r="L2538" s="3">
        <f t="shared" ca="1" si="276"/>
        <v>0.11064691027926322</v>
      </c>
      <c r="M2538" s="1">
        <f t="shared" ca="1" si="277"/>
        <v>-0.11064691027926322</v>
      </c>
      <c r="N2538" t="str">
        <f t="shared" si="279"/>
        <v>yes</v>
      </c>
    </row>
    <row r="2539" spans="1:14" x14ac:dyDescent="0.25">
      <c r="A2539" t="str">
        <f t="shared" si="273"/>
        <v>12Fremantle</v>
      </c>
      <c r="B2539">
        <v>2020</v>
      </c>
      <c r="C2539">
        <v>12</v>
      </c>
      <c r="D2539" t="s">
        <v>360</v>
      </c>
      <c r="E2539" t="s">
        <v>53</v>
      </c>
      <c r="F2539">
        <v>27</v>
      </c>
      <c r="G2539" s="1">
        <v>0.75</v>
      </c>
      <c r="H2539">
        <v>0</v>
      </c>
      <c r="I2539">
        <f t="shared" si="274"/>
        <v>13</v>
      </c>
      <c r="J2539" s="3">
        <f t="shared" si="275"/>
        <v>0</v>
      </c>
      <c r="K2539" s="5">
        <f t="shared" si="278"/>
        <v>0</v>
      </c>
      <c r="L2539" s="3">
        <f t="shared" ca="1" si="276"/>
        <v>0.11449430199430199</v>
      </c>
      <c r="M2539" s="1">
        <f t="shared" ca="1" si="277"/>
        <v>-0.11449430199430199</v>
      </c>
      <c r="N2539" t="str">
        <f t="shared" si="279"/>
        <v>no</v>
      </c>
    </row>
    <row r="2540" spans="1:14" x14ac:dyDescent="0.25">
      <c r="A2540" t="str">
        <f t="shared" si="273"/>
        <v>12Geelong Cats</v>
      </c>
      <c r="B2540">
        <v>2020</v>
      </c>
      <c r="C2540">
        <v>12</v>
      </c>
      <c r="D2540" t="s">
        <v>361</v>
      </c>
      <c r="E2540" t="s">
        <v>9</v>
      </c>
      <c r="F2540">
        <v>33</v>
      </c>
      <c r="G2540" s="1">
        <v>0.91</v>
      </c>
      <c r="H2540">
        <v>0</v>
      </c>
      <c r="I2540">
        <f t="shared" si="274"/>
        <v>22</v>
      </c>
      <c r="J2540" s="3">
        <f t="shared" si="275"/>
        <v>0</v>
      </c>
      <c r="K2540" s="5">
        <f t="shared" si="278"/>
        <v>0</v>
      </c>
      <c r="L2540" s="3">
        <f t="shared" ca="1" si="276"/>
        <v>0.10382775119617225</v>
      </c>
      <c r="M2540" s="1">
        <f t="shared" ca="1" si="277"/>
        <v>-0.10382775119617225</v>
      </c>
      <c r="N2540" t="str">
        <f t="shared" si="279"/>
        <v>no</v>
      </c>
    </row>
    <row r="2541" spans="1:14" x14ac:dyDescent="0.25">
      <c r="A2541" t="str">
        <f t="shared" si="273"/>
        <v>12Geelong Cats</v>
      </c>
      <c r="B2541">
        <v>2020</v>
      </c>
      <c r="C2541">
        <v>12</v>
      </c>
      <c r="D2541" t="s">
        <v>467</v>
      </c>
      <c r="E2541" t="s">
        <v>9</v>
      </c>
      <c r="F2541">
        <v>70</v>
      </c>
      <c r="G2541" s="1">
        <v>0.81</v>
      </c>
      <c r="H2541">
        <v>0</v>
      </c>
      <c r="I2541">
        <f t="shared" si="274"/>
        <v>22</v>
      </c>
      <c r="J2541" s="3">
        <f t="shared" si="275"/>
        <v>0</v>
      </c>
      <c r="K2541" s="5">
        <f t="shared" si="278"/>
        <v>0</v>
      </c>
      <c r="L2541" s="3">
        <f t="shared" ca="1" si="276"/>
        <v>0.14395466626548317</v>
      </c>
      <c r="M2541" s="1">
        <f t="shared" ca="1" si="277"/>
        <v>-0.14395466626548317</v>
      </c>
      <c r="N2541" t="str">
        <f t="shared" si="279"/>
        <v>no</v>
      </c>
    </row>
    <row r="2542" spans="1:14" x14ac:dyDescent="0.25">
      <c r="A2542" t="str">
        <f t="shared" si="273"/>
        <v>12Melbourne</v>
      </c>
      <c r="B2542">
        <v>2020</v>
      </c>
      <c r="C2542">
        <v>12</v>
      </c>
      <c r="D2542" t="s">
        <v>433</v>
      </c>
      <c r="E2542" t="s">
        <v>30</v>
      </c>
      <c r="F2542">
        <v>24</v>
      </c>
      <c r="G2542" s="1">
        <v>0.79</v>
      </c>
      <c r="H2542">
        <v>0</v>
      </c>
      <c r="I2542">
        <f t="shared" si="274"/>
        <v>26</v>
      </c>
      <c r="J2542" s="3">
        <f t="shared" si="275"/>
        <v>0</v>
      </c>
      <c r="K2542" s="5">
        <f t="shared" si="278"/>
        <v>0</v>
      </c>
      <c r="L2542" s="3">
        <f t="shared" ca="1" si="276"/>
        <v>8.3003952569169953E-2</v>
      </c>
      <c r="M2542" s="1">
        <f t="shared" ca="1" si="277"/>
        <v>-8.3003952569169953E-2</v>
      </c>
      <c r="N2542" t="str">
        <f t="shared" si="279"/>
        <v>no</v>
      </c>
    </row>
    <row r="2543" spans="1:14" x14ac:dyDescent="0.25">
      <c r="A2543" t="str">
        <f t="shared" si="273"/>
        <v>12West Coast Eagles</v>
      </c>
      <c r="B2543">
        <v>2020</v>
      </c>
      <c r="C2543">
        <v>12</v>
      </c>
      <c r="D2543" t="s">
        <v>295</v>
      </c>
      <c r="E2543" t="s">
        <v>36</v>
      </c>
      <c r="F2543">
        <v>51</v>
      </c>
      <c r="G2543" s="1">
        <v>0.82</v>
      </c>
      <c r="H2543">
        <v>0</v>
      </c>
      <c r="I2543">
        <f t="shared" si="274"/>
        <v>23</v>
      </c>
      <c r="J2543" s="3">
        <f t="shared" si="275"/>
        <v>0</v>
      </c>
      <c r="K2543" s="5">
        <f t="shared" si="278"/>
        <v>3</v>
      </c>
      <c r="L2543" s="3">
        <f t="shared" ca="1" si="276"/>
        <v>6.6666666666666666E-2</v>
      </c>
      <c r="M2543" s="1">
        <f t="shared" ca="1" si="277"/>
        <v>-6.6666666666666666E-2</v>
      </c>
      <c r="N2543" t="str">
        <f t="shared" si="279"/>
        <v>yes</v>
      </c>
    </row>
    <row r="2544" spans="1:14" x14ac:dyDescent="0.25">
      <c r="A2544" t="str">
        <f t="shared" si="273"/>
        <v>12Richmond</v>
      </c>
      <c r="B2544">
        <v>2020</v>
      </c>
      <c r="C2544">
        <v>12</v>
      </c>
      <c r="D2544" t="s">
        <v>392</v>
      </c>
      <c r="E2544" t="s">
        <v>28</v>
      </c>
      <c r="F2544">
        <v>48</v>
      </c>
      <c r="G2544" s="1">
        <v>1</v>
      </c>
      <c r="H2544">
        <v>0</v>
      </c>
      <c r="I2544">
        <f t="shared" si="274"/>
        <v>16</v>
      </c>
      <c r="J2544" s="3">
        <f t="shared" si="275"/>
        <v>0</v>
      </c>
      <c r="K2544" s="5">
        <f t="shared" si="278"/>
        <v>0</v>
      </c>
      <c r="L2544" s="3">
        <f t="shared" ca="1" si="276"/>
        <v>9.9065354299908079E-2</v>
      </c>
      <c r="M2544" s="1">
        <f t="shared" ca="1" si="277"/>
        <v>-9.9065354299908079E-2</v>
      </c>
      <c r="N2544" t="str">
        <f t="shared" si="279"/>
        <v>no</v>
      </c>
    </row>
    <row r="2545" spans="1:14" x14ac:dyDescent="0.25">
      <c r="A2545" t="str">
        <f t="shared" si="273"/>
        <v>12Fremantle</v>
      </c>
      <c r="B2545">
        <v>2020</v>
      </c>
      <c r="C2545">
        <v>12</v>
      </c>
      <c r="D2545" t="s">
        <v>358</v>
      </c>
      <c r="E2545" t="s">
        <v>53</v>
      </c>
      <c r="F2545">
        <v>36</v>
      </c>
      <c r="G2545" s="1">
        <v>0.79</v>
      </c>
      <c r="H2545">
        <v>0</v>
      </c>
      <c r="I2545">
        <f t="shared" si="274"/>
        <v>13</v>
      </c>
      <c r="J2545" s="3">
        <f t="shared" si="275"/>
        <v>0</v>
      </c>
      <c r="K2545" s="5">
        <f t="shared" si="278"/>
        <v>0</v>
      </c>
      <c r="L2545" s="3">
        <f t="shared" ca="1" si="276"/>
        <v>0.12454321238350277</v>
      </c>
      <c r="M2545" s="1">
        <f t="shared" ca="1" si="277"/>
        <v>-0.12454321238350277</v>
      </c>
      <c r="N2545" t="str">
        <f t="shared" si="279"/>
        <v>no</v>
      </c>
    </row>
    <row r="2546" spans="1:14" x14ac:dyDescent="0.25">
      <c r="A2546" t="str">
        <f t="shared" si="273"/>
        <v>12Gold Coast Suns</v>
      </c>
      <c r="B2546">
        <v>2020</v>
      </c>
      <c r="C2546">
        <v>12</v>
      </c>
      <c r="D2546" t="s">
        <v>535</v>
      </c>
      <c r="E2546" t="s">
        <v>40</v>
      </c>
      <c r="F2546">
        <v>45</v>
      </c>
      <c r="G2546" s="1">
        <v>0.71</v>
      </c>
      <c r="H2546">
        <v>0</v>
      </c>
      <c r="I2546">
        <f t="shared" si="274"/>
        <v>16</v>
      </c>
      <c r="J2546" s="3">
        <f t="shared" si="275"/>
        <v>0</v>
      </c>
      <c r="K2546" s="5">
        <f t="shared" si="278"/>
        <v>0</v>
      </c>
      <c r="L2546" s="3">
        <f t="shared" ca="1" si="276"/>
        <v>7.9545454545454558E-2</v>
      </c>
      <c r="M2546" s="1">
        <f t="shared" ca="1" si="277"/>
        <v>-7.9545454545454558E-2</v>
      </c>
      <c r="N2546" t="str">
        <f t="shared" si="279"/>
        <v>no</v>
      </c>
    </row>
    <row r="2547" spans="1:14" x14ac:dyDescent="0.25">
      <c r="A2547" t="str">
        <f t="shared" si="273"/>
        <v>12West Coast Eagles</v>
      </c>
      <c r="B2547">
        <v>2020</v>
      </c>
      <c r="C2547">
        <v>12</v>
      </c>
      <c r="D2547" t="s">
        <v>501</v>
      </c>
      <c r="E2547" t="s">
        <v>36</v>
      </c>
      <c r="F2547">
        <v>69</v>
      </c>
      <c r="G2547" s="1">
        <v>0.82</v>
      </c>
      <c r="H2547">
        <v>0</v>
      </c>
      <c r="I2547">
        <f t="shared" si="274"/>
        <v>23</v>
      </c>
      <c r="J2547" s="3">
        <f t="shared" si="275"/>
        <v>0</v>
      </c>
      <c r="K2547" s="5">
        <f t="shared" si="278"/>
        <v>0</v>
      </c>
      <c r="L2547" s="3">
        <f t="shared" ca="1" si="276"/>
        <v>2.5454545454545455E-2</v>
      </c>
      <c r="M2547" s="1">
        <f t="shared" ca="1" si="277"/>
        <v>-2.5454545454545455E-2</v>
      </c>
      <c r="N2547" t="str">
        <f t="shared" si="279"/>
        <v>no</v>
      </c>
    </row>
    <row r="2548" spans="1:14" x14ac:dyDescent="0.25">
      <c r="A2548" t="str">
        <f t="shared" si="273"/>
        <v>12Richmond</v>
      </c>
      <c r="B2548">
        <v>2020</v>
      </c>
      <c r="C2548">
        <v>12</v>
      </c>
      <c r="D2548" t="s">
        <v>525</v>
      </c>
      <c r="E2548" t="s">
        <v>28</v>
      </c>
      <c r="F2548">
        <v>54</v>
      </c>
      <c r="G2548" s="1">
        <v>0.73</v>
      </c>
      <c r="H2548">
        <v>0</v>
      </c>
      <c r="I2548">
        <f t="shared" si="274"/>
        <v>16</v>
      </c>
      <c r="J2548" s="3">
        <f t="shared" si="275"/>
        <v>0</v>
      </c>
      <c r="K2548" s="5">
        <f t="shared" si="278"/>
        <v>0</v>
      </c>
      <c r="L2548" s="3">
        <f t="shared" ca="1" si="276"/>
        <v>0.1588235294117647</v>
      </c>
      <c r="M2548" s="1">
        <f t="shared" ca="1" si="277"/>
        <v>-0.1588235294117647</v>
      </c>
      <c r="N2548" t="str">
        <f t="shared" si="279"/>
        <v>no</v>
      </c>
    </row>
    <row r="2549" spans="1:14" x14ac:dyDescent="0.25">
      <c r="A2549" t="str">
        <f t="shared" si="273"/>
        <v>12Carlton</v>
      </c>
      <c r="B2549">
        <v>2020</v>
      </c>
      <c r="C2549">
        <v>12</v>
      </c>
      <c r="D2549" t="s">
        <v>528</v>
      </c>
      <c r="E2549" t="s">
        <v>6</v>
      </c>
      <c r="F2549">
        <v>33</v>
      </c>
      <c r="G2549" s="1">
        <v>1</v>
      </c>
      <c r="H2549">
        <v>0</v>
      </c>
      <c r="I2549">
        <f t="shared" si="274"/>
        <v>13</v>
      </c>
      <c r="J2549" s="3">
        <f t="shared" si="275"/>
        <v>0</v>
      </c>
      <c r="K2549" s="5">
        <f t="shared" si="278"/>
        <v>0</v>
      </c>
      <c r="L2549" s="3">
        <f t="shared" ca="1" si="276"/>
        <v>0.11056915979061308</v>
      </c>
      <c r="M2549" s="1">
        <f t="shared" ca="1" si="277"/>
        <v>-0.11056915979061308</v>
      </c>
      <c r="N2549" t="str">
        <f t="shared" si="279"/>
        <v>no</v>
      </c>
    </row>
    <row r="2550" spans="1:14" x14ac:dyDescent="0.25">
      <c r="A2550" t="str">
        <f t="shared" si="273"/>
        <v>12GWS Giants</v>
      </c>
      <c r="B2550">
        <v>2020</v>
      </c>
      <c r="C2550">
        <v>12</v>
      </c>
      <c r="D2550" t="s">
        <v>380</v>
      </c>
      <c r="E2550" t="s">
        <v>11</v>
      </c>
      <c r="F2550">
        <v>66</v>
      </c>
      <c r="G2550" s="1">
        <v>0.83</v>
      </c>
      <c r="H2550">
        <v>0</v>
      </c>
      <c r="I2550">
        <f t="shared" si="274"/>
        <v>17</v>
      </c>
      <c r="J2550" s="3">
        <f t="shared" si="275"/>
        <v>0</v>
      </c>
      <c r="K2550" s="5">
        <f t="shared" si="278"/>
        <v>0</v>
      </c>
      <c r="L2550" s="3">
        <f t="shared" ca="1" si="276"/>
        <v>0.11890531613715005</v>
      </c>
      <c r="M2550" s="1">
        <f t="shared" ca="1" si="277"/>
        <v>-0.11890531613715005</v>
      </c>
      <c r="N2550" t="str">
        <f t="shared" si="279"/>
        <v>no</v>
      </c>
    </row>
    <row r="2551" spans="1:14" x14ac:dyDescent="0.25">
      <c r="A2551" t="str">
        <f t="shared" si="273"/>
        <v>12Collingwood</v>
      </c>
      <c r="B2551">
        <v>2020</v>
      </c>
      <c r="C2551">
        <v>12</v>
      </c>
      <c r="D2551" t="s">
        <v>611</v>
      </c>
      <c r="E2551" t="s">
        <v>51</v>
      </c>
      <c r="F2551">
        <v>77</v>
      </c>
      <c r="G2551" s="1">
        <v>0.93</v>
      </c>
      <c r="H2551">
        <v>0</v>
      </c>
      <c r="I2551">
        <f t="shared" si="274"/>
        <v>26</v>
      </c>
      <c r="J2551" s="3">
        <f t="shared" si="275"/>
        <v>0</v>
      </c>
      <c r="K2551" s="5">
        <f t="shared" si="278"/>
        <v>0</v>
      </c>
      <c r="L2551" s="3">
        <f t="shared" ca="1" si="276"/>
        <v>8.9682539682539683E-2</v>
      </c>
      <c r="M2551" s="1">
        <f t="shared" ca="1" si="277"/>
        <v>-8.9682539682539683E-2</v>
      </c>
      <c r="N2551" t="str">
        <f t="shared" si="279"/>
        <v>no</v>
      </c>
    </row>
    <row r="2552" spans="1:14" x14ac:dyDescent="0.25">
      <c r="A2552" t="str">
        <f t="shared" si="273"/>
        <v>12Hawthorn</v>
      </c>
      <c r="B2552">
        <v>2020</v>
      </c>
      <c r="C2552">
        <v>12</v>
      </c>
      <c r="D2552" t="s">
        <v>573</v>
      </c>
      <c r="E2552" t="s">
        <v>56</v>
      </c>
      <c r="F2552">
        <v>33</v>
      </c>
      <c r="G2552" s="1">
        <v>0.9</v>
      </c>
      <c r="H2552">
        <v>0</v>
      </c>
      <c r="I2552">
        <f t="shared" si="274"/>
        <v>23</v>
      </c>
      <c r="J2552" s="3">
        <f t="shared" si="275"/>
        <v>0</v>
      </c>
      <c r="K2552" s="5">
        <f t="shared" si="278"/>
        <v>0</v>
      </c>
      <c r="L2552" s="3">
        <f t="shared" ca="1" si="276"/>
        <v>7.4999999999999997E-2</v>
      </c>
      <c r="M2552" s="1">
        <f t="shared" ca="1" si="277"/>
        <v>-7.4999999999999997E-2</v>
      </c>
      <c r="N2552" t="str">
        <f t="shared" si="279"/>
        <v>no</v>
      </c>
    </row>
    <row r="2553" spans="1:14" x14ac:dyDescent="0.25">
      <c r="A2553" t="str">
        <f t="shared" si="273"/>
        <v>12Sydney Swans</v>
      </c>
      <c r="B2553">
        <v>2020</v>
      </c>
      <c r="C2553">
        <v>12</v>
      </c>
      <c r="D2553" t="s">
        <v>296</v>
      </c>
      <c r="E2553" t="s">
        <v>70</v>
      </c>
      <c r="F2553">
        <v>69</v>
      </c>
      <c r="G2553" s="1">
        <v>0.72</v>
      </c>
      <c r="H2553">
        <v>0</v>
      </c>
      <c r="I2553">
        <f t="shared" si="274"/>
        <v>17</v>
      </c>
      <c r="J2553" s="3">
        <f t="shared" si="275"/>
        <v>0</v>
      </c>
      <c r="K2553" s="5">
        <f t="shared" si="278"/>
        <v>3</v>
      </c>
      <c r="L2553" s="3">
        <f t="shared" ca="1" si="276"/>
        <v>6.5789473684210523E-2</v>
      </c>
      <c r="M2553" s="1">
        <f t="shared" ca="1" si="277"/>
        <v>-6.5789473684210523E-2</v>
      </c>
      <c r="N2553" t="str">
        <f t="shared" si="279"/>
        <v>yes</v>
      </c>
    </row>
    <row r="2554" spans="1:14" x14ac:dyDescent="0.25">
      <c r="A2554" t="str">
        <f t="shared" si="273"/>
        <v>11Brisbane Lions</v>
      </c>
      <c r="B2554">
        <v>2020</v>
      </c>
      <c r="C2554">
        <v>11</v>
      </c>
      <c r="D2554" t="s">
        <v>15</v>
      </c>
      <c r="E2554" t="s">
        <v>16</v>
      </c>
      <c r="F2554">
        <v>120</v>
      </c>
      <c r="G2554" s="1">
        <v>0.92</v>
      </c>
      <c r="H2554">
        <v>26</v>
      </c>
      <c r="I2554">
        <f t="shared" si="274"/>
        <v>29</v>
      </c>
      <c r="J2554" s="3">
        <f t="shared" si="275"/>
        <v>0.89655172413793105</v>
      </c>
      <c r="K2554" s="5">
        <f t="shared" si="278"/>
        <v>327</v>
      </c>
      <c r="L2554" s="3">
        <f t="shared" ca="1" si="276"/>
        <v>7.8515889114266407E-2</v>
      </c>
      <c r="M2554" s="1">
        <f t="shared" ca="1" si="277"/>
        <v>0.81803583502366461</v>
      </c>
      <c r="N2554" t="str">
        <f t="shared" si="279"/>
        <v>yes</v>
      </c>
    </row>
    <row r="2555" spans="1:14" x14ac:dyDescent="0.25">
      <c r="A2555" t="str">
        <f t="shared" si="273"/>
        <v>11Western Bulldogs</v>
      </c>
      <c r="B2555">
        <v>2020</v>
      </c>
      <c r="C2555">
        <v>11</v>
      </c>
      <c r="D2555" t="s">
        <v>13</v>
      </c>
      <c r="E2555" t="s">
        <v>14</v>
      </c>
      <c r="F2555">
        <v>83</v>
      </c>
      <c r="G2555" s="1">
        <v>0.85</v>
      </c>
      <c r="H2555">
        <v>25</v>
      </c>
      <c r="I2555">
        <f t="shared" si="274"/>
        <v>29</v>
      </c>
      <c r="J2555" s="3">
        <f t="shared" si="275"/>
        <v>0.86206896551724133</v>
      </c>
      <c r="K2555" s="5">
        <f t="shared" si="278"/>
        <v>320</v>
      </c>
      <c r="L2555" s="3">
        <f t="shared" ca="1" si="276"/>
        <v>7.7441077441077436E-2</v>
      </c>
      <c r="M2555" s="1">
        <f t="shared" ca="1" si="277"/>
        <v>0.7846278880761639</v>
      </c>
      <c r="N2555" t="str">
        <f t="shared" si="279"/>
        <v>yes</v>
      </c>
    </row>
    <row r="2556" spans="1:14" x14ac:dyDescent="0.25">
      <c r="A2556" t="str">
        <f t="shared" si="273"/>
        <v>11Richmond</v>
      </c>
      <c r="B2556">
        <v>2020</v>
      </c>
      <c r="C2556">
        <v>11</v>
      </c>
      <c r="D2556" t="s">
        <v>33</v>
      </c>
      <c r="E2556" t="s">
        <v>28</v>
      </c>
      <c r="F2556">
        <v>64</v>
      </c>
      <c r="G2556" s="1">
        <v>0.84</v>
      </c>
      <c r="H2556">
        <v>24</v>
      </c>
      <c r="I2556">
        <f t="shared" si="274"/>
        <v>28</v>
      </c>
      <c r="J2556" s="3">
        <f t="shared" si="275"/>
        <v>0.8571428571428571</v>
      </c>
      <c r="K2556" s="5">
        <f t="shared" si="278"/>
        <v>178</v>
      </c>
      <c r="L2556" s="3">
        <f t="shared" ca="1" si="276"/>
        <v>6.0606060606060606E-3</v>
      </c>
      <c r="M2556" s="1">
        <f t="shared" ca="1" si="277"/>
        <v>0.851082251082251</v>
      </c>
      <c r="N2556" t="str">
        <f t="shared" si="279"/>
        <v>yes</v>
      </c>
    </row>
    <row r="2557" spans="1:14" x14ac:dyDescent="0.25">
      <c r="A2557" t="str">
        <f t="shared" si="273"/>
        <v>11Western Bulldogs</v>
      </c>
      <c r="B2557">
        <v>2020</v>
      </c>
      <c r="C2557">
        <v>11</v>
      </c>
      <c r="D2557" t="s">
        <v>43</v>
      </c>
      <c r="E2557" t="s">
        <v>14</v>
      </c>
      <c r="F2557">
        <v>98</v>
      </c>
      <c r="G2557" s="1">
        <v>0.95</v>
      </c>
      <c r="H2557">
        <v>24</v>
      </c>
      <c r="I2557">
        <f t="shared" si="274"/>
        <v>29</v>
      </c>
      <c r="J2557" s="3">
        <f t="shared" si="275"/>
        <v>0.82758620689655171</v>
      </c>
      <c r="K2557" s="5">
        <f t="shared" si="278"/>
        <v>287</v>
      </c>
      <c r="L2557" s="3">
        <f t="shared" ca="1" si="276"/>
        <v>5.9954751131221715E-2</v>
      </c>
      <c r="M2557" s="1">
        <f t="shared" ca="1" si="277"/>
        <v>0.76763145576532998</v>
      </c>
      <c r="N2557" t="str">
        <f t="shared" si="279"/>
        <v>yes</v>
      </c>
    </row>
    <row r="2558" spans="1:14" x14ac:dyDescent="0.25">
      <c r="A2558" t="str">
        <f t="shared" si="273"/>
        <v>11Richmond</v>
      </c>
      <c r="B2558">
        <v>2020</v>
      </c>
      <c r="C2558">
        <v>11</v>
      </c>
      <c r="D2558" t="s">
        <v>44</v>
      </c>
      <c r="E2558" t="s">
        <v>28</v>
      </c>
      <c r="F2558">
        <v>75</v>
      </c>
      <c r="G2558" s="1">
        <v>0.89</v>
      </c>
      <c r="H2558">
        <v>24</v>
      </c>
      <c r="I2558">
        <f t="shared" si="274"/>
        <v>28</v>
      </c>
      <c r="J2558" s="3">
        <f t="shared" si="275"/>
        <v>0.8571428571428571</v>
      </c>
      <c r="K2558" s="5">
        <f t="shared" si="278"/>
        <v>250</v>
      </c>
      <c r="L2558" s="3">
        <f t="shared" ca="1" si="276"/>
        <v>5.4563492063492064E-2</v>
      </c>
      <c r="M2558" s="1">
        <f t="shared" ca="1" si="277"/>
        <v>0.802579365079365</v>
      </c>
      <c r="N2558" t="str">
        <f t="shared" si="279"/>
        <v>yes</v>
      </c>
    </row>
    <row r="2559" spans="1:14" x14ac:dyDescent="0.25">
      <c r="A2559" t="str">
        <f t="shared" si="273"/>
        <v>11Western Bulldogs</v>
      </c>
      <c r="B2559">
        <v>2020</v>
      </c>
      <c r="C2559">
        <v>11</v>
      </c>
      <c r="D2559" t="s">
        <v>46</v>
      </c>
      <c r="E2559" t="s">
        <v>14</v>
      </c>
      <c r="F2559">
        <v>128</v>
      </c>
      <c r="G2559" s="1">
        <v>0.88</v>
      </c>
      <c r="H2559">
        <v>23</v>
      </c>
      <c r="I2559">
        <f t="shared" si="274"/>
        <v>29</v>
      </c>
      <c r="J2559" s="3">
        <f t="shared" si="275"/>
        <v>0.7931034482758621</v>
      </c>
      <c r="K2559" s="5">
        <f t="shared" si="278"/>
        <v>276</v>
      </c>
      <c r="L2559" s="3">
        <f t="shared" ca="1" si="276"/>
        <v>5.0700280112044811E-2</v>
      </c>
      <c r="M2559" s="1">
        <f t="shared" ca="1" si="277"/>
        <v>0.74240316816381724</v>
      </c>
      <c r="N2559" t="str">
        <f t="shared" si="279"/>
        <v>yes</v>
      </c>
    </row>
    <row r="2560" spans="1:14" x14ac:dyDescent="0.25">
      <c r="A2560" t="str">
        <f t="shared" si="273"/>
        <v>11Port Adelaide</v>
      </c>
      <c r="B2560">
        <v>2020</v>
      </c>
      <c r="C2560">
        <v>11</v>
      </c>
      <c r="D2560" t="s">
        <v>47</v>
      </c>
      <c r="E2560" t="s">
        <v>48</v>
      </c>
      <c r="F2560">
        <v>82</v>
      </c>
      <c r="G2560" s="1">
        <v>0.79</v>
      </c>
      <c r="H2560">
        <v>23</v>
      </c>
      <c r="I2560">
        <f t="shared" si="274"/>
        <v>28</v>
      </c>
      <c r="J2560" s="3">
        <f t="shared" si="275"/>
        <v>0.8214285714285714</v>
      </c>
      <c r="K2560" s="5">
        <f t="shared" si="278"/>
        <v>206</v>
      </c>
      <c r="L2560" s="3">
        <f t="shared" ca="1" si="276"/>
        <v>9.2705971277399851E-2</v>
      </c>
      <c r="M2560" s="1">
        <f t="shared" ca="1" si="277"/>
        <v>0.72872260015117152</v>
      </c>
      <c r="N2560" t="str">
        <f t="shared" si="279"/>
        <v>yes</v>
      </c>
    </row>
    <row r="2561" spans="1:14" x14ac:dyDescent="0.25">
      <c r="A2561" t="str">
        <f t="shared" si="273"/>
        <v>11Brisbane Lions</v>
      </c>
      <c r="B2561">
        <v>2020</v>
      </c>
      <c r="C2561">
        <v>11</v>
      </c>
      <c r="D2561" t="s">
        <v>68</v>
      </c>
      <c r="E2561" t="s">
        <v>16</v>
      </c>
      <c r="F2561">
        <v>81</v>
      </c>
      <c r="G2561" s="1">
        <v>0.85</v>
      </c>
      <c r="H2561">
        <v>22</v>
      </c>
      <c r="I2561">
        <f t="shared" si="274"/>
        <v>29</v>
      </c>
      <c r="J2561" s="3">
        <f t="shared" si="275"/>
        <v>0.75862068965517238</v>
      </c>
      <c r="K2561" s="5">
        <f t="shared" si="278"/>
        <v>232</v>
      </c>
      <c r="L2561" s="3">
        <f t="shared" ca="1" si="276"/>
        <v>3.8277511961722487E-2</v>
      </c>
      <c r="M2561" s="1">
        <f t="shared" ca="1" si="277"/>
        <v>0.72034317769344991</v>
      </c>
      <c r="N2561" t="str">
        <f t="shared" si="279"/>
        <v>yes</v>
      </c>
    </row>
    <row r="2562" spans="1:14" x14ac:dyDescent="0.25">
      <c r="A2562" t="str">
        <f t="shared" ref="A2562:A2625" si="280">C2562&amp;E2562</f>
        <v>11Gold Coast Suns</v>
      </c>
      <c r="B2562">
        <v>2020</v>
      </c>
      <c r="C2562">
        <v>11</v>
      </c>
      <c r="D2562" t="s">
        <v>39</v>
      </c>
      <c r="E2562" t="s">
        <v>40</v>
      </c>
      <c r="F2562">
        <v>60</v>
      </c>
      <c r="G2562" s="1">
        <v>0.92</v>
      </c>
      <c r="H2562">
        <v>22</v>
      </c>
      <c r="I2562">
        <f t="shared" ref="I2562:I2625" si="281">SUMIF($A:$A,$A2562,$H:$H)/4</f>
        <v>24</v>
      </c>
      <c r="J2562" s="3">
        <f t="shared" ref="J2562:J2625" si="282">H2562/I2562</f>
        <v>0.91666666666666663</v>
      </c>
      <c r="K2562" s="5">
        <f t="shared" si="278"/>
        <v>323</v>
      </c>
      <c r="L2562" s="3">
        <f t="shared" ref="L2562:L2625" ca="1" si="283">SUMIF($D:$D,$D2562,$J2562)/COUNTIF($D:$D,$D2562)</f>
        <v>0.12118736383442265</v>
      </c>
      <c r="M2562" s="1">
        <f t="shared" ref="M2562:M2625" ca="1" si="284">J2562-L2562</f>
        <v>0.795479302832244</v>
      </c>
      <c r="N2562" t="str">
        <f t="shared" si="279"/>
        <v>yes</v>
      </c>
    </row>
    <row r="2563" spans="1:14" x14ac:dyDescent="0.25">
      <c r="A2563" t="str">
        <f t="shared" si="280"/>
        <v>11Essendon</v>
      </c>
      <c r="B2563">
        <v>2020</v>
      </c>
      <c r="C2563">
        <v>11</v>
      </c>
      <c r="D2563" t="s">
        <v>31</v>
      </c>
      <c r="E2563" t="s">
        <v>32</v>
      </c>
      <c r="F2563">
        <v>62</v>
      </c>
      <c r="G2563" s="1">
        <v>0.85</v>
      </c>
      <c r="H2563">
        <v>21</v>
      </c>
      <c r="I2563">
        <f t="shared" si="281"/>
        <v>24</v>
      </c>
      <c r="J2563" s="3">
        <f t="shared" si="282"/>
        <v>0.875</v>
      </c>
      <c r="K2563" s="5">
        <f t="shared" ref="K2563:K2626" si="285">SUMIF($D:$D,$D2563,$H:$H)</f>
        <v>121</v>
      </c>
      <c r="L2563" s="3">
        <f t="shared" ca="1" si="283"/>
        <v>0</v>
      </c>
      <c r="M2563" s="1">
        <f t="shared" ca="1" si="284"/>
        <v>0.875</v>
      </c>
      <c r="N2563" t="str">
        <f t="shared" ref="N2563:N2626" si="286">IF(K2563&gt;0,"yes", "no")</f>
        <v>yes</v>
      </c>
    </row>
    <row r="2564" spans="1:14" x14ac:dyDescent="0.25">
      <c r="A2564" t="str">
        <f t="shared" si="280"/>
        <v>11Gold Coast Suns</v>
      </c>
      <c r="B2564">
        <v>2020</v>
      </c>
      <c r="C2564">
        <v>11</v>
      </c>
      <c r="D2564" t="s">
        <v>85</v>
      </c>
      <c r="E2564" t="s">
        <v>40</v>
      </c>
      <c r="F2564">
        <v>65</v>
      </c>
      <c r="G2564" s="1">
        <v>0.78</v>
      </c>
      <c r="H2564">
        <v>21</v>
      </c>
      <c r="I2564">
        <f t="shared" si="281"/>
        <v>24</v>
      </c>
      <c r="J2564" s="3">
        <f t="shared" si="282"/>
        <v>0.875</v>
      </c>
      <c r="K2564" s="5">
        <f t="shared" si="285"/>
        <v>282</v>
      </c>
      <c r="L2564" s="3">
        <f t="shared" ca="1" si="283"/>
        <v>0.12549019607843137</v>
      </c>
      <c r="M2564" s="1">
        <f t="shared" ca="1" si="284"/>
        <v>0.74950980392156863</v>
      </c>
      <c r="N2564" t="str">
        <f t="shared" si="286"/>
        <v>yes</v>
      </c>
    </row>
    <row r="2565" spans="1:14" x14ac:dyDescent="0.25">
      <c r="A2565" t="str">
        <f t="shared" si="280"/>
        <v>11Port Adelaide</v>
      </c>
      <c r="B2565">
        <v>2020</v>
      </c>
      <c r="C2565">
        <v>11</v>
      </c>
      <c r="D2565" t="s">
        <v>86</v>
      </c>
      <c r="E2565" t="s">
        <v>48</v>
      </c>
      <c r="F2565">
        <v>53</v>
      </c>
      <c r="G2565" s="1">
        <v>0.69</v>
      </c>
      <c r="H2565">
        <v>21</v>
      </c>
      <c r="I2565">
        <f t="shared" si="281"/>
        <v>28</v>
      </c>
      <c r="J2565" s="3">
        <f t="shared" si="282"/>
        <v>0.75</v>
      </c>
      <c r="K2565" s="5">
        <f t="shared" si="285"/>
        <v>225</v>
      </c>
      <c r="L2565" s="3">
        <f t="shared" ca="1" si="283"/>
        <v>4.5454545454545456E-2</v>
      </c>
      <c r="M2565" s="1">
        <f t="shared" ca="1" si="284"/>
        <v>0.70454545454545459</v>
      </c>
      <c r="N2565" t="str">
        <f t="shared" si="286"/>
        <v>yes</v>
      </c>
    </row>
    <row r="2566" spans="1:14" x14ac:dyDescent="0.25">
      <c r="A2566" t="str">
        <f t="shared" si="280"/>
        <v>11West Coast Eagles</v>
      </c>
      <c r="B2566">
        <v>2020</v>
      </c>
      <c r="C2566">
        <v>11</v>
      </c>
      <c r="D2566" t="s">
        <v>95</v>
      </c>
      <c r="E2566" t="s">
        <v>36</v>
      </c>
      <c r="F2566">
        <v>77</v>
      </c>
      <c r="G2566" s="1">
        <v>0.73</v>
      </c>
      <c r="H2566">
        <v>20</v>
      </c>
      <c r="I2566">
        <f t="shared" si="281"/>
        <v>22</v>
      </c>
      <c r="J2566" s="3">
        <f t="shared" si="282"/>
        <v>0.90909090909090906</v>
      </c>
      <c r="K2566" s="5">
        <f t="shared" si="285"/>
        <v>270</v>
      </c>
      <c r="L2566" s="3">
        <f t="shared" ca="1" si="283"/>
        <v>2.4069000418818931E-2</v>
      </c>
      <c r="M2566" s="1">
        <f t="shared" ca="1" si="284"/>
        <v>0.88502190867209007</v>
      </c>
      <c r="N2566" t="str">
        <f t="shared" si="286"/>
        <v>yes</v>
      </c>
    </row>
    <row r="2567" spans="1:14" x14ac:dyDescent="0.25">
      <c r="A2567" t="str">
        <f t="shared" si="280"/>
        <v>11Port Adelaide</v>
      </c>
      <c r="B2567">
        <v>2020</v>
      </c>
      <c r="C2567">
        <v>11</v>
      </c>
      <c r="D2567" t="s">
        <v>97</v>
      </c>
      <c r="E2567" t="s">
        <v>48</v>
      </c>
      <c r="F2567">
        <v>100</v>
      </c>
      <c r="G2567" s="1">
        <v>0.77</v>
      </c>
      <c r="H2567">
        <v>20</v>
      </c>
      <c r="I2567">
        <f t="shared" si="281"/>
        <v>28</v>
      </c>
      <c r="J2567" s="3">
        <f t="shared" si="282"/>
        <v>0.7142857142857143</v>
      </c>
      <c r="K2567" s="5">
        <f t="shared" si="285"/>
        <v>242</v>
      </c>
      <c r="L2567" s="3">
        <f t="shared" ca="1" si="283"/>
        <v>7.4604462474645028E-2</v>
      </c>
      <c r="M2567" s="1">
        <f t="shared" ca="1" si="284"/>
        <v>0.63968125181106927</v>
      </c>
      <c r="N2567" t="str">
        <f t="shared" si="286"/>
        <v>yes</v>
      </c>
    </row>
    <row r="2568" spans="1:14" x14ac:dyDescent="0.25">
      <c r="A2568" t="str">
        <f t="shared" si="280"/>
        <v>11Essendon</v>
      </c>
      <c r="B2568">
        <v>2020</v>
      </c>
      <c r="C2568">
        <v>11</v>
      </c>
      <c r="D2568" t="s">
        <v>45</v>
      </c>
      <c r="E2568" t="s">
        <v>32</v>
      </c>
      <c r="F2568">
        <v>98</v>
      </c>
      <c r="G2568" s="1">
        <v>0.76</v>
      </c>
      <c r="H2568">
        <v>20</v>
      </c>
      <c r="I2568">
        <f t="shared" si="281"/>
        <v>24</v>
      </c>
      <c r="J2568" s="3">
        <f t="shared" si="282"/>
        <v>0.83333333333333337</v>
      </c>
      <c r="K2568" s="5">
        <f t="shared" si="285"/>
        <v>259</v>
      </c>
      <c r="L2568" s="3">
        <f t="shared" ca="1" si="283"/>
        <v>5.6010101010101003E-2</v>
      </c>
      <c r="M2568" s="1">
        <f t="shared" ca="1" si="284"/>
        <v>0.77732323232323242</v>
      </c>
      <c r="N2568" t="str">
        <f t="shared" si="286"/>
        <v>yes</v>
      </c>
    </row>
    <row r="2569" spans="1:14" x14ac:dyDescent="0.25">
      <c r="A2569" t="str">
        <f t="shared" si="280"/>
        <v>11St Kilda</v>
      </c>
      <c r="B2569">
        <v>2020</v>
      </c>
      <c r="C2569">
        <v>11</v>
      </c>
      <c r="D2569" t="s">
        <v>18</v>
      </c>
      <c r="E2569" t="s">
        <v>19</v>
      </c>
      <c r="F2569">
        <v>75</v>
      </c>
      <c r="G2569" s="1">
        <v>0.94</v>
      </c>
      <c r="H2569">
        <v>20</v>
      </c>
      <c r="I2569">
        <f t="shared" si="281"/>
        <v>21</v>
      </c>
      <c r="J2569" s="3">
        <f t="shared" si="282"/>
        <v>0.95238095238095233</v>
      </c>
      <c r="K2569" s="5">
        <f t="shared" si="285"/>
        <v>177</v>
      </c>
      <c r="L2569" s="3">
        <f t="shared" ca="1" si="283"/>
        <v>0.11175662942522546</v>
      </c>
      <c r="M2569" s="1">
        <f t="shared" ca="1" si="284"/>
        <v>0.84062432295572687</v>
      </c>
      <c r="N2569" t="str">
        <f t="shared" si="286"/>
        <v>yes</v>
      </c>
    </row>
    <row r="2570" spans="1:14" x14ac:dyDescent="0.25">
      <c r="A2570" t="str">
        <f t="shared" si="280"/>
        <v>11Carlton</v>
      </c>
      <c r="B2570">
        <v>2020</v>
      </c>
      <c r="C2570">
        <v>11</v>
      </c>
      <c r="D2570" t="s">
        <v>5</v>
      </c>
      <c r="E2570" t="s">
        <v>6</v>
      </c>
      <c r="F2570">
        <v>52</v>
      </c>
      <c r="G2570" s="1">
        <v>0.89</v>
      </c>
      <c r="H2570">
        <v>20</v>
      </c>
      <c r="I2570">
        <f t="shared" si="281"/>
        <v>22</v>
      </c>
      <c r="J2570" s="3">
        <f t="shared" si="282"/>
        <v>0.90909090909090906</v>
      </c>
      <c r="K2570" s="5">
        <f t="shared" si="285"/>
        <v>326</v>
      </c>
      <c r="L2570" s="3">
        <f t="shared" ca="1" si="283"/>
        <v>7.3479980227385069E-2</v>
      </c>
      <c r="M2570" s="1">
        <f t="shared" ca="1" si="284"/>
        <v>0.83561092886352395</v>
      </c>
      <c r="N2570" t="str">
        <f t="shared" si="286"/>
        <v>yes</v>
      </c>
    </row>
    <row r="2571" spans="1:14" x14ac:dyDescent="0.25">
      <c r="A2571" t="str">
        <f t="shared" si="280"/>
        <v>11Richmond</v>
      </c>
      <c r="B2571">
        <v>2020</v>
      </c>
      <c r="C2571">
        <v>11</v>
      </c>
      <c r="D2571" t="s">
        <v>107</v>
      </c>
      <c r="E2571" t="s">
        <v>28</v>
      </c>
      <c r="F2571">
        <v>56</v>
      </c>
      <c r="G2571" s="1">
        <v>0.72</v>
      </c>
      <c r="H2571">
        <v>19</v>
      </c>
      <c r="I2571">
        <f t="shared" si="281"/>
        <v>28</v>
      </c>
      <c r="J2571" s="3">
        <f t="shared" si="282"/>
        <v>0.6785714285714286</v>
      </c>
      <c r="K2571" s="5">
        <f t="shared" si="285"/>
        <v>187</v>
      </c>
      <c r="L2571" s="3">
        <f t="shared" ca="1" si="283"/>
        <v>5.5555555555555559E-2</v>
      </c>
      <c r="M2571" s="1">
        <f t="shared" ca="1" si="284"/>
        <v>0.62301587301587302</v>
      </c>
      <c r="N2571" t="str">
        <f t="shared" si="286"/>
        <v>yes</v>
      </c>
    </row>
    <row r="2572" spans="1:14" x14ac:dyDescent="0.25">
      <c r="A2572" t="str">
        <f t="shared" si="280"/>
        <v>11Western Bulldogs</v>
      </c>
      <c r="B2572">
        <v>2020</v>
      </c>
      <c r="C2572">
        <v>11</v>
      </c>
      <c r="D2572" t="s">
        <v>116</v>
      </c>
      <c r="E2572" t="s">
        <v>14</v>
      </c>
      <c r="F2572">
        <v>64</v>
      </c>
      <c r="G2572" s="1">
        <v>0.74</v>
      </c>
      <c r="H2572">
        <v>19</v>
      </c>
      <c r="I2572">
        <f t="shared" si="281"/>
        <v>29</v>
      </c>
      <c r="J2572" s="3">
        <f t="shared" si="282"/>
        <v>0.65517241379310343</v>
      </c>
      <c r="K2572" s="5">
        <f t="shared" si="285"/>
        <v>192</v>
      </c>
      <c r="L2572" s="3">
        <f t="shared" ca="1" si="283"/>
        <v>8.1007115489874118E-2</v>
      </c>
      <c r="M2572" s="1">
        <f t="shared" ca="1" si="284"/>
        <v>0.57416529830322927</v>
      </c>
      <c r="N2572" t="str">
        <f t="shared" si="286"/>
        <v>yes</v>
      </c>
    </row>
    <row r="2573" spans="1:14" x14ac:dyDescent="0.25">
      <c r="A2573" t="str">
        <f t="shared" si="280"/>
        <v>11West Coast Eagles</v>
      </c>
      <c r="B2573">
        <v>2020</v>
      </c>
      <c r="C2573">
        <v>11</v>
      </c>
      <c r="D2573" t="s">
        <v>118</v>
      </c>
      <c r="E2573" t="s">
        <v>36</v>
      </c>
      <c r="F2573">
        <v>75</v>
      </c>
      <c r="G2573" s="1">
        <v>0.77</v>
      </c>
      <c r="H2573">
        <v>19</v>
      </c>
      <c r="I2573">
        <f t="shared" si="281"/>
        <v>22</v>
      </c>
      <c r="J2573" s="3">
        <f t="shared" si="282"/>
        <v>0.86363636363636365</v>
      </c>
      <c r="K2573" s="5">
        <f t="shared" si="285"/>
        <v>179</v>
      </c>
      <c r="L2573" s="3">
        <f t="shared" ca="1" si="283"/>
        <v>8.1059129304743335E-2</v>
      </c>
      <c r="M2573" s="1">
        <f t="shared" ca="1" si="284"/>
        <v>0.7825772343316203</v>
      </c>
      <c r="N2573" t="str">
        <f t="shared" si="286"/>
        <v>yes</v>
      </c>
    </row>
    <row r="2574" spans="1:14" x14ac:dyDescent="0.25">
      <c r="A2574" t="str">
        <f t="shared" si="280"/>
        <v>11Port Adelaide</v>
      </c>
      <c r="B2574">
        <v>2020</v>
      </c>
      <c r="C2574">
        <v>11</v>
      </c>
      <c r="D2574" t="s">
        <v>120</v>
      </c>
      <c r="E2574" t="s">
        <v>48</v>
      </c>
      <c r="F2574">
        <v>124</v>
      </c>
      <c r="G2574" s="1">
        <v>0.75</v>
      </c>
      <c r="H2574">
        <v>19</v>
      </c>
      <c r="I2574">
        <f t="shared" si="281"/>
        <v>28</v>
      </c>
      <c r="J2574" s="3">
        <f t="shared" si="282"/>
        <v>0.6785714285714286</v>
      </c>
      <c r="K2574" s="5">
        <f t="shared" si="285"/>
        <v>203</v>
      </c>
      <c r="L2574" s="3">
        <f t="shared" ca="1" si="283"/>
        <v>8.9126559714795009E-2</v>
      </c>
      <c r="M2574" s="1">
        <f t="shared" ca="1" si="284"/>
        <v>0.58944486885663361</v>
      </c>
      <c r="N2574" t="str">
        <f t="shared" si="286"/>
        <v>yes</v>
      </c>
    </row>
    <row r="2575" spans="1:14" x14ac:dyDescent="0.25">
      <c r="A2575" t="str">
        <f t="shared" si="280"/>
        <v>11Carlton</v>
      </c>
      <c r="B2575">
        <v>2020</v>
      </c>
      <c r="C2575">
        <v>11</v>
      </c>
      <c r="D2575" t="s">
        <v>7</v>
      </c>
      <c r="E2575" t="s">
        <v>6</v>
      </c>
      <c r="F2575">
        <v>79</v>
      </c>
      <c r="G2575" s="1">
        <v>0.91</v>
      </c>
      <c r="H2575">
        <v>19</v>
      </c>
      <c r="I2575">
        <f t="shared" si="281"/>
        <v>22</v>
      </c>
      <c r="J2575" s="3">
        <f t="shared" si="282"/>
        <v>0.86363636363636365</v>
      </c>
      <c r="K2575" s="5">
        <f t="shared" si="285"/>
        <v>311</v>
      </c>
      <c r="L2575" s="3">
        <f t="shared" ca="1" si="283"/>
        <v>0.14160091715003703</v>
      </c>
      <c r="M2575" s="1">
        <f t="shared" ca="1" si="284"/>
        <v>0.72203544648632656</v>
      </c>
      <c r="N2575" t="str">
        <f t="shared" si="286"/>
        <v>yes</v>
      </c>
    </row>
    <row r="2576" spans="1:14" x14ac:dyDescent="0.25">
      <c r="A2576" t="str">
        <f t="shared" si="280"/>
        <v>11Melbourne</v>
      </c>
      <c r="B2576">
        <v>2020</v>
      </c>
      <c r="C2576">
        <v>11</v>
      </c>
      <c r="D2576" t="s">
        <v>108</v>
      </c>
      <c r="E2576" t="s">
        <v>30</v>
      </c>
      <c r="F2576">
        <v>103</v>
      </c>
      <c r="G2576" s="1">
        <v>0.8</v>
      </c>
      <c r="H2576">
        <v>19</v>
      </c>
      <c r="I2576">
        <f t="shared" si="281"/>
        <v>20</v>
      </c>
      <c r="J2576" s="3">
        <f t="shared" si="282"/>
        <v>0.95</v>
      </c>
      <c r="K2576" s="5">
        <f t="shared" si="285"/>
        <v>177</v>
      </c>
      <c r="L2576" s="3">
        <f t="shared" ca="1" si="283"/>
        <v>6.4625850340136057E-2</v>
      </c>
      <c r="M2576" s="1">
        <f t="shared" ca="1" si="284"/>
        <v>0.88537414965986394</v>
      </c>
      <c r="N2576" t="str">
        <f t="shared" si="286"/>
        <v>yes</v>
      </c>
    </row>
    <row r="2577" spans="1:14" x14ac:dyDescent="0.25">
      <c r="A2577" t="str">
        <f t="shared" si="280"/>
        <v>11North Melbourne</v>
      </c>
      <c r="B2577">
        <v>2020</v>
      </c>
      <c r="C2577">
        <v>11</v>
      </c>
      <c r="D2577" t="s">
        <v>102</v>
      </c>
      <c r="E2577" t="s">
        <v>25</v>
      </c>
      <c r="F2577">
        <v>72</v>
      </c>
      <c r="G2577" s="1">
        <v>0.83</v>
      </c>
      <c r="H2577">
        <v>18</v>
      </c>
      <c r="I2577">
        <f t="shared" si="281"/>
        <v>20</v>
      </c>
      <c r="J2577" s="3">
        <f t="shared" si="282"/>
        <v>0.9</v>
      </c>
      <c r="K2577" s="5">
        <f t="shared" si="285"/>
        <v>257</v>
      </c>
      <c r="L2577" s="3">
        <f t="shared" ca="1" si="283"/>
        <v>7.1204481792717086E-2</v>
      </c>
      <c r="M2577" s="1">
        <f t="shared" ca="1" si="284"/>
        <v>0.82879551820728292</v>
      </c>
      <c r="N2577" t="str">
        <f t="shared" si="286"/>
        <v>yes</v>
      </c>
    </row>
    <row r="2578" spans="1:14" x14ac:dyDescent="0.25">
      <c r="A2578" t="str">
        <f t="shared" si="280"/>
        <v>11West Coast Eagles</v>
      </c>
      <c r="B2578">
        <v>2020</v>
      </c>
      <c r="C2578">
        <v>11</v>
      </c>
      <c r="D2578" t="s">
        <v>35</v>
      </c>
      <c r="E2578" t="s">
        <v>36</v>
      </c>
      <c r="F2578">
        <v>72</v>
      </c>
      <c r="G2578" s="1">
        <v>0.87</v>
      </c>
      <c r="H2578">
        <v>18</v>
      </c>
      <c r="I2578">
        <f t="shared" si="281"/>
        <v>22</v>
      </c>
      <c r="J2578" s="3">
        <f t="shared" si="282"/>
        <v>0.81818181818181823</v>
      </c>
      <c r="K2578" s="5">
        <f t="shared" si="285"/>
        <v>270</v>
      </c>
      <c r="L2578" s="3">
        <f t="shared" ca="1" si="283"/>
        <v>2.5490196078431372E-2</v>
      </c>
      <c r="M2578" s="1">
        <f t="shared" ca="1" si="284"/>
        <v>0.79269162210338684</v>
      </c>
      <c r="N2578" t="str">
        <f t="shared" si="286"/>
        <v>yes</v>
      </c>
    </row>
    <row r="2579" spans="1:14" x14ac:dyDescent="0.25">
      <c r="A2579" t="str">
        <f t="shared" si="280"/>
        <v>11Gold Coast Suns</v>
      </c>
      <c r="B2579">
        <v>2020</v>
      </c>
      <c r="C2579">
        <v>11</v>
      </c>
      <c r="D2579" t="s">
        <v>67</v>
      </c>
      <c r="E2579" t="s">
        <v>40</v>
      </c>
      <c r="F2579">
        <v>48</v>
      </c>
      <c r="G2579" s="1">
        <v>0.82</v>
      </c>
      <c r="H2579">
        <v>18</v>
      </c>
      <c r="I2579">
        <f t="shared" si="281"/>
        <v>24</v>
      </c>
      <c r="J2579" s="3">
        <f t="shared" si="282"/>
        <v>0.75</v>
      </c>
      <c r="K2579" s="5">
        <f t="shared" si="285"/>
        <v>238</v>
      </c>
      <c r="L2579" s="3">
        <f t="shared" ca="1" si="283"/>
        <v>0.14547289504036909</v>
      </c>
      <c r="M2579" s="1">
        <f t="shared" ca="1" si="284"/>
        <v>0.60452710495963091</v>
      </c>
      <c r="N2579" t="str">
        <f t="shared" si="286"/>
        <v>yes</v>
      </c>
    </row>
    <row r="2580" spans="1:14" x14ac:dyDescent="0.25">
      <c r="A2580" t="str">
        <f t="shared" si="280"/>
        <v>11St Kilda</v>
      </c>
      <c r="B2580">
        <v>2020</v>
      </c>
      <c r="C2580">
        <v>11</v>
      </c>
      <c r="D2580" t="s">
        <v>54</v>
      </c>
      <c r="E2580" t="s">
        <v>19</v>
      </c>
      <c r="F2580">
        <v>43</v>
      </c>
      <c r="G2580" s="1">
        <v>0.81</v>
      </c>
      <c r="H2580">
        <v>18</v>
      </c>
      <c r="I2580">
        <f t="shared" si="281"/>
        <v>21</v>
      </c>
      <c r="J2580" s="3">
        <f t="shared" si="282"/>
        <v>0.8571428571428571</v>
      </c>
      <c r="K2580" s="5">
        <f t="shared" si="285"/>
        <v>158</v>
      </c>
      <c r="L2580" s="3">
        <f t="shared" ca="1" si="283"/>
        <v>0</v>
      </c>
      <c r="M2580" s="1">
        <f t="shared" ca="1" si="284"/>
        <v>0.8571428571428571</v>
      </c>
      <c r="N2580" t="str">
        <f t="shared" si="286"/>
        <v>yes</v>
      </c>
    </row>
    <row r="2581" spans="1:14" x14ac:dyDescent="0.25">
      <c r="A2581" t="str">
        <f t="shared" si="280"/>
        <v>11Adelaide Crows</v>
      </c>
      <c r="B2581">
        <v>2020</v>
      </c>
      <c r="C2581">
        <v>11</v>
      </c>
      <c r="D2581" t="s">
        <v>21</v>
      </c>
      <c r="E2581" t="s">
        <v>22</v>
      </c>
      <c r="F2581">
        <v>64</v>
      </c>
      <c r="G2581" s="1">
        <v>0.89</v>
      </c>
      <c r="H2581">
        <v>17</v>
      </c>
      <c r="I2581">
        <f t="shared" si="281"/>
        <v>18</v>
      </c>
      <c r="J2581" s="3">
        <f t="shared" si="282"/>
        <v>0.94444444444444442</v>
      </c>
      <c r="K2581" s="5">
        <f t="shared" si="285"/>
        <v>329</v>
      </c>
      <c r="L2581" s="3">
        <f t="shared" ca="1" si="283"/>
        <v>5.9368191721132897E-2</v>
      </c>
      <c r="M2581" s="1">
        <f t="shared" ca="1" si="284"/>
        <v>0.88507625272331147</v>
      </c>
      <c r="N2581" t="str">
        <f t="shared" si="286"/>
        <v>yes</v>
      </c>
    </row>
    <row r="2582" spans="1:14" x14ac:dyDescent="0.25">
      <c r="A2582" t="str">
        <f t="shared" si="280"/>
        <v>11Geelong Cats</v>
      </c>
      <c r="B2582">
        <v>2020</v>
      </c>
      <c r="C2582">
        <v>11</v>
      </c>
      <c r="D2582" t="s">
        <v>37</v>
      </c>
      <c r="E2582" t="s">
        <v>9</v>
      </c>
      <c r="F2582">
        <v>72</v>
      </c>
      <c r="G2582" s="1">
        <v>0.81</v>
      </c>
      <c r="H2582">
        <v>17</v>
      </c>
      <c r="I2582">
        <f t="shared" si="281"/>
        <v>21</v>
      </c>
      <c r="J2582" s="3">
        <f t="shared" si="282"/>
        <v>0.80952380952380953</v>
      </c>
      <c r="K2582" s="5">
        <f t="shared" si="285"/>
        <v>132</v>
      </c>
      <c r="L2582" s="3">
        <f t="shared" ca="1" si="283"/>
        <v>0.12</v>
      </c>
      <c r="M2582" s="1">
        <f t="shared" ca="1" si="284"/>
        <v>0.68952380952380954</v>
      </c>
      <c r="N2582" t="str">
        <f t="shared" si="286"/>
        <v>yes</v>
      </c>
    </row>
    <row r="2583" spans="1:14" x14ac:dyDescent="0.25">
      <c r="A2583" t="str">
        <f t="shared" si="280"/>
        <v>11Brisbane Lions</v>
      </c>
      <c r="B2583">
        <v>2020</v>
      </c>
      <c r="C2583">
        <v>11</v>
      </c>
      <c r="D2583" t="s">
        <v>98</v>
      </c>
      <c r="E2583" t="s">
        <v>16</v>
      </c>
      <c r="F2583">
        <v>94</v>
      </c>
      <c r="G2583" s="1">
        <v>0.81</v>
      </c>
      <c r="H2583">
        <v>17</v>
      </c>
      <c r="I2583">
        <f t="shared" si="281"/>
        <v>29</v>
      </c>
      <c r="J2583" s="3">
        <f t="shared" si="282"/>
        <v>0.58620689655172409</v>
      </c>
      <c r="K2583" s="5">
        <f t="shared" si="285"/>
        <v>264</v>
      </c>
      <c r="L2583" s="3">
        <f t="shared" ca="1" si="283"/>
        <v>3.4759358288770054E-2</v>
      </c>
      <c r="M2583" s="1">
        <f t="shared" ca="1" si="284"/>
        <v>0.55144753826295401</v>
      </c>
      <c r="N2583" t="str">
        <f t="shared" si="286"/>
        <v>yes</v>
      </c>
    </row>
    <row r="2584" spans="1:14" x14ac:dyDescent="0.25">
      <c r="A2584" t="str">
        <f t="shared" si="280"/>
        <v>11Geelong Cats</v>
      </c>
      <c r="B2584">
        <v>2020</v>
      </c>
      <c r="C2584">
        <v>11</v>
      </c>
      <c r="D2584" t="s">
        <v>20</v>
      </c>
      <c r="E2584" t="s">
        <v>9</v>
      </c>
      <c r="F2584">
        <v>53</v>
      </c>
      <c r="G2584" s="1">
        <v>0.69</v>
      </c>
      <c r="H2584">
        <v>16</v>
      </c>
      <c r="I2584">
        <f t="shared" si="281"/>
        <v>21</v>
      </c>
      <c r="J2584" s="3">
        <f t="shared" si="282"/>
        <v>0.76190476190476186</v>
      </c>
      <c r="K2584" s="5">
        <f t="shared" si="285"/>
        <v>185</v>
      </c>
      <c r="L2584" s="3">
        <f t="shared" ca="1" si="283"/>
        <v>7.8787878787878796E-2</v>
      </c>
      <c r="M2584" s="1">
        <f t="shared" ca="1" si="284"/>
        <v>0.68311688311688301</v>
      </c>
      <c r="N2584" t="str">
        <f t="shared" si="286"/>
        <v>yes</v>
      </c>
    </row>
    <row r="2585" spans="1:14" x14ac:dyDescent="0.25">
      <c r="A2585" t="str">
        <f t="shared" si="280"/>
        <v>11Collingwood</v>
      </c>
      <c r="B2585">
        <v>2020</v>
      </c>
      <c r="C2585">
        <v>11</v>
      </c>
      <c r="D2585" t="s">
        <v>146</v>
      </c>
      <c r="E2585" t="s">
        <v>51</v>
      </c>
      <c r="F2585">
        <v>61</v>
      </c>
      <c r="G2585" s="1">
        <v>0.83</v>
      </c>
      <c r="H2585">
        <v>16</v>
      </c>
      <c r="I2585">
        <f t="shared" si="281"/>
        <v>18</v>
      </c>
      <c r="J2585" s="3">
        <f t="shared" si="282"/>
        <v>0.88888888888888884</v>
      </c>
      <c r="K2585" s="5">
        <f t="shared" si="285"/>
        <v>41</v>
      </c>
      <c r="L2585" s="3">
        <f t="shared" ca="1" si="283"/>
        <v>0.16581196581196581</v>
      </c>
      <c r="M2585" s="1">
        <f t="shared" ca="1" si="284"/>
        <v>0.72307692307692306</v>
      </c>
      <c r="N2585" t="str">
        <f t="shared" si="286"/>
        <v>yes</v>
      </c>
    </row>
    <row r="2586" spans="1:14" x14ac:dyDescent="0.25">
      <c r="A2586" t="str">
        <f t="shared" si="280"/>
        <v>11West Coast Eagles</v>
      </c>
      <c r="B2586">
        <v>2020</v>
      </c>
      <c r="C2586">
        <v>11</v>
      </c>
      <c r="D2586" t="s">
        <v>61</v>
      </c>
      <c r="E2586" t="s">
        <v>36</v>
      </c>
      <c r="F2586">
        <v>68</v>
      </c>
      <c r="G2586" s="1">
        <v>0.81</v>
      </c>
      <c r="H2586">
        <v>16</v>
      </c>
      <c r="I2586">
        <f t="shared" si="281"/>
        <v>22</v>
      </c>
      <c r="J2586" s="3">
        <f t="shared" si="282"/>
        <v>0.72727272727272729</v>
      </c>
      <c r="K2586" s="5">
        <f t="shared" si="285"/>
        <v>179</v>
      </c>
      <c r="L2586" s="3">
        <f t="shared" ca="1" si="283"/>
        <v>0</v>
      </c>
      <c r="M2586" s="1">
        <f t="shared" ca="1" si="284"/>
        <v>0.72727272727272729</v>
      </c>
      <c r="N2586" t="str">
        <f t="shared" si="286"/>
        <v>yes</v>
      </c>
    </row>
    <row r="2587" spans="1:14" x14ac:dyDescent="0.25">
      <c r="A2587" t="str">
        <f t="shared" si="280"/>
        <v>11St Kilda</v>
      </c>
      <c r="B2587">
        <v>2020</v>
      </c>
      <c r="C2587">
        <v>11</v>
      </c>
      <c r="D2587" t="s">
        <v>148</v>
      </c>
      <c r="E2587" t="s">
        <v>19</v>
      </c>
      <c r="F2587">
        <v>52</v>
      </c>
      <c r="G2587" s="1">
        <v>0.73</v>
      </c>
      <c r="H2587">
        <v>16</v>
      </c>
      <c r="I2587">
        <f t="shared" si="281"/>
        <v>21</v>
      </c>
      <c r="J2587" s="3">
        <f t="shared" si="282"/>
        <v>0.76190476190476186</v>
      </c>
      <c r="K2587" s="5">
        <f t="shared" si="285"/>
        <v>37</v>
      </c>
      <c r="L2587" s="3">
        <f t="shared" ca="1" si="283"/>
        <v>0.52062430323299891</v>
      </c>
      <c r="M2587" s="1">
        <f t="shared" ca="1" si="284"/>
        <v>0.24128045867176295</v>
      </c>
      <c r="N2587" t="str">
        <f t="shared" si="286"/>
        <v>yes</v>
      </c>
    </row>
    <row r="2588" spans="1:14" x14ac:dyDescent="0.25">
      <c r="A2588" t="str">
        <f t="shared" si="280"/>
        <v>11North Melbourne</v>
      </c>
      <c r="B2588">
        <v>2020</v>
      </c>
      <c r="C2588">
        <v>11</v>
      </c>
      <c r="D2588" t="s">
        <v>34</v>
      </c>
      <c r="E2588" t="s">
        <v>25</v>
      </c>
      <c r="F2588">
        <v>109</v>
      </c>
      <c r="G2588" s="1">
        <v>0.81</v>
      </c>
      <c r="H2588">
        <v>16</v>
      </c>
      <c r="I2588">
        <f t="shared" si="281"/>
        <v>20</v>
      </c>
      <c r="J2588" s="3">
        <f t="shared" si="282"/>
        <v>0.8</v>
      </c>
      <c r="K2588" s="5">
        <f t="shared" si="285"/>
        <v>171</v>
      </c>
      <c r="L2588" s="3">
        <f t="shared" ca="1" si="283"/>
        <v>0.13534578494918392</v>
      </c>
      <c r="M2588" s="1">
        <f t="shared" ca="1" si="284"/>
        <v>0.66465421505081612</v>
      </c>
      <c r="N2588" t="str">
        <f t="shared" si="286"/>
        <v>yes</v>
      </c>
    </row>
    <row r="2589" spans="1:14" x14ac:dyDescent="0.25">
      <c r="A2589" t="str">
        <f t="shared" si="280"/>
        <v>11St Kilda</v>
      </c>
      <c r="B2589">
        <v>2020</v>
      </c>
      <c r="C2589">
        <v>11</v>
      </c>
      <c r="D2589" t="s">
        <v>62</v>
      </c>
      <c r="E2589" t="s">
        <v>19</v>
      </c>
      <c r="F2589">
        <v>90</v>
      </c>
      <c r="G2589" s="1">
        <v>0.86</v>
      </c>
      <c r="H2589">
        <v>15</v>
      </c>
      <c r="I2589">
        <f t="shared" si="281"/>
        <v>21</v>
      </c>
      <c r="J2589" s="3">
        <f t="shared" si="282"/>
        <v>0.7142857142857143</v>
      </c>
      <c r="K2589" s="5">
        <f t="shared" si="285"/>
        <v>306</v>
      </c>
      <c r="L2589" s="3">
        <f t="shared" ca="1" si="283"/>
        <v>7.1862745098039221E-2</v>
      </c>
      <c r="M2589" s="1">
        <f t="shared" ca="1" si="284"/>
        <v>0.64242296918767505</v>
      </c>
      <c r="N2589" t="str">
        <f t="shared" si="286"/>
        <v>yes</v>
      </c>
    </row>
    <row r="2590" spans="1:14" x14ac:dyDescent="0.25">
      <c r="A2590" t="str">
        <f t="shared" si="280"/>
        <v>11Adelaide Crows</v>
      </c>
      <c r="B2590">
        <v>2020</v>
      </c>
      <c r="C2590">
        <v>11</v>
      </c>
      <c r="D2590" t="s">
        <v>65</v>
      </c>
      <c r="E2590" t="s">
        <v>22</v>
      </c>
      <c r="F2590">
        <v>103</v>
      </c>
      <c r="G2590" s="1">
        <v>0.77</v>
      </c>
      <c r="H2590">
        <v>15</v>
      </c>
      <c r="I2590">
        <f t="shared" si="281"/>
        <v>18</v>
      </c>
      <c r="J2590" s="3">
        <f t="shared" si="282"/>
        <v>0.83333333333333337</v>
      </c>
      <c r="K2590" s="5">
        <f t="shared" si="285"/>
        <v>231</v>
      </c>
      <c r="L2590" s="3">
        <f t="shared" ca="1" si="283"/>
        <v>1.9696969696969695E-2</v>
      </c>
      <c r="M2590" s="1">
        <f t="shared" ca="1" si="284"/>
        <v>0.81363636363636371</v>
      </c>
      <c r="N2590" t="str">
        <f t="shared" si="286"/>
        <v>yes</v>
      </c>
    </row>
    <row r="2591" spans="1:14" x14ac:dyDescent="0.25">
      <c r="A2591" t="str">
        <f t="shared" si="280"/>
        <v>11North Melbourne</v>
      </c>
      <c r="B2591">
        <v>2020</v>
      </c>
      <c r="C2591">
        <v>11</v>
      </c>
      <c r="D2591" t="s">
        <v>42</v>
      </c>
      <c r="E2591" t="s">
        <v>25</v>
      </c>
      <c r="F2591">
        <v>69</v>
      </c>
      <c r="G2591" s="1">
        <v>0.87</v>
      </c>
      <c r="H2591">
        <v>15</v>
      </c>
      <c r="I2591">
        <f t="shared" si="281"/>
        <v>20</v>
      </c>
      <c r="J2591" s="3">
        <f t="shared" si="282"/>
        <v>0.75</v>
      </c>
      <c r="K2591" s="5">
        <f t="shared" si="285"/>
        <v>309</v>
      </c>
      <c r="L2591" s="3">
        <f t="shared" ca="1" si="283"/>
        <v>6.02262443438914E-2</v>
      </c>
      <c r="M2591" s="1">
        <f t="shared" ca="1" si="284"/>
        <v>0.68977375565610854</v>
      </c>
      <c r="N2591" t="str">
        <f t="shared" si="286"/>
        <v>yes</v>
      </c>
    </row>
    <row r="2592" spans="1:14" x14ac:dyDescent="0.25">
      <c r="A2592" t="str">
        <f t="shared" si="280"/>
        <v>11Adelaide Crows</v>
      </c>
      <c r="B2592">
        <v>2020</v>
      </c>
      <c r="C2592">
        <v>11</v>
      </c>
      <c r="D2592" t="s">
        <v>101</v>
      </c>
      <c r="E2592" t="s">
        <v>22</v>
      </c>
      <c r="F2592">
        <v>41</v>
      </c>
      <c r="G2592" s="1">
        <v>0.85</v>
      </c>
      <c r="H2592">
        <v>15</v>
      </c>
      <c r="I2592">
        <f t="shared" si="281"/>
        <v>18</v>
      </c>
      <c r="J2592" s="3">
        <f t="shared" si="282"/>
        <v>0.83333333333333337</v>
      </c>
      <c r="K2592" s="5">
        <f t="shared" si="285"/>
        <v>161</v>
      </c>
      <c r="L2592" s="3">
        <f t="shared" ca="1" si="283"/>
        <v>5.4093567251461985E-2</v>
      </c>
      <c r="M2592" s="1">
        <f t="shared" ca="1" si="284"/>
        <v>0.7792397660818714</v>
      </c>
      <c r="N2592" t="str">
        <f t="shared" si="286"/>
        <v>yes</v>
      </c>
    </row>
    <row r="2593" spans="1:14" x14ac:dyDescent="0.25">
      <c r="A2593" t="str">
        <f t="shared" si="280"/>
        <v>11Collingwood</v>
      </c>
      <c r="B2593">
        <v>2020</v>
      </c>
      <c r="C2593">
        <v>11</v>
      </c>
      <c r="D2593" t="s">
        <v>50</v>
      </c>
      <c r="E2593" t="s">
        <v>51</v>
      </c>
      <c r="F2593">
        <v>72</v>
      </c>
      <c r="G2593" s="1">
        <v>0.76</v>
      </c>
      <c r="H2593">
        <v>15</v>
      </c>
      <c r="I2593">
        <f t="shared" si="281"/>
        <v>18</v>
      </c>
      <c r="J2593" s="3">
        <f t="shared" si="282"/>
        <v>0.83333333333333337</v>
      </c>
      <c r="K2593" s="5">
        <f t="shared" si="285"/>
        <v>299</v>
      </c>
      <c r="L2593" s="3">
        <f t="shared" ca="1" si="283"/>
        <v>9.4160741219564748E-2</v>
      </c>
      <c r="M2593" s="1">
        <f t="shared" ca="1" si="284"/>
        <v>0.73917259211376862</v>
      </c>
      <c r="N2593" t="str">
        <f t="shared" si="286"/>
        <v>yes</v>
      </c>
    </row>
    <row r="2594" spans="1:14" x14ac:dyDescent="0.25">
      <c r="A2594" t="str">
        <f t="shared" si="280"/>
        <v>11Melbourne</v>
      </c>
      <c r="B2594">
        <v>2020</v>
      </c>
      <c r="C2594">
        <v>11</v>
      </c>
      <c r="D2594" t="s">
        <v>49</v>
      </c>
      <c r="E2594" t="s">
        <v>30</v>
      </c>
      <c r="F2594">
        <v>106</v>
      </c>
      <c r="G2594" s="1">
        <v>0.85</v>
      </c>
      <c r="H2594">
        <v>15</v>
      </c>
      <c r="I2594">
        <f t="shared" si="281"/>
        <v>20</v>
      </c>
      <c r="J2594" s="3">
        <f t="shared" si="282"/>
        <v>0.75</v>
      </c>
      <c r="K2594" s="5">
        <f t="shared" si="285"/>
        <v>277</v>
      </c>
      <c r="L2594" s="3">
        <f t="shared" ca="1" si="283"/>
        <v>7.6078431372549021E-2</v>
      </c>
      <c r="M2594" s="1">
        <f t="shared" ca="1" si="284"/>
        <v>0.67392156862745101</v>
      </c>
      <c r="N2594" t="str">
        <f t="shared" si="286"/>
        <v>yes</v>
      </c>
    </row>
    <row r="2595" spans="1:14" x14ac:dyDescent="0.25">
      <c r="A2595" t="str">
        <f t="shared" si="280"/>
        <v>11Richmond</v>
      </c>
      <c r="B2595">
        <v>2020</v>
      </c>
      <c r="C2595">
        <v>11</v>
      </c>
      <c r="D2595" t="s">
        <v>144</v>
      </c>
      <c r="E2595" t="s">
        <v>28</v>
      </c>
      <c r="F2595">
        <v>65</v>
      </c>
      <c r="G2595" s="1">
        <v>0.66</v>
      </c>
      <c r="H2595">
        <v>14</v>
      </c>
      <c r="I2595">
        <f t="shared" si="281"/>
        <v>28</v>
      </c>
      <c r="J2595" s="3">
        <f t="shared" si="282"/>
        <v>0.5</v>
      </c>
      <c r="K2595" s="5">
        <f t="shared" si="285"/>
        <v>68</v>
      </c>
      <c r="L2595" s="3">
        <f t="shared" ca="1" si="283"/>
        <v>3.8095238095238092E-2</v>
      </c>
      <c r="M2595" s="1">
        <f t="shared" ca="1" si="284"/>
        <v>0.46190476190476193</v>
      </c>
      <c r="N2595" t="str">
        <f t="shared" si="286"/>
        <v>yes</v>
      </c>
    </row>
    <row r="2596" spans="1:14" x14ac:dyDescent="0.25">
      <c r="A2596" t="str">
        <f t="shared" si="280"/>
        <v>11Gold Coast Suns</v>
      </c>
      <c r="B2596">
        <v>2020</v>
      </c>
      <c r="C2596">
        <v>11</v>
      </c>
      <c r="D2596" t="s">
        <v>90</v>
      </c>
      <c r="E2596" t="s">
        <v>40</v>
      </c>
      <c r="F2596">
        <v>54</v>
      </c>
      <c r="G2596" s="1">
        <v>0.75</v>
      </c>
      <c r="H2596">
        <v>14</v>
      </c>
      <c r="I2596">
        <f t="shared" si="281"/>
        <v>24</v>
      </c>
      <c r="J2596" s="3">
        <f t="shared" si="282"/>
        <v>0.58333333333333337</v>
      </c>
      <c r="K2596" s="5">
        <f t="shared" si="285"/>
        <v>200</v>
      </c>
      <c r="L2596" s="3">
        <f t="shared" ca="1" si="283"/>
        <v>0.12470212965569004</v>
      </c>
      <c r="M2596" s="1">
        <f t="shared" ca="1" si="284"/>
        <v>0.45863120367764332</v>
      </c>
      <c r="N2596" t="str">
        <f t="shared" si="286"/>
        <v>yes</v>
      </c>
    </row>
    <row r="2597" spans="1:14" x14ac:dyDescent="0.25">
      <c r="A2597" t="str">
        <f t="shared" si="280"/>
        <v>11Hawthorn</v>
      </c>
      <c r="B2597">
        <v>2020</v>
      </c>
      <c r="C2597">
        <v>11</v>
      </c>
      <c r="D2597" t="s">
        <v>81</v>
      </c>
      <c r="E2597" t="s">
        <v>56</v>
      </c>
      <c r="F2597">
        <v>89</v>
      </c>
      <c r="G2597" s="1">
        <v>0.89</v>
      </c>
      <c r="H2597">
        <v>14</v>
      </c>
      <c r="I2597">
        <f t="shared" si="281"/>
        <v>15</v>
      </c>
      <c r="J2597" s="3">
        <f t="shared" si="282"/>
        <v>0.93333333333333335</v>
      </c>
      <c r="K2597" s="5">
        <f t="shared" si="285"/>
        <v>284</v>
      </c>
      <c r="L2597" s="3">
        <f t="shared" ca="1" si="283"/>
        <v>0.15054695562435499</v>
      </c>
      <c r="M2597" s="1">
        <f t="shared" ca="1" si="284"/>
        <v>0.7827863777089783</v>
      </c>
      <c r="N2597" t="str">
        <f t="shared" si="286"/>
        <v>yes</v>
      </c>
    </row>
    <row r="2598" spans="1:14" x14ac:dyDescent="0.25">
      <c r="A2598" t="str">
        <f t="shared" si="280"/>
        <v>11Fremantle</v>
      </c>
      <c r="B2598">
        <v>2020</v>
      </c>
      <c r="C2598">
        <v>11</v>
      </c>
      <c r="D2598" t="s">
        <v>132</v>
      </c>
      <c r="E2598" t="s">
        <v>53</v>
      </c>
      <c r="F2598">
        <v>82</v>
      </c>
      <c r="G2598" s="1">
        <v>0.78</v>
      </c>
      <c r="H2598">
        <v>13</v>
      </c>
      <c r="I2598">
        <f t="shared" si="281"/>
        <v>15</v>
      </c>
      <c r="J2598" s="3">
        <f t="shared" si="282"/>
        <v>0.8666666666666667</v>
      </c>
      <c r="K2598" s="5">
        <f t="shared" si="285"/>
        <v>196</v>
      </c>
      <c r="L2598" s="3">
        <f t="shared" ca="1" si="283"/>
        <v>0.24058814748469923</v>
      </c>
      <c r="M2598" s="1">
        <f t="shared" ca="1" si="284"/>
        <v>0.62607851918196744</v>
      </c>
      <c r="N2598" t="str">
        <f t="shared" si="286"/>
        <v>yes</v>
      </c>
    </row>
    <row r="2599" spans="1:14" x14ac:dyDescent="0.25">
      <c r="A2599" t="str">
        <f t="shared" si="280"/>
        <v>11Melbourne</v>
      </c>
      <c r="B2599">
        <v>2020</v>
      </c>
      <c r="C2599">
        <v>11</v>
      </c>
      <c r="D2599" t="s">
        <v>113</v>
      </c>
      <c r="E2599" t="s">
        <v>30</v>
      </c>
      <c r="F2599">
        <v>109</v>
      </c>
      <c r="G2599" s="1">
        <v>0.83</v>
      </c>
      <c r="H2599">
        <v>13</v>
      </c>
      <c r="I2599">
        <f t="shared" si="281"/>
        <v>20</v>
      </c>
      <c r="J2599" s="3">
        <f t="shared" si="282"/>
        <v>0.65</v>
      </c>
      <c r="K2599" s="5">
        <f t="shared" si="285"/>
        <v>235</v>
      </c>
      <c r="L2599" s="3">
        <f t="shared" ca="1" si="283"/>
        <v>9.509605059062165E-2</v>
      </c>
      <c r="M2599" s="1">
        <f t="shared" ca="1" si="284"/>
        <v>0.55490394940937837</v>
      </c>
      <c r="N2599" t="str">
        <f t="shared" si="286"/>
        <v>yes</v>
      </c>
    </row>
    <row r="2600" spans="1:14" x14ac:dyDescent="0.25">
      <c r="A2600" t="str">
        <f t="shared" si="280"/>
        <v>11Essendon</v>
      </c>
      <c r="B2600">
        <v>2020</v>
      </c>
      <c r="C2600">
        <v>11</v>
      </c>
      <c r="D2600" t="s">
        <v>93</v>
      </c>
      <c r="E2600" t="s">
        <v>32</v>
      </c>
      <c r="F2600">
        <v>78</v>
      </c>
      <c r="G2600" s="1">
        <v>0.79</v>
      </c>
      <c r="H2600">
        <v>13</v>
      </c>
      <c r="I2600">
        <f t="shared" si="281"/>
        <v>24</v>
      </c>
      <c r="J2600" s="3">
        <f t="shared" si="282"/>
        <v>0.54166666666666663</v>
      </c>
      <c r="K2600" s="5">
        <f t="shared" si="285"/>
        <v>217</v>
      </c>
      <c r="L2600" s="3">
        <f t="shared" ca="1" si="283"/>
        <v>0.12662337662337661</v>
      </c>
      <c r="M2600" s="1">
        <f t="shared" ca="1" si="284"/>
        <v>0.41504329004328999</v>
      </c>
      <c r="N2600" t="str">
        <f t="shared" si="286"/>
        <v>yes</v>
      </c>
    </row>
    <row r="2601" spans="1:14" x14ac:dyDescent="0.25">
      <c r="A2601" t="str">
        <f t="shared" si="280"/>
        <v>11Geelong Cats</v>
      </c>
      <c r="B2601">
        <v>2020</v>
      </c>
      <c r="C2601">
        <v>11</v>
      </c>
      <c r="D2601" t="s">
        <v>111</v>
      </c>
      <c r="E2601" t="s">
        <v>9</v>
      </c>
      <c r="F2601">
        <v>46</v>
      </c>
      <c r="G2601" s="1">
        <v>0.74</v>
      </c>
      <c r="H2601">
        <v>13</v>
      </c>
      <c r="I2601">
        <f t="shared" si="281"/>
        <v>21</v>
      </c>
      <c r="J2601" s="3">
        <f t="shared" si="282"/>
        <v>0.61904761904761907</v>
      </c>
      <c r="K2601" s="5">
        <f t="shared" si="285"/>
        <v>208</v>
      </c>
      <c r="L2601" s="3">
        <f t="shared" ca="1" si="283"/>
        <v>0.1252738336713996</v>
      </c>
      <c r="M2601" s="1">
        <f t="shared" ca="1" si="284"/>
        <v>0.49377378537621947</v>
      </c>
      <c r="N2601" t="str">
        <f t="shared" si="286"/>
        <v>yes</v>
      </c>
    </row>
    <row r="2602" spans="1:14" x14ac:dyDescent="0.25">
      <c r="A2602" t="str">
        <f t="shared" si="280"/>
        <v>11Adelaide Crows</v>
      </c>
      <c r="B2602">
        <v>2020</v>
      </c>
      <c r="C2602">
        <v>11</v>
      </c>
      <c r="D2602" t="s">
        <v>119</v>
      </c>
      <c r="E2602" t="s">
        <v>22</v>
      </c>
      <c r="F2602">
        <v>139</v>
      </c>
      <c r="G2602" s="1">
        <v>0.8</v>
      </c>
      <c r="H2602">
        <v>13</v>
      </c>
      <c r="I2602">
        <f t="shared" si="281"/>
        <v>18</v>
      </c>
      <c r="J2602" s="3">
        <f t="shared" si="282"/>
        <v>0.72222222222222221</v>
      </c>
      <c r="K2602" s="5">
        <f t="shared" si="285"/>
        <v>137</v>
      </c>
      <c r="L2602" s="3">
        <f t="shared" ca="1" si="283"/>
        <v>0.13691755203978967</v>
      </c>
      <c r="M2602" s="1">
        <f t="shared" ca="1" si="284"/>
        <v>0.58530467018243248</v>
      </c>
      <c r="N2602" t="str">
        <f t="shared" si="286"/>
        <v>yes</v>
      </c>
    </row>
    <row r="2603" spans="1:14" x14ac:dyDescent="0.25">
      <c r="A2603" t="str">
        <f t="shared" si="280"/>
        <v>11Brisbane Lions</v>
      </c>
      <c r="B2603">
        <v>2020</v>
      </c>
      <c r="C2603">
        <v>11</v>
      </c>
      <c r="D2603" t="s">
        <v>161</v>
      </c>
      <c r="E2603" t="s">
        <v>16</v>
      </c>
      <c r="F2603">
        <v>115</v>
      </c>
      <c r="G2603" s="1">
        <v>0.87</v>
      </c>
      <c r="H2603">
        <v>13</v>
      </c>
      <c r="I2603">
        <f t="shared" si="281"/>
        <v>29</v>
      </c>
      <c r="J2603" s="3">
        <f t="shared" si="282"/>
        <v>0.44827586206896552</v>
      </c>
      <c r="K2603" s="5">
        <f t="shared" si="285"/>
        <v>153</v>
      </c>
      <c r="L2603" s="3">
        <f t="shared" ca="1" si="283"/>
        <v>0.16536119818878439</v>
      </c>
      <c r="M2603" s="1">
        <f t="shared" ca="1" si="284"/>
        <v>0.28291466388018116</v>
      </c>
      <c r="N2603" t="str">
        <f t="shared" si="286"/>
        <v>yes</v>
      </c>
    </row>
    <row r="2604" spans="1:14" x14ac:dyDescent="0.25">
      <c r="A2604" t="str">
        <f t="shared" si="280"/>
        <v>11Melbourne</v>
      </c>
      <c r="B2604">
        <v>2020</v>
      </c>
      <c r="C2604">
        <v>11</v>
      </c>
      <c r="D2604" t="s">
        <v>173</v>
      </c>
      <c r="E2604" t="s">
        <v>30</v>
      </c>
      <c r="F2604">
        <v>44</v>
      </c>
      <c r="G2604" s="1">
        <v>0.69</v>
      </c>
      <c r="H2604">
        <v>13</v>
      </c>
      <c r="I2604">
        <f t="shared" si="281"/>
        <v>20</v>
      </c>
      <c r="J2604" s="3">
        <f t="shared" si="282"/>
        <v>0.65</v>
      </c>
      <c r="K2604" s="5">
        <f t="shared" si="285"/>
        <v>25</v>
      </c>
      <c r="L2604" s="3">
        <f t="shared" ca="1" si="283"/>
        <v>0.59974901641568301</v>
      </c>
      <c r="M2604" s="1">
        <f t="shared" ca="1" si="284"/>
        <v>5.0250983584317011E-2</v>
      </c>
      <c r="N2604" t="str">
        <f t="shared" si="286"/>
        <v>yes</v>
      </c>
    </row>
    <row r="2605" spans="1:14" x14ac:dyDescent="0.25">
      <c r="A2605" t="str">
        <f t="shared" si="280"/>
        <v>11Collingwood</v>
      </c>
      <c r="B2605">
        <v>2020</v>
      </c>
      <c r="C2605">
        <v>11</v>
      </c>
      <c r="D2605" t="s">
        <v>72</v>
      </c>
      <c r="E2605" t="s">
        <v>51</v>
      </c>
      <c r="F2605">
        <v>98</v>
      </c>
      <c r="G2605" s="1">
        <v>0.77</v>
      </c>
      <c r="H2605">
        <v>13</v>
      </c>
      <c r="I2605">
        <f t="shared" si="281"/>
        <v>18</v>
      </c>
      <c r="J2605" s="3">
        <f t="shared" si="282"/>
        <v>0.72222222222222221</v>
      </c>
      <c r="K2605" s="5">
        <f t="shared" si="285"/>
        <v>251</v>
      </c>
      <c r="L2605" s="3">
        <f t="shared" ca="1" si="283"/>
        <v>0.11699770817417876</v>
      </c>
      <c r="M2605" s="1">
        <f t="shared" ca="1" si="284"/>
        <v>0.60522451404804345</v>
      </c>
      <c r="N2605" t="str">
        <f t="shared" si="286"/>
        <v>yes</v>
      </c>
    </row>
    <row r="2606" spans="1:14" x14ac:dyDescent="0.25">
      <c r="A2606" t="str">
        <f t="shared" si="280"/>
        <v>11Fremantle</v>
      </c>
      <c r="B2606">
        <v>2020</v>
      </c>
      <c r="C2606">
        <v>11</v>
      </c>
      <c r="D2606" t="s">
        <v>135</v>
      </c>
      <c r="E2606" t="s">
        <v>53</v>
      </c>
      <c r="F2606">
        <v>64</v>
      </c>
      <c r="G2606" s="1">
        <v>0.75</v>
      </c>
      <c r="H2606">
        <v>13</v>
      </c>
      <c r="I2606">
        <f t="shared" si="281"/>
        <v>15</v>
      </c>
      <c r="J2606" s="3">
        <f t="shared" si="282"/>
        <v>0.8666666666666667</v>
      </c>
      <c r="K2606" s="5">
        <f t="shared" si="285"/>
        <v>164</v>
      </c>
      <c r="L2606" s="3">
        <f t="shared" ca="1" si="283"/>
        <v>0.27023070097604263</v>
      </c>
      <c r="M2606" s="1">
        <f t="shared" ca="1" si="284"/>
        <v>0.59643596569062407</v>
      </c>
      <c r="N2606" t="str">
        <f t="shared" si="286"/>
        <v>yes</v>
      </c>
    </row>
    <row r="2607" spans="1:14" x14ac:dyDescent="0.25">
      <c r="A2607" t="str">
        <f t="shared" si="280"/>
        <v>11Carlton</v>
      </c>
      <c r="B2607">
        <v>2020</v>
      </c>
      <c r="C2607">
        <v>11</v>
      </c>
      <c r="D2607" t="s">
        <v>156</v>
      </c>
      <c r="E2607" t="s">
        <v>6</v>
      </c>
      <c r="F2607">
        <v>77</v>
      </c>
      <c r="G2607" s="1">
        <v>0.85</v>
      </c>
      <c r="H2607">
        <v>13</v>
      </c>
      <c r="I2607">
        <f t="shared" si="281"/>
        <v>22</v>
      </c>
      <c r="J2607" s="3">
        <f t="shared" si="282"/>
        <v>0.59090909090909094</v>
      </c>
      <c r="K2607" s="5">
        <f t="shared" si="285"/>
        <v>149</v>
      </c>
      <c r="L2607" s="3">
        <f t="shared" ca="1" si="283"/>
        <v>0.17298427991886411</v>
      </c>
      <c r="M2607" s="1">
        <f t="shared" ca="1" si="284"/>
        <v>0.41792481099022682</v>
      </c>
      <c r="N2607" t="str">
        <f t="shared" si="286"/>
        <v>yes</v>
      </c>
    </row>
    <row r="2608" spans="1:14" x14ac:dyDescent="0.25">
      <c r="A2608" t="str">
        <f t="shared" si="280"/>
        <v>11Essendon</v>
      </c>
      <c r="B2608">
        <v>2020</v>
      </c>
      <c r="C2608">
        <v>11</v>
      </c>
      <c r="D2608" t="s">
        <v>124</v>
      </c>
      <c r="E2608" t="s">
        <v>32</v>
      </c>
      <c r="F2608">
        <v>93</v>
      </c>
      <c r="G2608" s="1">
        <v>0.81</v>
      </c>
      <c r="H2608">
        <v>13</v>
      </c>
      <c r="I2608">
        <f t="shared" si="281"/>
        <v>24</v>
      </c>
      <c r="J2608" s="3">
        <f t="shared" si="282"/>
        <v>0.54166666666666663</v>
      </c>
      <c r="K2608" s="5">
        <f t="shared" si="285"/>
        <v>173</v>
      </c>
      <c r="L2608" s="3">
        <f t="shared" ca="1" si="283"/>
        <v>0.24023588382721506</v>
      </c>
      <c r="M2608" s="1">
        <f t="shared" ca="1" si="284"/>
        <v>0.30143078283945157</v>
      </c>
      <c r="N2608" t="str">
        <f t="shared" si="286"/>
        <v>yes</v>
      </c>
    </row>
    <row r="2609" spans="1:14" x14ac:dyDescent="0.25">
      <c r="A2609" t="str">
        <f t="shared" si="280"/>
        <v>11Collingwood</v>
      </c>
      <c r="B2609">
        <v>2020</v>
      </c>
      <c r="C2609">
        <v>11</v>
      </c>
      <c r="D2609" t="s">
        <v>175</v>
      </c>
      <c r="E2609" t="s">
        <v>51</v>
      </c>
      <c r="F2609">
        <v>55</v>
      </c>
      <c r="G2609" s="1">
        <v>0.73</v>
      </c>
      <c r="H2609">
        <v>12</v>
      </c>
      <c r="I2609">
        <f t="shared" si="281"/>
        <v>18</v>
      </c>
      <c r="J2609" s="3">
        <f t="shared" si="282"/>
        <v>0.66666666666666663</v>
      </c>
      <c r="K2609" s="5">
        <f t="shared" si="285"/>
        <v>28</v>
      </c>
      <c r="L2609" s="3">
        <f t="shared" ca="1" si="283"/>
        <v>0.26984126984126983</v>
      </c>
      <c r="M2609" s="1">
        <f t="shared" ca="1" si="284"/>
        <v>0.3968253968253968</v>
      </c>
      <c r="N2609" t="str">
        <f t="shared" si="286"/>
        <v>yes</v>
      </c>
    </row>
    <row r="2610" spans="1:14" x14ac:dyDescent="0.25">
      <c r="A2610" t="str">
        <f t="shared" si="280"/>
        <v>11Carlton</v>
      </c>
      <c r="B2610">
        <v>2020</v>
      </c>
      <c r="C2610">
        <v>11</v>
      </c>
      <c r="D2610" t="s">
        <v>26</v>
      </c>
      <c r="E2610" t="s">
        <v>6</v>
      </c>
      <c r="F2610">
        <v>55</v>
      </c>
      <c r="G2610" s="1">
        <v>0.63</v>
      </c>
      <c r="H2610">
        <v>12</v>
      </c>
      <c r="I2610">
        <f t="shared" si="281"/>
        <v>22</v>
      </c>
      <c r="J2610" s="3">
        <f t="shared" si="282"/>
        <v>0.54545454545454541</v>
      </c>
      <c r="K2610" s="5">
        <f t="shared" si="285"/>
        <v>217</v>
      </c>
      <c r="L2610" s="3">
        <f t="shared" ca="1" si="283"/>
        <v>0.1908155569920276</v>
      </c>
      <c r="M2610" s="1">
        <f t="shared" ca="1" si="284"/>
        <v>0.35463898846251785</v>
      </c>
      <c r="N2610" t="str">
        <f t="shared" si="286"/>
        <v>yes</v>
      </c>
    </row>
    <row r="2611" spans="1:14" x14ac:dyDescent="0.25">
      <c r="A2611" t="str">
        <f t="shared" si="280"/>
        <v>11Brisbane Lions</v>
      </c>
      <c r="B2611">
        <v>2020</v>
      </c>
      <c r="C2611">
        <v>11</v>
      </c>
      <c r="D2611" t="s">
        <v>182</v>
      </c>
      <c r="E2611" t="s">
        <v>16</v>
      </c>
      <c r="F2611">
        <v>28</v>
      </c>
      <c r="G2611" s="1">
        <v>0.77</v>
      </c>
      <c r="H2611">
        <v>12</v>
      </c>
      <c r="I2611">
        <f t="shared" si="281"/>
        <v>29</v>
      </c>
      <c r="J2611" s="3">
        <f t="shared" si="282"/>
        <v>0.41379310344827586</v>
      </c>
      <c r="K2611" s="5">
        <f t="shared" si="285"/>
        <v>59</v>
      </c>
      <c r="L2611" s="3">
        <f t="shared" ca="1" si="283"/>
        <v>0.34641203703703705</v>
      </c>
      <c r="M2611" s="1">
        <f t="shared" ca="1" si="284"/>
        <v>6.738106641123881E-2</v>
      </c>
      <c r="N2611" t="str">
        <f t="shared" si="286"/>
        <v>yes</v>
      </c>
    </row>
    <row r="2612" spans="1:14" x14ac:dyDescent="0.25">
      <c r="A2612" t="str">
        <f t="shared" si="280"/>
        <v>11Collingwood</v>
      </c>
      <c r="B2612">
        <v>2020</v>
      </c>
      <c r="C2612">
        <v>11</v>
      </c>
      <c r="D2612" t="s">
        <v>147</v>
      </c>
      <c r="E2612" t="s">
        <v>51</v>
      </c>
      <c r="F2612">
        <v>65</v>
      </c>
      <c r="G2612" s="1">
        <v>0.75</v>
      </c>
      <c r="H2612">
        <v>12</v>
      </c>
      <c r="I2612">
        <f t="shared" si="281"/>
        <v>18</v>
      </c>
      <c r="J2612" s="3">
        <f t="shared" si="282"/>
        <v>0.66666666666666663</v>
      </c>
      <c r="K2612" s="5">
        <f t="shared" si="285"/>
        <v>89</v>
      </c>
      <c r="L2612" s="3">
        <f t="shared" ca="1" si="283"/>
        <v>0.21143892339544512</v>
      </c>
      <c r="M2612" s="1">
        <f t="shared" ca="1" si="284"/>
        <v>0.45522774327122151</v>
      </c>
      <c r="N2612" t="str">
        <f t="shared" si="286"/>
        <v>yes</v>
      </c>
    </row>
    <row r="2613" spans="1:14" x14ac:dyDescent="0.25">
      <c r="A2613" t="str">
        <f t="shared" si="280"/>
        <v>11Port Adelaide</v>
      </c>
      <c r="B2613">
        <v>2020</v>
      </c>
      <c r="C2613">
        <v>11</v>
      </c>
      <c r="D2613" t="s">
        <v>187</v>
      </c>
      <c r="E2613" t="s">
        <v>48</v>
      </c>
      <c r="F2613">
        <v>62</v>
      </c>
      <c r="G2613" s="1">
        <v>0.78</v>
      </c>
      <c r="H2613">
        <v>12</v>
      </c>
      <c r="I2613">
        <f t="shared" si="281"/>
        <v>28</v>
      </c>
      <c r="J2613" s="3">
        <f t="shared" si="282"/>
        <v>0.42857142857142855</v>
      </c>
      <c r="K2613" s="5">
        <f t="shared" si="285"/>
        <v>130</v>
      </c>
      <c r="L2613" s="3">
        <f t="shared" ca="1" si="283"/>
        <v>0.20872584890978627</v>
      </c>
      <c r="M2613" s="1">
        <f t="shared" ca="1" si="284"/>
        <v>0.21984557966164228</v>
      </c>
      <c r="N2613" t="str">
        <f t="shared" si="286"/>
        <v>yes</v>
      </c>
    </row>
    <row r="2614" spans="1:14" x14ac:dyDescent="0.25">
      <c r="A2614" t="str">
        <f t="shared" si="280"/>
        <v>11Geelong Cats</v>
      </c>
      <c r="B2614">
        <v>2020</v>
      </c>
      <c r="C2614">
        <v>11</v>
      </c>
      <c r="D2614" t="s">
        <v>8</v>
      </c>
      <c r="E2614" t="s">
        <v>9</v>
      </c>
      <c r="F2614">
        <v>89</v>
      </c>
      <c r="G2614" s="1">
        <v>0.84</v>
      </c>
      <c r="H2614">
        <v>12</v>
      </c>
      <c r="I2614">
        <f t="shared" si="281"/>
        <v>21</v>
      </c>
      <c r="J2614" s="3">
        <f t="shared" si="282"/>
        <v>0.5714285714285714</v>
      </c>
      <c r="K2614" s="5">
        <f t="shared" si="285"/>
        <v>245</v>
      </c>
      <c r="L2614" s="3">
        <f t="shared" ca="1" si="283"/>
        <v>0.18228318995582424</v>
      </c>
      <c r="M2614" s="1">
        <f t="shared" ca="1" si="284"/>
        <v>0.38914538147274713</v>
      </c>
      <c r="N2614" t="str">
        <f t="shared" si="286"/>
        <v>yes</v>
      </c>
    </row>
    <row r="2615" spans="1:14" x14ac:dyDescent="0.25">
      <c r="A2615" t="str">
        <f t="shared" si="280"/>
        <v>11Gold Coast Suns</v>
      </c>
      <c r="B2615">
        <v>2020</v>
      </c>
      <c r="C2615">
        <v>11</v>
      </c>
      <c r="D2615" t="s">
        <v>100</v>
      </c>
      <c r="E2615" t="s">
        <v>40</v>
      </c>
      <c r="F2615">
        <v>75</v>
      </c>
      <c r="G2615" s="1">
        <v>0.83</v>
      </c>
      <c r="H2615">
        <v>11</v>
      </c>
      <c r="I2615">
        <f t="shared" si="281"/>
        <v>24</v>
      </c>
      <c r="J2615" s="3">
        <f t="shared" si="282"/>
        <v>0.45833333333333331</v>
      </c>
      <c r="K2615" s="5">
        <f t="shared" si="285"/>
        <v>184</v>
      </c>
      <c r="L2615" s="3">
        <f t="shared" ca="1" si="283"/>
        <v>0.1336615454262513</v>
      </c>
      <c r="M2615" s="1">
        <f t="shared" ca="1" si="284"/>
        <v>0.32467178790708201</v>
      </c>
      <c r="N2615" t="str">
        <f t="shared" si="286"/>
        <v>yes</v>
      </c>
    </row>
    <row r="2616" spans="1:14" x14ac:dyDescent="0.25">
      <c r="A2616" t="str">
        <f t="shared" si="280"/>
        <v>11Essendon</v>
      </c>
      <c r="B2616">
        <v>2020</v>
      </c>
      <c r="C2616">
        <v>11</v>
      </c>
      <c r="D2616" t="s">
        <v>155</v>
      </c>
      <c r="E2616" t="s">
        <v>32</v>
      </c>
      <c r="F2616">
        <v>53</v>
      </c>
      <c r="G2616" s="1">
        <v>0.85</v>
      </c>
      <c r="H2616">
        <v>11</v>
      </c>
      <c r="I2616">
        <f t="shared" si="281"/>
        <v>24</v>
      </c>
      <c r="J2616" s="3">
        <f t="shared" si="282"/>
        <v>0.45833333333333331</v>
      </c>
      <c r="K2616" s="5">
        <f t="shared" si="285"/>
        <v>86</v>
      </c>
      <c r="L2616" s="3">
        <f t="shared" ca="1" si="283"/>
        <v>7.7786796536796543E-2</v>
      </c>
      <c r="M2616" s="1">
        <f t="shared" ca="1" si="284"/>
        <v>0.38054653679653677</v>
      </c>
      <c r="N2616" t="str">
        <f t="shared" si="286"/>
        <v>yes</v>
      </c>
    </row>
    <row r="2617" spans="1:14" x14ac:dyDescent="0.25">
      <c r="A2617" t="str">
        <f t="shared" si="280"/>
        <v>11Richmond</v>
      </c>
      <c r="B2617">
        <v>2020</v>
      </c>
      <c r="C2617">
        <v>11</v>
      </c>
      <c r="D2617" t="s">
        <v>200</v>
      </c>
      <c r="E2617" t="s">
        <v>28</v>
      </c>
      <c r="F2617">
        <v>42</v>
      </c>
      <c r="G2617" s="1">
        <v>0.82</v>
      </c>
      <c r="H2617">
        <v>11</v>
      </c>
      <c r="I2617">
        <f t="shared" si="281"/>
        <v>28</v>
      </c>
      <c r="J2617" s="3">
        <f t="shared" si="282"/>
        <v>0.39285714285714285</v>
      </c>
      <c r="K2617" s="5">
        <f t="shared" si="285"/>
        <v>12</v>
      </c>
      <c r="L2617" s="3">
        <f t="shared" ca="1" si="283"/>
        <v>8.9655172413793116E-2</v>
      </c>
      <c r="M2617" s="1">
        <f t="shared" ca="1" si="284"/>
        <v>0.30320197044334973</v>
      </c>
      <c r="N2617" t="str">
        <f t="shared" si="286"/>
        <v>yes</v>
      </c>
    </row>
    <row r="2618" spans="1:14" x14ac:dyDescent="0.25">
      <c r="A2618" t="str">
        <f t="shared" si="280"/>
        <v>11Port Adelaide</v>
      </c>
      <c r="B2618">
        <v>2020</v>
      </c>
      <c r="C2618">
        <v>11</v>
      </c>
      <c r="D2618" t="s">
        <v>157</v>
      </c>
      <c r="E2618" t="s">
        <v>48</v>
      </c>
      <c r="F2618">
        <v>79</v>
      </c>
      <c r="G2618" s="1">
        <v>0.87</v>
      </c>
      <c r="H2618">
        <v>10</v>
      </c>
      <c r="I2618">
        <f t="shared" si="281"/>
        <v>28</v>
      </c>
      <c r="J2618" s="3">
        <f t="shared" si="282"/>
        <v>0.35714285714285715</v>
      </c>
      <c r="K2618" s="5">
        <f t="shared" si="285"/>
        <v>131</v>
      </c>
      <c r="L2618" s="3">
        <f t="shared" ca="1" si="283"/>
        <v>0.12441334804807047</v>
      </c>
      <c r="M2618" s="1">
        <f t="shared" ca="1" si="284"/>
        <v>0.23272950909478668</v>
      </c>
      <c r="N2618" t="str">
        <f t="shared" si="286"/>
        <v>yes</v>
      </c>
    </row>
    <row r="2619" spans="1:14" x14ac:dyDescent="0.25">
      <c r="A2619" t="str">
        <f t="shared" si="280"/>
        <v>11Hawthorn</v>
      </c>
      <c r="B2619">
        <v>2020</v>
      </c>
      <c r="C2619">
        <v>11</v>
      </c>
      <c r="D2619" t="s">
        <v>77</v>
      </c>
      <c r="E2619" t="s">
        <v>56</v>
      </c>
      <c r="F2619">
        <v>97</v>
      </c>
      <c r="G2619" s="1">
        <v>0.87</v>
      </c>
      <c r="H2619">
        <v>10</v>
      </c>
      <c r="I2619">
        <f t="shared" si="281"/>
        <v>15</v>
      </c>
      <c r="J2619" s="3">
        <f t="shared" si="282"/>
        <v>0.66666666666666663</v>
      </c>
      <c r="K2619" s="5">
        <f t="shared" si="285"/>
        <v>217</v>
      </c>
      <c r="L2619" s="3">
        <f t="shared" ca="1" si="283"/>
        <v>0.16022222222222221</v>
      </c>
      <c r="M2619" s="1">
        <f t="shared" ca="1" si="284"/>
        <v>0.50644444444444447</v>
      </c>
      <c r="N2619" t="str">
        <f t="shared" si="286"/>
        <v>yes</v>
      </c>
    </row>
    <row r="2620" spans="1:14" x14ac:dyDescent="0.25">
      <c r="A2620" t="str">
        <f t="shared" si="280"/>
        <v>11Carlton</v>
      </c>
      <c r="B2620">
        <v>2020</v>
      </c>
      <c r="C2620">
        <v>11</v>
      </c>
      <c r="D2620" t="s">
        <v>125</v>
      </c>
      <c r="E2620" t="s">
        <v>6</v>
      </c>
      <c r="F2620">
        <v>29</v>
      </c>
      <c r="G2620" s="1">
        <v>0.87</v>
      </c>
      <c r="H2620">
        <v>10</v>
      </c>
      <c r="I2620">
        <f t="shared" si="281"/>
        <v>22</v>
      </c>
      <c r="J2620" s="3">
        <f t="shared" si="282"/>
        <v>0.45454545454545453</v>
      </c>
      <c r="K2620" s="5">
        <f t="shared" si="285"/>
        <v>78</v>
      </c>
      <c r="L2620" s="3">
        <f t="shared" ca="1" si="283"/>
        <v>0.34978354978354975</v>
      </c>
      <c r="M2620" s="1">
        <f t="shared" ca="1" si="284"/>
        <v>0.10476190476190478</v>
      </c>
      <c r="N2620" t="str">
        <f t="shared" si="286"/>
        <v>yes</v>
      </c>
    </row>
    <row r="2621" spans="1:14" x14ac:dyDescent="0.25">
      <c r="A2621" t="str">
        <f t="shared" si="280"/>
        <v>11Richmond</v>
      </c>
      <c r="B2621">
        <v>2020</v>
      </c>
      <c r="C2621">
        <v>11</v>
      </c>
      <c r="D2621" t="s">
        <v>204</v>
      </c>
      <c r="E2621" t="s">
        <v>28</v>
      </c>
      <c r="F2621">
        <v>33</v>
      </c>
      <c r="G2621" s="1">
        <v>0.76</v>
      </c>
      <c r="H2621">
        <v>10</v>
      </c>
      <c r="I2621">
        <f t="shared" si="281"/>
        <v>28</v>
      </c>
      <c r="J2621" s="3">
        <f t="shared" si="282"/>
        <v>0.35714285714285715</v>
      </c>
      <c r="K2621" s="5">
        <f t="shared" si="285"/>
        <v>24</v>
      </c>
      <c r="L2621" s="3">
        <f t="shared" ca="1" si="283"/>
        <v>0.30467532467532465</v>
      </c>
      <c r="M2621" s="1">
        <f t="shared" ca="1" si="284"/>
        <v>5.2467532467532496E-2</v>
      </c>
      <c r="N2621" t="str">
        <f t="shared" si="286"/>
        <v>yes</v>
      </c>
    </row>
    <row r="2622" spans="1:14" x14ac:dyDescent="0.25">
      <c r="A2622" t="str">
        <f t="shared" si="280"/>
        <v>11North Melbourne</v>
      </c>
      <c r="B2622">
        <v>2020</v>
      </c>
      <c r="C2622">
        <v>11</v>
      </c>
      <c r="D2622" t="s">
        <v>78</v>
      </c>
      <c r="E2622" t="s">
        <v>25</v>
      </c>
      <c r="F2622">
        <v>71</v>
      </c>
      <c r="G2622" s="1">
        <v>0.76</v>
      </c>
      <c r="H2622">
        <v>10</v>
      </c>
      <c r="I2622">
        <f t="shared" si="281"/>
        <v>20</v>
      </c>
      <c r="J2622" s="3">
        <f t="shared" si="282"/>
        <v>0.5</v>
      </c>
      <c r="K2622" s="5">
        <f t="shared" si="285"/>
        <v>113</v>
      </c>
      <c r="L2622" s="3">
        <f t="shared" ca="1" si="283"/>
        <v>0.4003430784519536</v>
      </c>
      <c r="M2622" s="1">
        <f t="shared" ca="1" si="284"/>
        <v>9.9656921548046395E-2</v>
      </c>
      <c r="N2622" t="str">
        <f t="shared" si="286"/>
        <v>yes</v>
      </c>
    </row>
    <row r="2623" spans="1:14" x14ac:dyDescent="0.25">
      <c r="A2623" t="str">
        <f t="shared" si="280"/>
        <v>11Fremantle</v>
      </c>
      <c r="B2623">
        <v>2020</v>
      </c>
      <c r="C2623">
        <v>11</v>
      </c>
      <c r="D2623" t="s">
        <v>52</v>
      </c>
      <c r="E2623" t="s">
        <v>53</v>
      </c>
      <c r="F2623">
        <v>95</v>
      </c>
      <c r="G2623" s="1">
        <v>0.88</v>
      </c>
      <c r="H2623">
        <v>9</v>
      </c>
      <c r="I2623">
        <f t="shared" si="281"/>
        <v>15</v>
      </c>
      <c r="J2623" s="3">
        <f t="shared" si="282"/>
        <v>0.6</v>
      </c>
      <c r="K2623" s="5">
        <f t="shared" si="285"/>
        <v>163</v>
      </c>
      <c r="L2623" s="3">
        <f t="shared" ca="1" si="283"/>
        <v>0.15418667466986793</v>
      </c>
      <c r="M2623" s="1">
        <f t="shared" ca="1" si="284"/>
        <v>0.44581332533013207</v>
      </c>
      <c r="N2623" t="str">
        <f t="shared" si="286"/>
        <v>yes</v>
      </c>
    </row>
    <row r="2624" spans="1:14" x14ac:dyDescent="0.25">
      <c r="A2624" t="str">
        <f t="shared" si="280"/>
        <v>11West Coast Eagles</v>
      </c>
      <c r="B2624">
        <v>2020</v>
      </c>
      <c r="C2624">
        <v>11</v>
      </c>
      <c r="D2624" t="s">
        <v>103</v>
      </c>
      <c r="E2624" t="s">
        <v>36</v>
      </c>
      <c r="F2624">
        <v>103</v>
      </c>
      <c r="G2624" s="1">
        <v>0.76</v>
      </c>
      <c r="H2624">
        <v>9</v>
      </c>
      <c r="I2624">
        <f t="shared" si="281"/>
        <v>22</v>
      </c>
      <c r="J2624" s="3">
        <f t="shared" si="282"/>
        <v>0.40909090909090912</v>
      </c>
      <c r="K2624" s="5">
        <f t="shared" si="285"/>
        <v>179</v>
      </c>
      <c r="L2624" s="3">
        <f t="shared" ca="1" si="283"/>
        <v>0.15196343688990746</v>
      </c>
      <c r="M2624" s="1">
        <f t="shared" ca="1" si="284"/>
        <v>0.25712747220100163</v>
      </c>
      <c r="N2624" t="str">
        <f t="shared" si="286"/>
        <v>yes</v>
      </c>
    </row>
    <row r="2625" spans="1:14" x14ac:dyDescent="0.25">
      <c r="A2625" t="str">
        <f t="shared" si="280"/>
        <v>11Hawthorn</v>
      </c>
      <c r="B2625">
        <v>2020</v>
      </c>
      <c r="C2625">
        <v>11</v>
      </c>
      <c r="D2625" t="s">
        <v>55</v>
      </c>
      <c r="E2625" t="s">
        <v>56</v>
      </c>
      <c r="F2625">
        <v>58</v>
      </c>
      <c r="G2625" s="1">
        <v>0.75</v>
      </c>
      <c r="H2625">
        <v>9</v>
      </c>
      <c r="I2625">
        <f t="shared" si="281"/>
        <v>15</v>
      </c>
      <c r="J2625" s="3">
        <f t="shared" si="282"/>
        <v>0.6</v>
      </c>
      <c r="K2625" s="5">
        <f t="shared" si="285"/>
        <v>131</v>
      </c>
      <c r="L2625" s="3">
        <f t="shared" ca="1" si="283"/>
        <v>4.4254658385093168E-2</v>
      </c>
      <c r="M2625" s="1">
        <f t="shared" ca="1" si="284"/>
        <v>0.55574534161490685</v>
      </c>
      <c r="N2625" t="str">
        <f t="shared" si="286"/>
        <v>yes</v>
      </c>
    </row>
    <row r="2626" spans="1:14" x14ac:dyDescent="0.25">
      <c r="A2626" t="str">
        <f t="shared" ref="A2626:A2689" si="287">C2626&amp;E2626</f>
        <v>11Richmond</v>
      </c>
      <c r="B2626">
        <v>2020</v>
      </c>
      <c r="C2626">
        <v>11</v>
      </c>
      <c r="D2626" t="s">
        <v>202</v>
      </c>
      <c r="E2626" t="s">
        <v>28</v>
      </c>
      <c r="F2626">
        <v>44</v>
      </c>
      <c r="G2626" s="1">
        <v>0.56999999999999995</v>
      </c>
      <c r="H2626">
        <v>9</v>
      </c>
      <c r="I2626">
        <f t="shared" ref="I2626:I2689" si="288">SUMIF($A:$A,$A2626,$H:$H)/4</f>
        <v>28</v>
      </c>
      <c r="J2626" s="3">
        <f t="shared" ref="J2626:J2689" si="289">H2626/I2626</f>
        <v>0.32142857142857145</v>
      </c>
      <c r="K2626" s="5">
        <f t="shared" si="285"/>
        <v>57</v>
      </c>
      <c r="L2626" s="3">
        <f t="shared" ref="L2626:L2689" ca="1" si="290">SUMIF($D:$D,$D2626,$J2626)/COUNTIF($D:$D,$D2626)</f>
        <v>0.33347871572871574</v>
      </c>
      <c r="M2626" s="1">
        <f t="shared" ref="M2626:M2689" ca="1" si="291">J2626-L2626</f>
        <v>-1.2050144300144283E-2</v>
      </c>
      <c r="N2626" t="str">
        <f t="shared" si="286"/>
        <v>yes</v>
      </c>
    </row>
    <row r="2627" spans="1:14" x14ac:dyDescent="0.25">
      <c r="A2627" t="str">
        <f t="shared" si="287"/>
        <v>11Western Bulldogs</v>
      </c>
      <c r="B2627">
        <v>2020</v>
      </c>
      <c r="C2627">
        <v>11</v>
      </c>
      <c r="D2627" t="s">
        <v>99</v>
      </c>
      <c r="E2627" t="s">
        <v>14</v>
      </c>
      <c r="F2627">
        <v>66</v>
      </c>
      <c r="G2627" s="1">
        <v>0.78</v>
      </c>
      <c r="H2627">
        <v>9</v>
      </c>
      <c r="I2627">
        <f t="shared" si="288"/>
        <v>29</v>
      </c>
      <c r="J2627" s="3">
        <f t="shared" si="289"/>
        <v>0.31034482758620691</v>
      </c>
      <c r="K2627" s="5">
        <f t="shared" ref="K2627:K2690" si="292">SUMIF($D:$D,$D2627,$H:$H)</f>
        <v>90</v>
      </c>
      <c r="L2627" s="3">
        <f t="shared" ca="1" si="290"/>
        <v>0.20435889770928134</v>
      </c>
      <c r="M2627" s="1">
        <f t="shared" ca="1" si="291"/>
        <v>0.10598592987692557</v>
      </c>
      <c r="N2627" t="str">
        <f t="shared" ref="N2627:N2690" si="293">IF(K2627&gt;0,"yes", "no")</f>
        <v>yes</v>
      </c>
    </row>
    <row r="2628" spans="1:14" x14ac:dyDescent="0.25">
      <c r="A2628" t="str">
        <f t="shared" si="287"/>
        <v>11Carlton</v>
      </c>
      <c r="B2628">
        <v>2020</v>
      </c>
      <c r="C2628">
        <v>11</v>
      </c>
      <c r="D2628" t="s">
        <v>139</v>
      </c>
      <c r="E2628" t="s">
        <v>6</v>
      </c>
      <c r="F2628">
        <v>77</v>
      </c>
      <c r="G2628" s="1">
        <v>0.81</v>
      </c>
      <c r="H2628">
        <v>9</v>
      </c>
      <c r="I2628">
        <f t="shared" si="288"/>
        <v>22</v>
      </c>
      <c r="J2628" s="3">
        <f t="shared" si="289"/>
        <v>0.40909090909090912</v>
      </c>
      <c r="K2628" s="5">
        <f t="shared" si="292"/>
        <v>67</v>
      </c>
      <c r="L2628" s="3">
        <f t="shared" ca="1" si="290"/>
        <v>9.7744360902255648E-2</v>
      </c>
      <c r="M2628" s="1">
        <f t="shared" ca="1" si="291"/>
        <v>0.31134654818865348</v>
      </c>
      <c r="N2628" t="str">
        <f t="shared" si="293"/>
        <v>yes</v>
      </c>
    </row>
    <row r="2629" spans="1:14" x14ac:dyDescent="0.25">
      <c r="A2629" t="str">
        <f t="shared" si="287"/>
        <v>11Fremantle</v>
      </c>
      <c r="B2629">
        <v>2020</v>
      </c>
      <c r="C2629">
        <v>11</v>
      </c>
      <c r="D2629" t="s">
        <v>192</v>
      </c>
      <c r="E2629" t="s">
        <v>53</v>
      </c>
      <c r="F2629">
        <v>98</v>
      </c>
      <c r="G2629" s="1">
        <v>0.81</v>
      </c>
      <c r="H2629">
        <v>9</v>
      </c>
      <c r="I2629">
        <f t="shared" si="288"/>
        <v>15</v>
      </c>
      <c r="J2629" s="3">
        <f t="shared" si="289"/>
        <v>0.6</v>
      </c>
      <c r="K2629" s="5">
        <f t="shared" si="292"/>
        <v>127</v>
      </c>
      <c r="L2629" s="3">
        <f t="shared" ca="1" si="290"/>
        <v>0.11310207216551985</v>
      </c>
      <c r="M2629" s="1">
        <f t="shared" ca="1" si="291"/>
        <v>0.48689792783448016</v>
      </c>
      <c r="N2629" t="str">
        <f t="shared" si="293"/>
        <v>yes</v>
      </c>
    </row>
    <row r="2630" spans="1:14" x14ac:dyDescent="0.25">
      <c r="A2630" t="str">
        <f t="shared" si="287"/>
        <v>11Brisbane Lions</v>
      </c>
      <c r="B2630">
        <v>2020</v>
      </c>
      <c r="C2630">
        <v>11</v>
      </c>
      <c r="D2630" t="s">
        <v>165</v>
      </c>
      <c r="E2630" t="s">
        <v>16</v>
      </c>
      <c r="F2630">
        <v>60</v>
      </c>
      <c r="G2630" s="1">
        <v>0.76</v>
      </c>
      <c r="H2630">
        <v>9</v>
      </c>
      <c r="I2630">
        <f t="shared" si="288"/>
        <v>29</v>
      </c>
      <c r="J2630" s="3">
        <f t="shared" si="289"/>
        <v>0.31034482758620691</v>
      </c>
      <c r="K2630" s="5">
        <f t="shared" si="292"/>
        <v>106</v>
      </c>
      <c r="L2630" s="3">
        <f t="shared" ca="1" si="290"/>
        <v>0.13834130781499204</v>
      </c>
      <c r="M2630" s="1">
        <f t="shared" ca="1" si="291"/>
        <v>0.17200351977121486</v>
      </c>
      <c r="N2630" t="str">
        <f t="shared" si="293"/>
        <v>yes</v>
      </c>
    </row>
    <row r="2631" spans="1:14" x14ac:dyDescent="0.25">
      <c r="A2631" t="str">
        <f t="shared" si="287"/>
        <v>11North Melbourne</v>
      </c>
      <c r="B2631">
        <v>2020</v>
      </c>
      <c r="C2631">
        <v>11</v>
      </c>
      <c r="D2631" t="s">
        <v>24</v>
      </c>
      <c r="E2631" t="s">
        <v>25</v>
      </c>
      <c r="F2631">
        <v>60</v>
      </c>
      <c r="G2631" s="1">
        <v>0.48</v>
      </c>
      <c r="H2631">
        <v>9</v>
      </c>
      <c r="I2631">
        <f t="shared" si="288"/>
        <v>20</v>
      </c>
      <c r="J2631" s="3">
        <f t="shared" si="289"/>
        <v>0.45</v>
      </c>
      <c r="K2631" s="5">
        <f t="shared" si="292"/>
        <v>200</v>
      </c>
      <c r="L2631" s="3">
        <f t="shared" ca="1" si="290"/>
        <v>0.16227824463118581</v>
      </c>
      <c r="M2631" s="1">
        <f t="shared" ca="1" si="291"/>
        <v>0.28772175536881417</v>
      </c>
      <c r="N2631" t="str">
        <f t="shared" si="293"/>
        <v>yes</v>
      </c>
    </row>
    <row r="2632" spans="1:14" x14ac:dyDescent="0.25">
      <c r="A2632" t="str">
        <f t="shared" si="287"/>
        <v>11Geelong Cats</v>
      </c>
      <c r="B2632">
        <v>2020</v>
      </c>
      <c r="C2632">
        <v>11</v>
      </c>
      <c r="D2632" t="s">
        <v>129</v>
      </c>
      <c r="E2632" t="s">
        <v>9</v>
      </c>
      <c r="F2632">
        <v>69</v>
      </c>
      <c r="G2632" s="1">
        <v>0.75</v>
      </c>
      <c r="H2632">
        <v>8</v>
      </c>
      <c r="I2632">
        <f t="shared" si="288"/>
        <v>21</v>
      </c>
      <c r="J2632" s="3">
        <f t="shared" si="289"/>
        <v>0.38095238095238093</v>
      </c>
      <c r="K2632" s="5">
        <f t="shared" si="292"/>
        <v>151</v>
      </c>
      <c r="L2632" s="3">
        <f t="shared" ca="1" si="290"/>
        <v>0.13966313798246571</v>
      </c>
      <c r="M2632" s="1">
        <f t="shared" ca="1" si="291"/>
        <v>0.24128924296991522</v>
      </c>
      <c r="N2632" t="str">
        <f t="shared" si="293"/>
        <v>yes</v>
      </c>
    </row>
    <row r="2633" spans="1:14" x14ac:dyDescent="0.25">
      <c r="A2633" t="str">
        <f t="shared" si="287"/>
        <v>11Melbourne</v>
      </c>
      <c r="B2633">
        <v>2020</v>
      </c>
      <c r="C2633">
        <v>11</v>
      </c>
      <c r="D2633" t="s">
        <v>197</v>
      </c>
      <c r="E2633" t="s">
        <v>30</v>
      </c>
      <c r="F2633">
        <v>74</v>
      </c>
      <c r="G2633" s="1">
        <v>0.67</v>
      </c>
      <c r="H2633">
        <v>8</v>
      </c>
      <c r="I2633">
        <f t="shared" si="288"/>
        <v>20</v>
      </c>
      <c r="J2633" s="3">
        <f t="shared" si="289"/>
        <v>0.4</v>
      </c>
      <c r="K2633" s="5">
        <f t="shared" si="292"/>
        <v>33</v>
      </c>
      <c r="L2633" s="3">
        <f t="shared" ca="1" si="290"/>
        <v>0.37195046439628482</v>
      </c>
      <c r="M2633" s="1">
        <f t="shared" ca="1" si="291"/>
        <v>2.8049535603715203E-2</v>
      </c>
      <c r="N2633" t="str">
        <f t="shared" si="293"/>
        <v>yes</v>
      </c>
    </row>
    <row r="2634" spans="1:14" x14ac:dyDescent="0.25">
      <c r="A2634" t="str">
        <f t="shared" si="287"/>
        <v>11Fremantle</v>
      </c>
      <c r="B2634">
        <v>2020</v>
      </c>
      <c r="C2634">
        <v>11</v>
      </c>
      <c r="D2634" t="s">
        <v>180</v>
      </c>
      <c r="E2634" t="s">
        <v>53</v>
      </c>
      <c r="F2634">
        <v>45</v>
      </c>
      <c r="G2634" s="1">
        <v>0.63</v>
      </c>
      <c r="H2634">
        <v>8</v>
      </c>
      <c r="I2634">
        <f t="shared" si="288"/>
        <v>15</v>
      </c>
      <c r="J2634" s="3">
        <f t="shared" si="289"/>
        <v>0.53333333333333333</v>
      </c>
      <c r="K2634" s="5">
        <f t="shared" si="292"/>
        <v>39</v>
      </c>
      <c r="L2634" s="3">
        <f t="shared" ca="1" si="290"/>
        <v>0.32220202020202021</v>
      </c>
      <c r="M2634" s="1">
        <f t="shared" ca="1" si="291"/>
        <v>0.21113131313131311</v>
      </c>
      <c r="N2634" t="str">
        <f t="shared" si="293"/>
        <v>yes</v>
      </c>
    </row>
    <row r="2635" spans="1:14" x14ac:dyDescent="0.25">
      <c r="A2635" t="str">
        <f t="shared" si="287"/>
        <v>11Hawthorn</v>
      </c>
      <c r="B2635">
        <v>2020</v>
      </c>
      <c r="C2635">
        <v>11</v>
      </c>
      <c r="D2635" t="s">
        <v>122</v>
      </c>
      <c r="E2635" t="s">
        <v>56</v>
      </c>
      <c r="F2635">
        <v>63</v>
      </c>
      <c r="G2635" s="1">
        <v>0.89</v>
      </c>
      <c r="H2635">
        <v>8</v>
      </c>
      <c r="I2635">
        <f t="shared" si="288"/>
        <v>15</v>
      </c>
      <c r="J2635" s="3">
        <f t="shared" si="289"/>
        <v>0.53333333333333333</v>
      </c>
      <c r="K2635" s="5">
        <f t="shared" si="292"/>
        <v>172</v>
      </c>
      <c r="L2635" s="3">
        <f t="shared" ca="1" si="290"/>
        <v>0.11214630779848171</v>
      </c>
      <c r="M2635" s="1">
        <f t="shared" ca="1" si="291"/>
        <v>0.4211870255348516</v>
      </c>
      <c r="N2635" t="str">
        <f t="shared" si="293"/>
        <v>yes</v>
      </c>
    </row>
    <row r="2636" spans="1:14" x14ac:dyDescent="0.25">
      <c r="A2636" t="str">
        <f t="shared" si="287"/>
        <v>11Essendon</v>
      </c>
      <c r="B2636">
        <v>2020</v>
      </c>
      <c r="C2636">
        <v>11</v>
      </c>
      <c r="D2636" t="s">
        <v>63</v>
      </c>
      <c r="E2636" t="s">
        <v>32</v>
      </c>
      <c r="F2636">
        <v>93</v>
      </c>
      <c r="G2636" s="1">
        <v>0.83</v>
      </c>
      <c r="H2636">
        <v>8</v>
      </c>
      <c r="I2636">
        <f t="shared" si="288"/>
        <v>24</v>
      </c>
      <c r="J2636" s="3">
        <f t="shared" si="289"/>
        <v>0.33333333333333331</v>
      </c>
      <c r="K2636" s="5">
        <f t="shared" si="292"/>
        <v>193</v>
      </c>
      <c r="L2636" s="3">
        <f t="shared" ca="1" si="290"/>
        <v>0.28580745235157001</v>
      </c>
      <c r="M2636" s="1">
        <f t="shared" ca="1" si="291"/>
        <v>4.7525880981763302E-2</v>
      </c>
      <c r="N2636" t="str">
        <f t="shared" si="293"/>
        <v>yes</v>
      </c>
    </row>
    <row r="2637" spans="1:14" x14ac:dyDescent="0.25">
      <c r="A2637" t="str">
        <f t="shared" si="287"/>
        <v>11St Kilda</v>
      </c>
      <c r="B2637">
        <v>2020</v>
      </c>
      <c r="C2637">
        <v>11</v>
      </c>
      <c r="D2637" t="s">
        <v>186</v>
      </c>
      <c r="E2637" t="s">
        <v>19</v>
      </c>
      <c r="F2637">
        <v>57</v>
      </c>
      <c r="G2637" s="1">
        <v>0.85</v>
      </c>
      <c r="H2637">
        <v>8</v>
      </c>
      <c r="I2637">
        <f t="shared" si="288"/>
        <v>21</v>
      </c>
      <c r="J2637" s="3">
        <f t="shared" si="289"/>
        <v>0.38095238095238093</v>
      </c>
      <c r="K2637" s="5">
        <f t="shared" si="292"/>
        <v>66</v>
      </c>
      <c r="L2637" s="3">
        <f t="shared" ca="1" si="290"/>
        <v>0.27255719663388123</v>
      </c>
      <c r="M2637" s="1">
        <f t="shared" ca="1" si="291"/>
        <v>0.1083951843184997</v>
      </c>
      <c r="N2637" t="str">
        <f t="shared" si="293"/>
        <v>yes</v>
      </c>
    </row>
    <row r="2638" spans="1:14" x14ac:dyDescent="0.25">
      <c r="A2638" t="str">
        <f t="shared" si="287"/>
        <v>11Geelong Cats</v>
      </c>
      <c r="B2638">
        <v>2020</v>
      </c>
      <c r="C2638">
        <v>11</v>
      </c>
      <c r="D2638" t="s">
        <v>151</v>
      </c>
      <c r="E2638" t="s">
        <v>9</v>
      </c>
      <c r="F2638">
        <v>79</v>
      </c>
      <c r="G2638" s="1">
        <v>0.69</v>
      </c>
      <c r="H2638">
        <v>7</v>
      </c>
      <c r="I2638">
        <f t="shared" si="288"/>
        <v>21</v>
      </c>
      <c r="J2638" s="3">
        <f t="shared" si="289"/>
        <v>0.33333333333333331</v>
      </c>
      <c r="K2638" s="5">
        <f t="shared" si="292"/>
        <v>74</v>
      </c>
      <c r="L2638" s="3">
        <f t="shared" ca="1" si="290"/>
        <v>0.14171594563751425</v>
      </c>
      <c r="M2638" s="1">
        <f t="shared" ca="1" si="291"/>
        <v>0.19161738769581907</v>
      </c>
      <c r="N2638" t="str">
        <f t="shared" si="293"/>
        <v>yes</v>
      </c>
    </row>
    <row r="2639" spans="1:14" x14ac:dyDescent="0.25">
      <c r="A2639" t="str">
        <f t="shared" si="287"/>
        <v>11Brisbane Lions</v>
      </c>
      <c r="B2639">
        <v>2020</v>
      </c>
      <c r="C2639">
        <v>11</v>
      </c>
      <c r="D2639" t="s">
        <v>163</v>
      </c>
      <c r="E2639" t="s">
        <v>16</v>
      </c>
      <c r="F2639">
        <v>100</v>
      </c>
      <c r="G2639" s="1">
        <v>0.83</v>
      </c>
      <c r="H2639">
        <v>7</v>
      </c>
      <c r="I2639">
        <f t="shared" si="288"/>
        <v>29</v>
      </c>
      <c r="J2639" s="3">
        <f t="shared" si="289"/>
        <v>0.2413793103448276</v>
      </c>
      <c r="K2639" s="5">
        <f t="shared" si="292"/>
        <v>58</v>
      </c>
      <c r="L2639" s="3">
        <f t="shared" ca="1" si="290"/>
        <v>0.10086626703937245</v>
      </c>
      <c r="M2639" s="1">
        <f t="shared" ca="1" si="291"/>
        <v>0.14051304330545517</v>
      </c>
      <c r="N2639" t="str">
        <f t="shared" si="293"/>
        <v>yes</v>
      </c>
    </row>
    <row r="2640" spans="1:14" x14ac:dyDescent="0.25">
      <c r="A2640" t="str">
        <f t="shared" si="287"/>
        <v>11Port Adelaide</v>
      </c>
      <c r="B2640">
        <v>2020</v>
      </c>
      <c r="C2640">
        <v>11</v>
      </c>
      <c r="D2640" t="s">
        <v>94</v>
      </c>
      <c r="E2640" t="s">
        <v>48</v>
      </c>
      <c r="F2640">
        <v>90</v>
      </c>
      <c r="G2640" s="1">
        <v>0.74</v>
      </c>
      <c r="H2640">
        <v>7</v>
      </c>
      <c r="I2640">
        <f t="shared" si="288"/>
        <v>28</v>
      </c>
      <c r="J2640" s="3">
        <f t="shared" si="289"/>
        <v>0.25</v>
      </c>
      <c r="K2640" s="5">
        <f t="shared" si="292"/>
        <v>95</v>
      </c>
      <c r="L2640" s="3">
        <f t="shared" ca="1" si="290"/>
        <v>0.10595238095238095</v>
      </c>
      <c r="M2640" s="1">
        <f t="shared" ca="1" si="291"/>
        <v>0.14404761904761904</v>
      </c>
      <c r="N2640" t="str">
        <f t="shared" si="293"/>
        <v>yes</v>
      </c>
    </row>
    <row r="2641" spans="1:14" x14ac:dyDescent="0.25">
      <c r="A2641" t="str">
        <f t="shared" si="287"/>
        <v>11Brisbane Lions</v>
      </c>
      <c r="B2641">
        <v>2020</v>
      </c>
      <c r="C2641">
        <v>11</v>
      </c>
      <c r="D2641" t="s">
        <v>230</v>
      </c>
      <c r="E2641" t="s">
        <v>16</v>
      </c>
      <c r="F2641">
        <v>7</v>
      </c>
      <c r="G2641" s="1">
        <v>0.46</v>
      </c>
      <c r="H2641">
        <v>7</v>
      </c>
      <c r="I2641">
        <f t="shared" si="288"/>
        <v>29</v>
      </c>
      <c r="J2641" s="3">
        <f t="shared" si="289"/>
        <v>0.2413793103448276</v>
      </c>
      <c r="K2641" s="5">
        <f t="shared" si="292"/>
        <v>10</v>
      </c>
      <c r="L2641" s="3">
        <f t="shared" ca="1" si="290"/>
        <v>0.27142857142857146</v>
      </c>
      <c r="M2641" s="1">
        <f t="shared" ca="1" si="291"/>
        <v>-3.0049261083743867E-2</v>
      </c>
      <c r="N2641" t="str">
        <f t="shared" si="293"/>
        <v>yes</v>
      </c>
    </row>
    <row r="2642" spans="1:14" x14ac:dyDescent="0.25">
      <c r="A2642" t="str">
        <f t="shared" si="287"/>
        <v>11Essendon</v>
      </c>
      <c r="B2642">
        <v>2020</v>
      </c>
      <c r="C2642">
        <v>11</v>
      </c>
      <c r="D2642" t="s">
        <v>201</v>
      </c>
      <c r="E2642" t="s">
        <v>32</v>
      </c>
      <c r="F2642">
        <v>39</v>
      </c>
      <c r="G2642" s="1">
        <v>0.81</v>
      </c>
      <c r="H2642">
        <v>7</v>
      </c>
      <c r="I2642">
        <f t="shared" si="288"/>
        <v>24</v>
      </c>
      <c r="J2642" s="3">
        <f t="shared" si="289"/>
        <v>0.29166666666666669</v>
      </c>
      <c r="K2642" s="5">
        <f t="shared" si="292"/>
        <v>54</v>
      </c>
      <c r="L2642" s="3">
        <f t="shared" ca="1" si="290"/>
        <v>0.19879872897775711</v>
      </c>
      <c r="M2642" s="1">
        <f t="shared" ca="1" si="291"/>
        <v>9.286793768890958E-2</v>
      </c>
      <c r="N2642" t="str">
        <f t="shared" si="293"/>
        <v>yes</v>
      </c>
    </row>
    <row r="2643" spans="1:14" x14ac:dyDescent="0.25">
      <c r="A2643" t="str">
        <f t="shared" si="287"/>
        <v>11Gold Coast Suns</v>
      </c>
      <c r="B2643">
        <v>2020</v>
      </c>
      <c r="C2643">
        <v>11</v>
      </c>
      <c r="D2643" t="s">
        <v>133</v>
      </c>
      <c r="E2643" t="s">
        <v>40</v>
      </c>
      <c r="F2643">
        <v>53</v>
      </c>
      <c r="G2643" s="1">
        <v>0.73</v>
      </c>
      <c r="H2643">
        <v>6</v>
      </c>
      <c r="I2643">
        <f t="shared" si="288"/>
        <v>24</v>
      </c>
      <c r="J2643" s="3">
        <f t="shared" si="289"/>
        <v>0.25</v>
      </c>
      <c r="K2643" s="5">
        <f t="shared" si="292"/>
        <v>65</v>
      </c>
      <c r="L2643" s="3">
        <f t="shared" ca="1" si="290"/>
        <v>0.15204827012967606</v>
      </c>
      <c r="M2643" s="1">
        <f t="shared" ca="1" si="291"/>
        <v>9.7951729870323939E-2</v>
      </c>
      <c r="N2643" t="str">
        <f t="shared" si="293"/>
        <v>yes</v>
      </c>
    </row>
    <row r="2644" spans="1:14" x14ac:dyDescent="0.25">
      <c r="A2644" t="str">
        <f t="shared" si="287"/>
        <v>11Melbourne</v>
      </c>
      <c r="B2644">
        <v>2020</v>
      </c>
      <c r="C2644">
        <v>11</v>
      </c>
      <c r="D2644" t="s">
        <v>237</v>
      </c>
      <c r="E2644" t="s">
        <v>30</v>
      </c>
      <c r="F2644">
        <v>82</v>
      </c>
      <c r="G2644" s="1">
        <v>0.84</v>
      </c>
      <c r="H2644">
        <v>6</v>
      </c>
      <c r="I2644">
        <f t="shared" si="288"/>
        <v>20</v>
      </c>
      <c r="J2644" s="3">
        <f t="shared" si="289"/>
        <v>0.3</v>
      </c>
      <c r="K2644" s="5">
        <f t="shared" si="292"/>
        <v>17</v>
      </c>
      <c r="L2644" s="3">
        <f t="shared" ca="1" si="290"/>
        <v>0.12308734799962869</v>
      </c>
      <c r="M2644" s="1">
        <f t="shared" ca="1" si="291"/>
        <v>0.17691265200037132</v>
      </c>
      <c r="N2644" t="str">
        <f t="shared" si="293"/>
        <v>yes</v>
      </c>
    </row>
    <row r="2645" spans="1:14" x14ac:dyDescent="0.25">
      <c r="A2645" t="str">
        <f t="shared" si="287"/>
        <v>11Hawthorn</v>
      </c>
      <c r="B2645">
        <v>2020</v>
      </c>
      <c r="C2645">
        <v>11</v>
      </c>
      <c r="D2645" t="s">
        <v>64</v>
      </c>
      <c r="E2645" t="s">
        <v>56</v>
      </c>
      <c r="F2645">
        <v>33</v>
      </c>
      <c r="G2645" s="1">
        <v>0.59</v>
      </c>
      <c r="H2645">
        <v>6</v>
      </c>
      <c r="I2645">
        <f t="shared" si="288"/>
        <v>15</v>
      </c>
      <c r="J2645" s="3">
        <f t="shared" si="289"/>
        <v>0.4</v>
      </c>
      <c r="K2645" s="5">
        <f t="shared" si="292"/>
        <v>208</v>
      </c>
      <c r="L2645" s="3">
        <f t="shared" ca="1" si="290"/>
        <v>6.6524216524216515E-2</v>
      </c>
      <c r="M2645" s="1">
        <f t="shared" ca="1" si="291"/>
        <v>0.33347578347578349</v>
      </c>
      <c r="N2645" t="str">
        <f t="shared" si="293"/>
        <v>yes</v>
      </c>
    </row>
    <row r="2646" spans="1:14" x14ac:dyDescent="0.25">
      <c r="A2646" t="str">
        <f t="shared" si="287"/>
        <v>11Fremantle</v>
      </c>
      <c r="B2646">
        <v>2020</v>
      </c>
      <c r="C2646">
        <v>11</v>
      </c>
      <c r="D2646" t="s">
        <v>83</v>
      </c>
      <c r="E2646" t="s">
        <v>53</v>
      </c>
      <c r="F2646">
        <v>81</v>
      </c>
      <c r="G2646" s="1">
        <v>0.68</v>
      </c>
      <c r="H2646">
        <v>6</v>
      </c>
      <c r="I2646">
        <f t="shared" si="288"/>
        <v>15</v>
      </c>
      <c r="J2646" s="3">
        <f t="shared" si="289"/>
        <v>0.4</v>
      </c>
      <c r="K2646" s="5">
        <f t="shared" si="292"/>
        <v>191</v>
      </c>
      <c r="L2646" s="3">
        <f t="shared" ca="1" si="290"/>
        <v>0.18161195728291316</v>
      </c>
      <c r="M2646" s="1">
        <f t="shared" ca="1" si="291"/>
        <v>0.21838804271708687</v>
      </c>
      <c r="N2646" t="str">
        <f t="shared" si="293"/>
        <v>yes</v>
      </c>
    </row>
    <row r="2647" spans="1:14" x14ac:dyDescent="0.25">
      <c r="A2647" t="str">
        <f t="shared" si="287"/>
        <v>11Western Bulldogs</v>
      </c>
      <c r="B2647">
        <v>2020</v>
      </c>
      <c r="C2647">
        <v>11</v>
      </c>
      <c r="D2647" t="s">
        <v>59</v>
      </c>
      <c r="E2647" t="s">
        <v>14</v>
      </c>
      <c r="F2647">
        <v>47</v>
      </c>
      <c r="G2647" s="1">
        <v>0.79</v>
      </c>
      <c r="H2647">
        <v>6</v>
      </c>
      <c r="I2647">
        <f t="shared" si="288"/>
        <v>29</v>
      </c>
      <c r="J2647" s="3">
        <f t="shared" si="289"/>
        <v>0.20689655172413793</v>
      </c>
      <c r="K2647" s="5">
        <f t="shared" si="292"/>
        <v>231</v>
      </c>
      <c r="L2647" s="3">
        <f t="shared" ca="1" si="290"/>
        <v>0.16455514618326492</v>
      </c>
      <c r="M2647" s="1">
        <f t="shared" ca="1" si="291"/>
        <v>4.2341405540873012E-2</v>
      </c>
      <c r="N2647" t="str">
        <f t="shared" si="293"/>
        <v>yes</v>
      </c>
    </row>
    <row r="2648" spans="1:14" x14ac:dyDescent="0.25">
      <c r="A2648" t="str">
        <f t="shared" si="287"/>
        <v>11North Melbourne</v>
      </c>
      <c r="B2648">
        <v>2020</v>
      </c>
      <c r="C2648">
        <v>11</v>
      </c>
      <c r="D2648" t="s">
        <v>168</v>
      </c>
      <c r="E2648" t="s">
        <v>25</v>
      </c>
      <c r="F2648">
        <v>36</v>
      </c>
      <c r="G2648" s="1">
        <v>0.79</v>
      </c>
      <c r="H2648">
        <v>5</v>
      </c>
      <c r="I2648">
        <f t="shared" si="288"/>
        <v>20</v>
      </c>
      <c r="J2648" s="3">
        <f t="shared" si="289"/>
        <v>0.25</v>
      </c>
      <c r="K2648" s="5">
        <f t="shared" si="292"/>
        <v>26</v>
      </c>
      <c r="L2648" s="3">
        <f t="shared" ca="1" si="290"/>
        <v>0.42061751601225283</v>
      </c>
      <c r="M2648" s="1">
        <f t="shared" ca="1" si="291"/>
        <v>-0.17061751601225283</v>
      </c>
      <c r="N2648" t="str">
        <f t="shared" si="293"/>
        <v>yes</v>
      </c>
    </row>
    <row r="2649" spans="1:14" x14ac:dyDescent="0.25">
      <c r="A2649" t="str">
        <f t="shared" si="287"/>
        <v>11Geelong Cats</v>
      </c>
      <c r="B2649">
        <v>2020</v>
      </c>
      <c r="C2649">
        <v>11</v>
      </c>
      <c r="D2649" t="s">
        <v>172</v>
      </c>
      <c r="E2649" t="s">
        <v>9</v>
      </c>
      <c r="F2649">
        <v>88</v>
      </c>
      <c r="G2649" s="1">
        <v>0.8</v>
      </c>
      <c r="H2649">
        <v>5</v>
      </c>
      <c r="I2649">
        <f t="shared" si="288"/>
        <v>21</v>
      </c>
      <c r="J2649" s="3">
        <f t="shared" si="289"/>
        <v>0.23809523809523808</v>
      </c>
      <c r="K2649" s="5">
        <f t="shared" si="292"/>
        <v>93</v>
      </c>
      <c r="L2649" s="3">
        <f t="shared" ca="1" si="290"/>
        <v>0.14395581198986773</v>
      </c>
      <c r="M2649" s="1">
        <f t="shared" ca="1" si="291"/>
        <v>9.413942610537035E-2</v>
      </c>
      <c r="N2649" t="str">
        <f t="shared" si="293"/>
        <v>yes</v>
      </c>
    </row>
    <row r="2650" spans="1:14" x14ac:dyDescent="0.25">
      <c r="A2650" t="str">
        <f t="shared" si="287"/>
        <v>11Western Bulldogs</v>
      </c>
      <c r="B2650">
        <v>2020</v>
      </c>
      <c r="C2650">
        <v>11</v>
      </c>
      <c r="D2650" t="s">
        <v>251</v>
      </c>
      <c r="E2650" t="s">
        <v>14</v>
      </c>
      <c r="F2650">
        <v>72</v>
      </c>
      <c r="G2650" s="1">
        <v>0.77</v>
      </c>
      <c r="H2650">
        <v>5</v>
      </c>
      <c r="I2650">
        <f t="shared" si="288"/>
        <v>29</v>
      </c>
      <c r="J2650" s="3">
        <f t="shared" si="289"/>
        <v>0.17241379310344829</v>
      </c>
      <c r="K2650" s="5">
        <f t="shared" si="292"/>
        <v>14</v>
      </c>
      <c r="L2650" s="3">
        <f t="shared" ca="1" si="290"/>
        <v>4.4270833333333336E-2</v>
      </c>
      <c r="M2650" s="1">
        <f t="shared" ca="1" si="291"/>
        <v>0.12814295977011494</v>
      </c>
      <c r="N2650" t="str">
        <f t="shared" si="293"/>
        <v>yes</v>
      </c>
    </row>
    <row r="2651" spans="1:14" x14ac:dyDescent="0.25">
      <c r="A2651" t="str">
        <f t="shared" si="287"/>
        <v>11Hawthorn</v>
      </c>
      <c r="B2651">
        <v>2020</v>
      </c>
      <c r="C2651">
        <v>11</v>
      </c>
      <c r="D2651" t="s">
        <v>206</v>
      </c>
      <c r="E2651" t="s">
        <v>56</v>
      </c>
      <c r="F2651">
        <v>65</v>
      </c>
      <c r="G2651" s="1">
        <v>0.76</v>
      </c>
      <c r="H2651">
        <v>5</v>
      </c>
      <c r="I2651">
        <f t="shared" si="288"/>
        <v>15</v>
      </c>
      <c r="J2651" s="3">
        <f t="shared" si="289"/>
        <v>0.33333333333333331</v>
      </c>
      <c r="K2651" s="5">
        <f t="shared" si="292"/>
        <v>60</v>
      </c>
      <c r="L2651" s="3">
        <f t="shared" ca="1" si="290"/>
        <v>0.14248137827085194</v>
      </c>
      <c r="M2651" s="1">
        <f t="shared" ca="1" si="291"/>
        <v>0.19085195506248137</v>
      </c>
      <c r="N2651" t="str">
        <f t="shared" si="293"/>
        <v>yes</v>
      </c>
    </row>
    <row r="2652" spans="1:14" x14ac:dyDescent="0.25">
      <c r="A2652" t="str">
        <f t="shared" si="287"/>
        <v>11Adelaide Crows</v>
      </c>
      <c r="B2652">
        <v>2020</v>
      </c>
      <c r="C2652">
        <v>11</v>
      </c>
      <c r="D2652" t="s">
        <v>154</v>
      </c>
      <c r="E2652" t="s">
        <v>22</v>
      </c>
      <c r="F2652">
        <v>22</v>
      </c>
      <c r="G2652" s="1">
        <v>0.71</v>
      </c>
      <c r="H2652">
        <v>5</v>
      </c>
      <c r="I2652">
        <f t="shared" si="288"/>
        <v>18</v>
      </c>
      <c r="J2652" s="3">
        <f t="shared" si="289"/>
        <v>0.27777777777777779</v>
      </c>
      <c r="K2652" s="5">
        <f t="shared" si="292"/>
        <v>34</v>
      </c>
      <c r="L2652" s="3">
        <f t="shared" ca="1" si="290"/>
        <v>0.33507913798161476</v>
      </c>
      <c r="M2652" s="1">
        <f t="shared" ca="1" si="291"/>
        <v>-5.7301360203836971E-2</v>
      </c>
      <c r="N2652" t="str">
        <f t="shared" si="293"/>
        <v>yes</v>
      </c>
    </row>
    <row r="2653" spans="1:14" x14ac:dyDescent="0.25">
      <c r="A2653" t="str">
        <f t="shared" si="287"/>
        <v>11Western Bulldogs</v>
      </c>
      <c r="B2653">
        <v>2020</v>
      </c>
      <c r="C2653">
        <v>11</v>
      </c>
      <c r="D2653" t="s">
        <v>177</v>
      </c>
      <c r="E2653" t="s">
        <v>14</v>
      </c>
      <c r="F2653">
        <v>47</v>
      </c>
      <c r="G2653" s="1">
        <v>0.89</v>
      </c>
      <c r="H2653">
        <v>4</v>
      </c>
      <c r="I2653">
        <f t="shared" si="288"/>
        <v>29</v>
      </c>
      <c r="J2653" s="3">
        <f t="shared" si="289"/>
        <v>0.13793103448275862</v>
      </c>
      <c r="K2653" s="5">
        <f t="shared" si="292"/>
        <v>33</v>
      </c>
      <c r="L2653" s="3">
        <f t="shared" ca="1" si="290"/>
        <v>0.14725833125012019</v>
      </c>
      <c r="M2653" s="1">
        <f t="shared" ca="1" si="291"/>
        <v>-9.3272967673615759E-3</v>
      </c>
      <c r="N2653" t="str">
        <f t="shared" si="293"/>
        <v>yes</v>
      </c>
    </row>
    <row r="2654" spans="1:14" x14ac:dyDescent="0.25">
      <c r="A2654" t="str">
        <f t="shared" si="287"/>
        <v>11Carlton</v>
      </c>
      <c r="B2654">
        <v>2020</v>
      </c>
      <c r="C2654">
        <v>11</v>
      </c>
      <c r="D2654" t="s">
        <v>88</v>
      </c>
      <c r="E2654" t="s">
        <v>6</v>
      </c>
      <c r="F2654">
        <v>82</v>
      </c>
      <c r="G2654" s="1">
        <v>0.85</v>
      </c>
      <c r="H2654">
        <v>4</v>
      </c>
      <c r="I2654">
        <f t="shared" si="288"/>
        <v>22</v>
      </c>
      <c r="J2654" s="3">
        <f t="shared" si="289"/>
        <v>0.18181818181818182</v>
      </c>
      <c r="K2654" s="5">
        <f t="shared" si="292"/>
        <v>86</v>
      </c>
      <c r="L2654" s="3">
        <f t="shared" ca="1" si="290"/>
        <v>0.17138183873955262</v>
      </c>
      <c r="M2654" s="1">
        <f t="shared" ca="1" si="291"/>
        <v>1.0436343078629201E-2</v>
      </c>
      <c r="N2654" t="str">
        <f t="shared" si="293"/>
        <v>yes</v>
      </c>
    </row>
    <row r="2655" spans="1:14" x14ac:dyDescent="0.25">
      <c r="A2655" t="str">
        <f t="shared" si="287"/>
        <v>11West Coast Eagles</v>
      </c>
      <c r="B2655">
        <v>2020</v>
      </c>
      <c r="C2655">
        <v>11</v>
      </c>
      <c r="D2655" t="s">
        <v>128</v>
      </c>
      <c r="E2655" t="s">
        <v>36</v>
      </c>
      <c r="F2655">
        <v>81</v>
      </c>
      <c r="G2655" s="1">
        <v>0.92</v>
      </c>
      <c r="H2655">
        <v>4</v>
      </c>
      <c r="I2655">
        <f t="shared" si="288"/>
        <v>22</v>
      </c>
      <c r="J2655" s="3">
        <f t="shared" si="289"/>
        <v>0.18181818181818182</v>
      </c>
      <c r="K2655" s="5">
        <f t="shared" si="292"/>
        <v>145</v>
      </c>
      <c r="L2655" s="3">
        <f t="shared" ca="1" si="290"/>
        <v>0.15791330929739233</v>
      </c>
      <c r="M2655" s="1">
        <f t="shared" ca="1" si="291"/>
        <v>2.3904872520789489E-2</v>
      </c>
      <c r="N2655" t="str">
        <f t="shared" si="293"/>
        <v>yes</v>
      </c>
    </row>
    <row r="2656" spans="1:14" x14ac:dyDescent="0.25">
      <c r="A2656" t="str">
        <f t="shared" si="287"/>
        <v>11Hawthorn</v>
      </c>
      <c r="B2656">
        <v>2020</v>
      </c>
      <c r="C2656">
        <v>11</v>
      </c>
      <c r="D2656" t="s">
        <v>57</v>
      </c>
      <c r="E2656" t="s">
        <v>56</v>
      </c>
      <c r="F2656">
        <v>58</v>
      </c>
      <c r="G2656" s="1">
        <v>0.8</v>
      </c>
      <c r="H2656">
        <v>4</v>
      </c>
      <c r="I2656">
        <f t="shared" si="288"/>
        <v>15</v>
      </c>
      <c r="J2656" s="3">
        <f t="shared" si="289"/>
        <v>0.26666666666666666</v>
      </c>
      <c r="K2656" s="5">
        <f t="shared" si="292"/>
        <v>150</v>
      </c>
      <c r="L2656" s="3">
        <f t="shared" ca="1" si="290"/>
        <v>5.7575757575757572E-2</v>
      </c>
      <c r="M2656" s="1">
        <f t="shared" ca="1" si="291"/>
        <v>0.20909090909090911</v>
      </c>
      <c r="N2656" t="str">
        <f t="shared" si="293"/>
        <v>yes</v>
      </c>
    </row>
    <row r="2657" spans="1:14" x14ac:dyDescent="0.25">
      <c r="A2657" t="str">
        <f t="shared" si="287"/>
        <v>11North Melbourne</v>
      </c>
      <c r="B2657">
        <v>2020</v>
      </c>
      <c r="C2657">
        <v>11</v>
      </c>
      <c r="D2657" t="s">
        <v>209</v>
      </c>
      <c r="E2657" t="s">
        <v>25</v>
      </c>
      <c r="F2657">
        <v>67</v>
      </c>
      <c r="G2657" s="1">
        <v>0.73</v>
      </c>
      <c r="H2657">
        <v>4</v>
      </c>
      <c r="I2657">
        <f t="shared" si="288"/>
        <v>20</v>
      </c>
      <c r="J2657" s="3">
        <f t="shared" si="289"/>
        <v>0.2</v>
      </c>
      <c r="K2657" s="5">
        <f t="shared" si="292"/>
        <v>62</v>
      </c>
      <c r="L2657" s="3">
        <f t="shared" ca="1" si="290"/>
        <v>0.23076627672002778</v>
      </c>
      <c r="M2657" s="1">
        <f t="shared" ca="1" si="291"/>
        <v>-3.0766276720027769E-2</v>
      </c>
      <c r="N2657" t="str">
        <f t="shared" si="293"/>
        <v>yes</v>
      </c>
    </row>
    <row r="2658" spans="1:14" x14ac:dyDescent="0.25">
      <c r="A2658" t="str">
        <f t="shared" si="287"/>
        <v>11Adelaide Crows</v>
      </c>
      <c r="B2658">
        <v>2020</v>
      </c>
      <c r="C2658">
        <v>11</v>
      </c>
      <c r="D2658" t="s">
        <v>193</v>
      </c>
      <c r="E2658" t="s">
        <v>22</v>
      </c>
      <c r="F2658">
        <v>52</v>
      </c>
      <c r="G2658" s="1">
        <v>0.88</v>
      </c>
      <c r="H2658">
        <v>4</v>
      </c>
      <c r="I2658">
        <f t="shared" si="288"/>
        <v>18</v>
      </c>
      <c r="J2658" s="3">
        <f t="shared" si="289"/>
        <v>0.22222222222222221</v>
      </c>
      <c r="K2658" s="5">
        <f t="shared" si="292"/>
        <v>27</v>
      </c>
      <c r="L2658" s="3">
        <f t="shared" ca="1" si="290"/>
        <v>0.12535612535612536</v>
      </c>
      <c r="M2658" s="1">
        <f t="shared" ca="1" si="291"/>
        <v>9.6866096866096846E-2</v>
      </c>
      <c r="N2658" t="str">
        <f t="shared" si="293"/>
        <v>yes</v>
      </c>
    </row>
    <row r="2659" spans="1:14" x14ac:dyDescent="0.25">
      <c r="A2659" t="str">
        <f t="shared" si="287"/>
        <v>11Geelong Cats</v>
      </c>
      <c r="B2659">
        <v>2020</v>
      </c>
      <c r="C2659">
        <v>11</v>
      </c>
      <c r="D2659" t="s">
        <v>211</v>
      </c>
      <c r="E2659" t="s">
        <v>9</v>
      </c>
      <c r="F2659">
        <v>62</v>
      </c>
      <c r="G2659" s="1">
        <v>0.84</v>
      </c>
      <c r="H2659">
        <v>4</v>
      </c>
      <c r="I2659">
        <f t="shared" si="288"/>
        <v>21</v>
      </c>
      <c r="J2659" s="3">
        <f t="shared" si="289"/>
        <v>0.19047619047619047</v>
      </c>
      <c r="K2659" s="5">
        <f t="shared" si="292"/>
        <v>50</v>
      </c>
      <c r="L2659" s="3">
        <f t="shared" ca="1" si="290"/>
        <v>0.16812392123266098</v>
      </c>
      <c r="M2659" s="1">
        <f t="shared" ca="1" si="291"/>
        <v>2.2352269243529482E-2</v>
      </c>
      <c r="N2659" t="str">
        <f t="shared" si="293"/>
        <v>yes</v>
      </c>
    </row>
    <row r="2660" spans="1:14" x14ac:dyDescent="0.25">
      <c r="A2660" t="str">
        <f t="shared" si="287"/>
        <v>11St Kilda</v>
      </c>
      <c r="B2660">
        <v>2020</v>
      </c>
      <c r="C2660">
        <v>11</v>
      </c>
      <c r="D2660" t="s">
        <v>213</v>
      </c>
      <c r="E2660" t="s">
        <v>19</v>
      </c>
      <c r="F2660">
        <v>74</v>
      </c>
      <c r="G2660" s="1">
        <v>0.79</v>
      </c>
      <c r="H2660">
        <v>4</v>
      </c>
      <c r="I2660">
        <f t="shared" si="288"/>
        <v>21</v>
      </c>
      <c r="J2660" s="3">
        <f t="shared" si="289"/>
        <v>0.19047619047619047</v>
      </c>
      <c r="K2660" s="5">
        <f t="shared" si="292"/>
        <v>31</v>
      </c>
      <c r="L2660" s="3">
        <f t="shared" ca="1" si="290"/>
        <v>0.24311367971606465</v>
      </c>
      <c r="M2660" s="1">
        <f t="shared" ca="1" si="291"/>
        <v>-5.2637489239874186E-2</v>
      </c>
      <c r="N2660" t="str">
        <f t="shared" si="293"/>
        <v>yes</v>
      </c>
    </row>
    <row r="2661" spans="1:14" x14ac:dyDescent="0.25">
      <c r="A2661" t="str">
        <f t="shared" si="287"/>
        <v>11Hawthorn</v>
      </c>
      <c r="B2661">
        <v>2020</v>
      </c>
      <c r="C2661">
        <v>11</v>
      </c>
      <c r="D2661" t="s">
        <v>145</v>
      </c>
      <c r="E2661" t="s">
        <v>56</v>
      </c>
      <c r="F2661">
        <v>67</v>
      </c>
      <c r="G2661" s="1">
        <v>0.93</v>
      </c>
      <c r="H2661">
        <v>4</v>
      </c>
      <c r="I2661">
        <f t="shared" si="288"/>
        <v>15</v>
      </c>
      <c r="J2661" s="3">
        <f t="shared" si="289"/>
        <v>0.26666666666666666</v>
      </c>
      <c r="K2661" s="5">
        <f t="shared" si="292"/>
        <v>119</v>
      </c>
      <c r="L2661" s="3">
        <f t="shared" ca="1" si="290"/>
        <v>7.2835808617878889E-2</v>
      </c>
      <c r="M2661" s="1">
        <f t="shared" ca="1" si="291"/>
        <v>0.19383085804878777</v>
      </c>
      <c r="N2661" t="str">
        <f t="shared" si="293"/>
        <v>yes</v>
      </c>
    </row>
    <row r="2662" spans="1:14" x14ac:dyDescent="0.25">
      <c r="A2662" t="str">
        <f t="shared" si="287"/>
        <v>11Melbourne</v>
      </c>
      <c r="B2662">
        <v>2020</v>
      </c>
      <c r="C2662">
        <v>11</v>
      </c>
      <c r="D2662" t="s">
        <v>289</v>
      </c>
      <c r="E2662" t="s">
        <v>30</v>
      </c>
      <c r="F2662">
        <v>35</v>
      </c>
      <c r="G2662" s="1">
        <v>0.73</v>
      </c>
      <c r="H2662">
        <v>3</v>
      </c>
      <c r="I2662">
        <f t="shared" si="288"/>
        <v>20</v>
      </c>
      <c r="J2662" s="3">
        <f t="shared" si="289"/>
        <v>0.15</v>
      </c>
      <c r="K2662" s="5">
        <f t="shared" si="292"/>
        <v>5</v>
      </c>
      <c r="L2662" s="3">
        <f t="shared" ca="1" si="290"/>
        <v>0.10912698412698413</v>
      </c>
      <c r="M2662" s="1">
        <f t="shared" ca="1" si="291"/>
        <v>4.0873015873015867E-2</v>
      </c>
      <c r="N2662" t="str">
        <f t="shared" si="293"/>
        <v>yes</v>
      </c>
    </row>
    <row r="2663" spans="1:14" x14ac:dyDescent="0.25">
      <c r="A2663" t="str">
        <f t="shared" si="287"/>
        <v>11Essendon</v>
      </c>
      <c r="B2663">
        <v>2020</v>
      </c>
      <c r="C2663">
        <v>11</v>
      </c>
      <c r="D2663" t="s">
        <v>228</v>
      </c>
      <c r="E2663" t="s">
        <v>32</v>
      </c>
      <c r="F2663">
        <v>37</v>
      </c>
      <c r="G2663" s="1">
        <v>0.66</v>
      </c>
      <c r="H2663">
        <v>3</v>
      </c>
      <c r="I2663">
        <f t="shared" si="288"/>
        <v>24</v>
      </c>
      <c r="J2663" s="3">
        <f t="shared" si="289"/>
        <v>0.125</v>
      </c>
      <c r="K2663" s="5">
        <f t="shared" si="292"/>
        <v>20</v>
      </c>
      <c r="L2663" s="3">
        <f t="shared" ca="1" si="290"/>
        <v>0.12474874053821422</v>
      </c>
      <c r="M2663" s="1">
        <f t="shared" ca="1" si="291"/>
        <v>2.5125946178577996E-4</v>
      </c>
      <c r="N2663" t="str">
        <f t="shared" si="293"/>
        <v>yes</v>
      </c>
    </row>
    <row r="2664" spans="1:14" x14ac:dyDescent="0.25">
      <c r="A2664" t="str">
        <f t="shared" si="287"/>
        <v>11Collingwood</v>
      </c>
      <c r="B2664">
        <v>2020</v>
      </c>
      <c r="C2664">
        <v>11</v>
      </c>
      <c r="D2664" t="s">
        <v>233</v>
      </c>
      <c r="E2664" t="s">
        <v>51</v>
      </c>
      <c r="F2664">
        <v>87</v>
      </c>
      <c r="G2664" s="1">
        <v>0.8</v>
      </c>
      <c r="H2664">
        <v>3</v>
      </c>
      <c r="I2664">
        <f t="shared" si="288"/>
        <v>18</v>
      </c>
      <c r="J2664" s="3">
        <f t="shared" si="289"/>
        <v>0.16666666666666666</v>
      </c>
      <c r="K2664" s="5">
        <f t="shared" si="292"/>
        <v>21</v>
      </c>
      <c r="L2664" s="3">
        <f t="shared" ca="1" si="290"/>
        <v>0.22840272472625411</v>
      </c>
      <c r="M2664" s="1">
        <f t="shared" ca="1" si="291"/>
        <v>-6.1736058059587456E-2</v>
      </c>
      <c r="N2664" t="str">
        <f t="shared" si="293"/>
        <v>yes</v>
      </c>
    </row>
    <row r="2665" spans="1:14" x14ac:dyDescent="0.25">
      <c r="A2665" t="str">
        <f t="shared" si="287"/>
        <v>11Brisbane Lions</v>
      </c>
      <c r="B2665">
        <v>2020</v>
      </c>
      <c r="C2665">
        <v>11</v>
      </c>
      <c r="D2665" t="s">
        <v>231</v>
      </c>
      <c r="E2665" t="s">
        <v>16</v>
      </c>
      <c r="F2665">
        <v>22</v>
      </c>
      <c r="G2665" s="1">
        <v>0.78</v>
      </c>
      <c r="H2665">
        <v>3</v>
      </c>
      <c r="I2665">
        <f t="shared" si="288"/>
        <v>29</v>
      </c>
      <c r="J2665" s="3">
        <f t="shared" si="289"/>
        <v>0.10344827586206896</v>
      </c>
      <c r="K2665" s="5">
        <f t="shared" si="292"/>
        <v>34</v>
      </c>
      <c r="L2665" s="3">
        <f t="shared" ca="1" si="290"/>
        <v>0.11870370370370371</v>
      </c>
      <c r="M2665" s="1">
        <f t="shared" ca="1" si="291"/>
        <v>-1.525542784163475E-2</v>
      </c>
      <c r="N2665" t="str">
        <f t="shared" si="293"/>
        <v>yes</v>
      </c>
    </row>
    <row r="2666" spans="1:14" x14ac:dyDescent="0.25">
      <c r="A2666" t="str">
        <f t="shared" si="287"/>
        <v>11St Kilda</v>
      </c>
      <c r="B2666">
        <v>2020</v>
      </c>
      <c r="C2666">
        <v>11</v>
      </c>
      <c r="D2666" t="s">
        <v>194</v>
      </c>
      <c r="E2666" t="s">
        <v>19</v>
      </c>
      <c r="F2666">
        <v>53</v>
      </c>
      <c r="G2666" s="1">
        <v>0.82</v>
      </c>
      <c r="H2666">
        <v>2</v>
      </c>
      <c r="I2666">
        <f t="shared" si="288"/>
        <v>21</v>
      </c>
      <c r="J2666" s="3">
        <f t="shared" si="289"/>
        <v>9.5238095238095233E-2</v>
      </c>
      <c r="K2666" s="5">
        <f t="shared" si="292"/>
        <v>35</v>
      </c>
      <c r="L2666" s="3">
        <f t="shared" ca="1" si="290"/>
        <v>6.9883515607199811E-2</v>
      </c>
      <c r="M2666" s="1">
        <f t="shared" ca="1" si="291"/>
        <v>2.5354579630895421E-2</v>
      </c>
      <c r="N2666" t="str">
        <f t="shared" si="293"/>
        <v>yes</v>
      </c>
    </row>
    <row r="2667" spans="1:14" x14ac:dyDescent="0.25">
      <c r="A2667" t="str">
        <f t="shared" si="287"/>
        <v>11North Melbourne</v>
      </c>
      <c r="B2667">
        <v>2020</v>
      </c>
      <c r="C2667">
        <v>11</v>
      </c>
      <c r="D2667" t="s">
        <v>205</v>
      </c>
      <c r="E2667" t="s">
        <v>25</v>
      </c>
      <c r="F2667">
        <v>64</v>
      </c>
      <c r="G2667" s="1">
        <v>0.91</v>
      </c>
      <c r="H2667">
        <v>2</v>
      </c>
      <c r="I2667">
        <f t="shared" si="288"/>
        <v>20</v>
      </c>
      <c r="J2667" s="3">
        <f t="shared" si="289"/>
        <v>0.1</v>
      </c>
      <c r="K2667" s="5">
        <f t="shared" si="292"/>
        <v>35</v>
      </c>
      <c r="L2667" s="3">
        <f t="shared" ca="1" si="290"/>
        <v>0.21267582991720924</v>
      </c>
      <c r="M2667" s="1">
        <f t="shared" ca="1" si="291"/>
        <v>-0.11267582991720923</v>
      </c>
      <c r="N2667" t="str">
        <f t="shared" si="293"/>
        <v>yes</v>
      </c>
    </row>
    <row r="2668" spans="1:14" x14ac:dyDescent="0.25">
      <c r="A2668" t="str">
        <f t="shared" si="287"/>
        <v>11Melbourne</v>
      </c>
      <c r="B2668">
        <v>2020</v>
      </c>
      <c r="C2668">
        <v>11</v>
      </c>
      <c r="D2668" t="s">
        <v>179</v>
      </c>
      <c r="E2668" t="s">
        <v>30</v>
      </c>
      <c r="F2668">
        <v>45</v>
      </c>
      <c r="G2668" s="1">
        <v>0.85</v>
      </c>
      <c r="H2668">
        <v>2</v>
      </c>
      <c r="I2668">
        <f t="shared" si="288"/>
        <v>20</v>
      </c>
      <c r="J2668" s="3">
        <f t="shared" si="289"/>
        <v>0.1</v>
      </c>
      <c r="K2668" s="5">
        <f t="shared" si="292"/>
        <v>34</v>
      </c>
      <c r="L2668" s="3">
        <f t="shared" ca="1" si="290"/>
        <v>2.3822198562682993E-2</v>
      </c>
      <c r="M2668" s="1">
        <f t="shared" ca="1" si="291"/>
        <v>7.6177801437317005E-2</v>
      </c>
      <c r="N2668" t="str">
        <f t="shared" si="293"/>
        <v>yes</v>
      </c>
    </row>
    <row r="2669" spans="1:14" x14ac:dyDescent="0.25">
      <c r="A2669" t="str">
        <f t="shared" si="287"/>
        <v>11Gold Coast Suns</v>
      </c>
      <c r="B2669">
        <v>2020</v>
      </c>
      <c r="C2669">
        <v>11</v>
      </c>
      <c r="D2669" t="s">
        <v>247</v>
      </c>
      <c r="E2669" t="s">
        <v>40</v>
      </c>
      <c r="F2669">
        <v>60</v>
      </c>
      <c r="G2669" s="1">
        <v>0.8</v>
      </c>
      <c r="H2669">
        <v>2</v>
      </c>
      <c r="I2669">
        <f t="shared" si="288"/>
        <v>24</v>
      </c>
      <c r="J2669" s="3">
        <f t="shared" si="289"/>
        <v>8.3333333333333329E-2</v>
      </c>
      <c r="K2669" s="5">
        <f t="shared" si="292"/>
        <v>42</v>
      </c>
      <c r="L2669" s="3">
        <f t="shared" ca="1" si="290"/>
        <v>9.2156862745098045E-2</v>
      </c>
      <c r="M2669" s="1">
        <f t="shared" ca="1" si="291"/>
        <v>-8.8235294117647162E-3</v>
      </c>
      <c r="N2669" t="str">
        <f t="shared" si="293"/>
        <v>yes</v>
      </c>
    </row>
    <row r="2670" spans="1:14" x14ac:dyDescent="0.25">
      <c r="A2670" t="str">
        <f t="shared" si="287"/>
        <v>11Fremantle</v>
      </c>
      <c r="B2670">
        <v>2020</v>
      </c>
      <c r="C2670">
        <v>11</v>
      </c>
      <c r="D2670" t="s">
        <v>112</v>
      </c>
      <c r="E2670" t="s">
        <v>53</v>
      </c>
      <c r="F2670">
        <v>52</v>
      </c>
      <c r="G2670" s="1">
        <v>1</v>
      </c>
      <c r="H2670">
        <v>2</v>
      </c>
      <c r="I2670">
        <f t="shared" si="288"/>
        <v>15</v>
      </c>
      <c r="J2670" s="3">
        <f t="shared" si="289"/>
        <v>0.13333333333333333</v>
      </c>
      <c r="K2670" s="5">
        <f t="shared" si="292"/>
        <v>114</v>
      </c>
      <c r="L2670" s="3">
        <f t="shared" ca="1" si="290"/>
        <v>7.6651570698152857E-2</v>
      </c>
      <c r="M2670" s="1">
        <f t="shared" ca="1" si="291"/>
        <v>5.6681762635180474E-2</v>
      </c>
      <c r="N2670" t="str">
        <f t="shared" si="293"/>
        <v>yes</v>
      </c>
    </row>
    <row r="2671" spans="1:14" x14ac:dyDescent="0.25">
      <c r="A2671" t="str">
        <f t="shared" si="287"/>
        <v>11Geelong Cats</v>
      </c>
      <c r="B2671">
        <v>2020</v>
      </c>
      <c r="C2671">
        <v>11</v>
      </c>
      <c r="D2671" t="s">
        <v>227</v>
      </c>
      <c r="E2671" t="s">
        <v>9</v>
      </c>
      <c r="F2671">
        <v>28</v>
      </c>
      <c r="G2671" s="1">
        <v>0.73</v>
      </c>
      <c r="H2671">
        <v>2</v>
      </c>
      <c r="I2671">
        <f t="shared" si="288"/>
        <v>21</v>
      </c>
      <c r="J2671" s="3">
        <f t="shared" si="289"/>
        <v>9.5238095238095233E-2</v>
      </c>
      <c r="K2671" s="5">
        <f t="shared" si="292"/>
        <v>35</v>
      </c>
      <c r="L2671" s="3">
        <f t="shared" ca="1" si="290"/>
        <v>2.0267663371111647E-2</v>
      </c>
      <c r="M2671" s="1">
        <f t="shared" ca="1" si="291"/>
        <v>7.4970431866983586E-2</v>
      </c>
      <c r="N2671" t="str">
        <f t="shared" si="293"/>
        <v>yes</v>
      </c>
    </row>
    <row r="2672" spans="1:14" x14ac:dyDescent="0.25">
      <c r="A2672" t="str">
        <f t="shared" si="287"/>
        <v>11West Coast Eagles</v>
      </c>
      <c r="B2672">
        <v>2020</v>
      </c>
      <c r="C2672">
        <v>11</v>
      </c>
      <c r="D2672" t="s">
        <v>214</v>
      </c>
      <c r="E2672" t="s">
        <v>36</v>
      </c>
      <c r="F2672">
        <v>46</v>
      </c>
      <c r="G2672" s="1">
        <v>0.82</v>
      </c>
      <c r="H2672">
        <v>2</v>
      </c>
      <c r="I2672">
        <f t="shared" si="288"/>
        <v>22</v>
      </c>
      <c r="J2672" s="3">
        <f t="shared" si="289"/>
        <v>9.0909090909090912E-2</v>
      </c>
      <c r="K2672" s="5">
        <f t="shared" si="292"/>
        <v>49</v>
      </c>
      <c r="L2672" s="3">
        <f t="shared" ca="1" si="290"/>
        <v>0.14318988464951196</v>
      </c>
      <c r="M2672" s="1">
        <f t="shared" ca="1" si="291"/>
        <v>-5.228079374042105E-2</v>
      </c>
      <c r="N2672" t="str">
        <f t="shared" si="293"/>
        <v>yes</v>
      </c>
    </row>
    <row r="2673" spans="1:14" x14ac:dyDescent="0.25">
      <c r="A2673" t="str">
        <f t="shared" si="287"/>
        <v>11Gold Coast Suns</v>
      </c>
      <c r="B2673">
        <v>2020</v>
      </c>
      <c r="C2673">
        <v>11</v>
      </c>
      <c r="D2673" t="s">
        <v>327</v>
      </c>
      <c r="E2673" t="s">
        <v>40</v>
      </c>
      <c r="F2673">
        <v>38</v>
      </c>
      <c r="G2673" s="1">
        <v>0.69</v>
      </c>
      <c r="H2673">
        <v>1</v>
      </c>
      <c r="I2673">
        <f t="shared" si="288"/>
        <v>24</v>
      </c>
      <c r="J2673" s="3">
        <f t="shared" si="289"/>
        <v>4.1666666666666664E-2</v>
      </c>
      <c r="K2673" s="5">
        <f t="shared" si="292"/>
        <v>4</v>
      </c>
      <c r="L2673" s="3">
        <f t="shared" ca="1" si="290"/>
        <v>0</v>
      </c>
      <c r="M2673" s="1">
        <f t="shared" ca="1" si="291"/>
        <v>4.1666666666666664E-2</v>
      </c>
      <c r="N2673" t="str">
        <f t="shared" si="293"/>
        <v>yes</v>
      </c>
    </row>
    <row r="2674" spans="1:14" x14ac:dyDescent="0.25">
      <c r="A2674" t="str">
        <f t="shared" si="287"/>
        <v>11Gold Coast Suns</v>
      </c>
      <c r="B2674">
        <v>2020</v>
      </c>
      <c r="C2674">
        <v>11</v>
      </c>
      <c r="D2674" t="s">
        <v>261</v>
      </c>
      <c r="E2674" t="s">
        <v>40</v>
      </c>
      <c r="F2674">
        <v>36</v>
      </c>
      <c r="G2674" s="1">
        <v>0.82</v>
      </c>
      <c r="H2674">
        <v>1</v>
      </c>
      <c r="I2674">
        <f t="shared" si="288"/>
        <v>24</v>
      </c>
      <c r="J2674" s="3">
        <f t="shared" si="289"/>
        <v>4.1666666666666664E-2</v>
      </c>
      <c r="K2674" s="5">
        <f t="shared" si="292"/>
        <v>7</v>
      </c>
      <c r="L2674" s="3">
        <f t="shared" ca="1" si="290"/>
        <v>8.718807234432234E-2</v>
      </c>
      <c r="M2674" s="1">
        <f t="shared" ca="1" si="291"/>
        <v>-4.5521405677655676E-2</v>
      </c>
      <c r="N2674" t="str">
        <f t="shared" si="293"/>
        <v>yes</v>
      </c>
    </row>
    <row r="2675" spans="1:14" x14ac:dyDescent="0.25">
      <c r="A2675" t="str">
        <f t="shared" si="287"/>
        <v>11North Melbourne</v>
      </c>
      <c r="B2675">
        <v>2020</v>
      </c>
      <c r="C2675">
        <v>11</v>
      </c>
      <c r="D2675" t="s">
        <v>340</v>
      </c>
      <c r="E2675" t="s">
        <v>25</v>
      </c>
      <c r="F2675">
        <v>50</v>
      </c>
      <c r="G2675" s="1">
        <v>0.89</v>
      </c>
      <c r="H2675">
        <v>1</v>
      </c>
      <c r="I2675">
        <f t="shared" si="288"/>
        <v>20</v>
      </c>
      <c r="J2675" s="3">
        <f t="shared" si="289"/>
        <v>0.05</v>
      </c>
      <c r="K2675" s="5">
        <f t="shared" si="292"/>
        <v>2</v>
      </c>
      <c r="L2675" s="3">
        <f t="shared" ca="1" si="290"/>
        <v>0.2062937062937063</v>
      </c>
      <c r="M2675" s="1">
        <f t="shared" ca="1" si="291"/>
        <v>-0.15629370629370631</v>
      </c>
      <c r="N2675" t="str">
        <f t="shared" si="293"/>
        <v>yes</v>
      </c>
    </row>
    <row r="2676" spans="1:14" x14ac:dyDescent="0.25">
      <c r="A2676" t="str">
        <f t="shared" si="287"/>
        <v>11Adelaide Crows</v>
      </c>
      <c r="B2676">
        <v>2020</v>
      </c>
      <c r="C2676">
        <v>11</v>
      </c>
      <c r="D2676" t="s">
        <v>287</v>
      </c>
      <c r="E2676" t="s">
        <v>22</v>
      </c>
      <c r="F2676">
        <v>22</v>
      </c>
      <c r="G2676" s="1">
        <v>0.91</v>
      </c>
      <c r="H2676">
        <v>1</v>
      </c>
      <c r="I2676">
        <f t="shared" si="288"/>
        <v>18</v>
      </c>
      <c r="J2676" s="3">
        <f t="shared" si="289"/>
        <v>5.5555555555555552E-2</v>
      </c>
      <c r="K2676" s="5">
        <f t="shared" si="292"/>
        <v>4</v>
      </c>
      <c r="L2676" s="3">
        <f t="shared" ca="1" si="290"/>
        <v>9.166666666666666E-2</v>
      </c>
      <c r="M2676" s="1">
        <f t="shared" ca="1" si="291"/>
        <v>-3.6111111111111108E-2</v>
      </c>
      <c r="N2676" t="str">
        <f t="shared" si="293"/>
        <v>yes</v>
      </c>
    </row>
    <row r="2677" spans="1:14" x14ac:dyDescent="0.25">
      <c r="A2677" t="str">
        <f t="shared" si="287"/>
        <v>11Collingwood</v>
      </c>
      <c r="B2677">
        <v>2020</v>
      </c>
      <c r="C2677">
        <v>11</v>
      </c>
      <c r="D2677" t="s">
        <v>257</v>
      </c>
      <c r="E2677" t="s">
        <v>51</v>
      </c>
      <c r="F2677">
        <v>61</v>
      </c>
      <c r="G2677" s="1">
        <v>0.84</v>
      </c>
      <c r="H2677">
        <v>1</v>
      </c>
      <c r="I2677">
        <f t="shared" si="288"/>
        <v>18</v>
      </c>
      <c r="J2677" s="3">
        <f t="shared" si="289"/>
        <v>5.5555555555555552E-2</v>
      </c>
      <c r="K2677" s="5">
        <f t="shared" si="292"/>
        <v>8</v>
      </c>
      <c r="L2677" s="3">
        <f t="shared" ca="1" si="290"/>
        <v>3.5714285714285712E-2</v>
      </c>
      <c r="M2677" s="1">
        <f t="shared" ca="1" si="291"/>
        <v>1.984126984126984E-2</v>
      </c>
      <c r="N2677" t="str">
        <f t="shared" si="293"/>
        <v>yes</v>
      </c>
    </row>
    <row r="2678" spans="1:14" x14ac:dyDescent="0.25">
      <c r="A2678" t="str">
        <f t="shared" si="287"/>
        <v>11Adelaide Crows</v>
      </c>
      <c r="B2678">
        <v>2020</v>
      </c>
      <c r="C2678">
        <v>11</v>
      </c>
      <c r="D2678" t="s">
        <v>284</v>
      </c>
      <c r="E2678" t="s">
        <v>22</v>
      </c>
      <c r="F2678">
        <v>60</v>
      </c>
      <c r="G2678" s="1">
        <v>0.92</v>
      </c>
      <c r="H2678">
        <v>1</v>
      </c>
      <c r="I2678">
        <f t="shared" si="288"/>
        <v>18</v>
      </c>
      <c r="J2678" s="3">
        <f t="shared" si="289"/>
        <v>5.5555555555555552E-2</v>
      </c>
      <c r="K2678" s="5">
        <f t="shared" si="292"/>
        <v>15</v>
      </c>
      <c r="L2678" s="3">
        <f t="shared" ca="1" si="290"/>
        <v>1.9675925925925927E-2</v>
      </c>
      <c r="M2678" s="1">
        <f t="shared" ca="1" si="291"/>
        <v>3.5879629629629622E-2</v>
      </c>
      <c r="N2678" t="str">
        <f t="shared" si="293"/>
        <v>yes</v>
      </c>
    </row>
    <row r="2679" spans="1:14" x14ac:dyDescent="0.25">
      <c r="A2679" t="str">
        <f t="shared" si="287"/>
        <v>11Western Bulldogs</v>
      </c>
      <c r="B2679">
        <v>2020</v>
      </c>
      <c r="C2679">
        <v>11</v>
      </c>
      <c r="D2679" t="s">
        <v>302</v>
      </c>
      <c r="E2679" t="s">
        <v>14</v>
      </c>
      <c r="F2679">
        <v>36</v>
      </c>
      <c r="G2679" s="1">
        <v>0.79</v>
      </c>
      <c r="H2679">
        <v>1</v>
      </c>
      <c r="I2679">
        <f t="shared" si="288"/>
        <v>29</v>
      </c>
      <c r="J2679" s="3">
        <f t="shared" si="289"/>
        <v>3.4482758620689655E-2</v>
      </c>
      <c r="K2679" s="5">
        <f t="shared" si="292"/>
        <v>6</v>
      </c>
      <c r="L2679" s="3">
        <f t="shared" ca="1" si="290"/>
        <v>0.11188271604938271</v>
      </c>
      <c r="M2679" s="1">
        <f t="shared" ca="1" si="291"/>
        <v>-7.7399957428693059E-2</v>
      </c>
      <c r="N2679" t="str">
        <f t="shared" si="293"/>
        <v>yes</v>
      </c>
    </row>
    <row r="2680" spans="1:14" x14ac:dyDescent="0.25">
      <c r="A2680" t="str">
        <f t="shared" si="287"/>
        <v>11Adelaide Crows</v>
      </c>
      <c r="B2680">
        <v>2020</v>
      </c>
      <c r="C2680">
        <v>11</v>
      </c>
      <c r="D2680" t="s">
        <v>259</v>
      </c>
      <c r="E2680" t="s">
        <v>22</v>
      </c>
      <c r="F2680">
        <v>38</v>
      </c>
      <c r="G2680" s="1">
        <v>0.81</v>
      </c>
      <c r="H2680">
        <v>1</v>
      </c>
      <c r="I2680">
        <f t="shared" si="288"/>
        <v>18</v>
      </c>
      <c r="J2680" s="3">
        <f t="shared" si="289"/>
        <v>5.5555555555555552E-2</v>
      </c>
      <c r="K2680" s="5">
        <f t="shared" si="292"/>
        <v>7</v>
      </c>
      <c r="L2680" s="3">
        <f t="shared" ca="1" si="290"/>
        <v>1.9736842105263157E-2</v>
      </c>
      <c r="M2680" s="1">
        <f t="shared" ca="1" si="291"/>
        <v>3.5818713450292396E-2</v>
      </c>
      <c r="N2680" t="str">
        <f t="shared" si="293"/>
        <v>yes</v>
      </c>
    </row>
    <row r="2681" spans="1:14" x14ac:dyDescent="0.25">
      <c r="A2681" t="str">
        <f t="shared" si="287"/>
        <v>11Carlton</v>
      </c>
      <c r="B2681">
        <v>2020</v>
      </c>
      <c r="C2681">
        <v>11</v>
      </c>
      <c r="D2681" t="s">
        <v>89</v>
      </c>
      <c r="E2681" t="s">
        <v>6</v>
      </c>
      <c r="F2681">
        <v>19</v>
      </c>
      <c r="G2681" s="1">
        <v>0.28999999999999998</v>
      </c>
      <c r="H2681">
        <v>1</v>
      </c>
      <c r="I2681">
        <f t="shared" si="288"/>
        <v>22</v>
      </c>
      <c r="J2681" s="3">
        <f t="shared" si="289"/>
        <v>4.5454545454545456E-2</v>
      </c>
      <c r="K2681" s="5">
        <f t="shared" si="292"/>
        <v>69</v>
      </c>
      <c r="L2681" s="3">
        <f t="shared" ca="1" si="290"/>
        <v>7.9619047619047631E-2</v>
      </c>
      <c r="M2681" s="1">
        <f t="shared" ca="1" si="291"/>
        <v>-3.4164502164502175E-2</v>
      </c>
      <c r="N2681" t="str">
        <f t="shared" si="293"/>
        <v>yes</v>
      </c>
    </row>
    <row r="2682" spans="1:14" x14ac:dyDescent="0.25">
      <c r="A2682" t="str">
        <f t="shared" si="287"/>
        <v>11Richmond</v>
      </c>
      <c r="B2682">
        <v>2020</v>
      </c>
      <c r="C2682">
        <v>11</v>
      </c>
      <c r="D2682" t="s">
        <v>222</v>
      </c>
      <c r="E2682" t="s">
        <v>28</v>
      </c>
      <c r="F2682">
        <v>38</v>
      </c>
      <c r="G2682" s="1">
        <v>0.92</v>
      </c>
      <c r="H2682">
        <v>1</v>
      </c>
      <c r="I2682">
        <f t="shared" si="288"/>
        <v>28</v>
      </c>
      <c r="J2682" s="3">
        <f t="shared" si="289"/>
        <v>3.5714285714285712E-2</v>
      </c>
      <c r="K2682" s="5">
        <f t="shared" si="292"/>
        <v>51</v>
      </c>
      <c r="L2682" s="3">
        <f t="shared" ca="1" si="290"/>
        <v>0.17461968339967565</v>
      </c>
      <c r="M2682" s="1">
        <f t="shared" ca="1" si="291"/>
        <v>-0.13890539768538995</v>
      </c>
      <c r="N2682" t="str">
        <f t="shared" si="293"/>
        <v>yes</v>
      </c>
    </row>
    <row r="2683" spans="1:14" x14ac:dyDescent="0.25">
      <c r="A2683" t="str">
        <f t="shared" si="287"/>
        <v>11St Kilda</v>
      </c>
      <c r="B2683">
        <v>2020</v>
      </c>
      <c r="C2683">
        <v>11</v>
      </c>
      <c r="D2683" t="s">
        <v>298</v>
      </c>
      <c r="E2683" t="s">
        <v>19</v>
      </c>
      <c r="F2683">
        <v>42</v>
      </c>
      <c r="G2683" s="1">
        <v>0.78</v>
      </c>
      <c r="H2683">
        <v>1</v>
      </c>
      <c r="I2683">
        <f t="shared" si="288"/>
        <v>21</v>
      </c>
      <c r="J2683" s="3">
        <f t="shared" si="289"/>
        <v>4.7619047619047616E-2</v>
      </c>
      <c r="K2683" s="5">
        <f t="shared" si="292"/>
        <v>8</v>
      </c>
      <c r="L2683" s="3">
        <f t="shared" ca="1" si="290"/>
        <v>6.2678062678062668E-2</v>
      </c>
      <c r="M2683" s="1">
        <f t="shared" ca="1" si="291"/>
        <v>-1.5059015059015052E-2</v>
      </c>
      <c r="N2683" t="str">
        <f t="shared" si="293"/>
        <v>yes</v>
      </c>
    </row>
    <row r="2684" spans="1:14" x14ac:dyDescent="0.25">
      <c r="A2684" t="str">
        <f t="shared" si="287"/>
        <v>11Melbourne</v>
      </c>
      <c r="B2684">
        <v>2020</v>
      </c>
      <c r="C2684">
        <v>11</v>
      </c>
      <c r="D2684" t="s">
        <v>329</v>
      </c>
      <c r="E2684" t="s">
        <v>30</v>
      </c>
      <c r="F2684">
        <v>58</v>
      </c>
      <c r="G2684" s="1">
        <v>0.92</v>
      </c>
      <c r="H2684">
        <v>1</v>
      </c>
      <c r="I2684">
        <f t="shared" si="288"/>
        <v>20</v>
      </c>
      <c r="J2684" s="3">
        <f t="shared" si="289"/>
        <v>0.05</v>
      </c>
      <c r="K2684" s="5">
        <f t="shared" si="292"/>
        <v>2</v>
      </c>
      <c r="L2684" s="3">
        <f t="shared" ca="1" si="290"/>
        <v>0.12376068376068375</v>
      </c>
      <c r="M2684" s="1">
        <f t="shared" ca="1" si="291"/>
        <v>-7.3760683760683746E-2</v>
      </c>
      <c r="N2684" t="str">
        <f t="shared" si="293"/>
        <v>yes</v>
      </c>
    </row>
    <row r="2685" spans="1:14" x14ac:dyDescent="0.25">
      <c r="A2685" t="str">
        <f t="shared" si="287"/>
        <v>11St Kilda</v>
      </c>
      <c r="B2685">
        <v>2020</v>
      </c>
      <c r="C2685">
        <v>11</v>
      </c>
      <c r="D2685" t="s">
        <v>365</v>
      </c>
      <c r="E2685" t="s">
        <v>19</v>
      </c>
      <c r="F2685">
        <v>29</v>
      </c>
      <c r="G2685" s="1">
        <v>0.77</v>
      </c>
      <c r="H2685">
        <v>0</v>
      </c>
      <c r="I2685">
        <f t="shared" si="288"/>
        <v>21</v>
      </c>
      <c r="J2685" s="3">
        <f t="shared" si="289"/>
        <v>0</v>
      </c>
      <c r="K2685" s="5">
        <f t="shared" si="292"/>
        <v>0</v>
      </c>
      <c r="L2685" s="3">
        <f t="shared" ca="1" si="290"/>
        <v>5.3703703703703698E-2</v>
      </c>
      <c r="M2685" s="1">
        <f t="shared" ca="1" si="291"/>
        <v>-5.3703703703703698E-2</v>
      </c>
      <c r="N2685" t="str">
        <f t="shared" si="293"/>
        <v>no</v>
      </c>
    </row>
    <row r="2686" spans="1:14" x14ac:dyDescent="0.25">
      <c r="A2686" t="str">
        <f t="shared" si="287"/>
        <v>11Hawthorn</v>
      </c>
      <c r="B2686">
        <v>2020</v>
      </c>
      <c r="C2686">
        <v>11</v>
      </c>
      <c r="D2686" t="s">
        <v>383</v>
      </c>
      <c r="E2686" t="s">
        <v>56</v>
      </c>
      <c r="F2686">
        <v>41</v>
      </c>
      <c r="G2686" s="1">
        <v>0.8</v>
      </c>
      <c r="H2686">
        <v>0</v>
      </c>
      <c r="I2686">
        <f t="shared" si="288"/>
        <v>15</v>
      </c>
      <c r="J2686" s="3">
        <f t="shared" si="289"/>
        <v>0</v>
      </c>
      <c r="K2686" s="5">
        <f t="shared" si="292"/>
        <v>0</v>
      </c>
      <c r="L2686" s="3">
        <f t="shared" ca="1" si="290"/>
        <v>0.15450053418803419</v>
      </c>
      <c r="M2686" s="1">
        <f t="shared" ca="1" si="291"/>
        <v>-0.15450053418803419</v>
      </c>
      <c r="N2686" t="str">
        <f t="shared" si="293"/>
        <v>no</v>
      </c>
    </row>
    <row r="2687" spans="1:14" x14ac:dyDescent="0.25">
      <c r="A2687" t="str">
        <f t="shared" si="287"/>
        <v>11West Coast Eagles</v>
      </c>
      <c r="B2687">
        <v>2020</v>
      </c>
      <c r="C2687">
        <v>11</v>
      </c>
      <c r="D2687" t="s">
        <v>136</v>
      </c>
      <c r="E2687" t="s">
        <v>36</v>
      </c>
      <c r="F2687">
        <v>81</v>
      </c>
      <c r="G2687" s="1">
        <v>0.85</v>
      </c>
      <c r="H2687">
        <v>0</v>
      </c>
      <c r="I2687">
        <f t="shared" si="288"/>
        <v>22</v>
      </c>
      <c r="J2687" s="3">
        <f t="shared" si="289"/>
        <v>0</v>
      </c>
      <c r="K2687" s="5">
        <f t="shared" si="292"/>
        <v>24</v>
      </c>
      <c r="L2687" s="3">
        <f t="shared" ca="1" si="290"/>
        <v>2.0833333333333332E-2</v>
      </c>
      <c r="M2687" s="1">
        <f t="shared" ca="1" si="291"/>
        <v>-2.0833333333333332E-2</v>
      </c>
      <c r="N2687" t="str">
        <f t="shared" si="293"/>
        <v>yes</v>
      </c>
    </row>
    <row r="2688" spans="1:14" x14ac:dyDescent="0.25">
      <c r="A2688" t="str">
        <f t="shared" si="287"/>
        <v>11North Melbourne</v>
      </c>
      <c r="B2688">
        <v>2020</v>
      </c>
      <c r="C2688">
        <v>11</v>
      </c>
      <c r="D2688" t="s">
        <v>391</v>
      </c>
      <c r="E2688" t="s">
        <v>25</v>
      </c>
      <c r="F2688">
        <v>26</v>
      </c>
      <c r="G2688" s="1">
        <v>0.74</v>
      </c>
      <c r="H2688">
        <v>0</v>
      </c>
      <c r="I2688">
        <f t="shared" si="288"/>
        <v>20</v>
      </c>
      <c r="J2688" s="3">
        <f t="shared" si="289"/>
        <v>0</v>
      </c>
      <c r="K2688" s="5">
        <f t="shared" si="292"/>
        <v>0</v>
      </c>
      <c r="L2688" s="3">
        <f t="shared" ca="1" si="290"/>
        <v>0</v>
      </c>
      <c r="M2688" s="1">
        <f t="shared" ca="1" si="291"/>
        <v>0</v>
      </c>
      <c r="N2688" t="str">
        <f t="shared" si="293"/>
        <v>no</v>
      </c>
    </row>
    <row r="2689" spans="1:14" x14ac:dyDescent="0.25">
      <c r="A2689" t="str">
        <f t="shared" si="287"/>
        <v>11Richmond</v>
      </c>
      <c r="B2689">
        <v>2020</v>
      </c>
      <c r="C2689">
        <v>11</v>
      </c>
      <c r="D2689" t="s">
        <v>393</v>
      </c>
      <c r="E2689" t="s">
        <v>28</v>
      </c>
      <c r="F2689">
        <v>76</v>
      </c>
      <c r="G2689" s="1">
        <v>0.79</v>
      </c>
      <c r="H2689">
        <v>0</v>
      </c>
      <c r="I2689">
        <f t="shared" si="288"/>
        <v>28</v>
      </c>
      <c r="J2689" s="3">
        <f t="shared" si="289"/>
        <v>0</v>
      </c>
      <c r="K2689" s="5">
        <f t="shared" si="292"/>
        <v>0</v>
      </c>
      <c r="L2689" s="3">
        <f t="shared" ca="1" si="290"/>
        <v>5.2380952380952375E-2</v>
      </c>
      <c r="M2689" s="1">
        <f t="shared" ca="1" si="291"/>
        <v>-5.2380952380952375E-2</v>
      </c>
      <c r="N2689" t="str">
        <f t="shared" si="293"/>
        <v>no</v>
      </c>
    </row>
    <row r="2690" spans="1:14" x14ac:dyDescent="0.25">
      <c r="A2690" t="str">
        <f t="shared" ref="A2690:A2753" si="294">C2690&amp;E2690</f>
        <v>11Geelong Cats</v>
      </c>
      <c r="B2690">
        <v>2020</v>
      </c>
      <c r="C2690">
        <v>11</v>
      </c>
      <c r="D2690" t="s">
        <v>361</v>
      </c>
      <c r="E2690" t="s">
        <v>9</v>
      </c>
      <c r="F2690">
        <v>35</v>
      </c>
      <c r="G2690" s="1">
        <v>0.9</v>
      </c>
      <c r="H2690">
        <v>0</v>
      </c>
      <c r="I2690">
        <f t="shared" ref="I2690:I2753" si="295">SUMIF($A:$A,$A2690,$H:$H)/4</f>
        <v>21</v>
      </c>
      <c r="J2690" s="3">
        <f t="shared" ref="J2690:J2753" si="296">H2690/I2690</f>
        <v>0</v>
      </c>
      <c r="K2690" s="5">
        <f t="shared" si="292"/>
        <v>0</v>
      </c>
      <c r="L2690" s="3">
        <f t="shared" ref="L2690:L2753" ca="1" si="297">SUMIF($D:$D,$D2690,$J2690)/COUNTIF($D:$D,$D2690)</f>
        <v>0.14658551325217992</v>
      </c>
      <c r="M2690" s="1">
        <f t="shared" ref="M2690:M2753" ca="1" si="298">J2690-L2690</f>
        <v>-0.14658551325217992</v>
      </c>
      <c r="N2690" t="str">
        <f t="shared" si="293"/>
        <v>no</v>
      </c>
    </row>
    <row r="2691" spans="1:14" x14ac:dyDescent="0.25">
      <c r="A2691" t="str">
        <f t="shared" si="294"/>
        <v>11Richmond</v>
      </c>
      <c r="B2691">
        <v>2020</v>
      </c>
      <c r="C2691">
        <v>11</v>
      </c>
      <c r="D2691" t="s">
        <v>265</v>
      </c>
      <c r="E2691" t="s">
        <v>28</v>
      </c>
      <c r="F2691">
        <v>69</v>
      </c>
      <c r="G2691" s="1">
        <v>0.87</v>
      </c>
      <c r="H2691">
        <v>0</v>
      </c>
      <c r="I2691">
        <f t="shared" si="295"/>
        <v>28</v>
      </c>
      <c r="J2691" s="3">
        <f t="shared" si="296"/>
        <v>0</v>
      </c>
      <c r="K2691" s="5">
        <f t="shared" ref="K2691:K2754" si="299">SUMIF($D:$D,$D2691,$H:$H)</f>
        <v>5</v>
      </c>
      <c r="L2691" s="3">
        <f t="shared" ca="1" si="297"/>
        <v>0.17383816684568565</v>
      </c>
      <c r="M2691" s="1">
        <f t="shared" ca="1" si="298"/>
        <v>-0.17383816684568565</v>
      </c>
      <c r="N2691" t="str">
        <f t="shared" ref="N2691:N2754" si="300">IF(K2691&gt;0,"yes", "no")</f>
        <v>yes</v>
      </c>
    </row>
    <row r="2692" spans="1:14" x14ac:dyDescent="0.25">
      <c r="A2692" t="str">
        <f t="shared" si="294"/>
        <v>11Adelaide Crows</v>
      </c>
      <c r="B2692">
        <v>2020</v>
      </c>
      <c r="C2692">
        <v>11</v>
      </c>
      <c r="D2692" t="s">
        <v>425</v>
      </c>
      <c r="E2692" t="s">
        <v>22</v>
      </c>
      <c r="F2692">
        <v>52</v>
      </c>
      <c r="G2692" s="1">
        <v>0.78</v>
      </c>
      <c r="H2692">
        <v>0</v>
      </c>
      <c r="I2692">
        <f t="shared" si="295"/>
        <v>18</v>
      </c>
      <c r="J2692" s="3">
        <f t="shared" si="296"/>
        <v>0</v>
      </c>
      <c r="K2692" s="5">
        <f t="shared" si="299"/>
        <v>0</v>
      </c>
      <c r="L2692" s="3">
        <f t="shared" ca="1" si="297"/>
        <v>0.16402714932126697</v>
      </c>
      <c r="M2692" s="1">
        <f t="shared" ca="1" si="298"/>
        <v>-0.16402714932126697</v>
      </c>
      <c r="N2692" t="str">
        <f t="shared" si="300"/>
        <v>no</v>
      </c>
    </row>
    <row r="2693" spans="1:14" x14ac:dyDescent="0.25">
      <c r="A2693" t="str">
        <f t="shared" si="294"/>
        <v>11Melbourne</v>
      </c>
      <c r="B2693">
        <v>2020</v>
      </c>
      <c r="C2693">
        <v>11</v>
      </c>
      <c r="D2693" t="s">
        <v>434</v>
      </c>
      <c r="E2693" t="s">
        <v>30</v>
      </c>
      <c r="F2693">
        <v>52</v>
      </c>
      <c r="G2693" s="1">
        <v>0.77</v>
      </c>
      <c r="H2693">
        <v>0</v>
      </c>
      <c r="I2693">
        <f t="shared" si="295"/>
        <v>20</v>
      </c>
      <c r="J2693" s="3">
        <f t="shared" si="296"/>
        <v>0</v>
      </c>
      <c r="K2693" s="5">
        <f t="shared" si="299"/>
        <v>0</v>
      </c>
      <c r="L2693" s="3">
        <f t="shared" ca="1" si="297"/>
        <v>0.1673669467787115</v>
      </c>
      <c r="M2693" s="1">
        <f t="shared" ca="1" si="298"/>
        <v>-0.1673669467787115</v>
      </c>
      <c r="N2693" t="str">
        <f t="shared" si="300"/>
        <v>no</v>
      </c>
    </row>
    <row r="2694" spans="1:14" x14ac:dyDescent="0.25">
      <c r="A2694" t="str">
        <f t="shared" si="294"/>
        <v>11Collingwood</v>
      </c>
      <c r="B2694">
        <v>2020</v>
      </c>
      <c r="C2694">
        <v>11</v>
      </c>
      <c r="D2694" t="s">
        <v>443</v>
      </c>
      <c r="E2694" t="s">
        <v>51</v>
      </c>
      <c r="F2694">
        <v>96</v>
      </c>
      <c r="G2694" s="1">
        <v>0.87</v>
      </c>
      <c r="H2694">
        <v>0</v>
      </c>
      <c r="I2694">
        <f t="shared" si="295"/>
        <v>18</v>
      </c>
      <c r="J2694" s="3">
        <f t="shared" si="296"/>
        <v>0</v>
      </c>
      <c r="K2694" s="5">
        <f t="shared" si="299"/>
        <v>0</v>
      </c>
      <c r="L2694" s="3">
        <f t="shared" ca="1" si="297"/>
        <v>8.3244206773618531E-2</v>
      </c>
      <c r="M2694" s="1">
        <f t="shared" ca="1" si="298"/>
        <v>-8.3244206773618531E-2</v>
      </c>
      <c r="N2694" t="str">
        <f t="shared" si="300"/>
        <v>no</v>
      </c>
    </row>
    <row r="2695" spans="1:14" x14ac:dyDescent="0.25">
      <c r="A2695" t="str">
        <f t="shared" si="294"/>
        <v>11Essendon</v>
      </c>
      <c r="B2695">
        <v>2020</v>
      </c>
      <c r="C2695">
        <v>11</v>
      </c>
      <c r="D2695" t="s">
        <v>461</v>
      </c>
      <c r="E2695" t="s">
        <v>32</v>
      </c>
      <c r="F2695">
        <v>47</v>
      </c>
      <c r="G2695" s="1">
        <v>0.98</v>
      </c>
      <c r="H2695">
        <v>0</v>
      </c>
      <c r="I2695">
        <f t="shared" si="295"/>
        <v>24</v>
      </c>
      <c r="J2695" s="3">
        <f t="shared" si="296"/>
        <v>0</v>
      </c>
      <c r="K2695" s="5">
        <f t="shared" si="299"/>
        <v>0</v>
      </c>
      <c r="L2695" s="3">
        <f t="shared" ca="1" si="297"/>
        <v>9.6304347826086961E-2</v>
      </c>
      <c r="M2695" s="1">
        <f t="shared" ca="1" si="298"/>
        <v>-9.6304347826086961E-2</v>
      </c>
      <c r="N2695" t="str">
        <f t="shared" si="300"/>
        <v>no</v>
      </c>
    </row>
    <row r="2696" spans="1:14" x14ac:dyDescent="0.25">
      <c r="A2696" t="str">
        <f t="shared" si="294"/>
        <v>11Adelaide Crows</v>
      </c>
      <c r="B2696">
        <v>2020</v>
      </c>
      <c r="C2696">
        <v>11</v>
      </c>
      <c r="D2696" t="s">
        <v>456</v>
      </c>
      <c r="E2696" t="s">
        <v>22</v>
      </c>
      <c r="F2696">
        <v>63</v>
      </c>
      <c r="G2696" s="1">
        <v>0.77</v>
      </c>
      <c r="H2696">
        <v>0</v>
      </c>
      <c r="I2696">
        <f t="shared" si="295"/>
        <v>18</v>
      </c>
      <c r="J2696" s="3">
        <f t="shared" si="296"/>
        <v>0</v>
      </c>
      <c r="K2696" s="5">
        <f t="shared" si="299"/>
        <v>0</v>
      </c>
      <c r="L2696" s="3">
        <f t="shared" ca="1" si="297"/>
        <v>0</v>
      </c>
      <c r="M2696" s="1">
        <f t="shared" ca="1" si="298"/>
        <v>0</v>
      </c>
      <c r="N2696" t="str">
        <f t="shared" si="300"/>
        <v>no</v>
      </c>
    </row>
    <row r="2697" spans="1:14" x14ac:dyDescent="0.25">
      <c r="A2697" t="str">
        <f t="shared" si="294"/>
        <v>11Fremantle</v>
      </c>
      <c r="B2697">
        <v>2020</v>
      </c>
      <c r="C2697">
        <v>11</v>
      </c>
      <c r="D2697" t="s">
        <v>465</v>
      </c>
      <c r="E2697" t="s">
        <v>53</v>
      </c>
      <c r="F2697">
        <v>56</v>
      </c>
      <c r="G2697" s="1">
        <v>0.91</v>
      </c>
      <c r="H2697">
        <v>0</v>
      </c>
      <c r="I2697">
        <f t="shared" si="295"/>
        <v>15</v>
      </c>
      <c r="J2697" s="3">
        <f t="shared" si="296"/>
        <v>0</v>
      </c>
      <c r="K2697" s="5">
        <f t="shared" si="299"/>
        <v>0</v>
      </c>
      <c r="L2697" s="3">
        <f t="shared" ca="1" si="297"/>
        <v>8.9285714285714281E-3</v>
      </c>
      <c r="M2697" s="1">
        <f t="shared" ca="1" si="298"/>
        <v>-8.9285714285714281E-3</v>
      </c>
      <c r="N2697" t="str">
        <f t="shared" si="300"/>
        <v>no</v>
      </c>
    </row>
    <row r="2698" spans="1:14" x14ac:dyDescent="0.25">
      <c r="A2698" t="str">
        <f t="shared" si="294"/>
        <v>11Melbourne</v>
      </c>
      <c r="B2698">
        <v>2020</v>
      </c>
      <c r="C2698">
        <v>11</v>
      </c>
      <c r="D2698" t="s">
        <v>509</v>
      </c>
      <c r="E2698" t="s">
        <v>30</v>
      </c>
      <c r="F2698">
        <v>67</v>
      </c>
      <c r="G2698" s="1">
        <v>0.85</v>
      </c>
      <c r="H2698">
        <v>0</v>
      </c>
      <c r="I2698">
        <f t="shared" si="295"/>
        <v>20</v>
      </c>
      <c r="J2698" s="3">
        <f t="shared" si="296"/>
        <v>0</v>
      </c>
      <c r="K2698" s="5">
        <f t="shared" si="299"/>
        <v>0</v>
      </c>
      <c r="L2698" s="3">
        <f t="shared" ca="1" si="297"/>
        <v>0</v>
      </c>
      <c r="M2698" s="1">
        <f t="shared" ca="1" si="298"/>
        <v>0</v>
      </c>
      <c r="N2698" t="str">
        <f t="shared" si="300"/>
        <v>no</v>
      </c>
    </row>
    <row r="2699" spans="1:14" x14ac:dyDescent="0.25">
      <c r="A2699" t="str">
        <f t="shared" si="294"/>
        <v>11Gold Coast Suns</v>
      </c>
      <c r="B2699">
        <v>2020</v>
      </c>
      <c r="C2699">
        <v>11</v>
      </c>
      <c r="D2699" t="s">
        <v>512</v>
      </c>
      <c r="E2699" t="s">
        <v>40</v>
      </c>
      <c r="F2699">
        <v>48</v>
      </c>
      <c r="G2699" s="1">
        <v>0.86</v>
      </c>
      <c r="H2699">
        <v>0</v>
      </c>
      <c r="I2699">
        <f t="shared" si="295"/>
        <v>24</v>
      </c>
      <c r="J2699" s="3">
        <f t="shared" si="296"/>
        <v>0</v>
      </c>
      <c r="K2699" s="5">
        <f t="shared" si="299"/>
        <v>0</v>
      </c>
      <c r="L2699" s="3">
        <f t="shared" ca="1" si="297"/>
        <v>8.3116883116883117E-2</v>
      </c>
      <c r="M2699" s="1">
        <f t="shared" ca="1" si="298"/>
        <v>-8.3116883116883117E-2</v>
      </c>
      <c r="N2699" t="str">
        <f t="shared" si="300"/>
        <v>no</v>
      </c>
    </row>
    <row r="2700" spans="1:14" x14ac:dyDescent="0.25">
      <c r="A2700" t="str">
        <f t="shared" si="294"/>
        <v>11Gold Coast Suns</v>
      </c>
      <c r="B2700">
        <v>2020</v>
      </c>
      <c r="C2700">
        <v>11</v>
      </c>
      <c r="D2700" t="s">
        <v>494</v>
      </c>
      <c r="E2700" t="s">
        <v>40</v>
      </c>
      <c r="F2700">
        <v>31</v>
      </c>
      <c r="G2700" s="1">
        <v>0.85</v>
      </c>
      <c r="H2700">
        <v>0</v>
      </c>
      <c r="I2700">
        <f t="shared" si="295"/>
        <v>24</v>
      </c>
      <c r="J2700" s="3">
        <f t="shared" si="296"/>
        <v>0</v>
      </c>
      <c r="K2700" s="5">
        <f t="shared" si="299"/>
        <v>0</v>
      </c>
      <c r="L2700" s="3">
        <f t="shared" ca="1" si="297"/>
        <v>3.9506172839506172E-2</v>
      </c>
      <c r="M2700" s="1">
        <f t="shared" ca="1" si="298"/>
        <v>-3.9506172839506172E-2</v>
      </c>
      <c r="N2700" t="str">
        <f t="shared" si="300"/>
        <v>no</v>
      </c>
    </row>
    <row r="2701" spans="1:14" x14ac:dyDescent="0.25">
      <c r="A2701" t="str">
        <f t="shared" si="294"/>
        <v>11Collingwood</v>
      </c>
      <c r="B2701">
        <v>2020</v>
      </c>
      <c r="C2701">
        <v>11</v>
      </c>
      <c r="D2701" t="s">
        <v>515</v>
      </c>
      <c r="E2701" t="s">
        <v>51</v>
      </c>
      <c r="F2701">
        <v>54</v>
      </c>
      <c r="G2701" s="1">
        <v>0.93</v>
      </c>
      <c r="H2701">
        <v>0</v>
      </c>
      <c r="I2701">
        <f t="shared" si="295"/>
        <v>18</v>
      </c>
      <c r="J2701" s="3">
        <f t="shared" si="296"/>
        <v>0</v>
      </c>
      <c r="K2701" s="5">
        <f t="shared" si="299"/>
        <v>0</v>
      </c>
      <c r="L2701" s="3">
        <f t="shared" ca="1" si="297"/>
        <v>0</v>
      </c>
      <c r="M2701" s="1">
        <f t="shared" ca="1" si="298"/>
        <v>0</v>
      </c>
      <c r="N2701" t="str">
        <f t="shared" si="300"/>
        <v>no</v>
      </c>
    </row>
    <row r="2702" spans="1:14" x14ac:dyDescent="0.25">
      <c r="A2702" t="str">
        <f t="shared" si="294"/>
        <v>11Collingwood</v>
      </c>
      <c r="B2702">
        <v>2020</v>
      </c>
      <c r="C2702">
        <v>11</v>
      </c>
      <c r="D2702" t="s">
        <v>516</v>
      </c>
      <c r="E2702" t="s">
        <v>51</v>
      </c>
      <c r="F2702">
        <v>48</v>
      </c>
      <c r="G2702" s="1">
        <v>0.71</v>
      </c>
      <c r="H2702">
        <v>0</v>
      </c>
      <c r="I2702">
        <f t="shared" si="295"/>
        <v>18</v>
      </c>
      <c r="J2702" s="3">
        <f t="shared" si="296"/>
        <v>0</v>
      </c>
      <c r="K2702" s="5">
        <f t="shared" si="299"/>
        <v>0</v>
      </c>
      <c r="L2702" s="3">
        <f t="shared" ca="1" si="297"/>
        <v>0.23684210526315788</v>
      </c>
      <c r="M2702" s="1">
        <f t="shared" ca="1" si="298"/>
        <v>-0.23684210526315788</v>
      </c>
      <c r="N2702" t="str">
        <f t="shared" si="300"/>
        <v>no</v>
      </c>
    </row>
    <row r="2703" spans="1:14" x14ac:dyDescent="0.25">
      <c r="A2703" t="str">
        <f t="shared" si="294"/>
        <v>11West Coast Eagles</v>
      </c>
      <c r="B2703">
        <v>2020</v>
      </c>
      <c r="C2703">
        <v>11</v>
      </c>
      <c r="D2703" t="s">
        <v>295</v>
      </c>
      <c r="E2703" t="s">
        <v>36</v>
      </c>
      <c r="F2703">
        <v>31</v>
      </c>
      <c r="G2703" s="1">
        <v>0.71</v>
      </c>
      <c r="H2703">
        <v>0</v>
      </c>
      <c r="I2703">
        <f t="shared" si="295"/>
        <v>22</v>
      </c>
      <c r="J2703" s="3">
        <f t="shared" si="296"/>
        <v>0</v>
      </c>
      <c r="K2703" s="5">
        <f t="shared" si="299"/>
        <v>3</v>
      </c>
      <c r="L2703" s="3">
        <f t="shared" ca="1" si="297"/>
        <v>5.4901960784313725E-2</v>
      </c>
      <c r="M2703" s="1">
        <f t="shared" ca="1" si="298"/>
        <v>-5.4901960784313725E-2</v>
      </c>
      <c r="N2703" t="str">
        <f t="shared" si="300"/>
        <v>yes</v>
      </c>
    </row>
    <row r="2704" spans="1:14" x14ac:dyDescent="0.25">
      <c r="A2704" t="str">
        <f t="shared" si="294"/>
        <v>11Geelong Cats</v>
      </c>
      <c r="B2704">
        <v>2020</v>
      </c>
      <c r="C2704">
        <v>11</v>
      </c>
      <c r="D2704" t="s">
        <v>432</v>
      </c>
      <c r="E2704" t="s">
        <v>9</v>
      </c>
      <c r="F2704">
        <v>71</v>
      </c>
      <c r="G2704" s="1">
        <v>0.82</v>
      </c>
      <c r="H2704">
        <v>0</v>
      </c>
      <c r="I2704">
        <f t="shared" si="295"/>
        <v>21</v>
      </c>
      <c r="J2704" s="3">
        <f t="shared" si="296"/>
        <v>0</v>
      </c>
      <c r="K2704" s="5">
        <f t="shared" si="299"/>
        <v>0</v>
      </c>
      <c r="L2704" s="3">
        <f t="shared" ca="1" si="297"/>
        <v>0</v>
      </c>
      <c r="M2704" s="1">
        <f t="shared" ca="1" si="298"/>
        <v>0</v>
      </c>
      <c r="N2704" t="str">
        <f t="shared" si="300"/>
        <v>no</v>
      </c>
    </row>
    <row r="2705" spans="1:14" x14ac:dyDescent="0.25">
      <c r="A2705" t="str">
        <f t="shared" si="294"/>
        <v>11Melbourne</v>
      </c>
      <c r="B2705">
        <v>2020</v>
      </c>
      <c r="C2705">
        <v>11</v>
      </c>
      <c r="D2705" t="s">
        <v>185</v>
      </c>
      <c r="E2705" t="s">
        <v>30</v>
      </c>
      <c r="F2705">
        <v>52</v>
      </c>
      <c r="G2705" s="1">
        <v>0.75</v>
      </c>
      <c r="H2705">
        <v>0</v>
      </c>
      <c r="I2705">
        <f t="shared" si="295"/>
        <v>20</v>
      </c>
      <c r="J2705" s="3">
        <f t="shared" si="296"/>
        <v>0</v>
      </c>
      <c r="K2705" s="5">
        <f t="shared" si="299"/>
        <v>24</v>
      </c>
      <c r="L2705" s="3">
        <f t="shared" ca="1" si="297"/>
        <v>0</v>
      </c>
      <c r="M2705" s="1">
        <f t="shared" ca="1" si="298"/>
        <v>0</v>
      </c>
      <c r="N2705" t="str">
        <f t="shared" si="300"/>
        <v>yes</v>
      </c>
    </row>
    <row r="2706" spans="1:14" x14ac:dyDescent="0.25">
      <c r="A2706" t="str">
        <f t="shared" si="294"/>
        <v>11St Kilda</v>
      </c>
      <c r="B2706">
        <v>2020</v>
      </c>
      <c r="C2706">
        <v>11</v>
      </c>
      <c r="D2706" t="s">
        <v>350</v>
      </c>
      <c r="E2706" t="s">
        <v>19</v>
      </c>
      <c r="F2706">
        <v>35</v>
      </c>
      <c r="G2706" s="1">
        <v>0.75</v>
      </c>
      <c r="H2706">
        <v>0</v>
      </c>
      <c r="I2706">
        <f t="shared" si="295"/>
        <v>21</v>
      </c>
      <c r="J2706" s="3">
        <f t="shared" si="296"/>
        <v>0</v>
      </c>
      <c r="K2706" s="5">
        <f t="shared" si="299"/>
        <v>1</v>
      </c>
      <c r="L2706" s="3">
        <f t="shared" ca="1" si="297"/>
        <v>4.2353479853479856E-2</v>
      </c>
      <c r="M2706" s="1">
        <f t="shared" ca="1" si="298"/>
        <v>-4.2353479853479856E-2</v>
      </c>
      <c r="N2706" t="str">
        <f t="shared" si="300"/>
        <v>yes</v>
      </c>
    </row>
    <row r="2707" spans="1:14" x14ac:dyDescent="0.25">
      <c r="A2707" t="str">
        <f t="shared" si="294"/>
        <v>11Gold Coast Suns</v>
      </c>
      <c r="B2707">
        <v>2020</v>
      </c>
      <c r="C2707">
        <v>11</v>
      </c>
      <c r="D2707" t="s">
        <v>534</v>
      </c>
      <c r="E2707" t="s">
        <v>40</v>
      </c>
      <c r="F2707">
        <v>42</v>
      </c>
      <c r="G2707" s="1">
        <v>0.94</v>
      </c>
      <c r="H2707">
        <v>0</v>
      </c>
      <c r="I2707">
        <f t="shared" si="295"/>
        <v>24</v>
      </c>
      <c r="J2707" s="3">
        <f t="shared" si="296"/>
        <v>0</v>
      </c>
      <c r="K2707" s="5">
        <f t="shared" si="299"/>
        <v>0</v>
      </c>
      <c r="L2707" s="3">
        <f t="shared" ca="1" si="297"/>
        <v>8.2352941176470587E-2</v>
      </c>
      <c r="M2707" s="1">
        <f t="shared" ca="1" si="298"/>
        <v>-8.2352941176470587E-2</v>
      </c>
      <c r="N2707" t="str">
        <f t="shared" si="300"/>
        <v>no</v>
      </c>
    </row>
    <row r="2708" spans="1:14" x14ac:dyDescent="0.25">
      <c r="A2708" t="str">
        <f t="shared" si="294"/>
        <v>11Hawthorn</v>
      </c>
      <c r="B2708">
        <v>2020</v>
      </c>
      <c r="C2708">
        <v>11</v>
      </c>
      <c r="D2708" t="s">
        <v>537</v>
      </c>
      <c r="E2708" t="s">
        <v>56</v>
      </c>
      <c r="F2708">
        <v>16</v>
      </c>
      <c r="G2708" s="1">
        <v>0.8</v>
      </c>
      <c r="H2708">
        <v>0</v>
      </c>
      <c r="I2708">
        <f t="shared" si="295"/>
        <v>15</v>
      </c>
      <c r="J2708" s="3">
        <f t="shared" si="296"/>
        <v>0</v>
      </c>
      <c r="K2708" s="5">
        <f t="shared" si="299"/>
        <v>0</v>
      </c>
      <c r="L2708" s="3">
        <f t="shared" ca="1" si="297"/>
        <v>1.2605042016806723E-2</v>
      </c>
      <c r="M2708" s="1">
        <f t="shared" ca="1" si="298"/>
        <v>-1.2605042016806723E-2</v>
      </c>
      <c r="N2708" t="str">
        <f t="shared" si="300"/>
        <v>no</v>
      </c>
    </row>
    <row r="2709" spans="1:14" x14ac:dyDescent="0.25">
      <c r="A2709" t="str">
        <f t="shared" si="294"/>
        <v>11Richmond</v>
      </c>
      <c r="B2709">
        <v>2020</v>
      </c>
      <c r="C2709">
        <v>11</v>
      </c>
      <c r="D2709" t="s">
        <v>422</v>
      </c>
      <c r="E2709" t="s">
        <v>28</v>
      </c>
      <c r="F2709">
        <v>64</v>
      </c>
      <c r="G2709" s="1">
        <v>0.74</v>
      </c>
      <c r="H2709">
        <v>0</v>
      </c>
      <c r="I2709">
        <f t="shared" si="295"/>
        <v>28</v>
      </c>
      <c r="J2709" s="3">
        <f t="shared" si="296"/>
        <v>0</v>
      </c>
      <c r="K2709" s="5">
        <f t="shared" si="299"/>
        <v>0</v>
      </c>
      <c r="L2709" s="3">
        <f t="shared" ca="1" si="297"/>
        <v>7.3673587081891576E-2</v>
      </c>
      <c r="M2709" s="1">
        <f t="shared" ca="1" si="298"/>
        <v>-7.3673587081891576E-2</v>
      </c>
      <c r="N2709" t="str">
        <f t="shared" si="300"/>
        <v>no</v>
      </c>
    </row>
    <row r="2710" spans="1:14" x14ac:dyDescent="0.25">
      <c r="A2710" t="str">
        <f t="shared" si="294"/>
        <v>11Western Bulldogs</v>
      </c>
      <c r="B2710">
        <v>2020</v>
      </c>
      <c r="C2710">
        <v>11</v>
      </c>
      <c r="D2710" t="s">
        <v>372</v>
      </c>
      <c r="E2710" t="s">
        <v>14</v>
      </c>
      <c r="F2710">
        <v>55</v>
      </c>
      <c r="G2710" s="1">
        <v>0.71</v>
      </c>
      <c r="H2710">
        <v>0</v>
      </c>
      <c r="I2710">
        <f t="shared" si="295"/>
        <v>29</v>
      </c>
      <c r="J2710" s="3">
        <f t="shared" si="296"/>
        <v>0</v>
      </c>
      <c r="K2710" s="5">
        <f t="shared" si="299"/>
        <v>0</v>
      </c>
      <c r="L2710" s="3">
        <f t="shared" ca="1" si="297"/>
        <v>8.2729468599033809E-2</v>
      </c>
      <c r="M2710" s="1">
        <f t="shared" ca="1" si="298"/>
        <v>-8.2729468599033809E-2</v>
      </c>
      <c r="N2710" t="str">
        <f t="shared" si="300"/>
        <v>no</v>
      </c>
    </row>
    <row r="2711" spans="1:14" x14ac:dyDescent="0.25">
      <c r="A2711" t="str">
        <f t="shared" si="294"/>
        <v>11Gold Coast Suns</v>
      </c>
      <c r="B2711">
        <v>2020</v>
      </c>
      <c r="C2711">
        <v>11</v>
      </c>
      <c r="D2711" t="s">
        <v>495</v>
      </c>
      <c r="E2711" t="s">
        <v>40</v>
      </c>
      <c r="F2711">
        <v>23</v>
      </c>
      <c r="G2711" s="1">
        <v>0.96</v>
      </c>
      <c r="H2711">
        <v>0</v>
      </c>
      <c r="I2711">
        <f t="shared" si="295"/>
        <v>24</v>
      </c>
      <c r="J2711" s="3">
        <f t="shared" si="296"/>
        <v>0</v>
      </c>
      <c r="K2711" s="5">
        <f t="shared" si="299"/>
        <v>0</v>
      </c>
      <c r="L2711" s="3">
        <f t="shared" ca="1" si="297"/>
        <v>3.8376848065429375E-2</v>
      </c>
      <c r="M2711" s="1">
        <f t="shared" ca="1" si="298"/>
        <v>-3.8376848065429375E-2</v>
      </c>
      <c r="N2711" t="str">
        <f t="shared" si="300"/>
        <v>no</v>
      </c>
    </row>
    <row r="2712" spans="1:14" x14ac:dyDescent="0.25">
      <c r="A2712" t="str">
        <f t="shared" si="294"/>
        <v>11Carlton</v>
      </c>
      <c r="B2712">
        <v>2020</v>
      </c>
      <c r="C2712">
        <v>11</v>
      </c>
      <c r="D2712" t="s">
        <v>553</v>
      </c>
      <c r="E2712" t="s">
        <v>6</v>
      </c>
      <c r="F2712">
        <v>33</v>
      </c>
      <c r="G2712" s="1">
        <v>0.75</v>
      </c>
      <c r="H2712">
        <v>0</v>
      </c>
      <c r="I2712">
        <f t="shared" si="295"/>
        <v>22</v>
      </c>
      <c r="J2712" s="3">
        <f t="shared" si="296"/>
        <v>0</v>
      </c>
      <c r="K2712" s="5">
        <f t="shared" si="299"/>
        <v>0</v>
      </c>
      <c r="L2712" s="3">
        <f t="shared" ca="1" si="297"/>
        <v>0.38283253588516752</v>
      </c>
      <c r="M2712" s="1">
        <f t="shared" ca="1" si="298"/>
        <v>-0.38283253588516752</v>
      </c>
      <c r="N2712" t="str">
        <f t="shared" si="300"/>
        <v>no</v>
      </c>
    </row>
    <row r="2713" spans="1:14" x14ac:dyDescent="0.25">
      <c r="A2713" t="str">
        <f t="shared" si="294"/>
        <v>11Melbourne</v>
      </c>
      <c r="B2713">
        <v>2020</v>
      </c>
      <c r="C2713">
        <v>11</v>
      </c>
      <c r="D2713" t="s">
        <v>223</v>
      </c>
      <c r="E2713" t="s">
        <v>30</v>
      </c>
      <c r="F2713">
        <v>21</v>
      </c>
      <c r="G2713" s="1">
        <v>0.78</v>
      </c>
      <c r="H2713">
        <v>0</v>
      </c>
      <c r="I2713">
        <f t="shared" si="295"/>
        <v>20</v>
      </c>
      <c r="J2713" s="3">
        <f t="shared" si="296"/>
        <v>0</v>
      </c>
      <c r="K2713" s="5">
        <f t="shared" si="299"/>
        <v>30</v>
      </c>
      <c r="L2713" s="3">
        <f t="shared" ca="1" si="297"/>
        <v>0.128698224852071</v>
      </c>
      <c r="M2713" s="1">
        <f t="shared" ca="1" si="298"/>
        <v>-0.128698224852071</v>
      </c>
      <c r="N2713" t="str">
        <f t="shared" si="300"/>
        <v>yes</v>
      </c>
    </row>
    <row r="2714" spans="1:14" x14ac:dyDescent="0.25">
      <c r="A2714" t="str">
        <f t="shared" si="294"/>
        <v>11Hawthorn</v>
      </c>
      <c r="B2714">
        <v>2020</v>
      </c>
      <c r="C2714">
        <v>11</v>
      </c>
      <c r="D2714" t="s">
        <v>520</v>
      </c>
      <c r="E2714" t="s">
        <v>56</v>
      </c>
      <c r="F2714">
        <v>59</v>
      </c>
      <c r="G2714" s="1">
        <v>0.81</v>
      </c>
      <c r="H2714">
        <v>0</v>
      </c>
      <c r="I2714">
        <f t="shared" si="295"/>
        <v>15</v>
      </c>
      <c r="J2714" s="3">
        <f t="shared" si="296"/>
        <v>0</v>
      </c>
      <c r="K2714" s="5">
        <f t="shared" si="299"/>
        <v>0</v>
      </c>
      <c r="L2714" s="3">
        <f t="shared" ca="1" si="297"/>
        <v>6.5656565656565649E-2</v>
      </c>
      <c r="M2714" s="1">
        <f t="shared" ca="1" si="298"/>
        <v>-6.5656565656565649E-2</v>
      </c>
      <c r="N2714" t="str">
        <f t="shared" si="300"/>
        <v>no</v>
      </c>
    </row>
    <row r="2715" spans="1:14" x14ac:dyDescent="0.25">
      <c r="A2715" t="str">
        <f t="shared" si="294"/>
        <v>11West Coast Eagles</v>
      </c>
      <c r="B2715">
        <v>2020</v>
      </c>
      <c r="C2715">
        <v>11</v>
      </c>
      <c r="D2715" t="s">
        <v>561</v>
      </c>
      <c r="E2715" t="s">
        <v>36</v>
      </c>
      <c r="F2715">
        <v>20</v>
      </c>
      <c r="G2715" s="1">
        <v>0.75</v>
      </c>
      <c r="H2715">
        <v>0</v>
      </c>
      <c r="I2715">
        <f t="shared" si="295"/>
        <v>22</v>
      </c>
      <c r="J2715" s="3">
        <f t="shared" si="296"/>
        <v>0</v>
      </c>
      <c r="K2715" s="5">
        <f t="shared" si="299"/>
        <v>0</v>
      </c>
      <c r="L2715" s="3">
        <f t="shared" ca="1" si="297"/>
        <v>0.16022408963585436</v>
      </c>
      <c r="M2715" s="1">
        <f t="shared" ca="1" si="298"/>
        <v>-0.16022408963585436</v>
      </c>
      <c r="N2715" t="str">
        <f t="shared" si="300"/>
        <v>no</v>
      </c>
    </row>
    <row r="2716" spans="1:14" x14ac:dyDescent="0.25">
      <c r="A2716" t="str">
        <f t="shared" si="294"/>
        <v>11Carlton</v>
      </c>
      <c r="B2716">
        <v>2020</v>
      </c>
      <c r="C2716">
        <v>11</v>
      </c>
      <c r="D2716" t="s">
        <v>484</v>
      </c>
      <c r="E2716" t="s">
        <v>6</v>
      </c>
      <c r="F2716">
        <v>42</v>
      </c>
      <c r="G2716" s="1">
        <v>0.92</v>
      </c>
      <c r="H2716">
        <v>0</v>
      </c>
      <c r="I2716">
        <f t="shared" si="295"/>
        <v>22</v>
      </c>
      <c r="J2716" s="3">
        <f t="shared" si="296"/>
        <v>0</v>
      </c>
      <c r="K2716" s="5">
        <f t="shared" si="299"/>
        <v>0</v>
      </c>
      <c r="L2716" s="3">
        <f t="shared" ca="1" si="297"/>
        <v>0.21538337823167544</v>
      </c>
      <c r="M2716" s="1">
        <f t="shared" ca="1" si="298"/>
        <v>-0.21538337823167544</v>
      </c>
      <c r="N2716" t="str">
        <f t="shared" si="300"/>
        <v>no</v>
      </c>
    </row>
    <row r="2717" spans="1:14" x14ac:dyDescent="0.25">
      <c r="A2717" t="str">
        <f t="shared" si="294"/>
        <v>11West Coast Eagles</v>
      </c>
      <c r="B2717">
        <v>2020</v>
      </c>
      <c r="C2717">
        <v>11</v>
      </c>
      <c r="D2717" t="s">
        <v>416</v>
      </c>
      <c r="E2717" t="s">
        <v>36</v>
      </c>
      <c r="F2717">
        <v>62</v>
      </c>
      <c r="G2717" s="1">
        <v>0.79</v>
      </c>
      <c r="H2717">
        <v>0</v>
      </c>
      <c r="I2717">
        <f t="shared" si="295"/>
        <v>22</v>
      </c>
      <c r="J2717" s="3">
        <f t="shared" si="296"/>
        <v>0</v>
      </c>
      <c r="K2717" s="5">
        <f t="shared" si="299"/>
        <v>0</v>
      </c>
      <c r="L2717" s="3">
        <f t="shared" ca="1" si="297"/>
        <v>9.5588235294117641E-2</v>
      </c>
      <c r="M2717" s="1">
        <f t="shared" ca="1" si="298"/>
        <v>-9.5588235294117641E-2</v>
      </c>
      <c r="N2717" t="str">
        <f t="shared" si="300"/>
        <v>no</v>
      </c>
    </row>
    <row r="2718" spans="1:14" x14ac:dyDescent="0.25">
      <c r="A2718" t="str">
        <f t="shared" si="294"/>
        <v>11Carlton</v>
      </c>
      <c r="B2718">
        <v>2020</v>
      </c>
      <c r="C2718">
        <v>11</v>
      </c>
      <c r="D2718" t="s">
        <v>504</v>
      </c>
      <c r="E2718" t="s">
        <v>6</v>
      </c>
      <c r="F2718">
        <v>49</v>
      </c>
      <c r="G2718" s="1">
        <v>0.95</v>
      </c>
      <c r="H2718">
        <v>0</v>
      </c>
      <c r="I2718">
        <f t="shared" si="295"/>
        <v>22</v>
      </c>
      <c r="J2718" s="3">
        <f t="shared" si="296"/>
        <v>0</v>
      </c>
      <c r="K2718" s="5">
        <f t="shared" si="299"/>
        <v>0</v>
      </c>
      <c r="L2718" s="3">
        <f t="shared" ca="1" si="297"/>
        <v>8.0902777777777768E-2</v>
      </c>
      <c r="M2718" s="1">
        <f t="shared" ca="1" si="298"/>
        <v>-8.0902777777777768E-2</v>
      </c>
      <c r="N2718" t="str">
        <f t="shared" si="300"/>
        <v>no</v>
      </c>
    </row>
    <row r="2719" spans="1:14" x14ac:dyDescent="0.25">
      <c r="A2719" t="str">
        <f t="shared" si="294"/>
        <v>11North Melbourne</v>
      </c>
      <c r="B2719">
        <v>2020</v>
      </c>
      <c r="C2719">
        <v>11</v>
      </c>
      <c r="D2719" t="s">
        <v>502</v>
      </c>
      <c r="E2719" t="s">
        <v>25</v>
      </c>
      <c r="F2719">
        <v>91</v>
      </c>
      <c r="G2719" s="1">
        <v>0.86</v>
      </c>
      <c r="H2719">
        <v>0</v>
      </c>
      <c r="I2719">
        <f t="shared" si="295"/>
        <v>20</v>
      </c>
      <c r="J2719" s="3">
        <f t="shared" si="296"/>
        <v>0</v>
      </c>
      <c r="K2719" s="5">
        <f t="shared" si="299"/>
        <v>0</v>
      </c>
      <c r="L2719" s="3">
        <f t="shared" ca="1" si="297"/>
        <v>2.6151315789473682E-2</v>
      </c>
      <c r="M2719" s="1">
        <f t="shared" ca="1" si="298"/>
        <v>-2.6151315789473682E-2</v>
      </c>
      <c r="N2719" t="str">
        <f t="shared" si="300"/>
        <v>no</v>
      </c>
    </row>
    <row r="2720" spans="1:14" x14ac:dyDescent="0.25">
      <c r="A2720" t="str">
        <f t="shared" si="294"/>
        <v>11Melbourne</v>
      </c>
      <c r="B2720">
        <v>2020</v>
      </c>
      <c r="C2720">
        <v>11</v>
      </c>
      <c r="D2720" t="s">
        <v>469</v>
      </c>
      <c r="E2720" t="s">
        <v>30</v>
      </c>
      <c r="F2720">
        <v>53</v>
      </c>
      <c r="G2720" s="1">
        <v>0.82</v>
      </c>
      <c r="H2720">
        <v>0</v>
      </c>
      <c r="I2720">
        <f t="shared" si="295"/>
        <v>20</v>
      </c>
      <c r="J2720" s="3">
        <f t="shared" si="296"/>
        <v>0</v>
      </c>
      <c r="K2720" s="5">
        <f t="shared" si="299"/>
        <v>0</v>
      </c>
      <c r="L2720" s="3">
        <f t="shared" ca="1" si="297"/>
        <v>4.4444444444444446E-2</v>
      </c>
      <c r="M2720" s="1">
        <f t="shared" ca="1" si="298"/>
        <v>-4.4444444444444446E-2</v>
      </c>
      <c r="N2720" t="str">
        <f t="shared" si="300"/>
        <v>no</v>
      </c>
    </row>
    <row r="2721" spans="1:14" x14ac:dyDescent="0.25">
      <c r="A2721" t="str">
        <f t="shared" si="294"/>
        <v>11Western Bulldogs</v>
      </c>
      <c r="B2721">
        <v>2020</v>
      </c>
      <c r="C2721">
        <v>11</v>
      </c>
      <c r="D2721" t="s">
        <v>370</v>
      </c>
      <c r="E2721" t="s">
        <v>14</v>
      </c>
      <c r="F2721">
        <v>39</v>
      </c>
      <c r="G2721" s="1">
        <v>0.74</v>
      </c>
      <c r="H2721">
        <v>0</v>
      </c>
      <c r="I2721">
        <f t="shared" si="295"/>
        <v>29</v>
      </c>
      <c r="J2721" s="3">
        <f t="shared" si="296"/>
        <v>0</v>
      </c>
      <c r="K2721" s="5">
        <f t="shared" si="299"/>
        <v>0</v>
      </c>
      <c r="L2721" s="3">
        <f t="shared" ca="1" si="297"/>
        <v>0.10555555555555556</v>
      </c>
      <c r="M2721" s="1">
        <f t="shared" ca="1" si="298"/>
        <v>-0.10555555555555556</v>
      </c>
      <c r="N2721" t="str">
        <f t="shared" si="300"/>
        <v>no</v>
      </c>
    </row>
    <row r="2722" spans="1:14" x14ac:dyDescent="0.25">
      <c r="A2722" t="str">
        <f t="shared" si="294"/>
        <v>11Brisbane Lions</v>
      </c>
      <c r="B2722">
        <v>2020</v>
      </c>
      <c r="C2722">
        <v>11</v>
      </c>
      <c r="D2722" t="s">
        <v>449</v>
      </c>
      <c r="E2722" t="s">
        <v>16</v>
      </c>
      <c r="F2722">
        <v>71</v>
      </c>
      <c r="G2722" s="1">
        <v>0.76</v>
      </c>
      <c r="H2722">
        <v>0</v>
      </c>
      <c r="I2722">
        <f t="shared" si="295"/>
        <v>29</v>
      </c>
      <c r="J2722" s="3">
        <f t="shared" si="296"/>
        <v>0</v>
      </c>
      <c r="K2722" s="5">
        <f t="shared" si="299"/>
        <v>0</v>
      </c>
      <c r="L2722" s="3">
        <f t="shared" ca="1" si="297"/>
        <v>0.10229500891265597</v>
      </c>
      <c r="M2722" s="1">
        <f t="shared" ca="1" si="298"/>
        <v>-0.10229500891265597</v>
      </c>
      <c r="N2722" t="str">
        <f t="shared" si="300"/>
        <v>no</v>
      </c>
    </row>
    <row r="2723" spans="1:14" x14ac:dyDescent="0.25">
      <c r="A2723" t="str">
        <f t="shared" si="294"/>
        <v>11Adelaide Crows</v>
      </c>
      <c r="B2723">
        <v>2020</v>
      </c>
      <c r="C2723">
        <v>11</v>
      </c>
      <c r="D2723" t="s">
        <v>585</v>
      </c>
      <c r="E2723" t="s">
        <v>22</v>
      </c>
      <c r="F2723">
        <v>38</v>
      </c>
      <c r="G2723" s="1">
        <v>0.82</v>
      </c>
      <c r="H2723">
        <v>0</v>
      </c>
      <c r="I2723">
        <f t="shared" si="295"/>
        <v>18</v>
      </c>
      <c r="J2723" s="3">
        <f t="shared" si="296"/>
        <v>0</v>
      </c>
      <c r="K2723" s="5">
        <f t="shared" si="299"/>
        <v>0</v>
      </c>
      <c r="L2723" s="3">
        <f t="shared" ca="1" si="297"/>
        <v>0.08</v>
      </c>
      <c r="M2723" s="1">
        <f t="shared" ca="1" si="298"/>
        <v>-0.08</v>
      </c>
      <c r="N2723" t="str">
        <f t="shared" si="300"/>
        <v>no</v>
      </c>
    </row>
    <row r="2724" spans="1:14" x14ac:dyDescent="0.25">
      <c r="A2724" t="str">
        <f t="shared" si="294"/>
        <v>11St Kilda</v>
      </c>
      <c r="B2724">
        <v>2020</v>
      </c>
      <c r="C2724">
        <v>11</v>
      </c>
      <c r="D2724" t="s">
        <v>344</v>
      </c>
      <c r="E2724" t="s">
        <v>19</v>
      </c>
      <c r="F2724">
        <v>53</v>
      </c>
      <c r="G2724" s="1">
        <v>0.78</v>
      </c>
      <c r="H2724">
        <v>0</v>
      </c>
      <c r="I2724">
        <f t="shared" si="295"/>
        <v>21</v>
      </c>
      <c r="J2724" s="3">
        <f t="shared" si="296"/>
        <v>0</v>
      </c>
      <c r="K2724" s="5">
        <f t="shared" si="299"/>
        <v>2</v>
      </c>
      <c r="L2724" s="3">
        <f t="shared" ca="1" si="297"/>
        <v>0.11680911680911682</v>
      </c>
      <c r="M2724" s="1">
        <f t="shared" ca="1" si="298"/>
        <v>-0.11680911680911682</v>
      </c>
      <c r="N2724" t="str">
        <f t="shared" si="300"/>
        <v>yes</v>
      </c>
    </row>
    <row r="2725" spans="1:14" x14ac:dyDescent="0.25">
      <c r="A2725" t="str">
        <f t="shared" si="294"/>
        <v>11St Kilda</v>
      </c>
      <c r="B2725">
        <v>2020</v>
      </c>
      <c r="C2725">
        <v>11</v>
      </c>
      <c r="D2725" t="s">
        <v>600</v>
      </c>
      <c r="E2725" t="s">
        <v>19</v>
      </c>
      <c r="F2725">
        <v>60</v>
      </c>
      <c r="G2725" s="1">
        <v>0.8</v>
      </c>
      <c r="H2725">
        <v>0</v>
      </c>
      <c r="I2725">
        <f t="shared" si="295"/>
        <v>21</v>
      </c>
      <c r="J2725" s="3">
        <f t="shared" si="296"/>
        <v>0</v>
      </c>
      <c r="K2725" s="5">
        <f t="shared" si="299"/>
        <v>0</v>
      </c>
      <c r="L2725" s="3">
        <f t="shared" ca="1" si="297"/>
        <v>0.30059523809523808</v>
      </c>
      <c r="M2725" s="1">
        <f t="shared" ca="1" si="298"/>
        <v>-0.30059523809523808</v>
      </c>
      <c r="N2725" t="str">
        <f t="shared" si="300"/>
        <v>no</v>
      </c>
    </row>
    <row r="2726" spans="1:14" x14ac:dyDescent="0.25">
      <c r="A2726" t="str">
        <f t="shared" si="294"/>
        <v>11Gold Coast Suns</v>
      </c>
      <c r="B2726">
        <v>2020</v>
      </c>
      <c r="C2726">
        <v>11</v>
      </c>
      <c r="D2726" t="s">
        <v>376</v>
      </c>
      <c r="E2726" t="s">
        <v>40</v>
      </c>
      <c r="F2726">
        <v>23</v>
      </c>
      <c r="G2726" s="1">
        <v>0.85</v>
      </c>
      <c r="H2726">
        <v>0</v>
      </c>
      <c r="I2726">
        <f t="shared" si="295"/>
        <v>24</v>
      </c>
      <c r="J2726" s="3">
        <f t="shared" si="296"/>
        <v>0</v>
      </c>
      <c r="K2726" s="5">
        <f t="shared" si="299"/>
        <v>0</v>
      </c>
      <c r="L2726" s="3">
        <f t="shared" ca="1" si="297"/>
        <v>4.0293040293040296E-2</v>
      </c>
      <c r="M2726" s="1">
        <f t="shared" ca="1" si="298"/>
        <v>-4.0293040293040296E-2</v>
      </c>
      <c r="N2726" t="str">
        <f t="shared" si="300"/>
        <v>no</v>
      </c>
    </row>
    <row r="2727" spans="1:14" x14ac:dyDescent="0.25">
      <c r="A2727" t="str">
        <f t="shared" si="294"/>
        <v>11Collingwood</v>
      </c>
      <c r="B2727">
        <v>2020</v>
      </c>
      <c r="C2727">
        <v>11</v>
      </c>
      <c r="D2727" t="s">
        <v>602</v>
      </c>
      <c r="E2727" t="s">
        <v>51</v>
      </c>
      <c r="F2727">
        <v>22</v>
      </c>
      <c r="G2727" s="1">
        <v>0.79</v>
      </c>
      <c r="H2727">
        <v>0</v>
      </c>
      <c r="I2727">
        <f t="shared" si="295"/>
        <v>18</v>
      </c>
      <c r="J2727" s="3">
        <f t="shared" si="296"/>
        <v>0</v>
      </c>
      <c r="K2727" s="5">
        <f t="shared" si="299"/>
        <v>0</v>
      </c>
      <c r="L2727" s="3">
        <f t="shared" ca="1" si="297"/>
        <v>0</v>
      </c>
      <c r="M2727" s="1">
        <f t="shared" ca="1" si="298"/>
        <v>0</v>
      </c>
      <c r="N2727" t="str">
        <f t="shared" si="300"/>
        <v>no</v>
      </c>
    </row>
    <row r="2728" spans="1:14" x14ac:dyDescent="0.25">
      <c r="A2728" t="str">
        <f t="shared" si="294"/>
        <v>11Collingwood</v>
      </c>
      <c r="B2728">
        <v>2020</v>
      </c>
      <c r="C2728">
        <v>11</v>
      </c>
      <c r="D2728" t="s">
        <v>411</v>
      </c>
      <c r="E2728" t="s">
        <v>51</v>
      </c>
      <c r="F2728">
        <v>56</v>
      </c>
      <c r="G2728" s="1">
        <v>0.91</v>
      </c>
      <c r="H2728">
        <v>0</v>
      </c>
      <c r="I2728">
        <f t="shared" si="295"/>
        <v>18</v>
      </c>
      <c r="J2728" s="3">
        <f t="shared" si="296"/>
        <v>0</v>
      </c>
      <c r="K2728" s="5">
        <f t="shared" si="299"/>
        <v>0</v>
      </c>
      <c r="L2728" s="3">
        <f t="shared" ca="1" si="297"/>
        <v>0.14415771116138765</v>
      </c>
      <c r="M2728" s="1">
        <f t="shared" ca="1" si="298"/>
        <v>-0.14415771116138765</v>
      </c>
      <c r="N2728" t="str">
        <f t="shared" si="300"/>
        <v>no</v>
      </c>
    </row>
    <row r="2729" spans="1:14" x14ac:dyDescent="0.25">
      <c r="A2729" t="str">
        <f t="shared" si="294"/>
        <v>11West Coast Eagles</v>
      </c>
      <c r="B2729">
        <v>2020</v>
      </c>
      <c r="C2729">
        <v>11</v>
      </c>
      <c r="D2729" t="s">
        <v>385</v>
      </c>
      <c r="E2729" t="s">
        <v>36</v>
      </c>
      <c r="F2729">
        <v>60</v>
      </c>
      <c r="G2729" s="1">
        <v>0.94</v>
      </c>
      <c r="H2729">
        <v>0</v>
      </c>
      <c r="I2729">
        <f t="shared" si="295"/>
        <v>22</v>
      </c>
      <c r="J2729" s="3">
        <f t="shared" si="296"/>
        <v>0</v>
      </c>
      <c r="K2729" s="5">
        <f t="shared" si="299"/>
        <v>0</v>
      </c>
      <c r="L2729" s="3">
        <f t="shared" ca="1" si="297"/>
        <v>4.6982429335370508E-2</v>
      </c>
      <c r="M2729" s="1">
        <f t="shared" ca="1" si="298"/>
        <v>-4.6982429335370508E-2</v>
      </c>
      <c r="N2729" t="str">
        <f t="shared" si="300"/>
        <v>no</v>
      </c>
    </row>
    <row r="2730" spans="1:14" x14ac:dyDescent="0.25">
      <c r="A2730" t="str">
        <f t="shared" si="294"/>
        <v>11North Melbourne</v>
      </c>
      <c r="B2730">
        <v>2020</v>
      </c>
      <c r="C2730">
        <v>11</v>
      </c>
      <c r="D2730" t="s">
        <v>246</v>
      </c>
      <c r="E2730" t="s">
        <v>25</v>
      </c>
      <c r="F2730">
        <v>56</v>
      </c>
      <c r="G2730" s="1">
        <v>0.92</v>
      </c>
      <c r="H2730">
        <v>0</v>
      </c>
      <c r="I2730">
        <f t="shared" si="295"/>
        <v>20</v>
      </c>
      <c r="J2730" s="3">
        <f t="shared" si="296"/>
        <v>0</v>
      </c>
      <c r="K2730" s="5">
        <f t="shared" si="299"/>
        <v>22</v>
      </c>
      <c r="L2730" s="3">
        <f t="shared" ca="1" si="297"/>
        <v>6.7261153198653195E-2</v>
      </c>
      <c r="M2730" s="1">
        <f t="shared" ca="1" si="298"/>
        <v>-6.7261153198653195E-2</v>
      </c>
      <c r="N2730" t="str">
        <f t="shared" si="300"/>
        <v>yes</v>
      </c>
    </row>
    <row r="2731" spans="1:14" x14ac:dyDescent="0.25">
      <c r="A2731" t="str">
        <f t="shared" si="294"/>
        <v>11Fremantle</v>
      </c>
      <c r="B2731">
        <v>2020</v>
      </c>
      <c r="C2731">
        <v>11</v>
      </c>
      <c r="D2731" t="s">
        <v>430</v>
      </c>
      <c r="E2731" t="s">
        <v>53</v>
      </c>
      <c r="F2731">
        <v>85</v>
      </c>
      <c r="G2731" s="1">
        <v>0.94</v>
      </c>
      <c r="H2731">
        <v>0</v>
      </c>
      <c r="I2731">
        <f t="shared" si="295"/>
        <v>15</v>
      </c>
      <c r="J2731" s="3">
        <f t="shared" si="296"/>
        <v>0</v>
      </c>
      <c r="K2731" s="5">
        <f t="shared" si="299"/>
        <v>0</v>
      </c>
      <c r="L2731" s="3">
        <f t="shared" ca="1" si="297"/>
        <v>0.10144796380090497</v>
      </c>
      <c r="M2731" s="1">
        <f t="shared" ca="1" si="298"/>
        <v>-0.10144796380090497</v>
      </c>
      <c r="N2731" t="str">
        <f t="shared" si="300"/>
        <v>no</v>
      </c>
    </row>
    <row r="2732" spans="1:14" x14ac:dyDescent="0.25">
      <c r="A2732" t="str">
        <f t="shared" si="294"/>
        <v>11Melbourne</v>
      </c>
      <c r="B2732">
        <v>2020</v>
      </c>
      <c r="C2732">
        <v>11</v>
      </c>
      <c r="D2732" t="s">
        <v>530</v>
      </c>
      <c r="E2732" t="s">
        <v>30</v>
      </c>
      <c r="F2732">
        <v>78</v>
      </c>
      <c r="G2732" s="1">
        <v>0.92</v>
      </c>
      <c r="H2732">
        <v>0</v>
      </c>
      <c r="I2732">
        <f t="shared" si="295"/>
        <v>20</v>
      </c>
      <c r="J2732" s="3">
        <f t="shared" si="296"/>
        <v>0</v>
      </c>
      <c r="K2732" s="5">
        <f t="shared" si="299"/>
        <v>0</v>
      </c>
      <c r="L2732" s="3">
        <f t="shared" ca="1" si="297"/>
        <v>0.10773204736440031</v>
      </c>
      <c r="M2732" s="1">
        <f t="shared" ca="1" si="298"/>
        <v>-0.10773204736440031</v>
      </c>
      <c r="N2732" t="str">
        <f t="shared" si="300"/>
        <v>no</v>
      </c>
    </row>
    <row r="2733" spans="1:14" x14ac:dyDescent="0.25">
      <c r="A2733" t="str">
        <f t="shared" si="294"/>
        <v>11St Kilda</v>
      </c>
      <c r="B2733">
        <v>2020</v>
      </c>
      <c r="C2733">
        <v>11</v>
      </c>
      <c r="D2733" t="s">
        <v>568</v>
      </c>
      <c r="E2733" t="s">
        <v>19</v>
      </c>
      <c r="F2733">
        <v>40</v>
      </c>
      <c r="G2733" s="1">
        <v>0.86</v>
      </c>
      <c r="H2733">
        <v>0</v>
      </c>
      <c r="I2733">
        <f t="shared" si="295"/>
        <v>21</v>
      </c>
      <c r="J2733" s="3">
        <f t="shared" si="296"/>
        <v>0</v>
      </c>
      <c r="K2733" s="5">
        <f t="shared" si="299"/>
        <v>0</v>
      </c>
      <c r="L2733" s="3">
        <f t="shared" ca="1" si="297"/>
        <v>0.11448734083005183</v>
      </c>
      <c r="M2733" s="1">
        <f t="shared" ca="1" si="298"/>
        <v>-0.11448734083005183</v>
      </c>
      <c r="N2733" t="str">
        <f t="shared" si="300"/>
        <v>no</v>
      </c>
    </row>
    <row r="2734" spans="1:14" x14ac:dyDescent="0.25">
      <c r="A2734" t="str">
        <f t="shared" si="294"/>
        <v>11Hawthorn</v>
      </c>
      <c r="B2734">
        <v>2020</v>
      </c>
      <c r="C2734">
        <v>11</v>
      </c>
      <c r="D2734" t="s">
        <v>606</v>
      </c>
      <c r="E2734" t="s">
        <v>56</v>
      </c>
      <c r="F2734">
        <v>40</v>
      </c>
      <c r="G2734" s="1">
        <v>0.85</v>
      </c>
      <c r="H2734">
        <v>0</v>
      </c>
      <c r="I2734">
        <f t="shared" si="295"/>
        <v>15</v>
      </c>
      <c r="J2734" s="3">
        <f t="shared" si="296"/>
        <v>0</v>
      </c>
      <c r="K2734" s="5">
        <f t="shared" si="299"/>
        <v>0</v>
      </c>
      <c r="L2734" s="3">
        <f t="shared" ca="1" si="297"/>
        <v>0.36956521739130432</v>
      </c>
      <c r="M2734" s="1">
        <f t="shared" ca="1" si="298"/>
        <v>-0.36956521739130432</v>
      </c>
      <c r="N2734" t="str">
        <f t="shared" si="300"/>
        <v>no</v>
      </c>
    </row>
    <row r="2735" spans="1:14" x14ac:dyDescent="0.25">
      <c r="A2735" t="str">
        <f t="shared" si="294"/>
        <v>11Brisbane Lions</v>
      </c>
      <c r="B2735">
        <v>2020</v>
      </c>
      <c r="C2735">
        <v>11</v>
      </c>
      <c r="D2735" t="s">
        <v>451</v>
      </c>
      <c r="E2735" t="s">
        <v>16</v>
      </c>
      <c r="F2735">
        <v>47</v>
      </c>
      <c r="G2735" s="1">
        <v>0.69</v>
      </c>
      <c r="H2735">
        <v>0</v>
      </c>
      <c r="I2735">
        <f t="shared" si="295"/>
        <v>29</v>
      </c>
      <c r="J2735" s="3">
        <f t="shared" si="296"/>
        <v>0</v>
      </c>
      <c r="K2735" s="5">
        <f t="shared" si="299"/>
        <v>0</v>
      </c>
      <c r="L2735" s="3">
        <f t="shared" ca="1" si="297"/>
        <v>9.1236494597839127E-2</v>
      </c>
      <c r="M2735" s="1">
        <f t="shared" ca="1" si="298"/>
        <v>-9.1236494597839127E-2</v>
      </c>
      <c r="N2735" t="str">
        <f t="shared" si="300"/>
        <v>no</v>
      </c>
    </row>
    <row r="2736" spans="1:14" x14ac:dyDescent="0.25">
      <c r="A2736" t="str">
        <f t="shared" si="294"/>
        <v>11Brisbane Lions</v>
      </c>
      <c r="B2736">
        <v>2020</v>
      </c>
      <c r="C2736">
        <v>11</v>
      </c>
      <c r="D2736" t="s">
        <v>450</v>
      </c>
      <c r="E2736" t="s">
        <v>16</v>
      </c>
      <c r="F2736">
        <v>97</v>
      </c>
      <c r="G2736" s="1">
        <v>0.77</v>
      </c>
      <c r="H2736">
        <v>0</v>
      </c>
      <c r="I2736">
        <f t="shared" si="295"/>
        <v>29</v>
      </c>
      <c r="J2736" s="3">
        <f t="shared" si="296"/>
        <v>0</v>
      </c>
      <c r="K2736" s="5">
        <f t="shared" si="299"/>
        <v>0</v>
      </c>
      <c r="L2736" s="3">
        <f t="shared" ca="1" si="297"/>
        <v>0.11913269143974725</v>
      </c>
      <c r="M2736" s="1">
        <f t="shared" ca="1" si="298"/>
        <v>-0.11913269143974725</v>
      </c>
      <c r="N2736" t="str">
        <f t="shared" si="300"/>
        <v>no</v>
      </c>
    </row>
    <row r="2737" spans="1:14" x14ac:dyDescent="0.25">
      <c r="A2737" t="str">
        <f t="shared" si="294"/>
        <v>11Fremantle</v>
      </c>
      <c r="B2737">
        <v>2020</v>
      </c>
      <c r="C2737">
        <v>11</v>
      </c>
      <c r="D2737" t="s">
        <v>357</v>
      </c>
      <c r="E2737" t="s">
        <v>53</v>
      </c>
      <c r="F2737">
        <v>82</v>
      </c>
      <c r="G2737" s="1">
        <v>0.88</v>
      </c>
      <c r="H2737">
        <v>0</v>
      </c>
      <c r="I2737">
        <f t="shared" si="295"/>
        <v>15</v>
      </c>
      <c r="J2737" s="3">
        <f t="shared" si="296"/>
        <v>0</v>
      </c>
      <c r="K2737" s="5">
        <f t="shared" si="299"/>
        <v>0</v>
      </c>
      <c r="L2737" s="3">
        <f t="shared" ca="1" si="297"/>
        <v>0.10305882352941177</v>
      </c>
      <c r="M2737" s="1">
        <f t="shared" ca="1" si="298"/>
        <v>-0.10305882352941177</v>
      </c>
      <c r="N2737" t="str">
        <f t="shared" si="300"/>
        <v>no</v>
      </c>
    </row>
    <row r="2738" spans="1:14" x14ac:dyDescent="0.25">
      <c r="A2738" t="str">
        <f t="shared" si="294"/>
        <v>11Port Adelaide</v>
      </c>
      <c r="B2738">
        <v>2020</v>
      </c>
      <c r="C2738">
        <v>11</v>
      </c>
      <c r="D2738" t="s">
        <v>115</v>
      </c>
      <c r="E2738" t="s">
        <v>48</v>
      </c>
      <c r="F2738">
        <v>70</v>
      </c>
      <c r="G2738" s="1">
        <v>0.84</v>
      </c>
      <c r="H2738">
        <v>0</v>
      </c>
      <c r="I2738">
        <f t="shared" si="295"/>
        <v>28</v>
      </c>
      <c r="J2738" s="3">
        <f t="shared" si="296"/>
        <v>0</v>
      </c>
      <c r="K2738" s="5">
        <f t="shared" si="299"/>
        <v>70</v>
      </c>
      <c r="L2738" s="3">
        <f t="shared" ca="1" si="297"/>
        <v>8.2965686274509814E-2</v>
      </c>
      <c r="M2738" s="1">
        <f t="shared" ca="1" si="298"/>
        <v>-8.2965686274509814E-2</v>
      </c>
      <c r="N2738" t="str">
        <f t="shared" si="300"/>
        <v>yes</v>
      </c>
    </row>
    <row r="2739" spans="1:14" x14ac:dyDescent="0.25">
      <c r="A2739" t="str">
        <f t="shared" si="294"/>
        <v>11Western Bulldogs</v>
      </c>
      <c r="B2739">
        <v>2020</v>
      </c>
      <c r="C2739">
        <v>11</v>
      </c>
      <c r="D2739" t="s">
        <v>371</v>
      </c>
      <c r="E2739" t="s">
        <v>14</v>
      </c>
      <c r="F2739">
        <v>22</v>
      </c>
      <c r="G2739" s="1">
        <v>0.89</v>
      </c>
      <c r="H2739">
        <v>0</v>
      </c>
      <c r="I2739">
        <f t="shared" si="295"/>
        <v>29</v>
      </c>
      <c r="J2739" s="3">
        <f t="shared" si="296"/>
        <v>0</v>
      </c>
      <c r="K2739" s="5">
        <f t="shared" si="299"/>
        <v>0</v>
      </c>
      <c r="L2739" s="3">
        <f t="shared" ca="1" si="297"/>
        <v>2.4509803921568627E-2</v>
      </c>
      <c r="M2739" s="1">
        <f t="shared" ca="1" si="298"/>
        <v>-2.4509803921568627E-2</v>
      </c>
      <c r="N2739" t="str">
        <f t="shared" si="300"/>
        <v>no</v>
      </c>
    </row>
    <row r="2740" spans="1:14" x14ac:dyDescent="0.25">
      <c r="A2740" t="str">
        <f t="shared" si="294"/>
        <v>11St Kilda</v>
      </c>
      <c r="B2740">
        <v>2020</v>
      </c>
      <c r="C2740">
        <v>11</v>
      </c>
      <c r="D2740" t="s">
        <v>330</v>
      </c>
      <c r="E2740" t="s">
        <v>19</v>
      </c>
      <c r="F2740">
        <v>27</v>
      </c>
      <c r="G2740" s="1">
        <v>0.74</v>
      </c>
      <c r="H2740">
        <v>0</v>
      </c>
      <c r="I2740">
        <f t="shared" si="295"/>
        <v>21</v>
      </c>
      <c r="J2740" s="3">
        <f t="shared" si="296"/>
        <v>0</v>
      </c>
      <c r="K2740" s="5">
        <f t="shared" si="299"/>
        <v>3</v>
      </c>
      <c r="L2740" s="3">
        <f t="shared" ca="1" si="297"/>
        <v>6.7565106537971223E-2</v>
      </c>
      <c r="M2740" s="1">
        <f t="shared" ca="1" si="298"/>
        <v>-6.7565106537971223E-2</v>
      </c>
      <c r="N2740" t="str">
        <f t="shared" si="300"/>
        <v>yes</v>
      </c>
    </row>
    <row r="2741" spans="1:14" x14ac:dyDescent="0.25">
      <c r="A2741" t="str">
        <f t="shared" si="294"/>
        <v>11Collingwood</v>
      </c>
      <c r="B2741">
        <v>2020</v>
      </c>
      <c r="C2741">
        <v>11</v>
      </c>
      <c r="D2741" t="s">
        <v>546</v>
      </c>
      <c r="E2741" t="s">
        <v>51</v>
      </c>
      <c r="F2741">
        <v>65</v>
      </c>
      <c r="G2741" s="1">
        <v>0.82</v>
      </c>
      <c r="H2741">
        <v>0</v>
      </c>
      <c r="I2741">
        <f t="shared" si="295"/>
        <v>18</v>
      </c>
      <c r="J2741" s="3">
        <f t="shared" si="296"/>
        <v>0</v>
      </c>
      <c r="K2741" s="5">
        <f t="shared" si="299"/>
        <v>0</v>
      </c>
      <c r="L2741" s="3">
        <f t="shared" ca="1" si="297"/>
        <v>8.5330428467683378E-2</v>
      </c>
      <c r="M2741" s="1">
        <f t="shared" ca="1" si="298"/>
        <v>-8.5330428467683378E-2</v>
      </c>
      <c r="N2741" t="str">
        <f t="shared" si="300"/>
        <v>no</v>
      </c>
    </row>
    <row r="2742" spans="1:14" x14ac:dyDescent="0.25">
      <c r="A2742" t="str">
        <f t="shared" si="294"/>
        <v>11Adelaide Crows</v>
      </c>
      <c r="B2742">
        <v>2020</v>
      </c>
      <c r="C2742">
        <v>11</v>
      </c>
      <c r="D2742" t="s">
        <v>580</v>
      </c>
      <c r="E2742" t="s">
        <v>22</v>
      </c>
      <c r="F2742">
        <v>40</v>
      </c>
      <c r="G2742" s="1">
        <v>0.84</v>
      </c>
      <c r="H2742">
        <v>0</v>
      </c>
      <c r="I2742">
        <f t="shared" si="295"/>
        <v>18</v>
      </c>
      <c r="J2742" s="3">
        <f t="shared" si="296"/>
        <v>0</v>
      </c>
      <c r="K2742" s="5">
        <f t="shared" si="299"/>
        <v>0</v>
      </c>
      <c r="L2742" s="3">
        <f t="shared" ca="1" si="297"/>
        <v>5.2000000000000005E-2</v>
      </c>
      <c r="M2742" s="1">
        <f t="shared" ca="1" si="298"/>
        <v>-5.2000000000000005E-2</v>
      </c>
      <c r="N2742" t="str">
        <f t="shared" si="300"/>
        <v>no</v>
      </c>
    </row>
    <row r="2743" spans="1:14" x14ac:dyDescent="0.25">
      <c r="A2743" t="str">
        <f t="shared" si="294"/>
        <v>11Geelong Cats</v>
      </c>
      <c r="B2743">
        <v>2020</v>
      </c>
      <c r="C2743">
        <v>11</v>
      </c>
      <c r="D2743" t="s">
        <v>402</v>
      </c>
      <c r="E2743" t="s">
        <v>9</v>
      </c>
      <c r="F2743">
        <v>80</v>
      </c>
      <c r="G2743" s="1">
        <v>0.9</v>
      </c>
      <c r="H2743">
        <v>0</v>
      </c>
      <c r="I2743">
        <f t="shared" si="295"/>
        <v>21</v>
      </c>
      <c r="J2743" s="3">
        <f t="shared" si="296"/>
        <v>0</v>
      </c>
      <c r="K2743" s="5">
        <f t="shared" si="299"/>
        <v>0</v>
      </c>
      <c r="L2743" s="3">
        <f t="shared" ca="1" si="297"/>
        <v>0.11619047619047618</v>
      </c>
      <c r="M2743" s="1">
        <f t="shared" ca="1" si="298"/>
        <v>-0.11619047619047618</v>
      </c>
      <c r="N2743" t="str">
        <f t="shared" si="300"/>
        <v>no</v>
      </c>
    </row>
    <row r="2744" spans="1:14" x14ac:dyDescent="0.25">
      <c r="A2744" t="str">
        <f t="shared" si="294"/>
        <v>11Geelong Cats</v>
      </c>
      <c r="B2744">
        <v>2020</v>
      </c>
      <c r="C2744">
        <v>11</v>
      </c>
      <c r="D2744" t="s">
        <v>466</v>
      </c>
      <c r="E2744" t="s">
        <v>9</v>
      </c>
      <c r="F2744">
        <v>90</v>
      </c>
      <c r="G2744" s="1">
        <v>0.83</v>
      </c>
      <c r="H2744">
        <v>0</v>
      </c>
      <c r="I2744">
        <f t="shared" si="295"/>
        <v>21</v>
      </c>
      <c r="J2744" s="3">
        <f t="shared" si="296"/>
        <v>0</v>
      </c>
      <c r="K2744" s="5">
        <f t="shared" si="299"/>
        <v>0</v>
      </c>
      <c r="L2744" s="3">
        <f t="shared" ca="1" si="297"/>
        <v>9.7309941520467846E-2</v>
      </c>
      <c r="M2744" s="1">
        <f t="shared" ca="1" si="298"/>
        <v>-9.7309941520467846E-2</v>
      </c>
      <c r="N2744" t="str">
        <f t="shared" si="300"/>
        <v>no</v>
      </c>
    </row>
    <row r="2745" spans="1:14" x14ac:dyDescent="0.25">
      <c r="A2745" t="str">
        <f t="shared" si="294"/>
        <v>11Geelong Cats</v>
      </c>
      <c r="B2745">
        <v>2020</v>
      </c>
      <c r="C2745">
        <v>11</v>
      </c>
      <c r="D2745" t="s">
        <v>363</v>
      </c>
      <c r="E2745" t="s">
        <v>9</v>
      </c>
      <c r="F2745">
        <v>72</v>
      </c>
      <c r="G2745" s="1">
        <v>0.81</v>
      </c>
      <c r="H2745">
        <v>0</v>
      </c>
      <c r="I2745">
        <f t="shared" si="295"/>
        <v>21</v>
      </c>
      <c r="J2745" s="3">
        <f t="shared" si="296"/>
        <v>0</v>
      </c>
      <c r="K2745" s="5">
        <f t="shared" si="299"/>
        <v>0</v>
      </c>
      <c r="L2745" s="3">
        <f t="shared" ca="1" si="297"/>
        <v>0.10029761904761905</v>
      </c>
      <c r="M2745" s="1">
        <f t="shared" ca="1" si="298"/>
        <v>-0.10029761904761905</v>
      </c>
      <c r="N2745" t="str">
        <f t="shared" si="300"/>
        <v>no</v>
      </c>
    </row>
    <row r="2746" spans="1:14" x14ac:dyDescent="0.25">
      <c r="A2746" t="str">
        <f t="shared" si="294"/>
        <v>11Melbourne</v>
      </c>
      <c r="B2746">
        <v>2020</v>
      </c>
      <c r="C2746">
        <v>11</v>
      </c>
      <c r="D2746" t="s">
        <v>405</v>
      </c>
      <c r="E2746" t="s">
        <v>30</v>
      </c>
      <c r="F2746">
        <v>52</v>
      </c>
      <c r="G2746" s="1">
        <v>0.74</v>
      </c>
      <c r="H2746">
        <v>0</v>
      </c>
      <c r="I2746">
        <f t="shared" si="295"/>
        <v>20</v>
      </c>
      <c r="J2746" s="3">
        <f t="shared" si="296"/>
        <v>0</v>
      </c>
      <c r="K2746" s="5">
        <f t="shared" si="299"/>
        <v>0</v>
      </c>
      <c r="L2746" s="3">
        <f t="shared" ca="1" si="297"/>
        <v>9.0252368890139795E-2</v>
      </c>
      <c r="M2746" s="1">
        <f t="shared" ca="1" si="298"/>
        <v>-9.0252368890139795E-2</v>
      </c>
      <c r="N2746" t="str">
        <f t="shared" si="300"/>
        <v>no</v>
      </c>
    </row>
    <row r="2747" spans="1:14" x14ac:dyDescent="0.25">
      <c r="A2747" t="str">
        <f t="shared" si="294"/>
        <v>11North Melbourne</v>
      </c>
      <c r="B2747">
        <v>2020</v>
      </c>
      <c r="C2747">
        <v>11</v>
      </c>
      <c r="D2747" t="s">
        <v>539</v>
      </c>
      <c r="E2747" t="s">
        <v>25</v>
      </c>
      <c r="F2747">
        <v>56</v>
      </c>
      <c r="G2747" s="1">
        <v>0.91</v>
      </c>
      <c r="H2747">
        <v>0</v>
      </c>
      <c r="I2747">
        <f t="shared" si="295"/>
        <v>20</v>
      </c>
      <c r="J2747" s="3">
        <f t="shared" si="296"/>
        <v>0</v>
      </c>
      <c r="K2747" s="5">
        <f t="shared" si="299"/>
        <v>0</v>
      </c>
      <c r="L2747" s="3">
        <f t="shared" ca="1" si="297"/>
        <v>6.3774205334307651E-2</v>
      </c>
      <c r="M2747" s="1">
        <f t="shared" ca="1" si="298"/>
        <v>-6.3774205334307651E-2</v>
      </c>
      <c r="N2747" t="str">
        <f t="shared" si="300"/>
        <v>no</v>
      </c>
    </row>
    <row r="2748" spans="1:14" x14ac:dyDescent="0.25">
      <c r="A2748" t="str">
        <f t="shared" si="294"/>
        <v>11Essendon</v>
      </c>
      <c r="B2748">
        <v>2020</v>
      </c>
      <c r="C2748">
        <v>11</v>
      </c>
      <c r="D2748" t="s">
        <v>215</v>
      </c>
      <c r="E2748" t="s">
        <v>32</v>
      </c>
      <c r="F2748">
        <v>45</v>
      </c>
      <c r="G2748" s="1">
        <v>0.64</v>
      </c>
      <c r="H2748">
        <v>0</v>
      </c>
      <c r="I2748">
        <f t="shared" si="295"/>
        <v>24</v>
      </c>
      <c r="J2748" s="3">
        <f t="shared" si="296"/>
        <v>0</v>
      </c>
      <c r="K2748" s="5">
        <f t="shared" si="299"/>
        <v>12</v>
      </c>
      <c r="L2748" s="3">
        <f t="shared" ca="1" si="297"/>
        <v>0.45070450885668273</v>
      </c>
      <c r="M2748" s="1">
        <f t="shared" ca="1" si="298"/>
        <v>-0.45070450885668273</v>
      </c>
      <c r="N2748" t="str">
        <f t="shared" si="300"/>
        <v>yes</v>
      </c>
    </row>
    <row r="2749" spans="1:14" x14ac:dyDescent="0.25">
      <c r="A2749" t="str">
        <f t="shared" si="294"/>
        <v>11St Kilda</v>
      </c>
      <c r="B2749">
        <v>2020</v>
      </c>
      <c r="C2749">
        <v>11</v>
      </c>
      <c r="D2749" t="s">
        <v>555</v>
      </c>
      <c r="E2749" t="s">
        <v>19</v>
      </c>
      <c r="F2749">
        <v>25</v>
      </c>
      <c r="G2749" s="1">
        <v>0.8</v>
      </c>
      <c r="H2749">
        <v>0</v>
      </c>
      <c r="I2749">
        <f t="shared" si="295"/>
        <v>21</v>
      </c>
      <c r="J2749" s="3">
        <f t="shared" si="296"/>
        <v>0</v>
      </c>
      <c r="K2749" s="5">
        <f t="shared" si="299"/>
        <v>0</v>
      </c>
      <c r="L2749" s="3">
        <f t="shared" ca="1" si="297"/>
        <v>0.14486908916004351</v>
      </c>
      <c r="M2749" s="1">
        <f t="shared" ca="1" si="298"/>
        <v>-0.14486908916004351</v>
      </c>
      <c r="N2749" t="str">
        <f t="shared" si="300"/>
        <v>no</v>
      </c>
    </row>
    <row r="2750" spans="1:14" x14ac:dyDescent="0.25">
      <c r="A2750" t="str">
        <f t="shared" si="294"/>
        <v>11Gold Coast Suns</v>
      </c>
      <c r="B2750">
        <v>2020</v>
      </c>
      <c r="C2750">
        <v>11</v>
      </c>
      <c r="D2750" t="s">
        <v>274</v>
      </c>
      <c r="E2750" t="s">
        <v>40</v>
      </c>
      <c r="F2750">
        <v>52</v>
      </c>
      <c r="G2750" s="1">
        <v>0.85</v>
      </c>
      <c r="H2750">
        <v>0</v>
      </c>
      <c r="I2750">
        <f t="shared" si="295"/>
        <v>24</v>
      </c>
      <c r="J2750" s="3">
        <f t="shared" si="296"/>
        <v>0</v>
      </c>
      <c r="K2750" s="5">
        <f t="shared" si="299"/>
        <v>4</v>
      </c>
      <c r="L2750" s="3">
        <f t="shared" ca="1" si="297"/>
        <v>4.3650793650793655E-2</v>
      </c>
      <c r="M2750" s="1">
        <f t="shared" ca="1" si="298"/>
        <v>-4.3650793650793655E-2</v>
      </c>
      <c r="N2750" t="str">
        <f t="shared" si="300"/>
        <v>yes</v>
      </c>
    </row>
    <row r="2751" spans="1:14" x14ac:dyDescent="0.25">
      <c r="A2751" t="str">
        <f t="shared" si="294"/>
        <v>11West Coast Eagles</v>
      </c>
      <c r="B2751">
        <v>2020</v>
      </c>
      <c r="C2751">
        <v>11</v>
      </c>
      <c r="D2751" t="s">
        <v>386</v>
      </c>
      <c r="E2751" t="s">
        <v>36</v>
      </c>
      <c r="F2751">
        <v>69</v>
      </c>
      <c r="G2751" s="1">
        <v>0.84</v>
      </c>
      <c r="H2751">
        <v>0</v>
      </c>
      <c r="I2751">
        <f t="shared" si="295"/>
        <v>22</v>
      </c>
      <c r="J2751" s="3">
        <f t="shared" si="296"/>
        <v>0</v>
      </c>
      <c r="K2751" s="5">
        <f t="shared" si="299"/>
        <v>0</v>
      </c>
      <c r="L2751" s="3">
        <f t="shared" ca="1" si="297"/>
        <v>0.11089215132693393</v>
      </c>
      <c r="M2751" s="1">
        <f t="shared" ca="1" si="298"/>
        <v>-0.11089215132693393</v>
      </c>
      <c r="N2751" t="str">
        <f t="shared" si="300"/>
        <v>no</v>
      </c>
    </row>
    <row r="2752" spans="1:14" x14ac:dyDescent="0.25">
      <c r="A2752" t="str">
        <f t="shared" si="294"/>
        <v>11Richmond</v>
      </c>
      <c r="B2752">
        <v>2020</v>
      </c>
      <c r="C2752">
        <v>11</v>
      </c>
      <c r="D2752" t="s">
        <v>392</v>
      </c>
      <c r="E2752" t="s">
        <v>28</v>
      </c>
      <c r="F2752">
        <v>60</v>
      </c>
      <c r="G2752" s="1">
        <v>1</v>
      </c>
      <c r="H2752">
        <v>0</v>
      </c>
      <c r="I2752">
        <f t="shared" si="295"/>
        <v>28</v>
      </c>
      <c r="J2752" s="3">
        <f t="shared" si="296"/>
        <v>0</v>
      </c>
      <c r="K2752" s="5">
        <f t="shared" si="299"/>
        <v>0</v>
      </c>
      <c r="L2752" s="3">
        <f t="shared" ca="1" si="297"/>
        <v>4.7697368421052627E-2</v>
      </c>
      <c r="M2752" s="1">
        <f t="shared" ca="1" si="298"/>
        <v>-4.7697368421052627E-2</v>
      </c>
      <c r="N2752" t="str">
        <f t="shared" si="300"/>
        <v>no</v>
      </c>
    </row>
    <row r="2753" spans="1:14" x14ac:dyDescent="0.25">
      <c r="A2753" t="str">
        <f t="shared" si="294"/>
        <v>11Carlton</v>
      </c>
      <c r="B2753">
        <v>2020</v>
      </c>
      <c r="C2753">
        <v>11</v>
      </c>
      <c r="D2753" t="s">
        <v>459</v>
      </c>
      <c r="E2753" t="s">
        <v>6</v>
      </c>
      <c r="F2753">
        <v>46</v>
      </c>
      <c r="G2753" s="1">
        <v>0.81</v>
      </c>
      <c r="H2753">
        <v>0</v>
      </c>
      <c r="I2753">
        <f t="shared" si="295"/>
        <v>22</v>
      </c>
      <c r="J2753" s="3">
        <f t="shared" si="296"/>
        <v>0</v>
      </c>
      <c r="K2753" s="5">
        <f t="shared" si="299"/>
        <v>0</v>
      </c>
      <c r="L2753" s="3">
        <f t="shared" ca="1" si="297"/>
        <v>0.10245636716224951</v>
      </c>
      <c r="M2753" s="1">
        <f t="shared" ca="1" si="298"/>
        <v>-0.10245636716224951</v>
      </c>
      <c r="N2753" t="str">
        <f t="shared" si="300"/>
        <v>no</v>
      </c>
    </row>
    <row r="2754" spans="1:14" x14ac:dyDescent="0.25">
      <c r="A2754" t="str">
        <f t="shared" ref="A2754:A2817" si="301">C2754&amp;E2754</f>
        <v>11Fremantle</v>
      </c>
      <c r="B2754">
        <v>2020</v>
      </c>
      <c r="C2754">
        <v>11</v>
      </c>
      <c r="D2754" t="s">
        <v>140</v>
      </c>
      <c r="E2754" t="s">
        <v>53</v>
      </c>
      <c r="F2754">
        <v>104</v>
      </c>
      <c r="G2754" s="1">
        <v>0.84</v>
      </c>
      <c r="H2754">
        <v>0</v>
      </c>
      <c r="I2754">
        <f t="shared" ref="I2754:I2817" si="302">SUMIF($A:$A,$A2754,$H:$H)/4</f>
        <v>15</v>
      </c>
      <c r="J2754" s="3">
        <f t="shared" ref="J2754:J2817" si="303">H2754/I2754</f>
        <v>0</v>
      </c>
      <c r="K2754" s="5">
        <f t="shared" si="299"/>
        <v>79</v>
      </c>
      <c r="L2754" s="3">
        <f t="shared" ref="L2754:L2817" ca="1" si="304">SUMIF($D:$D,$D2754,$J2754)/COUNTIF($D:$D,$D2754)</f>
        <v>9.5211161387631971E-2</v>
      </c>
      <c r="M2754" s="1">
        <f t="shared" ref="M2754:M2817" ca="1" si="305">J2754-L2754</f>
        <v>-9.5211161387631971E-2</v>
      </c>
      <c r="N2754" t="str">
        <f t="shared" si="300"/>
        <v>yes</v>
      </c>
    </row>
    <row r="2755" spans="1:14" x14ac:dyDescent="0.25">
      <c r="A2755" t="str">
        <f t="shared" si="301"/>
        <v>11Geelong Cats</v>
      </c>
      <c r="B2755">
        <v>2020</v>
      </c>
      <c r="C2755">
        <v>11</v>
      </c>
      <c r="D2755" t="s">
        <v>488</v>
      </c>
      <c r="E2755" t="s">
        <v>9</v>
      </c>
      <c r="F2755">
        <v>60</v>
      </c>
      <c r="G2755" s="1">
        <v>0.82</v>
      </c>
      <c r="H2755">
        <v>0</v>
      </c>
      <c r="I2755">
        <f t="shared" si="302"/>
        <v>21</v>
      </c>
      <c r="J2755" s="3">
        <f t="shared" si="303"/>
        <v>0</v>
      </c>
      <c r="K2755" s="5">
        <f t="shared" ref="K2755:K2818" si="306">SUMIF($D:$D,$D2755,$H:$H)</f>
        <v>0</v>
      </c>
      <c r="L2755" s="3">
        <f t="shared" ca="1" si="304"/>
        <v>4.3478260869565216E-2</v>
      </c>
      <c r="M2755" s="1">
        <f t="shared" ca="1" si="305"/>
        <v>-4.3478260869565216E-2</v>
      </c>
      <c r="N2755" t="str">
        <f t="shared" ref="N2755:N2818" si="307">IF(K2755&gt;0,"yes", "no")</f>
        <v>no</v>
      </c>
    </row>
    <row r="2756" spans="1:14" x14ac:dyDescent="0.25">
      <c r="A2756" t="str">
        <f t="shared" si="301"/>
        <v>11Gold Coast Suns</v>
      </c>
      <c r="B2756">
        <v>2020</v>
      </c>
      <c r="C2756">
        <v>11</v>
      </c>
      <c r="D2756" t="s">
        <v>439</v>
      </c>
      <c r="E2756" t="s">
        <v>40</v>
      </c>
      <c r="F2756">
        <v>48</v>
      </c>
      <c r="G2756" s="1">
        <v>0.89</v>
      </c>
      <c r="H2756">
        <v>0</v>
      </c>
      <c r="I2756">
        <f t="shared" si="302"/>
        <v>24</v>
      </c>
      <c r="J2756" s="3">
        <f t="shared" si="303"/>
        <v>0</v>
      </c>
      <c r="K2756" s="5">
        <f t="shared" si="306"/>
        <v>0</v>
      </c>
      <c r="L2756" s="3">
        <f t="shared" ca="1" si="304"/>
        <v>4.7058823529411764E-2</v>
      </c>
      <c r="M2756" s="1">
        <f t="shared" ca="1" si="305"/>
        <v>-4.7058823529411764E-2</v>
      </c>
      <c r="N2756" t="str">
        <f t="shared" si="307"/>
        <v>no</v>
      </c>
    </row>
    <row r="2757" spans="1:14" x14ac:dyDescent="0.25">
      <c r="A2757" t="str">
        <f t="shared" si="301"/>
        <v>11Collingwood</v>
      </c>
      <c r="B2757">
        <v>2020</v>
      </c>
      <c r="C2757">
        <v>11</v>
      </c>
      <c r="D2757" t="s">
        <v>224</v>
      </c>
      <c r="E2757" t="s">
        <v>51</v>
      </c>
      <c r="F2757">
        <v>82</v>
      </c>
      <c r="G2757" s="1">
        <v>0.89</v>
      </c>
      <c r="H2757">
        <v>0</v>
      </c>
      <c r="I2757">
        <f t="shared" si="302"/>
        <v>18</v>
      </c>
      <c r="J2757" s="3">
        <f t="shared" si="303"/>
        <v>0</v>
      </c>
      <c r="K2757" s="5">
        <f t="shared" si="306"/>
        <v>15</v>
      </c>
      <c r="L2757" s="3">
        <f t="shared" ca="1" si="304"/>
        <v>0.22123516816611447</v>
      </c>
      <c r="M2757" s="1">
        <f t="shared" ca="1" si="305"/>
        <v>-0.22123516816611447</v>
      </c>
      <c r="N2757" t="str">
        <f t="shared" si="307"/>
        <v>yes</v>
      </c>
    </row>
    <row r="2758" spans="1:14" x14ac:dyDescent="0.25">
      <c r="A2758" t="str">
        <f t="shared" si="301"/>
        <v>11West Coast Eagles</v>
      </c>
      <c r="B2758">
        <v>2020</v>
      </c>
      <c r="C2758">
        <v>11</v>
      </c>
      <c r="D2758" t="s">
        <v>348</v>
      </c>
      <c r="E2758" t="s">
        <v>36</v>
      </c>
      <c r="F2758">
        <v>53</v>
      </c>
      <c r="G2758" s="1">
        <v>0.9</v>
      </c>
      <c r="H2758">
        <v>0</v>
      </c>
      <c r="I2758">
        <f t="shared" si="302"/>
        <v>22</v>
      </c>
      <c r="J2758" s="3">
        <f t="shared" si="303"/>
        <v>0</v>
      </c>
      <c r="K2758" s="5">
        <f t="shared" si="306"/>
        <v>2</v>
      </c>
      <c r="L2758" s="3">
        <f t="shared" ca="1" si="304"/>
        <v>0.11655011655011654</v>
      </c>
      <c r="M2758" s="1">
        <f t="shared" ca="1" si="305"/>
        <v>-0.11655011655011654</v>
      </c>
      <c r="N2758" t="str">
        <f t="shared" si="307"/>
        <v>yes</v>
      </c>
    </row>
    <row r="2759" spans="1:14" x14ac:dyDescent="0.25">
      <c r="A2759" t="str">
        <f t="shared" si="301"/>
        <v>11Port Adelaide</v>
      </c>
      <c r="B2759">
        <v>2020</v>
      </c>
      <c r="C2759">
        <v>11</v>
      </c>
      <c r="D2759" t="s">
        <v>279</v>
      </c>
      <c r="E2759" t="s">
        <v>48</v>
      </c>
      <c r="F2759">
        <v>65</v>
      </c>
      <c r="G2759" s="1">
        <v>0.84</v>
      </c>
      <c r="H2759">
        <v>0</v>
      </c>
      <c r="I2759">
        <f t="shared" si="302"/>
        <v>28</v>
      </c>
      <c r="J2759" s="3">
        <f t="shared" si="303"/>
        <v>0</v>
      </c>
      <c r="K2759" s="5">
        <f t="shared" si="306"/>
        <v>8</v>
      </c>
      <c r="L2759" s="3">
        <f t="shared" ca="1" si="304"/>
        <v>0</v>
      </c>
      <c r="M2759" s="1">
        <f t="shared" ca="1" si="305"/>
        <v>0</v>
      </c>
      <c r="N2759" t="str">
        <f t="shared" si="307"/>
        <v>yes</v>
      </c>
    </row>
    <row r="2760" spans="1:14" x14ac:dyDescent="0.25">
      <c r="A2760" t="str">
        <f t="shared" si="301"/>
        <v>11Gold Coast Suns</v>
      </c>
      <c r="B2760">
        <v>2020</v>
      </c>
      <c r="C2760">
        <v>11</v>
      </c>
      <c r="D2760" t="s">
        <v>349</v>
      </c>
      <c r="E2760" t="s">
        <v>40</v>
      </c>
      <c r="F2760">
        <v>39</v>
      </c>
      <c r="G2760" s="1">
        <v>0.59</v>
      </c>
      <c r="H2760">
        <v>0</v>
      </c>
      <c r="I2760">
        <f t="shared" si="302"/>
        <v>24</v>
      </c>
      <c r="J2760" s="3">
        <f t="shared" si="303"/>
        <v>0</v>
      </c>
      <c r="K2760" s="5">
        <f t="shared" si="306"/>
        <v>1</v>
      </c>
      <c r="L2760" s="3">
        <f t="shared" ca="1" si="304"/>
        <v>0.11304347826086955</v>
      </c>
      <c r="M2760" s="1">
        <f t="shared" ca="1" si="305"/>
        <v>-0.11304347826086955</v>
      </c>
      <c r="N2760" t="str">
        <f t="shared" si="307"/>
        <v>yes</v>
      </c>
    </row>
    <row r="2761" spans="1:14" x14ac:dyDescent="0.25">
      <c r="A2761" t="str">
        <f t="shared" si="301"/>
        <v>11Collingwood</v>
      </c>
      <c r="B2761">
        <v>2020</v>
      </c>
      <c r="C2761">
        <v>11</v>
      </c>
      <c r="D2761" t="s">
        <v>611</v>
      </c>
      <c r="E2761" t="s">
        <v>51</v>
      </c>
      <c r="F2761">
        <v>83</v>
      </c>
      <c r="G2761" s="1">
        <v>0.87</v>
      </c>
      <c r="H2761">
        <v>0</v>
      </c>
      <c r="I2761">
        <f t="shared" si="302"/>
        <v>18</v>
      </c>
      <c r="J2761" s="3">
        <f t="shared" si="303"/>
        <v>0</v>
      </c>
      <c r="K2761" s="5">
        <f t="shared" si="306"/>
        <v>0</v>
      </c>
      <c r="L2761" s="3">
        <f t="shared" ca="1" si="304"/>
        <v>0.12327479397556124</v>
      </c>
      <c r="M2761" s="1">
        <f t="shared" ca="1" si="305"/>
        <v>-0.12327479397556124</v>
      </c>
      <c r="N2761" t="str">
        <f t="shared" si="307"/>
        <v>no</v>
      </c>
    </row>
    <row r="2762" spans="1:14" x14ac:dyDescent="0.25">
      <c r="A2762" t="str">
        <f t="shared" si="301"/>
        <v>11Adelaide Crows</v>
      </c>
      <c r="B2762">
        <v>2020</v>
      </c>
      <c r="C2762">
        <v>11</v>
      </c>
      <c r="D2762" t="s">
        <v>458</v>
      </c>
      <c r="E2762" t="s">
        <v>22</v>
      </c>
      <c r="F2762">
        <v>32</v>
      </c>
      <c r="G2762" s="1">
        <v>0.92</v>
      </c>
      <c r="H2762">
        <v>0</v>
      </c>
      <c r="I2762">
        <f t="shared" si="302"/>
        <v>18</v>
      </c>
      <c r="J2762" s="3">
        <f t="shared" si="303"/>
        <v>0</v>
      </c>
      <c r="K2762" s="5">
        <f t="shared" si="306"/>
        <v>0</v>
      </c>
      <c r="L2762" s="3">
        <f t="shared" ca="1" si="304"/>
        <v>8.3333333333333343E-2</v>
      </c>
      <c r="M2762" s="1">
        <f t="shared" ca="1" si="305"/>
        <v>-8.3333333333333343E-2</v>
      </c>
      <c r="N2762" t="str">
        <f t="shared" si="307"/>
        <v>no</v>
      </c>
    </row>
    <row r="2763" spans="1:14" x14ac:dyDescent="0.25">
      <c r="A2763" t="str">
        <f t="shared" si="301"/>
        <v>11Fremantle</v>
      </c>
      <c r="B2763">
        <v>2020</v>
      </c>
      <c r="C2763">
        <v>11</v>
      </c>
      <c r="D2763" t="s">
        <v>358</v>
      </c>
      <c r="E2763" t="s">
        <v>53</v>
      </c>
      <c r="F2763">
        <v>51</v>
      </c>
      <c r="G2763" s="1">
        <v>0.84</v>
      </c>
      <c r="H2763">
        <v>0</v>
      </c>
      <c r="I2763">
        <f t="shared" si="302"/>
        <v>15</v>
      </c>
      <c r="J2763" s="3">
        <f t="shared" si="303"/>
        <v>0</v>
      </c>
      <c r="K2763" s="5">
        <f t="shared" si="306"/>
        <v>0</v>
      </c>
      <c r="L2763" s="3">
        <f t="shared" ca="1" si="304"/>
        <v>9.6411088573360379E-2</v>
      </c>
      <c r="M2763" s="1">
        <f t="shared" ca="1" si="305"/>
        <v>-9.6411088573360379E-2</v>
      </c>
      <c r="N2763" t="str">
        <f t="shared" si="307"/>
        <v>no</v>
      </c>
    </row>
    <row r="2764" spans="1:14" x14ac:dyDescent="0.25">
      <c r="A2764" t="str">
        <f t="shared" si="301"/>
        <v>11Collingwood</v>
      </c>
      <c r="B2764">
        <v>2020</v>
      </c>
      <c r="C2764">
        <v>11</v>
      </c>
      <c r="D2764" t="s">
        <v>548</v>
      </c>
      <c r="E2764" t="s">
        <v>51</v>
      </c>
      <c r="F2764">
        <v>61</v>
      </c>
      <c r="G2764" s="1">
        <v>0.84</v>
      </c>
      <c r="H2764">
        <v>0</v>
      </c>
      <c r="I2764">
        <f t="shared" si="302"/>
        <v>18</v>
      </c>
      <c r="J2764" s="3">
        <f t="shared" si="303"/>
        <v>0</v>
      </c>
      <c r="K2764" s="5">
        <f t="shared" si="306"/>
        <v>0</v>
      </c>
      <c r="L2764" s="3">
        <f t="shared" ca="1" si="304"/>
        <v>0</v>
      </c>
      <c r="M2764" s="1">
        <f t="shared" ca="1" si="305"/>
        <v>0</v>
      </c>
      <c r="N2764" t="str">
        <f t="shared" si="307"/>
        <v>no</v>
      </c>
    </row>
    <row r="2765" spans="1:14" x14ac:dyDescent="0.25">
      <c r="A2765" t="str">
        <f t="shared" si="301"/>
        <v>11Brisbane Lions</v>
      </c>
      <c r="B2765">
        <v>2020</v>
      </c>
      <c r="C2765">
        <v>11</v>
      </c>
      <c r="D2765" t="s">
        <v>390</v>
      </c>
      <c r="E2765" t="s">
        <v>16</v>
      </c>
      <c r="F2765">
        <v>29</v>
      </c>
      <c r="G2765" s="1">
        <v>0.96</v>
      </c>
      <c r="H2765">
        <v>0</v>
      </c>
      <c r="I2765">
        <f t="shared" si="302"/>
        <v>29</v>
      </c>
      <c r="J2765" s="3">
        <f t="shared" si="303"/>
        <v>0</v>
      </c>
      <c r="K2765" s="5">
        <f t="shared" si="306"/>
        <v>0</v>
      </c>
      <c r="L2765" s="3">
        <f t="shared" ca="1" si="304"/>
        <v>0.19097050584939859</v>
      </c>
      <c r="M2765" s="1">
        <f t="shared" ca="1" si="305"/>
        <v>-0.19097050584939859</v>
      </c>
      <c r="N2765" t="str">
        <f t="shared" si="307"/>
        <v>no</v>
      </c>
    </row>
    <row r="2766" spans="1:14" x14ac:dyDescent="0.25">
      <c r="A2766" t="str">
        <f t="shared" si="301"/>
        <v>11Essendon</v>
      </c>
      <c r="B2766">
        <v>2020</v>
      </c>
      <c r="C2766">
        <v>11</v>
      </c>
      <c r="D2766" t="s">
        <v>355</v>
      </c>
      <c r="E2766" t="s">
        <v>32</v>
      </c>
      <c r="F2766">
        <v>49</v>
      </c>
      <c r="G2766" s="1">
        <v>0.89</v>
      </c>
      <c r="H2766">
        <v>0</v>
      </c>
      <c r="I2766">
        <f t="shared" si="302"/>
        <v>24</v>
      </c>
      <c r="J2766" s="3">
        <f t="shared" si="303"/>
        <v>0</v>
      </c>
      <c r="K2766" s="5">
        <f t="shared" si="306"/>
        <v>0</v>
      </c>
      <c r="L2766" s="3">
        <f t="shared" ca="1" si="304"/>
        <v>0.2497736536014048</v>
      </c>
      <c r="M2766" s="1">
        <f t="shared" ca="1" si="305"/>
        <v>-0.2497736536014048</v>
      </c>
      <c r="N2766" t="str">
        <f t="shared" si="307"/>
        <v>no</v>
      </c>
    </row>
    <row r="2767" spans="1:14" x14ac:dyDescent="0.25">
      <c r="A2767" t="str">
        <f t="shared" si="301"/>
        <v>11Fremantle</v>
      </c>
      <c r="B2767">
        <v>2020</v>
      </c>
      <c r="C2767">
        <v>11</v>
      </c>
      <c r="D2767" t="s">
        <v>563</v>
      </c>
      <c r="E2767" t="s">
        <v>53</v>
      </c>
      <c r="F2767">
        <v>47</v>
      </c>
      <c r="G2767" s="1">
        <v>0.77</v>
      </c>
      <c r="H2767">
        <v>0</v>
      </c>
      <c r="I2767">
        <f t="shared" si="302"/>
        <v>15</v>
      </c>
      <c r="J2767" s="3">
        <f t="shared" si="303"/>
        <v>0</v>
      </c>
      <c r="K2767" s="5">
        <f t="shared" si="306"/>
        <v>0</v>
      </c>
      <c r="L2767" s="3">
        <f t="shared" ca="1" si="304"/>
        <v>2.8711484593837534E-2</v>
      </c>
      <c r="M2767" s="1">
        <f t="shared" ca="1" si="305"/>
        <v>-2.8711484593837534E-2</v>
      </c>
      <c r="N2767" t="str">
        <f t="shared" si="307"/>
        <v>no</v>
      </c>
    </row>
    <row r="2768" spans="1:14" x14ac:dyDescent="0.25">
      <c r="A2768" t="str">
        <f t="shared" si="301"/>
        <v>11Hawthorn</v>
      </c>
      <c r="B2768">
        <v>2020</v>
      </c>
      <c r="C2768">
        <v>11</v>
      </c>
      <c r="D2768" t="s">
        <v>310</v>
      </c>
      <c r="E2768" t="s">
        <v>56</v>
      </c>
      <c r="F2768">
        <v>29</v>
      </c>
      <c r="G2768" s="1">
        <v>0.86</v>
      </c>
      <c r="H2768">
        <v>0</v>
      </c>
      <c r="I2768">
        <f t="shared" si="302"/>
        <v>15</v>
      </c>
      <c r="J2768" s="3">
        <f t="shared" si="303"/>
        <v>0</v>
      </c>
      <c r="K2768" s="5">
        <f t="shared" si="306"/>
        <v>2</v>
      </c>
      <c r="L2768" s="3">
        <f t="shared" ca="1" si="304"/>
        <v>0.12727272727272726</v>
      </c>
      <c r="M2768" s="1">
        <f t="shared" ca="1" si="305"/>
        <v>-0.12727272727272726</v>
      </c>
      <c r="N2768" t="str">
        <f t="shared" si="307"/>
        <v>yes</v>
      </c>
    </row>
    <row r="2769" spans="1:14" x14ac:dyDescent="0.25">
      <c r="A2769" t="str">
        <f t="shared" si="301"/>
        <v>11West Coast Eagles</v>
      </c>
      <c r="B2769">
        <v>2020</v>
      </c>
      <c r="C2769">
        <v>11</v>
      </c>
      <c r="D2769" t="s">
        <v>418</v>
      </c>
      <c r="E2769" t="s">
        <v>36</v>
      </c>
      <c r="F2769">
        <v>48</v>
      </c>
      <c r="G2769" s="1">
        <v>0.97</v>
      </c>
      <c r="H2769">
        <v>0</v>
      </c>
      <c r="I2769">
        <f t="shared" si="302"/>
        <v>22</v>
      </c>
      <c r="J2769" s="3">
        <f t="shared" si="303"/>
        <v>0</v>
      </c>
      <c r="K2769" s="5">
        <f t="shared" si="306"/>
        <v>0</v>
      </c>
      <c r="L2769" s="3">
        <f t="shared" ca="1" si="304"/>
        <v>9.0402476780185759E-2</v>
      </c>
      <c r="M2769" s="1">
        <f t="shared" ca="1" si="305"/>
        <v>-9.0402476780185759E-2</v>
      </c>
      <c r="N2769" t="str">
        <f t="shared" si="307"/>
        <v>no</v>
      </c>
    </row>
    <row r="2770" spans="1:14" x14ac:dyDescent="0.25">
      <c r="A2770" t="str">
        <f t="shared" si="301"/>
        <v>11North Melbourne</v>
      </c>
      <c r="B2770">
        <v>2020</v>
      </c>
      <c r="C2770">
        <v>11</v>
      </c>
      <c r="D2770" t="s">
        <v>421</v>
      </c>
      <c r="E2770" t="s">
        <v>25</v>
      </c>
      <c r="F2770">
        <v>63</v>
      </c>
      <c r="G2770" s="1">
        <v>0.95</v>
      </c>
      <c r="H2770">
        <v>0</v>
      </c>
      <c r="I2770">
        <f t="shared" si="302"/>
        <v>20</v>
      </c>
      <c r="J2770" s="3">
        <f t="shared" si="303"/>
        <v>0</v>
      </c>
      <c r="K2770" s="5">
        <f t="shared" si="306"/>
        <v>0</v>
      </c>
      <c r="L2770" s="3">
        <f t="shared" ca="1" si="304"/>
        <v>0.24231385319486004</v>
      </c>
      <c r="M2770" s="1">
        <f t="shared" ca="1" si="305"/>
        <v>-0.24231385319486004</v>
      </c>
      <c r="N2770" t="str">
        <f t="shared" si="307"/>
        <v>no</v>
      </c>
    </row>
    <row r="2771" spans="1:14" x14ac:dyDescent="0.25">
      <c r="A2771" t="str">
        <f t="shared" si="301"/>
        <v>11Richmond</v>
      </c>
      <c r="B2771">
        <v>2020</v>
      </c>
      <c r="C2771">
        <v>11</v>
      </c>
      <c r="D2771" t="s">
        <v>579</v>
      </c>
      <c r="E2771" t="s">
        <v>28</v>
      </c>
      <c r="F2771">
        <v>32</v>
      </c>
      <c r="G2771" s="1">
        <v>0.86</v>
      </c>
      <c r="H2771">
        <v>0</v>
      </c>
      <c r="I2771">
        <f t="shared" si="302"/>
        <v>28</v>
      </c>
      <c r="J2771" s="3">
        <f t="shared" si="303"/>
        <v>0</v>
      </c>
      <c r="K2771" s="5">
        <f t="shared" si="306"/>
        <v>0</v>
      </c>
      <c r="L2771" s="3">
        <f t="shared" ca="1" si="304"/>
        <v>0.11936994378170848</v>
      </c>
      <c r="M2771" s="1">
        <f t="shared" ca="1" si="305"/>
        <v>-0.11936994378170848</v>
      </c>
      <c r="N2771" t="str">
        <f t="shared" si="307"/>
        <v>no</v>
      </c>
    </row>
    <row r="2772" spans="1:14" x14ac:dyDescent="0.25">
      <c r="A2772" t="str">
        <f t="shared" si="301"/>
        <v>11Richmond</v>
      </c>
      <c r="B2772">
        <v>2020</v>
      </c>
      <c r="C2772">
        <v>11</v>
      </c>
      <c r="D2772" t="s">
        <v>316</v>
      </c>
      <c r="E2772" t="s">
        <v>28</v>
      </c>
      <c r="F2772">
        <v>55</v>
      </c>
      <c r="G2772" s="1">
        <v>0.79</v>
      </c>
      <c r="H2772">
        <v>0</v>
      </c>
      <c r="I2772">
        <f t="shared" si="302"/>
        <v>28</v>
      </c>
      <c r="J2772" s="3">
        <f t="shared" si="303"/>
        <v>0</v>
      </c>
      <c r="K2772" s="5">
        <f t="shared" si="306"/>
        <v>2</v>
      </c>
      <c r="L2772" s="3">
        <f t="shared" ca="1" si="304"/>
        <v>2.3958333333333331E-2</v>
      </c>
      <c r="M2772" s="1">
        <f t="shared" ca="1" si="305"/>
        <v>-2.3958333333333331E-2</v>
      </c>
      <c r="N2772" t="str">
        <f t="shared" si="307"/>
        <v>yes</v>
      </c>
    </row>
    <row r="2773" spans="1:14" x14ac:dyDescent="0.25">
      <c r="A2773" t="str">
        <f t="shared" si="301"/>
        <v>11Essendon</v>
      </c>
      <c r="B2773">
        <v>2020</v>
      </c>
      <c r="C2773">
        <v>11</v>
      </c>
      <c r="D2773" t="s">
        <v>485</v>
      </c>
      <c r="E2773" t="s">
        <v>32</v>
      </c>
      <c r="F2773">
        <v>49</v>
      </c>
      <c r="G2773" s="1">
        <v>0.76</v>
      </c>
      <c r="H2773">
        <v>0</v>
      </c>
      <c r="I2773">
        <f t="shared" si="302"/>
        <v>24</v>
      </c>
      <c r="J2773" s="3">
        <f t="shared" si="303"/>
        <v>0</v>
      </c>
      <c r="K2773" s="5">
        <f t="shared" si="306"/>
        <v>0</v>
      </c>
      <c r="L2773" s="3">
        <f t="shared" ca="1" si="304"/>
        <v>9.6153846153846159E-2</v>
      </c>
      <c r="M2773" s="1">
        <f t="shared" ca="1" si="305"/>
        <v>-9.6153846153846159E-2</v>
      </c>
      <c r="N2773" t="str">
        <f t="shared" si="307"/>
        <v>no</v>
      </c>
    </row>
    <row r="2774" spans="1:14" x14ac:dyDescent="0.25">
      <c r="A2774" t="str">
        <f t="shared" si="301"/>
        <v>11North Melbourne</v>
      </c>
      <c r="B2774">
        <v>2020</v>
      </c>
      <c r="C2774">
        <v>11</v>
      </c>
      <c r="D2774" t="s">
        <v>341</v>
      </c>
      <c r="E2774" t="s">
        <v>25</v>
      </c>
      <c r="F2774">
        <v>34</v>
      </c>
      <c r="G2774" s="1">
        <v>0.49</v>
      </c>
      <c r="H2774">
        <v>0</v>
      </c>
      <c r="I2774">
        <f t="shared" si="302"/>
        <v>20</v>
      </c>
      <c r="J2774" s="3">
        <f t="shared" si="303"/>
        <v>0</v>
      </c>
      <c r="K2774" s="5">
        <f t="shared" si="306"/>
        <v>1</v>
      </c>
      <c r="L2774" s="3">
        <f t="shared" ca="1" si="304"/>
        <v>0.27250000000000002</v>
      </c>
      <c r="M2774" s="1">
        <f t="shared" ca="1" si="305"/>
        <v>-0.27250000000000002</v>
      </c>
      <c r="N2774" t="str">
        <f t="shared" si="307"/>
        <v>yes</v>
      </c>
    </row>
    <row r="2775" spans="1:14" x14ac:dyDescent="0.25">
      <c r="A2775" t="str">
        <f t="shared" si="301"/>
        <v>11Carlton</v>
      </c>
      <c r="B2775">
        <v>2020</v>
      </c>
      <c r="C2775">
        <v>11</v>
      </c>
      <c r="D2775" t="s">
        <v>304</v>
      </c>
      <c r="E2775" t="s">
        <v>6</v>
      </c>
      <c r="F2775">
        <v>53</v>
      </c>
      <c r="G2775" s="1">
        <v>0.74</v>
      </c>
      <c r="H2775">
        <v>0</v>
      </c>
      <c r="I2775">
        <f t="shared" si="302"/>
        <v>22</v>
      </c>
      <c r="J2775" s="3">
        <f t="shared" si="303"/>
        <v>0</v>
      </c>
      <c r="K2775" s="5">
        <f t="shared" si="306"/>
        <v>2</v>
      </c>
      <c r="L2775" s="3">
        <f t="shared" ca="1" si="304"/>
        <v>8.6147920706744235E-2</v>
      </c>
      <c r="M2775" s="1">
        <f t="shared" ca="1" si="305"/>
        <v>-8.6147920706744235E-2</v>
      </c>
      <c r="N2775" t="str">
        <f t="shared" si="307"/>
        <v>yes</v>
      </c>
    </row>
    <row r="2776" spans="1:14" x14ac:dyDescent="0.25">
      <c r="A2776" t="str">
        <f t="shared" si="301"/>
        <v>11Carlton</v>
      </c>
      <c r="B2776">
        <v>2020</v>
      </c>
      <c r="C2776">
        <v>11</v>
      </c>
      <c r="D2776" t="s">
        <v>562</v>
      </c>
      <c r="E2776" t="s">
        <v>6</v>
      </c>
      <c r="F2776">
        <v>74</v>
      </c>
      <c r="G2776" s="1">
        <v>0.83</v>
      </c>
      <c r="H2776">
        <v>0</v>
      </c>
      <c r="I2776">
        <f t="shared" si="302"/>
        <v>22</v>
      </c>
      <c r="J2776" s="3">
        <f t="shared" si="303"/>
        <v>0</v>
      </c>
      <c r="K2776" s="5">
        <f t="shared" si="306"/>
        <v>0</v>
      </c>
      <c r="L2776" s="3">
        <f t="shared" ca="1" si="304"/>
        <v>0.14723424723424725</v>
      </c>
      <c r="M2776" s="1">
        <f t="shared" ca="1" si="305"/>
        <v>-0.14723424723424725</v>
      </c>
      <c r="N2776" t="str">
        <f t="shared" si="307"/>
        <v>no</v>
      </c>
    </row>
    <row r="2777" spans="1:14" x14ac:dyDescent="0.25">
      <c r="A2777" t="str">
        <f t="shared" si="301"/>
        <v>11Essendon</v>
      </c>
      <c r="B2777">
        <v>2020</v>
      </c>
      <c r="C2777">
        <v>11</v>
      </c>
      <c r="D2777" t="s">
        <v>626</v>
      </c>
      <c r="E2777" t="s">
        <v>32</v>
      </c>
      <c r="F2777">
        <v>64</v>
      </c>
      <c r="G2777" s="1">
        <v>0.79</v>
      </c>
      <c r="H2777">
        <v>0</v>
      </c>
      <c r="I2777">
        <f t="shared" si="302"/>
        <v>24</v>
      </c>
      <c r="J2777" s="3">
        <f t="shared" si="303"/>
        <v>0</v>
      </c>
      <c r="K2777" s="5">
        <f t="shared" si="306"/>
        <v>0</v>
      </c>
      <c r="L2777" s="3">
        <f t="shared" ca="1" si="304"/>
        <v>8.8461538461538453E-2</v>
      </c>
      <c r="M2777" s="1">
        <f t="shared" ca="1" si="305"/>
        <v>-8.8461538461538453E-2</v>
      </c>
      <c r="N2777" t="str">
        <f t="shared" si="307"/>
        <v>no</v>
      </c>
    </row>
    <row r="2778" spans="1:14" x14ac:dyDescent="0.25">
      <c r="A2778" t="str">
        <f t="shared" si="301"/>
        <v>11Hawthorn</v>
      </c>
      <c r="B2778">
        <v>2020</v>
      </c>
      <c r="C2778">
        <v>11</v>
      </c>
      <c r="D2778" t="s">
        <v>332</v>
      </c>
      <c r="E2778" t="s">
        <v>56</v>
      </c>
      <c r="F2778">
        <v>38</v>
      </c>
      <c r="G2778" s="1">
        <v>0.88</v>
      </c>
      <c r="H2778">
        <v>0</v>
      </c>
      <c r="I2778">
        <f t="shared" si="302"/>
        <v>15</v>
      </c>
      <c r="J2778" s="3">
        <f t="shared" si="303"/>
        <v>0</v>
      </c>
      <c r="K2778" s="5">
        <f t="shared" si="306"/>
        <v>2</v>
      </c>
      <c r="L2778" s="3">
        <f t="shared" ca="1" si="304"/>
        <v>0.15366300366300364</v>
      </c>
      <c r="M2778" s="1">
        <f t="shared" ca="1" si="305"/>
        <v>-0.15366300366300364</v>
      </c>
      <c r="N2778" t="str">
        <f t="shared" si="307"/>
        <v>yes</v>
      </c>
    </row>
    <row r="2779" spans="1:14" x14ac:dyDescent="0.25">
      <c r="A2779" t="str">
        <f t="shared" si="301"/>
        <v>11Adelaide Crows</v>
      </c>
      <c r="B2779">
        <v>2020</v>
      </c>
      <c r="C2779">
        <v>11</v>
      </c>
      <c r="D2779" t="s">
        <v>592</v>
      </c>
      <c r="E2779" t="s">
        <v>22</v>
      </c>
      <c r="F2779">
        <v>57</v>
      </c>
      <c r="G2779" s="1">
        <v>0.9</v>
      </c>
      <c r="H2779">
        <v>0</v>
      </c>
      <c r="I2779">
        <f t="shared" si="302"/>
        <v>18</v>
      </c>
      <c r="J2779" s="3">
        <f t="shared" si="303"/>
        <v>0</v>
      </c>
      <c r="K2779" s="5">
        <f t="shared" si="306"/>
        <v>0</v>
      </c>
      <c r="L2779" s="3">
        <f t="shared" ca="1" si="304"/>
        <v>0.36187579287279437</v>
      </c>
      <c r="M2779" s="1">
        <f t="shared" ca="1" si="305"/>
        <v>-0.36187579287279437</v>
      </c>
      <c r="N2779" t="str">
        <f t="shared" si="307"/>
        <v>no</v>
      </c>
    </row>
    <row r="2780" spans="1:14" x14ac:dyDescent="0.25">
      <c r="A2780" t="str">
        <f t="shared" si="301"/>
        <v>11Carlton</v>
      </c>
      <c r="B2780">
        <v>2020</v>
      </c>
      <c r="C2780">
        <v>11</v>
      </c>
      <c r="D2780" t="s">
        <v>354</v>
      </c>
      <c r="E2780" t="s">
        <v>6</v>
      </c>
      <c r="F2780">
        <v>24</v>
      </c>
      <c r="G2780" s="1">
        <v>0.78</v>
      </c>
      <c r="H2780">
        <v>0</v>
      </c>
      <c r="I2780">
        <f t="shared" si="302"/>
        <v>22</v>
      </c>
      <c r="J2780" s="3">
        <f t="shared" si="303"/>
        <v>0</v>
      </c>
      <c r="K2780" s="5">
        <f t="shared" si="306"/>
        <v>0</v>
      </c>
      <c r="L2780" s="3">
        <f t="shared" ca="1" si="304"/>
        <v>4.7474747474747468E-2</v>
      </c>
      <c r="M2780" s="1">
        <f t="shared" ca="1" si="305"/>
        <v>-4.7474747474747468E-2</v>
      </c>
      <c r="N2780" t="str">
        <f t="shared" si="307"/>
        <v>no</v>
      </c>
    </row>
    <row r="2781" spans="1:14" x14ac:dyDescent="0.25">
      <c r="A2781" t="str">
        <f t="shared" si="301"/>
        <v>11Fremantle</v>
      </c>
      <c r="B2781">
        <v>2020</v>
      </c>
      <c r="C2781">
        <v>11</v>
      </c>
      <c r="D2781" t="s">
        <v>235</v>
      </c>
      <c r="E2781" t="s">
        <v>53</v>
      </c>
      <c r="F2781">
        <v>80</v>
      </c>
      <c r="G2781" s="1">
        <v>0.86</v>
      </c>
      <c r="H2781">
        <v>0</v>
      </c>
      <c r="I2781">
        <f t="shared" si="302"/>
        <v>15</v>
      </c>
      <c r="J2781" s="3">
        <f t="shared" si="303"/>
        <v>0</v>
      </c>
      <c r="K2781" s="5">
        <f t="shared" si="306"/>
        <v>7</v>
      </c>
      <c r="L2781" s="3">
        <f t="shared" ca="1" si="304"/>
        <v>0.27417267302177784</v>
      </c>
      <c r="M2781" s="1">
        <f t="shared" ca="1" si="305"/>
        <v>-0.27417267302177784</v>
      </c>
      <c r="N2781" t="str">
        <f t="shared" si="307"/>
        <v>yes</v>
      </c>
    </row>
    <row r="2782" spans="1:14" x14ac:dyDescent="0.25">
      <c r="A2782" t="str">
        <f t="shared" si="301"/>
        <v>11Port Adelaide</v>
      </c>
      <c r="B2782">
        <v>2020</v>
      </c>
      <c r="C2782">
        <v>11</v>
      </c>
      <c r="D2782" t="s">
        <v>588</v>
      </c>
      <c r="E2782" t="s">
        <v>48</v>
      </c>
      <c r="F2782">
        <v>31</v>
      </c>
      <c r="G2782" s="1">
        <v>0.85</v>
      </c>
      <c r="H2782">
        <v>0</v>
      </c>
      <c r="I2782">
        <f t="shared" si="302"/>
        <v>28</v>
      </c>
      <c r="J2782" s="3">
        <f t="shared" si="303"/>
        <v>0</v>
      </c>
      <c r="K2782" s="5">
        <f t="shared" si="306"/>
        <v>0</v>
      </c>
      <c r="L2782" s="3">
        <f t="shared" ca="1" si="304"/>
        <v>7.9647676161919034E-2</v>
      </c>
      <c r="M2782" s="1">
        <f t="shared" ca="1" si="305"/>
        <v>-7.9647676161919034E-2</v>
      </c>
      <c r="N2782" t="str">
        <f t="shared" si="307"/>
        <v>no</v>
      </c>
    </row>
    <row r="2783" spans="1:14" x14ac:dyDescent="0.25">
      <c r="A2783" t="str">
        <f t="shared" si="301"/>
        <v>11Western Bulldogs</v>
      </c>
      <c r="B2783">
        <v>2020</v>
      </c>
      <c r="C2783">
        <v>11</v>
      </c>
      <c r="D2783" t="s">
        <v>472</v>
      </c>
      <c r="E2783" t="s">
        <v>14</v>
      </c>
      <c r="F2783">
        <v>32</v>
      </c>
      <c r="G2783" s="1">
        <v>0.84</v>
      </c>
      <c r="H2783">
        <v>0</v>
      </c>
      <c r="I2783">
        <f t="shared" si="302"/>
        <v>29</v>
      </c>
      <c r="J2783" s="3">
        <f t="shared" si="303"/>
        <v>0</v>
      </c>
      <c r="K2783" s="5">
        <f t="shared" si="306"/>
        <v>0</v>
      </c>
      <c r="L2783" s="3">
        <f t="shared" ca="1" si="304"/>
        <v>8.8981924508240287E-2</v>
      </c>
      <c r="M2783" s="1">
        <f t="shared" ca="1" si="305"/>
        <v>-8.8981924508240287E-2</v>
      </c>
      <c r="N2783" t="str">
        <f t="shared" si="307"/>
        <v>no</v>
      </c>
    </row>
    <row r="2784" spans="1:14" x14ac:dyDescent="0.25">
      <c r="A2784" t="str">
        <f t="shared" si="301"/>
        <v>11Collingwood</v>
      </c>
      <c r="B2784">
        <v>2020</v>
      </c>
      <c r="C2784">
        <v>11</v>
      </c>
      <c r="D2784" t="s">
        <v>498</v>
      </c>
      <c r="E2784" t="s">
        <v>51</v>
      </c>
      <c r="F2784">
        <v>66</v>
      </c>
      <c r="G2784" s="1">
        <v>0.65</v>
      </c>
      <c r="H2784">
        <v>0</v>
      </c>
      <c r="I2784">
        <f t="shared" si="302"/>
        <v>18</v>
      </c>
      <c r="J2784" s="3">
        <f t="shared" si="303"/>
        <v>0</v>
      </c>
      <c r="K2784" s="5">
        <f t="shared" si="306"/>
        <v>0</v>
      </c>
      <c r="L2784" s="3">
        <f t="shared" ca="1" si="304"/>
        <v>0.21341991341991343</v>
      </c>
      <c r="M2784" s="1">
        <f t="shared" ca="1" si="305"/>
        <v>-0.21341991341991343</v>
      </c>
      <c r="N2784" t="str">
        <f t="shared" si="307"/>
        <v>no</v>
      </c>
    </row>
    <row r="2785" spans="1:14" x14ac:dyDescent="0.25">
      <c r="A2785" t="str">
        <f t="shared" si="301"/>
        <v>11Geelong Cats</v>
      </c>
      <c r="B2785">
        <v>2020</v>
      </c>
      <c r="C2785">
        <v>11</v>
      </c>
      <c r="D2785" t="s">
        <v>362</v>
      </c>
      <c r="E2785" t="s">
        <v>9</v>
      </c>
      <c r="F2785">
        <v>76</v>
      </c>
      <c r="G2785" s="1">
        <v>0.84</v>
      </c>
      <c r="H2785">
        <v>0</v>
      </c>
      <c r="I2785">
        <f t="shared" si="302"/>
        <v>21</v>
      </c>
      <c r="J2785" s="3">
        <f t="shared" si="303"/>
        <v>0</v>
      </c>
      <c r="K2785" s="5">
        <f t="shared" si="306"/>
        <v>0</v>
      </c>
      <c r="L2785" s="3">
        <f t="shared" ca="1" si="304"/>
        <v>6.0492139439507861E-2</v>
      </c>
      <c r="M2785" s="1">
        <f t="shared" ca="1" si="305"/>
        <v>-6.0492139439507861E-2</v>
      </c>
      <c r="N2785" t="str">
        <f t="shared" si="307"/>
        <v>no</v>
      </c>
    </row>
    <row r="2786" spans="1:14" x14ac:dyDescent="0.25">
      <c r="A2786" t="str">
        <f t="shared" si="301"/>
        <v>11Hawthorn</v>
      </c>
      <c r="B2786">
        <v>2020</v>
      </c>
      <c r="C2786">
        <v>11</v>
      </c>
      <c r="D2786" t="s">
        <v>573</v>
      </c>
      <c r="E2786" t="s">
        <v>56</v>
      </c>
      <c r="F2786">
        <v>24</v>
      </c>
      <c r="G2786" s="1">
        <v>0.96</v>
      </c>
      <c r="H2786">
        <v>0</v>
      </c>
      <c r="I2786">
        <f t="shared" si="302"/>
        <v>15</v>
      </c>
      <c r="J2786" s="3">
        <f t="shared" si="303"/>
        <v>0</v>
      </c>
      <c r="K2786" s="5">
        <f t="shared" si="306"/>
        <v>0</v>
      </c>
      <c r="L2786" s="3">
        <f t="shared" ca="1" si="304"/>
        <v>6.0714285714285721E-2</v>
      </c>
      <c r="M2786" s="1">
        <f t="shared" ca="1" si="305"/>
        <v>-6.0714285714285721E-2</v>
      </c>
      <c r="N2786" t="str">
        <f t="shared" si="307"/>
        <v>no</v>
      </c>
    </row>
    <row r="2787" spans="1:14" x14ac:dyDescent="0.25">
      <c r="A2787" t="str">
        <f t="shared" si="301"/>
        <v>11Geelong Cats</v>
      </c>
      <c r="B2787">
        <v>2020</v>
      </c>
      <c r="C2787">
        <v>11</v>
      </c>
      <c r="D2787" t="s">
        <v>467</v>
      </c>
      <c r="E2787" t="s">
        <v>9</v>
      </c>
      <c r="F2787">
        <v>27</v>
      </c>
      <c r="G2787" s="1">
        <v>0.78</v>
      </c>
      <c r="H2787">
        <v>0</v>
      </c>
      <c r="I2787">
        <f t="shared" si="302"/>
        <v>21</v>
      </c>
      <c r="J2787" s="3">
        <f t="shared" si="303"/>
        <v>0</v>
      </c>
      <c r="K2787" s="5">
        <f t="shared" si="306"/>
        <v>0</v>
      </c>
      <c r="L2787" s="3">
        <f t="shared" ca="1" si="304"/>
        <v>9.0530825333229259E-2</v>
      </c>
      <c r="M2787" s="1">
        <f t="shared" ca="1" si="305"/>
        <v>-9.0530825333229259E-2</v>
      </c>
      <c r="N2787" t="str">
        <f t="shared" si="307"/>
        <v>no</v>
      </c>
    </row>
    <row r="2788" spans="1:14" x14ac:dyDescent="0.25">
      <c r="A2788" t="str">
        <f t="shared" si="301"/>
        <v>11Port Adelaide</v>
      </c>
      <c r="B2788">
        <v>2020</v>
      </c>
      <c r="C2788">
        <v>11</v>
      </c>
      <c r="D2788" t="s">
        <v>609</v>
      </c>
      <c r="E2788" t="s">
        <v>48</v>
      </c>
      <c r="F2788">
        <v>47</v>
      </c>
      <c r="G2788" s="1">
        <v>0.83</v>
      </c>
      <c r="H2788">
        <v>0</v>
      </c>
      <c r="I2788">
        <f t="shared" si="302"/>
        <v>28</v>
      </c>
      <c r="J2788" s="3">
        <f t="shared" si="303"/>
        <v>0</v>
      </c>
      <c r="K2788" s="5">
        <f t="shared" si="306"/>
        <v>0</v>
      </c>
      <c r="L2788" s="3">
        <f t="shared" ca="1" si="304"/>
        <v>0.18333333333333335</v>
      </c>
      <c r="M2788" s="1">
        <f t="shared" ca="1" si="305"/>
        <v>-0.18333333333333335</v>
      </c>
      <c r="N2788" t="str">
        <f t="shared" si="307"/>
        <v>no</v>
      </c>
    </row>
    <row r="2789" spans="1:14" x14ac:dyDescent="0.25">
      <c r="A2789" t="str">
        <f t="shared" si="301"/>
        <v>11Western Bulldogs</v>
      </c>
      <c r="B2789">
        <v>2020</v>
      </c>
      <c r="C2789">
        <v>11</v>
      </c>
      <c r="D2789" t="s">
        <v>557</v>
      </c>
      <c r="E2789" t="s">
        <v>14</v>
      </c>
      <c r="F2789">
        <v>10</v>
      </c>
      <c r="G2789" s="1">
        <v>0.81</v>
      </c>
      <c r="H2789">
        <v>0</v>
      </c>
      <c r="I2789">
        <f t="shared" si="302"/>
        <v>29</v>
      </c>
      <c r="J2789" s="3">
        <f t="shared" si="303"/>
        <v>0</v>
      </c>
      <c r="K2789" s="5">
        <f t="shared" si="306"/>
        <v>0</v>
      </c>
      <c r="L2789" s="3">
        <f t="shared" ca="1" si="304"/>
        <v>0.11422466422466421</v>
      </c>
      <c r="M2789" s="1">
        <f t="shared" ca="1" si="305"/>
        <v>-0.11422466422466421</v>
      </c>
      <c r="N2789" t="str">
        <f t="shared" si="307"/>
        <v>no</v>
      </c>
    </row>
    <row r="2790" spans="1:14" x14ac:dyDescent="0.25">
      <c r="A2790" t="str">
        <f t="shared" si="301"/>
        <v>11Hawthorn</v>
      </c>
      <c r="B2790">
        <v>2020</v>
      </c>
      <c r="C2790">
        <v>11</v>
      </c>
      <c r="D2790" t="s">
        <v>255</v>
      </c>
      <c r="E2790" t="s">
        <v>56</v>
      </c>
      <c r="F2790">
        <v>27</v>
      </c>
      <c r="G2790" s="1">
        <v>0.9</v>
      </c>
      <c r="H2790">
        <v>0</v>
      </c>
      <c r="I2790">
        <f t="shared" si="302"/>
        <v>15</v>
      </c>
      <c r="J2790" s="3">
        <f t="shared" si="303"/>
        <v>0</v>
      </c>
      <c r="K2790" s="5">
        <f t="shared" si="306"/>
        <v>36</v>
      </c>
      <c r="L2790" s="3">
        <f t="shared" ca="1" si="304"/>
        <v>0.16248638344226579</v>
      </c>
      <c r="M2790" s="1">
        <f t="shared" ca="1" si="305"/>
        <v>-0.16248638344226579</v>
      </c>
      <c r="N2790" t="str">
        <f t="shared" si="307"/>
        <v>yes</v>
      </c>
    </row>
    <row r="2791" spans="1:14" x14ac:dyDescent="0.25">
      <c r="A2791" t="str">
        <f t="shared" si="301"/>
        <v>11West Coast Eagles</v>
      </c>
      <c r="B2791">
        <v>2020</v>
      </c>
      <c r="C2791">
        <v>11</v>
      </c>
      <c r="D2791" t="s">
        <v>448</v>
      </c>
      <c r="E2791" t="s">
        <v>36</v>
      </c>
      <c r="F2791">
        <v>57</v>
      </c>
      <c r="G2791" s="1">
        <v>0.85</v>
      </c>
      <c r="H2791">
        <v>0</v>
      </c>
      <c r="I2791">
        <f t="shared" si="302"/>
        <v>22</v>
      </c>
      <c r="J2791" s="3">
        <f t="shared" si="303"/>
        <v>0</v>
      </c>
      <c r="K2791" s="5">
        <f t="shared" si="306"/>
        <v>0</v>
      </c>
      <c r="L2791" s="3">
        <f t="shared" ca="1" si="304"/>
        <v>0.14418928872053871</v>
      </c>
      <c r="M2791" s="1">
        <f t="shared" ca="1" si="305"/>
        <v>-0.14418928872053871</v>
      </c>
      <c r="N2791" t="str">
        <f t="shared" si="307"/>
        <v>no</v>
      </c>
    </row>
    <row r="2792" spans="1:14" x14ac:dyDescent="0.25">
      <c r="A2792" t="str">
        <f t="shared" si="301"/>
        <v>11North Melbourne</v>
      </c>
      <c r="B2792">
        <v>2020</v>
      </c>
      <c r="C2792">
        <v>11</v>
      </c>
      <c r="D2792" t="s">
        <v>482</v>
      </c>
      <c r="E2792" t="s">
        <v>25</v>
      </c>
      <c r="F2792">
        <v>47</v>
      </c>
      <c r="G2792" s="1">
        <v>0.86</v>
      </c>
      <c r="H2792">
        <v>0</v>
      </c>
      <c r="I2792">
        <f t="shared" si="302"/>
        <v>20</v>
      </c>
      <c r="J2792" s="3">
        <f t="shared" si="303"/>
        <v>0</v>
      </c>
      <c r="K2792" s="5">
        <f t="shared" si="306"/>
        <v>0</v>
      </c>
      <c r="L2792" s="3">
        <f t="shared" ca="1" si="304"/>
        <v>0.12307692307692308</v>
      </c>
      <c r="M2792" s="1">
        <f t="shared" ca="1" si="305"/>
        <v>-0.12307692307692308</v>
      </c>
      <c r="N2792" t="str">
        <f t="shared" si="307"/>
        <v>no</v>
      </c>
    </row>
    <row r="2793" spans="1:14" x14ac:dyDescent="0.25">
      <c r="A2793" t="str">
        <f t="shared" si="301"/>
        <v>11Western Bulldogs</v>
      </c>
      <c r="B2793">
        <v>2020</v>
      </c>
      <c r="C2793">
        <v>11</v>
      </c>
      <c r="D2793" t="s">
        <v>282</v>
      </c>
      <c r="E2793" t="s">
        <v>14</v>
      </c>
      <c r="F2793">
        <v>47</v>
      </c>
      <c r="G2793" s="1">
        <v>0.93</v>
      </c>
      <c r="H2793">
        <v>0</v>
      </c>
      <c r="I2793">
        <f t="shared" si="302"/>
        <v>29</v>
      </c>
      <c r="J2793" s="3">
        <f t="shared" si="303"/>
        <v>0</v>
      </c>
      <c r="K2793" s="5">
        <f t="shared" si="306"/>
        <v>4</v>
      </c>
      <c r="L2793" s="3">
        <f t="shared" ca="1" si="304"/>
        <v>6.5384615384615388E-2</v>
      </c>
      <c r="M2793" s="1">
        <f t="shared" ca="1" si="305"/>
        <v>-6.5384615384615388E-2</v>
      </c>
      <c r="N2793" t="str">
        <f t="shared" si="307"/>
        <v>yes</v>
      </c>
    </row>
    <row r="2794" spans="1:14" x14ac:dyDescent="0.25">
      <c r="A2794" t="str">
        <f t="shared" si="301"/>
        <v>11Fremantle</v>
      </c>
      <c r="B2794">
        <v>2020</v>
      </c>
      <c r="C2794">
        <v>11</v>
      </c>
      <c r="D2794" t="s">
        <v>464</v>
      </c>
      <c r="E2794" t="s">
        <v>53</v>
      </c>
      <c r="F2794">
        <v>76</v>
      </c>
      <c r="G2794" s="1">
        <v>0.79</v>
      </c>
      <c r="H2794">
        <v>0</v>
      </c>
      <c r="I2794">
        <f t="shared" si="302"/>
        <v>15</v>
      </c>
      <c r="J2794" s="3">
        <f t="shared" si="303"/>
        <v>0</v>
      </c>
      <c r="K2794" s="5">
        <f t="shared" si="306"/>
        <v>0</v>
      </c>
      <c r="L2794" s="3">
        <f t="shared" ca="1" si="304"/>
        <v>0.11281179138321995</v>
      </c>
      <c r="M2794" s="1">
        <f t="shared" ca="1" si="305"/>
        <v>-0.11281179138321995</v>
      </c>
      <c r="N2794" t="str">
        <f t="shared" si="307"/>
        <v>no</v>
      </c>
    </row>
    <row r="2795" spans="1:14" x14ac:dyDescent="0.25">
      <c r="A2795" t="str">
        <f t="shared" si="301"/>
        <v>11St Kilda</v>
      </c>
      <c r="B2795">
        <v>2020</v>
      </c>
      <c r="C2795">
        <v>11</v>
      </c>
      <c r="D2795" t="s">
        <v>511</v>
      </c>
      <c r="E2795" t="s">
        <v>19</v>
      </c>
      <c r="F2795">
        <v>27</v>
      </c>
      <c r="G2795" s="1">
        <v>0.69</v>
      </c>
      <c r="H2795">
        <v>0</v>
      </c>
      <c r="I2795">
        <f t="shared" si="302"/>
        <v>21</v>
      </c>
      <c r="J2795" s="3">
        <f t="shared" si="303"/>
        <v>0</v>
      </c>
      <c r="K2795" s="5">
        <f t="shared" si="306"/>
        <v>0</v>
      </c>
      <c r="L2795" s="3">
        <f t="shared" ca="1" si="304"/>
        <v>0.31140350877192985</v>
      </c>
      <c r="M2795" s="1">
        <f t="shared" ca="1" si="305"/>
        <v>-0.31140350877192985</v>
      </c>
      <c r="N2795" t="str">
        <f t="shared" si="307"/>
        <v>no</v>
      </c>
    </row>
    <row r="2796" spans="1:14" x14ac:dyDescent="0.25">
      <c r="A2796" t="str">
        <f t="shared" si="301"/>
        <v>11Richmond</v>
      </c>
      <c r="B2796">
        <v>2020</v>
      </c>
      <c r="C2796">
        <v>11</v>
      </c>
      <c r="D2796" t="s">
        <v>307</v>
      </c>
      <c r="E2796" t="s">
        <v>28</v>
      </c>
      <c r="F2796">
        <v>72</v>
      </c>
      <c r="G2796" s="1">
        <v>0.88</v>
      </c>
      <c r="H2796">
        <v>0</v>
      </c>
      <c r="I2796">
        <f t="shared" si="302"/>
        <v>28</v>
      </c>
      <c r="J2796" s="3">
        <f t="shared" si="303"/>
        <v>0</v>
      </c>
      <c r="K2796" s="5">
        <f t="shared" si="306"/>
        <v>2</v>
      </c>
      <c r="L2796" s="3">
        <f t="shared" ca="1" si="304"/>
        <v>0.10279882154882156</v>
      </c>
      <c r="M2796" s="1">
        <f t="shared" ca="1" si="305"/>
        <v>-0.10279882154882156</v>
      </c>
      <c r="N2796" t="str">
        <f t="shared" si="307"/>
        <v>yes</v>
      </c>
    </row>
    <row r="2797" spans="1:14" x14ac:dyDescent="0.25">
      <c r="A2797" t="str">
        <f t="shared" si="301"/>
        <v>11Richmond</v>
      </c>
      <c r="B2797">
        <v>2020</v>
      </c>
      <c r="C2797">
        <v>11</v>
      </c>
      <c r="D2797" t="s">
        <v>325</v>
      </c>
      <c r="E2797" t="s">
        <v>28</v>
      </c>
      <c r="F2797">
        <v>42</v>
      </c>
      <c r="G2797" s="1">
        <v>0.93</v>
      </c>
      <c r="H2797">
        <v>0</v>
      </c>
      <c r="I2797">
        <f t="shared" si="302"/>
        <v>28</v>
      </c>
      <c r="J2797" s="3">
        <f t="shared" si="303"/>
        <v>0</v>
      </c>
      <c r="K2797" s="5">
        <f t="shared" si="306"/>
        <v>3</v>
      </c>
      <c r="L2797" s="3">
        <f t="shared" ca="1" si="304"/>
        <v>9.6866096866096874E-2</v>
      </c>
      <c r="M2797" s="1">
        <f t="shared" ca="1" si="305"/>
        <v>-9.6866096866096874E-2</v>
      </c>
      <c r="N2797" t="str">
        <f t="shared" si="307"/>
        <v>yes</v>
      </c>
    </row>
    <row r="2798" spans="1:14" x14ac:dyDescent="0.25">
      <c r="A2798" t="str">
        <f t="shared" si="301"/>
        <v>11Adelaide Crows</v>
      </c>
      <c r="B2798">
        <v>2020</v>
      </c>
      <c r="C2798">
        <v>11</v>
      </c>
      <c r="D2798" t="s">
        <v>141</v>
      </c>
      <c r="E2798" t="s">
        <v>22</v>
      </c>
      <c r="F2798">
        <v>52</v>
      </c>
      <c r="G2798" s="1">
        <v>0.82</v>
      </c>
      <c r="H2798">
        <v>0</v>
      </c>
      <c r="I2798">
        <f t="shared" si="302"/>
        <v>18</v>
      </c>
      <c r="J2798" s="3">
        <f t="shared" si="303"/>
        <v>0</v>
      </c>
      <c r="K2798" s="5">
        <f t="shared" si="306"/>
        <v>18</v>
      </c>
      <c r="L2798" s="3">
        <f t="shared" ca="1" si="304"/>
        <v>0.16445883909119202</v>
      </c>
      <c r="M2798" s="1">
        <f t="shared" ca="1" si="305"/>
        <v>-0.16445883909119202</v>
      </c>
      <c r="N2798" t="str">
        <f t="shared" si="307"/>
        <v>yes</v>
      </c>
    </row>
    <row r="2799" spans="1:14" x14ac:dyDescent="0.25">
      <c r="A2799" t="str">
        <f t="shared" si="301"/>
        <v>11Carlton</v>
      </c>
      <c r="B2799">
        <v>2020</v>
      </c>
      <c r="C2799">
        <v>11</v>
      </c>
      <c r="D2799" t="s">
        <v>71</v>
      </c>
      <c r="E2799" t="s">
        <v>6</v>
      </c>
      <c r="F2799">
        <v>42</v>
      </c>
      <c r="G2799" s="1">
        <v>0.93</v>
      </c>
      <c r="H2799">
        <v>0</v>
      </c>
      <c r="I2799">
        <f t="shared" si="302"/>
        <v>22</v>
      </c>
      <c r="J2799" s="3">
        <f t="shared" si="303"/>
        <v>0</v>
      </c>
      <c r="K2799" s="5">
        <f t="shared" si="306"/>
        <v>56</v>
      </c>
      <c r="L2799" s="3">
        <f t="shared" ca="1" si="304"/>
        <v>0.22289031402034498</v>
      </c>
      <c r="M2799" s="1">
        <f t="shared" ca="1" si="305"/>
        <v>-0.22289031402034498</v>
      </c>
      <c r="N2799" t="str">
        <f t="shared" si="307"/>
        <v>yes</v>
      </c>
    </row>
    <row r="2800" spans="1:14" x14ac:dyDescent="0.25">
      <c r="A2800" t="str">
        <f t="shared" si="301"/>
        <v>11Brisbane Lions</v>
      </c>
      <c r="B2800">
        <v>2020</v>
      </c>
      <c r="C2800">
        <v>11</v>
      </c>
      <c r="D2800" t="s">
        <v>306</v>
      </c>
      <c r="E2800" t="s">
        <v>16</v>
      </c>
      <c r="F2800">
        <v>47</v>
      </c>
      <c r="G2800" s="1">
        <v>0.9</v>
      </c>
      <c r="H2800">
        <v>0</v>
      </c>
      <c r="I2800">
        <f t="shared" si="302"/>
        <v>29</v>
      </c>
      <c r="J2800" s="3">
        <f t="shared" si="303"/>
        <v>0</v>
      </c>
      <c r="K2800" s="5">
        <f t="shared" si="306"/>
        <v>2</v>
      </c>
      <c r="L2800" s="3">
        <f t="shared" ca="1" si="304"/>
        <v>0.15490606548577562</v>
      </c>
      <c r="M2800" s="1">
        <f t="shared" ca="1" si="305"/>
        <v>-0.15490606548577562</v>
      </c>
      <c r="N2800" t="str">
        <f t="shared" si="307"/>
        <v>yes</v>
      </c>
    </row>
    <row r="2801" spans="1:14" x14ac:dyDescent="0.25">
      <c r="A2801" t="str">
        <f t="shared" si="301"/>
        <v>11Fremantle</v>
      </c>
      <c r="B2801">
        <v>2020</v>
      </c>
      <c r="C2801">
        <v>11</v>
      </c>
      <c r="D2801" t="s">
        <v>542</v>
      </c>
      <c r="E2801" t="s">
        <v>53</v>
      </c>
      <c r="F2801">
        <v>22</v>
      </c>
      <c r="G2801" s="1">
        <v>0.45</v>
      </c>
      <c r="H2801">
        <v>0</v>
      </c>
      <c r="I2801">
        <f t="shared" si="302"/>
        <v>15</v>
      </c>
      <c r="J2801" s="3">
        <f t="shared" si="303"/>
        <v>0</v>
      </c>
      <c r="K2801" s="5">
        <f t="shared" si="306"/>
        <v>0</v>
      </c>
      <c r="L2801" s="3">
        <f t="shared" ca="1" si="304"/>
        <v>0.18724279835390945</v>
      </c>
      <c r="M2801" s="1">
        <f t="shared" ca="1" si="305"/>
        <v>-0.18724279835390945</v>
      </c>
      <c r="N2801" t="str">
        <f t="shared" si="307"/>
        <v>no</v>
      </c>
    </row>
    <row r="2802" spans="1:14" x14ac:dyDescent="0.25">
      <c r="A2802" t="str">
        <f t="shared" si="301"/>
        <v>11Melbourne</v>
      </c>
      <c r="B2802">
        <v>2020</v>
      </c>
      <c r="C2802">
        <v>11</v>
      </c>
      <c r="D2802" t="s">
        <v>435</v>
      </c>
      <c r="E2802" t="s">
        <v>30</v>
      </c>
      <c r="F2802">
        <v>73</v>
      </c>
      <c r="G2802" s="1">
        <v>0.72</v>
      </c>
      <c r="H2802">
        <v>0</v>
      </c>
      <c r="I2802">
        <f t="shared" si="302"/>
        <v>20</v>
      </c>
      <c r="J2802" s="3">
        <f t="shared" si="303"/>
        <v>0</v>
      </c>
      <c r="K2802" s="5">
        <f t="shared" si="306"/>
        <v>0</v>
      </c>
      <c r="L2802" s="3">
        <f t="shared" ca="1" si="304"/>
        <v>0.10586146390374332</v>
      </c>
      <c r="M2802" s="1">
        <f t="shared" ca="1" si="305"/>
        <v>-0.10586146390374332</v>
      </c>
      <c r="N2802" t="str">
        <f t="shared" si="307"/>
        <v>no</v>
      </c>
    </row>
    <row r="2803" spans="1:14" x14ac:dyDescent="0.25">
      <c r="A2803" t="str">
        <f t="shared" si="301"/>
        <v>11Western Bulldogs</v>
      </c>
      <c r="B2803">
        <v>2020</v>
      </c>
      <c r="C2803">
        <v>11</v>
      </c>
      <c r="D2803" t="s">
        <v>368</v>
      </c>
      <c r="E2803" t="s">
        <v>14</v>
      </c>
      <c r="F2803">
        <v>68</v>
      </c>
      <c r="G2803" s="1">
        <v>0.85</v>
      </c>
      <c r="H2803">
        <v>0</v>
      </c>
      <c r="I2803">
        <f t="shared" si="302"/>
        <v>29</v>
      </c>
      <c r="J2803" s="3">
        <f t="shared" si="303"/>
        <v>0</v>
      </c>
      <c r="K2803" s="5">
        <f t="shared" si="306"/>
        <v>0</v>
      </c>
      <c r="L2803" s="3">
        <f t="shared" ca="1" si="304"/>
        <v>5.6250000000000001E-2</v>
      </c>
      <c r="M2803" s="1">
        <f t="shared" ca="1" si="305"/>
        <v>-5.6250000000000001E-2</v>
      </c>
      <c r="N2803" t="str">
        <f t="shared" si="307"/>
        <v>no</v>
      </c>
    </row>
    <row r="2804" spans="1:14" x14ac:dyDescent="0.25">
      <c r="A2804" t="str">
        <f t="shared" si="301"/>
        <v>11Brisbane Lions</v>
      </c>
      <c r="B2804">
        <v>2020</v>
      </c>
      <c r="C2804">
        <v>11</v>
      </c>
      <c r="D2804" t="s">
        <v>481</v>
      </c>
      <c r="E2804" t="s">
        <v>16</v>
      </c>
      <c r="F2804">
        <v>46</v>
      </c>
      <c r="G2804" s="1">
        <v>0.81</v>
      </c>
      <c r="H2804">
        <v>0</v>
      </c>
      <c r="I2804">
        <f t="shared" si="302"/>
        <v>29</v>
      </c>
      <c r="J2804" s="3">
        <f t="shared" si="303"/>
        <v>0</v>
      </c>
      <c r="K2804" s="5">
        <f t="shared" si="306"/>
        <v>0</v>
      </c>
      <c r="L2804" s="3">
        <f t="shared" ca="1" si="304"/>
        <v>0.26581190828734241</v>
      </c>
      <c r="M2804" s="1">
        <f t="shared" ca="1" si="305"/>
        <v>-0.26581190828734241</v>
      </c>
      <c r="N2804" t="str">
        <f t="shared" si="307"/>
        <v>no</v>
      </c>
    </row>
    <row r="2805" spans="1:14" x14ac:dyDescent="0.25">
      <c r="A2805" t="str">
        <f t="shared" si="301"/>
        <v>11St Kilda</v>
      </c>
      <c r="B2805">
        <v>2020</v>
      </c>
      <c r="C2805">
        <v>11</v>
      </c>
      <c r="D2805" t="s">
        <v>436</v>
      </c>
      <c r="E2805" t="s">
        <v>19</v>
      </c>
      <c r="F2805">
        <v>53</v>
      </c>
      <c r="G2805" s="1">
        <v>0.81</v>
      </c>
      <c r="H2805">
        <v>0</v>
      </c>
      <c r="I2805">
        <f t="shared" si="302"/>
        <v>21</v>
      </c>
      <c r="J2805" s="3">
        <f t="shared" si="303"/>
        <v>0</v>
      </c>
      <c r="K2805" s="5">
        <f t="shared" si="306"/>
        <v>0</v>
      </c>
      <c r="L2805" s="3">
        <f t="shared" ca="1" si="304"/>
        <v>0.19759494891073839</v>
      </c>
      <c r="M2805" s="1">
        <f t="shared" ca="1" si="305"/>
        <v>-0.19759494891073839</v>
      </c>
      <c r="N2805" t="str">
        <f t="shared" si="307"/>
        <v>no</v>
      </c>
    </row>
    <row r="2806" spans="1:14" x14ac:dyDescent="0.25">
      <c r="A2806" t="str">
        <f t="shared" si="301"/>
        <v>11North Melbourne</v>
      </c>
      <c r="B2806">
        <v>2020</v>
      </c>
      <c r="C2806">
        <v>11</v>
      </c>
      <c r="D2806" t="s">
        <v>300</v>
      </c>
      <c r="E2806" t="s">
        <v>25</v>
      </c>
      <c r="F2806">
        <v>41</v>
      </c>
      <c r="G2806" s="1">
        <v>0.97</v>
      </c>
      <c r="H2806">
        <v>0</v>
      </c>
      <c r="I2806">
        <f t="shared" si="302"/>
        <v>20</v>
      </c>
      <c r="J2806" s="3">
        <f t="shared" si="303"/>
        <v>0</v>
      </c>
      <c r="K2806" s="5">
        <f t="shared" si="306"/>
        <v>2</v>
      </c>
      <c r="L2806" s="3">
        <f t="shared" ca="1" si="304"/>
        <v>0.22779469334493258</v>
      </c>
      <c r="M2806" s="1">
        <f t="shared" ca="1" si="305"/>
        <v>-0.22779469334493258</v>
      </c>
      <c r="N2806" t="str">
        <f t="shared" si="307"/>
        <v>yes</v>
      </c>
    </row>
    <row r="2807" spans="1:14" x14ac:dyDescent="0.25">
      <c r="A2807" t="str">
        <f t="shared" si="301"/>
        <v>11Essendon</v>
      </c>
      <c r="B2807">
        <v>2020</v>
      </c>
      <c r="C2807">
        <v>11</v>
      </c>
      <c r="D2807" t="s">
        <v>303</v>
      </c>
      <c r="E2807" t="s">
        <v>32</v>
      </c>
      <c r="F2807">
        <v>81</v>
      </c>
      <c r="G2807" s="1">
        <v>0.9</v>
      </c>
      <c r="H2807">
        <v>0</v>
      </c>
      <c r="I2807">
        <f t="shared" si="302"/>
        <v>24</v>
      </c>
      <c r="J2807" s="3">
        <f t="shared" si="303"/>
        <v>0</v>
      </c>
      <c r="K2807" s="5">
        <f t="shared" si="306"/>
        <v>4</v>
      </c>
      <c r="L2807" s="3">
        <f t="shared" ca="1" si="304"/>
        <v>4.9535603715170275E-2</v>
      </c>
      <c r="M2807" s="1">
        <f t="shared" ca="1" si="305"/>
        <v>-4.9535603715170275E-2</v>
      </c>
      <c r="N2807" t="str">
        <f t="shared" si="307"/>
        <v>yes</v>
      </c>
    </row>
    <row r="2808" spans="1:14" x14ac:dyDescent="0.25">
      <c r="A2808" t="str">
        <f t="shared" si="301"/>
        <v>11Port Adelaide</v>
      </c>
      <c r="B2808">
        <v>2020</v>
      </c>
      <c r="C2808">
        <v>11</v>
      </c>
      <c r="D2808" t="s">
        <v>631</v>
      </c>
      <c r="E2808" t="s">
        <v>48</v>
      </c>
      <c r="F2808">
        <v>42</v>
      </c>
      <c r="G2808" s="1">
        <v>0.64</v>
      </c>
      <c r="H2808">
        <v>0</v>
      </c>
      <c r="I2808">
        <f t="shared" si="302"/>
        <v>28</v>
      </c>
      <c r="J2808" s="3">
        <f t="shared" si="303"/>
        <v>0</v>
      </c>
      <c r="K2808" s="5">
        <f t="shared" si="306"/>
        <v>0</v>
      </c>
      <c r="L2808" s="3">
        <f t="shared" ca="1" si="304"/>
        <v>0.37123188405797103</v>
      </c>
      <c r="M2808" s="1">
        <f t="shared" ca="1" si="305"/>
        <v>-0.37123188405797103</v>
      </c>
      <c r="N2808" t="str">
        <f t="shared" si="307"/>
        <v>no</v>
      </c>
    </row>
    <row r="2809" spans="1:14" x14ac:dyDescent="0.25">
      <c r="A2809" t="str">
        <f t="shared" si="301"/>
        <v>11Collingwood</v>
      </c>
      <c r="B2809">
        <v>2020</v>
      </c>
      <c r="C2809">
        <v>11</v>
      </c>
      <c r="D2809" t="s">
        <v>550</v>
      </c>
      <c r="E2809" t="s">
        <v>51</v>
      </c>
      <c r="F2809">
        <v>60</v>
      </c>
      <c r="G2809" s="1">
        <v>0.88</v>
      </c>
      <c r="H2809">
        <v>0</v>
      </c>
      <c r="I2809">
        <f t="shared" si="302"/>
        <v>18</v>
      </c>
      <c r="J2809" s="3">
        <f t="shared" si="303"/>
        <v>0</v>
      </c>
      <c r="K2809" s="5">
        <f t="shared" si="306"/>
        <v>0</v>
      </c>
      <c r="L2809" s="3">
        <f t="shared" ca="1" si="304"/>
        <v>0.20233918128654971</v>
      </c>
      <c r="M2809" s="1">
        <f t="shared" ca="1" si="305"/>
        <v>-0.20233918128654971</v>
      </c>
      <c r="N2809" t="str">
        <f t="shared" si="307"/>
        <v>no</v>
      </c>
    </row>
    <row r="2810" spans="1:14" x14ac:dyDescent="0.25">
      <c r="A2810" t="str">
        <f t="shared" si="301"/>
        <v>11West Coast Eagles</v>
      </c>
      <c r="B2810">
        <v>2020</v>
      </c>
      <c r="C2810">
        <v>11</v>
      </c>
      <c r="D2810" t="s">
        <v>417</v>
      </c>
      <c r="E2810" t="s">
        <v>36</v>
      </c>
      <c r="F2810">
        <v>22</v>
      </c>
      <c r="G2810" s="1">
        <v>0.64</v>
      </c>
      <c r="H2810">
        <v>0</v>
      </c>
      <c r="I2810">
        <f t="shared" si="302"/>
        <v>22</v>
      </c>
      <c r="J2810" s="3">
        <f t="shared" si="303"/>
        <v>0</v>
      </c>
      <c r="K2810" s="5">
        <f t="shared" si="306"/>
        <v>0</v>
      </c>
      <c r="L2810" s="3">
        <f t="shared" ca="1" si="304"/>
        <v>0.2</v>
      </c>
      <c r="M2810" s="1">
        <f t="shared" ca="1" si="305"/>
        <v>-0.2</v>
      </c>
      <c r="N2810" t="str">
        <f t="shared" si="307"/>
        <v>no</v>
      </c>
    </row>
    <row r="2811" spans="1:14" x14ac:dyDescent="0.25">
      <c r="A2811" t="str">
        <f t="shared" si="301"/>
        <v>11North Melbourne</v>
      </c>
      <c r="B2811">
        <v>2020</v>
      </c>
      <c r="C2811">
        <v>11</v>
      </c>
      <c r="D2811" t="s">
        <v>305</v>
      </c>
      <c r="E2811" t="s">
        <v>25</v>
      </c>
      <c r="F2811">
        <v>32</v>
      </c>
      <c r="G2811" s="1">
        <v>0.79</v>
      </c>
      <c r="H2811">
        <v>0</v>
      </c>
      <c r="I2811">
        <f t="shared" si="302"/>
        <v>20</v>
      </c>
      <c r="J2811" s="3">
        <f t="shared" si="303"/>
        <v>0</v>
      </c>
      <c r="K2811" s="5">
        <f t="shared" si="306"/>
        <v>3</v>
      </c>
      <c r="L2811" s="3">
        <f t="shared" ca="1" si="304"/>
        <v>5.4812834224598928E-2</v>
      </c>
      <c r="M2811" s="1">
        <f t="shared" ca="1" si="305"/>
        <v>-5.4812834224598928E-2</v>
      </c>
      <c r="N2811" t="str">
        <f t="shared" si="307"/>
        <v>yes</v>
      </c>
    </row>
    <row r="2812" spans="1:14" x14ac:dyDescent="0.25">
      <c r="A2812" t="str">
        <f t="shared" si="301"/>
        <v>11Richmond</v>
      </c>
      <c r="B2812">
        <v>2020</v>
      </c>
      <c r="C2812">
        <v>11</v>
      </c>
      <c r="D2812" t="s">
        <v>183</v>
      </c>
      <c r="E2812" t="s">
        <v>28</v>
      </c>
      <c r="F2812">
        <v>35</v>
      </c>
      <c r="G2812" s="1">
        <v>0.82</v>
      </c>
      <c r="H2812">
        <v>0</v>
      </c>
      <c r="I2812">
        <f t="shared" si="302"/>
        <v>28</v>
      </c>
      <c r="J2812" s="3">
        <f t="shared" si="303"/>
        <v>0</v>
      </c>
      <c r="K2812" s="5">
        <f t="shared" si="306"/>
        <v>37</v>
      </c>
      <c r="L2812" s="3">
        <f t="shared" ca="1" si="304"/>
        <v>0.214608005521049</v>
      </c>
      <c r="M2812" s="1">
        <f t="shared" ca="1" si="305"/>
        <v>-0.214608005521049</v>
      </c>
      <c r="N2812" t="str">
        <f t="shared" si="307"/>
        <v>yes</v>
      </c>
    </row>
    <row r="2813" spans="1:14" x14ac:dyDescent="0.25">
      <c r="A2813" t="str">
        <f t="shared" si="301"/>
        <v>11Gold Coast Suns</v>
      </c>
      <c r="B2813">
        <v>2020</v>
      </c>
      <c r="C2813">
        <v>11</v>
      </c>
      <c r="D2813" t="s">
        <v>558</v>
      </c>
      <c r="E2813" t="s">
        <v>40</v>
      </c>
      <c r="F2813">
        <v>47</v>
      </c>
      <c r="G2813" s="1">
        <v>0.66</v>
      </c>
      <c r="H2813">
        <v>0</v>
      </c>
      <c r="I2813">
        <f t="shared" si="302"/>
        <v>24</v>
      </c>
      <c r="J2813" s="3">
        <f t="shared" si="303"/>
        <v>0</v>
      </c>
      <c r="K2813" s="5">
        <f t="shared" si="306"/>
        <v>0</v>
      </c>
      <c r="L2813" s="3">
        <f t="shared" ca="1" si="304"/>
        <v>0.21099567099567099</v>
      </c>
      <c r="M2813" s="1">
        <f t="shared" ca="1" si="305"/>
        <v>-0.21099567099567099</v>
      </c>
      <c r="N2813" t="str">
        <f t="shared" si="307"/>
        <v>no</v>
      </c>
    </row>
    <row r="2814" spans="1:14" x14ac:dyDescent="0.25">
      <c r="A2814" t="str">
        <f t="shared" si="301"/>
        <v>11Adelaide Crows</v>
      </c>
      <c r="B2814">
        <v>2020</v>
      </c>
      <c r="C2814">
        <v>11</v>
      </c>
      <c r="D2814" t="s">
        <v>457</v>
      </c>
      <c r="E2814" t="s">
        <v>22</v>
      </c>
      <c r="F2814">
        <v>22</v>
      </c>
      <c r="G2814" s="1">
        <v>0.21</v>
      </c>
      <c r="H2814">
        <v>0</v>
      </c>
      <c r="I2814">
        <f t="shared" si="302"/>
        <v>18</v>
      </c>
      <c r="J2814" s="3">
        <f t="shared" si="303"/>
        <v>0</v>
      </c>
      <c r="K2814" s="5">
        <f t="shared" si="306"/>
        <v>0</v>
      </c>
      <c r="L2814" s="3">
        <f t="shared" ca="1" si="304"/>
        <v>0.11108122646584186</v>
      </c>
      <c r="M2814" s="1">
        <f t="shared" ca="1" si="305"/>
        <v>-0.11108122646584186</v>
      </c>
      <c r="N2814" t="str">
        <f t="shared" si="307"/>
        <v>no</v>
      </c>
    </row>
    <row r="2815" spans="1:14" x14ac:dyDescent="0.25">
      <c r="A2815" t="str">
        <f t="shared" si="301"/>
        <v>11Essendon</v>
      </c>
      <c r="B2815">
        <v>2020</v>
      </c>
      <c r="C2815">
        <v>11</v>
      </c>
      <c r="D2815" t="s">
        <v>486</v>
      </c>
      <c r="E2815" t="s">
        <v>32</v>
      </c>
      <c r="F2815">
        <v>11</v>
      </c>
      <c r="G2815" s="1">
        <v>0.88</v>
      </c>
      <c r="H2815">
        <v>0</v>
      </c>
      <c r="I2815">
        <f t="shared" si="302"/>
        <v>24</v>
      </c>
      <c r="J2815" s="3">
        <f t="shared" si="303"/>
        <v>0</v>
      </c>
      <c r="K2815" s="5">
        <f t="shared" si="306"/>
        <v>0</v>
      </c>
      <c r="L2815" s="3">
        <f t="shared" ca="1" si="304"/>
        <v>0.30540350877192984</v>
      </c>
      <c r="M2815" s="1">
        <f t="shared" ca="1" si="305"/>
        <v>-0.30540350877192984</v>
      </c>
      <c r="N2815" t="str">
        <f t="shared" si="307"/>
        <v>no</v>
      </c>
    </row>
    <row r="2816" spans="1:14" x14ac:dyDescent="0.25">
      <c r="A2816" t="str">
        <f t="shared" si="301"/>
        <v>11Fremantle</v>
      </c>
      <c r="B2816">
        <v>2020</v>
      </c>
      <c r="C2816">
        <v>11</v>
      </c>
      <c r="D2816" t="s">
        <v>398</v>
      </c>
      <c r="E2816" t="s">
        <v>53</v>
      </c>
      <c r="F2816">
        <v>55</v>
      </c>
      <c r="G2816" s="1">
        <v>0.83</v>
      </c>
      <c r="H2816">
        <v>0</v>
      </c>
      <c r="I2816">
        <f t="shared" si="302"/>
        <v>15</v>
      </c>
      <c r="J2816" s="3">
        <f t="shared" si="303"/>
        <v>0</v>
      </c>
      <c r="K2816" s="5">
        <f t="shared" si="306"/>
        <v>0</v>
      </c>
      <c r="L2816" s="3">
        <f t="shared" ca="1" si="304"/>
        <v>0.16507265752150663</v>
      </c>
      <c r="M2816" s="1">
        <f t="shared" ca="1" si="305"/>
        <v>-0.16507265752150663</v>
      </c>
      <c r="N2816" t="str">
        <f t="shared" si="307"/>
        <v>no</v>
      </c>
    </row>
    <row r="2817" spans="1:14" x14ac:dyDescent="0.25">
      <c r="A2817" t="str">
        <f t="shared" si="301"/>
        <v>11Geelong Cats</v>
      </c>
      <c r="B2817">
        <v>2020</v>
      </c>
      <c r="C2817">
        <v>11</v>
      </c>
      <c r="D2817" t="s">
        <v>506</v>
      </c>
      <c r="E2817" t="s">
        <v>9</v>
      </c>
      <c r="F2817">
        <v>85</v>
      </c>
      <c r="G2817" s="1">
        <v>0.91</v>
      </c>
      <c r="H2817">
        <v>0</v>
      </c>
      <c r="I2817">
        <f t="shared" si="302"/>
        <v>21</v>
      </c>
      <c r="J2817" s="3">
        <f t="shared" si="303"/>
        <v>0</v>
      </c>
      <c r="K2817" s="5">
        <f t="shared" si="306"/>
        <v>0</v>
      </c>
      <c r="L2817" s="3">
        <f t="shared" ca="1" si="304"/>
        <v>0.12743255196815567</v>
      </c>
      <c r="M2817" s="1">
        <f t="shared" ca="1" si="305"/>
        <v>-0.12743255196815567</v>
      </c>
      <c r="N2817" t="str">
        <f t="shared" si="307"/>
        <v>no</v>
      </c>
    </row>
    <row r="2818" spans="1:14" x14ac:dyDescent="0.25">
      <c r="A2818" t="str">
        <f t="shared" ref="A2818:A2881" si="308">C2818&amp;E2818</f>
        <v>11Collingwood</v>
      </c>
      <c r="B2818">
        <v>2020</v>
      </c>
      <c r="C2818">
        <v>11</v>
      </c>
      <c r="D2818" t="s">
        <v>549</v>
      </c>
      <c r="E2818" t="s">
        <v>51</v>
      </c>
      <c r="F2818">
        <v>72</v>
      </c>
      <c r="G2818" s="1">
        <v>0.94</v>
      </c>
      <c r="H2818">
        <v>0</v>
      </c>
      <c r="I2818">
        <f t="shared" ref="I2818:I2881" si="309">SUMIF($A:$A,$A2818,$H:$H)/4</f>
        <v>18</v>
      </c>
      <c r="J2818" s="3">
        <f t="shared" ref="J2818:J2881" si="310">H2818/I2818</f>
        <v>0</v>
      </c>
      <c r="K2818" s="5">
        <f t="shared" si="306"/>
        <v>0</v>
      </c>
      <c r="L2818" s="3">
        <f t="shared" ref="L2818:L2881" ca="1" si="311">SUMIF($D:$D,$D2818,$J2818)/COUNTIF($D:$D,$D2818)</f>
        <v>0.13846391547049441</v>
      </c>
      <c r="M2818" s="1">
        <f t="shared" ref="M2818:M2881" ca="1" si="312">J2818-L2818</f>
        <v>-0.13846391547049441</v>
      </c>
      <c r="N2818" t="str">
        <f t="shared" si="307"/>
        <v>no</v>
      </c>
    </row>
    <row r="2819" spans="1:14" x14ac:dyDescent="0.25">
      <c r="A2819" t="str">
        <f t="shared" si="308"/>
        <v>11Port Adelaide</v>
      </c>
      <c r="B2819">
        <v>2020</v>
      </c>
      <c r="C2819">
        <v>11</v>
      </c>
      <c r="D2819" t="s">
        <v>407</v>
      </c>
      <c r="E2819" t="s">
        <v>48</v>
      </c>
      <c r="F2819">
        <v>34</v>
      </c>
      <c r="G2819" s="1">
        <v>0.75</v>
      </c>
      <c r="H2819">
        <v>0</v>
      </c>
      <c r="I2819">
        <f t="shared" si="309"/>
        <v>28</v>
      </c>
      <c r="J2819" s="3">
        <f t="shared" si="310"/>
        <v>0</v>
      </c>
      <c r="K2819" s="5">
        <f t="shared" ref="K2819:K2882" si="313">SUMIF($D:$D,$D2819,$H:$H)</f>
        <v>0</v>
      </c>
      <c r="L2819" s="3">
        <f t="shared" ca="1" si="311"/>
        <v>9.285714285714286E-2</v>
      </c>
      <c r="M2819" s="1">
        <f t="shared" ca="1" si="312"/>
        <v>-9.285714285714286E-2</v>
      </c>
      <c r="N2819" t="str">
        <f t="shared" ref="N2819:N2882" si="314">IF(K2819&gt;0,"yes", "no")</f>
        <v>no</v>
      </c>
    </row>
    <row r="2820" spans="1:14" x14ac:dyDescent="0.25">
      <c r="A2820" t="str">
        <f t="shared" si="308"/>
        <v>11Hawthorn</v>
      </c>
      <c r="B2820">
        <v>2020</v>
      </c>
      <c r="C2820">
        <v>11</v>
      </c>
      <c r="D2820" t="s">
        <v>382</v>
      </c>
      <c r="E2820" t="s">
        <v>56</v>
      </c>
      <c r="F2820">
        <v>46</v>
      </c>
      <c r="G2820" s="1">
        <v>0.94</v>
      </c>
      <c r="H2820">
        <v>0</v>
      </c>
      <c r="I2820">
        <f t="shared" si="309"/>
        <v>15</v>
      </c>
      <c r="J2820" s="3">
        <f t="shared" si="310"/>
        <v>0</v>
      </c>
      <c r="K2820" s="5">
        <f t="shared" si="313"/>
        <v>0</v>
      </c>
      <c r="L2820" s="3">
        <f t="shared" ca="1" si="311"/>
        <v>0.22223682114986465</v>
      </c>
      <c r="M2820" s="1">
        <f t="shared" ca="1" si="312"/>
        <v>-0.22223682114986465</v>
      </c>
      <c r="N2820" t="str">
        <f t="shared" si="314"/>
        <v>no</v>
      </c>
    </row>
    <row r="2821" spans="1:14" x14ac:dyDescent="0.25">
      <c r="A2821" t="str">
        <f t="shared" si="308"/>
        <v>11Brisbane Lions</v>
      </c>
      <c r="B2821">
        <v>2020</v>
      </c>
      <c r="C2821">
        <v>11</v>
      </c>
      <c r="D2821" t="s">
        <v>420</v>
      </c>
      <c r="E2821" t="s">
        <v>16</v>
      </c>
      <c r="F2821">
        <v>64</v>
      </c>
      <c r="G2821" s="1">
        <v>0.89</v>
      </c>
      <c r="H2821">
        <v>0</v>
      </c>
      <c r="I2821">
        <f t="shared" si="309"/>
        <v>29</v>
      </c>
      <c r="J2821" s="3">
        <f t="shared" si="310"/>
        <v>0</v>
      </c>
      <c r="K2821" s="5">
        <f t="shared" si="313"/>
        <v>0</v>
      </c>
      <c r="L2821" s="3">
        <f t="shared" ca="1" si="311"/>
        <v>5.6993006993006995E-2</v>
      </c>
      <c r="M2821" s="1">
        <f t="shared" ca="1" si="312"/>
        <v>-5.6993006993006995E-2</v>
      </c>
      <c r="N2821" t="str">
        <f t="shared" si="314"/>
        <v>no</v>
      </c>
    </row>
    <row r="2822" spans="1:14" x14ac:dyDescent="0.25">
      <c r="A2822" t="str">
        <f t="shared" si="308"/>
        <v>11Adelaide Crows</v>
      </c>
      <c r="B2822">
        <v>2020</v>
      </c>
      <c r="C2822">
        <v>11</v>
      </c>
      <c r="D2822" t="s">
        <v>526</v>
      </c>
      <c r="E2822" t="s">
        <v>22</v>
      </c>
      <c r="F2822">
        <v>21</v>
      </c>
      <c r="G2822" s="1">
        <v>0.87</v>
      </c>
      <c r="H2822">
        <v>0</v>
      </c>
      <c r="I2822">
        <f t="shared" si="309"/>
        <v>18</v>
      </c>
      <c r="J2822" s="3">
        <f t="shared" si="310"/>
        <v>0</v>
      </c>
      <c r="K2822" s="5">
        <f t="shared" si="313"/>
        <v>0</v>
      </c>
      <c r="L2822" s="3">
        <f t="shared" ca="1" si="311"/>
        <v>0.1922030651340996</v>
      </c>
      <c r="M2822" s="1">
        <f t="shared" ca="1" si="312"/>
        <v>-0.1922030651340996</v>
      </c>
      <c r="N2822" t="str">
        <f t="shared" si="314"/>
        <v>no</v>
      </c>
    </row>
    <row r="2823" spans="1:14" x14ac:dyDescent="0.25">
      <c r="A2823" t="str">
        <f t="shared" si="308"/>
        <v>11Essendon</v>
      </c>
      <c r="B2823">
        <v>2020</v>
      </c>
      <c r="C2823">
        <v>11</v>
      </c>
      <c r="D2823" t="s">
        <v>427</v>
      </c>
      <c r="E2823" t="s">
        <v>32</v>
      </c>
      <c r="F2823">
        <v>51</v>
      </c>
      <c r="G2823" s="1">
        <v>0.86</v>
      </c>
      <c r="H2823">
        <v>0</v>
      </c>
      <c r="I2823">
        <f t="shared" si="309"/>
        <v>24</v>
      </c>
      <c r="J2823" s="3">
        <f t="shared" si="310"/>
        <v>0</v>
      </c>
      <c r="K2823" s="5">
        <f t="shared" si="313"/>
        <v>0</v>
      </c>
      <c r="L2823" s="3">
        <f t="shared" ca="1" si="311"/>
        <v>0.1171044813459674</v>
      </c>
      <c r="M2823" s="1">
        <f t="shared" ca="1" si="312"/>
        <v>-0.1171044813459674</v>
      </c>
      <c r="N2823" t="str">
        <f t="shared" si="314"/>
        <v>no</v>
      </c>
    </row>
    <row r="2824" spans="1:14" x14ac:dyDescent="0.25">
      <c r="A2824" t="str">
        <f t="shared" si="308"/>
        <v>11Essendon</v>
      </c>
      <c r="B2824">
        <v>2020</v>
      </c>
      <c r="C2824">
        <v>11</v>
      </c>
      <c r="D2824" t="s">
        <v>505</v>
      </c>
      <c r="E2824" t="s">
        <v>32</v>
      </c>
      <c r="F2824">
        <v>41</v>
      </c>
      <c r="G2824" s="1">
        <v>0.78</v>
      </c>
      <c r="H2824">
        <v>0</v>
      </c>
      <c r="I2824">
        <f t="shared" si="309"/>
        <v>24</v>
      </c>
      <c r="J2824" s="3">
        <f t="shared" si="310"/>
        <v>0</v>
      </c>
      <c r="K2824" s="5">
        <f t="shared" si="313"/>
        <v>0</v>
      </c>
      <c r="L2824" s="3">
        <f t="shared" ca="1" si="311"/>
        <v>0.28097527472527473</v>
      </c>
      <c r="M2824" s="1">
        <f t="shared" ca="1" si="312"/>
        <v>-0.28097527472527473</v>
      </c>
      <c r="N2824" t="str">
        <f t="shared" si="314"/>
        <v>no</v>
      </c>
    </row>
    <row r="2825" spans="1:14" x14ac:dyDescent="0.25">
      <c r="A2825" t="str">
        <f t="shared" si="308"/>
        <v>11Port Adelaide</v>
      </c>
      <c r="B2825">
        <v>2020</v>
      </c>
      <c r="C2825">
        <v>11</v>
      </c>
      <c r="D2825" t="s">
        <v>566</v>
      </c>
      <c r="E2825" t="s">
        <v>48</v>
      </c>
      <c r="F2825">
        <v>39</v>
      </c>
      <c r="G2825" s="1">
        <v>0.95</v>
      </c>
      <c r="H2825">
        <v>0</v>
      </c>
      <c r="I2825">
        <f t="shared" si="309"/>
        <v>28</v>
      </c>
      <c r="J2825" s="3">
        <f t="shared" si="310"/>
        <v>0</v>
      </c>
      <c r="K2825" s="5">
        <f t="shared" si="313"/>
        <v>0</v>
      </c>
      <c r="L2825" s="3">
        <f t="shared" ca="1" si="311"/>
        <v>0.19166666666666668</v>
      </c>
      <c r="M2825" s="1">
        <f t="shared" ca="1" si="312"/>
        <v>-0.19166666666666668</v>
      </c>
      <c r="N2825" t="str">
        <f t="shared" si="314"/>
        <v>no</v>
      </c>
    </row>
    <row r="2826" spans="1:14" x14ac:dyDescent="0.25">
      <c r="A2826" t="str">
        <f t="shared" si="308"/>
        <v>11Collingwood</v>
      </c>
      <c r="B2826">
        <v>2020</v>
      </c>
      <c r="C2826">
        <v>11</v>
      </c>
      <c r="D2826" t="s">
        <v>547</v>
      </c>
      <c r="E2826" t="s">
        <v>51</v>
      </c>
      <c r="F2826">
        <v>51</v>
      </c>
      <c r="G2826" s="1">
        <v>0.85</v>
      </c>
      <c r="H2826">
        <v>0</v>
      </c>
      <c r="I2826">
        <f t="shared" si="309"/>
        <v>18</v>
      </c>
      <c r="J2826" s="3">
        <f t="shared" si="310"/>
        <v>0</v>
      </c>
      <c r="K2826" s="5">
        <f t="shared" si="313"/>
        <v>0</v>
      </c>
      <c r="L2826" s="3">
        <f t="shared" ca="1" si="311"/>
        <v>8.1709993939096115E-2</v>
      </c>
      <c r="M2826" s="1">
        <f t="shared" ca="1" si="312"/>
        <v>-8.1709993939096115E-2</v>
      </c>
      <c r="N2826" t="str">
        <f t="shared" si="314"/>
        <v>no</v>
      </c>
    </row>
    <row r="2827" spans="1:14" x14ac:dyDescent="0.25">
      <c r="A2827" t="str">
        <f t="shared" si="308"/>
        <v>11Hawthorn</v>
      </c>
      <c r="B2827">
        <v>2020</v>
      </c>
      <c r="C2827">
        <v>11</v>
      </c>
      <c r="D2827" t="s">
        <v>413</v>
      </c>
      <c r="E2827" t="s">
        <v>56</v>
      </c>
      <c r="F2827">
        <v>61</v>
      </c>
      <c r="G2827" s="1">
        <v>0.97</v>
      </c>
      <c r="H2827">
        <v>0</v>
      </c>
      <c r="I2827">
        <f t="shared" si="309"/>
        <v>15</v>
      </c>
      <c r="J2827" s="3">
        <f t="shared" si="310"/>
        <v>0</v>
      </c>
      <c r="K2827" s="5">
        <f t="shared" si="313"/>
        <v>0</v>
      </c>
      <c r="L2827" s="3">
        <f t="shared" ca="1" si="311"/>
        <v>0.05</v>
      </c>
      <c r="M2827" s="1">
        <f t="shared" ca="1" si="312"/>
        <v>-0.05</v>
      </c>
      <c r="N2827" t="str">
        <f t="shared" si="314"/>
        <v>no</v>
      </c>
    </row>
    <row r="2828" spans="1:14" x14ac:dyDescent="0.25">
      <c r="A2828" t="str">
        <f t="shared" si="308"/>
        <v>11Brisbane Lions</v>
      </c>
      <c r="B2828">
        <v>2020</v>
      </c>
      <c r="C2828">
        <v>11</v>
      </c>
      <c r="D2828" t="s">
        <v>597</v>
      </c>
      <c r="E2828" t="s">
        <v>16</v>
      </c>
      <c r="F2828">
        <v>91</v>
      </c>
      <c r="G2828" s="1">
        <v>0.85</v>
      </c>
      <c r="H2828">
        <v>0</v>
      </c>
      <c r="I2828">
        <f t="shared" si="309"/>
        <v>29</v>
      </c>
      <c r="J2828" s="3">
        <f t="shared" si="310"/>
        <v>0</v>
      </c>
      <c r="K2828" s="5">
        <f t="shared" si="313"/>
        <v>0</v>
      </c>
      <c r="L2828" s="3">
        <f t="shared" ca="1" si="311"/>
        <v>0.17862838915470491</v>
      </c>
      <c r="M2828" s="1">
        <f t="shared" ca="1" si="312"/>
        <v>-0.17862838915470491</v>
      </c>
      <c r="N2828" t="str">
        <f t="shared" si="314"/>
        <v>no</v>
      </c>
    </row>
    <row r="2829" spans="1:14" x14ac:dyDescent="0.25">
      <c r="A2829" t="str">
        <f t="shared" si="308"/>
        <v>11Carlton</v>
      </c>
      <c r="B2829">
        <v>2020</v>
      </c>
      <c r="C2829">
        <v>11</v>
      </c>
      <c r="D2829" t="s">
        <v>541</v>
      </c>
      <c r="E2829" t="s">
        <v>6</v>
      </c>
      <c r="F2829">
        <v>45</v>
      </c>
      <c r="G2829" s="1">
        <v>0.89</v>
      </c>
      <c r="H2829">
        <v>0</v>
      </c>
      <c r="I2829">
        <f t="shared" si="309"/>
        <v>22</v>
      </c>
      <c r="J2829" s="3">
        <f t="shared" si="310"/>
        <v>0</v>
      </c>
      <c r="K2829" s="5">
        <f t="shared" si="313"/>
        <v>0</v>
      </c>
      <c r="L2829" s="3">
        <f t="shared" ca="1" si="311"/>
        <v>0.12024276377217553</v>
      </c>
      <c r="M2829" s="1">
        <f t="shared" ca="1" si="312"/>
        <v>-0.12024276377217553</v>
      </c>
      <c r="N2829" t="str">
        <f t="shared" si="314"/>
        <v>no</v>
      </c>
    </row>
    <row r="2830" spans="1:14" x14ac:dyDescent="0.25">
      <c r="A2830" t="str">
        <f t="shared" si="308"/>
        <v>11Carlton</v>
      </c>
      <c r="B2830">
        <v>2020</v>
      </c>
      <c r="C2830">
        <v>11</v>
      </c>
      <c r="D2830" t="s">
        <v>528</v>
      </c>
      <c r="E2830" t="s">
        <v>6</v>
      </c>
      <c r="F2830">
        <v>32</v>
      </c>
      <c r="G2830" s="1">
        <v>0.96</v>
      </c>
      <c r="H2830">
        <v>0</v>
      </c>
      <c r="I2830">
        <f t="shared" si="309"/>
        <v>22</v>
      </c>
      <c r="J2830" s="3">
        <f t="shared" si="310"/>
        <v>0</v>
      </c>
      <c r="K2830" s="5">
        <f t="shared" si="313"/>
        <v>0</v>
      </c>
      <c r="L2830" s="3">
        <f t="shared" ca="1" si="311"/>
        <v>0.11290612863502889</v>
      </c>
      <c r="M2830" s="1">
        <f t="shared" ca="1" si="312"/>
        <v>-0.11290612863502889</v>
      </c>
      <c r="N2830" t="str">
        <f t="shared" si="314"/>
        <v>no</v>
      </c>
    </row>
    <row r="2831" spans="1:14" x14ac:dyDescent="0.25">
      <c r="A2831" t="str">
        <f t="shared" si="308"/>
        <v>11Fremantle</v>
      </c>
      <c r="B2831">
        <v>2020</v>
      </c>
      <c r="C2831">
        <v>11</v>
      </c>
      <c r="D2831" t="s">
        <v>360</v>
      </c>
      <c r="E2831" t="s">
        <v>53</v>
      </c>
      <c r="F2831">
        <v>45</v>
      </c>
      <c r="G2831" s="1">
        <v>0.73</v>
      </c>
      <c r="H2831">
        <v>0</v>
      </c>
      <c r="I2831">
        <f t="shared" si="309"/>
        <v>15</v>
      </c>
      <c r="J2831" s="3">
        <f t="shared" si="310"/>
        <v>0</v>
      </c>
      <c r="K2831" s="5">
        <f t="shared" si="313"/>
        <v>0</v>
      </c>
      <c r="L2831" s="3">
        <f t="shared" ca="1" si="311"/>
        <v>0.14567099567099567</v>
      </c>
      <c r="M2831" s="1">
        <f t="shared" ca="1" si="312"/>
        <v>-0.14567099567099567</v>
      </c>
      <c r="N2831" t="str">
        <f t="shared" si="314"/>
        <v>no</v>
      </c>
    </row>
    <row r="2832" spans="1:14" x14ac:dyDescent="0.25">
      <c r="A2832" t="str">
        <f t="shared" si="308"/>
        <v>11Western Bulldogs</v>
      </c>
      <c r="B2832">
        <v>2020</v>
      </c>
      <c r="C2832">
        <v>11</v>
      </c>
      <c r="D2832" t="s">
        <v>367</v>
      </c>
      <c r="E2832" t="s">
        <v>14</v>
      </c>
      <c r="F2832">
        <v>54</v>
      </c>
      <c r="G2832" s="1">
        <v>0.74</v>
      </c>
      <c r="H2832">
        <v>0</v>
      </c>
      <c r="I2832">
        <f t="shared" si="309"/>
        <v>29</v>
      </c>
      <c r="J2832" s="3">
        <f t="shared" si="310"/>
        <v>0</v>
      </c>
      <c r="K2832" s="5">
        <f t="shared" si="313"/>
        <v>0</v>
      </c>
      <c r="L2832" s="3">
        <f t="shared" ca="1" si="311"/>
        <v>0.13567251461988306</v>
      </c>
      <c r="M2832" s="1">
        <f t="shared" ca="1" si="312"/>
        <v>-0.13567251461988306</v>
      </c>
      <c r="N2832" t="str">
        <f t="shared" si="314"/>
        <v>no</v>
      </c>
    </row>
    <row r="2833" spans="1:14" x14ac:dyDescent="0.25">
      <c r="A2833" t="str">
        <f t="shared" si="308"/>
        <v>11Gold Coast Suns</v>
      </c>
      <c r="B2833">
        <v>2020</v>
      </c>
      <c r="C2833">
        <v>11</v>
      </c>
      <c r="D2833" t="s">
        <v>373</v>
      </c>
      <c r="E2833" t="s">
        <v>40</v>
      </c>
      <c r="F2833">
        <v>66</v>
      </c>
      <c r="G2833" s="1">
        <v>0.82</v>
      </c>
      <c r="H2833">
        <v>0</v>
      </c>
      <c r="I2833">
        <f t="shared" si="309"/>
        <v>24</v>
      </c>
      <c r="J2833" s="3">
        <f t="shared" si="310"/>
        <v>0</v>
      </c>
      <c r="K2833" s="5">
        <f t="shared" si="313"/>
        <v>0</v>
      </c>
      <c r="L2833" s="3">
        <f t="shared" ca="1" si="311"/>
        <v>0.18802910052910052</v>
      </c>
      <c r="M2833" s="1">
        <f t="shared" ca="1" si="312"/>
        <v>-0.18802910052910052</v>
      </c>
      <c r="N2833" t="str">
        <f t="shared" si="314"/>
        <v>no</v>
      </c>
    </row>
    <row r="2834" spans="1:14" x14ac:dyDescent="0.25">
      <c r="A2834" t="str">
        <f t="shared" si="308"/>
        <v>11Western Bulldogs</v>
      </c>
      <c r="B2834">
        <v>2020</v>
      </c>
      <c r="C2834">
        <v>11</v>
      </c>
      <c r="D2834" t="s">
        <v>293</v>
      </c>
      <c r="E2834" t="s">
        <v>14</v>
      </c>
      <c r="F2834">
        <v>55</v>
      </c>
      <c r="G2834" s="1">
        <v>0.83</v>
      </c>
      <c r="H2834">
        <v>0</v>
      </c>
      <c r="I2834">
        <f t="shared" si="309"/>
        <v>29</v>
      </c>
      <c r="J2834" s="3">
        <f t="shared" si="310"/>
        <v>0</v>
      </c>
      <c r="K2834" s="5">
        <f t="shared" si="313"/>
        <v>4</v>
      </c>
      <c r="L2834" s="3">
        <f t="shared" ca="1" si="311"/>
        <v>0.17822357203751066</v>
      </c>
      <c r="M2834" s="1">
        <f t="shared" ca="1" si="312"/>
        <v>-0.17822357203751066</v>
      </c>
      <c r="N2834" t="str">
        <f t="shared" si="314"/>
        <v>yes</v>
      </c>
    </row>
    <row r="2835" spans="1:14" x14ac:dyDescent="0.25">
      <c r="A2835" t="str">
        <f t="shared" si="308"/>
        <v>11Hawthorn</v>
      </c>
      <c r="B2835">
        <v>2020</v>
      </c>
      <c r="C2835">
        <v>11</v>
      </c>
      <c r="D2835" t="s">
        <v>521</v>
      </c>
      <c r="E2835" t="s">
        <v>56</v>
      </c>
      <c r="F2835">
        <v>67</v>
      </c>
      <c r="G2835" s="1">
        <v>0.76</v>
      </c>
      <c r="H2835">
        <v>0</v>
      </c>
      <c r="I2835">
        <f t="shared" si="309"/>
        <v>15</v>
      </c>
      <c r="J2835" s="3">
        <f t="shared" si="310"/>
        <v>0</v>
      </c>
      <c r="K2835" s="5">
        <f t="shared" si="313"/>
        <v>0</v>
      </c>
      <c r="L2835" s="3">
        <f t="shared" ca="1" si="311"/>
        <v>0.15206547942333895</v>
      </c>
      <c r="M2835" s="1">
        <f t="shared" ca="1" si="312"/>
        <v>-0.15206547942333895</v>
      </c>
      <c r="N2835" t="str">
        <f t="shared" si="314"/>
        <v>no</v>
      </c>
    </row>
    <row r="2836" spans="1:14" x14ac:dyDescent="0.25">
      <c r="A2836" t="str">
        <f t="shared" si="308"/>
        <v>11Hawthorn</v>
      </c>
      <c r="B2836">
        <v>2020</v>
      </c>
      <c r="C2836">
        <v>11</v>
      </c>
      <c r="D2836" t="s">
        <v>414</v>
      </c>
      <c r="E2836" t="s">
        <v>56</v>
      </c>
      <c r="F2836">
        <v>55</v>
      </c>
      <c r="G2836" s="1">
        <v>0.93</v>
      </c>
      <c r="H2836">
        <v>0</v>
      </c>
      <c r="I2836">
        <f t="shared" si="309"/>
        <v>15</v>
      </c>
      <c r="J2836" s="3">
        <f t="shared" si="310"/>
        <v>0</v>
      </c>
      <c r="K2836" s="5">
        <f t="shared" si="313"/>
        <v>0</v>
      </c>
      <c r="L2836" s="3">
        <f t="shared" ca="1" si="311"/>
        <v>1.8749999999999999E-2</v>
      </c>
      <c r="M2836" s="1">
        <f t="shared" ca="1" si="312"/>
        <v>-1.8749999999999999E-2</v>
      </c>
      <c r="N2836" t="str">
        <f t="shared" si="314"/>
        <v>no</v>
      </c>
    </row>
    <row r="2837" spans="1:14" x14ac:dyDescent="0.25">
      <c r="A2837" t="str">
        <f t="shared" si="308"/>
        <v>11West Coast Eagles</v>
      </c>
      <c r="B2837">
        <v>2020</v>
      </c>
      <c r="C2837">
        <v>11</v>
      </c>
      <c r="D2837" t="s">
        <v>387</v>
      </c>
      <c r="E2837" t="s">
        <v>36</v>
      </c>
      <c r="F2837">
        <v>61</v>
      </c>
      <c r="G2837" s="1">
        <v>0.89</v>
      </c>
      <c r="H2837">
        <v>0</v>
      </c>
      <c r="I2837">
        <f t="shared" si="309"/>
        <v>22</v>
      </c>
      <c r="J2837" s="3">
        <f t="shared" si="310"/>
        <v>0</v>
      </c>
      <c r="K2837" s="5">
        <f t="shared" si="313"/>
        <v>0</v>
      </c>
      <c r="L2837" s="3">
        <f t="shared" ca="1" si="311"/>
        <v>0.11021711852161679</v>
      </c>
      <c r="M2837" s="1">
        <f t="shared" ca="1" si="312"/>
        <v>-0.11021711852161679</v>
      </c>
      <c r="N2837" t="str">
        <f t="shared" si="314"/>
        <v>no</v>
      </c>
    </row>
    <row r="2838" spans="1:14" x14ac:dyDescent="0.25">
      <c r="A2838" t="str">
        <f t="shared" si="308"/>
        <v>11Adelaide Crows</v>
      </c>
      <c r="B2838">
        <v>2020</v>
      </c>
      <c r="C2838">
        <v>11</v>
      </c>
      <c r="D2838" t="s">
        <v>159</v>
      </c>
      <c r="E2838" t="s">
        <v>22</v>
      </c>
      <c r="F2838">
        <v>101</v>
      </c>
      <c r="G2838" s="1">
        <v>0.86</v>
      </c>
      <c r="H2838">
        <v>0</v>
      </c>
      <c r="I2838">
        <f t="shared" si="309"/>
        <v>18</v>
      </c>
      <c r="J2838" s="3">
        <f t="shared" si="310"/>
        <v>0</v>
      </c>
      <c r="K2838" s="5">
        <f t="shared" si="313"/>
        <v>50</v>
      </c>
      <c r="L2838" s="3">
        <f t="shared" ca="1" si="311"/>
        <v>2.8124999999999997E-2</v>
      </c>
      <c r="M2838" s="1">
        <f t="shared" ca="1" si="312"/>
        <v>-2.8124999999999997E-2</v>
      </c>
      <c r="N2838" t="str">
        <f t="shared" si="314"/>
        <v>yes</v>
      </c>
    </row>
    <row r="2839" spans="1:14" x14ac:dyDescent="0.25">
      <c r="A2839" t="str">
        <f t="shared" si="308"/>
        <v>11Essendon</v>
      </c>
      <c r="B2839">
        <v>2020</v>
      </c>
      <c r="C2839">
        <v>11</v>
      </c>
      <c r="D2839" t="s">
        <v>529</v>
      </c>
      <c r="E2839" t="s">
        <v>32</v>
      </c>
      <c r="F2839">
        <v>53</v>
      </c>
      <c r="G2839" s="1">
        <v>0.85</v>
      </c>
      <c r="H2839">
        <v>0</v>
      </c>
      <c r="I2839">
        <f t="shared" si="309"/>
        <v>24</v>
      </c>
      <c r="J2839" s="3">
        <f t="shared" si="310"/>
        <v>0</v>
      </c>
      <c r="K2839" s="5">
        <f t="shared" si="313"/>
        <v>0</v>
      </c>
      <c r="L2839" s="3">
        <f t="shared" ca="1" si="311"/>
        <v>9.564102564102564E-2</v>
      </c>
      <c r="M2839" s="1">
        <f t="shared" ca="1" si="312"/>
        <v>-9.564102564102564E-2</v>
      </c>
      <c r="N2839" t="str">
        <f t="shared" si="314"/>
        <v>no</v>
      </c>
    </row>
    <row r="2840" spans="1:14" x14ac:dyDescent="0.25">
      <c r="A2840" t="str">
        <f t="shared" si="308"/>
        <v>11Essendon</v>
      </c>
      <c r="B2840">
        <v>2020</v>
      </c>
      <c r="C2840">
        <v>11</v>
      </c>
      <c r="D2840" t="s">
        <v>428</v>
      </c>
      <c r="E2840" t="s">
        <v>32</v>
      </c>
      <c r="F2840">
        <v>28</v>
      </c>
      <c r="G2840" s="1">
        <v>0.84</v>
      </c>
      <c r="H2840">
        <v>0</v>
      </c>
      <c r="I2840">
        <f t="shared" si="309"/>
        <v>24</v>
      </c>
      <c r="J2840" s="3">
        <f t="shared" si="310"/>
        <v>0</v>
      </c>
      <c r="K2840" s="5">
        <f t="shared" si="313"/>
        <v>0</v>
      </c>
      <c r="L2840" s="3">
        <f t="shared" ca="1" si="311"/>
        <v>3.0864197530864196E-2</v>
      </c>
      <c r="M2840" s="1">
        <f t="shared" ca="1" si="312"/>
        <v>-3.0864197530864196E-2</v>
      </c>
      <c r="N2840" t="str">
        <f t="shared" si="314"/>
        <v>no</v>
      </c>
    </row>
    <row r="2841" spans="1:14" x14ac:dyDescent="0.25">
      <c r="A2841" t="str">
        <f t="shared" si="308"/>
        <v>11Port Adelaide</v>
      </c>
      <c r="B2841">
        <v>2020</v>
      </c>
      <c r="C2841">
        <v>11</v>
      </c>
      <c r="D2841" t="s">
        <v>510</v>
      </c>
      <c r="E2841" t="s">
        <v>48</v>
      </c>
      <c r="F2841">
        <v>67</v>
      </c>
      <c r="G2841" s="1">
        <v>0.85</v>
      </c>
      <c r="H2841">
        <v>0</v>
      </c>
      <c r="I2841">
        <f t="shared" si="309"/>
        <v>28</v>
      </c>
      <c r="J2841" s="3">
        <f t="shared" si="310"/>
        <v>0</v>
      </c>
      <c r="K2841" s="5">
        <f t="shared" si="313"/>
        <v>0</v>
      </c>
      <c r="L2841" s="3">
        <f t="shared" ca="1" si="311"/>
        <v>0.13996140985760364</v>
      </c>
      <c r="M2841" s="1">
        <f t="shared" ca="1" si="312"/>
        <v>-0.13996140985760364</v>
      </c>
      <c r="N2841" t="str">
        <f t="shared" si="314"/>
        <v>no</v>
      </c>
    </row>
    <row r="2842" spans="1:14" x14ac:dyDescent="0.25">
      <c r="A2842" t="str">
        <f t="shared" si="308"/>
        <v>11North Melbourne</v>
      </c>
      <c r="B2842">
        <v>2020</v>
      </c>
      <c r="C2842">
        <v>11</v>
      </c>
      <c r="D2842" t="s">
        <v>590</v>
      </c>
      <c r="E2842" t="s">
        <v>25</v>
      </c>
      <c r="F2842">
        <v>50</v>
      </c>
      <c r="G2842" s="1">
        <v>0.84</v>
      </c>
      <c r="H2842">
        <v>0</v>
      </c>
      <c r="I2842">
        <f t="shared" si="309"/>
        <v>20</v>
      </c>
      <c r="J2842" s="3">
        <f t="shared" si="310"/>
        <v>0</v>
      </c>
      <c r="K2842" s="5">
        <f t="shared" si="313"/>
        <v>0</v>
      </c>
      <c r="L2842" s="3">
        <f t="shared" ca="1" si="311"/>
        <v>0.14895969261997968</v>
      </c>
      <c r="M2842" s="1">
        <f t="shared" ca="1" si="312"/>
        <v>-0.14895969261997968</v>
      </c>
      <c r="N2842" t="str">
        <f t="shared" si="314"/>
        <v>no</v>
      </c>
    </row>
    <row r="2843" spans="1:14" x14ac:dyDescent="0.25">
      <c r="A2843" t="str">
        <f t="shared" si="308"/>
        <v>11Richmond</v>
      </c>
      <c r="B2843">
        <v>2020</v>
      </c>
      <c r="C2843">
        <v>11</v>
      </c>
      <c r="D2843" t="s">
        <v>313</v>
      </c>
      <c r="E2843" t="s">
        <v>28</v>
      </c>
      <c r="F2843">
        <v>17</v>
      </c>
      <c r="G2843" s="1">
        <v>0.79</v>
      </c>
      <c r="H2843">
        <v>0</v>
      </c>
      <c r="I2843">
        <f t="shared" si="309"/>
        <v>28</v>
      </c>
      <c r="J2843" s="3">
        <f t="shared" si="310"/>
        <v>0</v>
      </c>
      <c r="K2843" s="5">
        <f t="shared" si="313"/>
        <v>2</v>
      </c>
      <c r="L2843" s="3">
        <f t="shared" ca="1" si="311"/>
        <v>0.13885005300048098</v>
      </c>
      <c r="M2843" s="1">
        <f t="shared" ca="1" si="312"/>
        <v>-0.13885005300048098</v>
      </c>
      <c r="N2843" t="str">
        <f t="shared" si="314"/>
        <v>yes</v>
      </c>
    </row>
    <row r="2844" spans="1:14" x14ac:dyDescent="0.25">
      <c r="A2844" t="str">
        <f t="shared" si="308"/>
        <v>11Geelong Cats</v>
      </c>
      <c r="B2844">
        <v>2020</v>
      </c>
      <c r="C2844">
        <v>11</v>
      </c>
      <c r="D2844" t="s">
        <v>487</v>
      </c>
      <c r="E2844" t="s">
        <v>9</v>
      </c>
      <c r="F2844">
        <v>53</v>
      </c>
      <c r="G2844" s="1">
        <v>0.9</v>
      </c>
      <c r="H2844">
        <v>0</v>
      </c>
      <c r="I2844">
        <f t="shared" si="309"/>
        <v>21</v>
      </c>
      <c r="J2844" s="3">
        <f t="shared" si="310"/>
        <v>0</v>
      </c>
      <c r="K2844" s="5">
        <f t="shared" si="313"/>
        <v>0</v>
      </c>
      <c r="L2844" s="3">
        <f t="shared" ca="1" si="311"/>
        <v>0.11947147279964616</v>
      </c>
      <c r="M2844" s="1">
        <f t="shared" ca="1" si="312"/>
        <v>-0.11947147279964616</v>
      </c>
      <c r="N2844" t="str">
        <f t="shared" si="314"/>
        <v>no</v>
      </c>
    </row>
    <row r="2845" spans="1:14" x14ac:dyDescent="0.25">
      <c r="A2845" t="str">
        <f t="shared" si="308"/>
        <v>11Melbourne</v>
      </c>
      <c r="B2845">
        <v>2020</v>
      </c>
      <c r="C2845">
        <v>11</v>
      </c>
      <c r="D2845" t="s">
        <v>433</v>
      </c>
      <c r="E2845" t="s">
        <v>30</v>
      </c>
      <c r="F2845">
        <v>54</v>
      </c>
      <c r="G2845" s="1">
        <v>0.84</v>
      </c>
      <c r="H2845">
        <v>0</v>
      </c>
      <c r="I2845">
        <f t="shared" si="309"/>
        <v>20</v>
      </c>
      <c r="J2845" s="3">
        <f t="shared" si="310"/>
        <v>0</v>
      </c>
      <c r="K2845" s="5">
        <f t="shared" si="313"/>
        <v>0</v>
      </c>
      <c r="L2845" s="3">
        <f t="shared" ca="1" si="311"/>
        <v>7.0368916797488232E-2</v>
      </c>
      <c r="M2845" s="1">
        <f t="shared" ca="1" si="312"/>
        <v>-7.0368916797488232E-2</v>
      </c>
      <c r="N2845" t="str">
        <f t="shared" si="314"/>
        <v>no</v>
      </c>
    </row>
    <row r="2846" spans="1:14" x14ac:dyDescent="0.25">
      <c r="A2846" t="str">
        <f t="shared" si="308"/>
        <v>11Port Adelaide</v>
      </c>
      <c r="B2846">
        <v>2020</v>
      </c>
      <c r="C2846">
        <v>11</v>
      </c>
      <c r="D2846" t="s">
        <v>599</v>
      </c>
      <c r="E2846" t="s">
        <v>48</v>
      </c>
      <c r="F2846">
        <v>45</v>
      </c>
      <c r="G2846" s="1">
        <v>0.82</v>
      </c>
      <c r="H2846">
        <v>0</v>
      </c>
      <c r="I2846">
        <f t="shared" si="309"/>
        <v>28</v>
      </c>
      <c r="J2846" s="3">
        <f t="shared" si="310"/>
        <v>0</v>
      </c>
      <c r="K2846" s="5">
        <f t="shared" si="313"/>
        <v>0</v>
      </c>
      <c r="L2846" s="3">
        <f t="shared" ca="1" si="311"/>
        <v>0.14017156932136687</v>
      </c>
      <c r="M2846" s="1">
        <f t="shared" ca="1" si="312"/>
        <v>-0.14017156932136687</v>
      </c>
      <c r="N2846" t="str">
        <f t="shared" si="314"/>
        <v>no</v>
      </c>
    </row>
    <row r="2847" spans="1:14" x14ac:dyDescent="0.25">
      <c r="A2847" t="str">
        <f t="shared" si="308"/>
        <v>11St Kilda</v>
      </c>
      <c r="B2847">
        <v>2020</v>
      </c>
      <c r="C2847">
        <v>11</v>
      </c>
      <c r="D2847" t="s">
        <v>267</v>
      </c>
      <c r="E2847" t="s">
        <v>19</v>
      </c>
      <c r="F2847">
        <v>9</v>
      </c>
      <c r="G2847" s="1">
        <v>0.84</v>
      </c>
      <c r="H2847">
        <v>0</v>
      </c>
      <c r="I2847">
        <f t="shared" si="309"/>
        <v>21</v>
      </c>
      <c r="J2847" s="3">
        <f t="shared" si="310"/>
        <v>0</v>
      </c>
      <c r="K2847" s="5">
        <f t="shared" si="313"/>
        <v>4</v>
      </c>
      <c r="L2847" s="3">
        <f t="shared" ca="1" si="311"/>
        <v>0.18075978122646519</v>
      </c>
      <c r="M2847" s="1">
        <f t="shared" ca="1" si="312"/>
        <v>-0.18075978122646519</v>
      </c>
      <c r="N2847" t="str">
        <f t="shared" si="314"/>
        <v>yes</v>
      </c>
    </row>
    <row r="2848" spans="1:14" x14ac:dyDescent="0.25">
      <c r="A2848" t="str">
        <f t="shared" si="308"/>
        <v>11Western Bulldogs</v>
      </c>
      <c r="B2848">
        <v>2020</v>
      </c>
      <c r="C2848">
        <v>11</v>
      </c>
      <c r="D2848" t="s">
        <v>369</v>
      </c>
      <c r="E2848" t="s">
        <v>14</v>
      </c>
      <c r="F2848">
        <v>64</v>
      </c>
      <c r="G2848" s="1">
        <v>0.86</v>
      </c>
      <c r="H2848">
        <v>0</v>
      </c>
      <c r="I2848">
        <f t="shared" si="309"/>
        <v>29</v>
      </c>
      <c r="J2848" s="3">
        <f t="shared" si="310"/>
        <v>0</v>
      </c>
      <c r="K2848" s="5">
        <f t="shared" si="313"/>
        <v>0</v>
      </c>
      <c r="L2848" s="3">
        <f t="shared" ca="1" si="311"/>
        <v>7.017946532013028E-2</v>
      </c>
      <c r="M2848" s="1">
        <f t="shared" ca="1" si="312"/>
        <v>-7.017946532013028E-2</v>
      </c>
      <c r="N2848" t="str">
        <f t="shared" si="314"/>
        <v>no</v>
      </c>
    </row>
    <row r="2849" spans="1:14" x14ac:dyDescent="0.25">
      <c r="A2849" t="str">
        <f t="shared" si="308"/>
        <v>11Western Bulldogs</v>
      </c>
      <c r="B2849">
        <v>2020</v>
      </c>
      <c r="C2849">
        <v>11</v>
      </c>
      <c r="D2849" t="s">
        <v>335</v>
      </c>
      <c r="E2849" t="s">
        <v>14</v>
      </c>
      <c r="F2849">
        <v>30</v>
      </c>
      <c r="G2849" s="1">
        <v>0.85</v>
      </c>
      <c r="H2849">
        <v>0</v>
      </c>
      <c r="I2849">
        <f t="shared" si="309"/>
        <v>29</v>
      </c>
      <c r="J2849" s="3">
        <f t="shared" si="310"/>
        <v>0</v>
      </c>
      <c r="K2849" s="5">
        <f t="shared" si="313"/>
        <v>1</v>
      </c>
      <c r="L2849" s="3">
        <f t="shared" ca="1" si="311"/>
        <v>9.3719146350725299E-2</v>
      </c>
      <c r="M2849" s="1">
        <f t="shared" ca="1" si="312"/>
        <v>-9.3719146350725299E-2</v>
      </c>
      <c r="N2849" t="str">
        <f t="shared" si="314"/>
        <v>yes</v>
      </c>
    </row>
    <row r="2850" spans="1:14" x14ac:dyDescent="0.25">
      <c r="A2850" t="str">
        <f t="shared" si="308"/>
        <v>11Fremantle</v>
      </c>
      <c r="B2850">
        <v>2020</v>
      </c>
      <c r="C2850">
        <v>11</v>
      </c>
      <c r="D2850" t="s">
        <v>400</v>
      </c>
      <c r="E2850" t="s">
        <v>53</v>
      </c>
      <c r="F2850">
        <v>70</v>
      </c>
      <c r="G2850" s="1">
        <v>0.9</v>
      </c>
      <c r="H2850">
        <v>0</v>
      </c>
      <c r="I2850">
        <f t="shared" si="309"/>
        <v>15</v>
      </c>
      <c r="J2850" s="3">
        <f t="shared" si="310"/>
        <v>0</v>
      </c>
      <c r="K2850" s="5">
        <f t="shared" si="313"/>
        <v>0</v>
      </c>
      <c r="L2850" s="3">
        <f t="shared" ca="1" si="311"/>
        <v>7.436477549599721E-2</v>
      </c>
      <c r="M2850" s="1">
        <f t="shared" ca="1" si="312"/>
        <v>-7.436477549599721E-2</v>
      </c>
      <c r="N2850" t="str">
        <f t="shared" si="314"/>
        <v>no</v>
      </c>
    </row>
    <row r="2851" spans="1:14" x14ac:dyDescent="0.25">
      <c r="A2851" t="str">
        <f t="shared" si="308"/>
        <v>11West Coast Eagles</v>
      </c>
      <c r="B2851">
        <v>2020</v>
      </c>
      <c r="C2851">
        <v>11</v>
      </c>
      <c r="D2851" t="s">
        <v>656</v>
      </c>
      <c r="E2851" t="s">
        <v>36</v>
      </c>
      <c r="F2851">
        <v>50</v>
      </c>
      <c r="G2851" s="1">
        <v>0.7</v>
      </c>
      <c r="H2851">
        <v>0</v>
      </c>
      <c r="I2851">
        <f t="shared" si="309"/>
        <v>22</v>
      </c>
      <c r="J2851" s="3">
        <f t="shared" si="310"/>
        <v>0</v>
      </c>
      <c r="K2851" s="5">
        <f t="shared" si="313"/>
        <v>0</v>
      </c>
      <c r="L2851" s="3">
        <f t="shared" ca="1" si="311"/>
        <v>0.15982905982905982</v>
      </c>
      <c r="M2851" s="1">
        <f t="shared" ca="1" si="312"/>
        <v>-0.15982905982905982</v>
      </c>
      <c r="N2851" t="str">
        <f t="shared" si="314"/>
        <v>no</v>
      </c>
    </row>
    <row r="2852" spans="1:14" x14ac:dyDescent="0.25">
      <c r="A2852" t="str">
        <f t="shared" si="308"/>
        <v>11Adelaide Crows</v>
      </c>
      <c r="B2852">
        <v>2020</v>
      </c>
      <c r="C2852">
        <v>11</v>
      </c>
      <c r="D2852" t="s">
        <v>342</v>
      </c>
      <c r="E2852" t="s">
        <v>22</v>
      </c>
      <c r="F2852">
        <v>30</v>
      </c>
      <c r="G2852" s="1">
        <v>0.94</v>
      </c>
      <c r="H2852">
        <v>0</v>
      </c>
      <c r="I2852">
        <f t="shared" si="309"/>
        <v>18</v>
      </c>
      <c r="J2852" s="3">
        <f t="shared" si="310"/>
        <v>0</v>
      </c>
      <c r="K2852" s="5">
        <f t="shared" si="313"/>
        <v>2</v>
      </c>
      <c r="L2852" s="3">
        <f t="shared" ca="1" si="311"/>
        <v>4.4464609800362979E-2</v>
      </c>
      <c r="M2852" s="1">
        <f t="shared" ca="1" si="312"/>
        <v>-4.4464609800362979E-2</v>
      </c>
      <c r="N2852" t="str">
        <f t="shared" si="314"/>
        <v>yes</v>
      </c>
    </row>
    <row r="2853" spans="1:14" x14ac:dyDescent="0.25">
      <c r="A2853" t="str">
        <f t="shared" si="308"/>
        <v>11Geelong Cats</v>
      </c>
      <c r="B2853">
        <v>2020</v>
      </c>
      <c r="C2853">
        <v>11</v>
      </c>
      <c r="D2853" t="s">
        <v>301</v>
      </c>
      <c r="E2853" t="s">
        <v>9</v>
      </c>
      <c r="F2853">
        <v>111</v>
      </c>
      <c r="G2853" s="1">
        <v>0.91</v>
      </c>
      <c r="H2853">
        <v>0</v>
      </c>
      <c r="I2853">
        <f t="shared" si="309"/>
        <v>21</v>
      </c>
      <c r="J2853" s="3">
        <f t="shared" si="310"/>
        <v>0</v>
      </c>
      <c r="K2853" s="5">
        <f t="shared" si="313"/>
        <v>6</v>
      </c>
      <c r="L2853" s="3">
        <f t="shared" ca="1" si="311"/>
        <v>9.6884044608711695E-2</v>
      </c>
      <c r="M2853" s="1">
        <f t="shared" ca="1" si="312"/>
        <v>-9.6884044608711695E-2</v>
      </c>
      <c r="N2853" t="str">
        <f t="shared" si="314"/>
        <v>yes</v>
      </c>
    </row>
    <row r="2854" spans="1:14" x14ac:dyDescent="0.25">
      <c r="A2854" t="str">
        <f t="shared" si="308"/>
        <v>11Richmond</v>
      </c>
      <c r="B2854">
        <v>2020</v>
      </c>
      <c r="C2854">
        <v>11</v>
      </c>
      <c r="D2854" t="s">
        <v>454</v>
      </c>
      <c r="E2854" t="s">
        <v>28</v>
      </c>
      <c r="F2854">
        <v>44</v>
      </c>
      <c r="G2854" s="1">
        <v>0.86</v>
      </c>
      <c r="H2854">
        <v>0</v>
      </c>
      <c r="I2854">
        <f t="shared" si="309"/>
        <v>28</v>
      </c>
      <c r="J2854" s="3">
        <f t="shared" si="310"/>
        <v>0</v>
      </c>
      <c r="K2854" s="5">
        <f t="shared" si="313"/>
        <v>0</v>
      </c>
      <c r="L2854" s="3">
        <f t="shared" ca="1" si="311"/>
        <v>0.21079916815210933</v>
      </c>
      <c r="M2854" s="1">
        <f t="shared" ca="1" si="312"/>
        <v>-0.21079916815210933</v>
      </c>
      <c r="N2854" t="str">
        <f t="shared" si="314"/>
        <v>no</v>
      </c>
    </row>
    <row r="2855" spans="1:14" x14ac:dyDescent="0.25">
      <c r="A2855" t="str">
        <f t="shared" si="308"/>
        <v>11Fremantle</v>
      </c>
      <c r="B2855">
        <v>2020</v>
      </c>
      <c r="C2855">
        <v>11</v>
      </c>
      <c r="D2855" t="s">
        <v>359</v>
      </c>
      <c r="E2855" t="s">
        <v>53</v>
      </c>
      <c r="F2855">
        <v>69</v>
      </c>
      <c r="G2855" s="1">
        <v>0.85</v>
      </c>
      <c r="H2855">
        <v>0</v>
      </c>
      <c r="I2855">
        <f t="shared" si="309"/>
        <v>15</v>
      </c>
      <c r="J2855" s="3">
        <f t="shared" si="310"/>
        <v>0</v>
      </c>
      <c r="K2855" s="5">
        <f t="shared" si="313"/>
        <v>0</v>
      </c>
      <c r="L2855" s="3">
        <f t="shared" ca="1" si="311"/>
        <v>8.7171052631578955E-2</v>
      </c>
      <c r="M2855" s="1">
        <f t="shared" ca="1" si="312"/>
        <v>-8.7171052631578955E-2</v>
      </c>
      <c r="N2855" t="str">
        <f t="shared" si="314"/>
        <v>no</v>
      </c>
    </row>
    <row r="2856" spans="1:14" x14ac:dyDescent="0.25">
      <c r="A2856" t="str">
        <f t="shared" si="308"/>
        <v>11Port Adelaide</v>
      </c>
      <c r="B2856">
        <v>2020</v>
      </c>
      <c r="C2856">
        <v>11</v>
      </c>
      <c r="D2856" t="s">
        <v>490</v>
      </c>
      <c r="E2856" t="s">
        <v>48</v>
      </c>
      <c r="F2856">
        <v>13</v>
      </c>
      <c r="G2856" s="1">
        <v>0.86</v>
      </c>
      <c r="H2856">
        <v>0</v>
      </c>
      <c r="I2856">
        <f t="shared" si="309"/>
        <v>28</v>
      </c>
      <c r="J2856" s="3">
        <f t="shared" si="310"/>
        <v>0</v>
      </c>
      <c r="K2856" s="5">
        <f t="shared" si="313"/>
        <v>0</v>
      </c>
      <c r="L2856" s="3">
        <f t="shared" ca="1" si="311"/>
        <v>0.15341573631047317</v>
      </c>
      <c r="M2856" s="1">
        <f t="shared" ca="1" si="312"/>
        <v>-0.15341573631047317</v>
      </c>
      <c r="N2856" t="str">
        <f t="shared" si="314"/>
        <v>no</v>
      </c>
    </row>
    <row r="2857" spans="1:14" x14ac:dyDescent="0.25">
      <c r="A2857" t="str">
        <f t="shared" si="308"/>
        <v>11St Kilda</v>
      </c>
      <c r="B2857">
        <v>2020</v>
      </c>
      <c r="C2857">
        <v>11</v>
      </c>
      <c r="D2857" t="s">
        <v>594</v>
      </c>
      <c r="E2857" t="s">
        <v>19</v>
      </c>
      <c r="F2857">
        <v>46</v>
      </c>
      <c r="G2857" s="1">
        <v>0.95</v>
      </c>
      <c r="H2857">
        <v>0</v>
      </c>
      <c r="I2857">
        <f t="shared" si="309"/>
        <v>21</v>
      </c>
      <c r="J2857" s="3">
        <f t="shared" si="310"/>
        <v>0</v>
      </c>
      <c r="K2857" s="5">
        <f t="shared" si="313"/>
        <v>0</v>
      </c>
      <c r="L2857" s="3">
        <f t="shared" ca="1" si="311"/>
        <v>0.16174249726881304</v>
      </c>
      <c r="M2857" s="1">
        <f t="shared" ca="1" si="312"/>
        <v>-0.16174249726881304</v>
      </c>
      <c r="N2857" t="str">
        <f t="shared" si="314"/>
        <v>no</v>
      </c>
    </row>
    <row r="2858" spans="1:14" x14ac:dyDescent="0.25">
      <c r="A2858" t="str">
        <f t="shared" si="308"/>
        <v>11St Kilda</v>
      </c>
      <c r="B2858">
        <v>2020</v>
      </c>
      <c r="C2858">
        <v>11</v>
      </c>
      <c r="D2858" t="s">
        <v>366</v>
      </c>
      <c r="E2858" t="s">
        <v>19</v>
      </c>
      <c r="F2858">
        <v>30</v>
      </c>
      <c r="G2858" s="1">
        <v>0.95</v>
      </c>
      <c r="H2858">
        <v>0</v>
      </c>
      <c r="I2858">
        <f t="shared" si="309"/>
        <v>21</v>
      </c>
      <c r="J2858" s="3">
        <f t="shared" si="310"/>
        <v>0</v>
      </c>
      <c r="K2858" s="5">
        <f t="shared" si="313"/>
        <v>0</v>
      </c>
      <c r="L2858" s="3">
        <f t="shared" ca="1" si="311"/>
        <v>0.13841563740143861</v>
      </c>
      <c r="M2858" s="1">
        <f t="shared" ca="1" si="312"/>
        <v>-0.13841563740143861</v>
      </c>
      <c r="N2858" t="str">
        <f t="shared" si="314"/>
        <v>no</v>
      </c>
    </row>
    <row r="2859" spans="1:14" x14ac:dyDescent="0.25">
      <c r="A2859" t="str">
        <f t="shared" si="308"/>
        <v>11Brisbane Lions</v>
      </c>
      <c r="B2859">
        <v>2020</v>
      </c>
      <c r="C2859">
        <v>11</v>
      </c>
      <c r="D2859" t="s">
        <v>333</v>
      </c>
      <c r="E2859" t="s">
        <v>16</v>
      </c>
      <c r="F2859">
        <v>41</v>
      </c>
      <c r="G2859" s="1">
        <v>0.8</v>
      </c>
      <c r="H2859">
        <v>0</v>
      </c>
      <c r="I2859">
        <f t="shared" si="309"/>
        <v>29</v>
      </c>
      <c r="J2859" s="3">
        <f t="shared" si="310"/>
        <v>0</v>
      </c>
      <c r="K2859" s="5">
        <f t="shared" si="313"/>
        <v>1</v>
      </c>
      <c r="L2859" s="3">
        <f t="shared" ca="1" si="311"/>
        <v>0.18481665393430102</v>
      </c>
      <c r="M2859" s="1">
        <f t="shared" ca="1" si="312"/>
        <v>-0.18481665393430102</v>
      </c>
      <c r="N2859" t="str">
        <f t="shared" si="314"/>
        <v>yes</v>
      </c>
    </row>
    <row r="2860" spans="1:14" x14ac:dyDescent="0.25">
      <c r="A2860" t="str">
        <f t="shared" si="308"/>
        <v>11Richmond</v>
      </c>
      <c r="B2860">
        <v>2020</v>
      </c>
      <c r="C2860">
        <v>11</v>
      </c>
      <c r="D2860" t="s">
        <v>455</v>
      </c>
      <c r="E2860" t="s">
        <v>28</v>
      </c>
      <c r="F2860">
        <v>30</v>
      </c>
      <c r="G2860" s="1">
        <v>0.97</v>
      </c>
      <c r="H2860">
        <v>0</v>
      </c>
      <c r="I2860">
        <f t="shared" si="309"/>
        <v>28</v>
      </c>
      <c r="J2860" s="3">
        <f t="shared" si="310"/>
        <v>0</v>
      </c>
      <c r="K2860" s="5">
        <f t="shared" si="313"/>
        <v>0</v>
      </c>
      <c r="L2860" s="3">
        <f t="shared" ca="1" si="311"/>
        <v>1.7482517482517484E-2</v>
      </c>
      <c r="M2860" s="1">
        <f t="shared" ca="1" si="312"/>
        <v>-1.7482517482517484E-2</v>
      </c>
      <c r="N2860" t="str">
        <f t="shared" si="314"/>
        <v>no</v>
      </c>
    </row>
    <row r="2861" spans="1:14" x14ac:dyDescent="0.25">
      <c r="A2861" t="str">
        <f t="shared" si="308"/>
        <v>11Port Adelaide</v>
      </c>
      <c r="B2861">
        <v>2020</v>
      </c>
      <c r="C2861">
        <v>11</v>
      </c>
      <c r="D2861" t="s">
        <v>264</v>
      </c>
      <c r="E2861" t="s">
        <v>48</v>
      </c>
      <c r="F2861">
        <v>86</v>
      </c>
      <c r="G2861" s="1">
        <v>0.81</v>
      </c>
      <c r="H2861">
        <v>0</v>
      </c>
      <c r="I2861">
        <f t="shared" si="309"/>
        <v>28</v>
      </c>
      <c r="J2861" s="3">
        <f t="shared" si="310"/>
        <v>0</v>
      </c>
      <c r="K2861" s="5">
        <f t="shared" si="313"/>
        <v>17</v>
      </c>
      <c r="L2861" s="3">
        <f t="shared" ca="1" si="311"/>
        <v>6.1499336576735952E-2</v>
      </c>
      <c r="M2861" s="1">
        <f t="shared" ca="1" si="312"/>
        <v>-6.1499336576735952E-2</v>
      </c>
      <c r="N2861" t="str">
        <f t="shared" si="314"/>
        <v>yes</v>
      </c>
    </row>
    <row r="2862" spans="1:14" x14ac:dyDescent="0.25">
      <c r="A2862" t="str">
        <f t="shared" si="308"/>
        <v>11Western Bulldogs</v>
      </c>
      <c r="B2862">
        <v>2020</v>
      </c>
      <c r="C2862">
        <v>11</v>
      </c>
      <c r="D2862" t="s">
        <v>545</v>
      </c>
      <c r="E2862" t="s">
        <v>14</v>
      </c>
      <c r="F2862">
        <v>38</v>
      </c>
      <c r="G2862" s="1">
        <v>0.69</v>
      </c>
      <c r="H2862">
        <v>0</v>
      </c>
      <c r="I2862">
        <f t="shared" si="309"/>
        <v>29</v>
      </c>
      <c r="J2862" s="3">
        <f t="shared" si="310"/>
        <v>0</v>
      </c>
      <c r="K2862" s="5">
        <f t="shared" si="313"/>
        <v>0</v>
      </c>
      <c r="L2862" s="3">
        <f t="shared" ca="1" si="311"/>
        <v>0.13060897435897437</v>
      </c>
      <c r="M2862" s="1">
        <f t="shared" ca="1" si="312"/>
        <v>-0.13060897435897437</v>
      </c>
      <c r="N2862" t="str">
        <f t="shared" si="314"/>
        <v>no</v>
      </c>
    </row>
    <row r="2863" spans="1:14" x14ac:dyDescent="0.25">
      <c r="A2863" t="str">
        <f t="shared" si="308"/>
        <v>11Port Adelaide</v>
      </c>
      <c r="B2863">
        <v>2020</v>
      </c>
      <c r="C2863">
        <v>11</v>
      </c>
      <c r="D2863" t="s">
        <v>318</v>
      </c>
      <c r="E2863" t="s">
        <v>48</v>
      </c>
      <c r="F2863">
        <v>77</v>
      </c>
      <c r="G2863" s="1">
        <v>0.94</v>
      </c>
      <c r="H2863">
        <v>0</v>
      </c>
      <c r="I2863">
        <f t="shared" si="309"/>
        <v>28</v>
      </c>
      <c r="J2863" s="3">
        <f t="shared" si="310"/>
        <v>0</v>
      </c>
      <c r="K2863" s="5">
        <f t="shared" si="313"/>
        <v>2</v>
      </c>
      <c r="L2863" s="3">
        <f t="shared" ca="1" si="311"/>
        <v>9.9926673567977908E-2</v>
      </c>
      <c r="M2863" s="1">
        <f t="shared" ca="1" si="312"/>
        <v>-9.9926673567977908E-2</v>
      </c>
      <c r="N2863" t="str">
        <f t="shared" si="314"/>
        <v>yes</v>
      </c>
    </row>
    <row r="2864" spans="1:14" x14ac:dyDescent="0.25">
      <c r="A2864" t="str">
        <f t="shared" si="308"/>
        <v>11West Coast Eagles</v>
      </c>
      <c r="B2864">
        <v>2020</v>
      </c>
      <c r="C2864">
        <v>11</v>
      </c>
      <c r="D2864" t="s">
        <v>575</v>
      </c>
      <c r="E2864" t="s">
        <v>36</v>
      </c>
      <c r="F2864">
        <v>63</v>
      </c>
      <c r="G2864" s="1">
        <v>0.84</v>
      </c>
      <c r="H2864">
        <v>0</v>
      </c>
      <c r="I2864">
        <f t="shared" si="309"/>
        <v>22</v>
      </c>
      <c r="J2864" s="3">
        <f t="shared" si="310"/>
        <v>0</v>
      </c>
      <c r="K2864" s="5">
        <f t="shared" si="313"/>
        <v>0</v>
      </c>
      <c r="L2864" s="3">
        <f t="shared" ca="1" si="311"/>
        <v>3.49025974025974E-2</v>
      </c>
      <c r="M2864" s="1">
        <f t="shared" ca="1" si="312"/>
        <v>-3.49025974025974E-2</v>
      </c>
      <c r="N2864" t="str">
        <f t="shared" si="314"/>
        <v>no</v>
      </c>
    </row>
    <row r="2865" spans="1:14" x14ac:dyDescent="0.25">
      <c r="A2865" t="str">
        <f t="shared" si="308"/>
        <v>11Brisbane Lions</v>
      </c>
      <c r="B2865">
        <v>2020</v>
      </c>
      <c r="C2865">
        <v>11</v>
      </c>
      <c r="D2865" t="s">
        <v>419</v>
      </c>
      <c r="E2865" t="s">
        <v>16</v>
      </c>
      <c r="F2865">
        <v>11</v>
      </c>
      <c r="G2865" s="1">
        <v>0.8</v>
      </c>
      <c r="H2865">
        <v>0</v>
      </c>
      <c r="I2865">
        <f t="shared" si="309"/>
        <v>29</v>
      </c>
      <c r="J2865" s="3">
        <f t="shared" si="310"/>
        <v>0</v>
      </c>
      <c r="K2865" s="5">
        <f t="shared" si="313"/>
        <v>0</v>
      </c>
      <c r="L2865" s="3">
        <f t="shared" ca="1" si="311"/>
        <v>8.9524752208575739E-2</v>
      </c>
      <c r="M2865" s="1">
        <f t="shared" ca="1" si="312"/>
        <v>-8.9524752208575739E-2</v>
      </c>
      <c r="N2865" t="str">
        <f t="shared" si="314"/>
        <v>no</v>
      </c>
    </row>
    <row r="2866" spans="1:14" x14ac:dyDescent="0.25">
      <c r="A2866" t="str">
        <f t="shared" si="308"/>
        <v>11Melbourne</v>
      </c>
      <c r="B2866">
        <v>2020</v>
      </c>
      <c r="C2866">
        <v>11</v>
      </c>
      <c r="D2866" t="s">
        <v>297</v>
      </c>
      <c r="E2866" t="s">
        <v>30</v>
      </c>
      <c r="F2866">
        <v>35</v>
      </c>
      <c r="G2866" s="1">
        <v>0.91</v>
      </c>
      <c r="H2866">
        <v>0</v>
      </c>
      <c r="I2866">
        <f t="shared" si="309"/>
        <v>20</v>
      </c>
      <c r="J2866" s="3">
        <f t="shared" si="310"/>
        <v>0</v>
      </c>
      <c r="K2866" s="5">
        <f t="shared" si="313"/>
        <v>3</v>
      </c>
      <c r="L2866" s="3">
        <f t="shared" ca="1" si="311"/>
        <v>6.6854240767284245E-2</v>
      </c>
      <c r="M2866" s="1">
        <f t="shared" ca="1" si="312"/>
        <v>-6.6854240767284245E-2</v>
      </c>
      <c r="N2866" t="str">
        <f t="shared" si="314"/>
        <v>yes</v>
      </c>
    </row>
    <row r="2867" spans="1:14" x14ac:dyDescent="0.25">
      <c r="A2867" t="str">
        <f t="shared" si="308"/>
        <v>11Port Adelaide</v>
      </c>
      <c r="B2867">
        <v>2020</v>
      </c>
      <c r="C2867">
        <v>11</v>
      </c>
      <c r="D2867" t="s">
        <v>364</v>
      </c>
      <c r="E2867" t="s">
        <v>48</v>
      </c>
      <c r="F2867">
        <v>58</v>
      </c>
      <c r="G2867" s="1">
        <v>0.89</v>
      </c>
      <c r="H2867">
        <v>0</v>
      </c>
      <c r="I2867">
        <f t="shared" si="309"/>
        <v>28</v>
      </c>
      <c r="J2867" s="3">
        <f t="shared" si="310"/>
        <v>0</v>
      </c>
      <c r="K2867" s="5">
        <f t="shared" si="313"/>
        <v>0</v>
      </c>
      <c r="L2867" s="3">
        <f t="shared" ca="1" si="311"/>
        <v>0.10218434591836126</v>
      </c>
      <c r="M2867" s="1">
        <f t="shared" ca="1" si="312"/>
        <v>-0.10218434591836126</v>
      </c>
      <c r="N2867" t="str">
        <f t="shared" si="314"/>
        <v>no</v>
      </c>
    </row>
    <row r="2868" spans="1:14" x14ac:dyDescent="0.25">
      <c r="A2868" t="str">
        <f t="shared" si="308"/>
        <v>11Carlton</v>
      </c>
      <c r="B2868">
        <v>2020</v>
      </c>
      <c r="C2868">
        <v>11</v>
      </c>
      <c r="D2868" t="s">
        <v>426</v>
      </c>
      <c r="E2868" t="s">
        <v>6</v>
      </c>
      <c r="F2868">
        <v>66</v>
      </c>
      <c r="G2868" s="1">
        <v>0.86</v>
      </c>
      <c r="H2868">
        <v>0</v>
      </c>
      <c r="I2868">
        <f t="shared" si="309"/>
        <v>22</v>
      </c>
      <c r="J2868" s="3">
        <f t="shared" si="310"/>
        <v>0</v>
      </c>
      <c r="K2868" s="5">
        <f t="shared" si="313"/>
        <v>0</v>
      </c>
      <c r="L2868" s="3">
        <f t="shared" ca="1" si="311"/>
        <v>0.12690293508707831</v>
      </c>
      <c r="M2868" s="1">
        <f t="shared" ca="1" si="312"/>
        <v>-0.12690293508707831</v>
      </c>
      <c r="N2868" t="str">
        <f t="shared" si="314"/>
        <v>no</v>
      </c>
    </row>
    <row r="2869" spans="1:14" x14ac:dyDescent="0.25">
      <c r="A2869" t="str">
        <f t="shared" si="308"/>
        <v>11Carlton</v>
      </c>
      <c r="B2869">
        <v>2020</v>
      </c>
      <c r="C2869">
        <v>11</v>
      </c>
      <c r="D2869" t="s">
        <v>203</v>
      </c>
      <c r="E2869" t="s">
        <v>6</v>
      </c>
      <c r="F2869">
        <v>78</v>
      </c>
      <c r="G2869" s="1">
        <v>0.81</v>
      </c>
      <c r="H2869">
        <v>0</v>
      </c>
      <c r="I2869">
        <f t="shared" si="309"/>
        <v>22</v>
      </c>
      <c r="J2869" s="3">
        <f t="shared" si="310"/>
        <v>0</v>
      </c>
      <c r="K2869" s="5">
        <f t="shared" si="313"/>
        <v>10</v>
      </c>
      <c r="L2869" s="3">
        <f t="shared" ca="1" si="311"/>
        <v>0.15207219251336898</v>
      </c>
      <c r="M2869" s="1">
        <f t="shared" ca="1" si="312"/>
        <v>-0.15207219251336898</v>
      </c>
      <c r="N2869" t="str">
        <f t="shared" si="314"/>
        <v>yes</v>
      </c>
    </row>
    <row r="2870" spans="1:14" x14ac:dyDescent="0.25">
      <c r="A2870" t="str">
        <f t="shared" si="308"/>
        <v>11Essendon</v>
      </c>
      <c r="B2870">
        <v>2020</v>
      </c>
      <c r="C2870">
        <v>11</v>
      </c>
      <c r="D2870" t="s">
        <v>463</v>
      </c>
      <c r="E2870" t="s">
        <v>32</v>
      </c>
      <c r="F2870">
        <v>95</v>
      </c>
      <c r="G2870" s="1">
        <v>0.78</v>
      </c>
      <c r="H2870">
        <v>0</v>
      </c>
      <c r="I2870">
        <f t="shared" si="309"/>
        <v>24</v>
      </c>
      <c r="J2870" s="3">
        <f t="shared" si="310"/>
        <v>0</v>
      </c>
      <c r="K2870" s="5">
        <f t="shared" si="313"/>
        <v>0</v>
      </c>
      <c r="L2870" s="3">
        <f t="shared" ca="1" si="311"/>
        <v>0.13621412463786942</v>
      </c>
      <c r="M2870" s="1">
        <f t="shared" ca="1" si="312"/>
        <v>-0.13621412463786942</v>
      </c>
      <c r="N2870" t="str">
        <f t="shared" si="314"/>
        <v>no</v>
      </c>
    </row>
    <row r="2871" spans="1:14" x14ac:dyDescent="0.25">
      <c r="A2871" t="str">
        <f t="shared" si="308"/>
        <v>11Geelong Cats</v>
      </c>
      <c r="B2871">
        <v>2020</v>
      </c>
      <c r="C2871">
        <v>11</v>
      </c>
      <c r="D2871" t="s">
        <v>564</v>
      </c>
      <c r="E2871" t="s">
        <v>9</v>
      </c>
      <c r="F2871">
        <v>50</v>
      </c>
      <c r="G2871" s="1">
        <v>0.75</v>
      </c>
      <c r="H2871">
        <v>0</v>
      </c>
      <c r="I2871">
        <f t="shared" si="309"/>
        <v>21</v>
      </c>
      <c r="J2871" s="3">
        <f t="shared" si="310"/>
        <v>0</v>
      </c>
      <c r="K2871" s="5">
        <f t="shared" si="313"/>
        <v>0</v>
      </c>
      <c r="L2871" s="3">
        <f t="shared" ca="1" si="311"/>
        <v>0.18830128205128205</v>
      </c>
      <c r="M2871" s="1">
        <f t="shared" ca="1" si="312"/>
        <v>-0.18830128205128205</v>
      </c>
      <c r="N2871" t="str">
        <f t="shared" si="314"/>
        <v>no</v>
      </c>
    </row>
    <row r="2872" spans="1:14" x14ac:dyDescent="0.25">
      <c r="A2872" t="str">
        <f t="shared" si="308"/>
        <v>11Hawthorn</v>
      </c>
      <c r="B2872">
        <v>2020</v>
      </c>
      <c r="C2872">
        <v>11</v>
      </c>
      <c r="D2872" t="s">
        <v>315</v>
      </c>
      <c r="E2872" t="s">
        <v>56</v>
      </c>
      <c r="F2872">
        <v>8</v>
      </c>
      <c r="G2872" s="1">
        <v>0.32</v>
      </c>
      <c r="H2872">
        <v>0</v>
      </c>
      <c r="I2872">
        <f t="shared" si="309"/>
        <v>15</v>
      </c>
      <c r="J2872" s="3">
        <f t="shared" si="310"/>
        <v>0</v>
      </c>
      <c r="K2872" s="5">
        <f t="shared" si="313"/>
        <v>3</v>
      </c>
      <c r="L2872" s="3">
        <f t="shared" ca="1" si="311"/>
        <v>0</v>
      </c>
      <c r="M2872" s="1">
        <f t="shared" ca="1" si="312"/>
        <v>0</v>
      </c>
      <c r="N2872" t="str">
        <f t="shared" si="314"/>
        <v>yes</v>
      </c>
    </row>
    <row r="2873" spans="1:14" x14ac:dyDescent="0.25">
      <c r="A2873" t="str">
        <f t="shared" si="308"/>
        <v>11Hawthorn</v>
      </c>
      <c r="B2873">
        <v>2020</v>
      </c>
      <c r="C2873">
        <v>11</v>
      </c>
      <c r="D2873" t="s">
        <v>343</v>
      </c>
      <c r="E2873" t="s">
        <v>56</v>
      </c>
      <c r="F2873">
        <v>67</v>
      </c>
      <c r="G2873" s="1">
        <v>0.73</v>
      </c>
      <c r="H2873">
        <v>0</v>
      </c>
      <c r="I2873">
        <f t="shared" si="309"/>
        <v>15</v>
      </c>
      <c r="J2873" s="3">
        <f t="shared" si="310"/>
        <v>0</v>
      </c>
      <c r="K2873" s="5">
        <f t="shared" si="313"/>
        <v>1</v>
      </c>
      <c r="L2873" s="3">
        <f t="shared" ca="1" si="311"/>
        <v>0.15803939130511135</v>
      </c>
      <c r="M2873" s="1">
        <f t="shared" ca="1" si="312"/>
        <v>-0.15803939130511135</v>
      </c>
      <c r="N2873" t="str">
        <f t="shared" si="314"/>
        <v>yes</v>
      </c>
    </row>
    <row r="2874" spans="1:14" x14ac:dyDescent="0.25">
      <c r="A2874" t="str">
        <f t="shared" si="308"/>
        <v>11Carlton</v>
      </c>
      <c r="B2874">
        <v>2020</v>
      </c>
      <c r="C2874">
        <v>11</v>
      </c>
      <c r="D2874" t="s">
        <v>162</v>
      </c>
      <c r="E2874" t="s">
        <v>6</v>
      </c>
      <c r="F2874">
        <v>83</v>
      </c>
      <c r="G2874" s="1">
        <v>0.8</v>
      </c>
      <c r="H2874">
        <v>0</v>
      </c>
      <c r="I2874">
        <f t="shared" si="309"/>
        <v>22</v>
      </c>
      <c r="J2874" s="3">
        <f t="shared" si="310"/>
        <v>0</v>
      </c>
      <c r="K2874" s="5">
        <f t="shared" si="313"/>
        <v>44</v>
      </c>
      <c r="L2874" s="3">
        <f t="shared" ca="1" si="311"/>
        <v>0.2054167604386144</v>
      </c>
      <c r="M2874" s="1">
        <f t="shared" ca="1" si="312"/>
        <v>-0.2054167604386144</v>
      </c>
      <c r="N2874" t="str">
        <f t="shared" si="314"/>
        <v>yes</v>
      </c>
    </row>
    <row r="2875" spans="1:14" x14ac:dyDescent="0.25">
      <c r="A2875" t="str">
        <f t="shared" si="308"/>
        <v>11Essendon</v>
      </c>
      <c r="B2875">
        <v>2020</v>
      </c>
      <c r="C2875">
        <v>11</v>
      </c>
      <c r="D2875" t="s">
        <v>262</v>
      </c>
      <c r="E2875" t="s">
        <v>32</v>
      </c>
      <c r="F2875">
        <v>62</v>
      </c>
      <c r="G2875" s="1">
        <v>0.82</v>
      </c>
      <c r="H2875">
        <v>0</v>
      </c>
      <c r="I2875">
        <f t="shared" si="309"/>
        <v>24</v>
      </c>
      <c r="J2875" s="3">
        <f t="shared" si="310"/>
        <v>0</v>
      </c>
      <c r="K2875" s="5">
        <f t="shared" si="313"/>
        <v>11</v>
      </c>
      <c r="L2875" s="3">
        <f t="shared" ca="1" si="311"/>
        <v>0.12345987345987346</v>
      </c>
      <c r="M2875" s="1">
        <f t="shared" ca="1" si="312"/>
        <v>-0.12345987345987346</v>
      </c>
      <c r="N2875" t="str">
        <f t="shared" si="314"/>
        <v>yes</v>
      </c>
    </row>
    <row r="2876" spans="1:14" x14ac:dyDescent="0.25">
      <c r="A2876" t="str">
        <f t="shared" si="308"/>
        <v>11Melbourne</v>
      </c>
      <c r="B2876">
        <v>2020</v>
      </c>
      <c r="C2876">
        <v>11</v>
      </c>
      <c r="D2876" t="s">
        <v>508</v>
      </c>
      <c r="E2876" t="s">
        <v>30</v>
      </c>
      <c r="F2876">
        <v>56</v>
      </c>
      <c r="G2876" s="1">
        <v>0.84</v>
      </c>
      <c r="H2876">
        <v>0</v>
      </c>
      <c r="I2876">
        <f t="shared" si="309"/>
        <v>20</v>
      </c>
      <c r="J2876" s="3">
        <f t="shared" si="310"/>
        <v>0</v>
      </c>
      <c r="K2876" s="5">
        <f t="shared" si="313"/>
        <v>0</v>
      </c>
      <c r="L2876" s="3">
        <f t="shared" ca="1" si="311"/>
        <v>0.14817193675889329</v>
      </c>
      <c r="M2876" s="1">
        <f t="shared" ca="1" si="312"/>
        <v>-0.14817193675889329</v>
      </c>
      <c r="N2876" t="str">
        <f t="shared" si="314"/>
        <v>no</v>
      </c>
    </row>
    <row r="2877" spans="1:14" x14ac:dyDescent="0.25">
      <c r="A2877" t="str">
        <f t="shared" si="308"/>
        <v>11Port Adelaide</v>
      </c>
      <c r="B2877">
        <v>2020</v>
      </c>
      <c r="C2877">
        <v>11</v>
      </c>
      <c r="D2877" t="s">
        <v>567</v>
      </c>
      <c r="E2877" t="s">
        <v>48</v>
      </c>
      <c r="F2877">
        <v>41</v>
      </c>
      <c r="G2877" s="1">
        <v>0.86</v>
      </c>
      <c r="H2877">
        <v>0</v>
      </c>
      <c r="I2877">
        <f t="shared" si="309"/>
        <v>28</v>
      </c>
      <c r="J2877" s="3">
        <f t="shared" si="310"/>
        <v>0</v>
      </c>
      <c r="K2877" s="5">
        <f t="shared" si="313"/>
        <v>0</v>
      </c>
      <c r="L2877" s="3">
        <f t="shared" ca="1" si="311"/>
        <v>5.7692307692307696E-2</v>
      </c>
      <c r="M2877" s="1">
        <f t="shared" ca="1" si="312"/>
        <v>-5.7692307692307696E-2</v>
      </c>
      <c r="N2877" t="str">
        <f t="shared" si="314"/>
        <v>no</v>
      </c>
    </row>
    <row r="2878" spans="1:14" x14ac:dyDescent="0.25">
      <c r="A2878" t="str">
        <f t="shared" si="308"/>
        <v>11Geelong Cats</v>
      </c>
      <c r="B2878">
        <v>2020</v>
      </c>
      <c r="C2878">
        <v>11</v>
      </c>
      <c r="D2878" t="s">
        <v>468</v>
      </c>
      <c r="E2878" t="s">
        <v>9</v>
      </c>
      <c r="F2878">
        <v>84</v>
      </c>
      <c r="G2878" s="1">
        <v>0.95</v>
      </c>
      <c r="H2878">
        <v>0</v>
      </c>
      <c r="I2878">
        <f t="shared" si="309"/>
        <v>21</v>
      </c>
      <c r="J2878" s="3">
        <f t="shared" si="310"/>
        <v>0</v>
      </c>
      <c r="K2878" s="5">
        <f t="shared" si="313"/>
        <v>0</v>
      </c>
      <c r="L2878" s="3">
        <f t="shared" ca="1" si="311"/>
        <v>0.1166289592760181</v>
      </c>
      <c r="M2878" s="1">
        <f t="shared" ca="1" si="312"/>
        <v>-0.1166289592760181</v>
      </c>
      <c r="N2878" t="str">
        <f t="shared" si="314"/>
        <v>no</v>
      </c>
    </row>
    <row r="2879" spans="1:14" x14ac:dyDescent="0.25">
      <c r="A2879" t="str">
        <f t="shared" si="308"/>
        <v>11Port Adelaide</v>
      </c>
      <c r="B2879">
        <v>2020</v>
      </c>
      <c r="C2879">
        <v>11</v>
      </c>
      <c r="D2879" t="s">
        <v>408</v>
      </c>
      <c r="E2879" t="s">
        <v>48</v>
      </c>
      <c r="F2879">
        <v>43</v>
      </c>
      <c r="G2879" s="1">
        <v>0.87</v>
      </c>
      <c r="H2879">
        <v>0</v>
      </c>
      <c r="I2879">
        <f t="shared" si="309"/>
        <v>28</v>
      </c>
      <c r="J2879" s="3">
        <f t="shared" si="310"/>
        <v>0</v>
      </c>
      <c r="K2879" s="5">
        <f t="shared" si="313"/>
        <v>0</v>
      </c>
      <c r="L2879" s="3">
        <f t="shared" ca="1" si="311"/>
        <v>7.1770334928229665E-2</v>
      </c>
      <c r="M2879" s="1">
        <f t="shared" ca="1" si="312"/>
        <v>-7.1770334928229665E-2</v>
      </c>
      <c r="N2879" t="str">
        <f t="shared" si="314"/>
        <v>no</v>
      </c>
    </row>
    <row r="2880" spans="1:14" x14ac:dyDescent="0.25">
      <c r="A2880" t="str">
        <f t="shared" si="308"/>
        <v>11Collingwood</v>
      </c>
      <c r="B2880">
        <v>2020</v>
      </c>
      <c r="C2880">
        <v>11</v>
      </c>
      <c r="D2880" t="s">
        <v>571</v>
      </c>
      <c r="E2880" t="s">
        <v>51</v>
      </c>
      <c r="F2880">
        <v>24</v>
      </c>
      <c r="G2880" s="1">
        <v>0.93</v>
      </c>
      <c r="H2880">
        <v>0</v>
      </c>
      <c r="I2880">
        <f t="shared" si="309"/>
        <v>18</v>
      </c>
      <c r="J2880" s="3">
        <f t="shared" si="310"/>
        <v>0</v>
      </c>
      <c r="K2880" s="5">
        <f t="shared" si="313"/>
        <v>0</v>
      </c>
      <c r="L2880" s="3">
        <f t="shared" ca="1" si="311"/>
        <v>0.19002525252525251</v>
      </c>
      <c r="M2880" s="1">
        <f t="shared" ca="1" si="312"/>
        <v>-0.19002525252525251</v>
      </c>
      <c r="N2880" t="str">
        <f t="shared" si="314"/>
        <v>no</v>
      </c>
    </row>
    <row r="2881" spans="1:14" x14ac:dyDescent="0.25">
      <c r="A2881" t="str">
        <f t="shared" si="308"/>
        <v>11West Coast Eagles</v>
      </c>
      <c r="B2881">
        <v>2020</v>
      </c>
      <c r="C2881">
        <v>11</v>
      </c>
      <c r="D2881" t="s">
        <v>171</v>
      </c>
      <c r="E2881" t="s">
        <v>36</v>
      </c>
      <c r="F2881">
        <v>48</v>
      </c>
      <c r="G2881" s="1">
        <v>0.86</v>
      </c>
      <c r="H2881">
        <v>0</v>
      </c>
      <c r="I2881">
        <f t="shared" si="309"/>
        <v>22</v>
      </c>
      <c r="J2881" s="3">
        <f t="shared" si="310"/>
        <v>0</v>
      </c>
      <c r="K2881" s="5">
        <f t="shared" si="313"/>
        <v>63</v>
      </c>
      <c r="L2881" s="3">
        <f t="shared" ca="1" si="311"/>
        <v>7.8877005347593579E-2</v>
      </c>
      <c r="M2881" s="1">
        <f t="shared" ca="1" si="312"/>
        <v>-7.8877005347593579E-2</v>
      </c>
      <c r="N2881" t="str">
        <f t="shared" si="314"/>
        <v>yes</v>
      </c>
    </row>
    <row r="2882" spans="1:14" x14ac:dyDescent="0.25">
      <c r="A2882" t="str">
        <f t="shared" ref="A2882:A2945" si="315">C2882&amp;E2882</f>
        <v>11Brisbane Lions</v>
      </c>
      <c r="B2882">
        <v>2020</v>
      </c>
      <c r="C2882">
        <v>11</v>
      </c>
      <c r="D2882" t="s">
        <v>286</v>
      </c>
      <c r="E2882" t="s">
        <v>16</v>
      </c>
      <c r="F2882">
        <v>25</v>
      </c>
      <c r="G2882" s="1">
        <v>0.78</v>
      </c>
      <c r="H2882">
        <v>0</v>
      </c>
      <c r="I2882">
        <f t="shared" ref="I2882:I2945" si="316">SUMIF($A:$A,$A2882,$H:$H)/4</f>
        <v>29</v>
      </c>
      <c r="J2882" s="3">
        <f t="shared" ref="J2882:J2945" si="317">H2882/I2882</f>
        <v>0</v>
      </c>
      <c r="K2882" s="5">
        <f t="shared" si="313"/>
        <v>8</v>
      </c>
      <c r="L2882" s="3">
        <f t="shared" ref="L2882:L2945" ca="1" si="318">SUMIF($D:$D,$D2882,$J2882)/COUNTIF($D:$D,$D2882)</f>
        <v>6.9194479411197676E-2</v>
      </c>
      <c r="M2882" s="1">
        <f t="shared" ref="M2882:M2945" ca="1" si="319">J2882-L2882</f>
        <v>-6.9194479411197676E-2</v>
      </c>
      <c r="N2882" t="str">
        <f t="shared" si="314"/>
        <v>yes</v>
      </c>
    </row>
    <row r="2883" spans="1:14" x14ac:dyDescent="0.25">
      <c r="A2883" t="str">
        <f t="shared" si="315"/>
        <v>11Gold Coast Suns</v>
      </c>
      <c r="B2883">
        <v>2020</v>
      </c>
      <c r="C2883">
        <v>11</v>
      </c>
      <c r="D2883" t="s">
        <v>473</v>
      </c>
      <c r="E2883" t="s">
        <v>40</v>
      </c>
      <c r="F2883">
        <v>49</v>
      </c>
      <c r="G2883" s="1">
        <v>0.98</v>
      </c>
      <c r="H2883">
        <v>0</v>
      </c>
      <c r="I2883">
        <f t="shared" si="316"/>
        <v>24</v>
      </c>
      <c r="J2883" s="3">
        <f t="shared" si="317"/>
        <v>0</v>
      </c>
      <c r="K2883" s="5">
        <f t="shared" ref="K2883:K2946" si="320">SUMIF($D:$D,$D2883,$H:$H)</f>
        <v>0</v>
      </c>
      <c r="L2883" s="3">
        <f t="shared" ca="1" si="318"/>
        <v>0.10536763127223654</v>
      </c>
      <c r="M2883" s="1">
        <f t="shared" ca="1" si="319"/>
        <v>-0.10536763127223654</v>
      </c>
      <c r="N2883" t="str">
        <f t="shared" ref="N2883:N2946" si="321">IF(K2883&gt;0,"yes", "no")</f>
        <v>no</v>
      </c>
    </row>
    <row r="2884" spans="1:14" x14ac:dyDescent="0.25">
      <c r="A2884" t="str">
        <f t="shared" si="315"/>
        <v>11St Kilda</v>
      </c>
      <c r="B2884">
        <v>2020</v>
      </c>
      <c r="C2884">
        <v>11</v>
      </c>
      <c r="D2884" t="s">
        <v>556</v>
      </c>
      <c r="E2884" t="s">
        <v>19</v>
      </c>
      <c r="F2884">
        <v>43</v>
      </c>
      <c r="G2884" s="1">
        <v>0.79</v>
      </c>
      <c r="H2884">
        <v>0</v>
      </c>
      <c r="I2884">
        <f t="shared" si="316"/>
        <v>21</v>
      </c>
      <c r="J2884" s="3">
        <f t="shared" si="317"/>
        <v>0</v>
      </c>
      <c r="K2884" s="5">
        <f t="shared" si="320"/>
        <v>0</v>
      </c>
      <c r="L2884" s="3">
        <f t="shared" ca="1" si="318"/>
        <v>0.12275779947606572</v>
      </c>
      <c r="M2884" s="1">
        <f t="shared" ca="1" si="319"/>
        <v>-0.12275779947606572</v>
      </c>
      <c r="N2884" t="str">
        <f t="shared" si="321"/>
        <v>no</v>
      </c>
    </row>
    <row r="2885" spans="1:14" x14ac:dyDescent="0.25">
      <c r="A2885" t="str">
        <f t="shared" si="315"/>
        <v>11West Coast Eagles</v>
      </c>
      <c r="B2885">
        <v>2020</v>
      </c>
      <c r="C2885">
        <v>11</v>
      </c>
      <c r="D2885" t="s">
        <v>625</v>
      </c>
      <c r="E2885" t="s">
        <v>36</v>
      </c>
      <c r="F2885">
        <v>63</v>
      </c>
      <c r="G2885" s="1">
        <v>0.76</v>
      </c>
      <c r="H2885">
        <v>0</v>
      </c>
      <c r="I2885">
        <f t="shared" si="316"/>
        <v>22</v>
      </c>
      <c r="J2885" s="3">
        <f t="shared" si="317"/>
        <v>0</v>
      </c>
      <c r="K2885" s="5">
        <f t="shared" si="320"/>
        <v>0</v>
      </c>
      <c r="L2885" s="3">
        <f t="shared" ca="1" si="318"/>
        <v>6.8965517241379309E-3</v>
      </c>
      <c r="M2885" s="1">
        <f t="shared" ca="1" si="319"/>
        <v>-6.8965517241379309E-3</v>
      </c>
      <c r="N2885" t="str">
        <f t="shared" si="321"/>
        <v>no</v>
      </c>
    </row>
    <row r="2886" spans="1:14" x14ac:dyDescent="0.25">
      <c r="A2886" t="str">
        <f t="shared" si="315"/>
        <v>11Richmond</v>
      </c>
      <c r="B2886">
        <v>2020</v>
      </c>
      <c r="C2886">
        <v>11</v>
      </c>
      <c r="D2886" t="s">
        <v>615</v>
      </c>
      <c r="E2886" t="s">
        <v>28</v>
      </c>
      <c r="F2886">
        <v>35</v>
      </c>
      <c r="G2886" s="1">
        <v>0.64</v>
      </c>
      <c r="H2886">
        <v>0</v>
      </c>
      <c r="I2886">
        <f t="shared" si="316"/>
        <v>28</v>
      </c>
      <c r="J2886" s="3">
        <f t="shared" si="317"/>
        <v>0</v>
      </c>
      <c r="K2886" s="5">
        <f t="shared" si="320"/>
        <v>0</v>
      </c>
      <c r="L2886" s="3">
        <f t="shared" ca="1" si="318"/>
        <v>0.13194444444444445</v>
      </c>
      <c r="M2886" s="1">
        <f t="shared" ca="1" si="319"/>
        <v>-0.13194444444444445</v>
      </c>
      <c r="N2886" t="str">
        <f t="shared" si="321"/>
        <v>no</v>
      </c>
    </row>
    <row r="2887" spans="1:14" x14ac:dyDescent="0.25">
      <c r="A2887" t="str">
        <f t="shared" si="315"/>
        <v>11Adelaide Crows</v>
      </c>
      <c r="B2887">
        <v>2020</v>
      </c>
      <c r="C2887">
        <v>11</v>
      </c>
      <c r="D2887" t="s">
        <v>352</v>
      </c>
      <c r="E2887" t="s">
        <v>22</v>
      </c>
      <c r="F2887">
        <v>54</v>
      </c>
      <c r="G2887" s="1">
        <v>0.8</v>
      </c>
      <c r="H2887">
        <v>0</v>
      </c>
      <c r="I2887">
        <f t="shared" si="316"/>
        <v>18</v>
      </c>
      <c r="J2887" s="3">
        <f t="shared" si="317"/>
        <v>0</v>
      </c>
      <c r="K2887" s="5">
        <f t="shared" si="320"/>
        <v>0</v>
      </c>
      <c r="L2887" s="3">
        <f t="shared" ca="1" si="318"/>
        <v>0.15906932573599242</v>
      </c>
      <c r="M2887" s="1">
        <f t="shared" ca="1" si="319"/>
        <v>-0.15906932573599242</v>
      </c>
      <c r="N2887" t="str">
        <f t="shared" si="321"/>
        <v>no</v>
      </c>
    </row>
    <row r="2888" spans="1:14" x14ac:dyDescent="0.25">
      <c r="A2888" t="str">
        <f t="shared" si="315"/>
        <v>11Melbourne</v>
      </c>
      <c r="B2888">
        <v>2020</v>
      </c>
      <c r="C2888">
        <v>11</v>
      </c>
      <c r="D2888" t="s">
        <v>489</v>
      </c>
      <c r="E2888" t="s">
        <v>30</v>
      </c>
      <c r="F2888">
        <v>42</v>
      </c>
      <c r="G2888" s="1">
        <v>0.93</v>
      </c>
      <c r="H2888">
        <v>0</v>
      </c>
      <c r="I2888">
        <f t="shared" si="316"/>
        <v>20</v>
      </c>
      <c r="J2888" s="3">
        <f t="shared" si="317"/>
        <v>0</v>
      </c>
      <c r="K2888" s="5">
        <f t="shared" si="320"/>
        <v>0</v>
      </c>
      <c r="L2888" s="3">
        <f t="shared" ca="1" si="318"/>
        <v>0.13610753225775435</v>
      </c>
      <c r="M2888" s="1">
        <f t="shared" ca="1" si="319"/>
        <v>-0.13610753225775435</v>
      </c>
      <c r="N2888" t="str">
        <f t="shared" si="321"/>
        <v>no</v>
      </c>
    </row>
    <row r="2889" spans="1:14" x14ac:dyDescent="0.25">
      <c r="A2889" t="str">
        <f t="shared" si="315"/>
        <v>11St Kilda</v>
      </c>
      <c r="B2889">
        <v>2020</v>
      </c>
      <c r="C2889">
        <v>11</v>
      </c>
      <c r="D2889" t="s">
        <v>492</v>
      </c>
      <c r="E2889" t="s">
        <v>19</v>
      </c>
      <c r="F2889">
        <v>53</v>
      </c>
      <c r="G2889" s="1">
        <v>0.89</v>
      </c>
      <c r="H2889">
        <v>0</v>
      </c>
      <c r="I2889">
        <f t="shared" si="316"/>
        <v>21</v>
      </c>
      <c r="J2889" s="3">
        <f t="shared" si="317"/>
        <v>0</v>
      </c>
      <c r="K2889" s="5">
        <f t="shared" si="320"/>
        <v>0</v>
      </c>
      <c r="L2889" s="3">
        <f t="shared" ca="1" si="318"/>
        <v>7.9025689223057652E-2</v>
      </c>
      <c r="M2889" s="1">
        <f t="shared" ca="1" si="319"/>
        <v>-7.9025689223057652E-2</v>
      </c>
      <c r="N2889" t="str">
        <f t="shared" si="321"/>
        <v>no</v>
      </c>
    </row>
    <row r="2890" spans="1:14" x14ac:dyDescent="0.25">
      <c r="A2890" t="str">
        <f t="shared" si="315"/>
        <v>11Carlton</v>
      </c>
      <c r="B2890">
        <v>2020</v>
      </c>
      <c r="C2890">
        <v>11</v>
      </c>
      <c r="D2890" t="s">
        <v>395</v>
      </c>
      <c r="E2890" t="s">
        <v>6</v>
      </c>
      <c r="F2890">
        <v>60</v>
      </c>
      <c r="G2890" s="1">
        <v>0.86</v>
      </c>
      <c r="H2890">
        <v>0</v>
      </c>
      <c r="I2890">
        <f t="shared" si="316"/>
        <v>22</v>
      </c>
      <c r="J2890" s="3">
        <f t="shared" si="317"/>
        <v>0</v>
      </c>
      <c r="K2890" s="5">
        <f t="shared" si="320"/>
        <v>0</v>
      </c>
      <c r="L2890" s="3">
        <f t="shared" ca="1" si="318"/>
        <v>5.2795031055900624E-2</v>
      </c>
      <c r="M2890" s="1">
        <f t="shared" ca="1" si="319"/>
        <v>-5.2795031055900624E-2</v>
      </c>
      <c r="N2890" t="str">
        <f t="shared" si="321"/>
        <v>no</v>
      </c>
    </row>
    <row r="2891" spans="1:14" x14ac:dyDescent="0.25">
      <c r="A2891" t="str">
        <f t="shared" si="315"/>
        <v>11Fremantle</v>
      </c>
      <c r="B2891">
        <v>2020</v>
      </c>
      <c r="C2891">
        <v>11</v>
      </c>
      <c r="D2891" t="s">
        <v>278</v>
      </c>
      <c r="E2891" t="s">
        <v>53</v>
      </c>
      <c r="F2891">
        <v>64</v>
      </c>
      <c r="G2891" s="1">
        <v>1</v>
      </c>
      <c r="H2891">
        <v>0</v>
      </c>
      <c r="I2891">
        <f t="shared" si="316"/>
        <v>15</v>
      </c>
      <c r="J2891" s="3">
        <f t="shared" si="317"/>
        <v>0</v>
      </c>
      <c r="K2891" s="5">
        <f t="shared" si="320"/>
        <v>7</v>
      </c>
      <c r="L2891" s="3">
        <f t="shared" ca="1" si="318"/>
        <v>9.5248501498501503E-2</v>
      </c>
      <c r="M2891" s="1">
        <f t="shared" ca="1" si="319"/>
        <v>-9.5248501498501503E-2</v>
      </c>
      <c r="N2891" t="str">
        <f t="shared" si="321"/>
        <v>yes</v>
      </c>
    </row>
    <row r="2892" spans="1:14" x14ac:dyDescent="0.25">
      <c r="A2892" t="str">
        <f t="shared" si="315"/>
        <v>11Fremantle</v>
      </c>
      <c r="B2892">
        <v>2020</v>
      </c>
      <c r="C2892">
        <v>11</v>
      </c>
      <c r="D2892" t="s">
        <v>356</v>
      </c>
      <c r="E2892" t="s">
        <v>53</v>
      </c>
      <c r="F2892">
        <v>68</v>
      </c>
      <c r="G2892" s="1">
        <v>0.88</v>
      </c>
      <c r="H2892">
        <v>0</v>
      </c>
      <c r="I2892">
        <f t="shared" si="316"/>
        <v>15</v>
      </c>
      <c r="J2892" s="3">
        <f t="shared" si="317"/>
        <v>0</v>
      </c>
      <c r="K2892" s="5">
        <f t="shared" si="320"/>
        <v>0</v>
      </c>
      <c r="L2892" s="3">
        <f t="shared" ca="1" si="318"/>
        <v>0.11933319852004974</v>
      </c>
      <c r="M2892" s="1">
        <f t="shared" ca="1" si="319"/>
        <v>-0.11933319852004974</v>
      </c>
      <c r="N2892" t="str">
        <f t="shared" si="321"/>
        <v>no</v>
      </c>
    </row>
    <row r="2893" spans="1:14" x14ac:dyDescent="0.25">
      <c r="A2893" t="str">
        <f t="shared" si="315"/>
        <v>11Brisbane Lions</v>
      </c>
      <c r="B2893">
        <v>2020</v>
      </c>
      <c r="C2893">
        <v>11</v>
      </c>
      <c r="D2893" t="s">
        <v>389</v>
      </c>
      <c r="E2893" t="s">
        <v>16</v>
      </c>
      <c r="F2893">
        <v>73</v>
      </c>
      <c r="G2893" s="1">
        <v>0.97</v>
      </c>
      <c r="H2893">
        <v>0</v>
      </c>
      <c r="I2893">
        <f t="shared" si="316"/>
        <v>29</v>
      </c>
      <c r="J2893" s="3">
        <f t="shared" si="317"/>
        <v>0</v>
      </c>
      <c r="K2893" s="5">
        <f t="shared" si="320"/>
        <v>0</v>
      </c>
      <c r="L2893" s="3">
        <f t="shared" ca="1" si="318"/>
        <v>0.11303884566100207</v>
      </c>
      <c r="M2893" s="1">
        <f t="shared" ca="1" si="319"/>
        <v>-0.11303884566100207</v>
      </c>
      <c r="N2893" t="str">
        <f t="shared" si="321"/>
        <v>no</v>
      </c>
    </row>
    <row r="2894" spans="1:14" x14ac:dyDescent="0.25">
      <c r="A2894" t="str">
        <f t="shared" si="315"/>
        <v>11North Melbourne</v>
      </c>
      <c r="B2894">
        <v>2020</v>
      </c>
      <c r="C2894">
        <v>11</v>
      </c>
      <c r="D2894" t="s">
        <v>117</v>
      </c>
      <c r="E2894" t="s">
        <v>25</v>
      </c>
      <c r="F2894">
        <v>77</v>
      </c>
      <c r="G2894" s="1">
        <v>0.9</v>
      </c>
      <c r="H2894">
        <v>0</v>
      </c>
      <c r="I2894">
        <f t="shared" si="316"/>
        <v>20</v>
      </c>
      <c r="J2894" s="3">
        <f t="shared" si="317"/>
        <v>0</v>
      </c>
      <c r="K2894" s="5">
        <f t="shared" si="320"/>
        <v>101</v>
      </c>
      <c r="L2894" s="3">
        <f t="shared" ca="1" si="318"/>
        <v>9.9421820010055298E-2</v>
      </c>
      <c r="M2894" s="1">
        <f t="shared" ca="1" si="319"/>
        <v>-9.9421820010055298E-2</v>
      </c>
      <c r="N2894" t="str">
        <f t="shared" si="321"/>
        <v>yes</v>
      </c>
    </row>
    <row r="2895" spans="1:14" x14ac:dyDescent="0.25">
      <c r="A2895" t="str">
        <f t="shared" si="315"/>
        <v>11Richmond</v>
      </c>
      <c r="B2895">
        <v>2020</v>
      </c>
      <c r="C2895">
        <v>11</v>
      </c>
      <c r="D2895" t="s">
        <v>324</v>
      </c>
      <c r="E2895" t="s">
        <v>28</v>
      </c>
      <c r="F2895">
        <v>37</v>
      </c>
      <c r="G2895" s="1">
        <v>0.88</v>
      </c>
      <c r="H2895">
        <v>0</v>
      </c>
      <c r="I2895">
        <f t="shared" si="316"/>
        <v>28</v>
      </c>
      <c r="J2895" s="3">
        <f t="shared" si="317"/>
        <v>0</v>
      </c>
      <c r="K2895" s="5">
        <f t="shared" si="320"/>
        <v>2</v>
      </c>
      <c r="L2895" s="3">
        <f t="shared" ca="1" si="318"/>
        <v>6.7631578947368418E-2</v>
      </c>
      <c r="M2895" s="1">
        <f t="shared" ca="1" si="319"/>
        <v>-6.7631578947368418E-2</v>
      </c>
      <c r="N2895" t="str">
        <f t="shared" si="321"/>
        <v>yes</v>
      </c>
    </row>
    <row r="2896" spans="1:14" x14ac:dyDescent="0.25">
      <c r="A2896" t="str">
        <f t="shared" si="315"/>
        <v>11Melbourne</v>
      </c>
      <c r="B2896">
        <v>2020</v>
      </c>
      <c r="C2896">
        <v>11</v>
      </c>
      <c r="D2896" t="s">
        <v>403</v>
      </c>
      <c r="E2896" t="s">
        <v>30</v>
      </c>
      <c r="F2896">
        <v>64</v>
      </c>
      <c r="G2896" s="1">
        <v>0.95</v>
      </c>
      <c r="H2896">
        <v>0</v>
      </c>
      <c r="I2896">
        <f t="shared" si="316"/>
        <v>20</v>
      </c>
      <c r="J2896" s="3">
        <f t="shared" si="317"/>
        <v>0</v>
      </c>
      <c r="K2896" s="5">
        <f t="shared" si="320"/>
        <v>0</v>
      </c>
      <c r="L2896" s="3">
        <f t="shared" ca="1" si="318"/>
        <v>0.22743324213912447</v>
      </c>
      <c r="M2896" s="1">
        <f t="shared" ca="1" si="319"/>
        <v>-0.22743324213912447</v>
      </c>
      <c r="N2896" t="str">
        <f t="shared" si="321"/>
        <v>no</v>
      </c>
    </row>
    <row r="2897" spans="1:14" x14ac:dyDescent="0.25">
      <c r="A2897" t="str">
        <f t="shared" si="315"/>
        <v>11Gold Coast Suns</v>
      </c>
      <c r="B2897">
        <v>2020</v>
      </c>
      <c r="C2897">
        <v>11</v>
      </c>
      <c r="D2897" t="s">
        <v>493</v>
      </c>
      <c r="E2897" t="s">
        <v>40</v>
      </c>
      <c r="F2897">
        <v>68</v>
      </c>
      <c r="G2897" s="1">
        <v>0.83</v>
      </c>
      <c r="H2897">
        <v>0</v>
      </c>
      <c r="I2897">
        <f t="shared" si="316"/>
        <v>24</v>
      </c>
      <c r="J2897" s="3">
        <f t="shared" si="317"/>
        <v>0</v>
      </c>
      <c r="K2897" s="5">
        <f t="shared" si="320"/>
        <v>0</v>
      </c>
      <c r="L2897" s="3">
        <f t="shared" ca="1" si="318"/>
        <v>0.13857641175069693</v>
      </c>
      <c r="M2897" s="1">
        <f t="shared" ca="1" si="319"/>
        <v>-0.13857641175069693</v>
      </c>
      <c r="N2897" t="str">
        <f t="shared" si="321"/>
        <v>no</v>
      </c>
    </row>
    <row r="2898" spans="1:14" x14ac:dyDescent="0.25">
      <c r="A2898" t="str">
        <f t="shared" si="315"/>
        <v>11Western Bulldogs</v>
      </c>
      <c r="B2898">
        <v>2020</v>
      </c>
      <c r="C2898">
        <v>11</v>
      </c>
      <c r="D2898" t="s">
        <v>533</v>
      </c>
      <c r="E2898" t="s">
        <v>14</v>
      </c>
      <c r="F2898">
        <v>80</v>
      </c>
      <c r="G2898" s="1">
        <v>0.82</v>
      </c>
      <c r="H2898">
        <v>0</v>
      </c>
      <c r="I2898">
        <f t="shared" si="316"/>
        <v>29</v>
      </c>
      <c r="J2898" s="3">
        <f t="shared" si="317"/>
        <v>0</v>
      </c>
      <c r="K2898" s="5">
        <f t="shared" si="320"/>
        <v>0</v>
      </c>
      <c r="L2898" s="3">
        <f t="shared" ca="1" si="318"/>
        <v>3.1710119945414061E-2</v>
      </c>
      <c r="M2898" s="1">
        <f t="shared" ca="1" si="319"/>
        <v>-3.1710119945414061E-2</v>
      </c>
      <c r="N2898" t="str">
        <f t="shared" si="321"/>
        <v>no</v>
      </c>
    </row>
    <row r="2899" spans="1:14" x14ac:dyDescent="0.25">
      <c r="A2899" t="str">
        <f t="shared" si="315"/>
        <v>11Collingwood</v>
      </c>
      <c r="B2899">
        <v>2020</v>
      </c>
      <c r="C2899">
        <v>11</v>
      </c>
      <c r="D2899" t="s">
        <v>444</v>
      </c>
      <c r="E2899" t="s">
        <v>51</v>
      </c>
      <c r="F2899">
        <v>39</v>
      </c>
      <c r="G2899" s="1">
        <v>0.64</v>
      </c>
      <c r="H2899">
        <v>0</v>
      </c>
      <c r="I2899">
        <f t="shared" si="316"/>
        <v>18</v>
      </c>
      <c r="J2899" s="3">
        <f t="shared" si="317"/>
        <v>0</v>
      </c>
      <c r="K2899" s="5">
        <f t="shared" si="320"/>
        <v>0</v>
      </c>
      <c r="L2899" s="3">
        <f t="shared" ca="1" si="318"/>
        <v>7.0634920634920634E-2</v>
      </c>
      <c r="M2899" s="1">
        <f t="shared" ca="1" si="319"/>
        <v>-7.0634920634920634E-2</v>
      </c>
      <c r="N2899" t="str">
        <f t="shared" si="321"/>
        <v>no</v>
      </c>
    </row>
    <row r="2900" spans="1:14" x14ac:dyDescent="0.25">
      <c r="A2900" t="str">
        <f t="shared" si="315"/>
        <v>11Brisbane Lions</v>
      </c>
      <c r="B2900">
        <v>2020</v>
      </c>
      <c r="C2900">
        <v>11</v>
      </c>
      <c r="D2900" t="s">
        <v>538</v>
      </c>
      <c r="E2900" t="s">
        <v>16</v>
      </c>
      <c r="F2900">
        <v>16</v>
      </c>
      <c r="G2900" s="1">
        <v>0.97</v>
      </c>
      <c r="H2900">
        <v>0</v>
      </c>
      <c r="I2900">
        <f t="shared" si="316"/>
        <v>29</v>
      </c>
      <c r="J2900" s="3">
        <f t="shared" si="317"/>
        <v>0</v>
      </c>
      <c r="K2900" s="5">
        <f t="shared" si="320"/>
        <v>0</v>
      </c>
      <c r="L2900" s="3">
        <f t="shared" ca="1" si="318"/>
        <v>4.1353383458646621E-2</v>
      </c>
      <c r="M2900" s="1">
        <f t="shared" ca="1" si="319"/>
        <v>-4.1353383458646621E-2</v>
      </c>
      <c r="N2900" t="str">
        <f t="shared" si="321"/>
        <v>no</v>
      </c>
    </row>
    <row r="2901" spans="1:14" x14ac:dyDescent="0.25">
      <c r="A2901" t="str">
        <f t="shared" si="315"/>
        <v>11North Melbourne</v>
      </c>
      <c r="B2901">
        <v>2020</v>
      </c>
      <c r="C2901">
        <v>11</v>
      </c>
      <c r="D2901" t="s">
        <v>176</v>
      </c>
      <c r="E2901" t="s">
        <v>25</v>
      </c>
      <c r="F2901">
        <v>123</v>
      </c>
      <c r="G2901" s="1">
        <v>0.89</v>
      </c>
      <c r="H2901">
        <v>0</v>
      </c>
      <c r="I2901">
        <f t="shared" si="316"/>
        <v>20</v>
      </c>
      <c r="J2901" s="3">
        <f t="shared" si="317"/>
        <v>0</v>
      </c>
      <c r="K2901" s="5">
        <f t="shared" si="320"/>
        <v>32</v>
      </c>
      <c r="L2901" s="3">
        <f t="shared" ca="1" si="318"/>
        <v>2.5594405594405595E-2</v>
      </c>
      <c r="M2901" s="1">
        <f t="shared" ca="1" si="319"/>
        <v>-2.5594405594405595E-2</v>
      </c>
      <c r="N2901" t="str">
        <f t="shared" si="321"/>
        <v>yes</v>
      </c>
    </row>
    <row r="2902" spans="1:14" x14ac:dyDescent="0.25">
      <c r="A2902" t="str">
        <f t="shared" si="315"/>
        <v>11North Melbourne</v>
      </c>
      <c r="B2902">
        <v>2020</v>
      </c>
      <c r="C2902">
        <v>11</v>
      </c>
      <c r="D2902" t="s">
        <v>452</v>
      </c>
      <c r="E2902" t="s">
        <v>25</v>
      </c>
      <c r="F2902">
        <v>28</v>
      </c>
      <c r="G2902" s="1">
        <v>0.82</v>
      </c>
      <c r="H2902">
        <v>0</v>
      </c>
      <c r="I2902">
        <f t="shared" si="316"/>
        <v>20</v>
      </c>
      <c r="J2902" s="3">
        <f t="shared" si="317"/>
        <v>0</v>
      </c>
      <c r="K2902" s="5">
        <f t="shared" si="320"/>
        <v>0</v>
      </c>
      <c r="L2902" s="3">
        <f t="shared" ca="1" si="318"/>
        <v>0.38383838383838387</v>
      </c>
      <c r="M2902" s="1">
        <f t="shared" ca="1" si="319"/>
        <v>-0.38383838383838387</v>
      </c>
      <c r="N2902" t="str">
        <f t="shared" si="321"/>
        <v>no</v>
      </c>
    </row>
    <row r="2903" spans="1:14" x14ac:dyDescent="0.25">
      <c r="A2903" t="str">
        <f t="shared" si="315"/>
        <v>11Gold Coast Suns</v>
      </c>
      <c r="B2903">
        <v>2020</v>
      </c>
      <c r="C2903">
        <v>11</v>
      </c>
      <c r="D2903" t="s">
        <v>263</v>
      </c>
      <c r="E2903" t="s">
        <v>40</v>
      </c>
      <c r="F2903">
        <v>62</v>
      </c>
      <c r="G2903" s="1">
        <v>0.8</v>
      </c>
      <c r="H2903">
        <v>0</v>
      </c>
      <c r="I2903">
        <f t="shared" si="316"/>
        <v>24</v>
      </c>
      <c r="J2903" s="3">
        <f t="shared" si="317"/>
        <v>0</v>
      </c>
      <c r="K2903" s="5">
        <f t="shared" si="320"/>
        <v>6</v>
      </c>
      <c r="L2903" s="3">
        <f t="shared" ca="1" si="318"/>
        <v>2.3529411764705882E-2</v>
      </c>
      <c r="M2903" s="1">
        <f t="shared" ca="1" si="319"/>
        <v>-2.3529411764705882E-2</v>
      </c>
      <c r="N2903" t="str">
        <f t="shared" si="321"/>
        <v>yes</v>
      </c>
    </row>
    <row r="2904" spans="1:14" x14ac:dyDescent="0.25">
      <c r="A2904" t="str">
        <f t="shared" si="315"/>
        <v>11Adelaide Crows</v>
      </c>
      <c r="B2904">
        <v>2020</v>
      </c>
      <c r="C2904">
        <v>11</v>
      </c>
      <c r="D2904" t="s">
        <v>424</v>
      </c>
      <c r="E2904" t="s">
        <v>22</v>
      </c>
      <c r="F2904">
        <v>47</v>
      </c>
      <c r="G2904" s="1">
        <v>0.92</v>
      </c>
      <c r="H2904">
        <v>0</v>
      </c>
      <c r="I2904">
        <f t="shared" si="316"/>
        <v>18</v>
      </c>
      <c r="J2904" s="3">
        <f t="shared" si="317"/>
        <v>0</v>
      </c>
      <c r="K2904" s="5">
        <f t="shared" si="320"/>
        <v>0</v>
      </c>
      <c r="L2904" s="3">
        <f t="shared" ca="1" si="318"/>
        <v>0.17921258622025887</v>
      </c>
      <c r="M2904" s="1">
        <f t="shared" ca="1" si="319"/>
        <v>-0.17921258622025887</v>
      </c>
      <c r="N2904" t="str">
        <f t="shared" si="321"/>
        <v>no</v>
      </c>
    </row>
    <row r="2905" spans="1:14" x14ac:dyDescent="0.25">
      <c r="A2905" t="str">
        <f t="shared" si="315"/>
        <v>11Essendon</v>
      </c>
      <c r="B2905">
        <v>2020</v>
      </c>
      <c r="C2905">
        <v>11</v>
      </c>
      <c r="D2905" t="s">
        <v>218</v>
      </c>
      <c r="E2905" t="s">
        <v>32</v>
      </c>
      <c r="F2905">
        <v>55</v>
      </c>
      <c r="G2905" s="1">
        <v>0.86</v>
      </c>
      <c r="H2905">
        <v>0</v>
      </c>
      <c r="I2905">
        <f t="shared" si="316"/>
        <v>24</v>
      </c>
      <c r="J2905" s="3">
        <f t="shared" si="317"/>
        <v>0</v>
      </c>
      <c r="K2905" s="5">
        <f t="shared" si="320"/>
        <v>27</v>
      </c>
      <c r="L2905" s="3">
        <f t="shared" ca="1" si="318"/>
        <v>7.1869868637110007E-2</v>
      </c>
      <c r="M2905" s="1">
        <f t="shared" ca="1" si="319"/>
        <v>-7.1869868637110007E-2</v>
      </c>
      <c r="N2905" t="str">
        <f t="shared" si="321"/>
        <v>yes</v>
      </c>
    </row>
    <row r="2906" spans="1:14" x14ac:dyDescent="0.25">
      <c r="A2906" t="str">
        <f t="shared" si="315"/>
        <v>10St Kilda</v>
      </c>
      <c r="B2906">
        <v>2020</v>
      </c>
      <c r="C2906">
        <v>10</v>
      </c>
      <c r="D2906" t="s">
        <v>54</v>
      </c>
      <c r="E2906" t="s">
        <v>19</v>
      </c>
      <c r="F2906">
        <v>60</v>
      </c>
      <c r="G2906" s="1">
        <v>0.81</v>
      </c>
      <c r="H2906">
        <v>23</v>
      </c>
      <c r="I2906">
        <f t="shared" si="316"/>
        <v>27</v>
      </c>
      <c r="J2906" s="3">
        <f t="shared" si="317"/>
        <v>0.85185185185185186</v>
      </c>
      <c r="K2906" s="5">
        <f t="shared" si="320"/>
        <v>158</v>
      </c>
      <c r="L2906" s="3">
        <f t="shared" ca="1" si="318"/>
        <v>0</v>
      </c>
      <c r="M2906" s="1">
        <f t="shared" ca="1" si="319"/>
        <v>0.85185185185185186</v>
      </c>
      <c r="N2906" t="str">
        <f t="shared" si="321"/>
        <v>yes</v>
      </c>
    </row>
    <row r="2907" spans="1:14" x14ac:dyDescent="0.25">
      <c r="A2907" t="str">
        <f t="shared" si="315"/>
        <v>10Gold Coast Suns</v>
      </c>
      <c r="B2907">
        <v>2020</v>
      </c>
      <c r="C2907">
        <v>10</v>
      </c>
      <c r="D2907" t="s">
        <v>39</v>
      </c>
      <c r="E2907" t="s">
        <v>40</v>
      </c>
      <c r="F2907">
        <v>55</v>
      </c>
      <c r="G2907" s="1">
        <v>0.86</v>
      </c>
      <c r="H2907">
        <v>23</v>
      </c>
      <c r="I2907">
        <f t="shared" si="316"/>
        <v>27</v>
      </c>
      <c r="J2907" s="3">
        <f t="shared" si="317"/>
        <v>0.85185185185185186</v>
      </c>
      <c r="K2907" s="5">
        <f t="shared" si="320"/>
        <v>323</v>
      </c>
      <c r="L2907" s="3">
        <f t="shared" ca="1" si="318"/>
        <v>9.5969498910675383E-2</v>
      </c>
      <c r="M2907" s="1">
        <f t="shared" ca="1" si="319"/>
        <v>0.75588235294117645</v>
      </c>
      <c r="N2907" t="str">
        <f t="shared" si="321"/>
        <v>yes</v>
      </c>
    </row>
    <row r="2908" spans="1:14" x14ac:dyDescent="0.25">
      <c r="A2908" t="str">
        <f t="shared" si="315"/>
        <v>10Geelong Cats</v>
      </c>
      <c r="B2908">
        <v>2020</v>
      </c>
      <c r="C2908">
        <v>10</v>
      </c>
      <c r="D2908" t="s">
        <v>37</v>
      </c>
      <c r="E2908" t="s">
        <v>9</v>
      </c>
      <c r="F2908">
        <v>58</v>
      </c>
      <c r="G2908" s="1">
        <v>0.88</v>
      </c>
      <c r="H2908">
        <v>22</v>
      </c>
      <c r="I2908">
        <f t="shared" si="316"/>
        <v>26</v>
      </c>
      <c r="J2908" s="3">
        <f t="shared" si="317"/>
        <v>0.84615384615384615</v>
      </c>
      <c r="K2908" s="5">
        <f t="shared" si="320"/>
        <v>132</v>
      </c>
      <c r="L2908" s="3">
        <f t="shared" ca="1" si="318"/>
        <v>0</v>
      </c>
      <c r="M2908" s="1">
        <f t="shared" ca="1" si="319"/>
        <v>0.84615384615384615</v>
      </c>
      <c r="N2908" t="str">
        <f t="shared" si="321"/>
        <v>yes</v>
      </c>
    </row>
    <row r="2909" spans="1:14" x14ac:dyDescent="0.25">
      <c r="A2909" t="str">
        <f t="shared" si="315"/>
        <v>10Gold Coast Suns</v>
      </c>
      <c r="B2909">
        <v>2020</v>
      </c>
      <c r="C2909">
        <v>10</v>
      </c>
      <c r="D2909" t="s">
        <v>67</v>
      </c>
      <c r="E2909" t="s">
        <v>40</v>
      </c>
      <c r="F2909">
        <v>105</v>
      </c>
      <c r="G2909" s="1">
        <v>0.86</v>
      </c>
      <c r="H2909">
        <v>22</v>
      </c>
      <c r="I2909">
        <f t="shared" si="316"/>
        <v>27</v>
      </c>
      <c r="J2909" s="3">
        <f t="shared" si="317"/>
        <v>0.81481481481481477</v>
      </c>
      <c r="K2909" s="5">
        <f t="shared" si="320"/>
        <v>238</v>
      </c>
      <c r="L2909" s="3">
        <f t="shared" ca="1" si="318"/>
        <v>6.7647058823529407E-2</v>
      </c>
      <c r="M2909" s="1">
        <f t="shared" ca="1" si="319"/>
        <v>0.74716775599128538</v>
      </c>
      <c r="N2909" t="str">
        <f t="shared" si="321"/>
        <v>yes</v>
      </c>
    </row>
    <row r="2910" spans="1:14" x14ac:dyDescent="0.25">
      <c r="A2910" t="str">
        <f t="shared" si="315"/>
        <v>10St Kilda</v>
      </c>
      <c r="B2910">
        <v>2020</v>
      </c>
      <c r="C2910">
        <v>10</v>
      </c>
      <c r="D2910" t="s">
        <v>62</v>
      </c>
      <c r="E2910" t="s">
        <v>19</v>
      </c>
      <c r="F2910">
        <v>111</v>
      </c>
      <c r="G2910" s="1">
        <v>0.91</v>
      </c>
      <c r="H2910">
        <v>22</v>
      </c>
      <c r="I2910">
        <f t="shared" si="316"/>
        <v>27</v>
      </c>
      <c r="J2910" s="3">
        <f t="shared" si="317"/>
        <v>0.81481481481481477</v>
      </c>
      <c r="K2910" s="5">
        <f t="shared" si="320"/>
        <v>306</v>
      </c>
      <c r="L2910" s="3">
        <f t="shared" ca="1" si="318"/>
        <v>7.5490196078431382E-2</v>
      </c>
      <c r="M2910" s="1">
        <f t="shared" ca="1" si="319"/>
        <v>0.73932461873638333</v>
      </c>
      <c r="N2910" t="str">
        <f t="shared" si="321"/>
        <v>yes</v>
      </c>
    </row>
    <row r="2911" spans="1:14" x14ac:dyDescent="0.25">
      <c r="A2911" t="str">
        <f t="shared" si="315"/>
        <v>10Gold Coast Suns</v>
      </c>
      <c r="B2911">
        <v>2020</v>
      </c>
      <c r="C2911">
        <v>10</v>
      </c>
      <c r="D2911" t="s">
        <v>90</v>
      </c>
      <c r="E2911" t="s">
        <v>40</v>
      </c>
      <c r="F2911">
        <v>61</v>
      </c>
      <c r="G2911" s="1">
        <v>0.79</v>
      </c>
      <c r="H2911">
        <v>21</v>
      </c>
      <c r="I2911">
        <f t="shared" si="316"/>
        <v>27</v>
      </c>
      <c r="J2911" s="3">
        <f t="shared" si="317"/>
        <v>0.77777777777777779</v>
      </c>
      <c r="K2911" s="5">
        <f t="shared" si="320"/>
        <v>200</v>
      </c>
      <c r="L2911" s="3">
        <f t="shared" ca="1" si="318"/>
        <v>7.7192982456140355E-2</v>
      </c>
      <c r="M2911" s="1">
        <f t="shared" ca="1" si="319"/>
        <v>0.70058479532163742</v>
      </c>
      <c r="N2911" t="str">
        <f t="shared" si="321"/>
        <v>yes</v>
      </c>
    </row>
    <row r="2912" spans="1:14" x14ac:dyDescent="0.25">
      <c r="A2912" t="str">
        <f t="shared" si="315"/>
        <v>10North Melbourne</v>
      </c>
      <c r="B2912">
        <v>2020</v>
      </c>
      <c r="C2912">
        <v>10</v>
      </c>
      <c r="D2912" t="s">
        <v>24</v>
      </c>
      <c r="E2912" t="s">
        <v>25</v>
      </c>
      <c r="F2912">
        <v>78</v>
      </c>
      <c r="G2912" s="1">
        <v>0.73</v>
      </c>
      <c r="H2912">
        <v>20</v>
      </c>
      <c r="I2912">
        <f t="shared" si="316"/>
        <v>26</v>
      </c>
      <c r="J2912" s="3">
        <f t="shared" si="317"/>
        <v>0.76923076923076927</v>
      </c>
      <c r="K2912" s="5">
        <f t="shared" si="320"/>
        <v>200</v>
      </c>
      <c r="L2912" s="3">
        <f t="shared" ca="1" si="318"/>
        <v>4.5882352941176471E-2</v>
      </c>
      <c r="M2912" s="1">
        <f t="shared" ca="1" si="319"/>
        <v>0.72334841628959279</v>
      </c>
      <c r="N2912" t="str">
        <f t="shared" si="321"/>
        <v>yes</v>
      </c>
    </row>
    <row r="2913" spans="1:14" x14ac:dyDescent="0.25">
      <c r="A2913" t="str">
        <f t="shared" si="315"/>
        <v>10Gold Coast Suns</v>
      </c>
      <c r="B2913">
        <v>2020</v>
      </c>
      <c r="C2913">
        <v>10</v>
      </c>
      <c r="D2913" t="s">
        <v>85</v>
      </c>
      <c r="E2913" t="s">
        <v>40</v>
      </c>
      <c r="F2913">
        <v>71</v>
      </c>
      <c r="G2913" s="1">
        <v>0.78</v>
      </c>
      <c r="H2913">
        <v>20</v>
      </c>
      <c r="I2913">
        <f t="shared" si="316"/>
        <v>27</v>
      </c>
      <c r="J2913" s="3">
        <f t="shared" si="317"/>
        <v>0.7407407407407407</v>
      </c>
      <c r="K2913" s="5">
        <f t="shared" si="320"/>
        <v>282</v>
      </c>
      <c r="L2913" s="3">
        <f t="shared" ca="1" si="318"/>
        <v>6.5034965034965031E-2</v>
      </c>
      <c r="M2913" s="1">
        <f t="shared" ca="1" si="319"/>
        <v>0.67570577570577561</v>
      </c>
      <c r="N2913" t="str">
        <f t="shared" si="321"/>
        <v>yes</v>
      </c>
    </row>
    <row r="2914" spans="1:14" x14ac:dyDescent="0.25">
      <c r="A2914" t="str">
        <f t="shared" si="315"/>
        <v>10Adelaide Crows</v>
      </c>
      <c r="B2914">
        <v>2020</v>
      </c>
      <c r="C2914">
        <v>10</v>
      </c>
      <c r="D2914" t="s">
        <v>21</v>
      </c>
      <c r="E2914" t="s">
        <v>22</v>
      </c>
      <c r="F2914">
        <v>61</v>
      </c>
      <c r="G2914" s="1">
        <v>0.86</v>
      </c>
      <c r="H2914">
        <v>20</v>
      </c>
      <c r="I2914">
        <f t="shared" si="316"/>
        <v>22</v>
      </c>
      <c r="J2914" s="3">
        <f t="shared" si="317"/>
        <v>0.90909090909090906</v>
      </c>
      <c r="K2914" s="5">
        <f t="shared" si="320"/>
        <v>329</v>
      </c>
      <c r="L2914" s="3">
        <f t="shared" ca="1" si="318"/>
        <v>9.3602693602693604E-2</v>
      </c>
      <c r="M2914" s="1">
        <f t="shared" ca="1" si="319"/>
        <v>0.81548821548821548</v>
      </c>
      <c r="N2914" t="str">
        <f t="shared" si="321"/>
        <v>yes</v>
      </c>
    </row>
    <row r="2915" spans="1:14" x14ac:dyDescent="0.25">
      <c r="A2915" t="str">
        <f t="shared" si="315"/>
        <v>10Geelong Cats</v>
      </c>
      <c r="B2915">
        <v>2020</v>
      </c>
      <c r="C2915">
        <v>10</v>
      </c>
      <c r="D2915" t="s">
        <v>20</v>
      </c>
      <c r="E2915" t="s">
        <v>9</v>
      </c>
      <c r="F2915">
        <v>48</v>
      </c>
      <c r="G2915" s="1">
        <v>0.77</v>
      </c>
      <c r="H2915">
        <v>20</v>
      </c>
      <c r="I2915">
        <f t="shared" si="316"/>
        <v>26</v>
      </c>
      <c r="J2915" s="3">
        <f t="shared" si="317"/>
        <v>0.76923076923076927</v>
      </c>
      <c r="K2915" s="5">
        <f t="shared" si="320"/>
        <v>185</v>
      </c>
      <c r="L2915" s="3">
        <f t="shared" ca="1" si="318"/>
        <v>6.198347107438016E-2</v>
      </c>
      <c r="M2915" s="1">
        <f t="shared" ca="1" si="319"/>
        <v>0.70724729815638909</v>
      </c>
      <c r="N2915" t="str">
        <f t="shared" si="321"/>
        <v>yes</v>
      </c>
    </row>
    <row r="2916" spans="1:14" x14ac:dyDescent="0.25">
      <c r="A2916" t="str">
        <f t="shared" si="315"/>
        <v>10Adelaide Crows</v>
      </c>
      <c r="B2916">
        <v>2020</v>
      </c>
      <c r="C2916">
        <v>10</v>
      </c>
      <c r="D2916" t="s">
        <v>101</v>
      </c>
      <c r="E2916" t="s">
        <v>22</v>
      </c>
      <c r="F2916">
        <v>69</v>
      </c>
      <c r="G2916" s="1">
        <v>0.88</v>
      </c>
      <c r="H2916">
        <v>20</v>
      </c>
      <c r="I2916">
        <f t="shared" si="316"/>
        <v>22</v>
      </c>
      <c r="J2916" s="3">
        <f t="shared" si="317"/>
        <v>0.90909090909090906</v>
      </c>
      <c r="K2916" s="5">
        <f t="shared" si="320"/>
        <v>161</v>
      </c>
      <c r="L2916" s="3">
        <f t="shared" ca="1" si="318"/>
        <v>0.10684782608695652</v>
      </c>
      <c r="M2916" s="1">
        <f t="shared" ca="1" si="319"/>
        <v>0.80224308300395253</v>
      </c>
      <c r="N2916" t="str">
        <f t="shared" si="321"/>
        <v>yes</v>
      </c>
    </row>
    <row r="2917" spans="1:14" x14ac:dyDescent="0.25">
      <c r="A2917" t="str">
        <f t="shared" si="315"/>
        <v>10North Melbourne</v>
      </c>
      <c r="B2917">
        <v>2020</v>
      </c>
      <c r="C2917">
        <v>10</v>
      </c>
      <c r="D2917" t="s">
        <v>102</v>
      </c>
      <c r="E2917" t="s">
        <v>25</v>
      </c>
      <c r="F2917">
        <v>81</v>
      </c>
      <c r="G2917" s="1">
        <v>0.82</v>
      </c>
      <c r="H2917">
        <v>20</v>
      </c>
      <c r="I2917">
        <f t="shared" si="316"/>
        <v>26</v>
      </c>
      <c r="J2917" s="3">
        <f t="shared" si="317"/>
        <v>0.76923076923076927</v>
      </c>
      <c r="K2917" s="5">
        <f t="shared" si="320"/>
        <v>257</v>
      </c>
      <c r="L2917" s="3">
        <f t="shared" ca="1" si="318"/>
        <v>2.3529411764705882E-2</v>
      </c>
      <c r="M2917" s="1">
        <f t="shared" ca="1" si="319"/>
        <v>0.74570135746606336</v>
      </c>
      <c r="N2917" t="str">
        <f t="shared" si="321"/>
        <v>yes</v>
      </c>
    </row>
    <row r="2918" spans="1:14" x14ac:dyDescent="0.25">
      <c r="A2918" t="str">
        <f t="shared" si="315"/>
        <v>10Geelong Cats</v>
      </c>
      <c r="B2918">
        <v>2020</v>
      </c>
      <c r="C2918">
        <v>10</v>
      </c>
      <c r="D2918" t="s">
        <v>111</v>
      </c>
      <c r="E2918" t="s">
        <v>9</v>
      </c>
      <c r="F2918">
        <v>95</v>
      </c>
      <c r="G2918" s="1">
        <v>0.76</v>
      </c>
      <c r="H2918">
        <v>19</v>
      </c>
      <c r="I2918">
        <f t="shared" si="316"/>
        <v>26</v>
      </c>
      <c r="J2918" s="3">
        <f t="shared" si="317"/>
        <v>0.73076923076923073</v>
      </c>
      <c r="K2918" s="5">
        <f t="shared" si="320"/>
        <v>208</v>
      </c>
      <c r="L2918" s="3">
        <f t="shared" ca="1" si="318"/>
        <v>5.1158645276292332E-2</v>
      </c>
      <c r="M2918" s="1">
        <f t="shared" ca="1" si="319"/>
        <v>0.6796105854929384</v>
      </c>
      <c r="N2918" t="str">
        <f t="shared" si="321"/>
        <v>yes</v>
      </c>
    </row>
    <row r="2919" spans="1:14" x14ac:dyDescent="0.25">
      <c r="A2919" t="str">
        <f t="shared" si="315"/>
        <v>10Essendon</v>
      </c>
      <c r="B2919">
        <v>2020</v>
      </c>
      <c r="C2919">
        <v>10</v>
      </c>
      <c r="D2919" t="s">
        <v>91</v>
      </c>
      <c r="E2919" t="s">
        <v>32</v>
      </c>
      <c r="F2919">
        <v>52</v>
      </c>
      <c r="G2919" s="1">
        <v>0.83</v>
      </c>
      <c r="H2919">
        <v>19</v>
      </c>
      <c r="I2919">
        <f t="shared" si="316"/>
        <v>20</v>
      </c>
      <c r="J2919" s="3">
        <f t="shared" si="317"/>
        <v>0.95</v>
      </c>
      <c r="K2919" s="5">
        <f t="shared" si="320"/>
        <v>123</v>
      </c>
      <c r="L2919" s="3">
        <f t="shared" ca="1" si="318"/>
        <v>0.17971256684491982</v>
      </c>
      <c r="M2919" s="1">
        <f t="shared" ca="1" si="319"/>
        <v>0.77028743315508019</v>
      </c>
      <c r="N2919" t="str">
        <f t="shared" si="321"/>
        <v>yes</v>
      </c>
    </row>
    <row r="2920" spans="1:14" x14ac:dyDescent="0.25">
      <c r="A2920" t="str">
        <f t="shared" si="315"/>
        <v>10GWS Giants</v>
      </c>
      <c r="B2920">
        <v>2020</v>
      </c>
      <c r="C2920">
        <v>10</v>
      </c>
      <c r="D2920" t="s">
        <v>23</v>
      </c>
      <c r="E2920" t="s">
        <v>11</v>
      </c>
      <c r="F2920">
        <v>60</v>
      </c>
      <c r="G2920" s="1">
        <v>0.83</v>
      </c>
      <c r="H2920">
        <v>19</v>
      </c>
      <c r="I2920">
        <f t="shared" si="316"/>
        <v>20</v>
      </c>
      <c r="J2920" s="3">
        <f t="shared" si="317"/>
        <v>0.95</v>
      </c>
      <c r="K2920" s="5">
        <f t="shared" si="320"/>
        <v>190</v>
      </c>
      <c r="L2920" s="3">
        <f t="shared" ca="1" si="318"/>
        <v>0.14705882352941177</v>
      </c>
      <c r="M2920" s="1">
        <f t="shared" ca="1" si="319"/>
        <v>0.80294117647058816</v>
      </c>
      <c r="N2920" t="str">
        <f t="shared" si="321"/>
        <v>yes</v>
      </c>
    </row>
    <row r="2921" spans="1:14" x14ac:dyDescent="0.25">
      <c r="A2921" t="str">
        <f t="shared" si="315"/>
        <v>10Brisbane Lions</v>
      </c>
      <c r="B2921">
        <v>2020</v>
      </c>
      <c r="C2921">
        <v>10</v>
      </c>
      <c r="D2921" t="s">
        <v>68</v>
      </c>
      <c r="E2921" t="s">
        <v>16</v>
      </c>
      <c r="F2921">
        <v>74</v>
      </c>
      <c r="G2921" s="1">
        <v>0.86</v>
      </c>
      <c r="H2921">
        <v>18</v>
      </c>
      <c r="I2921">
        <f t="shared" si="316"/>
        <v>20</v>
      </c>
      <c r="J2921" s="3">
        <f t="shared" si="317"/>
        <v>0.9</v>
      </c>
      <c r="K2921" s="5">
        <f t="shared" si="320"/>
        <v>232</v>
      </c>
      <c r="L2921" s="3">
        <f t="shared" ca="1" si="318"/>
        <v>4.7289504036908882E-2</v>
      </c>
      <c r="M2921" s="1">
        <f t="shared" ca="1" si="319"/>
        <v>0.85271049596309112</v>
      </c>
      <c r="N2921" t="str">
        <f t="shared" si="321"/>
        <v>yes</v>
      </c>
    </row>
    <row r="2922" spans="1:14" x14ac:dyDescent="0.25">
      <c r="A2922" t="str">
        <f t="shared" si="315"/>
        <v>10Brisbane Lions</v>
      </c>
      <c r="B2922">
        <v>2020</v>
      </c>
      <c r="C2922">
        <v>10</v>
      </c>
      <c r="D2922" t="s">
        <v>15</v>
      </c>
      <c r="E2922" t="s">
        <v>16</v>
      </c>
      <c r="F2922">
        <v>88</v>
      </c>
      <c r="G2922" s="1">
        <v>0.92</v>
      </c>
      <c r="H2922">
        <v>18</v>
      </c>
      <c r="I2922">
        <f t="shared" si="316"/>
        <v>20</v>
      </c>
      <c r="J2922" s="3">
        <f t="shared" si="317"/>
        <v>0.9</v>
      </c>
      <c r="K2922" s="5">
        <f t="shared" si="320"/>
        <v>327</v>
      </c>
      <c r="L2922" s="3">
        <f t="shared" ca="1" si="318"/>
        <v>9.1431295287605602E-2</v>
      </c>
      <c r="M2922" s="1">
        <f t="shared" ca="1" si="319"/>
        <v>0.80856870471239439</v>
      </c>
      <c r="N2922" t="str">
        <f t="shared" si="321"/>
        <v>yes</v>
      </c>
    </row>
    <row r="2923" spans="1:14" x14ac:dyDescent="0.25">
      <c r="A2923" t="str">
        <f t="shared" si="315"/>
        <v>10North Melbourne</v>
      </c>
      <c r="B2923">
        <v>2020</v>
      </c>
      <c r="C2923">
        <v>10</v>
      </c>
      <c r="D2923" t="s">
        <v>34</v>
      </c>
      <c r="E2923" t="s">
        <v>25</v>
      </c>
      <c r="F2923">
        <v>73</v>
      </c>
      <c r="G2923" s="1">
        <v>0.73</v>
      </c>
      <c r="H2923">
        <v>18</v>
      </c>
      <c r="I2923">
        <f t="shared" si="316"/>
        <v>26</v>
      </c>
      <c r="J2923" s="3">
        <f t="shared" si="317"/>
        <v>0.69230769230769229</v>
      </c>
      <c r="K2923" s="5">
        <f t="shared" si="320"/>
        <v>171</v>
      </c>
      <c r="L2923" s="3">
        <f t="shared" ca="1" si="318"/>
        <v>1.895424836601307E-2</v>
      </c>
      <c r="M2923" s="1">
        <f t="shared" ca="1" si="319"/>
        <v>0.67335344394167918</v>
      </c>
      <c r="N2923" t="str">
        <f t="shared" si="321"/>
        <v>yes</v>
      </c>
    </row>
    <row r="2924" spans="1:14" x14ac:dyDescent="0.25">
      <c r="A2924" t="str">
        <f t="shared" si="315"/>
        <v>10Richmond</v>
      </c>
      <c r="B2924">
        <v>2020</v>
      </c>
      <c r="C2924">
        <v>10</v>
      </c>
      <c r="D2924" t="s">
        <v>33</v>
      </c>
      <c r="E2924" t="s">
        <v>28</v>
      </c>
      <c r="F2924">
        <v>85</v>
      </c>
      <c r="G2924" s="1">
        <v>0.89</v>
      </c>
      <c r="H2924">
        <v>18</v>
      </c>
      <c r="I2924">
        <f t="shared" si="316"/>
        <v>20</v>
      </c>
      <c r="J2924" s="3">
        <f t="shared" si="317"/>
        <v>0.9</v>
      </c>
      <c r="K2924" s="5">
        <f t="shared" si="320"/>
        <v>178</v>
      </c>
      <c r="L2924" s="3">
        <f t="shared" ca="1" si="318"/>
        <v>1.7283950617283949E-2</v>
      </c>
      <c r="M2924" s="1">
        <f t="shared" ca="1" si="319"/>
        <v>0.88271604938271608</v>
      </c>
      <c r="N2924" t="str">
        <f t="shared" si="321"/>
        <v>yes</v>
      </c>
    </row>
    <row r="2925" spans="1:14" x14ac:dyDescent="0.25">
      <c r="A2925" t="str">
        <f t="shared" si="315"/>
        <v>10Western Bulldogs</v>
      </c>
      <c r="B2925">
        <v>2020</v>
      </c>
      <c r="C2925">
        <v>10</v>
      </c>
      <c r="D2925" t="s">
        <v>13</v>
      </c>
      <c r="E2925" t="s">
        <v>14</v>
      </c>
      <c r="F2925">
        <v>68</v>
      </c>
      <c r="G2925" s="1">
        <v>0.83</v>
      </c>
      <c r="H2925">
        <v>17</v>
      </c>
      <c r="I2925">
        <f t="shared" si="316"/>
        <v>17</v>
      </c>
      <c r="J2925" s="3">
        <f t="shared" si="317"/>
        <v>1</v>
      </c>
      <c r="K2925" s="5">
        <f t="shared" si="320"/>
        <v>320</v>
      </c>
      <c r="L2925" s="3">
        <f t="shared" ca="1" si="318"/>
        <v>5.6862745098039215E-2</v>
      </c>
      <c r="M2925" s="1">
        <f t="shared" ca="1" si="319"/>
        <v>0.94313725490196076</v>
      </c>
      <c r="N2925" t="str">
        <f t="shared" si="321"/>
        <v>yes</v>
      </c>
    </row>
    <row r="2926" spans="1:14" x14ac:dyDescent="0.25">
      <c r="A2926" t="str">
        <f t="shared" si="315"/>
        <v>10Essendon</v>
      </c>
      <c r="B2926">
        <v>2020</v>
      </c>
      <c r="C2926">
        <v>10</v>
      </c>
      <c r="D2926" t="s">
        <v>45</v>
      </c>
      <c r="E2926" t="s">
        <v>32</v>
      </c>
      <c r="F2926">
        <v>50</v>
      </c>
      <c r="G2926" s="1">
        <v>0.81</v>
      </c>
      <c r="H2926">
        <v>17</v>
      </c>
      <c r="I2926">
        <f t="shared" si="316"/>
        <v>20</v>
      </c>
      <c r="J2926" s="3">
        <f t="shared" si="317"/>
        <v>0.85</v>
      </c>
      <c r="K2926" s="5">
        <f t="shared" si="320"/>
        <v>259</v>
      </c>
      <c r="L2926" s="3">
        <f t="shared" ca="1" si="318"/>
        <v>7.356261022927689E-2</v>
      </c>
      <c r="M2926" s="1">
        <f t="shared" ca="1" si="319"/>
        <v>0.77643738977072307</v>
      </c>
      <c r="N2926" t="str">
        <f t="shared" si="321"/>
        <v>yes</v>
      </c>
    </row>
    <row r="2927" spans="1:14" x14ac:dyDescent="0.25">
      <c r="A2927" t="str">
        <f t="shared" si="315"/>
        <v>10Melbourne</v>
      </c>
      <c r="B2927">
        <v>2020</v>
      </c>
      <c r="C2927">
        <v>10</v>
      </c>
      <c r="D2927" t="s">
        <v>29</v>
      </c>
      <c r="E2927" t="s">
        <v>30</v>
      </c>
      <c r="F2927">
        <v>73</v>
      </c>
      <c r="G2927" s="1">
        <v>0.79</v>
      </c>
      <c r="H2927">
        <v>17</v>
      </c>
      <c r="I2927">
        <f t="shared" si="316"/>
        <v>22</v>
      </c>
      <c r="J2927" s="3">
        <f t="shared" si="317"/>
        <v>0.77272727272727271</v>
      </c>
      <c r="K2927" s="5">
        <f t="shared" si="320"/>
        <v>267</v>
      </c>
      <c r="L2927" s="3">
        <f t="shared" ca="1" si="318"/>
        <v>9.4415584415584411E-2</v>
      </c>
      <c r="M2927" s="1">
        <f t="shared" ca="1" si="319"/>
        <v>0.67831168831168831</v>
      </c>
      <c r="N2927" t="str">
        <f t="shared" si="321"/>
        <v>yes</v>
      </c>
    </row>
    <row r="2928" spans="1:14" x14ac:dyDescent="0.25">
      <c r="A2928" t="str">
        <f t="shared" si="315"/>
        <v>10Adelaide Crows</v>
      </c>
      <c r="B2928">
        <v>2020</v>
      </c>
      <c r="C2928">
        <v>10</v>
      </c>
      <c r="D2928" t="s">
        <v>65</v>
      </c>
      <c r="E2928" t="s">
        <v>22</v>
      </c>
      <c r="F2928">
        <v>91</v>
      </c>
      <c r="G2928" s="1">
        <v>0.79</v>
      </c>
      <c r="H2928">
        <v>17</v>
      </c>
      <c r="I2928">
        <f t="shared" si="316"/>
        <v>22</v>
      </c>
      <c r="J2928" s="3">
        <f t="shared" si="317"/>
        <v>0.77272727272727271</v>
      </c>
      <c r="K2928" s="5">
        <f t="shared" si="320"/>
        <v>231</v>
      </c>
      <c r="L2928" s="3">
        <f t="shared" ca="1" si="318"/>
        <v>5.5217086834733892E-2</v>
      </c>
      <c r="M2928" s="1">
        <f t="shared" ca="1" si="319"/>
        <v>0.71751018589253879</v>
      </c>
      <c r="N2928" t="str">
        <f t="shared" si="321"/>
        <v>yes</v>
      </c>
    </row>
    <row r="2929" spans="1:14" x14ac:dyDescent="0.25">
      <c r="A2929" t="str">
        <f t="shared" si="315"/>
        <v>10GWS Giants</v>
      </c>
      <c r="B2929">
        <v>2020</v>
      </c>
      <c r="C2929">
        <v>10</v>
      </c>
      <c r="D2929" t="s">
        <v>41</v>
      </c>
      <c r="E2929" t="s">
        <v>11</v>
      </c>
      <c r="F2929">
        <v>81</v>
      </c>
      <c r="G2929" s="1">
        <v>0.66</v>
      </c>
      <c r="H2929">
        <v>16</v>
      </c>
      <c r="I2929">
        <f t="shared" si="316"/>
        <v>20</v>
      </c>
      <c r="J2929" s="3">
        <f t="shared" si="317"/>
        <v>0.8</v>
      </c>
      <c r="K2929" s="5">
        <f t="shared" si="320"/>
        <v>270</v>
      </c>
      <c r="L2929" s="3">
        <f t="shared" ca="1" si="318"/>
        <v>5.3594771241830069E-2</v>
      </c>
      <c r="M2929" s="1">
        <f t="shared" ca="1" si="319"/>
        <v>0.74640522875816995</v>
      </c>
      <c r="N2929" t="str">
        <f t="shared" si="321"/>
        <v>yes</v>
      </c>
    </row>
    <row r="2930" spans="1:14" x14ac:dyDescent="0.25">
      <c r="A2930" t="str">
        <f t="shared" si="315"/>
        <v>10Richmond</v>
      </c>
      <c r="B2930">
        <v>2020</v>
      </c>
      <c r="C2930">
        <v>10</v>
      </c>
      <c r="D2930" t="s">
        <v>76</v>
      </c>
      <c r="E2930" t="s">
        <v>28</v>
      </c>
      <c r="F2930">
        <v>60</v>
      </c>
      <c r="G2930" s="1">
        <v>0.72</v>
      </c>
      <c r="H2930">
        <v>16</v>
      </c>
      <c r="I2930">
        <f t="shared" si="316"/>
        <v>20</v>
      </c>
      <c r="J2930" s="3">
        <f t="shared" si="317"/>
        <v>0.8</v>
      </c>
      <c r="K2930" s="5">
        <f t="shared" si="320"/>
        <v>201</v>
      </c>
      <c r="L2930" s="3">
        <f t="shared" ca="1" si="318"/>
        <v>4.695156695156695E-2</v>
      </c>
      <c r="M2930" s="1">
        <f t="shared" ca="1" si="319"/>
        <v>0.75304843304843305</v>
      </c>
      <c r="N2930" t="str">
        <f t="shared" si="321"/>
        <v>yes</v>
      </c>
    </row>
    <row r="2931" spans="1:14" x14ac:dyDescent="0.25">
      <c r="A2931" t="str">
        <f t="shared" si="315"/>
        <v>10St Kilda</v>
      </c>
      <c r="B2931">
        <v>2020</v>
      </c>
      <c r="C2931">
        <v>10</v>
      </c>
      <c r="D2931" t="s">
        <v>87</v>
      </c>
      <c r="E2931" t="s">
        <v>19</v>
      </c>
      <c r="F2931">
        <v>55</v>
      </c>
      <c r="G2931" s="1">
        <v>0.76</v>
      </c>
      <c r="H2931">
        <v>16</v>
      </c>
      <c r="I2931">
        <f t="shared" si="316"/>
        <v>27</v>
      </c>
      <c r="J2931" s="3">
        <f t="shared" si="317"/>
        <v>0.59259259259259256</v>
      </c>
      <c r="K2931" s="5">
        <f t="shared" si="320"/>
        <v>212</v>
      </c>
      <c r="L2931" s="3">
        <f t="shared" ca="1" si="318"/>
        <v>7.9365079365079361E-3</v>
      </c>
      <c r="M2931" s="1">
        <f t="shared" ca="1" si="319"/>
        <v>0.58465608465608465</v>
      </c>
      <c r="N2931" t="str">
        <f t="shared" si="321"/>
        <v>yes</v>
      </c>
    </row>
    <row r="2932" spans="1:14" x14ac:dyDescent="0.25">
      <c r="A2932" t="str">
        <f t="shared" si="315"/>
        <v>10St Kilda</v>
      </c>
      <c r="B2932">
        <v>2020</v>
      </c>
      <c r="C2932">
        <v>10</v>
      </c>
      <c r="D2932" t="s">
        <v>142</v>
      </c>
      <c r="E2932" t="s">
        <v>19</v>
      </c>
      <c r="F2932">
        <v>29</v>
      </c>
      <c r="G2932" s="1">
        <v>0.65</v>
      </c>
      <c r="H2932">
        <v>16</v>
      </c>
      <c r="I2932">
        <f t="shared" si="316"/>
        <v>27</v>
      </c>
      <c r="J2932" s="3">
        <f t="shared" si="317"/>
        <v>0.59259259259259256</v>
      </c>
      <c r="K2932" s="5">
        <f t="shared" si="320"/>
        <v>184</v>
      </c>
      <c r="L2932" s="3">
        <f t="shared" ca="1" si="318"/>
        <v>2.8490028490028487E-2</v>
      </c>
      <c r="M2932" s="1">
        <f t="shared" ca="1" si="319"/>
        <v>0.5641025641025641</v>
      </c>
      <c r="N2932" t="str">
        <f t="shared" si="321"/>
        <v>yes</v>
      </c>
    </row>
    <row r="2933" spans="1:14" x14ac:dyDescent="0.25">
      <c r="A2933" t="str">
        <f t="shared" si="315"/>
        <v>10Melbourne</v>
      </c>
      <c r="B2933">
        <v>2020</v>
      </c>
      <c r="C2933">
        <v>10</v>
      </c>
      <c r="D2933" t="s">
        <v>49</v>
      </c>
      <c r="E2933" t="s">
        <v>30</v>
      </c>
      <c r="F2933">
        <v>131</v>
      </c>
      <c r="G2933" s="1">
        <v>0.84</v>
      </c>
      <c r="H2933">
        <v>16</v>
      </c>
      <c r="I2933">
        <f t="shared" si="316"/>
        <v>22</v>
      </c>
      <c r="J2933" s="3">
        <f t="shared" si="317"/>
        <v>0.72727272727272729</v>
      </c>
      <c r="K2933" s="5">
        <f t="shared" si="320"/>
        <v>277</v>
      </c>
      <c r="L2933" s="3">
        <f t="shared" ca="1" si="318"/>
        <v>5.2156862745098044E-2</v>
      </c>
      <c r="M2933" s="1">
        <f t="shared" ca="1" si="319"/>
        <v>0.67511586452762928</v>
      </c>
      <c r="N2933" t="str">
        <f t="shared" si="321"/>
        <v>yes</v>
      </c>
    </row>
    <row r="2934" spans="1:14" x14ac:dyDescent="0.25">
      <c r="A2934" t="str">
        <f t="shared" si="315"/>
        <v>10Adelaide Crows</v>
      </c>
      <c r="B2934">
        <v>2020</v>
      </c>
      <c r="C2934">
        <v>10</v>
      </c>
      <c r="D2934" t="s">
        <v>119</v>
      </c>
      <c r="E2934" t="s">
        <v>22</v>
      </c>
      <c r="F2934">
        <v>68</v>
      </c>
      <c r="G2934" s="1">
        <v>0.73</v>
      </c>
      <c r="H2934">
        <v>16</v>
      </c>
      <c r="I2934">
        <f t="shared" si="316"/>
        <v>22</v>
      </c>
      <c r="J2934" s="3">
        <f t="shared" si="317"/>
        <v>0.72727272727272729</v>
      </c>
      <c r="K2934" s="5">
        <f t="shared" si="320"/>
        <v>137</v>
      </c>
      <c r="L2934" s="3">
        <f t="shared" ca="1" si="318"/>
        <v>4.3923861942437789E-2</v>
      </c>
      <c r="M2934" s="1">
        <f t="shared" ca="1" si="319"/>
        <v>0.68334886533028949</v>
      </c>
      <c r="N2934" t="str">
        <f t="shared" si="321"/>
        <v>yes</v>
      </c>
    </row>
    <row r="2935" spans="1:14" x14ac:dyDescent="0.25">
      <c r="A2935" t="str">
        <f t="shared" si="315"/>
        <v>10Geelong Cats</v>
      </c>
      <c r="B2935">
        <v>2020</v>
      </c>
      <c r="C2935">
        <v>10</v>
      </c>
      <c r="D2935" t="s">
        <v>151</v>
      </c>
      <c r="E2935" t="s">
        <v>9</v>
      </c>
      <c r="F2935">
        <v>92</v>
      </c>
      <c r="G2935" s="1">
        <v>0.68</v>
      </c>
      <c r="H2935">
        <v>16</v>
      </c>
      <c r="I2935">
        <f t="shared" si="316"/>
        <v>26</v>
      </c>
      <c r="J2935" s="3">
        <f t="shared" si="317"/>
        <v>0.61538461538461542</v>
      </c>
      <c r="K2935" s="5">
        <f t="shared" si="320"/>
        <v>74</v>
      </c>
      <c r="L2935" s="3">
        <f t="shared" ca="1" si="318"/>
        <v>2.2222222222222223E-2</v>
      </c>
      <c r="M2935" s="1">
        <f t="shared" ca="1" si="319"/>
        <v>0.59316239316239316</v>
      </c>
      <c r="N2935" t="str">
        <f t="shared" si="321"/>
        <v>yes</v>
      </c>
    </row>
    <row r="2936" spans="1:14" x14ac:dyDescent="0.25">
      <c r="A2936" t="str">
        <f t="shared" si="315"/>
        <v>10GWS Giants</v>
      </c>
      <c r="B2936">
        <v>2020</v>
      </c>
      <c r="C2936">
        <v>10</v>
      </c>
      <c r="D2936" t="s">
        <v>126</v>
      </c>
      <c r="E2936" t="s">
        <v>11</v>
      </c>
      <c r="F2936">
        <v>109</v>
      </c>
      <c r="G2936" s="1">
        <v>0.84</v>
      </c>
      <c r="H2936">
        <v>16</v>
      </c>
      <c r="I2936">
        <f t="shared" si="316"/>
        <v>20</v>
      </c>
      <c r="J2936" s="3">
        <f t="shared" si="317"/>
        <v>0.8</v>
      </c>
      <c r="K2936" s="5">
        <f t="shared" si="320"/>
        <v>126</v>
      </c>
      <c r="L2936" s="3">
        <f t="shared" ca="1" si="318"/>
        <v>0.11553544494720965</v>
      </c>
      <c r="M2936" s="1">
        <f t="shared" ca="1" si="319"/>
        <v>0.68446455505279036</v>
      </c>
      <c r="N2936" t="str">
        <f t="shared" si="321"/>
        <v>yes</v>
      </c>
    </row>
    <row r="2937" spans="1:14" x14ac:dyDescent="0.25">
      <c r="A2937" t="str">
        <f t="shared" si="315"/>
        <v>10Melbourne</v>
      </c>
      <c r="B2937">
        <v>2020</v>
      </c>
      <c r="C2937">
        <v>10</v>
      </c>
      <c r="D2937" t="s">
        <v>113</v>
      </c>
      <c r="E2937" t="s">
        <v>30</v>
      </c>
      <c r="F2937">
        <v>90</v>
      </c>
      <c r="G2937" s="1">
        <v>0.92</v>
      </c>
      <c r="H2937">
        <v>15</v>
      </c>
      <c r="I2937">
        <f t="shared" si="316"/>
        <v>22</v>
      </c>
      <c r="J2937" s="3">
        <f t="shared" si="317"/>
        <v>0.68181818181818177</v>
      </c>
      <c r="K2937" s="5">
        <f t="shared" si="320"/>
        <v>235</v>
      </c>
      <c r="L2937" s="3">
        <f t="shared" ca="1" si="318"/>
        <v>1.8823529411764708E-2</v>
      </c>
      <c r="M2937" s="1">
        <f t="shared" ca="1" si="319"/>
        <v>0.66299465240641708</v>
      </c>
      <c r="N2937" t="str">
        <f t="shared" si="321"/>
        <v>yes</v>
      </c>
    </row>
    <row r="2938" spans="1:14" x14ac:dyDescent="0.25">
      <c r="A2938" t="str">
        <f t="shared" si="315"/>
        <v>10Collingwood</v>
      </c>
      <c r="B2938">
        <v>2020</v>
      </c>
      <c r="C2938">
        <v>10</v>
      </c>
      <c r="D2938" t="s">
        <v>50</v>
      </c>
      <c r="E2938" t="s">
        <v>51</v>
      </c>
      <c r="F2938">
        <v>96</v>
      </c>
      <c r="G2938" s="1">
        <v>0.89</v>
      </c>
      <c r="H2938">
        <v>15</v>
      </c>
      <c r="I2938">
        <f t="shared" si="316"/>
        <v>15</v>
      </c>
      <c r="J2938" s="3">
        <f t="shared" si="317"/>
        <v>1</v>
      </c>
      <c r="K2938" s="5">
        <f t="shared" si="320"/>
        <v>299</v>
      </c>
      <c r="L2938" s="3">
        <f t="shared" ca="1" si="318"/>
        <v>7.4163783160322946E-2</v>
      </c>
      <c r="M2938" s="1">
        <f t="shared" ca="1" si="319"/>
        <v>0.9258362168396771</v>
      </c>
      <c r="N2938" t="str">
        <f t="shared" si="321"/>
        <v>yes</v>
      </c>
    </row>
    <row r="2939" spans="1:14" x14ac:dyDescent="0.25">
      <c r="A2939" t="str">
        <f t="shared" si="315"/>
        <v>10Melbourne</v>
      </c>
      <c r="B2939">
        <v>2020</v>
      </c>
      <c r="C2939">
        <v>10</v>
      </c>
      <c r="D2939" t="s">
        <v>108</v>
      </c>
      <c r="E2939" t="s">
        <v>30</v>
      </c>
      <c r="F2939">
        <v>61</v>
      </c>
      <c r="G2939" s="1">
        <v>0.75</v>
      </c>
      <c r="H2939">
        <v>15</v>
      </c>
      <c r="I2939">
        <f t="shared" si="316"/>
        <v>22</v>
      </c>
      <c r="J2939" s="3">
        <f t="shared" si="317"/>
        <v>0.68181818181818177</v>
      </c>
      <c r="K2939" s="5">
        <f t="shared" si="320"/>
        <v>177</v>
      </c>
      <c r="L2939" s="3">
        <f t="shared" ca="1" si="318"/>
        <v>1.3605442176870748E-2</v>
      </c>
      <c r="M2939" s="1">
        <f t="shared" ca="1" si="319"/>
        <v>0.668212739641311</v>
      </c>
      <c r="N2939" t="str">
        <f t="shared" si="321"/>
        <v>yes</v>
      </c>
    </row>
    <row r="2940" spans="1:14" x14ac:dyDescent="0.25">
      <c r="A2940" t="str">
        <f t="shared" si="315"/>
        <v>10Brisbane Lions</v>
      </c>
      <c r="B2940">
        <v>2020</v>
      </c>
      <c r="C2940">
        <v>10</v>
      </c>
      <c r="D2940" t="s">
        <v>98</v>
      </c>
      <c r="E2940" t="s">
        <v>16</v>
      </c>
      <c r="F2940">
        <v>97</v>
      </c>
      <c r="G2940" s="1">
        <v>0.85</v>
      </c>
      <c r="H2940">
        <v>15</v>
      </c>
      <c r="I2940">
        <f t="shared" si="316"/>
        <v>20</v>
      </c>
      <c r="J2940" s="3">
        <f t="shared" si="317"/>
        <v>0.75</v>
      </c>
      <c r="K2940" s="5">
        <f t="shared" si="320"/>
        <v>264</v>
      </c>
      <c r="L2940" s="3">
        <f t="shared" ca="1" si="318"/>
        <v>3.9273356401384088E-2</v>
      </c>
      <c r="M2940" s="1">
        <f t="shared" ca="1" si="319"/>
        <v>0.71072664359861593</v>
      </c>
      <c r="N2940" t="str">
        <f t="shared" si="321"/>
        <v>yes</v>
      </c>
    </row>
    <row r="2941" spans="1:14" x14ac:dyDescent="0.25">
      <c r="A2941" t="str">
        <f t="shared" si="315"/>
        <v>10Essendon</v>
      </c>
      <c r="B2941">
        <v>2020</v>
      </c>
      <c r="C2941">
        <v>10</v>
      </c>
      <c r="D2941" t="s">
        <v>93</v>
      </c>
      <c r="E2941" t="s">
        <v>32</v>
      </c>
      <c r="F2941">
        <v>73</v>
      </c>
      <c r="G2941" s="1">
        <v>0.87</v>
      </c>
      <c r="H2941">
        <v>15</v>
      </c>
      <c r="I2941">
        <f t="shared" si="316"/>
        <v>20</v>
      </c>
      <c r="J2941" s="3">
        <f t="shared" si="317"/>
        <v>0.75</v>
      </c>
      <c r="K2941" s="5">
        <f t="shared" si="320"/>
        <v>217</v>
      </c>
      <c r="L2941" s="3">
        <f t="shared" ca="1" si="318"/>
        <v>3.4013605442176869E-3</v>
      </c>
      <c r="M2941" s="1">
        <f t="shared" ca="1" si="319"/>
        <v>0.74659863945578231</v>
      </c>
      <c r="N2941" t="str">
        <f t="shared" si="321"/>
        <v>yes</v>
      </c>
    </row>
    <row r="2942" spans="1:14" x14ac:dyDescent="0.25">
      <c r="A2942" t="str">
        <f t="shared" si="315"/>
        <v>10Port Adelaide</v>
      </c>
      <c r="B2942">
        <v>2020</v>
      </c>
      <c r="C2942">
        <v>10</v>
      </c>
      <c r="D2942" t="s">
        <v>94</v>
      </c>
      <c r="E2942" t="s">
        <v>48</v>
      </c>
      <c r="F2942">
        <v>104</v>
      </c>
      <c r="G2942" s="1">
        <v>0.84</v>
      </c>
      <c r="H2942">
        <v>14</v>
      </c>
      <c r="I2942">
        <f t="shared" si="316"/>
        <v>17</v>
      </c>
      <c r="J2942" s="3">
        <f t="shared" si="317"/>
        <v>0.82352941176470584</v>
      </c>
      <c r="K2942" s="5">
        <f t="shared" si="320"/>
        <v>95</v>
      </c>
      <c r="L2942" s="3">
        <f t="shared" ca="1" si="318"/>
        <v>0</v>
      </c>
      <c r="M2942" s="1">
        <f t="shared" ca="1" si="319"/>
        <v>0.82352941176470584</v>
      </c>
      <c r="N2942" t="str">
        <f t="shared" si="321"/>
        <v>yes</v>
      </c>
    </row>
    <row r="2943" spans="1:14" x14ac:dyDescent="0.25">
      <c r="A2943" t="str">
        <f t="shared" si="315"/>
        <v>10Collingwood</v>
      </c>
      <c r="B2943">
        <v>2020</v>
      </c>
      <c r="C2943">
        <v>10</v>
      </c>
      <c r="D2943" t="s">
        <v>72</v>
      </c>
      <c r="E2943" t="s">
        <v>51</v>
      </c>
      <c r="F2943">
        <v>111</v>
      </c>
      <c r="G2943" s="1">
        <v>0.87</v>
      </c>
      <c r="H2943">
        <v>14</v>
      </c>
      <c r="I2943">
        <f t="shared" si="316"/>
        <v>15</v>
      </c>
      <c r="J2943" s="3">
        <f t="shared" si="317"/>
        <v>0.93333333333333335</v>
      </c>
      <c r="K2943" s="5">
        <f t="shared" si="320"/>
        <v>251</v>
      </c>
      <c r="L2943" s="3">
        <f t="shared" ca="1" si="318"/>
        <v>3.1945701357466057E-2</v>
      </c>
      <c r="M2943" s="1">
        <f t="shared" ca="1" si="319"/>
        <v>0.90138763197586724</v>
      </c>
      <c r="N2943" t="str">
        <f t="shared" si="321"/>
        <v>yes</v>
      </c>
    </row>
    <row r="2944" spans="1:14" x14ac:dyDescent="0.25">
      <c r="A2944" t="str">
        <f t="shared" si="315"/>
        <v>10Western Bulldogs</v>
      </c>
      <c r="B2944">
        <v>2020</v>
      </c>
      <c r="C2944">
        <v>10</v>
      </c>
      <c r="D2944" t="s">
        <v>46</v>
      </c>
      <c r="E2944" t="s">
        <v>14</v>
      </c>
      <c r="F2944">
        <v>106</v>
      </c>
      <c r="G2944" s="1">
        <v>0.89</v>
      </c>
      <c r="H2944">
        <v>14</v>
      </c>
      <c r="I2944">
        <f t="shared" si="316"/>
        <v>17</v>
      </c>
      <c r="J2944" s="3">
        <f t="shared" si="317"/>
        <v>0.82352941176470584</v>
      </c>
      <c r="K2944" s="5">
        <f t="shared" si="320"/>
        <v>276</v>
      </c>
      <c r="L2944" s="3">
        <f t="shared" ca="1" si="318"/>
        <v>3.5294117647058823E-2</v>
      </c>
      <c r="M2944" s="1">
        <f t="shared" ca="1" si="319"/>
        <v>0.78823529411764703</v>
      </c>
      <c r="N2944" t="str">
        <f t="shared" si="321"/>
        <v>yes</v>
      </c>
    </row>
    <row r="2945" spans="1:14" x14ac:dyDescent="0.25">
      <c r="A2945" t="str">
        <f t="shared" si="315"/>
        <v>10Sydney Swans</v>
      </c>
      <c r="B2945">
        <v>2020</v>
      </c>
      <c r="C2945">
        <v>10</v>
      </c>
      <c r="D2945" t="s">
        <v>69</v>
      </c>
      <c r="E2945" t="s">
        <v>70</v>
      </c>
      <c r="F2945">
        <v>79</v>
      </c>
      <c r="G2945" s="1">
        <v>0.9</v>
      </c>
      <c r="H2945">
        <v>14</v>
      </c>
      <c r="I2945">
        <f t="shared" si="316"/>
        <v>15</v>
      </c>
      <c r="J2945" s="3">
        <f t="shared" si="317"/>
        <v>0.93333333333333335</v>
      </c>
      <c r="K2945" s="5">
        <f t="shared" si="320"/>
        <v>281</v>
      </c>
      <c r="L2945" s="3">
        <f t="shared" ca="1" si="318"/>
        <v>5.7058823529411766E-2</v>
      </c>
      <c r="M2945" s="1">
        <f t="shared" ca="1" si="319"/>
        <v>0.87627450980392163</v>
      </c>
      <c r="N2945" t="str">
        <f t="shared" si="321"/>
        <v>yes</v>
      </c>
    </row>
    <row r="2946" spans="1:14" x14ac:dyDescent="0.25">
      <c r="A2946" t="str">
        <f t="shared" ref="A2946:A3009" si="322">C2946&amp;E2946</f>
        <v>10Sydney Swans</v>
      </c>
      <c r="B2946">
        <v>2020</v>
      </c>
      <c r="C2946">
        <v>10</v>
      </c>
      <c r="D2946" t="s">
        <v>79</v>
      </c>
      <c r="E2946" t="s">
        <v>70</v>
      </c>
      <c r="F2946">
        <v>77</v>
      </c>
      <c r="G2946" s="1">
        <v>0.82</v>
      </c>
      <c r="H2946">
        <v>14</v>
      </c>
      <c r="I2946">
        <f t="shared" ref="I2946:I3009" si="323">SUMIF($A:$A,$A2946,$H:$H)/4</f>
        <v>15</v>
      </c>
      <c r="J2946" s="3">
        <f t="shared" ref="J2946:J3009" si="324">H2946/I2946</f>
        <v>0.93333333333333335</v>
      </c>
      <c r="K2946" s="5">
        <f t="shared" si="320"/>
        <v>202</v>
      </c>
      <c r="L2946" s="3">
        <f t="shared" ref="L2946:L3009" ca="1" si="325">SUMIF($D:$D,$D2946,$J2946)/COUNTIF($D:$D,$D2946)</f>
        <v>0.10168748630287092</v>
      </c>
      <c r="M2946" s="1">
        <f t="shared" ref="M2946:M3009" ca="1" si="326">J2946-L2946</f>
        <v>0.8316458470304624</v>
      </c>
      <c r="N2946" t="str">
        <f t="shared" si="321"/>
        <v>yes</v>
      </c>
    </row>
    <row r="2947" spans="1:14" x14ac:dyDescent="0.25">
      <c r="A2947" t="str">
        <f t="shared" si="322"/>
        <v>10Western Bulldogs</v>
      </c>
      <c r="B2947">
        <v>2020</v>
      </c>
      <c r="C2947">
        <v>10</v>
      </c>
      <c r="D2947" t="s">
        <v>43</v>
      </c>
      <c r="E2947" t="s">
        <v>14</v>
      </c>
      <c r="F2947">
        <v>71</v>
      </c>
      <c r="G2947" s="1">
        <v>0.85</v>
      </c>
      <c r="H2947">
        <v>14</v>
      </c>
      <c r="I2947">
        <f t="shared" si="323"/>
        <v>17</v>
      </c>
      <c r="J2947" s="3">
        <f t="shared" si="324"/>
        <v>0.82352941176470584</v>
      </c>
      <c r="K2947" s="5">
        <f t="shared" ref="K2947:K3010" si="327">SUMIF($D:$D,$D2947,$H:$H)</f>
        <v>287</v>
      </c>
      <c r="L2947" s="3">
        <f t="shared" ca="1" si="325"/>
        <v>1.7647058823529412E-2</v>
      </c>
      <c r="M2947" s="1">
        <f t="shared" ca="1" si="326"/>
        <v>0.80588235294117638</v>
      </c>
      <c r="N2947" t="str">
        <f t="shared" ref="N2947:N3010" si="328">IF(K2947&gt;0,"yes", "no")</f>
        <v>yes</v>
      </c>
    </row>
    <row r="2948" spans="1:14" x14ac:dyDescent="0.25">
      <c r="A2948" t="str">
        <f t="shared" si="322"/>
        <v>10Richmond</v>
      </c>
      <c r="B2948">
        <v>2020</v>
      </c>
      <c r="C2948">
        <v>10</v>
      </c>
      <c r="D2948" t="s">
        <v>44</v>
      </c>
      <c r="E2948" t="s">
        <v>28</v>
      </c>
      <c r="F2948">
        <v>81</v>
      </c>
      <c r="G2948" s="1">
        <v>0.92</v>
      </c>
      <c r="H2948">
        <v>13</v>
      </c>
      <c r="I2948">
        <f t="shared" si="323"/>
        <v>20</v>
      </c>
      <c r="J2948" s="3">
        <f t="shared" si="324"/>
        <v>0.65</v>
      </c>
      <c r="K2948" s="5">
        <f t="shared" si="327"/>
        <v>250</v>
      </c>
      <c r="L2948" s="3">
        <f t="shared" ca="1" si="325"/>
        <v>3.9411764705882354E-2</v>
      </c>
      <c r="M2948" s="1">
        <f t="shared" ca="1" si="326"/>
        <v>0.61058823529411765</v>
      </c>
      <c r="N2948" t="str">
        <f t="shared" si="328"/>
        <v>yes</v>
      </c>
    </row>
    <row r="2949" spans="1:14" x14ac:dyDescent="0.25">
      <c r="A2949" t="str">
        <f t="shared" si="322"/>
        <v>10North Melbourne</v>
      </c>
      <c r="B2949">
        <v>2020</v>
      </c>
      <c r="C2949">
        <v>10</v>
      </c>
      <c r="D2949" t="s">
        <v>168</v>
      </c>
      <c r="E2949" t="s">
        <v>25</v>
      </c>
      <c r="F2949">
        <v>49</v>
      </c>
      <c r="G2949" s="1">
        <v>0.78</v>
      </c>
      <c r="H2949">
        <v>13</v>
      </c>
      <c r="I2949">
        <f t="shared" si="323"/>
        <v>26</v>
      </c>
      <c r="J2949" s="3">
        <f t="shared" si="324"/>
        <v>0.5</v>
      </c>
      <c r="K2949" s="5">
        <f t="shared" si="327"/>
        <v>26</v>
      </c>
      <c r="L2949" s="3">
        <f t="shared" ca="1" si="325"/>
        <v>0.28133903133903132</v>
      </c>
      <c r="M2949" s="1">
        <f t="shared" ca="1" si="326"/>
        <v>0.21866096866096868</v>
      </c>
      <c r="N2949" t="str">
        <f t="shared" si="328"/>
        <v>yes</v>
      </c>
    </row>
    <row r="2950" spans="1:14" x14ac:dyDescent="0.25">
      <c r="A2950" t="str">
        <f t="shared" si="322"/>
        <v>10Melbourne</v>
      </c>
      <c r="B2950">
        <v>2020</v>
      </c>
      <c r="C2950">
        <v>10</v>
      </c>
      <c r="D2950" t="s">
        <v>73</v>
      </c>
      <c r="E2950" t="s">
        <v>30</v>
      </c>
      <c r="F2950">
        <v>86</v>
      </c>
      <c r="G2950" s="1">
        <v>0.72</v>
      </c>
      <c r="H2950">
        <v>13</v>
      </c>
      <c r="I2950">
        <f t="shared" si="323"/>
        <v>22</v>
      </c>
      <c r="J2950" s="3">
        <f t="shared" si="324"/>
        <v>0.59090909090909094</v>
      </c>
      <c r="K2950" s="5">
        <f t="shared" si="327"/>
        <v>259</v>
      </c>
      <c r="L2950" s="3">
        <f t="shared" ca="1" si="325"/>
        <v>0.10691459276018099</v>
      </c>
      <c r="M2950" s="1">
        <f t="shared" ca="1" si="326"/>
        <v>0.48399449814890994</v>
      </c>
      <c r="N2950" t="str">
        <f t="shared" si="328"/>
        <v>yes</v>
      </c>
    </row>
    <row r="2951" spans="1:14" x14ac:dyDescent="0.25">
      <c r="A2951" t="str">
        <f t="shared" si="322"/>
        <v>10North Melbourne</v>
      </c>
      <c r="B2951">
        <v>2020</v>
      </c>
      <c r="C2951">
        <v>10</v>
      </c>
      <c r="D2951" t="s">
        <v>42</v>
      </c>
      <c r="E2951" t="s">
        <v>25</v>
      </c>
      <c r="F2951">
        <v>66</v>
      </c>
      <c r="G2951" s="1">
        <v>0.94</v>
      </c>
      <c r="H2951">
        <v>13</v>
      </c>
      <c r="I2951">
        <f t="shared" si="323"/>
        <v>26</v>
      </c>
      <c r="J2951" s="3">
        <f t="shared" si="324"/>
        <v>0.5</v>
      </c>
      <c r="K2951" s="5">
        <f t="shared" si="327"/>
        <v>309</v>
      </c>
      <c r="L2951" s="3">
        <f t="shared" ca="1" si="325"/>
        <v>3.4602076124567475E-3</v>
      </c>
      <c r="M2951" s="1">
        <f t="shared" ca="1" si="326"/>
        <v>0.49653979238754326</v>
      </c>
      <c r="N2951" t="str">
        <f t="shared" si="328"/>
        <v>yes</v>
      </c>
    </row>
    <row r="2952" spans="1:14" x14ac:dyDescent="0.25">
      <c r="A2952" t="str">
        <f t="shared" si="322"/>
        <v>10Adelaide Crows</v>
      </c>
      <c r="B2952">
        <v>2020</v>
      </c>
      <c r="C2952">
        <v>10</v>
      </c>
      <c r="D2952" t="s">
        <v>154</v>
      </c>
      <c r="E2952" t="s">
        <v>22</v>
      </c>
      <c r="F2952">
        <v>43</v>
      </c>
      <c r="G2952" s="1">
        <v>0.7</v>
      </c>
      <c r="H2952">
        <v>13</v>
      </c>
      <c r="I2952">
        <f t="shared" si="323"/>
        <v>22</v>
      </c>
      <c r="J2952" s="3">
        <f t="shared" si="324"/>
        <v>0.59090909090909094</v>
      </c>
      <c r="K2952" s="5">
        <f t="shared" si="327"/>
        <v>34</v>
      </c>
      <c r="L2952" s="3">
        <f t="shared" ca="1" si="325"/>
        <v>0.29813836898395724</v>
      </c>
      <c r="M2952" s="1">
        <f t="shared" ca="1" si="326"/>
        <v>0.2927707219251337</v>
      </c>
      <c r="N2952" t="str">
        <f t="shared" si="328"/>
        <v>yes</v>
      </c>
    </row>
    <row r="2953" spans="1:14" x14ac:dyDescent="0.25">
      <c r="A2953" t="str">
        <f t="shared" si="322"/>
        <v>10GWS Giants</v>
      </c>
      <c r="B2953">
        <v>2020</v>
      </c>
      <c r="C2953">
        <v>10</v>
      </c>
      <c r="D2953" t="s">
        <v>84</v>
      </c>
      <c r="E2953" t="s">
        <v>11</v>
      </c>
      <c r="F2953">
        <v>95</v>
      </c>
      <c r="G2953" s="1">
        <v>0.85</v>
      </c>
      <c r="H2953">
        <v>13</v>
      </c>
      <c r="I2953">
        <f t="shared" si="323"/>
        <v>20</v>
      </c>
      <c r="J2953" s="3">
        <f t="shared" si="324"/>
        <v>0.65</v>
      </c>
      <c r="K2953" s="5">
        <f t="shared" si="327"/>
        <v>234</v>
      </c>
      <c r="L2953" s="3">
        <f t="shared" ca="1" si="325"/>
        <v>1.6612200435729849E-2</v>
      </c>
      <c r="M2953" s="1">
        <f t="shared" ca="1" si="326"/>
        <v>0.63338779956427016</v>
      </c>
      <c r="N2953" t="str">
        <f t="shared" si="328"/>
        <v>yes</v>
      </c>
    </row>
    <row r="2954" spans="1:14" x14ac:dyDescent="0.25">
      <c r="A2954" t="str">
        <f t="shared" si="322"/>
        <v>10Richmond</v>
      </c>
      <c r="B2954">
        <v>2020</v>
      </c>
      <c r="C2954">
        <v>10</v>
      </c>
      <c r="D2954" t="s">
        <v>107</v>
      </c>
      <c r="E2954" t="s">
        <v>28</v>
      </c>
      <c r="F2954">
        <v>30</v>
      </c>
      <c r="G2954" s="1">
        <v>0.66</v>
      </c>
      <c r="H2954">
        <v>12</v>
      </c>
      <c r="I2954">
        <f t="shared" si="323"/>
        <v>20</v>
      </c>
      <c r="J2954" s="3">
        <f t="shared" si="324"/>
        <v>0.6</v>
      </c>
      <c r="K2954" s="5">
        <f t="shared" si="327"/>
        <v>187</v>
      </c>
      <c r="L2954" s="3">
        <f t="shared" ca="1" si="325"/>
        <v>3.246753246753247E-3</v>
      </c>
      <c r="M2954" s="1">
        <f t="shared" ca="1" si="326"/>
        <v>0.5967532467532467</v>
      </c>
      <c r="N2954" t="str">
        <f t="shared" si="328"/>
        <v>yes</v>
      </c>
    </row>
    <row r="2955" spans="1:14" x14ac:dyDescent="0.25">
      <c r="A2955" t="str">
        <f t="shared" si="322"/>
        <v>10Port Adelaide</v>
      </c>
      <c r="B2955">
        <v>2020</v>
      </c>
      <c r="C2955">
        <v>10</v>
      </c>
      <c r="D2955" t="s">
        <v>47</v>
      </c>
      <c r="E2955" t="s">
        <v>48</v>
      </c>
      <c r="F2955">
        <v>123</v>
      </c>
      <c r="G2955" s="1">
        <v>0.82</v>
      </c>
      <c r="H2955">
        <v>12</v>
      </c>
      <c r="I2955">
        <f t="shared" si="323"/>
        <v>17</v>
      </c>
      <c r="J2955" s="3">
        <f t="shared" si="324"/>
        <v>0.70588235294117652</v>
      </c>
      <c r="K2955" s="5">
        <f t="shared" si="327"/>
        <v>206</v>
      </c>
      <c r="L2955" s="3">
        <f t="shared" ca="1" si="325"/>
        <v>7.1428571428571425E-2</v>
      </c>
      <c r="M2955" s="1">
        <f t="shared" ca="1" si="326"/>
        <v>0.63445378151260512</v>
      </c>
      <c r="N2955" t="str">
        <f t="shared" si="328"/>
        <v>yes</v>
      </c>
    </row>
    <row r="2956" spans="1:14" x14ac:dyDescent="0.25">
      <c r="A2956" t="str">
        <f t="shared" si="322"/>
        <v>10GWS Giants</v>
      </c>
      <c r="B2956">
        <v>2020</v>
      </c>
      <c r="C2956">
        <v>10</v>
      </c>
      <c r="D2956" t="s">
        <v>153</v>
      </c>
      <c r="E2956" t="s">
        <v>11</v>
      </c>
      <c r="F2956">
        <v>78</v>
      </c>
      <c r="G2956" s="1">
        <v>0.9</v>
      </c>
      <c r="H2956">
        <v>12</v>
      </c>
      <c r="I2956">
        <f t="shared" si="323"/>
        <v>20</v>
      </c>
      <c r="J2956" s="3">
        <f t="shared" si="324"/>
        <v>0.6</v>
      </c>
      <c r="K2956" s="5">
        <f t="shared" si="327"/>
        <v>135</v>
      </c>
      <c r="L2956" s="3">
        <f t="shared" ca="1" si="325"/>
        <v>3.5714285714285712E-2</v>
      </c>
      <c r="M2956" s="1">
        <f t="shared" ca="1" si="326"/>
        <v>0.56428571428571428</v>
      </c>
      <c r="N2956" t="str">
        <f t="shared" si="328"/>
        <v>yes</v>
      </c>
    </row>
    <row r="2957" spans="1:14" x14ac:dyDescent="0.25">
      <c r="A2957" t="str">
        <f t="shared" si="322"/>
        <v>10Port Adelaide</v>
      </c>
      <c r="B2957">
        <v>2020</v>
      </c>
      <c r="C2957">
        <v>10</v>
      </c>
      <c r="D2957" t="s">
        <v>120</v>
      </c>
      <c r="E2957" t="s">
        <v>48</v>
      </c>
      <c r="F2957">
        <v>52</v>
      </c>
      <c r="G2957" s="1">
        <v>0.61</v>
      </c>
      <c r="H2957">
        <v>12</v>
      </c>
      <c r="I2957">
        <f t="shared" si="323"/>
        <v>17</v>
      </c>
      <c r="J2957" s="3">
        <f t="shared" si="324"/>
        <v>0.70588235294117652</v>
      </c>
      <c r="K2957" s="5">
        <f t="shared" si="327"/>
        <v>203</v>
      </c>
      <c r="L2957" s="3">
        <f t="shared" ca="1" si="325"/>
        <v>5.9298245614035086E-2</v>
      </c>
      <c r="M2957" s="1">
        <f t="shared" ca="1" si="326"/>
        <v>0.64658410732714144</v>
      </c>
      <c r="N2957" t="str">
        <f t="shared" si="328"/>
        <v>yes</v>
      </c>
    </row>
    <row r="2958" spans="1:14" x14ac:dyDescent="0.25">
      <c r="A2958" t="str">
        <f t="shared" si="322"/>
        <v>10Port Adelaide</v>
      </c>
      <c r="B2958">
        <v>2020</v>
      </c>
      <c r="C2958">
        <v>10</v>
      </c>
      <c r="D2958" t="s">
        <v>157</v>
      </c>
      <c r="E2958" t="s">
        <v>48</v>
      </c>
      <c r="F2958">
        <v>68</v>
      </c>
      <c r="G2958" s="1">
        <v>0.86</v>
      </c>
      <c r="H2958">
        <v>12</v>
      </c>
      <c r="I2958">
        <f t="shared" si="323"/>
        <v>17</v>
      </c>
      <c r="J2958" s="3">
        <f t="shared" si="324"/>
        <v>0.70588235294117652</v>
      </c>
      <c r="K2958" s="5">
        <f t="shared" si="327"/>
        <v>131</v>
      </c>
      <c r="L2958" s="3">
        <f t="shared" ca="1" si="325"/>
        <v>9.2436974789915971E-2</v>
      </c>
      <c r="M2958" s="1">
        <f t="shared" ca="1" si="326"/>
        <v>0.61344537815126055</v>
      </c>
      <c r="N2958" t="str">
        <f t="shared" si="328"/>
        <v>yes</v>
      </c>
    </row>
    <row r="2959" spans="1:14" x14ac:dyDescent="0.25">
      <c r="A2959" t="str">
        <f t="shared" si="322"/>
        <v>10Geelong Cats</v>
      </c>
      <c r="B2959">
        <v>2020</v>
      </c>
      <c r="C2959">
        <v>10</v>
      </c>
      <c r="D2959" t="s">
        <v>172</v>
      </c>
      <c r="E2959" t="s">
        <v>9</v>
      </c>
      <c r="F2959">
        <v>96</v>
      </c>
      <c r="G2959" s="1">
        <v>0.81</v>
      </c>
      <c r="H2959">
        <v>11</v>
      </c>
      <c r="I2959">
        <f t="shared" si="323"/>
        <v>26</v>
      </c>
      <c r="J2959" s="3">
        <f t="shared" si="324"/>
        <v>0.42307692307692307</v>
      </c>
      <c r="K2959" s="5">
        <f t="shared" si="327"/>
        <v>93</v>
      </c>
      <c r="L2959" s="3">
        <f t="shared" ca="1" si="325"/>
        <v>0.18710237131289764</v>
      </c>
      <c r="M2959" s="1">
        <f t="shared" ca="1" si="326"/>
        <v>0.23597455176402543</v>
      </c>
      <c r="N2959" t="str">
        <f t="shared" si="328"/>
        <v>yes</v>
      </c>
    </row>
    <row r="2960" spans="1:14" x14ac:dyDescent="0.25">
      <c r="A2960" t="str">
        <f t="shared" si="322"/>
        <v>10Collingwood</v>
      </c>
      <c r="B2960">
        <v>2020</v>
      </c>
      <c r="C2960">
        <v>10</v>
      </c>
      <c r="D2960" t="s">
        <v>110</v>
      </c>
      <c r="E2960" t="s">
        <v>51</v>
      </c>
      <c r="F2960">
        <v>65</v>
      </c>
      <c r="G2960" s="1">
        <v>0.85</v>
      </c>
      <c r="H2960">
        <v>11</v>
      </c>
      <c r="I2960">
        <f t="shared" si="323"/>
        <v>15</v>
      </c>
      <c r="J2960" s="3">
        <f t="shared" si="324"/>
        <v>0.73333333333333328</v>
      </c>
      <c r="K2960" s="5">
        <f t="shared" si="327"/>
        <v>180</v>
      </c>
      <c r="L2960" s="3">
        <f t="shared" ca="1" si="325"/>
        <v>4.6296296296296294E-3</v>
      </c>
      <c r="M2960" s="1">
        <f t="shared" ca="1" si="326"/>
        <v>0.72870370370370363</v>
      </c>
      <c r="N2960" t="str">
        <f t="shared" si="328"/>
        <v>yes</v>
      </c>
    </row>
    <row r="2961" spans="1:14" x14ac:dyDescent="0.25">
      <c r="A2961" t="str">
        <f t="shared" si="322"/>
        <v>10Sydney Swans</v>
      </c>
      <c r="B2961">
        <v>2020</v>
      </c>
      <c r="C2961">
        <v>10</v>
      </c>
      <c r="D2961" t="s">
        <v>184</v>
      </c>
      <c r="E2961" t="s">
        <v>70</v>
      </c>
      <c r="F2961">
        <v>53</v>
      </c>
      <c r="G2961" s="1">
        <v>0.92</v>
      </c>
      <c r="H2961">
        <v>11</v>
      </c>
      <c r="I2961">
        <f t="shared" si="323"/>
        <v>15</v>
      </c>
      <c r="J2961" s="3">
        <f t="shared" si="324"/>
        <v>0.73333333333333328</v>
      </c>
      <c r="K2961" s="5">
        <f t="shared" si="327"/>
        <v>56</v>
      </c>
      <c r="L2961" s="3">
        <f t="shared" ca="1" si="325"/>
        <v>7.4121956474897652E-2</v>
      </c>
      <c r="M2961" s="1">
        <f t="shared" ca="1" si="326"/>
        <v>0.65921137685843567</v>
      </c>
      <c r="N2961" t="str">
        <f t="shared" si="328"/>
        <v>yes</v>
      </c>
    </row>
    <row r="2962" spans="1:14" x14ac:dyDescent="0.25">
      <c r="A2962" t="str">
        <f t="shared" si="322"/>
        <v>10St Kilda</v>
      </c>
      <c r="B2962">
        <v>2020</v>
      </c>
      <c r="C2962">
        <v>10</v>
      </c>
      <c r="D2962" t="s">
        <v>18</v>
      </c>
      <c r="E2962" t="s">
        <v>19</v>
      </c>
      <c r="F2962">
        <v>82</v>
      </c>
      <c r="G2962" s="1">
        <v>0.86</v>
      </c>
      <c r="H2962">
        <v>11</v>
      </c>
      <c r="I2962">
        <f t="shared" si="323"/>
        <v>27</v>
      </c>
      <c r="J2962" s="3">
        <f t="shared" si="324"/>
        <v>0.40740740740740738</v>
      </c>
      <c r="K2962" s="5">
        <f t="shared" si="327"/>
        <v>177</v>
      </c>
      <c r="L2962" s="3">
        <f t="shared" ca="1" si="325"/>
        <v>0.13266755977753419</v>
      </c>
      <c r="M2962" s="1">
        <f t="shared" ca="1" si="326"/>
        <v>0.27473984762987319</v>
      </c>
      <c r="N2962" t="str">
        <f t="shared" si="328"/>
        <v>yes</v>
      </c>
    </row>
    <row r="2963" spans="1:14" x14ac:dyDescent="0.25">
      <c r="A2963" t="str">
        <f t="shared" si="322"/>
        <v>10St Kilda</v>
      </c>
      <c r="B2963">
        <v>2020</v>
      </c>
      <c r="C2963">
        <v>10</v>
      </c>
      <c r="D2963" t="s">
        <v>186</v>
      </c>
      <c r="E2963" t="s">
        <v>19</v>
      </c>
      <c r="F2963">
        <v>67</v>
      </c>
      <c r="G2963" s="1">
        <v>0.72</v>
      </c>
      <c r="H2963">
        <v>11</v>
      </c>
      <c r="I2963">
        <f t="shared" si="323"/>
        <v>27</v>
      </c>
      <c r="J2963" s="3">
        <f t="shared" si="324"/>
        <v>0.40740740740740738</v>
      </c>
      <c r="K2963" s="5">
        <f t="shared" si="327"/>
        <v>66</v>
      </c>
      <c r="L2963" s="3">
        <f t="shared" ca="1" si="325"/>
        <v>0.23448412698412699</v>
      </c>
      <c r="M2963" s="1">
        <f t="shared" ca="1" si="326"/>
        <v>0.1729232804232804</v>
      </c>
      <c r="N2963" t="str">
        <f t="shared" si="328"/>
        <v>yes</v>
      </c>
    </row>
    <row r="2964" spans="1:14" x14ac:dyDescent="0.25">
      <c r="A2964" t="str">
        <f t="shared" si="322"/>
        <v>10Essendon</v>
      </c>
      <c r="B2964">
        <v>2020</v>
      </c>
      <c r="C2964">
        <v>10</v>
      </c>
      <c r="D2964" t="s">
        <v>201</v>
      </c>
      <c r="E2964" t="s">
        <v>32</v>
      </c>
      <c r="F2964">
        <v>54</v>
      </c>
      <c r="G2964" s="1">
        <v>0.87</v>
      </c>
      <c r="H2964">
        <v>11</v>
      </c>
      <c r="I2964">
        <f t="shared" si="323"/>
        <v>20</v>
      </c>
      <c r="J2964" s="3">
        <f t="shared" si="324"/>
        <v>0.55000000000000004</v>
      </c>
      <c r="K2964" s="5">
        <f t="shared" si="327"/>
        <v>54</v>
      </c>
      <c r="L2964" s="3">
        <f t="shared" ca="1" si="325"/>
        <v>0.1597860962566845</v>
      </c>
      <c r="M2964" s="1">
        <f t="shared" ca="1" si="326"/>
        <v>0.39021390374331555</v>
      </c>
      <c r="N2964" t="str">
        <f t="shared" si="328"/>
        <v>yes</v>
      </c>
    </row>
    <row r="2965" spans="1:14" x14ac:dyDescent="0.25">
      <c r="A2965" t="str">
        <f t="shared" si="322"/>
        <v>10Essendon</v>
      </c>
      <c r="B2965">
        <v>2020</v>
      </c>
      <c r="C2965">
        <v>10</v>
      </c>
      <c r="D2965" t="s">
        <v>155</v>
      </c>
      <c r="E2965" t="s">
        <v>32</v>
      </c>
      <c r="F2965">
        <v>73</v>
      </c>
      <c r="G2965" s="1">
        <v>0.87</v>
      </c>
      <c r="H2965">
        <v>11</v>
      </c>
      <c r="I2965">
        <f t="shared" si="323"/>
        <v>20</v>
      </c>
      <c r="J2965" s="3">
        <f t="shared" si="324"/>
        <v>0.55000000000000004</v>
      </c>
      <c r="K2965" s="5">
        <f t="shared" si="327"/>
        <v>86</v>
      </c>
      <c r="L2965" s="3">
        <f t="shared" ca="1" si="325"/>
        <v>0.14063295772854595</v>
      </c>
      <c r="M2965" s="1">
        <f t="shared" ca="1" si="326"/>
        <v>0.4093670422714541</v>
      </c>
      <c r="N2965" t="str">
        <f t="shared" si="328"/>
        <v>yes</v>
      </c>
    </row>
    <row r="2966" spans="1:14" x14ac:dyDescent="0.25">
      <c r="A2966" t="str">
        <f t="shared" si="322"/>
        <v>10Brisbane Lions</v>
      </c>
      <c r="B2966">
        <v>2020</v>
      </c>
      <c r="C2966">
        <v>10</v>
      </c>
      <c r="D2966" t="s">
        <v>161</v>
      </c>
      <c r="E2966" t="s">
        <v>16</v>
      </c>
      <c r="F2966">
        <v>94</v>
      </c>
      <c r="G2966" s="1">
        <v>0.78</v>
      </c>
      <c r="H2966">
        <v>10</v>
      </c>
      <c r="I2966">
        <f t="shared" si="323"/>
        <v>20</v>
      </c>
      <c r="J2966" s="3">
        <f t="shared" si="324"/>
        <v>0.5</v>
      </c>
      <c r="K2966" s="5">
        <f t="shared" si="327"/>
        <v>153</v>
      </c>
      <c r="L2966" s="3">
        <f t="shared" ca="1" si="325"/>
        <v>0</v>
      </c>
      <c r="M2966" s="1">
        <f t="shared" ca="1" si="326"/>
        <v>0.5</v>
      </c>
      <c r="N2966" t="str">
        <f t="shared" si="328"/>
        <v>yes</v>
      </c>
    </row>
    <row r="2967" spans="1:14" x14ac:dyDescent="0.25">
      <c r="A2967" t="str">
        <f t="shared" si="322"/>
        <v>10Gold Coast Suns</v>
      </c>
      <c r="B2967">
        <v>2020</v>
      </c>
      <c r="C2967">
        <v>10</v>
      </c>
      <c r="D2967" t="s">
        <v>100</v>
      </c>
      <c r="E2967" t="s">
        <v>40</v>
      </c>
      <c r="F2967">
        <v>55</v>
      </c>
      <c r="G2967" s="1">
        <v>0.81</v>
      </c>
      <c r="H2967">
        <v>10</v>
      </c>
      <c r="I2967">
        <f t="shared" si="323"/>
        <v>27</v>
      </c>
      <c r="J2967" s="3">
        <f t="shared" si="324"/>
        <v>0.37037037037037035</v>
      </c>
      <c r="K2967" s="5">
        <f t="shared" si="327"/>
        <v>184</v>
      </c>
      <c r="L2967" s="3">
        <f t="shared" ca="1" si="325"/>
        <v>8.0653594771241829E-2</v>
      </c>
      <c r="M2967" s="1">
        <f t="shared" ca="1" si="326"/>
        <v>0.28971677559912851</v>
      </c>
      <c r="N2967" t="str">
        <f t="shared" si="328"/>
        <v>yes</v>
      </c>
    </row>
    <row r="2968" spans="1:14" x14ac:dyDescent="0.25">
      <c r="A2968" t="str">
        <f t="shared" si="322"/>
        <v>10North Melbourne</v>
      </c>
      <c r="B2968">
        <v>2020</v>
      </c>
      <c r="C2968">
        <v>10</v>
      </c>
      <c r="D2968" t="s">
        <v>205</v>
      </c>
      <c r="E2968" t="s">
        <v>25</v>
      </c>
      <c r="F2968">
        <v>66</v>
      </c>
      <c r="G2968" s="1">
        <v>0.78</v>
      </c>
      <c r="H2968">
        <v>10</v>
      </c>
      <c r="I2968">
        <f t="shared" si="323"/>
        <v>26</v>
      </c>
      <c r="J2968" s="3">
        <f t="shared" si="324"/>
        <v>0.38461538461538464</v>
      </c>
      <c r="K2968" s="5">
        <f t="shared" si="327"/>
        <v>35</v>
      </c>
      <c r="L2968" s="3">
        <f t="shared" ca="1" si="325"/>
        <v>0.24668174962292608</v>
      </c>
      <c r="M2968" s="1">
        <f t="shared" ca="1" si="326"/>
        <v>0.13793363499245856</v>
      </c>
      <c r="N2968" t="str">
        <f t="shared" si="328"/>
        <v>yes</v>
      </c>
    </row>
    <row r="2969" spans="1:14" x14ac:dyDescent="0.25">
      <c r="A2969" t="str">
        <f t="shared" si="322"/>
        <v>10Collingwood</v>
      </c>
      <c r="B2969">
        <v>2020</v>
      </c>
      <c r="C2969">
        <v>10</v>
      </c>
      <c r="D2969" t="s">
        <v>175</v>
      </c>
      <c r="E2969" t="s">
        <v>51</v>
      </c>
      <c r="F2969">
        <v>65</v>
      </c>
      <c r="G2969" s="1">
        <v>0.85</v>
      </c>
      <c r="H2969">
        <v>9</v>
      </c>
      <c r="I2969">
        <f t="shared" si="323"/>
        <v>15</v>
      </c>
      <c r="J2969" s="3">
        <f t="shared" si="324"/>
        <v>0.6</v>
      </c>
      <c r="K2969" s="5">
        <f t="shared" si="327"/>
        <v>28</v>
      </c>
      <c r="L2969" s="3">
        <f t="shared" ca="1" si="325"/>
        <v>0</v>
      </c>
      <c r="M2969" s="1">
        <f t="shared" ca="1" si="326"/>
        <v>0.6</v>
      </c>
      <c r="N2969" t="str">
        <f t="shared" si="328"/>
        <v>yes</v>
      </c>
    </row>
    <row r="2970" spans="1:14" x14ac:dyDescent="0.25">
      <c r="A2970" t="str">
        <f t="shared" si="322"/>
        <v>10St Kilda</v>
      </c>
      <c r="B2970">
        <v>2020</v>
      </c>
      <c r="C2970">
        <v>10</v>
      </c>
      <c r="D2970" t="s">
        <v>213</v>
      </c>
      <c r="E2970" t="s">
        <v>19</v>
      </c>
      <c r="F2970">
        <v>84</v>
      </c>
      <c r="G2970" s="1">
        <v>0.88</v>
      </c>
      <c r="H2970">
        <v>9</v>
      </c>
      <c r="I2970">
        <f t="shared" si="323"/>
        <v>27</v>
      </c>
      <c r="J2970" s="3">
        <f t="shared" si="324"/>
        <v>0.33333333333333331</v>
      </c>
      <c r="K2970" s="5">
        <f t="shared" si="327"/>
        <v>31</v>
      </c>
      <c r="L2970" s="3">
        <f t="shared" ca="1" si="325"/>
        <v>0.10644122383252819</v>
      </c>
      <c r="M2970" s="1">
        <f t="shared" ca="1" si="326"/>
        <v>0.22689210950080513</v>
      </c>
      <c r="N2970" t="str">
        <f t="shared" si="328"/>
        <v>yes</v>
      </c>
    </row>
    <row r="2971" spans="1:14" x14ac:dyDescent="0.25">
      <c r="A2971" t="str">
        <f t="shared" si="322"/>
        <v>10Sydney Swans</v>
      </c>
      <c r="B2971">
        <v>2020</v>
      </c>
      <c r="C2971">
        <v>10</v>
      </c>
      <c r="D2971" t="s">
        <v>96</v>
      </c>
      <c r="E2971" t="s">
        <v>70</v>
      </c>
      <c r="F2971">
        <v>56</v>
      </c>
      <c r="G2971" s="1">
        <v>0.89</v>
      </c>
      <c r="H2971">
        <v>8</v>
      </c>
      <c r="I2971">
        <f t="shared" si="323"/>
        <v>15</v>
      </c>
      <c r="J2971" s="3">
        <f t="shared" si="324"/>
        <v>0.53333333333333333</v>
      </c>
      <c r="K2971" s="5">
        <f t="shared" si="327"/>
        <v>180</v>
      </c>
      <c r="L2971" s="3">
        <f t="shared" ca="1" si="325"/>
        <v>0.12205882352941178</v>
      </c>
      <c r="M2971" s="1">
        <f t="shared" ca="1" si="326"/>
        <v>0.41127450980392155</v>
      </c>
      <c r="N2971" t="str">
        <f t="shared" si="328"/>
        <v>yes</v>
      </c>
    </row>
    <row r="2972" spans="1:14" x14ac:dyDescent="0.25">
      <c r="A2972" t="str">
        <f t="shared" si="322"/>
        <v>10Geelong Cats</v>
      </c>
      <c r="B2972">
        <v>2020</v>
      </c>
      <c r="C2972">
        <v>10</v>
      </c>
      <c r="D2972" t="s">
        <v>164</v>
      </c>
      <c r="E2972" t="s">
        <v>9</v>
      </c>
      <c r="F2972">
        <v>87</v>
      </c>
      <c r="G2972" s="1">
        <v>0.7</v>
      </c>
      <c r="H2972">
        <v>8</v>
      </c>
      <c r="I2972">
        <f t="shared" si="323"/>
        <v>26</v>
      </c>
      <c r="J2972" s="3">
        <f t="shared" si="324"/>
        <v>0.30769230769230771</v>
      </c>
      <c r="K2972" s="5">
        <f t="shared" si="327"/>
        <v>31</v>
      </c>
      <c r="L2972" s="3">
        <f t="shared" ca="1" si="325"/>
        <v>0.28174603174603174</v>
      </c>
      <c r="M2972" s="1">
        <f t="shared" ca="1" si="326"/>
        <v>2.5946275946275965E-2</v>
      </c>
      <c r="N2972" t="str">
        <f t="shared" si="328"/>
        <v>yes</v>
      </c>
    </row>
    <row r="2973" spans="1:14" x14ac:dyDescent="0.25">
      <c r="A2973" t="str">
        <f t="shared" si="322"/>
        <v>10Richmond</v>
      </c>
      <c r="B2973">
        <v>2020</v>
      </c>
      <c r="C2973">
        <v>10</v>
      </c>
      <c r="D2973" t="s">
        <v>202</v>
      </c>
      <c r="E2973" t="s">
        <v>28</v>
      </c>
      <c r="F2973">
        <v>39</v>
      </c>
      <c r="G2973" s="1">
        <v>0.65</v>
      </c>
      <c r="H2973">
        <v>8</v>
      </c>
      <c r="I2973">
        <f t="shared" si="323"/>
        <v>20</v>
      </c>
      <c r="J2973" s="3">
        <f t="shared" si="324"/>
        <v>0.4</v>
      </c>
      <c r="K2973" s="5">
        <f t="shared" si="327"/>
        <v>57</v>
      </c>
      <c r="L2973" s="3">
        <f t="shared" ca="1" si="325"/>
        <v>0.31622073578595317</v>
      </c>
      <c r="M2973" s="1">
        <f t="shared" ca="1" si="326"/>
        <v>8.3779264214046856E-2</v>
      </c>
      <c r="N2973" t="str">
        <f t="shared" si="328"/>
        <v>yes</v>
      </c>
    </row>
    <row r="2974" spans="1:14" x14ac:dyDescent="0.25">
      <c r="A2974" t="str">
        <f t="shared" si="322"/>
        <v>10Gold Coast Suns</v>
      </c>
      <c r="B2974">
        <v>2020</v>
      </c>
      <c r="C2974">
        <v>10</v>
      </c>
      <c r="D2974" t="s">
        <v>133</v>
      </c>
      <c r="E2974" t="s">
        <v>40</v>
      </c>
      <c r="F2974">
        <v>56</v>
      </c>
      <c r="G2974" s="1">
        <v>0.68</v>
      </c>
      <c r="H2974">
        <v>8</v>
      </c>
      <c r="I2974">
        <f t="shared" si="323"/>
        <v>27</v>
      </c>
      <c r="J2974" s="3">
        <f t="shared" si="324"/>
        <v>0.29629629629629628</v>
      </c>
      <c r="K2974" s="5">
        <f t="shared" si="327"/>
        <v>65</v>
      </c>
      <c r="L2974" s="3">
        <f t="shared" ca="1" si="325"/>
        <v>0.2227924048876517</v>
      </c>
      <c r="M2974" s="1">
        <f t="shared" ca="1" si="326"/>
        <v>7.3503891408644578E-2</v>
      </c>
      <c r="N2974" t="str">
        <f t="shared" si="328"/>
        <v>yes</v>
      </c>
    </row>
    <row r="2975" spans="1:14" x14ac:dyDescent="0.25">
      <c r="A2975" t="str">
        <f t="shared" si="322"/>
        <v>10Collingwood</v>
      </c>
      <c r="B2975">
        <v>2020</v>
      </c>
      <c r="C2975">
        <v>10</v>
      </c>
      <c r="D2975" t="s">
        <v>143</v>
      </c>
      <c r="E2975" t="s">
        <v>51</v>
      </c>
      <c r="F2975">
        <v>76</v>
      </c>
      <c r="G2975" s="1">
        <v>0.49</v>
      </c>
      <c r="H2975">
        <v>8</v>
      </c>
      <c r="I2975">
        <f t="shared" si="323"/>
        <v>15</v>
      </c>
      <c r="J2975" s="3">
        <f t="shared" si="324"/>
        <v>0.53333333333333333</v>
      </c>
      <c r="K2975" s="5">
        <f t="shared" si="327"/>
        <v>92</v>
      </c>
      <c r="L2975" s="3">
        <f t="shared" ca="1" si="325"/>
        <v>0.115</v>
      </c>
      <c r="M2975" s="1">
        <f t="shared" ca="1" si="326"/>
        <v>0.41833333333333333</v>
      </c>
      <c r="N2975" t="str">
        <f t="shared" si="328"/>
        <v>yes</v>
      </c>
    </row>
    <row r="2976" spans="1:14" x14ac:dyDescent="0.25">
      <c r="A2976" t="str">
        <f t="shared" si="322"/>
        <v>10Western Bulldogs</v>
      </c>
      <c r="B2976">
        <v>2020</v>
      </c>
      <c r="C2976">
        <v>10</v>
      </c>
      <c r="D2976" t="s">
        <v>59</v>
      </c>
      <c r="E2976" t="s">
        <v>14</v>
      </c>
      <c r="F2976">
        <v>66</v>
      </c>
      <c r="G2976" s="1">
        <v>0.84</v>
      </c>
      <c r="H2976">
        <v>8</v>
      </c>
      <c r="I2976">
        <f t="shared" si="323"/>
        <v>17</v>
      </c>
      <c r="J2976" s="3">
        <f t="shared" si="324"/>
        <v>0.47058823529411764</v>
      </c>
      <c r="K2976" s="5">
        <f t="shared" si="327"/>
        <v>231</v>
      </c>
      <c r="L2976" s="3">
        <f t="shared" ca="1" si="325"/>
        <v>0.1437048503611971</v>
      </c>
      <c r="M2976" s="1">
        <f t="shared" ca="1" si="326"/>
        <v>0.32688338493292057</v>
      </c>
      <c r="N2976" t="str">
        <f t="shared" si="328"/>
        <v>yes</v>
      </c>
    </row>
    <row r="2977" spans="1:14" x14ac:dyDescent="0.25">
      <c r="A2977" t="str">
        <f t="shared" si="322"/>
        <v>10Western Bulldogs</v>
      </c>
      <c r="B2977">
        <v>2020</v>
      </c>
      <c r="C2977">
        <v>10</v>
      </c>
      <c r="D2977" t="s">
        <v>116</v>
      </c>
      <c r="E2977" t="s">
        <v>14</v>
      </c>
      <c r="F2977">
        <v>59</v>
      </c>
      <c r="G2977" s="1">
        <v>0.83</v>
      </c>
      <c r="H2977">
        <v>8</v>
      </c>
      <c r="I2977">
        <f t="shared" si="323"/>
        <v>17</v>
      </c>
      <c r="J2977" s="3">
        <f t="shared" si="324"/>
        <v>0.47058823529411764</v>
      </c>
      <c r="K2977" s="5">
        <f t="shared" si="327"/>
        <v>192</v>
      </c>
      <c r="L2977" s="3">
        <f t="shared" ca="1" si="325"/>
        <v>9.7435897435897451E-2</v>
      </c>
      <c r="M2977" s="1">
        <f t="shared" ca="1" si="326"/>
        <v>0.37315233785822022</v>
      </c>
      <c r="N2977" t="str">
        <f t="shared" si="328"/>
        <v>yes</v>
      </c>
    </row>
    <row r="2978" spans="1:14" x14ac:dyDescent="0.25">
      <c r="A2978" t="str">
        <f t="shared" si="322"/>
        <v>10North Melbourne</v>
      </c>
      <c r="B2978">
        <v>2020</v>
      </c>
      <c r="C2978">
        <v>10</v>
      </c>
      <c r="D2978" t="s">
        <v>209</v>
      </c>
      <c r="E2978" t="s">
        <v>25</v>
      </c>
      <c r="F2978">
        <v>51</v>
      </c>
      <c r="G2978" s="1">
        <v>0.83</v>
      </c>
      <c r="H2978">
        <v>7</v>
      </c>
      <c r="I2978">
        <f t="shared" si="323"/>
        <v>26</v>
      </c>
      <c r="J2978" s="3">
        <f t="shared" si="324"/>
        <v>0.26923076923076922</v>
      </c>
      <c r="K2978" s="5">
        <f t="shared" si="327"/>
        <v>62</v>
      </c>
      <c r="L2978" s="3">
        <f t="shared" ca="1" si="325"/>
        <v>0.24414141414141413</v>
      </c>
      <c r="M2978" s="1">
        <f t="shared" ca="1" si="326"/>
        <v>2.5089355089355087E-2</v>
      </c>
      <c r="N2978" t="str">
        <f t="shared" si="328"/>
        <v>yes</v>
      </c>
    </row>
    <row r="2979" spans="1:14" x14ac:dyDescent="0.25">
      <c r="A2979" t="str">
        <f t="shared" si="322"/>
        <v>10Western Bulldogs</v>
      </c>
      <c r="B2979">
        <v>2020</v>
      </c>
      <c r="C2979">
        <v>10</v>
      </c>
      <c r="D2979" t="s">
        <v>99</v>
      </c>
      <c r="E2979" t="s">
        <v>14</v>
      </c>
      <c r="F2979">
        <v>83</v>
      </c>
      <c r="G2979" s="1">
        <v>0.77</v>
      </c>
      <c r="H2979">
        <v>7</v>
      </c>
      <c r="I2979">
        <f t="shared" si="323"/>
        <v>17</v>
      </c>
      <c r="J2979" s="3">
        <f t="shared" si="324"/>
        <v>0.41176470588235292</v>
      </c>
      <c r="K2979" s="5">
        <f t="shared" si="327"/>
        <v>90</v>
      </c>
      <c r="L2979" s="3">
        <f t="shared" ca="1" si="325"/>
        <v>0.28780663780663779</v>
      </c>
      <c r="M2979" s="1">
        <f t="shared" ca="1" si="326"/>
        <v>0.12395806807571513</v>
      </c>
      <c r="N2979" t="str">
        <f t="shared" si="328"/>
        <v>yes</v>
      </c>
    </row>
    <row r="2980" spans="1:14" x14ac:dyDescent="0.25">
      <c r="A2980" t="str">
        <f t="shared" si="322"/>
        <v>10Melbourne</v>
      </c>
      <c r="B2980">
        <v>2020</v>
      </c>
      <c r="C2980">
        <v>10</v>
      </c>
      <c r="D2980" t="s">
        <v>197</v>
      </c>
      <c r="E2980" t="s">
        <v>30</v>
      </c>
      <c r="F2980">
        <v>43</v>
      </c>
      <c r="G2980" s="1">
        <v>0.8</v>
      </c>
      <c r="H2980">
        <v>7</v>
      </c>
      <c r="I2980">
        <f t="shared" si="323"/>
        <v>22</v>
      </c>
      <c r="J2980" s="3">
        <f t="shared" si="324"/>
        <v>0.31818181818181818</v>
      </c>
      <c r="K2980" s="5">
        <f t="shared" si="327"/>
        <v>33</v>
      </c>
      <c r="L2980" s="3">
        <f t="shared" ca="1" si="325"/>
        <v>0.58175438596491236</v>
      </c>
      <c r="M2980" s="1">
        <f t="shared" ca="1" si="326"/>
        <v>-0.26357256778309418</v>
      </c>
      <c r="N2980" t="str">
        <f t="shared" si="328"/>
        <v>yes</v>
      </c>
    </row>
    <row r="2981" spans="1:14" x14ac:dyDescent="0.25">
      <c r="A2981" t="str">
        <f t="shared" si="322"/>
        <v>10Brisbane Lions</v>
      </c>
      <c r="B2981">
        <v>2020</v>
      </c>
      <c r="C2981">
        <v>10</v>
      </c>
      <c r="D2981" t="s">
        <v>182</v>
      </c>
      <c r="E2981" t="s">
        <v>16</v>
      </c>
      <c r="F2981">
        <v>42</v>
      </c>
      <c r="G2981" s="1">
        <v>0.75</v>
      </c>
      <c r="H2981">
        <v>6</v>
      </c>
      <c r="I2981">
        <f t="shared" si="323"/>
        <v>20</v>
      </c>
      <c r="J2981" s="3">
        <f t="shared" si="324"/>
        <v>0.3</v>
      </c>
      <c r="K2981" s="5">
        <f t="shared" si="327"/>
        <v>59</v>
      </c>
      <c r="L2981" s="3">
        <f t="shared" ca="1" si="325"/>
        <v>0.21652421652421652</v>
      </c>
      <c r="M2981" s="1">
        <f t="shared" ca="1" si="326"/>
        <v>8.3475783475783466E-2</v>
      </c>
      <c r="N2981" t="str">
        <f t="shared" si="328"/>
        <v>yes</v>
      </c>
    </row>
    <row r="2982" spans="1:14" x14ac:dyDescent="0.25">
      <c r="A2982" t="str">
        <f t="shared" si="322"/>
        <v>10Port Adelaide</v>
      </c>
      <c r="B2982">
        <v>2020</v>
      </c>
      <c r="C2982">
        <v>10</v>
      </c>
      <c r="D2982" t="s">
        <v>97</v>
      </c>
      <c r="E2982" t="s">
        <v>48</v>
      </c>
      <c r="F2982">
        <v>46</v>
      </c>
      <c r="G2982" s="1">
        <v>0.7</v>
      </c>
      <c r="H2982">
        <v>6</v>
      </c>
      <c r="I2982">
        <f t="shared" si="323"/>
        <v>17</v>
      </c>
      <c r="J2982" s="3">
        <f t="shared" si="324"/>
        <v>0.35294117647058826</v>
      </c>
      <c r="K2982" s="5">
        <f t="shared" si="327"/>
        <v>242</v>
      </c>
      <c r="L2982" s="3">
        <f t="shared" ca="1" si="325"/>
        <v>8.6171310629514955E-2</v>
      </c>
      <c r="M2982" s="1">
        <f t="shared" ca="1" si="326"/>
        <v>0.26676986584107332</v>
      </c>
      <c r="N2982" t="str">
        <f t="shared" si="328"/>
        <v>yes</v>
      </c>
    </row>
    <row r="2983" spans="1:14" x14ac:dyDescent="0.25">
      <c r="A2983" t="str">
        <f t="shared" si="322"/>
        <v>10Sydney Swans</v>
      </c>
      <c r="B2983">
        <v>2020</v>
      </c>
      <c r="C2983">
        <v>10</v>
      </c>
      <c r="D2983" t="s">
        <v>152</v>
      </c>
      <c r="E2983" t="s">
        <v>70</v>
      </c>
      <c r="F2983">
        <v>47</v>
      </c>
      <c r="G2983" s="1">
        <v>0.74</v>
      </c>
      <c r="H2983">
        <v>6</v>
      </c>
      <c r="I2983">
        <f t="shared" si="323"/>
        <v>15</v>
      </c>
      <c r="J2983" s="3">
        <f t="shared" si="324"/>
        <v>0.4</v>
      </c>
      <c r="K2983" s="5">
        <f t="shared" si="327"/>
        <v>160</v>
      </c>
      <c r="L2983" s="3">
        <f t="shared" ca="1" si="325"/>
        <v>0.16435344827586207</v>
      </c>
      <c r="M2983" s="1">
        <f t="shared" ca="1" si="326"/>
        <v>0.23564655172413795</v>
      </c>
      <c r="N2983" t="str">
        <f t="shared" si="328"/>
        <v>yes</v>
      </c>
    </row>
    <row r="2984" spans="1:14" x14ac:dyDescent="0.25">
      <c r="A2984" t="str">
        <f t="shared" si="322"/>
        <v>10Richmond</v>
      </c>
      <c r="B2984">
        <v>2020</v>
      </c>
      <c r="C2984">
        <v>10</v>
      </c>
      <c r="D2984" t="s">
        <v>144</v>
      </c>
      <c r="E2984" t="s">
        <v>28</v>
      </c>
      <c r="F2984">
        <v>41</v>
      </c>
      <c r="G2984" s="1">
        <v>0.69</v>
      </c>
      <c r="H2984">
        <v>6</v>
      </c>
      <c r="I2984">
        <f t="shared" si="323"/>
        <v>20</v>
      </c>
      <c r="J2984" s="3">
        <f t="shared" si="324"/>
        <v>0.3</v>
      </c>
      <c r="K2984" s="5">
        <f t="shared" si="327"/>
        <v>68</v>
      </c>
      <c r="L2984" s="3">
        <f t="shared" ca="1" si="325"/>
        <v>0.10857142857142857</v>
      </c>
      <c r="M2984" s="1">
        <f t="shared" ca="1" si="326"/>
        <v>0.19142857142857142</v>
      </c>
      <c r="N2984" t="str">
        <f t="shared" si="328"/>
        <v>yes</v>
      </c>
    </row>
    <row r="2985" spans="1:14" x14ac:dyDescent="0.25">
      <c r="A2985" t="str">
        <f t="shared" si="322"/>
        <v>10Richmond</v>
      </c>
      <c r="B2985">
        <v>2020</v>
      </c>
      <c r="C2985">
        <v>10</v>
      </c>
      <c r="D2985" t="s">
        <v>204</v>
      </c>
      <c r="E2985" t="s">
        <v>28</v>
      </c>
      <c r="F2985">
        <v>51</v>
      </c>
      <c r="G2985" s="1">
        <v>0.72</v>
      </c>
      <c r="H2985">
        <v>6</v>
      </c>
      <c r="I2985">
        <f t="shared" si="323"/>
        <v>20</v>
      </c>
      <c r="J2985" s="3">
        <f t="shared" si="324"/>
        <v>0.3</v>
      </c>
      <c r="K2985" s="5">
        <f t="shared" si="327"/>
        <v>24</v>
      </c>
      <c r="L2985" s="3">
        <f t="shared" ca="1" si="325"/>
        <v>0.24593397745571657</v>
      </c>
      <c r="M2985" s="1">
        <f t="shared" ca="1" si="326"/>
        <v>5.4066022544283415E-2</v>
      </c>
      <c r="N2985" t="str">
        <f t="shared" si="328"/>
        <v>yes</v>
      </c>
    </row>
    <row r="2986" spans="1:14" x14ac:dyDescent="0.25">
      <c r="A2986" t="str">
        <f t="shared" si="322"/>
        <v>10Port Adelaide</v>
      </c>
      <c r="B2986">
        <v>2020</v>
      </c>
      <c r="C2986">
        <v>10</v>
      </c>
      <c r="D2986" t="s">
        <v>187</v>
      </c>
      <c r="E2986" t="s">
        <v>48</v>
      </c>
      <c r="F2986">
        <v>77</v>
      </c>
      <c r="G2986" s="1">
        <v>0.64</v>
      </c>
      <c r="H2986">
        <v>5</v>
      </c>
      <c r="I2986">
        <f t="shared" si="323"/>
        <v>17</v>
      </c>
      <c r="J2986" s="3">
        <f t="shared" si="324"/>
        <v>0.29411764705882354</v>
      </c>
      <c r="K2986" s="5">
        <f t="shared" si="327"/>
        <v>130</v>
      </c>
      <c r="L2986" s="3">
        <f t="shared" ca="1" si="325"/>
        <v>0.21815440614748577</v>
      </c>
      <c r="M2986" s="1">
        <f t="shared" ca="1" si="326"/>
        <v>7.596324091133777E-2</v>
      </c>
      <c r="N2986" t="str">
        <f t="shared" si="328"/>
        <v>yes</v>
      </c>
    </row>
    <row r="2987" spans="1:14" x14ac:dyDescent="0.25">
      <c r="A2987" t="str">
        <f t="shared" si="322"/>
        <v>10Melbourne</v>
      </c>
      <c r="B2987">
        <v>2020</v>
      </c>
      <c r="C2987">
        <v>10</v>
      </c>
      <c r="D2987" t="s">
        <v>173</v>
      </c>
      <c r="E2987" t="s">
        <v>30</v>
      </c>
      <c r="F2987">
        <v>54</v>
      </c>
      <c r="G2987" s="1">
        <v>0.81</v>
      </c>
      <c r="H2987">
        <v>5</v>
      </c>
      <c r="I2987">
        <f t="shared" si="323"/>
        <v>22</v>
      </c>
      <c r="J2987" s="3">
        <f t="shared" si="324"/>
        <v>0.22727272727272727</v>
      </c>
      <c r="K2987" s="5">
        <f t="shared" si="327"/>
        <v>25</v>
      </c>
      <c r="L2987" s="3">
        <f t="shared" ca="1" si="325"/>
        <v>0.28228869895536562</v>
      </c>
      <c r="M2987" s="1">
        <f t="shared" ca="1" si="326"/>
        <v>-5.5015971682638359E-2</v>
      </c>
      <c r="N2987" t="str">
        <f t="shared" si="328"/>
        <v>yes</v>
      </c>
    </row>
    <row r="2988" spans="1:14" x14ac:dyDescent="0.25">
      <c r="A2988" t="str">
        <f t="shared" si="322"/>
        <v>10Port Adelaide</v>
      </c>
      <c r="B2988">
        <v>2020</v>
      </c>
      <c r="C2988">
        <v>10</v>
      </c>
      <c r="D2988" t="s">
        <v>178</v>
      </c>
      <c r="E2988" t="s">
        <v>48</v>
      </c>
      <c r="F2988">
        <v>61</v>
      </c>
      <c r="G2988" s="1">
        <v>0.81</v>
      </c>
      <c r="H2988">
        <v>4</v>
      </c>
      <c r="I2988">
        <f t="shared" si="323"/>
        <v>17</v>
      </c>
      <c r="J2988" s="3">
        <f t="shared" si="324"/>
        <v>0.23529411764705882</v>
      </c>
      <c r="K2988" s="5">
        <f t="shared" si="327"/>
        <v>54</v>
      </c>
      <c r="L2988" s="3">
        <f t="shared" ca="1" si="325"/>
        <v>7.2802197802197793E-2</v>
      </c>
      <c r="M2988" s="1">
        <f t="shared" ca="1" si="326"/>
        <v>0.16249191984486103</v>
      </c>
      <c r="N2988" t="str">
        <f t="shared" si="328"/>
        <v>yes</v>
      </c>
    </row>
    <row r="2989" spans="1:14" x14ac:dyDescent="0.25">
      <c r="A2989" t="str">
        <f t="shared" si="322"/>
        <v>10Geelong Cats</v>
      </c>
      <c r="B2989">
        <v>2020</v>
      </c>
      <c r="C2989">
        <v>10</v>
      </c>
      <c r="D2989" t="s">
        <v>211</v>
      </c>
      <c r="E2989" t="s">
        <v>9</v>
      </c>
      <c r="F2989">
        <v>64</v>
      </c>
      <c r="G2989" s="1">
        <v>0.85</v>
      </c>
      <c r="H2989">
        <v>4</v>
      </c>
      <c r="I2989">
        <f t="shared" si="323"/>
        <v>26</v>
      </c>
      <c r="J2989" s="3">
        <f t="shared" si="324"/>
        <v>0.15384615384615385</v>
      </c>
      <c r="K2989" s="5">
        <f t="shared" si="327"/>
        <v>50</v>
      </c>
      <c r="L2989" s="3">
        <f t="shared" ca="1" si="325"/>
        <v>0.14202268319915379</v>
      </c>
      <c r="M2989" s="1">
        <f t="shared" ca="1" si="326"/>
        <v>1.1823470647000067E-2</v>
      </c>
      <c r="N2989" t="str">
        <f t="shared" si="328"/>
        <v>yes</v>
      </c>
    </row>
    <row r="2990" spans="1:14" x14ac:dyDescent="0.25">
      <c r="A2990" t="str">
        <f t="shared" si="322"/>
        <v>10Geelong Cats</v>
      </c>
      <c r="B2990">
        <v>2020</v>
      </c>
      <c r="C2990">
        <v>10</v>
      </c>
      <c r="D2990" t="s">
        <v>8</v>
      </c>
      <c r="E2990" t="s">
        <v>9</v>
      </c>
      <c r="F2990">
        <v>61</v>
      </c>
      <c r="G2990" s="1">
        <v>0.82</v>
      </c>
      <c r="H2990">
        <v>4</v>
      </c>
      <c r="I2990">
        <f t="shared" si="323"/>
        <v>26</v>
      </c>
      <c r="J2990" s="3">
        <f t="shared" si="324"/>
        <v>0.15384615384615385</v>
      </c>
      <c r="K2990" s="5">
        <f t="shared" si="327"/>
        <v>245</v>
      </c>
      <c r="L2990" s="3">
        <f t="shared" ca="1" si="325"/>
        <v>0.14148841354723707</v>
      </c>
      <c r="M2990" s="1">
        <f t="shared" ca="1" si="326"/>
        <v>1.2357740298916786E-2</v>
      </c>
      <c r="N2990" t="str">
        <f t="shared" si="328"/>
        <v>yes</v>
      </c>
    </row>
    <row r="2991" spans="1:14" x14ac:dyDescent="0.25">
      <c r="A2991" t="str">
        <f t="shared" si="322"/>
        <v>10Gold Coast Suns</v>
      </c>
      <c r="B2991">
        <v>2020</v>
      </c>
      <c r="C2991">
        <v>10</v>
      </c>
      <c r="D2991" t="s">
        <v>247</v>
      </c>
      <c r="E2991" t="s">
        <v>40</v>
      </c>
      <c r="F2991">
        <v>47</v>
      </c>
      <c r="G2991" s="1">
        <v>0.87</v>
      </c>
      <c r="H2991">
        <v>4</v>
      </c>
      <c r="I2991">
        <f t="shared" si="323"/>
        <v>27</v>
      </c>
      <c r="J2991" s="3">
        <f t="shared" si="324"/>
        <v>0.14814814814814814</v>
      </c>
      <c r="K2991" s="5">
        <f t="shared" si="327"/>
        <v>42</v>
      </c>
      <c r="L2991" s="3">
        <f t="shared" ca="1" si="325"/>
        <v>0.19320091673032849</v>
      </c>
      <c r="M2991" s="1">
        <f t="shared" ca="1" si="326"/>
        <v>-4.5052768582180353E-2</v>
      </c>
      <c r="N2991" t="str">
        <f t="shared" si="328"/>
        <v>yes</v>
      </c>
    </row>
    <row r="2992" spans="1:14" x14ac:dyDescent="0.25">
      <c r="A2992" t="str">
        <f t="shared" si="322"/>
        <v>10Brisbane Lions</v>
      </c>
      <c r="B2992">
        <v>2020</v>
      </c>
      <c r="C2992">
        <v>10</v>
      </c>
      <c r="D2992" t="s">
        <v>163</v>
      </c>
      <c r="E2992" t="s">
        <v>16</v>
      </c>
      <c r="F2992">
        <v>88</v>
      </c>
      <c r="G2992" s="1">
        <v>0.89</v>
      </c>
      <c r="H2992">
        <v>4</v>
      </c>
      <c r="I2992">
        <f t="shared" si="323"/>
        <v>20</v>
      </c>
      <c r="J2992" s="3">
        <f t="shared" si="324"/>
        <v>0.2</v>
      </c>
      <c r="K2992" s="5">
        <f t="shared" si="327"/>
        <v>58</v>
      </c>
      <c r="L2992" s="3">
        <f t="shared" ca="1" si="325"/>
        <v>0.14609050646776411</v>
      </c>
      <c r="M2992" s="1">
        <f t="shared" ca="1" si="326"/>
        <v>5.3909493532235897E-2</v>
      </c>
      <c r="N2992" t="str">
        <f t="shared" si="328"/>
        <v>yes</v>
      </c>
    </row>
    <row r="2993" spans="1:14" x14ac:dyDescent="0.25">
      <c r="A2993" t="str">
        <f t="shared" si="322"/>
        <v>10Essendon</v>
      </c>
      <c r="B2993">
        <v>2020</v>
      </c>
      <c r="C2993">
        <v>10</v>
      </c>
      <c r="D2993" t="s">
        <v>63</v>
      </c>
      <c r="E2993" t="s">
        <v>32</v>
      </c>
      <c r="F2993">
        <v>100</v>
      </c>
      <c r="G2993" s="1">
        <v>0.88</v>
      </c>
      <c r="H2993">
        <v>4</v>
      </c>
      <c r="I2993">
        <f t="shared" si="323"/>
        <v>20</v>
      </c>
      <c r="J2993" s="3">
        <f t="shared" si="324"/>
        <v>0.2</v>
      </c>
      <c r="K2993" s="5">
        <f t="shared" si="327"/>
        <v>193</v>
      </c>
      <c r="L2993" s="3">
        <f t="shared" ca="1" si="325"/>
        <v>0.19466346153846156</v>
      </c>
      <c r="M2993" s="1">
        <f t="shared" ca="1" si="326"/>
        <v>5.3365384615384481E-3</v>
      </c>
      <c r="N2993" t="str">
        <f t="shared" si="328"/>
        <v>yes</v>
      </c>
    </row>
    <row r="2994" spans="1:14" x14ac:dyDescent="0.25">
      <c r="A2994" t="str">
        <f t="shared" si="322"/>
        <v>10Sydney Swans</v>
      </c>
      <c r="B2994">
        <v>2020</v>
      </c>
      <c r="C2994">
        <v>10</v>
      </c>
      <c r="D2994" t="s">
        <v>160</v>
      </c>
      <c r="E2994" t="s">
        <v>70</v>
      </c>
      <c r="F2994">
        <v>63</v>
      </c>
      <c r="G2994" s="1">
        <v>0.91</v>
      </c>
      <c r="H2994">
        <v>3</v>
      </c>
      <c r="I2994">
        <f t="shared" si="323"/>
        <v>15</v>
      </c>
      <c r="J2994" s="3">
        <f t="shared" si="324"/>
        <v>0.2</v>
      </c>
      <c r="K2994" s="5">
        <f t="shared" si="327"/>
        <v>43</v>
      </c>
      <c r="L2994" s="3">
        <f t="shared" ca="1" si="325"/>
        <v>4.7222222222222228E-2</v>
      </c>
      <c r="M2994" s="1">
        <f t="shared" ca="1" si="326"/>
        <v>0.15277777777777779</v>
      </c>
      <c r="N2994" t="str">
        <f t="shared" si="328"/>
        <v>yes</v>
      </c>
    </row>
    <row r="2995" spans="1:14" x14ac:dyDescent="0.25">
      <c r="A2995" t="str">
        <f t="shared" si="322"/>
        <v>10GWS Giants</v>
      </c>
      <c r="B2995">
        <v>2020</v>
      </c>
      <c r="C2995">
        <v>10</v>
      </c>
      <c r="D2995" t="s">
        <v>174</v>
      </c>
      <c r="E2995" t="s">
        <v>11</v>
      </c>
      <c r="F2995">
        <v>53</v>
      </c>
      <c r="G2995" s="1">
        <v>0.75</v>
      </c>
      <c r="H2995">
        <v>3</v>
      </c>
      <c r="I2995">
        <f t="shared" si="323"/>
        <v>20</v>
      </c>
      <c r="J2995" s="3">
        <f t="shared" si="324"/>
        <v>0.15</v>
      </c>
      <c r="K2995" s="5">
        <f t="shared" si="327"/>
        <v>36</v>
      </c>
      <c r="L2995" s="3">
        <f t="shared" ca="1" si="325"/>
        <v>0.13507907700285196</v>
      </c>
      <c r="M2995" s="1">
        <f t="shared" ca="1" si="326"/>
        <v>1.4920922997148034E-2</v>
      </c>
      <c r="N2995" t="str">
        <f t="shared" si="328"/>
        <v>yes</v>
      </c>
    </row>
    <row r="2996" spans="1:14" x14ac:dyDescent="0.25">
      <c r="A2996" t="str">
        <f t="shared" si="322"/>
        <v>10Port Adelaide</v>
      </c>
      <c r="B2996">
        <v>2020</v>
      </c>
      <c r="C2996">
        <v>10</v>
      </c>
      <c r="D2996" t="s">
        <v>242</v>
      </c>
      <c r="E2996" t="s">
        <v>48</v>
      </c>
      <c r="F2996">
        <v>51</v>
      </c>
      <c r="G2996" s="1">
        <v>0.82</v>
      </c>
      <c r="H2996">
        <v>3</v>
      </c>
      <c r="I2996">
        <f t="shared" si="323"/>
        <v>17</v>
      </c>
      <c r="J2996" s="3">
        <f t="shared" si="324"/>
        <v>0.17647058823529413</v>
      </c>
      <c r="K2996" s="5">
        <f t="shared" si="327"/>
        <v>31</v>
      </c>
      <c r="L2996" s="3">
        <f t="shared" ca="1" si="325"/>
        <v>0.19378190459426159</v>
      </c>
      <c r="M2996" s="1">
        <f t="shared" ca="1" si="326"/>
        <v>-1.731131635896746E-2</v>
      </c>
      <c r="N2996" t="str">
        <f t="shared" si="328"/>
        <v>yes</v>
      </c>
    </row>
    <row r="2997" spans="1:14" x14ac:dyDescent="0.25">
      <c r="A2997" t="str">
        <f t="shared" si="322"/>
        <v>10Collingwood</v>
      </c>
      <c r="B2997">
        <v>2020</v>
      </c>
      <c r="C2997">
        <v>10</v>
      </c>
      <c r="D2997" t="s">
        <v>146</v>
      </c>
      <c r="E2997" t="s">
        <v>51</v>
      </c>
      <c r="F2997">
        <v>86</v>
      </c>
      <c r="G2997" s="1">
        <v>0.97</v>
      </c>
      <c r="H2997">
        <v>3</v>
      </c>
      <c r="I2997">
        <f t="shared" si="323"/>
        <v>15</v>
      </c>
      <c r="J2997" s="3">
        <f t="shared" si="324"/>
        <v>0.2</v>
      </c>
      <c r="K2997" s="5">
        <f t="shared" si="327"/>
        <v>41</v>
      </c>
      <c r="L2997" s="3">
        <f t="shared" ca="1" si="325"/>
        <v>0.31862729862729861</v>
      </c>
      <c r="M2997" s="1">
        <f t="shared" ca="1" si="326"/>
        <v>-0.11862729862729859</v>
      </c>
      <c r="N2997" t="str">
        <f t="shared" si="328"/>
        <v>yes</v>
      </c>
    </row>
    <row r="2998" spans="1:14" x14ac:dyDescent="0.25">
      <c r="A2998" t="str">
        <f t="shared" si="322"/>
        <v>10Brisbane Lions</v>
      </c>
      <c r="B2998">
        <v>2020</v>
      </c>
      <c r="C2998">
        <v>10</v>
      </c>
      <c r="D2998" t="s">
        <v>225</v>
      </c>
      <c r="E2998" t="s">
        <v>16</v>
      </c>
      <c r="F2998">
        <v>33</v>
      </c>
      <c r="G2998" s="1">
        <v>0.43</v>
      </c>
      <c r="H2998">
        <v>3</v>
      </c>
      <c r="I2998">
        <f t="shared" si="323"/>
        <v>20</v>
      </c>
      <c r="J2998" s="3">
        <f t="shared" si="324"/>
        <v>0.15</v>
      </c>
      <c r="K2998" s="5">
        <f t="shared" si="327"/>
        <v>76</v>
      </c>
      <c r="L2998" s="3">
        <f t="shared" ca="1" si="325"/>
        <v>7.9761904761904756E-2</v>
      </c>
      <c r="M2998" s="1">
        <f t="shared" ca="1" si="326"/>
        <v>7.0238095238095238E-2</v>
      </c>
      <c r="N2998" t="str">
        <f t="shared" si="328"/>
        <v>yes</v>
      </c>
    </row>
    <row r="2999" spans="1:14" x14ac:dyDescent="0.25">
      <c r="A2999" t="str">
        <f t="shared" si="322"/>
        <v>10Sydney Swans</v>
      </c>
      <c r="B2999">
        <v>2020</v>
      </c>
      <c r="C2999">
        <v>10</v>
      </c>
      <c r="D2999" t="s">
        <v>296</v>
      </c>
      <c r="E2999" t="s">
        <v>70</v>
      </c>
      <c r="F2999">
        <v>60</v>
      </c>
      <c r="G2999" s="1">
        <v>0.72</v>
      </c>
      <c r="H2999">
        <v>3</v>
      </c>
      <c r="I2999">
        <f t="shared" si="323"/>
        <v>15</v>
      </c>
      <c r="J2999" s="3">
        <f t="shared" si="324"/>
        <v>0.2</v>
      </c>
      <c r="K2999" s="5">
        <f t="shared" si="327"/>
        <v>3</v>
      </c>
      <c r="L2999" s="3">
        <f t="shared" ca="1" si="325"/>
        <v>0.10833333333333334</v>
      </c>
      <c r="M2999" s="1">
        <f t="shared" ca="1" si="326"/>
        <v>9.1666666666666674E-2</v>
      </c>
      <c r="N2999" t="str">
        <f t="shared" si="328"/>
        <v>yes</v>
      </c>
    </row>
    <row r="3000" spans="1:14" x14ac:dyDescent="0.25">
      <c r="A3000" t="str">
        <f t="shared" si="322"/>
        <v>10Essendon</v>
      </c>
      <c r="B3000">
        <v>2020</v>
      </c>
      <c r="C3000">
        <v>10</v>
      </c>
      <c r="D3000" t="s">
        <v>124</v>
      </c>
      <c r="E3000" t="s">
        <v>32</v>
      </c>
      <c r="F3000">
        <v>56</v>
      </c>
      <c r="G3000" s="1">
        <v>0.82</v>
      </c>
      <c r="H3000">
        <v>2</v>
      </c>
      <c r="I3000">
        <f t="shared" si="323"/>
        <v>20</v>
      </c>
      <c r="J3000" s="3">
        <f t="shared" si="324"/>
        <v>0.1</v>
      </c>
      <c r="K3000" s="5">
        <f t="shared" si="327"/>
        <v>173</v>
      </c>
      <c r="L3000" s="3">
        <f t="shared" ca="1" si="325"/>
        <v>0.16869231903287632</v>
      </c>
      <c r="M3000" s="1">
        <f t="shared" ca="1" si="326"/>
        <v>-6.8692319032876314E-2</v>
      </c>
      <c r="N3000" t="str">
        <f t="shared" si="328"/>
        <v>yes</v>
      </c>
    </row>
    <row r="3001" spans="1:14" x14ac:dyDescent="0.25">
      <c r="A3001" t="str">
        <f t="shared" si="322"/>
        <v>10Brisbane Lions</v>
      </c>
      <c r="B3001">
        <v>2020</v>
      </c>
      <c r="C3001">
        <v>10</v>
      </c>
      <c r="D3001" t="s">
        <v>231</v>
      </c>
      <c r="E3001" t="s">
        <v>16</v>
      </c>
      <c r="F3001">
        <v>63</v>
      </c>
      <c r="G3001" s="1">
        <v>0.81</v>
      </c>
      <c r="H3001">
        <v>2</v>
      </c>
      <c r="I3001">
        <f t="shared" si="323"/>
        <v>20</v>
      </c>
      <c r="J3001" s="3">
        <f t="shared" si="324"/>
        <v>0.1</v>
      </c>
      <c r="K3001" s="5">
        <f t="shared" si="327"/>
        <v>34</v>
      </c>
      <c r="L3001" s="3">
        <f t="shared" ca="1" si="325"/>
        <v>0.19894716394716394</v>
      </c>
      <c r="M3001" s="1">
        <f t="shared" ca="1" si="326"/>
        <v>-9.8947163947163935E-2</v>
      </c>
      <c r="N3001" t="str">
        <f t="shared" si="328"/>
        <v>yes</v>
      </c>
    </row>
    <row r="3002" spans="1:14" x14ac:dyDescent="0.25">
      <c r="A3002" t="str">
        <f t="shared" si="322"/>
        <v>10Adelaide Crows</v>
      </c>
      <c r="B3002">
        <v>2020</v>
      </c>
      <c r="C3002">
        <v>10</v>
      </c>
      <c r="D3002" t="s">
        <v>284</v>
      </c>
      <c r="E3002" t="s">
        <v>22</v>
      </c>
      <c r="F3002">
        <v>63</v>
      </c>
      <c r="G3002" s="1">
        <v>0.91</v>
      </c>
      <c r="H3002">
        <v>2</v>
      </c>
      <c r="I3002">
        <f t="shared" si="323"/>
        <v>22</v>
      </c>
      <c r="J3002" s="3">
        <f t="shared" si="324"/>
        <v>9.0909090909090912E-2</v>
      </c>
      <c r="K3002" s="5">
        <f t="shared" si="327"/>
        <v>15</v>
      </c>
      <c r="L3002" s="3">
        <f t="shared" ca="1" si="325"/>
        <v>0.1355455901491707</v>
      </c>
      <c r="M3002" s="1">
        <f t="shared" ca="1" si="326"/>
        <v>-4.4636499240079786E-2</v>
      </c>
      <c r="N3002" t="str">
        <f t="shared" si="328"/>
        <v>yes</v>
      </c>
    </row>
    <row r="3003" spans="1:14" x14ac:dyDescent="0.25">
      <c r="A3003" t="str">
        <f t="shared" si="322"/>
        <v>10Brisbane Lions</v>
      </c>
      <c r="B3003">
        <v>2020</v>
      </c>
      <c r="C3003">
        <v>10</v>
      </c>
      <c r="D3003" t="s">
        <v>165</v>
      </c>
      <c r="E3003" t="s">
        <v>16</v>
      </c>
      <c r="F3003">
        <v>76</v>
      </c>
      <c r="G3003" s="1">
        <v>0.85</v>
      </c>
      <c r="H3003">
        <v>2</v>
      </c>
      <c r="I3003">
        <f t="shared" si="323"/>
        <v>20</v>
      </c>
      <c r="J3003" s="3">
        <f t="shared" si="324"/>
        <v>0.1</v>
      </c>
      <c r="K3003" s="5">
        <f t="shared" si="327"/>
        <v>106</v>
      </c>
      <c r="L3003" s="3">
        <f t="shared" ca="1" si="325"/>
        <v>0.13969040959887644</v>
      </c>
      <c r="M3003" s="1">
        <f t="shared" ca="1" si="326"/>
        <v>-3.969040959887643E-2</v>
      </c>
      <c r="N3003" t="str">
        <f t="shared" si="328"/>
        <v>yes</v>
      </c>
    </row>
    <row r="3004" spans="1:14" x14ac:dyDescent="0.25">
      <c r="A3004" t="str">
        <f t="shared" si="322"/>
        <v>10North Melbourne</v>
      </c>
      <c r="B3004">
        <v>2020</v>
      </c>
      <c r="C3004">
        <v>10</v>
      </c>
      <c r="D3004" t="s">
        <v>117</v>
      </c>
      <c r="E3004" t="s">
        <v>25</v>
      </c>
      <c r="F3004">
        <v>69</v>
      </c>
      <c r="G3004" s="1">
        <v>0.9</v>
      </c>
      <c r="H3004">
        <v>2</v>
      </c>
      <c r="I3004">
        <f t="shared" si="323"/>
        <v>26</v>
      </c>
      <c r="J3004" s="3">
        <f t="shared" si="324"/>
        <v>7.6923076923076927E-2</v>
      </c>
      <c r="K3004" s="5">
        <f t="shared" si="327"/>
        <v>101</v>
      </c>
      <c r="L3004" s="3">
        <f t="shared" ca="1" si="325"/>
        <v>9.1269482151835085E-2</v>
      </c>
      <c r="M3004" s="1">
        <f t="shared" ca="1" si="326"/>
        <v>-1.4346405228758158E-2</v>
      </c>
      <c r="N3004" t="str">
        <f t="shared" si="328"/>
        <v>yes</v>
      </c>
    </row>
    <row r="3005" spans="1:14" x14ac:dyDescent="0.25">
      <c r="A3005" t="str">
        <f t="shared" si="322"/>
        <v>10Brisbane Lions</v>
      </c>
      <c r="B3005">
        <v>2020</v>
      </c>
      <c r="C3005">
        <v>10</v>
      </c>
      <c r="D3005" t="s">
        <v>334</v>
      </c>
      <c r="E3005" t="s">
        <v>16</v>
      </c>
      <c r="F3005">
        <v>18</v>
      </c>
      <c r="G3005" s="1">
        <v>0.73</v>
      </c>
      <c r="H3005">
        <v>1</v>
      </c>
      <c r="I3005">
        <f t="shared" si="323"/>
        <v>20</v>
      </c>
      <c r="J3005" s="3">
        <f t="shared" si="324"/>
        <v>0.05</v>
      </c>
      <c r="K3005" s="5">
        <f t="shared" si="327"/>
        <v>2</v>
      </c>
      <c r="L3005" s="3">
        <f t="shared" ca="1" si="325"/>
        <v>0.84161490683229812</v>
      </c>
      <c r="M3005" s="1">
        <f t="shared" ca="1" si="326"/>
        <v>-0.79161490683229807</v>
      </c>
      <c r="N3005" t="str">
        <f t="shared" si="328"/>
        <v>yes</v>
      </c>
    </row>
    <row r="3006" spans="1:14" x14ac:dyDescent="0.25">
      <c r="A3006" t="str">
        <f t="shared" si="322"/>
        <v>10North Melbourne</v>
      </c>
      <c r="B3006">
        <v>2020</v>
      </c>
      <c r="C3006">
        <v>10</v>
      </c>
      <c r="D3006" t="s">
        <v>246</v>
      </c>
      <c r="E3006" t="s">
        <v>25</v>
      </c>
      <c r="F3006">
        <v>37</v>
      </c>
      <c r="G3006" s="1">
        <v>0.92</v>
      </c>
      <c r="H3006">
        <v>1</v>
      </c>
      <c r="I3006">
        <f t="shared" si="323"/>
        <v>26</v>
      </c>
      <c r="J3006" s="3">
        <f t="shared" si="324"/>
        <v>3.8461538461538464E-2</v>
      </c>
      <c r="K3006" s="5">
        <f t="shared" si="327"/>
        <v>22</v>
      </c>
      <c r="L3006" s="3">
        <f t="shared" ca="1" si="325"/>
        <v>0.12322941434783541</v>
      </c>
      <c r="M3006" s="1">
        <f t="shared" ca="1" si="326"/>
        <v>-8.4767875886296945E-2</v>
      </c>
      <c r="N3006" t="str">
        <f t="shared" si="328"/>
        <v>yes</v>
      </c>
    </row>
    <row r="3007" spans="1:14" x14ac:dyDescent="0.25">
      <c r="A3007" t="str">
        <f t="shared" si="322"/>
        <v>10Sydney Swans</v>
      </c>
      <c r="B3007">
        <v>2020</v>
      </c>
      <c r="C3007">
        <v>10</v>
      </c>
      <c r="D3007" t="s">
        <v>137</v>
      </c>
      <c r="E3007" t="s">
        <v>70</v>
      </c>
      <c r="F3007">
        <v>3</v>
      </c>
      <c r="G3007" s="1">
        <v>0.61</v>
      </c>
      <c r="H3007">
        <v>1</v>
      </c>
      <c r="I3007">
        <f t="shared" si="323"/>
        <v>15</v>
      </c>
      <c r="J3007" s="3">
        <f t="shared" si="324"/>
        <v>6.6666666666666666E-2</v>
      </c>
      <c r="K3007" s="5">
        <f t="shared" si="327"/>
        <v>68</v>
      </c>
      <c r="L3007" s="3">
        <f t="shared" ca="1" si="325"/>
        <v>8.8589981447124294E-2</v>
      </c>
      <c r="M3007" s="1">
        <f t="shared" ca="1" si="326"/>
        <v>-2.1923314780457628E-2</v>
      </c>
      <c r="N3007" t="str">
        <f t="shared" si="328"/>
        <v>yes</v>
      </c>
    </row>
    <row r="3008" spans="1:14" x14ac:dyDescent="0.25">
      <c r="A3008" t="str">
        <f t="shared" si="322"/>
        <v>10GWS Giants</v>
      </c>
      <c r="B3008">
        <v>2020</v>
      </c>
      <c r="C3008">
        <v>10</v>
      </c>
      <c r="D3008" t="s">
        <v>244</v>
      </c>
      <c r="E3008" t="s">
        <v>11</v>
      </c>
      <c r="F3008">
        <v>42</v>
      </c>
      <c r="G3008" s="1">
        <v>0.8</v>
      </c>
      <c r="H3008">
        <v>1</v>
      </c>
      <c r="I3008">
        <f t="shared" si="323"/>
        <v>20</v>
      </c>
      <c r="J3008" s="3">
        <f t="shared" si="324"/>
        <v>0.05</v>
      </c>
      <c r="K3008" s="5">
        <f t="shared" si="327"/>
        <v>41</v>
      </c>
      <c r="L3008" s="3">
        <f t="shared" ca="1" si="325"/>
        <v>6.0818713450292397E-2</v>
      </c>
      <c r="M3008" s="1">
        <f t="shared" ca="1" si="326"/>
        <v>-1.0818713450292394E-2</v>
      </c>
      <c r="N3008" t="str">
        <f t="shared" si="328"/>
        <v>yes</v>
      </c>
    </row>
    <row r="3009" spans="1:14" x14ac:dyDescent="0.25">
      <c r="A3009" t="str">
        <f t="shared" si="322"/>
        <v>10Brisbane Lions</v>
      </c>
      <c r="B3009">
        <v>2020</v>
      </c>
      <c r="C3009">
        <v>10</v>
      </c>
      <c r="D3009" t="s">
        <v>321</v>
      </c>
      <c r="E3009" t="s">
        <v>16</v>
      </c>
      <c r="F3009">
        <v>38</v>
      </c>
      <c r="G3009" s="1">
        <v>0.81</v>
      </c>
      <c r="H3009">
        <v>1</v>
      </c>
      <c r="I3009">
        <f t="shared" si="323"/>
        <v>20</v>
      </c>
      <c r="J3009" s="3">
        <f t="shared" si="324"/>
        <v>0.05</v>
      </c>
      <c r="K3009" s="5">
        <f t="shared" si="327"/>
        <v>3</v>
      </c>
      <c r="L3009" s="3">
        <f t="shared" ca="1" si="325"/>
        <v>0.53645833333333337</v>
      </c>
      <c r="M3009" s="1">
        <f t="shared" ca="1" si="326"/>
        <v>-0.48645833333333338</v>
      </c>
      <c r="N3009" t="str">
        <f t="shared" si="328"/>
        <v>yes</v>
      </c>
    </row>
    <row r="3010" spans="1:14" x14ac:dyDescent="0.25">
      <c r="A3010" t="str">
        <f t="shared" ref="A3010:A3073" si="329">C3010&amp;E3010</f>
        <v>10Richmond</v>
      </c>
      <c r="B3010">
        <v>2020</v>
      </c>
      <c r="C3010">
        <v>10</v>
      </c>
      <c r="D3010" t="s">
        <v>222</v>
      </c>
      <c r="E3010" t="s">
        <v>28</v>
      </c>
      <c r="F3010">
        <v>49</v>
      </c>
      <c r="G3010" s="1">
        <v>0.88</v>
      </c>
      <c r="H3010">
        <v>1</v>
      </c>
      <c r="I3010">
        <f t="shared" ref="I3010:I3073" si="330">SUMIF($A:$A,$A3010,$H:$H)/4</f>
        <v>20</v>
      </c>
      <c r="J3010" s="3">
        <f t="shared" ref="J3010:J3073" si="331">H3010/I3010</f>
        <v>0.05</v>
      </c>
      <c r="K3010" s="5">
        <f t="shared" si="327"/>
        <v>51</v>
      </c>
      <c r="L3010" s="3">
        <f t="shared" ref="L3010:L3073" ca="1" si="332">SUMIF($D:$D,$D3010,$J3010)/COUNTIF($D:$D,$D3010)</f>
        <v>0.17335553403023368</v>
      </c>
      <c r="M3010" s="1">
        <f t="shared" ref="M3010:M3073" ca="1" si="333">J3010-L3010</f>
        <v>-0.12335553403023368</v>
      </c>
      <c r="N3010" t="str">
        <f t="shared" si="328"/>
        <v>yes</v>
      </c>
    </row>
    <row r="3011" spans="1:14" x14ac:dyDescent="0.25">
      <c r="A3011" t="str">
        <f t="shared" si="329"/>
        <v>10Essendon</v>
      </c>
      <c r="B3011">
        <v>2020</v>
      </c>
      <c r="C3011">
        <v>10</v>
      </c>
      <c r="D3011" t="s">
        <v>228</v>
      </c>
      <c r="E3011" t="s">
        <v>32</v>
      </c>
      <c r="F3011">
        <v>35</v>
      </c>
      <c r="G3011" s="1">
        <v>0.87</v>
      </c>
      <c r="H3011">
        <v>1</v>
      </c>
      <c r="I3011">
        <f t="shared" si="330"/>
        <v>20</v>
      </c>
      <c r="J3011" s="3">
        <f t="shared" si="331"/>
        <v>0.05</v>
      </c>
      <c r="K3011" s="5">
        <f t="shared" ref="K3011:K3074" si="334">SUMIF($D:$D,$D3011,$H:$H)</f>
        <v>20</v>
      </c>
      <c r="L3011" s="3">
        <f t="shared" ca="1" si="332"/>
        <v>0.12300194931773878</v>
      </c>
      <c r="M3011" s="1">
        <f t="shared" ca="1" si="333"/>
        <v>-7.3001949317738776E-2</v>
      </c>
      <c r="N3011" t="str">
        <f t="shared" ref="N3011:N3074" si="335">IF(K3011&gt;0,"yes", "no")</f>
        <v>yes</v>
      </c>
    </row>
    <row r="3012" spans="1:14" x14ac:dyDescent="0.25">
      <c r="A3012" t="str">
        <f t="shared" si="329"/>
        <v>10GWS Giants</v>
      </c>
      <c r="B3012">
        <v>2020</v>
      </c>
      <c r="C3012">
        <v>10</v>
      </c>
      <c r="D3012" t="s">
        <v>379</v>
      </c>
      <c r="E3012" t="s">
        <v>11</v>
      </c>
      <c r="F3012">
        <v>18</v>
      </c>
      <c r="G3012" s="1">
        <v>0.9</v>
      </c>
      <c r="H3012">
        <v>0</v>
      </c>
      <c r="I3012">
        <f t="shared" si="330"/>
        <v>20</v>
      </c>
      <c r="J3012" s="3">
        <f t="shared" si="331"/>
        <v>0</v>
      </c>
      <c r="K3012" s="5">
        <f t="shared" si="334"/>
        <v>0</v>
      </c>
      <c r="L3012" s="3">
        <f t="shared" ca="1" si="332"/>
        <v>0.12872743198830155</v>
      </c>
      <c r="M3012" s="1">
        <f t="shared" ca="1" si="333"/>
        <v>-0.12872743198830155</v>
      </c>
      <c r="N3012" t="str">
        <f t="shared" si="335"/>
        <v>no</v>
      </c>
    </row>
    <row r="3013" spans="1:14" x14ac:dyDescent="0.25">
      <c r="A3013" t="str">
        <f t="shared" si="329"/>
        <v>10GWS Giants</v>
      </c>
      <c r="B3013">
        <v>2020</v>
      </c>
      <c r="C3013">
        <v>10</v>
      </c>
      <c r="D3013" t="s">
        <v>190</v>
      </c>
      <c r="E3013" t="s">
        <v>11</v>
      </c>
      <c r="F3013">
        <v>49</v>
      </c>
      <c r="G3013" s="1">
        <v>0.67</v>
      </c>
      <c r="H3013">
        <v>0</v>
      </c>
      <c r="I3013">
        <f t="shared" si="330"/>
        <v>20</v>
      </c>
      <c r="J3013" s="3">
        <f t="shared" si="331"/>
        <v>0</v>
      </c>
      <c r="K3013" s="5">
        <f t="shared" si="334"/>
        <v>15</v>
      </c>
      <c r="L3013" s="3">
        <f t="shared" ca="1" si="332"/>
        <v>3.4090909090909088E-2</v>
      </c>
      <c r="M3013" s="1">
        <f t="shared" ca="1" si="333"/>
        <v>-3.4090909090909088E-2</v>
      </c>
      <c r="N3013" t="str">
        <f t="shared" si="335"/>
        <v>yes</v>
      </c>
    </row>
    <row r="3014" spans="1:14" x14ac:dyDescent="0.25">
      <c r="A3014" t="str">
        <f t="shared" si="329"/>
        <v>10Sydney Swans</v>
      </c>
      <c r="B3014">
        <v>2020</v>
      </c>
      <c r="C3014">
        <v>10</v>
      </c>
      <c r="D3014" t="s">
        <v>381</v>
      </c>
      <c r="E3014" t="s">
        <v>70</v>
      </c>
      <c r="F3014">
        <v>61</v>
      </c>
      <c r="G3014" s="1">
        <v>0.81</v>
      </c>
      <c r="H3014">
        <v>0</v>
      </c>
      <c r="I3014">
        <f t="shared" si="330"/>
        <v>15</v>
      </c>
      <c r="J3014" s="3">
        <f t="shared" si="331"/>
        <v>0</v>
      </c>
      <c r="K3014" s="5">
        <f t="shared" si="334"/>
        <v>0</v>
      </c>
      <c r="L3014" s="3">
        <f t="shared" ca="1" si="332"/>
        <v>2.9356060606060604E-2</v>
      </c>
      <c r="M3014" s="1">
        <f t="shared" ca="1" si="333"/>
        <v>-2.9356060606060604E-2</v>
      </c>
      <c r="N3014" t="str">
        <f t="shared" si="335"/>
        <v>no</v>
      </c>
    </row>
    <row r="3015" spans="1:14" x14ac:dyDescent="0.25">
      <c r="A3015" t="str">
        <f t="shared" si="329"/>
        <v>10Richmond</v>
      </c>
      <c r="B3015">
        <v>2020</v>
      </c>
      <c r="C3015">
        <v>10</v>
      </c>
      <c r="D3015" t="s">
        <v>392</v>
      </c>
      <c r="E3015" t="s">
        <v>28</v>
      </c>
      <c r="F3015">
        <v>33</v>
      </c>
      <c r="G3015" s="1">
        <v>0.82</v>
      </c>
      <c r="H3015">
        <v>0</v>
      </c>
      <c r="I3015">
        <f t="shared" si="330"/>
        <v>20</v>
      </c>
      <c r="J3015" s="3">
        <f t="shared" si="331"/>
        <v>0</v>
      </c>
      <c r="K3015" s="5">
        <f t="shared" si="334"/>
        <v>0</v>
      </c>
      <c r="L3015" s="3">
        <f t="shared" ca="1" si="332"/>
        <v>6.3596491228070179E-2</v>
      </c>
      <c r="M3015" s="1">
        <f t="shared" ca="1" si="333"/>
        <v>-6.3596491228070179E-2</v>
      </c>
      <c r="N3015" t="str">
        <f t="shared" si="335"/>
        <v>no</v>
      </c>
    </row>
    <row r="3016" spans="1:14" x14ac:dyDescent="0.25">
      <c r="A3016" t="str">
        <f t="shared" si="329"/>
        <v>10Geelong Cats</v>
      </c>
      <c r="B3016">
        <v>2020</v>
      </c>
      <c r="C3016">
        <v>10</v>
      </c>
      <c r="D3016" t="s">
        <v>401</v>
      </c>
      <c r="E3016" t="s">
        <v>9</v>
      </c>
      <c r="F3016">
        <v>47</v>
      </c>
      <c r="G3016" s="1">
        <v>0.88</v>
      </c>
      <c r="H3016">
        <v>0</v>
      </c>
      <c r="I3016">
        <f t="shared" si="330"/>
        <v>26</v>
      </c>
      <c r="J3016" s="3">
        <f t="shared" si="331"/>
        <v>0</v>
      </c>
      <c r="K3016" s="5">
        <f t="shared" si="334"/>
        <v>0</v>
      </c>
      <c r="L3016" s="3">
        <f t="shared" ca="1" si="332"/>
        <v>0.42307692307692307</v>
      </c>
      <c r="M3016" s="1">
        <f t="shared" ca="1" si="333"/>
        <v>-0.42307692307692307</v>
      </c>
      <c r="N3016" t="str">
        <f t="shared" si="335"/>
        <v>no</v>
      </c>
    </row>
    <row r="3017" spans="1:14" x14ac:dyDescent="0.25">
      <c r="A3017" t="str">
        <f t="shared" si="329"/>
        <v>10Port Adelaide</v>
      </c>
      <c r="B3017">
        <v>2020</v>
      </c>
      <c r="C3017">
        <v>10</v>
      </c>
      <c r="D3017" t="s">
        <v>408</v>
      </c>
      <c r="E3017" t="s">
        <v>48</v>
      </c>
      <c r="F3017">
        <v>37</v>
      </c>
      <c r="G3017" s="1">
        <v>0.74</v>
      </c>
      <c r="H3017">
        <v>0</v>
      </c>
      <c r="I3017">
        <f t="shared" si="330"/>
        <v>17</v>
      </c>
      <c r="J3017" s="3">
        <f t="shared" si="331"/>
        <v>0</v>
      </c>
      <c r="K3017" s="5">
        <f t="shared" si="334"/>
        <v>0</v>
      </c>
      <c r="L3017" s="3">
        <f t="shared" ca="1" si="332"/>
        <v>0.1519406519406519</v>
      </c>
      <c r="M3017" s="1">
        <f t="shared" ca="1" si="333"/>
        <v>-0.1519406519406519</v>
      </c>
      <c r="N3017" t="str">
        <f t="shared" si="335"/>
        <v>no</v>
      </c>
    </row>
    <row r="3018" spans="1:14" x14ac:dyDescent="0.25">
      <c r="A3018" t="str">
        <f t="shared" si="329"/>
        <v>10Richmond</v>
      </c>
      <c r="B3018">
        <v>2020</v>
      </c>
      <c r="C3018">
        <v>10</v>
      </c>
      <c r="D3018" t="s">
        <v>422</v>
      </c>
      <c r="E3018" t="s">
        <v>28</v>
      </c>
      <c r="F3018">
        <v>71</v>
      </c>
      <c r="G3018" s="1">
        <v>0.81</v>
      </c>
      <c r="H3018">
        <v>0</v>
      </c>
      <c r="I3018">
        <f t="shared" si="330"/>
        <v>20</v>
      </c>
      <c r="J3018" s="3">
        <f t="shared" si="331"/>
        <v>0</v>
      </c>
      <c r="K3018" s="5">
        <f t="shared" si="334"/>
        <v>0</v>
      </c>
      <c r="L3018" s="3">
        <f t="shared" ca="1" si="332"/>
        <v>7.3125404007756953E-2</v>
      </c>
      <c r="M3018" s="1">
        <f t="shared" ca="1" si="333"/>
        <v>-7.3125404007756953E-2</v>
      </c>
      <c r="N3018" t="str">
        <f t="shared" si="335"/>
        <v>no</v>
      </c>
    </row>
    <row r="3019" spans="1:14" x14ac:dyDescent="0.25">
      <c r="A3019" t="str">
        <f t="shared" si="329"/>
        <v>10Adelaide Crows</v>
      </c>
      <c r="B3019">
        <v>2020</v>
      </c>
      <c r="C3019">
        <v>10</v>
      </c>
      <c r="D3019" t="s">
        <v>259</v>
      </c>
      <c r="E3019" t="s">
        <v>22</v>
      </c>
      <c r="F3019">
        <v>44</v>
      </c>
      <c r="G3019" s="1">
        <v>0.83</v>
      </c>
      <c r="H3019">
        <v>0</v>
      </c>
      <c r="I3019">
        <f t="shared" si="330"/>
        <v>22</v>
      </c>
      <c r="J3019" s="3">
        <f t="shared" si="331"/>
        <v>0</v>
      </c>
      <c r="K3019" s="5">
        <f t="shared" si="334"/>
        <v>7</v>
      </c>
      <c r="L3019" s="3">
        <f t="shared" ca="1" si="332"/>
        <v>5.3390688259109309E-2</v>
      </c>
      <c r="M3019" s="1">
        <f t="shared" ca="1" si="333"/>
        <v>-5.3390688259109309E-2</v>
      </c>
      <c r="N3019" t="str">
        <f t="shared" si="335"/>
        <v>yes</v>
      </c>
    </row>
    <row r="3020" spans="1:14" x14ac:dyDescent="0.25">
      <c r="A3020" t="str">
        <f t="shared" si="329"/>
        <v>10Gold Coast Suns</v>
      </c>
      <c r="B3020">
        <v>2020</v>
      </c>
      <c r="C3020">
        <v>10</v>
      </c>
      <c r="D3020" t="s">
        <v>373</v>
      </c>
      <c r="E3020" t="s">
        <v>40</v>
      </c>
      <c r="F3020">
        <v>96</v>
      </c>
      <c r="G3020" s="1">
        <v>0.85</v>
      </c>
      <c r="H3020">
        <v>0</v>
      </c>
      <c r="I3020">
        <f t="shared" si="330"/>
        <v>27</v>
      </c>
      <c r="J3020" s="3">
        <f t="shared" si="331"/>
        <v>0</v>
      </c>
      <c r="K3020" s="5">
        <f t="shared" si="334"/>
        <v>0</v>
      </c>
      <c r="L3020" s="3">
        <f t="shared" ca="1" si="332"/>
        <v>2.8229166666666666E-2</v>
      </c>
      <c r="M3020" s="1">
        <f t="shared" ca="1" si="333"/>
        <v>-2.8229166666666666E-2</v>
      </c>
      <c r="N3020" t="str">
        <f t="shared" si="335"/>
        <v>no</v>
      </c>
    </row>
    <row r="3021" spans="1:14" x14ac:dyDescent="0.25">
      <c r="A3021" t="str">
        <f t="shared" si="329"/>
        <v>10GWS Giants</v>
      </c>
      <c r="B3021">
        <v>2020</v>
      </c>
      <c r="C3021">
        <v>10</v>
      </c>
      <c r="D3021" t="s">
        <v>410</v>
      </c>
      <c r="E3021" t="s">
        <v>11</v>
      </c>
      <c r="F3021">
        <v>60</v>
      </c>
      <c r="G3021" s="1">
        <v>0.92</v>
      </c>
      <c r="H3021">
        <v>0</v>
      </c>
      <c r="I3021">
        <f t="shared" si="330"/>
        <v>20</v>
      </c>
      <c r="J3021" s="3">
        <f t="shared" si="331"/>
        <v>0</v>
      </c>
      <c r="K3021" s="5">
        <f t="shared" si="334"/>
        <v>0</v>
      </c>
      <c r="L3021" s="3">
        <f t="shared" ca="1" si="332"/>
        <v>1.7973856209150329E-2</v>
      </c>
      <c r="M3021" s="1">
        <f t="shared" ca="1" si="333"/>
        <v>-1.7973856209150329E-2</v>
      </c>
      <c r="N3021" t="str">
        <f t="shared" si="335"/>
        <v>no</v>
      </c>
    </row>
    <row r="3022" spans="1:14" x14ac:dyDescent="0.25">
      <c r="A3022" t="str">
        <f t="shared" si="329"/>
        <v>10Adelaide Crows</v>
      </c>
      <c r="B3022">
        <v>2020</v>
      </c>
      <c r="C3022">
        <v>10</v>
      </c>
      <c r="D3022" t="s">
        <v>457</v>
      </c>
      <c r="E3022" t="s">
        <v>22</v>
      </c>
      <c r="F3022">
        <v>61</v>
      </c>
      <c r="G3022" s="1">
        <v>0.86</v>
      </c>
      <c r="H3022">
        <v>0</v>
      </c>
      <c r="I3022">
        <f t="shared" si="330"/>
        <v>22</v>
      </c>
      <c r="J3022" s="3">
        <f t="shared" si="331"/>
        <v>0</v>
      </c>
      <c r="K3022" s="5">
        <f t="shared" si="334"/>
        <v>0</v>
      </c>
      <c r="L3022" s="3">
        <f t="shared" ca="1" si="332"/>
        <v>9.2639554178015712E-2</v>
      </c>
      <c r="M3022" s="1">
        <f t="shared" ca="1" si="333"/>
        <v>-9.2639554178015712E-2</v>
      </c>
      <c r="N3022" t="str">
        <f t="shared" si="335"/>
        <v>no</v>
      </c>
    </row>
    <row r="3023" spans="1:14" x14ac:dyDescent="0.25">
      <c r="A3023" t="str">
        <f t="shared" si="329"/>
        <v>10Adelaide Crows</v>
      </c>
      <c r="B3023">
        <v>2020</v>
      </c>
      <c r="C3023">
        <v>10</v>
      </c>
      <c r="D3023" t="s">
        <v>458</v>
      </c>
      <c r="E3023" t="s">
        <v>22</v>
      </c>
      <c r="F3023">
        <v>27</v>
      </c>
      <c r="G3023" s="1">
        <v>0.86</v>
      </c>
      <c r="H3023">
        <v>0</v>
      </c>
      <c r="I3023">
        <f t="shared" si="330"/>
        <v>22</v>
      </c>
      <c r="J3023" s="3">
        <f t="shared" si="331"/>
        <v>0</v>
      </c>
      <c r="K3023" s="5">
        <f t="shared" si="334"/>
        <v>0</v>
      </c>
      <c r="L3023" s="3">
        <f t="shared" ca="1" si="332"/>
        <v>2.5000000000000001E-2</v>
      </c>
      <c r="M3023" s="1">
        <f t="shared" ca="1" si="333"/>
        <v>-2.5000000000000001E-2</v>
      </c>
      <c r="N3023" t="str">
        <f t="shared" si="335"/>
        <v>no</v>
      </c>
    </row>
    <row r="3024" spans="1:14" x14ac:dyDescent="0.25">
      <c r="A3024" t="str">
        <f t="shared" si="329"/>
        <v>10Essendon</v>
      </c>
      <c r="B3024">
        <v>2020</v>
      </c>
      <c r="C3024">
        <v>10</v>
      </c>
      <c r="D3024" t="s">
        <v>462</v>
      </c>
      <c r="E3024" t="s">
        <v>32</v>
      </c>
      <c r="F3024">
        <v>79</v>
      </c>
      <c r="G3024" s="1">
        <v>0.95</v>
      </c>
      <c r="H3024">
        <v>0</v>
      </c>
      <c r="I3024">
        <f t="shared" si="330"/>
        <v>20</v>
      </c>
      <c r="J3024" s="3">
        <f t="shared" si="331"/>
        <v>0</v>
      </c>
      <c r="K3024" s="5">
        <f t="shared" si="334"/>
        <v>0</v>
      </c>
      <c r="L3024" s="3">
        <f t="shared" ca="1" si="332"/>
        <v>0.12159286791639733</v>
      </c>
      <c r="M3024" s="1">
        <f t="shared" ca="1" si="333"/>
        <v>-0.12159286791639733</v>
      </c>
      <c r="N3024" t="str">
        <f t="shared" si="335"/>
        <v>no</v>
      </c>
    </row>
    <row r="3025" spans="1:14" x14ac:dyDescent="0.25">
      <c r="A3025" t="str">
        <f t="shared" si="329"/>
        <v>10Essendon</v>
      </c>
      <c r="B3025">
        <v>2020</v>
      </c>
      <c r="C3025">
        <v>10</v>
      </c>
      <c r="D3025" t="s">
        <v>303</v>
      </c>
      <c r="E3025" t="s">
        <v>32</v>
      </c>
      <c r="F3025">
        <v>48</v>
      </c>
      <c r="G3025" s="1">
        <v>0.9</v>
      </c>
      <c r="H3025">
        <v>0</v>
      </c>
      <c r="I3025">
        <f t="shared" si="330"/>
        <v>20</v>
      </c>
      <c r="J3025" s="3">
        <f t="shared" si="331"/>
        <v>0</v>
      </c>
      <c r="K3025" s="5">
        <f t="shared" si="334"/>
        <v>4</v>
      </c>
      <c r="L3025" s="3">
        <f t="shared" ca="1" si="332"/>
        <v>7.0239420988138332E-2</v>
      </c>
      <c r="M3025" s="1">
        <f t="shared" ca="1" si="333"/>
        <v>-7.0239420988138332E-2</v>
      </c>
      <c r="N3025" t="str">
        <f t="shared" si="335"/>
        <v>yes</v>
      </c>
    </row>
    <row r="3026" spans="1:14" x14ac:dyDescent="0.25">
      <c r="A3026" t="str">
        <f t="shared" si="329"/>
        <v>10Sydney Swans</v>
      </c>
      <c r="B3026">
        <v>2020</v>
      </c>
      <c r="C3026">
        <v>10</v>
      </c>
      <c r="D3026" t="s">
        <v>478</v>
      </c>
      <c r="E3026" t="s">
        <v>70</v>
      </c>
      <c r="F3026">
        <v>80</v>
      </c>
      <c r="G3026" s="1">
        <v>0.81</v>
      </c>
      <c r="H3026">
        <v>0</v>
      </c>
      <c r="I3026">
        <f t="shared" si="330"/>
        <v>15</v>
      </c>
      <c r="J3026" s="3">
        <f t="shared" si="331"/>
        <v>0</v>
      </c>
      <c r="K3026" s="5">
        <f t="shared" si="334"/>
        <v>0</v>
      </c>
      <c r="L3026" s="3">
        <f t="shared" ca="1" si="332"/>
        <v>0.1118812656641604</v>
      </c>
      <c r="M3026" s="1">
        <f t="shared" ca="1" si="333"/>
        <v>-0.1118812656641604</v>
      </c>
      <c r="N3026" t="str">
        <f t="shared" si="335"/>
        <v>no</v>
      </c>
    </row>
    <row r="3027" spans="1:14" x14ac:dyDescent="0.25">
      <c r="A3027" t="str">
        <f t="shared" si="329"/>
        <v>10Sydney Swans</v>
      </c>
      <c r="B3027">
        <v>2020</v>
      </c>
      <c r="C3027">
        <v>10</v>
      </c>
      <c r="D3027" t="s">
        <v>479</v>
      </c>
      <c r="E3027" t="s">
        <v>70</v>
      </c>
      <c r="F3027">
        <v>55</v>
      </c>
      <c r="G3027" s="1">
        <v>0.79</v>
      </c>
      <c r="H3027">
        <v>0</v>
      </c>
      <c r="I3027">
        <f t="shared" si="330"/>
        <v>15</v>
      </c>
      <c r="J3027" s="3">
        <f t="shared" si="331"/>
        <v>0</v>
      </c>
      <c r="K3027" s="5">
        <f t="shared" si="334"/>
        <v>0</v>
      </c>
      <c r="L3027" s="3">
        <f t="shared" ca="1" si="332"/>
        <v>8.8636548636548643E-2</v>
      </c>
      <c r="M3027" s="1">
        <f t="shared" ca="1" si="333"/>
        <v>-8.8636548636548643E-2</v>
      </c>
      <c r="N3027" t="str">
        <f t="shared" si="335"/>
        <v>no</v>
      </c>
    </row>
    <row r="3028" spans="1:14" x14ac:dyDescent="0.25">
      <c r="A3028" t="str">
        <f t="shared" si="329"/>
        <v>10Brisbane Lions</v>
      </c>
      <c r="B3028">
        <v>2020</v>
      </c>
      <c r="C3028">
        <v>10</v>
      </c>
      <c r="D3028" t="s">
        <v>449</v>
      </c>
      <c r="E3028" t="s">
        <v>16</v>
      </c>
      <c r="F3028">
        <v>70</v>
      </c>
      <c r="G3028" s="1">
        <v>0.86</v>
      </c>
      <c r="H3028">
        <v>0</v>
      </c>
      <c r="I3028">
        <f t="shared" si="330"/>
        <v>20</v>
      </c>
      <c r="J3028" s="3">
        <f t="shared" si="331"/>
        <v>0</v>
      </c>
      <c r="K3028" s="5">
        <f t="shared" si="334"/>
        <v>0</v>
      </c>
      <c r="L3028" s="3">
        <f t="shared" ca="1" si="332"/>
        <v>6.6592261904761904E-2</v>
      </c>
      <c r="M3028" s="1">
        <f t="shared" ca="1" si="333"/>
        <v>-6.6592261904761904E-2</v>
      </c>
      <c r="N3028" t="str">
        <f t="shared" si="335"/>
        <v>no</v>
      </c>
    </row>
    <row r="3029" spans="1:14" x14ac:dyDescent="0.25">
      <c r="A3029" t="str">
        <f t="shared" si="329"/>
        <v>10Adelaide Crows</v>
      </c>
      <c r="B3029">
        <v>2020</v>
      </c>
      <c r="C3029">
        <v>10</v>
      </c>
      <c r="D3029" t="s">
        <v>342</v>
      </c>
      <c r="E3029" t="s">
        <v>22</v>
      </c>
      <c r="F3029">
        <v>20</v>
      </c>
      <c r="G3029" s="1">
        <v>0.87</v>
      </c>
      <c r="H3029">
        <v>0</v>
      </c>
      <c r="I3029">
        <f t="shared" si="330"/>
        <v>22</v>
      </c>
      <c r="J3029" s="3">
        <f t="shared" si="331"/>
        <v>0</v>
      </c>
      <c r="K3029" s="5">
        <f t="shared" si="334"/>
        <v>2</v>
      </c>
      <c r="L3029" s="3">
        <f t="shared" ca="1" si="332"/>
        <v>0.11546677385186702</v>
      </c>
      <c r="M3029" s="1">
        <f t="shared" ca="1" si="333"/>
        <v>-0.11546677385186702</v>
      </c>
      <c r="N3029" t="str">
        <f t="shared" si="335"/>
        <v>yes</v>
      </c>
    </row>
    <row r="3030" spans="1:14" x14ac:dyDescent="0.25">
      <c r="A3030" t="str">
        <f t="shared" si="329"/>
        <v>10Melbourne</v>
      </c>
      <c r="B3030">
        <v>2020</v>
      </c>
      <c r="C3030">
        <v>10</v>
      </c>
      <c r="D3030" t="s">
        <v>508</v>
      </c>
      <c r="E3030" t="s">
        <v>30</v>
      </c>
      <c r="F3030">
        <v>76</v>
      </c>
      <c r="G3030" s="1">
        <v>0.82</v>
      </c>
      <c r="H3030">
        <v>0</v>
      </c>
      <c r="I3030">
        <f t="shared" si="330"/>
        <v>22</v>
      </c>
      <c r="J3030" s="3">
        <f t="shared" si="331"/>
        <v>0</v>
      </c>
      <c r="K3030" s="5">
        <f t="shared" si="334"/>
        <v>0</v>
      </c>
      <c r="L3030" s="3">
        <f t="shared" ca="1" si="332"/>
        <v>0.1046626984126984</v>
      </c>
      <c r="M3030" s="1">
        <f t="shared" ca="1" si="333"/>
        <v>-0.1046626984126984</v>
      </c>
      <c r="N3030" t="str">
        <f t="shared" si="335"/>
        <v>no</v>
      </c>
    </row>
    <row r="3031" spans="1:14" x14ac:dyDescent="0.25">
      <c r="A3031" t="str">
        <f t="shared" si="329"/>
        <v>10Port Adelaide</v>
      </c>
      <c r="B3031">
        <v>2020</v>
      </c>
      <c r="C3031">
        <v>10</v>
      </c>
      <c r="D3031" t="s">
        <v>510</v>
      </c>
      <c r="E3031" t="s">
        <v>48</v>
      </c>
      <c r="F3031">
        <v>69</v>
      </c>
      <c r="G3031" s="1">
        <v>0.9</v>
      </c>
      <c r="H3031">
        <v>0</v>
      </c>
      <c r="I3031">
        <f t="shared" si="330"/>
        <v>17</v>
      </c>
      <c r="J3031" s="3">
        <f t="shared" si="331"/>
        <v>0</v>
      </c>
      <c r="K3031" s="5">
        <f t="shared" si="334"/>
        <v>0</v>
      </c>
      <c r="L3031" s="3">
        <f t="shared" ca="1" si="332"/>
        <v>5.5498575498575502E-2</v>
      </c>
      <c r="M3031" s="1">
        <f t="shared" ca="1" si="333"/>
        <v>-5.5498575498575502E-2</v>
      </c>
      <c r="N3031" t="str">
        <f t="shared" si="335"/>
        <v>no</v>
      </c>
    </row>
    <row r="3032" spans="1:14" x14ac:dyDescent="0.25">
      <c r="A3032" t="str">
        <f t="shared" si="329"/>
        <v>10Brisbane Lions</v>
      </c>
      <c r="B3032">
        <v>2020</v>
      </c>
      <c r="C3032">
        <v>10</v>
      </c>
      <c r="D3032" t="s">
        <v>286</v>
      </c>
      <c r="E3032" t="s">
        <v>16</v>
      </c>
      <c r="F3032">
        <v>70</v>
      </c>
      <c r="G3032" s="1">
        <v>0.79</v>
      </c>
      <c r="H3032">
        <v>0</v>
      </c>
      <c r="I3032">
        <f t="shared" si="330"/>
        <v>20</v>
      </c>
      <c r="J3032" s="3">
        <f t="shared" si="331"/>
        <v>0</v>
      </c>
      <c r="K3032" s="5">
        <f t="shared" si="334"/>
        <v>8</v>
      </c>
      <c r="L3032" s="3">
        <f t="shared" ca="1" si="332"/>
        <v>7.7191796258733389E-2</v>
      </c>
      <c r="M3032" s="1">
        <f t="shared" ca="1" si="333"/>
        <v>-7.7191796258733389E-2</v>
      </c>
      <c r="N3032" t="str">
        <f t="shared" si="335"/>
        <v>yes</v>
      </c>
    </row>
    <row r="3033" spans="1:14" x14ac:dyDescent="0.25">
      <c r="A3033" t="str">
        <f t="shared" si="329"/>
        <v>10Richmond</v>
      </c>
      <c r="B3033">
        <v>2020</v>
      </c>
      <c r="C3033">
        <v>10</v>
      </c>
      <c r="D3033" t="s">
        <v>265</v>
      </c>
      <c r="E3033" t="s">
        <v>28</v>
      </c>
      <c r="F3033">
        <v>57</v>
      </c>
      <c r="G3033" s="1">
        <v>0.81</v>
      </c>
      <c r="H3033">
        <v>0</v>
      </c>
      <c r="I3033">
        <f t="shared" si="330"/>
        <v>20</v>
      </c>
      <c r="J3033" s="3">
        <f t="shared" si="331"/>
        <v>0</v>
      </c>
      <c r="K3033" s="5">
        <f t="shared" si="334"/>
        <v>5</v>
      </c>
      <c r="L3033" s="3">
        <f t="shared" ca="1" si="332"/>
        <v>0.18933209647495361</v>
      </c>
      <c r="M3033" s="1">
        <f t="shared" ca="1" si="333"/>
        <v>-0.18933209647495361</v>
      </c>
      <c r="N3033" t="str">
        <f t="shared" si="335"/>
        <v>yes</v>
      </c>
    </row>
    <row r="3034" spans="1:14" x14ac:dyDescent="0.25">
      <c r="A3034" t="str">
        <f t="shared" si="329"/>
        <v>10Geelong Cats</v>
      </c>
      <c r="B3034">
        <v>2020</v>
      </c>
      <c r="C3034">
        <v>10</v>
      </c>
      <c r="D3034" t="s">
        <v>301</v>
      </c>
      <c r="E3034" t="s">
        <v>9</v>
      </c>
      <c r="F3034">
        <v>92</v>
      </c>
      <c r="G3034" s="1">
        <v>0.87</v>
      </c>
      <c r="H3034">
        <v>0</v>
      </c>
      <c r="I3034">
        <f t="shared" si="330"/>
        <v>26</v>
      </c>
      <c r="J3034" s="3">
        <f t="shared" si="331"/>
        <v>0</v>
      </c>
      <c r="K3034" s="5">
        <f t="shared" si="334"/>
        <v>6</v>
      </c>
      <c r="L3034" s="3">
        <f t="shared" ca="1" si="332"/>
        <v>5.0208641809126396E-2</v>
      </c>
      <c r="M3034" s="1">
        <f t="shared" ca="1" si="333"/>
        <v>-5.0208641809126396E-2</v>
      </c>
      <c r="N3034" t="str">
        <f t="shared" si="335"/>
        <v>yes</v>
      </c>
    </row>
    <row r="3035" spans="1:14" x14ac:dyDescent="0.25">
      <c r="A3035" t="str">
        <f t="shared" si="329"/>
        <v>10Sydney Swans</v>
      </c>
      <c r="B3035">
        <v>2020</v>
      </c>
      <c r="C3035">
        <v>10</v>
      </c>
      <c r="D3035" t="s">
        <v>447</v>
      </c>
      <c r="E3035" t="s">
        <v>70</v>
      </c>
      <c r="F3035">
        <v>100</v>
      </c>
      <c r="G3035" s="1">
        <v>0.86</v>
      </c>
      <c r="H3035">
        <v>0</v>
      </c>
      <c r="I3035">
        <f t="shared" si="330"/>
        <v>15</v>
      </c>
      <c r="J3035" s="3">
        <f t="shared" si="331"/>
        <v>0</v>
      </c>
      <c r="K3035" s="5">
        <f t="shared" si="334"/>
        <v>0</v>
      </c>
      <c r="L3035" s="3">
        <f t="shared" ca="1" si="332"/>
        <v>0.11095549330843447</v>
      </c>
      <c r="M3035" s="1">
        <f t="shared" ca="1" si="333"/>
        <v>-0.11095549330843447</v>
      </c>
      <c r="N3035" t="str">
        <f t="shared" si="335"/>
        <v>no</v>
      </c>
    </row>
    <row r="3036" spans="1:14" x14ac:dyDescent="0.25">
      <c r="A3036" t="str">
        <f t="shared" si="329"/>
        <v>10Melbourne</v>
      </c>
      <c r="B3036">
        <v>2020</v>
      </c>
      <c r="C3036">
        <v>10</v>
      </c>
      <c r="D3036" t="s">
        <v>435</v>
      </c>
      <c r="E3036" t="s">
        <v>30</v>
      </c>
      <c r="F3036">
        <v>63</v>
      </c>
      <c r="G3036" s="1">
        <v>0.85</v>
      </c>
      <c r="H3036">
        <v>0</v>
      </c>
      <c r="I3036">
        <f t="shared" si="330"/>
        <v>22</v>
      </c>
      <c r="J3036" s="3">
        <f t="shared" si="331"/>
        <v>0</v>
      </c>
      <c r="K3036" s="5">
        <f t="shared" si="334"/>
        <v>0</v>
      </c>
      <c r="L3036" s="3">
        <f t="shared" ca="1" si="332"/>
        <v>4.9451754385964913E-2</v>
      </c>
      <c r="M3036" s="1">
        <f t="shared" ca="1" si="333"/>
        <v>-4.9451754385964913E-2</v>
      </c>
      <c r="N3036" t="str">
        <f t="shared" si="335"/>
        <v>no</v>
      </c>
    </row>
    <row r="3037" spans="1:14" x14ac:dyDescent="0.25">
      <c r="A3037" t="str">
        <f t="shared" si="329"/>
        <v>10Port Adelaide</v>
      </c>
      <c r="B3037">
        <v>2020</v>
      </c>
      <c r="C3037">
        <v>10</v>
      </c>
      <c r="D3037" t="s">
        <v>264</v>
      </c>
      <c r="E3037" t="s">
        <v>48</v>
      </c>
      <c r="F3037">
        <v>56</v>
      </c>
      <c r="G3037" s="1">
        <v>0.86</v>
      </c>
      <c r="H3037">
        <v>0</v>
      </c>
      <c r="I3037">
        <f t="shared" si="330"/>
        <v>17</v>
      </c>
      <c r="J3037" s="3">
        <f t="shared" si="331"/>
        <v>0</v>
      </c>
      <c r="K3037" s="5">
        <f t="shared" si="334"/>
        <v>17</v>
      </c>
      <c r="L3037" s="3">
        <f t="shared" ca="1" si="332"/>
        <v>7.7081115251530469E-2</v>
      </c>
      <c r="M3037" s="1">
        <f t="shared" ca="1" si="333"/>
        <v>-7.7081115251530469E-2</v>
      </c>
      <c r="N3037" t="str">
        <f t="shared" si="335"/>
        <v>yes</v>
      </c>
    </row>
    <row r="3038" spans="1:14" x14ac:dyDescent="0.25">
      <c r="A3038" t="str">
        <f t="shared" si="329"/>
        <v>10Western Bulldogs</v>
      </c>
      <c r="B3038">
        <v>2020</v>
      </c>
      <c r="C3038">
        <v>10</v>
      </c>
      <c r="D3038" t="s">
        <v>282</v>
      </c>
      <c r="E3038" t="s">
        <v>14</v>
      </c>
      <c r="F3038">
        <v>41</v>
      </c>
      <c r="G3038" s="1">
        <v>1</v>
      </c>
      <c r="H3038">
        <v>0</v>
      </c>
      <c r="I3038">
        <f t="shared" si="330"/>
        <v>17</v>
      </c>
      <c r="J3038" s="3">
        <f t="shared" si="331"/>
        <v>0</v>
      </c>
      <c r="K3038" s="5">
        <f t="shared" si="334"/>
        <v>4</v>
      </c>
      <c r="L3038" s="3">
        <f t="shared" ca="1" si="332"/>
        <v>5.4445554445554441E-2</v>
      </c>
      <c r="M3038" s="1">
        <f t="shared" ca="1" si="333"/>
        <v>-5.4445554445554441E-2</v>
      </c>
      <c r="N3038" t="str">
        <f t="shared" si="335"/>
        <v>yes</v>
      </c>
    </row>
    <row r="3039" spans="1:14" x14ac:dyDescent="0.25">
      <c r="A3039" t="str">
        <f t="shared" si="329"/>
        <v>10Gold Coast Suns</v>
      </c>
      <c r="B3039">
        <v>2020</v>
      </c>
      <c r="C3039">
        <v>10</v>
      </c>
      <c r="D3039" t="s">
        <v>274</v>
      </c>
      <c r="E3039" t="s">
        <v>40</v>
      </c>
      <c r="F3039">
        <v>59</v>
      </c>
      <c r="G3039" s="1">
        <v>0.78</v>
      </c>
      <c r="H3039">
        <v>0</v>
      </c>
      <c r="I3039">
        <f t="shared" si="330"/>
        <v>27</v>
      </c>
      <c r="J3039" s="3">
        <f t="shared" si="331"/>
        <v>0</v>
      </c>
      <c r="K3039" s="5">
        <f t="shared" si="334"/>
        <v>4</v>
      </c>
      <c r="L3039" s="3">
        <f t="shared" ca="1" si="332"/>
        <v>5.0527903469079948E-2</v>
      </c>
      <c r="M3039" s="1">
        <f t="shared" ca="1" si="333"/>
        <v>-5.0527903469079948E-2</v>
      </c>
      <c r="N3039" t="str">
        <f t="shared" si="335"/>
        <v>yes</v>
      </c>
    </row>
    <row r="3040" spans="1:14" x14ac:dyDescent="0.25">
      <c r="A3040" t="str">
        <f t="shared" si="329"/>
        <v>10Collingwood</v>
      </c>
      <c r="B3040">
        <v>2020</v>
      </c>
      <c r="C3040">
        <v>10</v>
      </c>
      <c r="D3040" t="s">
        <v>445</v>
      </c>
      <c r="E3040" t="s">
        <v>51</v>
      </c>
      <c r="F3040">
        <v>46</v>
      </c>
      <c r="G3040" s="1">
        <v>0.87</v>
      </c>
      <c r="H3040">
        <v>0</v>
      </c>
      <c r="I3040">
        <f t="shared" si="330"/>
        <v>15</v>
      </c>
      <c r="J3040" s="3">
        <f t="shared" si="331"/>
        <v>0</v>
      </c>
      <c r="K3040" s="5">
        <f t="shared" si="334"/>
        <v>0</v>
      </c>
      <c r="L3040" s="3">
        <f t="shared" ca="1" si="332"/>
        <v>5.1558123249299724E-2</v>
      </c>
      <c r="M3040" s="1">
        <f t="shared" ca="1" si="333"/>
        <v>-5.1558123249299724E-2</v>
      </c>
      <c r="N3040" t="str">
        <f t="shared" si="335"/>
        <v>no</v>
      </c>
    </row>
    <row r="3041" spans="1:14" x14ac:dyDescent="0.25">
      <c r="A3041" t="str">
        <f t="shared" si="329"/>
        <v>10Adelaide Crows</v>
      </c>
      <c r="B3041">
        <v>2020</v>
      </c>
      <c r="C3041">
        <v>10</v>
      </c>
      <c r="D3041" t="s">
        <v>394</v>
      </c>
      <c r="E3041" t="s">
        <v>22</v>
      </c>
      <c r="F3041">
        <v>55</v>
      </c>
      <c r="G3041" s="1">
        <v>0.97</v>
      </c>
      <c r="H3041">
        <v>0</v>
      </c>
      <c r="I3041">
        <f t="shared" si="330"/>
        <v>22</v>
      </c>
      <c r="J3041" s="3">
        <f t="shared" si="331"/>
        <v>0</v>
      </c>
      <c r="K3041" s="5">
        <f t="shared" si="334"/>
        <v>0</v>
      </c>
      <c r="L3041" s="3">
        <f t="shared" ca="1" si="332"/>
        <v>8.0539395245277604E-2</v>
      </c>
      <c r="M3041" s="1">
        <f t="shared" ca="1" si="333"/>
        <v>-8.0539395245277604E-2</v>
      </c>
      <c r="N3041" t="str">
        <f t="shared" si="335"/>
        <v>no</v>
      </c>
    </row>
    <row r="3042" spans="1:14" x14ac:dyDescent="0.25">
      <c r="A3042" t="str">
        <f t="shared" si="329"/>
        <v>10Western Bulldogs</v>
      </c>
      <c r="B3042">
        <v>2020</v>
      </c>
      <c r="C3042">
        <v>10</v>
      </c>
      <c r="D3042" t="s">
        <v>367</v>
      </c>
      <c r="E3042" t="s">
        <v>14</v>
      </c>
      <c r="F3042">
        <v>78</v>
      </c>
      <c r="G3042" s="1">
        <v>0.79</v>
      </c>
      <c r="H3042">
        <v>0</v>
      </c>
      <c r="I3042">
        <f t="shared" si="330"/>
        <v>17</v>
      </c>
      <c r="J3042" s="3">
        <f t="shared" si="331"/>
        <v>0</v>
      </c>
      <c r="K3042" s="5">
        <f t="shared" si="334"/>
        <v>0</v>
      </c>
      <c r="L3042" s="3">
        <f t="shared" ca="1" si="332"/>
        <v>7.2221151168519584E-2</v>
      </c>
      <c r="M3042" s="1">
        <f t="shared" ca="1" si="333"/>
        <v>-7.2221151168519584E-2</v>
      </c>
      <c r="N3042" t="str">
        <f t="shared" si="335"/>
        <v>no</v>
      </c>
    </row>
    <row r="3043" spans="1:14" x14ac:dyDescent="0.25">
      <c r="A3043" t="str">
        <f t="shared" si="329"/>
        <v>10Western Bulldogs</v>
      </c>
      <c r="B3043">
        <v>2020</v>
      </c>
      <c r="C3043">
        <v>10</v>
      </c>
      <c r="D3043" t="s">
        <v>372</v>
      </c>
      <c r="E3043" t="s">
        <v>14</v>
      </c>
      <c r="F3043">
        <v>38</v>
      </c>
      <c r="G3043" s="1">
        <v>0.8</v>
      </c>
      <c r="H3043">
        <v>0</v>
      </c>
      <c r="I3043">
        <f t="shared" si="330"/>
        <v>17</v>
      </c>
      <c r="J3043" s="3">
        <f t="shared" si="331"/>
        <v>0</v>
      </c>
      <c r="K3043" s="5">
        <f t="shared" si="334"/>
        <v>0</v>
      </c>
      <c r="L3043" s="3">
        <f t="shared" ca="1" si="332"/>
        <v>3.2051282051282055E-3</v>
      </c>
      <c r="M3043" s="1">
        <f t="shared" ca="1" si="333"/>
        <v>-3.2051282051282055E-3</v>
      </c>
      <c r="N3043" t="str">
        <f t="shared" si="335"/>
        <v>no</v>
      </c>
    </row>
    <row r="3044" spans="1:14" x14ac:dyDescent="0.25">
      <c r="A3044" t="str">
        <f t="shared" si="329"/>
        <v>10North Melbourne</v>
      </c>
      <c r="B3044">
        <v>2020</v>
      </c>
      <c r="C3044">
        <v>10</v>
      </c>
      <c r="D3044" t="s">
        <v>391</v>
      </c>
      <c r="E3044" t="s">
        <v>25</v>
      </c>
      <c r="F3044">
        <v>37</v>
      </c>
      <c r="G3044" s="1">
        <v>0.81</v>
      </c>
      <c r="H3044">
        <v>0</v>
      </c>
      <c r="I3044">
        <f t="shared" si="330"/>
        <v>26</v>
      </c>
      <c r="J3044" s="3">
        <f t="shared" si="331"/>
        <v>0</v>
      </c>
      <c r="K3044" s="5">
        <f t="shared" si="334"/>
        <v>0</v>
      </c>
      <c r="L3044" s="3">
        <f t="shared" ca="1" si="332"/>
        <v>5.263157894736842E-3</v>
      </c>
      <c r="M3044" s="1">
        <f t="shared" ca="1" si="333"/>
        <v>-5.263157894736842E-3</v>
      </c>
      <c r="N3044" t="str">
        <f t="shared" si="335"/>
        <v>no</v>
      </c>
    </row>
    <row r="3045" spans="1:14" x14ac:dyDescent="0.25">
      <c r="A3045" t="str">
        <f t="shared" si="329"/>
        <v>10Melbourne</v>
      </c>
      <c r="B3045">
        <v>2020</v>
      </c>
      <c r="C3045">
        <v>10</v>
      </c>
      <c r="D3045" t="s">
        <v>329</v>
      </c>
      <c r="E3045" t="s">
        <v>30</v>
      </c>
      <c r="F3045">
        <v>55</v>
      </c>
      <c r="G3045" s="1">
        <v>0.87</v>
      </c>
      <c r="H3045">
        <v>0</v>
      </c>
      <c r="I3045">
        <f t="shared" si="330"/>
        <v>22</v>
      </c>
      <c r="J3045" s="3">
        <f t="shared" si="331"/>
        <v>0</v>
      </c>
      <c r="K3045" s="5">
        <f t="shared" si="334"/>
        <v>2</v>
      </c>
      <c r="L3045" s="3">
        <f t="shared" ca="1" si="332"/>
        <v>6.95970695970696E-2</v>
      </c>
      <c r="M3045" s="1">
        <f t="shared" ca="1" si="333"/>
        <v>-6.95970695970696E-2</v>
      </c>
      <c r="N3045" t="str">
        <f t="shared" si="335"/>
        <v>yes</v>
      </c>
    </row>
    <row r="3046" spans="1:14" x14ac:dyDescent="0.25">
      <c r="A3046" t="str">
        <f t="shared" si="329"/>
        <v>10Western Bulldogs</v>
      </c>
      <c r="B3046">
        <v>2020</v>
      </c>
      <c r="C3046">
        <v>10</v>
      </c>
      <c r="D3046" t="s">
        <v>368</v>
      </c>
      <c r="E3046" t="s">
        <v>14</v>
      </c>
      <c r="F3046">
        <v>57</v>
      </c>
      <c r="G3046" s="1">
        <v>0.79</v>
      </c>
      <c r="H3046">
        <v>0</v>
      </c>
      <c r="I3046">
        <f t="shared" si="330"/>
        <v>17</v>
      </c>
      <c r="J3046" s="3">
        <f t="shared" si="331"/>
        <v>0</v>
      </c>
      <c r="K3046" s="5">
        <f t="shared" si="334"/>
        <v>0</v>
      </c>
      <c r="L3046" s="3">
        <f t="shared" ca="1" si="332"/>
        <v>6.2604166666666669E-2</v>
      </c>
      <c r="M3046" s="1">
        <f t="shared" ca="1" si="333"/>
        <v>-6.2604166666666669E-2</v>
      </c>
      <c r="N3046" t="str">
        <f t="shared" si="335"/>
        <v>no</v>
      </c>
    </row>
    <row r="3047" spans="1:14" x14ac:dyDescent="0.25">
      <c r="A3047" t="str">
        <f t="shared" si="329"/>
        <v>10Gold Coast Suns</v>
      </c>
      <c r="B3047">
        <v>2020</v>
      </c>
      <c r="C3047">
        <v>10</v>
      </c>
      <c r="D3047" t="s">
        <v>495</v>
      </c>
      <c r="E3047" t="s">
        <v>40</v>
      </c>
      <c r="F3047">
        <v>59</v>
      </c>
      <c r="G3047" s="1">
        <v>1</v>
      </c>
      <c r="H3047">
        <v>0</v>
      </c>
      <c r="I3047">
        <f t="shared" si="330"/>
        <v>27</v>
      </c>
      <c r="J3047" s="3">
        <f t="shared" si="331"/>
        <v>0</v>
      </c>
      <c r="K3047" s="5">
        <f t="shared" si="334"/>
        <v>0</v>
      </c>
      <c r="L3047" s="3">
        <f t="shared" ca="1" si="332"/>
        <v>7.7694969390471116E-2</v>
      </c>
      <c r="M3047" s="1">
        <f t="shared" ca="1" si="333"/>
        <v>-7.7694969390471116E-2</v>
      </c>
      <c r="N3047" t="str">
        <f t="shared" si="335"/>
        <v>no</v>
      </c>
    </row>
    <row r="3048" spans="1:14" x14ac:dyDescent="0.25">
      <c r="A3048" t="str">
        <f t="shared" si="329"/>
        <v>10GWS Giants</v>
      </c>
      <c r="B3048">
        <v>2020</v>
      </c>
      <c r="C3048">
        <v>10</v>
      </c>
      <c r="D3048" t="s">
        <v>299</v>
      </c>
      <c r="E3048" t="s">
        <v>11</v>
      </c>
      <c r="F3048">
        <v>40</v>
      </c>
      <c r="G3048" s="1">
        <v>0.79</v>
      </c>
      <c r="H3048">
        <v>0</v>
      </c>
      <c r="I3048">
        <f t="shared" si="330"/>
        <v>20</v>
      </c>
      <c r="J3048" s="3">
        <f t="shared" si="331"/>
        <v>0</v>
      </c>
      <c r="K3048" s="5">
        <f t="shared" si="334"/>
        <v>7</v>
      </c>
      <c r="L3048" s="3">
        <f t="shared" ca="1" si="332"/>
        <v>2.7077430896080779E-2</v>
      </c>
      <c r="M3048" s="1">
        <f t="shared" ca="1" si="333"/>
        <v>-2.7077430896080779E-2</v>
      </c>
      <c r="N3048" t="str">
        <f t="shared" si="335"/>
        <v>yes</v>
      </c>
    </row>
    <row r="3049" spans="1:14" x14ac:dyDescent="0.25">
      <c r="A3049" t="str">
        <f t="shared" si="329"/>
        <v>10Brisbane Lions</v>
      </c>
      <c r="B3049">
        <v>2020</v>
      </c>
      <c r="C3049">
        <v>10</v>
      </c>
      <c r="D3049" t="s">
        <v>450</v>
      </c>
      <c r="E3049" t="s">
        <v>16</v>
      </c>
      <c r="F3049">
        <v>63</v>
      </c>
      <c r="G3049" s="1">
        <v>0.76</v>
      </c>
      <c r="H3049">
        <v>0</v>
      </c>
      <c r="I3049">
        <f t="shared" si="330"/>
        <v>20</v>
      </c>
      <c r="J3049" s="3">
        <f t="shared" si="331"/>
        <v>0</v>
      </c>
      <c r="K3049" s="5">
        <f t="shared" si="334"/>
        <v>0</v>
      </c>
      <c r="L3049" s="3">
        <f t="shared" ca="1" si="332"/>
        <v>0.17091421363867185</v>
      </c>
      <c r="M3049" s="1">
        <f t="shared" ca="1" si="333"/>
        <v>-0.17091421363867185</v>
      </c>
      <c r="N3049" t="str">
        <f t="shared" si="335"/>
        <v>no</v>
      </c>
    </row>
    <row r="3050" spans="1:14" x14ac:dyDescent="0.25">
      <c r="A3050" t="str">
        <f t="shared" si="329"/>
        <v>10Adelaide Crows</v>
      </c>
      <c r="B3050">
        <v>2020</v>
      </c>
      <c r="C3050">
        <v>10</v>
      </c>
      <c r="D3050" t="s">
        <v>585</v>
      </c>
      <c r="E3050" t="s">
        <v>22</v>
      </c>
      <c r="F3050">
        <v>50</v>
      </c>
      <c r="G3050" s="1">
        <v>0.85</v>
      </c>
      <c r="H3050">
        <v>0</v>
      </c>
      <c r="I3050">
        <f t="shared" si="330"/>
        <v>22</v>
      </c>
      <c r="J3050" s="3">
        <f t="shared" si="331"/>
        <v>0</v>
      </c>
      <c r="K3050" s="5">
        <f t="shared" si="334"/>
        <v>0</v>
      </c>
      <c r="L3050" s="3">
        <f t="shared" ca="1" si="332"/>
        <v>0</v>
      </c>
      <c r="M3050" s="1">
        <f t="shared" ca="1" si="333"/>
        <v>0</v>
      </c>
      <c r="N3050" t="str">
        <f t="shared" si="335"/>
        <v>no</v>
      </c>
    </row>
    <row r="3051" spans="1:14" x14ac:dyDescent="0.25">
      <c r="A3051" t="str">
        <f t="shared" si="329"/>
        <v>10Essendon</v>
      </c>
      <c r="B3051">
        <v>2020</v>
      </c>
      <c r="C3051">
        <v>10</v>
      </c>
      <c r="D3051" t="s">
        <v>337</v>
      </c>
      <c r="E3051" t="s">
        <v>32</v>
      </c>
      <c r="F3051">
        <v>11</v>
      </c>
      <c r="G3051" s="1">
        <v>7.0000000000000007E-2</v>
      </c>
      <c r="H3051">
        <v>0</v>
      </c>
      <c r="I3051">
        <f t="shared" si="330"/>
        <v>20</v>
      </c>
      <c r="J3051" s="3">
        <f t="shared" si="331"/>
        <v>0</v>
      </c>
      <c r="K3051" s="5">
        <f t="shared" si="334"/>
        <v>1</v>
      </c>
      <c r="L3051" s="3">
        <f t="shared" ca="1" si="332"/>
        <v>0</v>
      </c>
      <c r="M3051" s="1">
        <f t="shared" ca="1" si="333"/>
        <v>0</v>
      </c>
      <c r="N3051" t="str">
        <f t="shared" si="335"/>
        <v>yes</v>
      </c>
    </row>
    <row r="3052" spans="1:14" x14ac:dyDescent="0.25">
      <c r="A3052" t="str">
        <f t="shared" si="329"/>
        <v>10Melbourne</v>
      </c>
      <c r="B3052">
        <v>2020</v>
      </c>
      <c r="C3052">
        <v>10</v>
      </c>
      <c r="D3052" t="s">
        <v>185</v>
      </c>
      <c r="E3052" t="s">
        <v>30</v>
      </c>
      <c r="F3052">
        <v>25</v>
      </c>
      <c r="G3052" s="1">
        <v>0.64</v>
      </c>
      <c r="H3052">
        <v>0</v>
      </c>
      <c r="I3052">
        <f t="shared" si="330"/>
        <v>22</v>
      </c>
      <c r="J3052" s="3">
        <f t="shared" si="331"/>
        <v>0</v>
      </c>
      <c r="K3052" s="5">
        <f t="shared" si="334"/>
        <v>24</v>
      </c>
      <c r="L3052" s="3">
        <f t="shared" ca="1" si="332"/>
        <v>0</v>
      </c>
      <c r="M3052" s="1">
        <f t="shared" ca="1" si="333"/>
        <v>0</v>
      </c>
      <c r="N3052" t="str">
        <f t="shared" si="335"/>
        <v>yes</v>
      </c>
    </row>
    <row r="3053" spans="1:14" x14ac:dyDescent="0.25">
      <c r="A3053" t="str">
        <f t="shared" si="329"/>
        <v>10Port Adelaide</v>
      </c>
      <c r="B3053">
        <v>2020</v>
      </c>
      <c r="C3053">
        <v>10</v>
      </c>
      <c r="D3053" t="s">
        <v>588</v>
      </c>
      <c r="E3053" t="s">
        <v>48</v>
      </c>
      <c r="F3053">
        <v>40</v>
      </c>
      <c r="G3053" s="1">
        <v>0.88</v>
      </c>
      <c r="H3053">
        <v>0</v>
      </c>
      <c r="I3053">
        <f t="shared" si="330"/>
        <v>17</v>
      </c>
      <c r="J3053" s="3">
        <f t="shared" si="331"/>
        <v>0</v>
      </c>
      <c r="K3053" s="5">
        <f t="shared" si="334"/>
        <v>0</v>
      </c>
      <c r="L3053" s="3">
        <f t="shared" ca="1" si="332"/>
        <v>6.1237373737373736E-2</v>
      </c>
      <c r="M3053" s="1">
        <f t="shared" ca="1" si="333"/>
        <v>-6.1237373737373736E-2</v>
      </c>
      <c r="N3053" t="str">
        <f t="shared" si="335"/>
        <v>no</v>
      </c>
    </row>
    <row r="3054" spans="1:14" x14ac:dyDescent="0.25">
      <c r="A3054" t="str">
        <f t="shared" si="329"/>
        <v>10Gold Coast Suns</v>
      </c>
      <c r="B3054">
        <v>2020</v>
      </c>
      <c r="C3054">
        <v>10</v>
      </c>
      <c r="D3054" t="s">
        <v>376</v>
      </c>
      <c r="E3054" t="s">
        <v>40</v>
      </c>
      <c r="F3054">
        <v>59</v>
      </c>
      <c r="G3054" s="1">
        <v>0.87</v>
      </c>
      <c r="H3054">
        <v>0</v>
      </c>
      <c r="I3054">
        <f t="shared" si="330"/>
        <v>27</v>
      </c>
      <c r="J3054" s="3">
        <f t="shared" si="331"/>
        <v>0</v>
      </c>
      <c r="K3054" s="5">
        <f t="shared" si="334"/>
        <v>0</v>
      </c>
      <c r="L3054" s="3">
        <f t="shared" ca="1" si="332"/>
        <v>7.5806226441435143E-2</v>
      </c>
      <c r="M3054" s="1">
        <f t="shared" ca="1" si="333"/>
        <v>-7.5806226441435143E-2</v>
      </c>
      <c r="N3054" t="str">
        <f t="shared" si="335"/>
        <v>no</v>
      </c>
    </row>
    <row r="3055" spans="1:14" x14ac:dyDescent="0.25">
      <c r="A3055" t="str">
        <f t="shared" si="329"/>
        <v>10Essendon</v>
      </c>
      <c r="B3055">
        <v>2020</v>
      </c>
      <c r="C3055">
        <v>10</v>
      </c>
      <c r="D3055" t="s">
        <v>427</v>
      </c>
      <c r="E3055" t="s">
        <v>32</v>
      </c>
      <c r="F3055">
        <v>72</v>
      </c>
      <c r="G3055" s="1">
        <v>0.81</v>
      </c>
      <c r="H3055">
        <v>0</v>
      </c>
      <c r="I3055">
        <f t="shared" si="330"/>
        <v>20</v>
      </c>
      <c r="J3055" s="3">
        <f t="shared" si="331"/>
        <v>0</v>
      </c>
      <c r="K3055" s="5">
        <f t="shared" si="334"/>
        <v>0</v>
      </c>
      <c r="L3055" s="3">
        <f t="shared" ca="1" si="332"/>
        <v>0.10899492664198547</v>
      </c>
      <c r="M3055" s="1">
        <f t="shared" ca="1" si="333"/>
        <v>-0.10899492664198547</v>
      </c>
      <c r="N3055" t="str">
        <f t="shared" si="335"/>
        <v>no</v>
      </c>
    </row>
    <row r="3056" spans="1:14" x14ac:dyDescent="0.25">
      <c r="A3056" t="str">
        <f t="shared" si="329"/>
        <v>10Richmond</v>
      </c>
      <c r="B3056">
        <v>2020</v>
      </c>
      <c r="C3056">
        <v>10</v>
      </c>
      <c r="D3056" t="s">
        <v>455</v>
      </c>
      <c r="E3056" t="s">
        <v>28</v>
      </c>
      <c r="F3056">
        <v>58</v>
      </c>
      <c r="G3056" s="1">
        <v>0.95</v>
      </c>
      <c r="H3056">
        <v>0</v>
      </c>
      <c r="I3056">
        <f t="shared" si="330"/>
        <v>20</v>
      </c>
      <c r="J3056" s="3">
        <f t="shared" si="331"/>
        <v>0</v>
      </c>
      <c r="K3056" s="5">
        <f t="shared" si="334"/>
        <v>0</v>
      </c>
      <c r="L3056" s="3">
        <f t="shared" ca="1" si="332"/>
        <v>5.3053306342780021E-2</v>
      </c>
      <c r="M3056" s="1">
        <f t="shared" ca="1" si="333"/>
        <v>-5.3053306342780021E-2</v>
      </c>
      <c r="N3056" t="str">
        <f t="shared" si="335"/>
        <v>no</v>
      </c>
    </row>
    <row r="3057" spans="1:14" x14ac:dyDescent="0.25">
      <c r="A3057" t="str">
        <f t="shared" si="329"/>
        <v>10St Kilda</v>
      </c>
      <c r="B3057">
        <v>2020</v>
      </c>
      <c r="C3057">
        <v>10</v>
      </c>
      <c r="D3057" t="s">
        <v>600</v>
      </c>
      <c r="E3057" t="s">
        <v>19</v>
      </c>
      <c r="F3057">
        <v>61</v>
      </c>
      <c r="G3057" s="1">
        <v>0.7</v>
      </c>
      <c r="H3057">
        <v>0</v>
      </c>
      <c r="I3057">
        <f t="shared" si="330"/>
        <v>27</v>
      </c>
      <c r="J3057" s="3">
        <f t="shared" si="331"/>
        <v>0</v>
      </c>
      <c r="K3057" s="5">
        <f t="shared" si="334"/>
        <v>0</v>
      </c>
      <c r="L3057" s="3">
        <f t="shared" ca="1" si="332"/>
        <v>0.15740740740740741</v>
      </c>
      <c r="M3057" s="1">
        <f t="shared" ca="1" si="333"/>
        <v>-0.15740740740740741</v>
      </c>
      <c r="N3057" t="str">
        <f t="shared" si="335"/>
        <v>no</v>
      </c>
    </row>
    <row r="3058" spans="1:14" x14ac:dyDescent="0.25">
      <c r="A3058" t="str">
        <f t="shared" si="329"/>
        <v>10Gold Coast Suns</v>
      </c>
      <c r="B3058">
        <v>2020</v>
      </c>
      <c r="C3058">
        <v>10</v>
      </c>
      <c r="D3058" t="s">
        <v>535</v>
      </c>
      <c r="E3058" t="s">
        <v>40</v>
      </c>
      <c r="F3058">
        <v>53</v>
      </c>
      <c r="G3058" s="1">
        <v>0.75</v>
      </c>
      <c r="H3058">
        <v>0</v>
      </c>
      <c r="I3058">
        <f t="shared" si="330"/>
        <v>27</v>
      </c>
      <c r="J3058" s="3">
        <f t="shared" si="331"/>
        <v>0</v>
      </c>
      <c r="K3058" s="5">
        <f t="shared" si="334"/>
        <v>0</v>
      </c>
      <c r="L3058" s="3">
        <f t="shared" ca="1" si="332"/>
        <v>0.25003819709702063</v>
      </c>
      <c r="M3058" s="1">
        <f t="shared" ca="1" si="333"/>
        <v>-0.25003819709702063</v>
      </c>
      <c r="N3058" t="str">
        <f t="shared" si="335"/>
        <v>no</v>
      </c>
    </row>
    <row r="3059" spans="1:14" x14ac:dyDescent="0.25">
      <c r="A3059" t="str">
        <f t="shared" si="329"/>
        <v>10GWS Giants</v>
      </c>
      <c r="B3059">
        <v>2020</v>
      </c>
      <c r="C3059">
        <v>10</v>
      </c>
      <c r="D3059" t="s">
        <v>377</v>
      </c>
      <c r="E3059" t="s">
        <v>11</v>
      </c>
      <c r="F3059">
        <v>53</v>
      </c>
      <c r="G3059" s="1">
        <v>0.77</v>
      </c>
      <c r="H3059">
        <v>0</v>
      </c>
      <c r="I3059">
        <f t="shared" si="330"/>
        <v>20</v>
      </c>
      <c r="J3059" s="3">
        <f t="shared" si="331"/>
        <v>0</v>
      </c>
      <c r="K3059" s="5">
        <f t="shared" si="334"/>
        <v>0</v>
      </c>
      <c r="L3059" s="3">
        <f t="shared" ca="1" si="332"/>
        <v>5.6423611111111112E-2</v>
      </c>
      <c r="M3059" s="1">
        <f t="shared" ca="1" si="333"/>
        <v>-5.6423611111111112E-2</v>
      </c>
      <c r="N3059" t="str">
        <f t="shared" si="335"/>
        <v>no</v>
      </c>
    </row>
    <row r="3060" spans="1:14" x14ac:dyDescent="0.25">
      <c r="A3060" t="str">
        <f t="shared" si="329"/>
        <v>10Richmond</v>
      </c>
      <c r="B3060">
        <v>2020</v>
      </c>
      <c r="C3060">
        <v>10</v>
      </c>
      <c r="D3060" t="s">
        <v>313</v>
      </c>
      <c r="E3060" t="s">
        <v>28</v>
      </c>
      <c r="F3060">
        <v>62</v>
      </c>
      <c r="G3060" s="1">
        <v>0.85</v>
      </c>
      <c r="H3060">
        <v>0</v>
      </c>
      <c r="I3060">
        <f t="shared" si="330"/>
        <v>20</v>
      </c>
      <c r="J3060" s="3">
        <f t="shared" si="331"/>
        <v>0</v>
      </c>
      <c r="K3060" s="5">
        <f t="shared" si="334"/>
        <v>2</v>
      </c>
      <c r="L3060" s="3">
        <f t="shared" ca="1" si="332"/>
        <v>4.6568627450980393E-2</v>
      </c>
      <c r="M3060" s="1">
        <f t="shared" ca="1" si="333"/>
        <v>-4.6568627450980393E-2</v>
      </c>
      <c r="N3060" t="str">
        <f t="shared" si="335"/>
        <v>yes</v>
      </c>
    </row>
    <row r="3061" spans="1:14" x14ac:dyDescent="0.25">
      <c r="A3061" t="str">
        <f t="shared" si="329"/>
        <v>10Richmond</v>
      </c>
      <c r="B3061">
        <v>2020</v>
      </c>
      <c r="C3061">
        <v>10</v>
      </c>
      <c r="D3061" t="s">
        <v>316</v>
      </c>
      <c r="E3061" t="s">
        <v>28</v>
      </c>
      <c r="F3061">
        <v>90</v>
      </c>
      <c r="G3061" s="1">
        <v>0.75</v>
      </c>
      <c r="H3061">
        <v>0</v>
      </c>
      <c r="I3061">
        <f t="shared" si="330"/>
        <v>20</v>
      </c>
      <c r="J3061" s="3">
        <f t="shared" si="331"/>
        <v>0</v>
      </c>
      <c r="K3061" s="5">
        <f t="shared" si="334"/>
        <v>2</v>
      </c>
      <c r="L3061" s="3">
        <f t="shared" ca="1" si="332"/>
        <v>6.9493006993006992E-2</v>
      </c>
      <c r="M3061" s="1">
        <f t="shared" ca="1" si="333"/>
        <v>-6.9493006993006992E-2</v>
      </c>
      <c r="N3061" t="str">
        <f t="shared" si="335"/>
        <v>yes</v>
      </c>
    </row>
    <row r="3062" spans="1:14" x14ac:dyDescent="0.25">
      <c r="A3062" t="str">
        <f t="shared" si="329"/>
        <v>10Essendon</v>
      </c>
      <c r="B3062">
        <v>2020</v>
      </c>
      <c r="C3062">
        <v>10</v>
      </c>
      <c r="D3062" t="s">
        <v>428</v>
      </c>
      <c r="E3062" t="s">
        <v>32</v>
      </c>
      <c r="F3062">
        <v>23</v>
      </c>
      <c r="G3062" s="1">
        <v>0.89</v>
      </c>
      <c r="H3062">
        <v>0</v>
      </c>
      <c r="I3062">
        <f t="shared" si="330"/>
        <v>20</v>
      </c>
      <c r="J3062" s="3">
        <f t="shared" si="331"/>
        <v>0</v>
      </c>
      <c r="K3062" s="5">
        <f t="shared" si="334"/>
        <v>0</v>
      </c>
      <c r="L3062" s="3">
        <f t="shared" ca="1" si="332"/>
        <v>0</v>
      </c>
      <c r="M3062" s="1">
        <f t="shared" ca="1" si="333"/>
        <v>0</v>
      </c>
      <c r="N3062" t="str">
        <f t="shared" si="335"/>
        <v>no</v>
      </c>
    </row>
    <row r="3063" spans="1:14" x14ac:dyDescent="0.25">
      <c r="A3063" t="str">
        <f t="shared" si="329"/>
        <v>10St Kilda</v>
      </c>
      <c r="B3063">
        <v>2020</v>
      </c>
      <c r="C3063">
        <v>10</v>
      </c>
      <c r="D3063" t="s">
        <v>568</v>
      </c>
      <c r="E3063" t="s">
        <v>19</v>
      </c>
      <c r="F3063">
        <v>42</v>
      </c>
      <c r="G3063" s="1">
        <v>0.78</v>
      </c>
      <c r="H3063">
        <v>0</v>
      </c>
      <c r="I3063">
        <f t="shared" si="330"/>
        <v>27</v>
      </c>
      <c r="J3063" s="3">
        <f t="shared" si="331"/>
        <v>0</v>
      </c>
      <c r="K3063" s="5">
        <f t="shared" si="334"/>
        <v>0</v>
      </c>
      <c r="L3063" s="3">
        <f t="shared" ca="1" si="332"/>
        <v>7.4080819118152938E-2</v>
      </c>
      <c r="M3063" s="1">
        <f t="shared" ca="1" si="333"/>
        <v>-7.4080819118152938E-2</v>
      </c>
      <c r="N3063" t="str">
        <f t="shared" si="335"/>
        <v>no</v>
      </c>
    </row>
    <row r="3064" spans="1:14" x14ac:dyDescent="0.25">
      <c r="A3064" t="str">
        <f t="shared" si="329"/>
        <v>10Adelaide Crows</v>
      </c>
      <c r="B3064">
        <v>2020</v>
      </c>
      <c r="C3064">
        <v>10</v>
      </c>
      <c r="D3064" t="s">
        <v>424</v>
      </c>
      <c r="E3064" t="s">
        <v>22</v>
      </c>
      <c r="F3064">
        <v>60</v>
      </c>
      <c r="G3064" s="1">
        <v>0.84</v>
      </c>
      <c r="H3064">
        <v>0</v>
      </c>
      <c r="I3064">
        <f t="shared" si="330"/>
        <v>22</v>
      </c>
      <c r="J3064" s="3">
        <f t="shared" si="331"/>
        <v>0</v>
      </c>
      <c r="K3064" s="5">
        <f t="shared" si="334"/>
        <v>0</v>
      </c>
      <c r="L3064" s="3">
        <f t="shared" ca="1" si="332"/>
        <v>0.12823988074762066</v>
      </c>
      <c r="M3064" s="1">
        <f t="shared" ca="1" si="333"/>
        <v>-0.12823988074762066</v>
      </c>
      <c r="N3064" t="str">
        <f t="shared" si="335"/>
        <v>no</v>
      </c>
    </row>
    <row r="3065" spans="1:14" x14ac:dyDescent="0.25">
      <c r="A3065" t="str">
        <f t="shared" si="329"/>
        <v>10Sydney Swans</v>
      </c>
      <c r="B3065">
        <v>2020</v>
      </c>
      <c r="C3065">
        <v>10</v>
      </c>
      <c r="D3065" t="s">
        <v>476</v>
      </c>
      <c r="E3065" t="s">
        <v>70</v>
      </c>
      <c r="F3065">
        <v>45</v>
      </c>
      <c r="G3065" s="1">
        <v>0.87</v>
      </c>
      <c r="H3065">
        <v>0</v>
      </c>
      <c r="I3065">
        <f t="shared" si="330"/>
        <v>15</v>
      </c>
      <c r="J3065" s="3">
        <f t="shared" si="331"/>
        <v>0</v>
      </c>
      <c r="K3065" s="5">
        <f t="shared" si="334"/>
        <v>0</v>
      </c>
      <c r="L3065" s="3">
        <f t="shared" ca="1" si="332"/>
        <v>0.18480654293803084</v>
      </c>
      <c r="M3065" s="1">
        <f t="shared" ca="1" si="333"/>
        <v>-0.18480654293803084</v>
      </c>
      <c r="N3065" t="str">
        <f t="shared" si="335"/>
        <v>no</v>
      </c>
    </row>
    <row r="3066" spans="1:14" x14ac:dyDescent="0.25">
      <c r="A3066" t="str">
        <f t="shared" si="329"/>
        <v>10St Kilda</v>
      </c>
      <c r="B3066">
        <v>2020</v>
      </c>
      <c r="C3066">
        <v>10</v>
      </c>
      <c r="D3066" t="s">
        <v>330</v>
      </c>
      <c r="E3066" t="s">
        <v>19</v>
      </c>
      <c r="F3066">
        <v>63</v>
      </c>
      <c r="G3066" s="1">
        <v>0.84</v>
      </c>
      <c r="H3066">
        <v>0</v>
      </c>
      <c r="I3066">
        <f t="shared" si="330"/>
        <v>27</v>
      </c>
      <c r="J3066" s="3">
        <f t="shared" si="331"/>
        <v>0</v>
      </c>
      <c r="K3066" s="5">
        <f t="shared" si="334"/>
        <v>3</v>
      </c>
      <c r="L3066" s="3">
        <f t="shared" ca="1" si="332"/>
        <v>6.1703307585660533E-2</v>
      </c>
      <c r="M3066" s="1">
        <f t="shared" ca="1" si="333"/>
        <v>-6.1703307585660533E-2</v>
      </c>
      <c r="N3066" t="str">
        <f t="shared" si="335"/>
        <v>yes</v>
      </c>
    </row>
    <row r="3067" spans="1:14" x14ac:dyDescent="0.25">
      <c r="A3067" t="str">
        <f t="shared" si="329"/>
        <v>10St Kilda</v>
      </c>
      <c r="B3067">
        <v>2020</v>
      </c>
      <c r="C3067">
        <v>10</v>
      </c>
      <c r="D3067" t="s">
        <v>555</v>
      </c>
      <c r="E3067" t="s">
        <v>19</v>
      </c>
      <c r="F3067">
        <v>83</v>
      </c>
      <c r="G3067" s="1">
        <v>0.92</v>
      </c>
      <c r="H3067">
        <v>0</v>
      </c>
      <c r="I3067">
        <f t="shared" si="330"/>
        <v>27</v>
      </c>
      <c r="J3067" s="3">
        <f t="shared" si="331"/>
        <v>0</v>
      </c>
      <c r="K3067" s="5">
        <f t="shared" si="334"/>
        <v>0</v>
      </c>
      <c r="L3067" s="3">
        <f t="shared" ca="1" si="332"/>
        <v>0.16692623456983946</v>
      </c>
      <c r="M3067" s="1">
        <f t="shared" ca="1" si="333"/>
        <v>-0.16692623456983946</v>
      </c>
      <c r="N3067" t="str">
        <f t="shared" si="335"/>
        <v>no</v>
      </c>
    </row>
    <row r="3068" spans="1:14" x14ac:dyDescent="0.25">
      <c r="A3068" t="str">
        <f t="shared" si="329"/>
        <v>10GWS Giants</v>
      </c>
      <c r="B3068">
        <v>2020</v>
      </c>
      <c r="C3068">
        <v>10</v>
      </c>
      <c r="D3068" t="s">
        <v>241</v>
      </c>
      <c r="E3068" t="s">
        <v>11</v>
      </c>
      <c r="F3068">
        <v>46</v>
      </c>
      <c r="G3068" s="1">
        <v>0.86</v>
      </c>
      <c r="H3068">
        <v>0</v>
      </c>
      <c r="I3068">
        <f t="shared" si="330"/>
        <v>20</v>
      </c>
      <c r="J3068" s="3">
        <f t="shared" si="331"/>
        <v>0</v>
      </c>
      <c r="K3068" s="5">
        <f t="shared" si="334"/>
        <v>20</v>
      </c>
      <c r="L3068" s="3">
        <f t="shared" ca="1" si="332"/>
        <v>3.9258685930512557E-2</v>
      </c>
      <c r="M3068" s="1">
        <f t="shared" ca="1" si="333"/>
        <v>-3.9258685930512557E-2</v>
      </c>
      <c r="N3068" t="str">
        <f t="shared" si="335"/>
        <v>yes</v>
      </c>
    </row>
    <row r="3069" spans="1:14" x14ac:dyDescent="0.25">
      <c r="A3069" t="str">
        <f t="shared" si="329"/>
        <v>10Brisbane Lions</v>
      </c>
      <c r="B3069">
        <v>2020</v>
      </c>
      <c r="C3069">
        <v>10</v>
      </c>
      <c r="D3069" t="s">
        <v>481</v>
      </c>
      <c r="E3069" t="s">
        <v>16</v>
      </c>
      <c r="F3069">
        <v>41</v>
      </c>
      <c r="G3069" s="1">
        <v>0.84</v>
      </c>
      <c r="H3069">
        <v>0</v>
      </c>
      <c r="I3069">
        <f t="shared" si="330"/>
        <v>20</v>
      </c>
      <c r="J3069" s="3">
        <f t="shared" si="331"/>
        <v>0</v>
      </c>
      <c r="K3069" s="5">
        <f t="shared" si="334"/>
        <v>0</v>
      </c>
      <c r="L3069" s="3">
        <f t="shared" ca="1" si="332"/>
        <v>0.20929849877218298</v>
      </c>
      <c r="M3069" s="1">
        <f t="shared" ca="1" si="333"/>
        <v>-0.20929849877218298</v>
      </c>
      <c r="N3069" t="str">
        <f t="shared" si="335"/>
        <v>no</v>
      </c>
    </row>
    <row r="3070" spans="1:14" x14ac:dyDescent="0.25">
      <c r="A3070" t="str">
        <f t="shared" si="329"/>
        <v>10North Melbourne</v>
      </c>
      <c r="B3070">
        <v>2020</v>
      </c>
      <c r="C3070">
        <v>10</v>
      </c>
      <c r="D3070" t="s">
        <v>584</v>
      </c>
      <c r="E3070" t="s">
        <v>25</v>
      </c>
      <c r="F3070">
        <v>44</v>
      </c>
      <c r="G3070" s="1">
        <v>0.85</v>
      </c>
      <c r="H3070">
        <v>0</v>
      </c>
      <c r="I3070">
        <f t="shared" si="330"/>
        <v>26</v>
      </c>
      <c r="J3070" s="3">
        <f t="shared" si="331"/>
        <v>0</v>
      </c>
      <c r="K3070" s="5">
        <f t="shared" si="334"/>
        <v>0</v>
      </c>
      <c r="L3070" s="3">
        <f t="shared" ca="1" si="332"/>
        <v>0</v>
      </c>
      <c r="M3070" s="1">
        <f t="shared" ca="1" si="333"/>
        <v>0</v>
      </c>
      <c r="N3070" t="str">
        <f t="shared" si="335"/>
        <v>no</v>
      </c>
    </row>
    <row r="3071" spans="1:14" x14ac:dyDescent="0.25">
      <c r="A3071" t="str">
        <f t="shared" si="329"/>
        <v>10Port Adelaide</v>
      </c>
      <c r="B3071">
        <v>2020</v>
      </c>
      <c r="C3071">
        <v>10</v>
      </c>
      <c r="D3071" t="s">
        <v>543</v>
      </c>
      <c r="E3071" t="s">
        <v>48</v>
      </c>
      <c r="F3071">
        <v>64</v>
      </c>
      <c r="G3071" s="1">
        <v>0.82</v>
      </c>
      <c r="H3071">
        <v>0</v>
      </c>
      <c r="I3071">
        <f t="shared" si="330"/>
        <v>17</v>
      </c>
      <c r="J3071" s="3">
        <f t="shared" si="331"/>
        <v>0</v>
      </c>
      <c r="K3071" s="5">
        <f t="shared" si="334"/>
        <v>0</v>
      </c>
      <c r="L3071" s="3">
        <f t="shared" ca="1" si="332"/>
        <v>0.1787037037037037</v>
      </c>
      <c r="M3071" s="1">
        <f t="shared" ca="1" si="333"/>
        <v>-0.1787037037037037</v>
      </c>
      <c r="N3071" t="str">
        <f t="shared" si="335"/>
        <v>no</v>
      </c>
    </row>
    <row r="3072" spans="1:14" x14ac:dyDescent="0.25">
      <c r="A3072" t="str">
        <f t="shared" si="329"/>
        <v>10GWS Giants</v>
      </c>
      <c r="B3072">
        <v>2020</v>
      </c>
      <c r="C3072">
        <v>10</v>
      </c>
      <c r="D3072" t="s">
        <v>378</v>
      </c>
      <c r="E3072" t="s">
        <v>11</v>
      </c>
      <c r="F3072">
        <v>35</v>
      </c>
      <c r="G3072" s="1">
        <v>0.8</v>
      </c>
      <c r="H3072">
        <v>0</v>
      </c>
      <c r="I3072">
        <f t="shared" si="330"/>
        <v>20</v>
      </c>
      <c r="J3072" s="3">
        <f t="shared" si="331"/>
        <v>0</v>
      </c>
      <c r="K3072" s="5">
        <f t="shared" si="334"/>
        <v>0</v>
      </c>
      <c r="L3072" s="3">
        <f t="shared" ca="1" si="332"/>
        <v>0.17707231040564372</v>
      </c>
      <c r="M3072" s="1">
        <f t="shared" ca="1" si="333"/>
        <v>-0.17707231040564372</v>
      </c>
      <c r="N3072" t="str">
        <f t="shared" si="335"/>
        <v>no</v>
      </c>
    </row>
    <row r="3073" spans="1:14" x14ac:dyDescent="0.25">
      <c r="A3073" t="str">
        <f t="shared" si="329"/>
        <v>10GWS Giants</v>
      </c>
      <c r="B3073">
        <v>2020</v>
      </c>
      <c r="C3073">
        <v>10</v>
      </c>
      <c r="D3073" t="s">
        <v>619</v>
      </c>
      <c r="E3073" t="s">
        <v>11</v>
      </c>
      <c r="F3073">
        <v>38</v>
      </c>
      <c r="G3073" s="1">
        <v>0.79</v>
      </c>
      <c r="H3073">
        <v>0</v>
      </c>
      <c r="I3073">
        <f t="shared" si="330"/>
        <v>20</v>
      </c>
      <c r="J3073" s="3">
        <f t="shared" si="331"/>
        <v>0</v>
      </c>
      <c r="K3073" s="5">
        <f t="shared" si="334"/>
        <v>0</v>
      </c>
      <c r="L3073" s="3">
        <f t="shared" ca="1" si="332"/>
        <v>0</v>
      </c>
      <c r="M3073" s="1">
        <f t="shared" ca="1" si="333"/>
        <v>0</v>
      </c>
      <c r="N3073" t="str">
        <f t="shared" si="335"/>
        <v>no</v>
      </c>
    </row>
    <row r="3074" spans="1:14" x14ac:dyDescent="0.25">
      <c r="A3074" t="str">
        <f t="shared" ref="A3074:A3137" si="336">C3074&amp;E3074</f>
        <v>10Collingwood</v>
      </c>
      <c r="B3074">
        <v>2020</v>
      </c>
      <c r="C3074">
        <v>10</v>
      </c>
      <c r="D3074" t="s">
        <v>498</v>
      </c>
      <c r="E3074" t="s">
        <v>51</v>
      </c>
      <c r="F3074">
        <v>49</v>
      </c>
      <c r="G3074" s="1">
        <v>0.82</v>
      </c>
      <c r="H3074">
        <v>0</v>
      </c>
      <c r="I3074">
        <f t="shared" ref="I3074:I3137" si="337">SUMIF($A:$A,$A3074,$H:$H)/4</f>
        <v>15</v>
      </c>
      <c r="J3074" s="3">
        <f t="shared" ref="J3074:J3137" si="338">H3074/I3074</f>
        <v>0</v>
      </c>
      <c r="K3074" s="5">
        <f t="shared" si="334"/>
        <v>0</v>
      </c>
      <c r="L3074" s="3">
        <f t="shared" ref="L3074:L3137" ca="1" si="339">SUMIF($D:$D,$D3074,$J3074)/COUNTIF($D:$D,$D3074)</f>
        <v>0.12430555555555556</v>
      </c>
      <c r="M3074" s="1">
        <f t="shared" ref="M3074:M3137" ca="1" si="340">J3074-L3074</f>
        <v>-0.12430555555555556</v>
      </c>
      <c r="N3074" t="str">
        <f t="shared" si="335"/>
        <v>no</v>
      </c>
    </row>
    <row r="3075" spans="1:14" x14ac:dyDescent="0.25">
      <c r="A3075" t="str">
        <f t="shared" si="336"/>
        <v>10North Melbourne</v>
      </c>
      <c r="B3075">
        <v>2020</v>
      </c>
      <c r="C3075">
        <v>10</v>
      </c>
      <c r="D3075" t="s">
        <v>346</v>
      </c>
      <c r="E3075" t="s">
        <v>25</v>
      </c>
      <c r="F3075">
        <v>0</v>
      </c>
      <c r="G3075" s="1">
        <v>0.14000000000000001</v>
      </c>
      <c r="H3075">
        <v>0</v>
      </c>
      <c r="I3075">
        <f t="shared" si="337"/>
        <v>26</v>
      </c>
      <c r="J3075" s="3">
        <f t="shared" si="338"/>
        <v>0</v>
      </c>
      <c r="K3075" s="5">
        <f t="shared" ref="K3075:K3138" si="341">SUMIF($D:$D,$D3075,$H:$H)</f>
        <v>2</v>
      </c>
      <c r="L3075" s="3">
        <f t="shared" ca="1" si="339"/>
        <v>0</v>
      </c>
      <c r="M3075" s="1">
        <f t="shared" ca="1" si="340"/>
        <v>0</v>
      </c>
      <c r="N3075" t="str">
        <f t="shared" ref="N3075:N3138" si="342">IF(K3075&gt;0,"yes", "no")</f>
        <v>yes</v>
      </c>
    </row>
    <row r="3076" spans="1:14" x14ac:dyDescent="0.25">
      <c r="A3076" t="str">
        <f t="shared" si="336"/>
        <v>10Richmond</v>
      </c>
      <c r="B3076">
        <v>2020</v>
      </c>
      <c r="C3076">
        <v>10</v>
      </c>
      <c r="D3076" t="s">
        <v>183</v>
      </c>
      <c r="E3076" t="s">
        <v>28</v>
      </c>
      <c r="F3076">
        <v>65</v>
      </c>
      <c r="G3076" s="1">
        <v>0.86</v>
      </c>
      <c r="H3076">
        <v>0</v>
      </c>
      <c r="I3076">
        <f t="shared" si="337"/>
        <v>20</v>
      </c>
      <c r="J3076" s="3">
        <f t="shared" si="338"/>
        <v>0</v>
      </c>
      <c r="K3076" s="5">
        <f t="shared" si="341"/>
        <v>37</v>
      </c>
      <c r="L3076" s="3">
        <f t="shared" ca="1" si="339"/>
        <v>1.4035087719298244E-2</v>
      </c>
      <c r="M3076" s="1">
        <f t="shared" ca="1" si="340"/>
        <v>-1.4035087719298244E-2</v>
      </c>
      <c r="N3076" t="str">
        <f t="shared" si="342"/>
        <v>yes</v>
      </c>
    </row>
    <row r="3077" spans="1:14" x14ac:dyDescent="0.25">
      <c r="A3077" t="str">
        <f t="shared" si="336"/>
        <v>10Geelong Cats</v>
      </c>
      <c r="B3077">
        <v>2020</v>
      </c>
      <c r="C3077">
        <v>10</v>
      </c>
      <c r="D3077" t="s">
        <v>432</v>
      </c>
      <c r="E3077" t="s">
        <v>9</v>
      </c>
      <c r="F3077">
        <v>60</v>
      </c>
      <c r="G3077" s="1">
        <v>0.86</v>
      </c>
      <c r="H3077">
        <v>0</v>
      </c>
      <c r="I3077">
        <f t="shared" si="337"/>
        <v>26</v>
      </c>
      <c r="J3077" s="3">
        <f t="shared" si="338"/>
        <v>0</v>
      </c>
      <c r="K3077" s="5">
        <f t="shared" si="341"/>
        <v>0</v>
      </c>
      <c r="L3077" s="3">
        <f t="shared" ca="1" si="339"/>
        <v>0.05</v>
      </c>
      <c r="M3077" s="1">
        <f t="shared" ca="1" si="340"/>
        <v>-0.05</v>
      </c>
      <c r="N3077" t="str">
        <f t="shared" si="342"/>
        <v>no</v>
      </c>
    </row>
    <row r="3078" spans="1:14" x14ac:dyDescent="0.25">
      <c r="A3078" t="str">
        <f t="shared" si="336"/>
        <v>10Collingwood</v>
      </c>
      <c r="B3078">
        <v>2020</v>
      </c>
      <c r="C3078">
        <v>10</v>
      </c>
      <c r="D3078" t="s">
        <v>571</v>
      </c>
      <c r="E3078" t="s">
        <v>51</v>
      </c>
      <c r="F3078">
        <v>53</v>
      </c>
      <c r="G3078" s="1">
        <v>0.93</v>
      </c>
      <c r="H3078">
        <v>0</v>
      </c>
      <c r="I3078">
        <f t="shared" si="337"/>
        <v>15</v>
      </c>
      <c r="J3078" s="3">
        <f t="shared" si="338"/>
        <v>0</v>
      </c>
      <c r="K3078" s="5">
        <f t="shared" si="341"/>
        <v>0</v>
      </c>
      <c r="L3078" s="3">
        <f t="shared" ca="1" si="339"/>
        <v>6.25E-2</v>
      </c>
      <c r="M3078" s="1">
        <f t="shared" ca="1" si="340"/>
        <v>-6.25E-2</v>
      </c>
      <c r="N3078" t="str">
        <f t="shared" si="342"/>
        <v>no</v>
      </c>
    </row>
    <row r="3079" spans="1:14" x14ac:dyDescent="0.25">
      <c r="A3079" t="str">
        <f t="shared" si="336"/>
        <v>10Richmond</v>
      </c>
      <c r="B3079">
        <v>2020</v>
      </c>
      <c r="C3079">
        <v>10</v>
      </c>
      <c r="D3079" t="s">
        <v>325</v>
      </c>
      <c r="E3079" t="s">
        <v>28</v>
      </c>
      <c r="F3079">
        <v>28</v>
      </c>
      <c r="G3079" s="1">
        <v>0.99</v>
      </c>
      <c r="H3079">
        <v>0</v>
      </c>
      <c r="I3079">
        <f t="shared" si="337"/>
        <v>20</v>
      </c>
      <c r="J3079" s="3">
        <f t="shared" si="338"/>
        <v>0</v>
      </c>
      <c r="K3079" s="5">
        <f t="shared" si="341"/>
        <v>3</v>
      </c>
      <c r="L3079" s="3">
        <f t="shared" ca="1" si="339"/>
        <v>0</v>
      </c>
      <c r="M3079" s="1">
        <f t="shared" ca="1" si="340"/>
        <v>0</v>
      </c>
      <c r="N3079" t="str">
        <f t="shared" si="342"/>
        <v>yes</v>
      </c>
    </row>
    <row r="3080" spans="1:14" x14ac:dyDescent="0.25">
      <c r="A3080" t="str">
        <f t="shared" si="336"/>
        <v>10Adelaide Crows</v>
      </c>
      <c r="B3080">
        <v>2020</v>
      </c>
      <c r="C3080">
        <v>10</v>
      </c>
      <c r="D3080" t="s">
        <v>580</v>
      </c>
      <c r="E3080" t="s">
        <v>22</v>
      </c>
      <c r="F3080">
        <v>46</v>
      </c>
      <c r="G3080" s="1">
        <v>0.82</v>
      </c>
      <c r="H3080">
        <v>0</v>
      </c>
      <c r="I3080">
        <f t="shared" si="337"/>
        <v>22</v>
      </c>
      <c r="J3080" s="3">
        <f t="shared" si="338"/>
        <v>0</v>
      </c>
      <c r="K3080" s="5">
        <f t="shared" si="341"/>
        <v>0</v>
      </c>
      <c r="L3080" s="3">
        <f t="shared" ca="1" si="339"/>
        <v>0.13505747126436782</v>
      </c>
      <c r="M3080" s="1">
        <f t="shared" ca="1" si="340"/>
        <v>-0.13505747126436782</v>
      </c>
      <c r="N3080" t="str">
        <f t="shared" si="342"/>
        <v>no</v>
      </c>
    </row>
    <row r="3081" spans="1:14" x14ac:dyDescent="0.25">
      <c r="A3081" t="str">
        <f t="shared" si="336"/>
        <v>10Sydney Swans</v>
      </c>
      <c r="B3081">
        <v>2020</v>
      </c>
      <c r="C3081">
        <v>10</v>
      </c>
      <c r="D3081" t="s">
        <v>572</v>
      </c>
      <c r="E3081" t="s">
        <v>70</v>
      </c>
      <c r="F3081">
        <v>17</v>
      </c>
      <c r="G3081" s="1">
        <v>0.64</v>
      </c>
      <c r="H3081">
        <v>0</v>
      </c>
      <c r="I3081">
        <f t="shared" si="337"/>
        <v>15</v>
      </c>
      <c r="J3081" s="3">
        <f t="shared" si="338"/>
        <v>0</v>
      </c>
      <c r="K3081" s="5">
        <f t="shared" si="341"/>
        <v>0</v>
      </c>
      <c r="L3081" s="3">
        <f t="shared" ca="1" si="339"/>
        <v>0</v>
      </c>
      <c r="M3081" s="1">
        <f t="shared" ca="1" si="340"/>
        <v>0</v>
      </c>
      <c r="N3081" t="str">
        <f t="shared" si="342"/>
        <v>no</v>
      </c>
    </row>
    <row r="3082" spans="1:14" x14ac:dyDescent="0.25">
      <c r="A3082" t="str">
        <f t="shared" si="336"/>
        <v>10North Melbourne</v>
      </c>
      <c r="B3082">
        <v>2020</v>
      </c>
      <c r="C3082">
        <v>10</v>
      </c>
      <c r="D3082" t="s">
        <v>305</v>
      </c>
      <c r="E3082" t="s">
        <v>25</v>
      </c>
      <c r="F3082">
        <v>57</v>
      </c>
      <c r="G3082" s="1">
        <v>0.98</v>
      </c>
      <c r="H3082">
        <v>0</v>
      </c>
      <c r="I3082">
        <f t="shared" si="337"/>
        <v>26</v>
      </c>
      <c r="J3082" s="3">
        <f t="shared" si="338"/>
        <v>0</v>
      </c>
      <c r="K3082" s="5">
        <f t="shared" si="341"/>
        <v>3</v>
      </c>
      <c r="L3082" s="3">
        <f t="shared" ca="1" si="339"/>
        <v>0</v>
      </c>
      <c r="M3082" s="1">
        <f t="shared" ca="1" si="340"/>
        <v>0</v>
      </c>
      <c r="N3082" t="str">
        <f t="shared" si="342"/>
        <v>yes</v>
      </c>
    </row>
    <row r="3083" spans="1:14" x14ac:dyDescent="0.25">
      <c r="A3083" t="str">
        <f t="shared" si="336"/>
        <v>10Geelong Cats</v>
      </c>
      <c r="B3083">
        <v>2020</v>
      </c>
      <c r="C3083">
        <v>10</v>
      </c>
      <c r="D3083" t="s">
        <v>467</v>
      </c>
      <c r="E3083" t="s">
        <v>9</v>
      </c>
      <c r="F3083">
        <v>28</v>
      </c>
      <c r="G3083" s="1">
        <v>0.78</v>
      </c>
      <c r="H3083">
        <v>0</v>
      </c>
      <c r="I3083">
        <f t="shared" si="337"/>
        <v>26</v>
      </c>
      <c r="J3083" s="3">
        <f t="shared" si="338"/>
        <v>0</v>
      </c>
      <c r="K3083" s="5">
        <f t="shared" si="341"/>
        <v>0</v>
      </c>
      <c r="L3083" s="3">
        <f t="shared" ca="1" si="339"/>
        <v>0.13527383367139958</v>
      </c>
      <c r="M3083" s="1">
        <f t="shared" ca="1" si="340"/>
        <v>-0.13527383367139958</v>
      </c>
      <c r="N3083" t="str">
        <f t="shared" si="342"/>
        <v>no</v>
      </c>
    </row>
    <row r="3084" spans="1:14" x14ac:dyDescent="0.25">
      <c r="A3084" t="str">
        <f t="shared" si="336"/>
        <v>10Richmond</v>
      </c>
      <c r="B3084">
        <v>2020</v>
      </c>
      <c r="C3084">
        <v>10</v>
      </c>
      <c r="D3084" t="s">
        <v>615</v>
      </c>
      <c r="E3084" t="s">
        <v>28</v>
      </c>
      <c r="F3084">
        <v>29</v>
      </c>
      <c r="G3084" s="1">
        <v>0.76</v>
      </c>
      <c r="H3084">
        <v>0</v>
      </c>
      <c r="I3084">
        <f t="shared" si="337"/>
        <v>20</v>
      </c>
      <c r="J3084" s="3">
        <f t="shared" si="338"/>
        <v>0</v>
      </c>
      <c r="K3084" s="5">
        <f t="shared" si="341"/>
        <v>0</v>
      </c>
      <c r="L3084" s="3">
        <f t="shared" ca="1" si="339"/>
        <v>0.13194444444444445</v>
      </c>
      <c r="M3084" s="1">
        <f t="shared" ca="1" si="340"/>
        <v>-0.13194444444444445</v>
      </c>
      <c r="N3084" t="str">
        <f t="shared" si="342"/>
        <v>no</v>
      </c>
    </row>
    <row r="3085" spans="1:14" x14ac:dyDescent="0.25">
      <c r="A3085" t="str">
        <f t="shared" si="336"/>
        <v>10Melbourne</v>
      </c>
      <c r="B3085">
        <v>2020</v>
      </c>
      <c r="C3085">
        <v>10</v>
      </c>
      <c r="D3085" t="s">
        <v>289</v>
      </c>
      <c r="E3085" t="s">
        <v>30</v>
      </c>
      <c r="F3085">
        <v>71</v>
      </c>
      <c r="G3085" s="1">
        <v>0.76</v>
      </c>
      <c r="H3085">
        <v>0</v>
      </c>
      <c r="I3085">
        <f t="shared" si="337"/>
        <v>22</v>
      </c>
      <c r="J3085" s="3">
        <f t="shared" si="338"/>
        <v>0</v>
      </c>
      <c r="K3085" s="5">
        <f t="shared" si="341"/>
        <v>5</v>
      </c>
      <c r="L3085" s="3">
        <f t="shared" ca="1" si="339"/>
        <v>7.3529411764705885E-2</v>
      </c>
      <c r="M3085" s="1">
        <f t="shared" ca="1" si="340"/>
        <v>-7.3529411764705885E-2</v>
      </c>
      <c r="N3085" t="str">
        <f t="shared" si="342"/>
        <v>yes</v>
      </c>
    </row>
    <row r="3086" spans="1:14" x14ac:dyDescent="0.25">
      <c r="A3086" t="str">
        <f t="shared" si="336"/>
        <v>10Port Adelaide</v>
      </c>
      <c r="B3086">
        <v>2020</v>
      </c>
      <c r="C3086">
        <v>10</v>
      </c>
      <c r="D3086" t="s">
        <v>279</v>
      </c>
      <c r="E3086" t="s">
        <v>48</v>
      </c>
      <c r="F3086">
        <v>97</v>
      </c>
      <c r="G3086" s="1">
        <v>0.92</v>
      </c>
      <c r="H3086">
        <v>0</v>
      </c>
      <c r="I3086">
        <f t="shared" si="337"/>
        <v>17</v>
      </c>
      <c r="J3086" s="3">
        <f t="shared" si="338"/>
        <v>0</v>
      </c>
      <c r="K3086" s="5">
        <f t="shared" si="341"/>
        <v>8</v>
      </c>
      <c r="L3086" s="3">
        <f t="shared" ca="1" si="339"/>
        <v>0</v>
      </c>
      <c r="M3086" s="1">
        <f t="shared" ca="1" si="340"/>
        <v>0</v>
      </c>
      <c r="N3086" t="str">
        <f t="shared" si="342"/>
        <v>yes</v>
      </c>
    </row>
    <row r="3087" spans="1:14" x14ac:dyDescent="0.25">
      <c r="A3087" t="str">
        <f t="shared" si="336"/>
        <v>10Sydney Swans</v>
      </c>
      <c r="B3087">
        <v>2020</v>
      </c>
      <c r="C3087">
        <v>10</v>
      </c>
      <c r="D3087" t="s">
        <v>603</v>
      </c>
      <c r="E3087" t="s">
        <v>70</v>
      </c>
      <c r="F3087">
        <v>45</v>
      </c>
      <c r="G3087" s="1">
        <v>0.88</v>
      </c>
      <c r="H3087">
        <v>0</v>
      </c>
      <c r="I3087">
        <f t="shared" si="337"/>
        <v>15</v>
      </c>
      <c r="J3087" s="3">
        <f t="shared" si="338"/>
        <v>0</v>
      </c>
      <c r="K3087" s="5">
        <f t="shared" si="341"/>
        <v>0</v>
      </c>
      <c r="L3087" s="3">
        <f t="shared" ca="1" si="339"/>
        <v>0</v>
      </c>
      <c r="M3087" s="1">
        <f t="shared" ca="1" si="340"/>
        <v>0</v>
      </c>
      <c r="N3087" t="str">
        <f t="shared" si="342"/>
        <v>no</v>
      </c>
    </row>
    <row r="3088" spans="1:14" x14ac:dyDescent="0.25">
      <c r="A3088" t="str">
        <f t="shared" si="336"/>
        <v>10Richmond</v>
      </c>
      <c r="B3088">
        <v>2020</v>
      </c>
      <c r="C3088">
        <v>10</v>
      </c>
      <c r="D3088" t="s">
        <v>307</v>
      </c>
      <c r="E3088" t="s">
        <v>28</v>
      </c>
      <c r="F3088">
        <v>69</v>
      </c>
      <c r="G3088" s="1">
        <v>0.92</v>
      </c>
      <c r="H3088">
        <v>0</v>
      </c>
      <c r="I3088">
        <f t="shared" si="337"/>
        <v>20</v>
      </c>
      <c r="J3088" s="3">
        <f t="shared" si="338"/>
        <v>0</v>
      </c>
      <c r="K3088" s="5">
        <f t="shared" si="341"/>
        <v>2</v>
      </c>
      <c r="L3088" s="3">
        <f t="shared" ca="1" si="339"/>
        <v>0</v>
      </c>
      <c r="M3088" s="1">
        <f t="shared" ca="1" si="340"/>
        <v>0</v>
      </c>
      <c r="N3088" t="str">
        <f t="shared" si="342"/>
        <v>yes</v>
      </c>
    </row>
    <row r="3089" spans="1:14" x14ac:dyDescent="0.25">
      <c r="A3089" t="str">
        <f t="shared" si="336"/>
        <v>10Western Bulldogs</v>
      </c>
      <c r="B3089">
        <v>2020</v>
      </c>
      <c r="C3089">
        <v>10</v>
      </c>
      <c r="D3089" t="s">
        <v>177</v>
      </c>
      <c r="E3089" t="s">
        <v>14</v>
      </c>
      <c r="F3089">
        <v>8</v>
      </c>
      <c r="G3089" s="1">
        <v>0.92</v>
      </c>
      <c r="H3089">
        <v>0</v>
      </c>
      <c r="I3089">
        <f t="shared" si="337"/>
        <v>17</v>
      </c>
      <c r="J3089" s="3">
        <f t="shared" si="338"/>
        <v>0</v>
      </c>
      <c r="K3089" s="5">
        <f t="shared" si="341"/>
        <v>33</v>
      </c>
      <c r="L3089" s="3">
        <f t="shared" ca="1" si="339"/>
        <v>8.4935897435897439E-2</v>
      </c>
      <c r="M3089" s="1">
        <f t="shared" ca="1" si="340"/>
        <v>-8.4935897435897439E-2</v>
      </c>
      <c r="N3089" t="str">
        <f t="shared" si="342"/>
        <v>yes</v>
      </c>
    </row>
    <row r="3090" spans="1:14" x14ac:dyDescent="0.25">
      <c r="A3090" t="str">
        <f t="shared" si="336"/>
        <v>10Collingwood</v>
      </c>
      <c r="B3090">
        <v>2020</v>
      </c>
      <c r="C3090">
        <v>10</v>
      </c>
      <c r="D3090" t="s">
        <v>516</v>
      </c>
      <c r="E3090" t="s">
        <v>51</v>
      </c>
      <c r="F3090">
        <v>33</v>
      </c>
      <c r="G3090" s="1">
        <v>0.69</v>
      </c>
      <c r="H3090">
        <v>0</v>
      </c>
      <c r="I3090">
        <f t="shared" si="337"/>
        <v>15</v>
      </c>
      <c r="J3090" s="3">
        <f t="shared" si="338"/>
        <v>0</v>
      </c>
      <c r="K3090" s="5">
        <f t="shared" si="341"/>
        <v>0</v>
      </c>
      <c r="L3090" s="3">
        <f t="shared" ca="1" si="339"/>
        <v>0.21590909090909091</v>
      </c>
      <c r="M3090" s="1">
        <f t="shared" ca="1" si="340"/>
        <v>-0.21590909090909091</v>
      </c>
      <c r="N3090" t="str">
        <f t="shared" si="342"/>
        <v>no</v>
      </c>
    </row>
    <row r="3091" spans="1:14" x14ac:dyDescent="0.25">
      <c r="A3091" t="str">
        <f t="shared" si="336"/>
        <v>10Melbourne</v>
      </c>
      <c r="B3091">
        <v>2020</v>
      </c>
      <c r="C3091">
        <v>10</v>
      </c>
      <c r="D3091" t="s">
        <v>489</v>
      </c>
      <c r="E3091" t="s">
        <v>30</v>
      </c>
      <c r="F3091">
        <v>68</v>
      </c>
      <c r="G3091" s="1">
        <v>0.96</v>
      </c>
      <c r="H3091">
        <v>0</v>
      </c>
      <c r="I3091">
        <f t="shared" si="337"/>
        <v>22</v>
      </c>
      <c r="J3091" s="3">
        <f t="shared" si="338"/>
        <v>0</v>
      </c>
      <c r="K3091" s="5">
        <f t="shared" si="341"/>
        <v>0</v>
      </c>
      <c r="L3091" s="3">
        <f t="shared" ca="1" si="339"/>
        <v>0.2616623345088106</v>
      </c>
      <c r="M3091" s="1">
        <f t="shared" ca="1" si="340"/>
        <v>-0.2616623345088106</v>
      </c>
      <c r="N3091" t="str">
        <f t="shared" si="342"/>
        <v>no</v>
      </c>
    </row>
    <row r="3092" spans="1:14" x14ac:dyDescent="0.25">
      <c r="A3092" t="str">
        <f t="shared" si="336"/>
        <v>10St Kilda</v>
      </c>
      <c r="B3092">
        <v>2020</v>
      </c>
      <c r="C3092">
        <v>10</v>
      </c>
      <c r="D3092" t="s">
        <v>365</v>
      </c>
      <c r="E3092" t="s">
        <v>19</v>
      </c>
      <c r="F3092">
        <v>44</v>
      </c>
      <c r="G3092" s="1">
        <v>0.83</v>
      </c>
      <c r="H3092">
        <v>0</v>
      </c>
      <c r="I3092">
        <f t="shared" si="337"/>
        <v>27</v>
      </c>
      <c r="J3092" s="3">
        <f t="shared" si="338"/>
        <v>0</v>
      </c>
      <c r="K3092" s="5">
        <f t="shared" si="341"/>
        <v>0</v>
      </c>
      <c r="L3092" s="3">
        <f t="shared" ca="1" si="339"/>
        <v>9.8684210526315784E-3</v>
      </c>
      <c r="M3092" s="1">
        <f t="shared" ca="1" si="340"/>
        <v>-9.8684210526315784E-3</v>
      </c>
      <c r="N3092" t="str">
        <f t="shared" si="342"/>
        <v>no</v>
      </c>
    </row>
    <row r="3093" spans="1:14" x14ac:dyDescent="0.25">
      <c r="A3093" t="str">
        <f t="shared" si="336"/>
        <v>10GWS Giants</v>
      </c>
      <c r="B3093">
        <v>2020</v>
      </c>
      <c r="C3093">
        <v>10</v>
      </c>
      <c r="D3093" t="s">
        <v>440</v>
      </c>
      <c r="E3093" t="s">
        <v>11</v>
      </c>
      <c r="F3093">
        <v>25</v>
      </c>
      <c r="G3093" s="1">
        <v>0.8</v>
      </c>
      <c r="H3093">
        <v>0</v>
      </c>
      <c r="I3093">
        <f t="shared" si="337"/>
        <v>20</v>
      </c>
      <c r="J3093" s="3">
        <f t="shared" si="338"/>
        <v>0</v>
      </c>
      <c r="K3093" s="5">
        <f t="shared" si="341"/>
        <v>0</v>
      </c>
      <c r="L3093" s="3">
        <f t="shared" ca="1" si="339"/>
        <v>0</v>
      </c>
      <c r="M3093" s="1">
        <f t="shared" ca="1" si="340"/>
        <v>0</v>
      </c>
      <c r="N3093" t="str">
        <f t="shared" si="342"/>
        <v>no</v>
      </c>
    </row>
    <row r="3094" spans="1:14" x14ac:dyDescent="0.25">
      <c r="A3094" t="str">
        <f t="shared" si="336"/>
        <v>10Richmond</v>
      </c>
      <c r="B3094">
        <v>2020</v>
      </c>
      <c r="C3094">
        <v>10</v>
      </c>
      <c r="D3094" t="s">
        <v>454</v>
      </c>
      <c r="E3094" t="s">
        <v>28</v>
      </c>
      <c r="F3094">
        <v>68</v>
      </c>
      <c r="G3094" s="1">
        <v>0.89</v>
      </c>
      <c r="H3094">
        <v>0</v>
      </c>
      <c r="I3094">
        <f t="shared" si="337"/>
        <v>20</v>
      </c>
      <c r="J3094" s="3">
        <f t="shared" si="338"/>
        <v>0</v>
      </c>
      <c r="K3094" s="5">
        <f t="shared" si="341"/>
        <v>0</v>
      </c>
      <c r="L3094" s="3">
        <f t="shared" ca="1" si="339"/>
        <v>5.6372549019607844E-2</v>
      </c>
      <c r="M3094" s="1">
        <f t="shared" ca="1" si="340"/>
        <v>-5.6372549019607844E-2</v>
      </c>
      <c r="N3094" t="str">
        <f t="shared" si="342"/>
        <v>no</v>
      </c>
    </row>
    <row r="3095" spans="1:14" x14ac:dyDescent="0.25">
      <c r="A3095" t="str">
        <f t="shared" si="336"/>
        <v>10Richmond</v>
      </c>
      <c r="B3095">
        <v>2020</v>
      </c>
      <c r="C3095">
        <v>10</v>
      </c>
      <c r="D3095" t="s">
        <v>324</v>
      </c>
      <c r="E3095" t="s">
        <v>28</v>
      </c>
      <c r="F3095">
        <v>64</v>
      </c>
      <c r="G3095" s="1">
        <v>0.82</v>
      </c>
      <c r="H3095">
        <v>0</v>
      </c>
      <c r="I3095">
        <f t="shared" si="337"/>
        <v>20</v>
      </c>
      <c r="J3095" s="3">
        <f t="shared" si="338"/>
        <v>0</v>
      </c>
      <c r="K3095" s="5">
        <f t="shared" si="341"/>
        <v>2</v>
      </c>
      <c r="L3095" s="3">
        <f t="shared" ca="1" si="339"/>
        <v>0.16449752097635392</v>
      </c>
      <c r="M3095" s="1">
        <f t="shared" ca="1" si="340"/>
        <v>-0.16449752097635392</v>
      </c>
      <c r="N3095" t="str">
        <f t="shared" si="342"/>
        <v>yes</v>
      </c>
    </row>
    <row r="3096" spans="1:14" x14ac:dyDescent="0.25">
      <c r="A3096" t="str">
        <f t="shared" si="336"/>
        <v>10Adelaide Crows</v>
      </c>
      <c r="B3096">
        <v>2020</v>
      </c>
      <c r="C3096">
        <v>10</v>
      </c>
      <c r="D3096" t="s">
        <v>640</v>
      </c>
      <c r="E3096" t="s">
        <v>22</v>
      </c>
      <c r="F3096">
        <v>47</v>
      </c>
      <c r="G3096" s="1">
        <v>0.86</v>
      </c>
      <c r="H3096">
        <v>0</v>
      </c>
      <c r="I3096">
        <f t="shared" si="337"/>
        <v>22</v>
      </c>
      <c r="J3096" s="3">
        <f t="shared" si="338"/>
        <v>0</v>
      </c>
      <c r="K3096" s="5">
        <f t="shared" si="341"/>
        <v>0</v>
      </c>
      <c r="L3096" s="3">
        <f t="shared" ca="1" si="339"/>
        <v>0.14568764568764569</v>
      </c>
      <c r="M3096" s="1">
        <f t="shared" ca="1" si="340"/>
        <v>-0.14568764568764569</v>
      </c>
      <c r="N3096" t="str">
        <f t="shared" si="342"/>
        <v>no</v>
      </c>
    </row>
    <row r="3097" spans="1:14" x14ac:dyDescent="0.25">
      <c r="A3097" t="str">
        <f t="shared" si="336"/>
        <v>10Western Bulldogs</v>
      </c>
      <c r="B3097">
        <v>2020</v>
      </c>
      <c r="C3097">
        <v>10</v>
      </c>
      <c r="D3097" t="s">
        <v>472</v>
      </c>
      <c r="E3097" t="s">
        <v>14</v>
      </c>
      <c r="F3097">
        <v>31</v>
      </c>
      <c r="G3097" s="1">
        <v>0.79</v>
      </c>
      <c r="H3097">
        <v>0</v>
      </c>
      <c r="I3097">
        <f t="shared" si="337"/>
        <v>17</v>
      </c>
      <c r="J3097" s="3">
        <f t="shared" si="338"/>
        <v>0</v>
      </c>
      <c r="K3097" s="5">
        <f t="shared" si="341"/>
        <v>0</v>
      </c>
      <c r="L3097" s="3">
        <f t="shared" ca="1" si="339"/>
        <v>0.18611111111111112</v>
      </c>
      <c r="M3097" s="1">
        <f t="shared" ca="1" si="340"/>
        <v>-0.18611111111111112</v>
      </c>
      <c r="N3097" t="str">
        <f t="shared" si="342"/>
        <v>no</v>
      </c>
    </row>
    <row r="3098" spans="1:14" x14ac:dyDescent="0.25">
      <c r="A3098" t="str">
        <f t="shared" si="336"/>
        <v>10Gold Coast Suns</v>
      </c>
      <c r="B3098">
        <v>2020</v>
      </c>
      <c r="C3098">
        <v>10</v>
      </c>
      <c r="D3098" t="s">
        <v>473</v>
      </c>
      <c r="E3098" t="s">
        <v>40</v>
      </c>
      <c r="F3098">
        <v>27</v>
      </c>
      <c r="G3098" s="1">
        <v>0.88</v>
      </c>
      <c r="H3098">
        <v>0</v>
      </c>
      <c r="I3098">
        <f t="shared" si="337"/>
        <v>27</v>
      </c>
      <c r="J3098" s="3">
        <f t="shared" si="338"/>
        <v>0</v>
      </c>
      <c r="K3098" s="5">
        <f t="shared" si="341"/>
        <v>0</v>
      </c>
      <c r="L3098" s="3">
        <f t="shared" ca="1" si="339"/>
        <v>0.1888037712816524</v>
      </c>
      <c r="M3098" s="1">
        <f t="shared" ca="1" si="340"/>
        <v>-0.1888037712816524</v>
      </c>
      <c r="N3098" t="str">
        <f t="shared" si="342"/>
        <v>no</v>
      </c>
    </row>
    <row r="3099" spans="1:14" x14ac:dyDescent="0.25">
      <c r="A3099" t="str">
        <f t="shared" si="336"/>
        <v>10Brisbane Lions</v>
      </c>
      <c r="B3099">
        <v>2020</v>
      </c>
      <c r="C3099">
        <v>10</v>
      </c>
      <c r="D3099" t="s">
        <v>597</v>
      </c>
      <c r="E3099" t="s">
        <v>16</v>
      </c>
      <c r="F3099">
        <v>89</v>
      </c>
      <c r="G3099" s="1">
        <v>0.83</v>
      </c>
      <c r="H3099">
        <v>0</v>
      </c>
      <c r="I3099">
        <f t="shared" si="337"/>
        <v>20</v>
      </c>
      <c r="J3099" s="3">
        <f t="shared" si="338"/>
        <v>0</v>
      </c>
      <c r="K3099" s="5">
        <f t="shared" si="341"/>
        <v>0</v>
      </c>
      <c r="L3099" s="3">
        <f t="shared" ca="1" si="339"/>
        <v>0</v>
      </c>
      <c r="M3099" s="1">
        <f t="shared" ca="1" si="340"/>
        <v>0</v>
      </c>
      <c r="N3099" t="str">
        <f t="shared" si="342"/>
        <v>no</v>
      </c>
    </row>
    <row r="3100" spans="1:14" x14ac:dyDescent="0.25">
      <c r="A3100" t="str">
        <f t="shared" si="336"/>
        <v>10Melbourne</v>
      </c>
      <c r="B3100">
        <v>2020</v>
      </c>
      <c r="C3100">
        <v>10</v>
      </c>
      <c r="D3100" t="s">
        <v>403</v>
      </c>
      <c r="E3100" t="s">
        <v>30</v>
      </c>
      <c r="F3100">
        <v>34</v>
      </c>
      <c r="G3100" s="1">
        <v>0.92</v>
      </c>
      <c r="H3100">
        <v>0</v>
      </c>
      <c r="I3100">
        <f t="shared" si="337"/>
        <v>22</v>
      </c>
      <c r="J3100" s="3">
        <f t="shared" si="338"/>
        <v>0</v>
      </c>
      <c r="K3100" s="5">
        <f t="shared" si="341"/>
        <v>0</v>
      </c>
      <c r="L3100" s="3">
        <f t="shared" ca="1" si="339"/>
        <v>6.7906574394463667E-2</v>
      </c>
      <c r="M3100" s="1">
        <f t="shared" ca="1" si="340"/>
        <v>-6.7906574394463667E-2</v>
      </c>
      <c r="N3100" t="str">
        <f t="shared" si="342"/>
        <v>no</v>
      </c>
    </row>
    <row r="3101" spans="1:14" x14ac:dyDescent="0.25">
      <c r="A3101" t="str">
        <f t="shared" si="336"/>
        <v>10Gold Coast Suns</v>
      </c>
      <c r="B3101">
        <v>2020</v>
      </c>
      <c r="C3101">
        <v>10</v>
      </c>
      <c r="D3101" t="s">
        <v>327</v>
      </c>
      <c r="E3101" t="s">
        <v>40</v>
      </c>
      <c r="F3101">
        <v>42</v>
      </c>
      <c r="G3101" s="1">
        <v>0.59</v>
      </c>
      <c r="H3101">
        <v>0</v>
      </c>
      <c r="I3101">
        <f t="shared" si="337"/>
        <v>27</v>
      </c>
      <c r="J3101" s="3">
        <f t="shared" si="338"/>
        <v>0</v>
      </c>
      <c r="K3101" s="5">
        <f t="shared" si="341"/>
        <v>4</v>
      </c>
      <c r="L3101" s="3">
        <f t="shared" ca="1" si="339"/>
        <v>0.1111111111111111</v>
      </c>
      <c r="M3101" s="1">
        <f t="shared" ca="1" si="340"/>
        <v>-0.1111111111111111</v>
      </c>
      <c r="N3101" t="str">
        <f t="shared" si="342"/>
        <v>yes</v>
      </c>
    </row>
    <row r="3102" spans="1:14" x14ac:dyDescent="0.25">
      <c r="A3102" t="str">
        <f t="shared" si="336"/>
        <v>10Geelong Cats</v>
      </c>
      <c r="B3102">
        <v>2020</v>
      </c>
      <c r="C3102">
        <v>10</v>
      </c>
      <c r="D3102" t="s">
        <v>468</v>
      </c>
      <c r="E3102" t="s">
        <v>9</v>
      </c>
      <c r="F3102">
        <v>31</v>
      </c>
      <c r="G3102" s="1">
        <v>0.86</v>
      </c>
      <c r="H3102">
        <v>0</v>
      </c>
      <c r="I3102">
        <f t="shared" si="337"/>
        <v>26</v>
      </c>
      <c r="J3102" s="3">
        <f t="shared" si="338"/>
        <v>0</v>
      </c>
      <c r="K3102" s="5">
        <f t="shared" si="341"/>
        <v>0</v>
      </c>
      <c r="L3102" s="3">
        <f t="shared" ca="1" si="339"/>
        <v>0.14382352941176468</v>
      </c>
      <c r="M3102" s="1">
        <f t="shared" ca="1" si="340"/>
        <v>-0.14382352941176468</v>
      </c>
      <c r="N3102" t="str">
        <f t="shared" si="342"/>
        <v>no</v>
      </c>
    </row>
    <row r="3103" spans="1:14" x14ac:dyDescent="0.25">
      <c r="A3103" t="str">
        <f t="shared" si="336"/>
        <v>10Collingwood</v>
      </c>
      <c r="B3103">
        <v>2020</v>
      </c>
      <c r="C3103">
        <v>10</v>
      </c>
      <c r="D3103" t="s">
        <v>549</v>
      </c>
      <c r="E3103" t="s">
        <v>51</v>
      </c>
      <c r="F3103">
        <v>73</v>
      </c>
      <c r="G3103" s="1">
        <v>0.95</v>
      </c>
      <c r="H3103">
        <v>0</v>
      </c>
      <c r="I3103">
        <f t="shared" si="337"/>
        <v>15</v>
      </c>
      <c r="J3103" s="3">
        <f t="shared" si="338"/>
        <v>0</v>
      </c>
      <c r="K3103" s="5">
        <f t="shared" si="341"/>
        <v>0</v>
      </c>
      <c r="L3103" s="3">
        <f t="shared" ca="1" si="339"/>
        <v>0.1322642543859649</v>
      </c>
      <c r="M3103" s="1">
        <f t="shared" ca="1" si="340"/>
        <v>-0.1322642543859649</v>
      </c>
      <c r="N3103" t="str">
        <f t="shared" si="342"/>
        <v>no</v>
      </c>
    </row>
    <row r="3104" spans="1:14" x14ac:dyDescent="0.25">
      <c r="A3104" t="str">
        <f t="shared" si="336"/>
        <v>10St Kilda</v>
      </c>
      <c r="B3104">
        <v>2020</v>
      </c>
      <c r="C3104">
        <v>10</v>
      </c>
      <c r="D3104" t="s">
        <v>344</v>
      </c>
      <c r="E3104" t="s">
        <v>19</v>
      </c>
      <c r="F3104">
        <v>49</v>
      </c>
      <c r="G3104" s="1">
        <v>0.78</v>
      </c>
      <c r="H3104">
        <v>0</v>
      </c>
      <c r="I3104">
        <f t="shared" si="337"/>
        <v>27</v>
      </c>
      <c r="J3104" s="3">
        <f t="shared" si="338"/>
        <v>0</v>
      </c>
      <c r="K3104" s="5">
        <f t="shared" si="341"/>
        <v>2</v>
      </c>
      <c r="L3104" s="3">
        <f t="shared" ca="1" si="339"/>
        <v>0.11176470588235293</v>
      </c>
      <c r="M3104" s="1">
        <f t="shared" ca="1" si="340"/>
        <v>-0.11176470588235293</v>
      </c>
      <c r="N3104" t="str">
        <f t="shared" si="342"/>
        <v>yes</v>
      </c>
    </row>
    <row r="3105" spans="1:14" x14ac:dyDescent="0.25">
      <c r="A3105" t="str">
        <f t="shared" si="336"/>
        <v>10GWS Giants</v>
      </c>
      <c r="B3105">
        <v>2020</v>
      </c>
      <c r="C3105">
        <v>10</v>
      </c>
      <c r="D3105" t="s">
        <v>496</v>
      </c>
      <c r="E3105" t="s">
        <v>11</v>
      </c>
      <c r="F3105">
        <v>82</v>
      </c>
      <c r="G3105" s="1">
        <v>0.94</v>
      </c>
      <c r="H3105">
        <v>0</v>
      </c>
      <c r="I3105">
        <f t="shared" si="337"/>
        <v>20</v>
      </c>
      <c r="J3105" s="3">
        <f t="shared" si="338"/>
        <v>0</v>
      </c>
      <c r="K3105" s="5">
        <f t="shared" si="341"/>
        <v>0</v>
      </c>
      <c r="L3105" s="3">
        <f t="shared" ca="1" si="339"/>
        <v>4.9822268088521957E-2</v>
      </c>
      <c r="M3105" s="1">
        <f t="shared" ca="1" si="340"/>
        <v>-4.9822268088521957E-2</v>
      </c>
      <c r="N3105" t="str">
        <f t="shared" si="342"/>
        <v>no</v>
      </c>
    </row>
    <row r="3106" spans="1:14" x14ac:dyDescent="0.25">
      <c r="A3106" t="str">
        <f t="shared" si="336"/>
        <v>10Essendon</v>
      </c>
      <c r="B3106">
        <v>2020</v>
      </c>
      <c r="C3106">
        <v>10</v>
      </c>
      <c r="D3106" t="s">
        <v>218</v>
      </c>
      <c r="E3106" t="s">
        <v>32</v>
      </c>
      <c r="F3106">
        <v>48</v>
      </c>
      <c r="G3106" s="1">
        <v>0.9</v>
      </c>
      <c r="H3106">
        <v>0</v>
      </c>
      <c r="I3106">
        <f t="shared" si="337"/>
        <v>20</v>
      </c>
      <c r="J3106" s="3">
        <f t="shared" si="338"/>
        <v>0</v>
      </c>
      <c r="K3106" s="5">
        <f t="shared" si="341"/>
        <v>27</v>
      </c>
      <c r="L3106" s="3">
        <f t="shared" ca="1" si="339"/>
        <v>0.12215909090909091</v>
      </c>
      <c r="M3106" s="1">
        <f t="shared" ca="1" si="340"/>
        <v>-0.12215909090909091</v>
      </c>
      <c r="N3106" t="str">
        <f t="shared" si="342"/>
        <v>yes</v>
      </c>
    </row>
    <row r="3107" spans="1:14" x14ac:dyDescent="0.25">
      <c r="A3107" t="str">
        <f t="shared" si="336"/>
        <v>10Geelong Cats</v>
      </c>
      <c r="B3107">
        <v>2020</v>
      </c>
      <c r="C3107">
        <v>10</v>
      </c>
      <c r="D3107" t="s">
        <v>506</v>
      </c>
      <c r="E3107" t="s">
        <v>9</v>
      </c>
      <c r="F3107">
        <v>79</v>
      </c>
      <c r="G3107" s="1">
        <v>0.95</v>
      </c>
      <c r="H3107">
        <v>0</v>
      </c>
      <c r="I3107">
        <f t="shared" si="337"/>
        <v>26</v>
      </c>
      <c r="J3107" s="3">
        <f t="shared" si="338"/>
        <v>0</v>
      </c>
      <c r="K3107" s="5">
        <f t="shared" si="341"/>
        <v>0</v>
      </c>
      <c r="L3107" s="3">
        <f t="shared" ca="1" si="339"/>
        <v>4.3572984749455333E-3</v>
      </c>
      <c r="M3107" s="1">
        <f t="shared" ca="1" si="340"/>
        <v>-4.3572984749455333E-3</v>
      </c>
      <c r="N3107" t="str">
        <f t="shared" si="342"/>
        <v>no</v>
      </c>
    </row>
    <row r="3108" spans="1:14" x14ac:dyDescent="0.25">
      <c r="A3108" t="str">
        <f t="shared" si="336"/>
        <v>10Collingwood</v>
      </c>
      <c r="B3108">
        <v>2020</v>
      </c>
      <c r="C3108">
        <v>10</v>
      </c>
      <c r="D3108" t="s">
        <v>649</v>
      </c>
      <c r="E3108" t="s">
        <v>51</v>
      </c>
      <c r="F3108">
        <v>38</v>
      </c>
      <c r="G3108" s="1">
        <v>0.89</v>
      </c>
      <c r="H3108">
        <v>0</v>
      </c>
      <c r="I3108">
        <f t="shared" si="337"/>
        <v>15</v>
      </c>
      <c r="J3108" s="3">
        <f t="shared" si="338"/>
        <v>0</v>
      </c>
      <c r="K3108" s="5">
        <f t="shared" si="341"/>
        <v>0</v>
      </c>
      <c r="L3108" s="3">
        <f t="shared" ca="1" si="339"/>
        <v>0</v>
      </c>
      <c r="M3108" s="1">
        <f t="shared" ca="1" si="340"/>
        <v>0</v>
      </c>
      <c r="N3108" t="str">
        <f t="shared" si="342"/>
        <v>no</v>
      </c>
    </row>
    <row r="3109" spans="1:14" x14ac:dyDescent="0.25">
      <c r="A3109" t="str">
        <f t="shared" si="336"/>
        <v>10Port Adelaide</v>
      </c>
      <c r="B3109">
        <v>2020</v>
      </c>
      <c r="C3109">
        <v>10</v>
      </c>
      <c r="D3109" t="s">
        <v>599</v>
      </c>
      <c r="E3109" t="s">
        <v>48</v>
      </c>
      <c r="F3109">
        <v>45</v>
      </c>
      <c r="G3109" s="1">
        <v>0.75</v>
      </c>
      <c r="H3109">
        <v>0</v>
      </c>
      <c r="I3109">
        <f t="shared" si="337"/>
        <v>17</v>
      </c>
      <c r="J3109" s="3">
        <f t="shared" si="338"/>
        <v>0</v>
      </c>
      <c r="K3109" s="5">
        <f t="shared" si="341"/>
        <v>0</v>
      </c>
      <c r="L3109" s="3">
        <f t="shared" ca="1" si="339"/>
        <v>0.19631586362355591</v>
      </c>
      <c r="M3109" s="1">
        <f t="shared" ca="1" si="340"/>
        <v>-0.19631586362355591</v>
      </c>
      <c r="N3109" t="str">
        <f t="shared" si="342"/>
        <v>no</v>
      </c>
    </row>
    <row r="3110" spans="1:14" x14ac:dyDescent="0.25">
      <c r="A3110" t="str">
        <f t="shared" si="336"/>
        <v>10Port Adelaide</v>
      </c>
      <c r="B3110">
        <v>2020</v>
      </c>
      <c r="C3110">
        <v>10</v>
      </c>
      <c r="D3110" t="s">
        <v>407</v>
      </c>
      <c r="E3110" t="s">
        <v>48</v>
      </c>
      <c r="F3110">
        <v>53</v>
      </c>
      <c r="G3110" s="1">
        <v>0.84</v>
      </c>
      <c r="H3110">
        <v>0</v>
      </c>
      <c r="I3110">
        <f t="shared" si="337"/>
        <v>17</v>
      </c>
      <c r="J3110" s="3">
        <f t="shared" si="338"/>
        <v>0</v>
      </c>
      <c r="K3110" s="5">
        <f t="shared" si="341"/>
        <v>0</v>
      </c>
      <c r="L3110" s="3">
        <f t="shared" ca="1" si="339"/>
        <v>0</v>
      </c>
      <c r="M3110" s="1">
        <f t="shared" ca="1" si="340"/>
        <v>0</v>
      </c>
      <c r="N3110" t="str">
        <f t="shared" si="342"/>
        <v>no</v>
      </c>
    </row>
    <row r="3111" spans="1:14" x14ac:dyDescent="0.25">
      <c r="A3111" t="str">
        <f t="shared" si="336"/>
        <v>10Gold Coast Suns</v>
      </c>
      <c r="B3111">
        <v>2020</v>
      </c>
      <c r="C3111">
        <v>10</v>
      </c>
      <c r="D3111" t="s">
        <v>252</v>
      </c>
      <c r="E3111" t="s">
        <v>40</v>
      </c>
      <c r="F3111">
        <v>41</v>
      </c>
      <c r="G3111" s="1">
        <v>0.77</v>
      </c>
      <c r="H3111">
        <v>0</v>
      </c>
      <c r="I3111">
        <f t="shared" si="337"/>
        <v>27</v>
      </c>
      <c r="J3111" s="3">
        <f t="shared" si="338"/>
        <v>0</v>
      </c>
      <c r="K3111" s="5">
        <f t="shared" si="341"/>
        <v>22</v>
      </c>
      <c r="L3111" s="3">
        <f t="shared" ca="1" si="339"/>
        <v>8.1002331002331007E-2</v>
      </c>
      <c r="M3111" s="1">
        <f t="shared" ca="1" si="340"/>
        <v>-8.1002331002331007E-2</v>
      </c>
      <c r="N3111" t="str">
        <f t="shared" si="342"/>
        <v>yes</v>
      </c>
    </row>
    <row r="3112" spans="1:14" x14ac:dyDescent="0.25">
      <c r="A3112" t="str">
        <f t="shared" si="336"/>
        <v>10Sydney Swans</v>
      </c>
      <c r="B3112">
        <v>2020</v>
      </c>
      <c r="C3112">
        <v>10</v>
      </c>
      <c r="D3112" t="s">
        <v>280</v>
      </c>
      <c r="E3112" t="s">
        <v>70</v>
      </c>
      <c r="F3112">
        <v>81</v>
      </c>
      <c r="G3112" s="1">
        <v>0.84</v>
      </c>
      <c r="H3112">
        <v>0</v>
      </c>
      <c r="I3112">
        <f t="shared" si="337"/>
        <v>15</v>
      </c>
      <c r="J3112" s="3">
        <f t="shared" si="338"/>
        <v>0</v>
      </c>
      <c r="K3112" s="5">
        <f t="shared" si="341"/>
        <v>3</v>
      </c>
      <c r="L3112" s="3">
        <f t="shared" ca="1" si="339"/>
        <v>0.10054347826086957</v>
      </c>
      <c r="M3112" s="1">
        <f t="shared" ca="1" si="340"/>
        <v>-0.10054347826086957</v>
      </c>
      <c r="N3112" t="str">
        <f t="shared" si="342"/>
        <v>yes</v>
      </c>
    </row>
    <row r="3113" spans="1:14" x14ac:dyDescent="0.25">
      <c r="A3113" t="str">
        <f t="shared" si="336"/>
        <v>10Sydney Swans</v>
      </c>
      <c r="B3113">
        <v>2020</v>
      </c>
      <c r="C3113">
        <v>10</v>
      </c>
      <c r="D3113" t="s">
        <v>412</v>
      </c>
      <c r="E3113" t="s">
        <v>70</v>
      </c>
      <c r="F3113">
        <v>20</v>
      </c>
      <c r="G3113" s="1">
        <v>0.85</v>
      </c>
      <c r="H3113">
        <v>0</v>
      </c>
      <c r="I3113">
        <f t="shared" si="337"/>
        <v>15</v>
      </c>
      <c r="J3113" s="3">
        <f t="shared" si="338"/>
        <v>0</v>
      </c>
      <c r="K3113" s="5">
        <f t="shared" si="341"/>
        <v>0</v>
      </c>
      <c r="L3113" s="3">
        <f t="shared" ca="1" si="339"/>
        <v>0.12826797385620914</v>
      </c>
      <c r="M3113" s="1">
        <f t="shared" ca="1" si="340"/>
        <v>-0.12826797385620914</v>
      </c>
      <c r="N3113" t="str">
        <f t="shared" si="342"/>
        <v>no</v>
      </c>
    </row>
    <row r="3114" spans="1:14" x14ac:dyDescent="0.25">
      <c r="A3114" t="str">
        <f t="shared" si="336"/>
        <v>10Melbourne</v>
      </c>
      <c r="B3114">
        <v>2020</v>
      </c>
      <c r="C3114">
        <v>10</v>
      </c>
      <c r="D3114" t="s">
        <v>507</v>
      </c>
      <c r="E3114" t="s">
        <v>30</v>
      </c>
      <c r="F3114">
        <v>27</v>
      </c>
      <c r="G3114" s="1">
        <v>0.78</v>
      </c>
      <c r="H3114">
        <v>0</v>
      </c>
      <c r="I3114">
        <f t="shared" si="337"/>
        <v>22</v>
      </c>
      <c r="J3114" s="3">
        <f t="shared" si="338"/>
        <v>0</v>
      </c>
      <c r="K3114" s="5">
        <f t="shared" si="341"/>
        <v>0</v>
      </c>
      <c r="L3114" s="3">
        <f t="shared" ca="1" si="339"/>
        <v>0.22721396250808018</v>
      </c>
      <c r="M3114" s="1">
        <f t="shared" ca="1" si="340"/>
        <v>-0.22721396250808018</v>
      </c>
      <c r="N3114" t="str">
        <f t="shared" si="342"/>
        <v>no</v>
      </c>
    </row>
    <row r="3115" spans="1:14" x14ac:dyDescent="0.25">
      <c r="A3115" t="str">
        <f t="shared" si="336"/>
        <v>10St Kilda</v>
      </c>
      <c r="B3115">
        <v>2020</v>
      </c>
      <c r="C3115">
        <v>10</v>
      </c>
      <c r="D3115" t="s">
        <v>298</v>
      </c>
      <c r="E3115" t="s">
        <v>19</v>
      </c>
      <c r="F3115">
        <v>62</v>
      </c>
      <c r="G3115" s="1">
        <v>0.71</v>
      </c>
      <c r="H3115">
        <v>0</v>
      </c>
      <c r="I3115">
        <f t="shared" si="337"/>
        <v>27</v>
      </c>
      <c r="J3115" s="3">
        <f t="shared" si="338"/>
        <v>0</v>
      </c>
      <c r="K3115" s="5">
        <f t="shared" si="341"/>
        <v>8</v>
      </c>
      <c r="L3115" s="3">
        <f t="shared" ca="1" si="339"/>
        <v>6.0728744939271259E-2</v>
      </c>
      <c r="M3115" s="1">
        <f t="shared" ca="1" si="340"/>
        <v>-6.0728744939271259E-2</v>
      </c>
      <c r="N3115" t="str">
        <f t="shared" si="342"/>
        <v>yes</v>
      </c>
    </row>
    <row r="3116" spans="1:14" x14ac:dyDescent="0.25">
      <c r="A3116" t="str">
        <f t="shared" si="336"/>
        <v>10Brisbane Lions</v>
      </c>
      <c r="B3116">
        <v>2020</v>
      </c>
      <c r="C3116">
        <v>10</v>
      </c>
      <c r="D3116" t="s">
        <v>538</v>
      </c>
      <c r="E3116" t="s">
        <v>16</v>
      </c>
      <c r="F3116">
        <v>83</v>
      </c>
      <c r="G3116" s="1">
        <v>0.98</v>
      </c>
      <c r="H3116">
        <v>0</v>
      </c>
      <c r="I3116">
        <f t="shared" si="337"/>
        <v>20</v>
      </c>
      <c r="J3116" s="3">
        <f t="shared" si="338"/>
        <v>0</v>
      </c>
      <c r="K3116" s="5">
        <f t="shared" si="341"/>
        <v>0</v>
      </c>
      <c r="L3116" s="3">
        <f t="shared" ca="1" si="339"/>
        <v>0.19331689613644504</v>
      </c>
      <c r="M3116" s="1">
        <f t="shared" ca="1" si="340"/>
        <v>-0.19331689613644504</v>
      </c>
      <c r="N3116" t="str">
        <f t="shared" si="342"/>
        <v>no</v>
      </c>
    </row>
    <row r="3117" spans="1:14" x14ac:dyDescent="0.25">
      <c r="A3117" t="str">
        <f t="shared" si="336"/>
        <v>10Richmond</v>
      </c>
      <c r="B3117">
        <v>2020</v>
      </c>
      <c r="C3117">
        <v>10</v>
      </c>
      <c r="D3117" t="s">
        <v>591</v>
      </c>
      <c r="E3117" t="s">
        <v>28</v>
      </c>
      <c r="F3117">
        <v>29</v>
      </c>
      <c r="G3117" s="1">
        <v>0.83</v>
      </c>
      <c r="H3117">
        <v>0</v>
      </c>
      <c r="I3117">
        <f t="shared" si="337"/>
        <v>20</v>
      </c>
      <c r="J3117" s="3">
        <f t="shared" si="338"/>
        <v>0</v>
      </c>
      <c r="K3117" s="5">
        <f t="shared" si="341"/>
        <v>0</v>
      </c>
      <c r="L3117" s="3">
        <f t="shared" ca="1" si="339"/>
        <v>1.8181818181818181E-2</v>
      </c>
      <c r="M3117" s="1">
        <f t="shared" ca="1" si="340"/>
        <v>-1.8181818181818181E-2</v>
      </c>
      <c r="N3117" t="str">
        <f t="shared" si="342"/>
        <v>no</v>
      </c>
    </row>
    <row r="3118" spans="1:14" x14ac:dyDescent="0.25">
      <c r="A3118" t="str">
        <f t="shared" si="336"/>
        <v>10Adelaide Crows</v>
      </c>
      <c r="B3118">
        <v>2020</v>
      </c>
      <c r="C3118">
        <v>10</v>
      </c>
      <c r="D3118" t="s">
        <v>456</v>
      </c>
      <c r="E3118" t="s">
        <v>22</v>
      </c>
      <c r="F3118">
        <v>56</v>
      </c>
      <c r="G3118" s="1">
        <v>0.86</v>
      </c>
      <c r="H3118">
        <v>0</v>
      </c>
      <c r="I3118">
        <f t="shared" si="337"/>
        <v>22</v>
      </c>
      <c r="J3118" s="3">
        <f t="shared" si="338"/>
        <v>0</v>
      </c>
      <c r="K3118" s="5">
        <f t="shared" si="341"/>
        <v>0</v>
      </c>
      <c r="L3118" s="3">
        <f t="shared" ca="1" si="339"/>
        <v>0</v>
      </c>
      <c r="M3118" s="1">
        <f t="shared" ca="1" si="340"/>
        <v>0</v>
      </c>
      <c r="N3118" t="str">
        <f t="shared" si="342"/>
        <v>no</v>
      </c>
    </row>
    <row r="3119" spans="1:14" x14ac:dyDescent="0.25">
      <c r="A3119" t="str">
        <f t="shared" si="336"/>
        <v>10Collingwood</v>
      </c>
      <c r="B3119">
        <v>2020</v>
      </c>
      <c r="C3119">
        <v>10</v>
      </c>
      <c r="D3119" t="s">
        <v>411</v>
      </c>
      <c r="E3119" t="s">
        <v>51</v>
      </c>
      <c r="F3119">
        <v>99</v>
      </c>
      <c r="G3119" s="1">
        <v>0.95</v>
      </c>
      <c r="H3119">
        <v>0</v>
      </c>
      <c r="I3119">
        <f t="shared" si="337"/>
        <v>15</v>
      </c>
      <c r="J3119" s="3">
        <f t="shared" si="338"/>
        <v>0</v>
      </c>
      <c r="K3119" s="5">
        <f t="shared" si="341"/>
        <v>0</v>
      </c>
      <c r="L3119" s="3">
        <f t="shared" ca="1" si="339"/>
        <v>0.12719298245614036</v>
      </c>
      <c r="M3119" s="1">
        <f t="shared" ca="1" si="340"/>
        <v>-0.12719298245614036</v>
      </c>
      <c r="N3119" t="str">
        <f t="shared" si="342"/>
        <v>no</v>
      </c>
    </row>
    <row r="3120" spans="1:14" x14ac:dyDescent="0.25">
      <c r="A3120" t="str">
        <f t="shared" si="336"/>
        <v>10GWS Giants</v>
      </c>
      <c r="B3120">
        <v>2020</v>
      </c>
      <c r="C3120">
        <v>10</v>
      </c>
      <c r="D3120" t="s">
        <v>208</v>
      </c>
      <c r="E3120" t="s">
        <v>11</v>
      </c>
      <c r="F3120">
        <v>40</v>
      </c>
      <c r="G3120" s="1">
        <v>0.72</v>
      </c>
      <c r="H3120">
        <v>0</v>
      </c>
      <c r="I3120">
        <f t="shared" si="337"/>
        <v>20</v>
      </c>
      <c r="J3120" s="3">
        <f t="shared" si="338"/>
        <v>0</v>
      </c>
      <c r="K3120" s="5">
        <f t="shared" si="341"/>
        <v>44</v>
      </c>
      <c r="L3120" s="3">
        <f t="shared" ca="1" si="339"/>
        <v>2.9914529914529912E-2</v>
      </c>
      <c r="M3120" s="1">
        <f t="shared" ca="1" si="340"/>
        <v>-2.9914529914529912E-2</v>
      </c>
      <c r="N3120" t="str">
        <f t="shared" si="342"/>
        <v>yes</v>
      </c>
    </row>
    <row r="3121" spans="1:14" x14ac:dyDescent="0.25">
      <c r="A3121" t="str">
        <f t="shared" si="336"/>
        <v>10Sydney Swans</v>
      </c>
      <c r="B3121">
        <v>2020</v>
      </c>
      <c r="C3121">
        <v>10</v>
      </c>
      <c r="D3121" t="s">
        <v>499</v>
      </c>
      <c r="E3121" t="s">
        <v>70</v>
      </c>
      <c r="F3121">
        <v>46</v>
      </c>
      <c r="G3121" s="1">
        <v>0.83</v>
      </c>
      <c r="H3121">
        <v>0</v>
      </c>
      <c r="I3121">
        <f t="shared" si="337"/>
        <v>15</v>
      </c>
      <c r="J3121" s="3">
        <f t="shared" si="338"/>
        <v>0</v>
      </c>
      <c r="K3121" s="5">
        <f t="shared" si="341"/>
        <v>0</v>
      </c>
      <c r="L3121" s="3">
        <f t="shared" ca="1" si="339"/>
        <v>0.17589285714285713</v>
      </c>
      <c r="M3121" s="1">
        <f t="shared" ca="1" si="340"/>
        <v>-0.17589285714285713</v>
      </c>
      <c r="N3121" t="str">
        <f t="shared" si="342"/>
        <v>no</v>
      </c>
    </row>
    <row r="3122" spans="1:14" x14ac:dyDescent="0.25">
      <c r="A3122" t="str">
        <f t="shared" si="336"/>
        <v>10Geelong Cats</v>
      </c>
      <c r="B3122">
        <v>2020</v>
      </c>
      <c r="C3122">
        <v>10</v>
      </c>
      <c r="D3122" t="s">
        <v>361</v>
      </c>
      <c r="E3122" t="s">
        <v>9</v>
      </c>
      <c r="F3122">
        <v>22</v>
      </c>
      <c r="G3122" s="1">
        <v>0.84</v>
      </c>
      <c r="H3122">
        <v>0</v>
      </c>
      <c r="I3122">
        <f t="shared" si="337"/>
        <v>26</v>
      </c>
      <c r="J3122" s="3">
        <f t="shared" si="338"/>
        <v>0</v>
      </c>
      <c r="K3122" s="5">
        <f t="shared" si="341"/>
        <v>0</v>
      </c>
      <c r="L3122" s="3">
        <f t="shared" ca="1" si="339"/>
        <v>9.2828282828282843E-2</v>
      </c>
      <c r="M3122" s="1">
        <f t="shared" ca="1" si="340"/>
        <v>-9.2828282828282843E-2</v>
      </c>
      <c r="N3122" t="str">
        <f t="shared" si="342"/>
        <v>no</v>
      </c>
    </row>
    <row r="3123" spans="1:14" x14ac:dyDescent="0.25">
      <c r="A3123" t="str">
        <f t="shared" si="336"/>
        <v>10Essendon</v>
      </c>
      <c r="B3123">
        <v>2020</v>
      </c>
      <c r="C3123">
        <v>10</v>
      </c>
      <c r="D3123" t="s">
        <v>463</v>
      </c>
      <c r="E3123" t="s">
        <v>32</v>
      </c>
      <c r="F3123">
        <v>79</v>
      </c>
      <c r="G3123" s="1">
        <v>0.86</v>
      </c>
      <c r="H3123">
        <v>0</v>
      </c>
      <c r="I3123">
        <f t="shared" si="337"/>
        <v>20</v>
      </c>
      <c r="J3123" s="3">
        <f t="shared" si="338"/>
        <v>0</v>
      </c>
      <c r="K3123" s="5">
        <f t="shared" si="341"/>
        <v>0</v>
      </c>
      <c r="L3123" s="3">
        <f t="shared" ca="1" si="339"/>
        <v>0.1322087658592849</v>
      </c>
      <c r="M3123" s="1">
        <f t="shared" ca="1" si="340"/>
        <v>-0.1322087658592849</v>
      </c>
      <c r="N3123" t="str">
        <f t="shared" si="342"/>
        <v>no</v>
      </c>
    </row>
    <row r="3124" spans="1:14" x14ac:dyDescent="0.25">
      <c r="A3124" t="str">
        <f t="shared" si="336"/>
        <v>10Port Adelaide</v>
      </c>
      <c r="B3124">
        <v>2020</v>
      </c>
      <c r="C3124">
        <v>10</v>
      </c>
      <c r="D3124" t="s">
        <v>115</v>
      </c>
      <c r="E3124" t="s">
        <v>48</v>
      </c>
      <c r="F3124">
        <v>41</v>
      </c>
      <c r="G3124" s="1">
        <v>0.84</v>
      </c>
      <c r="H3124">
        <v>0</v>
      </c>
      <c r="I3124">
        <f t="shared" si="337"/>
        <v>17</v>
      </c>
      <c r="J3124" s="3">
        <f t="shared" si="338"/>
        <v>0</v>
      </c>
      <c r="K3124" s="5">
        <f t="shared" si="341"/>
        <v>70</v>
      </c>
      <c r="L3124" s="3">
        <f t="shared" ca="1" si="339"/>
        <v>9.0820624546114725E-2</v>
      </c>
      <c r="M3124" s="1">
        <f t="shared" ca="1" si="340"/>
        <v>-9.0820624546114725E-2</v>
      </c>
      <c r="N3124" t="str">
        <f t="shared" si="342"/>
        <v>yes</v>
      </c>
    </row>
    <row r="3125" spans="1:14" x14ac:dyDescent="0.25">
      <c r="A3125" t="str">
        <f t="shared" si="336"/>
        <v>10Western Bulldogs</v>
      </c>
      <c r="B3125">
        <v>2020</v>
      </c>
      <c r="C3125">
        <v>10</v>
      </c>
      <c r="D3125" t="s">
        <v>369</v>
      </c>
      <c r="E3125" t="s">
        <v>14</v>
      </c>
      <c r="F3125">
        <v>54</v>
      </c>
      <c r="G3125" s="1">
        <v>0.82</v>
      </c>
      <c r="H3125">
        <v>0</v>
      </c>
      <c r="I3125">
        <f t="shared" si="337"/>
        <v>17</v>
      </c>
      <c r="J3125" s="3">
        <f t="shared" si="338"/>
        <v>0</v>
      </c>
      <c r="K3125" s="5">
        <f t="shared" si="341"/>
        <v>0</v>
      </c>
      <c r="L3125" s="3">
        <f t="shared" ca="1" si="339"/>
        <v>0.14916162269103445</v>
      </c>
      <c r="M3125" s="1">
        <f t="shared" ca="1" si="340"/>
        <v>-0.14916162269103445</v>
      </c>
      <c r="N3125" t="str">
        <f t="shared" si="342"/>
        <v>no</v>
      </c>
    </row>
    <row r="3126" spans="1:14" x14ac:dyDescent="0.25">
      <c r="A3126" t="str">
        <f t="shared" si="336"/>
        <v>10Collingwood</v>
      </c>
      <c r="B3126">
        <v>2020</v>
      </c>
      <c r="C3126">
        <v>10</v>
      </c>
      <c r="D3126" t="s">
        <v>443</v>
      </c>
      <c r="E3126" t="s">
        <v>51</v>
      </c>
      <c r="F3126">
        <v>77</v>
      </c>
      <c r="G3126" s="1">
        <v>0.83</v>
      </c>
      <c r="H3126">
        <v>0</v>
      </c>
      <c r="I3126">
        <f t="shared" si="337"/>
        <v>15</v>
      </c>
      <c r="J3126" s="3">
        <f t="shared" si="338"/>
        <v>0</v>
      </c>
      <c r="K3126" s="5">
        <f t="shared" si="341"/>
        <v>0</v>
      </c>
      <c r="L3126" s="3">
        <f t="shared" ca="1" si="339"/>
        <v>2.4767801857585137E-2</v>
      </c>
      <c r="M3126" s="1">
        <f t="shared" ca="1" si="340"/>
        <v>-2.4767801857585137E-2</v>
      </c>
      <c r="N3126" t="str">
        <f t="shared" si="342"/>
        <v>no</v>
      </c>
    </row>
    <row r="3127" spans="1:14" x14ac:dyDescent="0.25">
      <c r="A3127" t="str">
        <f t="shared" si="336"/>
        <v>10Collingwood</v>
      </c>
      <c r="B3127">
        <v>2020</v>
      </c>
      <c r="C3127">
        <v>10</v>
      </c>
      <c r="D3127" t="s">
        <v>611</v>
      </c>
      <c r="E3127" t="s">
        <v>51</v>
      </c>
      <c r="F3127">
        <v>70</v>
      </c>
      <c r="G3127" s="1">
        <v>0.95</v>
      </c>
      <c r="H3127">
        <v>0</v>
      </c>
      <c r="I3127">
        <f t="shared" si="337"/>
        <v>15</v>
      </c>
      <c r="J3127" s="3">
        <f t="shared" si="338"/>
        <v>0</v>
      </c>
      <c r="K3127" s="5">
        <f t="shared" si="341"/>
        <v>0</v>
      </c>
      <c r="L3127" s="3">
        <f t="shared" ca="1" si="339"/>
        <v>9.6376811594202902E-2</v>
      </c>
      <c r="M3127" s="1">
        <f t="shared" ca="1" si="340"/>
        <v>-9.6376811594202902E-2</v>
      </c>
      <c r="N3127" t="str">
        <f t="shared" si="342"/>
        <v>no</v>
      </c>
    </row>
    <row r="3128" spans="1:14" x14ac:dyDescent="0.25">
      <c r="A3128" t="str">
        <f t="shared" si="336"/>
        <v>10North Melbourne</v>
      </c>
      <c r="B3128">
        <v>2020</v>
      </c>
      <c r="C3128">
        <v>10</v>
      </c>
      <c r="D3128" t="s">
        <v>590</v>
      </c>
      <c r="E3128" t="s">
        <v>25</v>
      </c>
      <c r="F3128">
        <v>38</v>
      </c>
      <c r="G3128" s="1">
        <v>0.87</v>
      </c>
      <c r="H3128">
        <v>0</v>
      </c>
      <c r="I3128">
        <f t="shared" si="337"/>
        <v>26</v>
      </c>
      <c r="J3128" s="3">
        <f t="shared" si="338"/>
        <v>0</v>
      </c>
      <c r="K3128" s="5">
        <f t="shared" si="341"/>
        <v>0</v>
      </c>
      <c r="L3128" s="3">
        <f t="shared" ca="1" si="339"/>
        <v>7.1969696969696961E-2</v>
      </c>
      <c r="M3128" s="1">
        <f t="shared" ca="1" si="340"/>
        <v>-7.1969696969696961E-2</v>
      </c>
      <c r="N3128" t="str">
        <f t="shared" si="342"/>
        <v>no</v>
      </c>
    </row>
    <row r="3129" spans="1:14" x14ac:dyDescent="0.25">
      <c r="A3129" t="str">
        <f t="shared" si="336"/>
        <v>10North Melbourne</v>
      </c>
      <c r="B3129">
        <v>2020</v>
      </c>
      <c r="C3129">
        <v>10</v>
      </c>
      <c r="D3129" t="s">
        <v>539</v>
      </c>
      <c r="E3129" t="s">
        <v>25</v>
      </c>
      <c r="F3129">
        <v>45</v>
      </c>
      <c r="G3129" s="1">
        <v>0.84</v>
      </c>
      <c r="H3129">
        <v>0</v>
      </c>
      <c r="I3129">
        <f t="shared" si="337"/>
        <v>26</v>
      </c>
      <c r="J3129" s="3">
        <f t="shared" si="338"/>
        <v>0</v>
      </c>
      <c r="K3129" s="5">
        <f t="shared" si="341"/>
        <v>0</v>
      </c>
      <c r="L3129" s="3">
        <f t="shared" ca="1" si="339"/>
        <v>6.5392156862745091E-2</v>
      </c>
      <c r="M3129" s="1">
        <f t="shared" ca="1" si="340"/>
        <v>-6.5392156862745091E-2</v>
      </c>
      <c r="N3129" t="str">
        <f t="shared" si="342"/>
        <v>no</v>
      </c>
    </row>
    <row r="3130" spans="1:14" x14ac:dyDescent="0.25">
      <c r="A3130" t="str">
        <f t="shared" si="336"/>
        <v>10North Melbourne</v>
      </c>
      <c r="B3130">
        <v>2020</v>
      </c>
      <c r="C3130">
        <v>10</v>
      </c>
      <c r="D3130" t="s">
        <v>340</v>
      </c>
      <c r="E3130" t="s">
        <v>25</v>
      </c>
      <c r="F3130">
        <v>65</v>
      </c>
      <c r="G3130" s="1">
        <v>0.91</v>
      </c>
      <c r="H3130">
        <v>0</v>
      </c>
      <c r="I3130">
        <f t="shared" si="337"/>
        <v>26</v>
      </c>
      <c r="J3130" s="3">
        <f t="shared" si="338"/>
        <v>0</v>
      </c>
      <c r="K3130" s="5">
        <f t="shared" si="341"/>
        <v>2</v>
      </c>
      <c r="L3130" s="3">
        <f t="shared" ca="1" si="339"/>
        <v>5.5677655677655688E-2</v>
      </c>
      <c r="M3130" s="1">
        <f t="shared" ca="1" si="340"/>
        <v>-5.5677655677655688E-2</v>
      </c>
      <c r="N3130" t="str">
        <f t="shared" si="342"/>
        <v>yes</v>
      </c>
    </row>
    <row r="3131" spans="1:14" x14ac:dyDescent="0.25">
      <c r="A3131" t="str">
        <f t="shared" si="336"/>
        <v>10Brisbane Lions</v>
      </c>
      <c r="B3131">
        <v>2020</v>
      </c>
      <c r="C3131">
        <v>10</v>
      </c>
      <c r="D3131" t="s">
        <v>657</v>
      </c>
      <c r="E3131" t="s">
        <v>16</v>
      </c>
      <c r="F3131">
        <v>32</v>
      </c>
      <c r="G3131" s="1">
        <v>0.8</v>
      </c>
      <c r="H3131">
        <v>0</v>
      </c>
      <c r="I3131">
        <f t="shared" si="337"/>
        <v>20</v>
      </c>
      <c r="J3131" s="3">
        <f t="shared" si="338"/>
        <v>0</v>
      </c>
      <c r="K3131" s="5">
        <f t="shared" si="341"/>
        <v>0</v>
      </c>
      <c r="L3131" s="3">
        <f t="shared" ca="1" si="339"/>
        <v>0</v>
      </c>
      <c r="M3131" s="1">
        <f t="shared" ca="1" si="340"/>
        <v>0</v>
      </c>
      <c r="N3131" t="str">
        <f t="shared" si="342"/>
        <v>no</v>
      </c>
    </row>
    <row r="3132" spans="1:14" x14ac:dyDescent="0.25">
      <c r="A3132" t="str">
        <f t="shared" si="336"/>
        <v>10Adelaide Crows</v>
      </c>
      <c r="B3132">
        <v>2020</v>
      </c>
      <c r="C3132">
        <v>10</v>
      </c>
      <c r="D3132" t="s">
        <v>616</v>
      </c>
      <c r="E3132" t="s">
        <v>22</v>
      </c>
      <c r="F3132">
        <v>35</v>
      </c>
      <c r="G3132" s="1">
        <v>0.87</v>
      </c>
      <c r="H3132">
        <v>0</v>
      </c>
      <c r="I3132">
        <f t="shared" si="337"/>
        <v>22</v>
      </c>
      <c r="J3132" s="3">
        <f t="shared" si="338"/>
        <v>0</v>
      </c>
      <c r="K3132" s="5">
        <f t="shared" si="341"/>
        <v>0</v>
      </c>
      <c r="L3132" s="3">
        <f t="shared" ca="1" si="339"/>
        <v>0.13090265345904445</v>
      </c>
      <c r="M3132" s="1">
        <f t="shared" ca="1" si="340"/>
        <v>-0.13090265345904445</v>
      </c>
      <c r="N3132" t="str">
        <f t="shared" si="342"/>
        <v>no</v>
      </c>
    </row>
    <row r="3133" spans="1:14" x14ac:dyDescent="0.25">
      <c r="A3133" t="str">
        <f t="shared" si="336"/>
        <v>10Geelong Cats</v>
      </c>
      <c r="B3133">
        <v>2020</v>
      </c>
      <c r="C3133">
        <v>10</v>
      </c>
      <c r="D3133" t="s">
        <v>363</v>
      </c>
      <c r="E3133" t="s">
        <v>9</v>
      </c>
      <c r="F3133">
        <v>30</v>
      </c>
      <c r="G3133" s="1">
        <v>0.89</v>
      </c>
      <c r="H3133">
        <v>0</v>
      </c>
      <c r="I3133">
        <f t="shared" si="337"/>
        <v>26</v>
      </c>
      <c r="J3133" s="3">
        <f t="shared" si="338"/>
        <v>0</v>
      </c>
      <c r="K3133" s="5">
        <f t="shared" si="341"/>
        <v>0</v>
      </c>
      <c r="L3133" s="3">
        <f t="shared" ca="1" si="339"/>
        <v>9.0897565922920892E-2</v>
      </c>
      <c r="M3133" s="1">
        <f t="shared" ca="1" si="340"/>
        <v>-9.0897565922920892E-2</v>
      </c>
      <c r="N3133" t="str">
        <f t="shared" si="342"/>
        <v>no</v>
      </c>
    </row>
    <row r="3134" spans="1:14" x14ac:dyDescent="0.25">
      <c r="A3134" t="str">
        <f t="shared" si="336"/>
        <v>10GWS Giants</v>
      </c>
      <c r="B3134">
        <v>2020</v>
      </c>
      <c r="C3134">
        <v>10</v>
      </c>
      <c r="D3134" t="s">
        <v>442</v>
      </c>
      <c r="E3134" t="s">
        <v>11</v>
      </c>
      <c r="F3134">
        <v>66</v>
      </c>
      <c r="G3134" s="1">
        <v>1</v>
      </c>
      <c r="H3134">
        <v>0</v>
      </c>
      <c r="I3134">
        <f t="shared" si="337"/>
        <v>20</v>
      </c>
      <c r="J3134" s="3">
        <f t="shared" si="338"/>
        <v>0</v>
      </c>
      <c r="K3134" s="5">
        <f t="shared" si="341"/>
        <v>0</v>
      </c>
      <c r="L3134" s="3">
        <f t="shared" ca="1" si="339"/>
        <v>6.7824463118580772E-2</v>
      </c>
      <c r="M3134" s="1">
        <f t="shared" ca="1" si="340"/>
        <v>-6.7824463118580772E-2</v>
      </c>
      <c r="N3134" t="str">
        <f t="shared" si="342"/>
        <v>no</v>
      </c>
    </row>
    <row r="3135" spans="1:14" x14ac:dyDescent="0.25">
      <c r="A3135" t="str">
        <f t="shared" si="336"/>
        <v>10GWS Giants</v>
      </c>
      <c r="B3135">
        <v>2020</v>
      </c>
      <c r="C3135">
        <v>10</v>
      </c>
      <c r="D3135" t="s">
        <v>380</v>
      </c>
      <c r="E3135" t="s">
        <v>11</v>
      </c>
      <c r="F3135">
        <v>90</v>
      </c>
      <c r="G3135" s="1">
        <v>0.91</v>
      </c>
      <c r="H3135">
        <v>0</v>
      </c>
      <c r="I3135">
        <f t="shared" si="337"/>
        <v>20</v>
      </c>
      <c r="J3135" s="3">
        <f t="shared" si="338"/>
        <v>0</v>
      </c>
      <c r="K3135" s="5">
        <f t="shared" si="341"/>
        <v>0</v>
      </c>
      <c r="L3135" s="3">
        <f t="shared" ca="1" si="339"/>
        <v>0.16408977913416006</v>
      </c>
      <c r="M3135" s="1">
        <f t="shared" ca="1" si="340"/>
        <v>-0.16408977913416006</v>
      </c>
      <c r="N3135" t="str">
        <f t="shared" si="342"/>
        <v>no</v>
      </c>
    </row>
    <row r="3136" spans="1:14" x14ac:dyDescent="0.25">
      <c r="A3136" t="str">
        <f t="shared" si="336"/>
        <v>10St Kilda</v>
      </c>
      <c r="B3136">
        <v>2020</v>
      </c>
      <c r="C3136">
        <v>10</v>
      </c>
      <c r="D3136" t="s">
        <v>594</v>
      </c>
      <c r="E3136" t="s">
        <v>19</v>
      </c>
      <c r="F3136">
        <v>82</v>
      </c>
      <c r="G3136" s="1">
        <v>0.92</v>
      </c>
      <c r="H3136">
        <v>0</v>
      </c>
      <c r="I3136">
        <f t="shared" si="337"/>
        <v>27</v>
      </c>
      <c r="J3136" s="3">
        <f t="shared" si="338"/>
        <v>0</v>
      </c>
      <c r="K3136" s="5">
        <f t="shared" si="341"/>
        <v>0</v>
      </c>
      <c r="L3136" s="3">
        <f t="shared" ca="1" si="339"/>
        <v>5.5555555555555552E-2</v>
      </c>
      <c r="M3136" s="1">
        <f t="shared" ca="1" si="340"/>
        <v>-5.5555555555555552E-2</v>
      </c>
      <c r="N3136" t="str">
        <f t="shared" si="342"/>
        <v>no</v>
      </c>
    </row>
    <row r="3137" spans="1:14" x14ac:dyDescent="0.25">
      <c r="A3137" t="str">
        <f t="shared" si="336"/>
        <v>10Western Bulldogs</v>
      </c>
      <c r="B3137">
        <v>2020</v>
      </c>
      <c r="C3137">
        <v>10</v>
      </c>
      <c r="D3137" t="s">
        <v>371</v>
      </c>
      <c r="E3137" t="s">
        <v>14</v>
      </c>
      <c r="F3137">
        <v>29</v>
      </c>
      <c r="G3137" s="1">
        <v>1</v>
      </c>
      <c r="H3137">
        <v>0</v>
      </c>
      <c r="I3137">
        <f t="shared" si="337"/>
        <v>17</v>
      </c>
      <c r="J3137" s="3">
        <f t="shared" si="338"/>
        <v>0</v>
      </c>
      <c r="K3137" s="5">
        <f t="shared" si="341"/>
        <v>0</v>
      </c>
      <c r="L3137" s="3">
        <f t="shared" ca="1" si="339"/>
        <v>7.740612584903242E-2</v>
      </c>
      <c r="M3137" s="1">
        <f t="shared" ca="1" si="340"/>
        <v>-7.740612584903242E-2</v>
      </c>
      <c r="N3137" t="str">
        <f t="shared" si="342"/>
        <v>no</v>
      </c>
    </row>
    <row r="3138" spans="1:14" x14ac:dyDescent="0.25">
      <c r="A3138" t="str">
        <f t="shared" ref="A3138:A3201" si="343">C3138&amp;E3138</f>
        <v>10Essendon</v>
      </c>
      <c r="B3138">
        <v>2020</v>
      </c>
      <c r="C3138">
        <v>10</v>
      </c>
      <c r="D3138" t="s">
        <v>461</v>
      </c>
      <c r="E3138" t="s">
        <v>32</v>
      </c>
      <c r="F3138">
        <v>45</v>
      </c>
      <c r="G3138" s="1">
        <v>0.85</v>
      </c>
      <c r="H3138">
        <v>0</v>
      </c>
      <c r="I3138">
        <f t="shared" ref="I3138:I3201" si="344">SUMIF($A:$A,$A3138,$H:$H)/4</f>
        <v>20</v>
      </c>
      <c r="J3138" s="3">
        <f t="shared" ref="J3138:J3201" si="345">H3138/I3138</f>
        <v>0</v>
      </c>
      <c r="K3138" s="5">
        <f t="shared" si="341"/>
        <v>0</v>
      </c>
      <c r="L3138" s="3">
        <f t="shared" ref="L3138:L3201" ca="1" si="346">SUMIF($D:$D,$D3138,$J3138)/COUNTIF($D:$D,$D3138)</f>
        <v>5.113636363636364E-2</v>
      </c>
      <c r="M3138" s="1">
        <f t="shared" ref="M3138:M3201" ca="1" si="347">J3138-L3138</f>
        <v>-5.113636363636364E-2</v>
      </c>
      <c r="N3138" t="str">
        <f t="shared" si="342"/>
        <v>no</v>
      </c>
    </row>
    <row r="3139" spans="1:14" x14ac:dyDescent="0.25">
      <c r="A3139" t="str">
        <f t="shared" si="343"/>
        <v>10Melbourne</v>
      </c>
      <c r="B3139">
        <v>2020</v>
      </c>
      <c r="C3139">
        <v>10</v>
      </c>
      <c r="D3139" t="s">
        <v>179</v>
      </c>
      <c r="E3139" t="s">
        <v>30</v>
      </c>
      <c r="F3139">
        <v>67</v>
      </c>
      <c r="G3139" s="1">
        <v>0.9</v>
      </c>
      <c r="H3139">
        <v>0</v>
      </c>
      <c r="I3139">
        <f t="shared" si="344"/>
        <v>22</v>
      </c>
      <c r="J3139" s="3">
        <f t="shared" si="345"/>
        <v>0</v>
      </c>
      <c r="K3139" s="5">
        <f t="shared" ref="K3139:K3202" si="348">SUMIF($D:$D,$D3139,$H:$H)</f>
        <v>34</v>
      </c>
      <c r="L3139" s="3">
        <f t="shared" ca="1" si="346"/>
        <v>0.19733115468409584</v>
      </c>
      <c r="M3139" s="1">
        <f t="shared" ca="1" si="347"/>
        <v>-0.19733115468409584</v>
      </c>
      <c r="N3139" t="str">
        <f t="shared" ref="N3139:N3202" si="349">IF(K3139&gt;0,"yes", "no")</f>
        <v>yes</v>
      </c>
    </row>
    <row r="3140" spans="1:14" x14ac:dyDescent="0.25">
      <c r="A3140" t="str">
        <f t="shared" si="343"/>
        <v>10Western Bulldogs</v>
      </c>
      <c r="B3140">
        <v>2020</v>
      </c>
      <c r="C3140">
        <v>10</v>
      </c>
      <c r="D3140" t="s">
        <v>533</v>
      </c>
      <c r="E3140" t="s">
        <v>14</v>
      </c>
      <c r="F3140">
        <v>79</v>
      </c>
      <c r="G3140" s="1">
        <v>0.84</v>
      </c>
      <c r="H3140">
        <v>0</v>
      </c>
      <c r="I3140">
        <f t="shared" si="344"/>
        <v>17</v>
      </c>
      <c r="J3140" s="3">
        <f t="shared" si="345"/>
        <v>0</v>
      </c>
      <c r="K3140" s="5">
        <f t="shared" si="348"/>
        <v>0</v>
      </c>
      <c r="L3140" s="3">
        <f t="shared" ca="1" si="346"/>
        <v>0.1103961398079045</v>
      </c>
      <c r="M3140" s="1">
        <f t="shared" ca="1" si="347"/>
        <v>-0.1103961398079045</v>
      </c>
      <c r="N3140" t="str">
        <f t="shared" si="349"/>
        <v>no</v>
      </c>
    </row>
    <row r="3141" spans="1:14" x14ac:dyDescent="0.25">
      <c r="A3141" t="str">
        <f t="shared" si="343"/>
        <v>10Port Adelaide</v>
      </c>
      <c r="B3141">
        <v>2020</v>
      </c>
      <c r="C3141">
        <v>10</v>
      </c>
      <c r="D3141" t="s">
        <v>318</v>
      </c>
      <c r="E3141" t="s">
        <v>48</v>
      </c>
      <c r="F3141">
        <v>57</v>
      </c>
      <c r="G3141" s="1">
        <v>1</v>
      </c>
      <c r="H3141">
        <v>0</v>
      </c>
      <c r="I3141">
        <f t="shared" si="344"/>
        <v>17</v>
      </c>
      <c r="J3141" s="3">
        <f t="shared" si="345"/>
        <v>0</v>
      </c>
      <c r="K3141" s="5">
        <f t="shared" si="348"/>
        <v>2</v>
      </c>
      <c r="L3141" s="3">
        <f t="shared" ca="1" si="346"/>
        <v>9.8184523809523805E-2</v>
      </c>
      <c r="M3141" s="1">
        <f t="shared" ca="1" si="347"/>
        <v>-9.8184523809523805E-2</v>
      </c>
      <c r="N3141" t="str">
        <f t="shared" si="349"/>
        <v>yes</v>
      </c>
    </row>
    <row r="3142" spans="1:14" x14ac:dyDescent="0.25">
      <c r="A3142" t="str">
        <f t="shared" si="343"/>
        <v>10Melbourne</v>
      </c>
      <c r="B3142">
        <v>2020</v>
      </c>
      <c r="C3142">
        <v>10</v>
      </c>
      <c r="D3142" t="s">
        <v>509</v>
      </c>
      <c r="E3142" t="s">
        <v>30</v>
      </c>
      <c r="F3142">
        <v>35</v>
      </c>
      <c r="G3142" s="1">
        <v>0.84</v>
      </c>
      <c r="H3142">
        <v>0</v>
      </c>
      <c r="I3142">
        <f t="shared" si="344"/>
        <v>22</v>
      </c>
      <c r="J3142" s="3">
        <f t="shared" si="345"/>
        <v>0</v>
      </c>
      <c r="K3142" s="5">
        <f t="shared" si="348"/>
        <v>0</v>
      </c>
      <c r="L3142" s="3">
        <f t="shared" ca="1" si="346"/>
        <v>1.4285714285714287E-2</v>
      </c>
      <c r="M3142" s="1">
        <f t="shared" ca="1" si="347"/>
        <v>-1.4285714285714287E-2</v>
      </c>
      <c r="N3142" t="str">
        <f t="shared" si="349"/>
        <v>no</v>
      </c>
    </row>
    <row r="3143" spans="1:14" x14ac:dyDescent="0.25">
      <c r="A3143" t="str">
        <f t="shared" si="343"/>
        <v>10Melbourne</v>
      </c>
      <c r="B3143">
        <v>2020</v>
      </c>
      <c r="C3143">
        <v>10</v>
      </c>
      <c r="D3143" t="s">
        <v>223</v>
      </c>
      <c r="E3143" t="s">
        <v>30</v>
      </c>
      <c r="F3143">
        <v>45</v>
      </c>
      <c r="G3143" s="1">
        <v>0.86</v>
      </c>
      <c r="H3143">
        <v>0</v>
      </c>
      <c r="I3143">
        <f t="shared" si="344"/>
        <v>22</v>
      </c>
      <c r="J3143" s="3">
        <f t="shared" si="345"/>
        <v>0</v>
      </c>
      <c r="K3143" s="5">
        <f t="shared" si="348"/>
        <v>30</v>
      </c>
      <c r="L3143" s="3">
        <f t="shared" ca="1" si="346"/>
        <v>7.250644092749356E-2</v>
      </c>
      <c r="M3143" s="1">
        <f t="shared" ca="1" si="347"/>
        <v>-7.250644092749356E-2</v>
      </c>
      <c r="N3143" t="str">
        <f t="shared" si="349"/>
        <v>yes</v>
      </c>
    </row>
    <row r="3144" spans="1:14" x14ac:dyDescent="0.25">
      <c r="A3144" t="str">
        <f t="shared" si="343"/>
        <v>10Port Adelaide</v>
      </c>
      <c r="B3144">
        <v>2020</v>
      </c>
      <c r="C3144">
        <v>10</v>
      </c>
      <c r="D3144" t="s">
        <v>490</v>
      </c>
      <c r="E3144" t="s">
        <v>48</v>
      </c>
      <c r="F3144">
        <v>51</v>
      </c>
      <c r="G3144" s="1">
        <v>0.79</v>
      </c>
      <c r="H3144">
        <v>0</v>
      </c>
      <c r="I3144">
        <f t="shared" si="344"/>
        <v>17</v>
      </c>
      <c r="J3144" s="3">
        <f t="shared" si="345"/>
        <v>0</v>
      </c>
      <c r="K3144" s="5">
        <f t="shared" si="348"/>
        <v>0</v>
      </c>
      <c r="L3144" s="3">
        <f t="shared" ca="1" si="346"/>
        <v>9.2456140350877195E-2</v>
      </c>
      <c r="M3144" s="1">
        <f t="shared" ca="1" si="347"/>
        <v>-9.2456140350877195E-2</v>
      </c>
      <c r="N3144" t="str">
        <f t="shared" si="349"/>
        <v>no</v>
      </c>
    </row>
    <row r="3145" spans="1:14" x14ac:dyDescent="0.25">
      <c r="A3145" t="str">
        <f t="shared" si="343"/>
        <v>10Sydney Swans</v>
      </c>
      <c r="B3145">
        <v>2020</v>
      </c>
      <c r="C3145">
        <v>10</v>
      </c>
      <c r="D3145" t="s">
        <v>290</v>
      </c>
      <c r="E3145" t="s">
        <v>70</v>
      </c>
      <c r="F3145">
        <v>50</v>
      </c>
      <c r="G3145" s="1">
        <v>0.8</v>
      </c>
      <c r="H3145">
        <v>0</v>
      </c>
      <c r="I3145">
        <f t="shared" si="344"/>
        <v>15</v>
      </c>
      <c r="J3145" s="3">
        <f t="shared" si="345"/>
        <v>0</v>
      </c>
      <c r="K3145" s="5">
        <f t="shared" si="348"/>
        <v>11</v>
      </c>
      <c r="L3145" s="3">
        <f t="shared" ca="1" si="346"/>
        <v>0.16470588235294117</v>
      </c>
      <c r="M3145" s="1">
        <f t="shared" ca="1" si="347"/>
        <v>-0.16470588235294117</v>
      </c>
      <c r="N3145" t="str">
        <f t="shared" si="349"/>
        <v>yes</v>
      </c>
    </row>
    <row r="3146" spans="1:14" x14ac:dyDescent="0.25">
      <c r="A3146" t="str">
        <f t="shared" si="343"/>
        <v>10Geelong Cats</v>
      </c>
      <c r="B3146">
        <v>2020</v>
      </c>
      <c r="C3146">
        <v>10</v>
      </c>
      <c r="D3146" t="s">
        <v>564</v>
      </c>
      <c r="E3146" t="s">
        <v>9</v>
      </c>
      <c r="F3146">
        <v>28</v>
      </c>
      <c r="G3146" s="1">
        <v>0.77</v>
      </c>
      <c r="H3146">
        <v>0</v>
      </c>
      <c r="I3146">
        <f t="shared" si="344"/>
        <v>26</v>
      </c>
      <c r="J3146" s="3">
        <f t="shared" si="345"/>
        <v>0</v>
      </c>
      <c r="K3146" s="5">
        <f t="shared" si="348"/>
        <v>0</v>
      </c>
      <c r="L3146" s="3">
        <f t="shared" ca="1" si="346"/>
        <v>0.12353678929765885</v>
      </c>
      <c r="M3146" s="1">
        <f t="shared" ca="1" si="347"/>
        <v>-0.12353678929765885</v>
      </c>
      <c r="N3146" t="str">
        <f t="shared" si="349"/>
        <v>no</v>
      </c>
    </row>
    <row r="3147" spans="1:14" x14ac:dyDescent="0.25">
      <c r="A3147" t="str">
        <f t="shared" si="343"/>
        <v>10Geelong Cats</v>
      </c>
      <c r="B3147">
        <v>2020</v>
      </c>
      <c r="C3147">
        <v>10</v>
      </c>
      <c r="D3147" t="s">
        <v>338</v>
      </c>
      <c r="E3147" t="s">
        <v>9</v>
      </c>
      <c r="F3147">
        <v>49</v>
      </c>
      <c r="G3147" s="1">
        <v>0.8</v>
      </c>
      <c r="H3147">
        <v>0</v>
      </c>
      <c r="I3147">
        <f t="shared" si="344"/>
        <v>26</v>
      </c>
      <c r="J3147" s="3">
        <f t="shared" si="345"/>
        <v>0</v>
      </c>
      <c r="K3147" s="5">
        <f t="shared" si="348"/>
        <v>1</v>
      </c>
      <c r="L3147" s="3">
        <f t="shared" ca="1" si="346"/>
        <v>0</v>
      </c>
      <c r="M3147" s="1">
        <f t="shared" ca="1" si="347"/>
        <v>0</v>
      </c>
      <c r="N3147" t="str">
        <f t="shared" si="349"/>
        <v>yes</v>
      </c>
    </row>
    <row r="3148" spans="1:14" x14ac:dyDescent="0.25">
      <c r="A3148" t="str">
        <f t="shared" si="343"/>
        <v>10Essendon</v>
      </c>
      <c r="B3148">
        <v>2020</v>
      </c>
      <c r="C3148">
        <v>10</v>
      </c>
      <c r="D3148" t="s">
        <v>505</v>
      </c>
      <c r="E3148" t="s">
        <v>32</v>
      </c>
      <c r="F3148">
        <v>40</v>
      </c>
      <c r="G3148" s="1">
        <v>0.83</v>
      </c>
      <c r="H3148">
        <v>0</v>
      </c>
      <c r="I3148">
        <f t="shared" si="344"/>
        <v>20</v>
      </c>
      <c r="J3148" s="3">
        <f t="shared" si="345"/>
        <v>0</v>
      </c>
      <c r="K3148" s="5">
        <f t="shared" si="348"/>
        <v>0</v>
      </c>
      <c r="L3148" s="3">
        <f t="shared" ca="1" si="346"/>
        <v>8.4821428571428575E-2</v>
      </c>
      <c r="M3148" s="1">
        <f t="shared" ca="1" si="347"/>
        <v>-8.4821428571428575E-2</v>
      </c>
      <c r="N3148" t="str">
        <f t="shared" si="349"/>
        <v>no</v>
      </c>
    </row>
    <row r="3149" spans="1:14" x14ac:dyDescent="0.25">
      <c r="A3149" t="str">
        <f t="shared" si="343"/>
        <v>10Geelong Cats</v>
      </c>
      <c r="B3149">
        <v>2020</v>
      </c>
      <c r="C3149">
        <v>10</v>
      </c>
      <c r="D3149" t="s">
        <v>362</v>
      </c>
      <c r="E3149" t="s">
        <v>9</v>
      </c>
      <c r="F3149">
        <v>62</v>
      </c>
      <c r="G3149" s="1">
        <v>0.77</v>
      </c>
      <c r="H3149">
        <v>0</v>
      </c>
      <c r="I3149">
        <f t="shared" si="344"/>
        <v>26</v>
      </c>
      <c r="J3149" s="3">
        <f t="shared" si="345"/>
        <v>0</v>
      </c>
      <c r="K3149" s="5">
        <f t="shared" si="348"/>
        <v>0</v>
      </c>
      <c r="L3149" s="3">
        <f t="shared" ca="1" si="346"/>
        <v>0.10273109243697479</v>
      </c>
      <c r="M3149" s="1">
        <f t="shared" ca="1" si="347"/>
        <v>-0.10273109243697479</v>
      </c>
      <c r="N3149" t="str">
        <f t="shared" si="349"/>
        <v>no</v>
      </c>
    </row>
    <row r="3150" spans="1:14" x14ac:dyDescent="0.25">
      <c r="A3150" t="str">
        <f t="shared" si="343"/>
        <v>10St Kilda</v>
      </c>
      <c r="B3150">
        <v>2020</v>
      </c>
      <c r="C3150">
        <v>10</v>
      </c>
      <c r="D3150" t="s">
        <v>436</v>
      </c>
      <c r="E3150" t="s">
        <v>19</v>
      </c>
      <c r="F3150">
        <v>9</v>
      </c>
      <c r="G3150" s="1">
        <v>0.74</v>
      </c>
      <c r="H3150">
        <v>0</v>
      </c>
      <c r="I3150">
        <f t="shared" si="344"/>
        <v>27</v>
      </c>
      <c r="J3150" s="3">
        <f t="shared" si="345"/>
        <v>0</v>
      </c>
      <c r="K3150" s="5">
        <f t="shared" si="348"/>
        <v>0</v>
      </c>
      <c r="L3150" s="3">
        <f t="shared" ca="1" si="346"/>
        <v>0.10881394467601366</v>
      </c>
      <c r="M3150" s="1">
        <f t="shared" ca="1" si="347"/>
        <v>-0.10881394467601366</v>
      </c>
      <c r="N3150" t="str">
        <f t="shared" si="349"/>
        <v>no</v>
      </c>
    </row>
    <row r="3151" spans="1:14" x14ac:dyDescent="0.25">
      <c r="A3151" t="str">
        <f t="shared" si="343"/>
        <v>10Gold Coast Suns</v>
      </c>
      <c r="B3151">
        <v>2020</v>
      </c>
      <c r="C3151">
        <v>10</v>
      </c>
      <c r="D3151" t="s">
        <v>534</v>
      </c>
      <c r="E3151" t="s">
        <v>40</v>
      </c>
      <c r="F3151">
        <v>34</v>
      </c>
      <c r="G3151" s="1">
        <v>0.97</v>
      </c>
      <c r="H3151">
        <v>0</v>
      </c>
      <c r="I3151">
        <f t="shared" si="344"/>
        <v>27</v>
      </c>
      <c r="J3151" s="3">
        <f t="shared" si="345"/>
        <v>0</v>
      </c>
      <c r="K3151" s="5">
        <f t="shared" si="348"/>
        <v>0</v>
      </c>
      <c r="L3151" s="3">
        <f t="shared" ca="1" si="346"/>
        <v>2.2875816993464054E-2</v>
      </c>
      <c r="M3151" s="1">
        <f t="shared" ca="1" si="347"/>
        <v>-2.2875816993464054E-2</v>
      </c>
      <c r="N3151" t="str">
        <f t="shared" si="349"/>
        <v>no</v>
      </c>
    </row>
    <row r="3152" spans="1:14" x14ac:dyDescent="0.25">
      <c r="A3152" t="str">
        <f t="shared" si="343"/>
        <v>10Collingwood</v>
      </c>
      <c r="B3152">
        <v>2020</v>
      </c>
      <c r="C3152">
        <v>10</v>
      </c>
      <c r="D3152" t="s">
        <v>546</v>
      </c>
      <c r="E3152" t="s">
        <v>51</v>
      </c>
      <c r="F3152">
        <v>61</v>
      </c>
      <c r="G3152" s="1">
        <v>0.84</v>
      </c>
      <c r="H3152">
        <v>0</v>
      </c>
      <c r="I3152">
        <f t="shared" si="344"/>
        <v>15</v>
      </c>
      <c r="J3152" s="3">
        <f t="shared" si="345"/>
        <v>0</v>
      </c>
      <c r="K3152" s="5">
        <f t="shared" si="348"/>
        <v>0</v>
      </c>
      <c r="L3152" s="3">
        <f t="shared" ca="1" si="346"/>
        <v>5.1623931623931626E-2</v>
      </c>
      <c r="M3152" s="1">
        <f t="shared" ca="1" si="347"/>
        <v>-5.1623931623931626E-2</v>
      </c>
      <c r="N3152" t="str">
        <f t="shared" si="349"/>
        <v>no</v>
      </c>
    </row>
    <row r="3153" spans="1:14" x14ac:dyDescent="0.25">
      <c r="A3153" t="str">
        <f t="shared" si="343"/>
        <v>10Collingwood</v>
      </c>
      <c r="B3153">
        <v>2020</v>
      </c>
      <c r="C3153">
        <v>10</v>
      </c>
      <c r="D3153" t="s">
        <v>634</v>
      </c>
      <c r="E3153" t="s">
        <v>51</v>
      </c>
      <c r="F3153">
        <v>19</v>
      </c>
      <c r="G3153" s="1">
        <v>0.71</v>
      </c>
      <c r="H3153">
        <v>0</v>
      </c>
      <c r="I3153">
        <f t="shared" si="344"/>
        <v>15</v>
      </c>
      <c r="J3153" s="3">
        <f t="shared" si="345"/>
        <v>0</v>
      </c>
      <c r="K3153" s="5">
        <f t="shared" si="348"/>
        <v>0</v>
      </c>
      <c r="L3153" s="3">
        <f t="shared" ca="1" si="346"/>
        <v>7.1895424836601315E-2</v>
      </c>
      <c r="M3153" s="1">
        <f t="shared" ca="1" si="347"/>
        <v>-7.1895424836601315E-2</v>
      </c>
      <c r="N3153" t="str">
        <f t="shared" si="349"/>
        <v>no</v>
      </c>
    </row>
    <row r="3154" spans="1:14" x14ac:dyDescent="0.25">
      <c r="A3154" t="str">
        <f t="shared" si="343"/>
        <v>10Sydney Swans</v>
      </c>
      <c r="B3154">
        <v>2020</v>
      </c>
      <c r="C3154">
        <v>10</v>
      </c>
      <c r="D3154" t="s">
        <v>347</v>
      </c>
      <c r="E3154" t="s">
        <v>70</v>
      </c>
      <c r="F3154">
        <v>39</v>
      </c>
      <c r="G3154" s="1">
        <v>0.96</v>
      </c>
      <c r="H3154">
        <v>0</v>
      </c>
      <c r="I3154">
        <f t="shared" si="344"/>
        <v>15</v>
      </c>
      <c r="J3154" s="3">
        <f t="shared" si="345"/>
        <v>0</v>
      </c>
      <c r="K3154" s="5">
        <f t="shared" si="348"/>
        <v>1</v>
      </c>
      <c r="L3154" s="3">
        <f t="shared" ca="1" si="346"/>
        <v>0.10187408296651992</v>
      </c>
      <c r="M3154" s="1">
        <f t="shared" ca="1" si="347"/>
        <v>-0.10187408296651992</v>
      </c>
      <c r="N3154" t="str">
        <f t="shared" si="349"/>
        <v>yes</v>
      </c>
    </row>
    <row r="3155" spans="1:14" x14ac:dyDescent="0.25">
      <c r="A3155" t="str">
        <f t="shared" si="343"/>
        <v>10Geelong Cats</v>
      </c>
      <c r="B3155">
        <v>2020</v>
      </c>
      <c r="C3155">
        <v>10</v>
      </c>
      <c r="D3155" t="s">
        <v>402</v>
      </c>
      <c r="E3155" t="s">
        <v>9</v>
      </c>
      <c r="F3155">
        <v>37</v>
      </c>
      <c r="G3155" s="1">
        <v>0.98</v>
      </c>
      <c r="H3155">
        <v>0</v>
      </c>
      <c r="I3155">
        <f t="shared" si="344"/>
        <v>26</v>
      </c>
      <c r="J3155" s="3">
        <f t="shared" si="345"/>
        <v>0</v>
      </c>
      <c r="K3155" s="5">
        <f t="shared" si="348"/>
        <v>0</v>
      </c>
      <c r="L3155" s="3">
        <f t="shared" ca="1" si="346"/>
        <v>5.8263305322128853E-2</v>
      </c>
      <c r="M3155" s="1">
        <f t="shared" ca="1" si="347"/>
        <v>-5.8263305322128853E-2</v>
      </c>
      <c r="N3155" t="str">
        <f t="shared" si="349"/>
        <v>no</v>
      </c>
    </row>
    <row r="3156" spans="1:14" x14ac:dyDescent="0.25">
      <c r="A3156" t="str">
        <f t="shared" si="343"/>
        <v>10St Kilda</v>
      </c>
      <c r="B3156">
        <v>2020</v>
      </c>
      <c r="C3156">
        <v>10</v>
      </c>
      <c r="D3156" t="s">
        <v>194</v>
      </c>
      <c r="E3156" t="s">
        <v>19</v>
      </c>
      <c r="F3156">
        <v>53</v>
      </c>
      <c r="G3156" s="1">
        <v>0.82</v>
      </c>
      <c r="H3156">
        <v>0</v>
      </c>
      <c r="I3156">
        <f t="shared" si="344"/>
        <v>27</v>
      </c>
      <c r="J3156" s="3">
        <f t="shared" si="345"/>
        <v>0</v>
      </c>
      <c r="K3156" s="5">
        <f t="shared" si="348"/>
        <v>35</v>
      </c>
      <c r="L3156" s="3">
        <f t="shared" ca="1" si="346"/>
        <v>0.10625</v>
      </c>
      <c r="M3156" s="1">
        <f t="shared" ca="1" si="347"/>
        <v>-0.10625</v>
      </c>
      <c r="N3156" t="str">
        <f t="shared" si="349"/>
        <v>yes</v>
      </c>
    </row>
    <row r="3157" spans="1:14" x14ac:dyDescent="0.25">
      <c r="A3157" t="str">
        <f t="shared" si="343"/>
        <v>10Essendon</v>
      </c>
      <c r="B3157">
        <v>2020</v>
      </c>
      <c r="C3157">
        <v>10</v>
      </c>
      <c r="D3157" t="s">
        <v>262</v>
      </c>
      <c r="E3157" t="s">
        <v>32</v>
      </c>
      <c r="F3157">
        <v>14</v>
      </c>
      <c r="G3157" s="1">
        <v>0.68</v>
      </c>
      <c r="H3157">
        <v>0</v>
      </c>
      <c r="I3157">
        <f t="shared" si="344"/>
        <v>20</v>
      </c>
      <c r="J3157" s="3">
        <f t="shared" si="345"/>
        <v>0</v>
      </c>
      <c r="K3157" s="5">
        <f t="shared" si="348"/>
        <v>11</v>
      </c>
      <c r="L3157" s="3">
        <f t="shared" ca="1" si="346"/>
        <v>0.22136752136752139</v>
      </c>
      <c r="M3157" s="1">
        <f t="shared" ca="1" si="347"/>
        <v>-0.22136752136752139</v>
      </c>
      <c r="N3157" t="str">
        <f t="shared" si="349"/>
        <v>yes</v>
      </c>
    </row>
    <row r="3158" spans="1:14" x14ac:dyDescent="0.25">
      <c r="A3158" t="str">
        <f t="shared" si="343"/>
        <v>10Geelong Cats</v>
      </c>
      <c r="B3158">
        <v>2020</v>
      </c>
      <c r="C3158">
        <v>10</v>
      </c>
      <c r="D3158" t="s">
        <v>227</v>
      </c>
      <c r="E3158" t="s">
        <v>9</v>
      </c>
      <c r="F3158">
        <v>37</v>
      </c>
      <c r="G3158" s="1">
        <v>0.74</v>
      </c>
      <c r="H3158">
        <v>0</v>
      </c>
      <c r="I3158">
        <f t="shared" si="344"/>
        <v>26</v>
      </c>
      <c r="J3158" s="3">
        <f t="shared" si="345"/>
        <v>0</v>
      </c>
      <c r="K3158" s="5">
        <f t="shared" si="348"/>
        <v>35</v>
      </c>
      <c r="L3158" s="3">
        <f t="shared" ca="1" si="346"/>
        <v>0.12962566844919785</v>
      </c>
      <c r="M3158" s="1">
        <f t="shared" ca="1" si="347"/>
        <v>-0.12962566844919785</v>
      </c>
      <c r="N3158" t="str">
        <f t="shared" si="349"/>
        <v>yes</v>
      </c>
    </row>
    <row r="3159" spans="1:14" x14ac:dyDescent="0.25">
      <c r="A3159" t="str">
        <f t="shared" si="343"/>
        <v>10Geelong Cats</v>
      </c>
      <c r="B3159">
        <v>2020</v>
      </c>
      <c r="C3159">
        <v>10</v>
      </c>
      <c r="D3159" t="s">
        <v>487</v>
      </c>
      <c r="E3159" t="s">
        <v>9</v>
      </c>
      <c r="F3159">
        <v>71</v>
      </c>
      <c r="G3159" s="1">
        <v>0.74</v>
      </c>
      <c r="H3159">
        <v>0</v>
      </c>
      <c r="I3159">
        <f t="shared" si="344"/>
        <v>26</v>
      </c>
      <c r="J3159" s="3">
        <f t="shared" si="345"/>
        <v>0</v>
      </c>
      <c r="K3159" s="5">
        <f t="shared" si="348"/>
        <v>0</v>
      </c>
      <c r="L3159" s="3">
        <f t="shared" ca="1" si="346"/>
        <v>0.15210821170573491</v>
      </c>
      <c r="M3159" s="1">
        <f t="shared" ca="1" si="347"/>
        <v>-0.15210821170573491</v>
      </c>
      <c r="N3159" t="str">
        <f t="shared" si="349"/>
        <v>no</v>
      </c>
    </row>
    <row r="3160" spans="1:14" x14ac:dyDescent="0.25">
      <c r="A3160" t="str">
        <f t="shared" si="343"/>
        <v>10Gold Coast Suns</v>
      </c>
      <c r="B3160">
        <v>2020</v>
      </c>
      <c r="C3160">
        <v>10</v>
      </c>
      <c r="D3160" t="s">
        <v>494</v>
      </c>
      <c r="E3160" t="s">
        <v>40</v>
      </c>
      <c r="F3160">
        <v>39</v>
      </c>
      <c r="G3160" s="1">
        <v>0.85</v>
      </c>
      <c r="H3160">
        <v>0</v>
      </c>
      <c r="I3160">
        <f t="shared" si="344"/>
        <v>27</v>
      </c>
      <c r="J3160" s="3">
        <f t="shared" si="345"/>
        <v>0</v>
      </c>
      <c r="K3160" s="5">
        <f t="shared" si="348"/>
        <v>0</v>
      </c>
      <c r="L3160" s="3">
        <f t="shared" ca="1" si="346"/>
        <v>6.061728395061728E-2</v>
      </c>
      <c r="M3160" s="1">
        <f t="shared" ca="1" si="347"/>
        <v>-6.061728395061728E-2</v>
      </c>
      <c r="N3160" t="str">
        <f t="shared" si="349"/>
        <v>no</v>
      </c>
    </row>
    <row r="3161" spans="1:14" x14ac:dyDescent="0.25">
      <c r="A3161" t="str">
        <f t="shared" si="343"/>
        <v>10Adelaide Crows</v>
      </c>
      <c r="B3161">
        <v>2020</v>
      </c>
      <c r="C3161">
        <v>10</v>
      </c>
      <c r="D3161" t="s">
        <v>483</v>
      </c>
      <c r="E3161" t="s">
        <v>22</v>
      </c>
      <c r="F3161">
        <v>4</v>
      </c>
      <c r="G3161" s="1">
        <v>0.1</v>
      </c>
      <c r="H3161">
        <v>0</v>
      </c>
      <c r="I3161">
        <f t="shared" si="344"/>
        <v>22</v>
      </c>
      <c r="J3161" s="3">
        <f t="shared" si="345"/>
        <v>0</v>
      </c>
      <c r="K3161" s="5">
        <f t="shared" si="348"/>
        <v>0</v>
      </c>
      <c r="L3161" s="3">
        <f t="shared" ca="1" si="346"/>
        <v>0</v>
      </c>
      <c r="M3161" s="1">
        <f t="shared" ca="1" si="347"/>
        <v>0</v>
      </c>
      <c r="N3161" t="str">
        <f t="shared" si="349"/>
        <v>no</v>
      </c>
    </row>
    <row r="3162" spans="1:14" x14ac:dyDescent="0.25">
      <c r="A3162" t="str">
        <f t="shared" si="343"/>
        <v>10Essendon</v>
      </c>
      <c r="B3162">
        <v>2020</v>
      </c>
      <c r="C3162">
        <v>10</v>
      </c>
      <c r="D3162" t="s">
        <v>486</v>
      </c>
      <c r="E3162" t="s">
        <v>32</v>
      </c>
      <c r="F3162">
        <v>72</v>
      </c>
      <c r="G3162" s="1">
        <v>0.9</v>
      </c>
      <c r="H3162">
        <v>0</v>
      </c>
      <c r="I3162">
        <f t="shared" si="344"/>
        <v>20</v>
      </c>
      <c r="J3162" s="3">
        <f t="shared" si="345"/>
        <v>0</v>
      </c>
      <c r="K3162" s="5">
        <f t="shared" si="348"/>
        <v>0</v>
      </c>
      <c r="L3162" s="3">
        <f t="shared" ca="1" si="346"/>
        <v>0.24038847117794485</v>
      </c>
      <c r="M3162" s="1">
        <f t="shared" ca="1" si="347"/>
        <v>-0.24038847117794485</v>
      </c>
      <c r="N3162" t="str">
        <f t="shared" si="349"/>
        <v>no</v>
      </c>
    </row>
    <row r="3163" spans="1:14" x14ac:dyDescent="0.25">
      <c r="A3163" t="str">
        <f t="shared" si="343"/>
        <v>10Western Bulldogs</v>
      </c>
      <c r="B3163">
        <v>2020</v>
      </c>
      <c r="C3163">
        <v>10</v>
      </c>
      <c r="D3163" t="s">
        <v>293</v>
      </c>
      <c r="E3163" t="s">
        <v>14</v>
      </c>
      <c r="F3163">
        <v>43</v>
      </c>
      <c r="G3163" s="1">
        <v>0.83</v>
      </c>
      <c r="H3163">
        <v>0</v>
      </c>
      <c r="I3163">
        <f t="shared" si="344"/>
        <v>17</v>
      </c>
      <c r="J3163" s="3">
        <f t="shared" si="345"/>
        <v>0</v>
      </c>
      <c r="K3163" s="5">
        <f t="shared" si="348"/>
        <v>4</v>
      </c>
      <c r="L3163" s="3">
        <f t="shared" ca="1" si="346"/>
        <v>6.184746625923096E-2</v>
      </c>
      <c r="M3163" s="1">
        <f t="shared" ca="1" si="347"/>
        <v>-6.184746625923096E-2</v>
      </c>
      <c r="N3163" t="str">
        <f t="shared" si="349"/>
        <v>yes</v>
      </c>
    </row>
    <row r="3164" spans="1:14" x14ac:dyDescent="0.25">
      <c r="A3164" t="str">
        <f t="shared" si="343"/>
        <v>10Western Bulldogs</v>
      </c>
      <c r="B3164">
        <v>2020</v>
      </c>
      <c r="C3164">
        <v>10</v>
      </c>
      <c r="D3164" t="s">
        <v>302</v>
      </c>
      <c r="E3164" t="s">
        <v>14</v>
      </c>
      <c r="F3164">
        <v>66</v>
      </c>
      <c r="G3164" s="1">
        <v>0.83</v>
      </c>
      <c r="H3164">
        <v>0</v>
      </c>
      <c r="I3164">
        <f t="shared" si="344"/>
        <v>17</v>
      </c>
      <c r="J3164" s="3">
        <f t="shared" si="345"/>
        <v>0</v>
      </c>
      <c r="K3164" s="5">
        <f t="shared" si="348"/>
        <v>6</v>
      </c>
      <c r="L3164" s="3">
        <f t="shared" ca="1" si="346"/>
        <v>0.17566298550071369</v>
      </c>
      <c r="M3164" s="1">
        <f t="shared" ca="1" si="347"/>
        <v>-0.17566298550071369</v>
      </c>
      <c r="N3164" t="str">
        <f t="shared" si="349"/>
        <v>yes</v>
      </c>
    </row>
    <row r="3165" spans="1:14" x14ac:dyDescent="0.25">
      <c r="A3165" t="str">
        <f t="shared" si="343"/>
        <v>10Gold Coast Suns</v>
      </c>
      <c r="B3165">
        <v>2020</v>
      </c>
      <c r="C3165">
        <v>10</v>
      </c>
      <c r="D3165" t="s">
        <v>667</v>
      </c>
      <c r="E3165" t="s">
        <v>40</v>
      </c>
      <c r="F3165">
        <v>27</v>
      </c>
      <c r="G3165" s="1">
        <v>0.6</v>
      </c>
      <c r="H3165">
        <v>0</v>
      </c>
      <c r="I3165">
        <f t="shared" si="344"/>
        <v>27</v>
      </c>
      <c r="J3165" s="3">
        <f t="shared" si="345"/>
        <v>0</v>
      </c>
      <c r="K3165" s="5">
        <f t="shared" si="348"/>
        <v>0</v>
      </c>
      <c r="L3165" s="3">
        <f t="shared" ca="1" si="346"/>
        <v>0</v>
      </c>
      <c r="M3165" s="1">
        <f t="shared" ca="1" si="347"/>
        <v>0</v>
      </c>
      <c r="N3165" t="str">
        <f t="shared" si="349"/>
        <v>no</v>
      </c>
    </row>
    <row r="3166" spans="1:14" x14ac:dyDescent="0.25">
      <c r="A3166" t="str">
        <f t="shared" si="343"/>
        <v>10Western Bulldogs</v>
      </c>
      <c r="B3166">
        <v>2020</v>
      </c>
      <c r="C3166">
        <v>10</v>
      </c>
      <c r="D3166" t="s">
        <v>251</v>
      </c>
      <c r="E3166" t="s">
        <v>14</v>
      </c>
      <c r="F3166">
        <v>54</v>
      </c>
      <c r="G3166" s="1">
        <v>0.78</v>
      </c>
      <c r="H3166">
        <v>0</v>
      </c>
      <c r="I3166">
        <f t="shared" si="344"/>
        <v>17</v>
      </c>
      <c r="J3166" s="3">
        <f t="shared" si="345"/>
        <v>0</v>
      </c>
      <c r="K3166" s="5">
        <f t="shared" si="348"/>
        <v>14</v>
      </c>
      <c r="L3166" s="3">
        <f t="shared" ca="1" si="346"/>
        <v>0</v>
      </c>
      <c r="M3166" s="1">
        <f t="shared" ca="1" si="347"/>
        <v>0</v>
      </c>
      <c r="N3166" t="str">
        <f t="shared" si="349"/>
        <v>yes</v>
      </c>
    </row>
    <row r="3167" spans="1:14" x14ac:dyDescent="0.25">
      <c r="A3167" t="str">
        <f t="shared" si="343"/>
        <v>10Essendon</v>
      </c>
      <c r="B3167">
        <v>2020</v>
      </c>
      <c r="C3167">
        <v>10</v>
      </c>
      <c r="D3167" t="s">
        <v>355</v>
      </c>
      <c r="E3167" t="s">
        <v>32</v>
      </c>
      <c r="F3167">
        <v>45</v>
      </c>
      <c r="G3167" s="1">
        <v>0.87</v>
      </c>
      <c r="H3167">
        <v>0</v>
      </c>
      <c r="I3167">
        <f t="shared" si="344"/>
        <v>20</v>
      </c>
      <c r="J3167" s="3">
        <f t="shared" si="345"/>
        <v>0</v>
      </c>
      <c r="K3167" s="5">
        <f t="shared" si="348"/>
        <v>0</v>
      </c>
      <c r="L3167" s="3">
        <f t="shared" ca="1" si="346"/>
        <v>0.15593678170753272</v>
      </c>
      <c r="M3167" s="1">
        <f t="shared" ca="1" si="347"/>
        <v>-0.15593678170753272</v>
      </c>
      <c r="N3167" t="str">
        <f t="shared" si="349"/>
        <v>no</v>
      </c>
    </row>
    <row r="3168" spans="1:14" x14ac:dyDescent="0.25">
      <c r="A3168" t="str">
        <f t="shared" si="343"/>
        <v>10Collingwood</v>
      </c>
      <c r="B3168">
        <v>2020</v>
      </c>
      <c r="C3168">
        <v>10</v>
      </c>
      <c r="D3168" t="s">
        <v>444</v>
      </c>
      <c r="E3168" t="s">
        <v>51</v>
      </c>
      <c r="F3168">
        <v>67</v>
      </c>
      <c r="G3168" s="1">
        <v>0.98</v>
      </c>
      <c r="H3168">
        <v>0</v>
      </c>
      <c r="I3168">
        <f t="shared" si="344"/>
        <v>15</v>
      </c>
      <c r="J3168" s="3">
        <f t="shared" si="345"/>
        <v>0</v>
      </c>
      <c r="K3168" s="5">
        <f t="shared" si="348"/>
        <v>0</v>
      </c>
      <c r="L3168" s="3">
        <f t="shared" ca="1" si="346"/>
        <v>0.11285714285714286</v>
      </c>
      <c r="M3168" s="1">
        <f t="shared" ca="1" si="347"/>
        <v>-0.11285714285714286</v>
      </c>
      <c r="N3168" t="str">
        <f t="shared" si="349"/>
        <v>no</v>
      </c>
    </row>
    <row r="3169" spans="1:14" x14ac:dyDescent="0.25">
      <c r="A3169" t="str">
        <f t="shared" si="343"/>
        <v>10St Kilda</v>
      </c>
      <c r="B3169">
        <v>2020</v>
      </c>
      <c r="C3169">
        <v>10</v>
      </c>
      <c r="D3169" t="s">
        <v>511</v>
      </c>
      <c r="E3169" t="s">
        <v>19</v>
      </c>
      <c r="F3169">
        <v>61</v>
      </c>
      <c r="G3169" s="1">
        <v>0.8</v>
      </c>
      <c r="H3169">
        <v>0</v>
      </c>
      <c r="I3169">
        <f t="shared" si="344"/>
        <v>27</v>
      </c>
      <c r="J3169" s="3">
        <f t="shared" si="345"/>
        <v>0</v>
      </c>
      <c r="K3169" s="5">
        <f t="shared" si="348"/>
        <v>0</v>
      </c>
      <c r="L3169" s="3">
        <f t="shared" ca="1" si="346"/>
        <v>0.23866930171277997</v>
      </c>
      <c r="M3169" s="1">
        <f t="shared" ca="1" si="347"/>
        <v>-0.23866930171277997</v>
      </c>
      <c r="N3169" t="str">
        <f t="shared" si="349"/>
        <v>no</v>
      </c>
    </row>
    <row r="3170" spans="1:14" x14ac:dyDescent="0.25">
      <c r="A3170" t="str">
        <f t="shared" si="343"/>
        <v>10Sydney Swans</v>
      </c>
      <c r="B3170">
        <v>2020</v>
      </c>
      <c r="C3170">
        <v>10</v>
      </c>
      <c r="D3170" t="s">
        <v>477</v>
      </c>
      <c r="E3170" t="s">
        <v>70</v>
      </c>
      <c r="F3170">
        <v>20</v>
      </c>
      <c r="G3170" s="1">
        <v>0.66</v>
      </c>
      <c r="H3170">
        <v>0</v>
      </c>
      <c r="I3170">
        <f t="shared" si="344"/>
        <v>15</v>
      </c>
      <c r="J3170" s="3">
        <f t="shared" si="345"/>
        <v>0</v>
      </c>
      <c r="K3170" s="5">
        <f t="shared" si="348"/>
        <v>0</v>
      </c>
      <c r="L3170" s="3">
        <f t="shared" ca="1" si="346"/>
        <v>0.30208333333333331</v>
      </c>
      <c r="M3170" s="1">
        <f t="shared" ca="1" si="347"/>
        <v>-0.30208333333333331</v>
      </c>
      <c r="N3170" t="str">
        <f t="shared" si="349"/>
        <v>no</v>
      </c>
    </row>
    <row r="3171" spans="1:14" x14ac:dyDescent="0.25">
      <c r="A3171" t="str">
        <f t="shared" si="343"/>
        <v>10Brisbane Lions</v>
      </c>
      <c r="B3171">
        <v>2020</v>
      </c>
      <c r="C3171">
        <v>10</v>
      </c>
      <c r="D3171" t="s">
        <v>333</v>
      </c>
      <c r="E3171" t="s">
        <v>16</v>
      </c>
      <c r="F3171">
        <v>58</v>
      </c>
      <c r="G3171" s="1">
        <v>0.81</v>
      </c>
      <c r="H3171">
        <v>0</v>
      </c>
      <c r="I3171">
        <f t="shared" si="344"/>
        <v>20</v>
      </c>
      <c r="J3171" s="3">
        <f t="shared" si="345"/>
        <v>0</v>
      </c>
      <c r="K3171" s="5">
        <f t="shared" si="348"/>
        <v>1</v>
      </c>
      <c r="L3171" s="3">
        <f t="shared" ca="1" si="346"/>
        <v>0.12060224089635853</v>
      </c>
      <c r="M3171" s="1">
        <f t="shared" ca="1" si="347"/>
        <v>-0.12060224089635853</v>
      </c>
      <c r="N3171" t="str">
        <f t="shared" si="349"/>
        <v>yes</v>
      </c>
    </row>
    <row r="3172" spans="1:14" x14ac:dyDescent="0.25">
      <c r="A3172" t="str">
        <f t="shared" si="343"/>
        <v>10Adelaide Crows</v>
      </c>
      <c r="B3172">
        <v>2020</v>
      </c>
      <c r="C3172">
        <v>10</v>
      </c>
      <c r="D3172" t="s">
        <v>193</v>
      </c>
      <c r="E3172" t="s">
        <v>22</v>
      </c>
      <c r="F3172">
        <v>66</v>
      </c>
      <c r="G3172" s="1">
        <v>0.92</v>
      </c>
      <c r="H3172">
        <v>0</v>
      </c>
      <c r="I3172">
        <f t="shared" si="344"/>
        <v>22</v>
      </c>
      <c r="J3172" s="3">
        <f t="shared" si="345"/>
        <v>0</v>
      </c>
      <c r="K3172" s="5">
        <f t="shared" si="348"/>
        <v>27</v>
      </c>
      <c r="L3172" s="3">
        <f t="shared" ca="1" si="346"/>
        <v>0.10542929292929293</v>
      </c>
      <c r="M3172" s="1">
        <f t="shared" ca="1" si="347"/>
        <v>-0.10542929292929293</v>
      </c>
      <c r="N3172" t="str">
        <f t="shared" si="349"/>
        <v>yes</v>
      </c>
    </row>
    <row r="3173" spans="1:14" x14ac:dyDescent="0.25">
      <c r="A3173" t="str">
        <f t="shared" si="343"/>
        <v>10Adelaide Crows</v>
      </c>
      <c r="B3173">
        <v>2020</v>
      </c>
      <c r="C3173">
        <v>10</v>
      </c>
      <c r="D3173" t="s">
        <v>131</v>
      </c>
      <c r="E3173" t="s">
        <v>22</v>
      </c>
      <c r="F3173">
        <v>25</v>
      </c>
      <c r="G3173" s="1">
        <v>0.87</v>
      </c>
      <c r="H3173">
        <v>0</v>
      </c>
      <c r="I3173">
        <f t="shared" si="344"/>
        <v>22</v>
      </c>
      <c r="J3173" s="3">
        <f t="shared" si="345"/>
        <v>0</v>
      </c>
      <c r="K3173" s="5">
        <f t="shared" si="348"/>
        <v>90</v>
      </c>
      <c r="L3173" s="3">
        <f t="shared" ca="1" si="346"/>
        <v>0.1337995337995338</v>
      </c>
      <c r="M3173" s="1">
        <f t="shared" ca="1" si="347"/>
        <v>-0.1337995337995338</v>
      </c>
      <c r="N3173" t="str">
        <f t="shared" si="349"/>
        <v>yes</v>
      </c>
    </row>
    <row r="3174" spans="1:14" x14ac:dyDescent="0.25">
      <c r="A3174" t="str">
        <f t="shared" si="343"/>
        <v>10Essendon</v>
      </c>
      <c r="B3174">
        <v>2020</v>
      </c>
      <c r="C3174">
        <v>10</v>
      </c>
      <c r="D3174" t="s">
        <v>626</v>
      </c>
      <c r="E3174" t="s">
        <v>32</v>
      </c>
      <c r="F3174">
        <v>64</v>
      </c>
      <c r="G3174" s="1">
        <v>0.91</v>
      </c>
      <c r="H3174">
        <v>0</v>
      </c>
      <c r="I3174">
        <f t="shared" si="344"/>
        <v>20</v>
      </c>
      <c r="J3174" s="3">
        <f t="shared" si="345"/>
        <v>0</v>
      </c>
      <c r="K3174" s="5">
        <f t="shared" si="348"/>
        <v>0</v>
      </c>
      <c r="L3174" s="3">
        <f t="shared" ca="1" si="346"/>
        <v>0.16346153846153846</v>
      </c>
      <c r="M3174" s="1">
        <f t="shared" ca="1" si="347"/>
        <v>-0.16346153846153846</v>
      </c>
      <c r="N3174" t="str">
        <f t="shared" si="349"/>
        <v>no</v>
      </c>
    </row>
    <row r="3175" spans="1:14" x14ac:dyDescent="0.25">
      <c r="A3175" t="str">
        <f t="shared" si="343"/>
        <v>10Port Adelaide</v>
      </c>
      <c r="B3175">
        <v>2020</v>
      </c>
      <c r="C3175">
        <v>10</v>
      </c>
      <c r="D3175" t="s">
        <v>631</v>
      </c>
      <c r="E3175" t="s">
        <v>48</v>
      </c>
      <c r="F3175">
        <v>40</v>
      </c>
      <c r="G3175" s="1">
        <v>0.79</v>
      </c>
      <c r="H3175">
        <v>0</v>
      </c>
      <c r="I3175">
        <f t="shared" si="344"/>
        <v>17</v>
      </c>
      <c r="J3175" s="3">
        <f t="shared" si="345"/>
        <v>0</v>
      </c>
      <c r="K3175" s="5">
        <f t="shared" si="348"/>
        <v>0</v>
      </c>
      <c r="L3175" s="3">
        <f t="shared" ca="1" si="346"/>
        <v>0.47741545893719806</v>
      </c>
      <c r="M3175" s="1">
        <f t="shared" ca="1" si="347"/>
        <v>-0.47741545893719806</v>
      </c>
      <c r="N3175" t="str">
        <f t="shared" si="349"/>
        <v>no</v>
      </c>
    </row>
    <row r="3176" spans="1:14" x14ac:dyDescent="0.25">
      <c r="A3176" t="str">
        <f t="shared" si="343"/>
        <v>10St Kilda</v>
      </c>
      <c r="B3176">
        <v>2020</v>
      </c>
      <c r="C3176">
        <v>10</v>
      </c>
      <c r="D3176" t="s">
        <v>366</v>
      </c>
      <c r="E3176" t="s">
        <v>19</v>
      </c>
      <c r="F3176">
        <v>30</v>
      </c>
      <c r="G3176" s="1">
        <v>0.91</v>
      </c>
      <c r="H3176">
        <v>0</v>
      </c>
      <c r="I3176">
        <f t="shared" si="344"/>
        <v>27</v>
      </c>
      <c r="J3176" s="3">
        <f t="shared" si="345"/>
        <v>0</v>
      </c>
      <c r="K3176" s="5">
        <f t="shared" si="348"/>
        <v>0</v>
      </c>
      <c r="L3176" s="3">
        <f t="shared" ca="1" si="346"/>
        <v>5.627828054298642E-2</v>
      </c>
      <c r="M3176" s="1">
        <f t="shared" ca="1" si="347"/>
        <v>-5.627828054298642E-2</v>
      </c>
      <c r="N3176" t="str">
        <f t="shared" si="349"/>
        <v>no</v>
      </c>
    </row>
    <row r="3177" spans="1:14" x14ac:dyDescent="0.25">
      <c r="A3177" t="str">
        <f t="shared" si="343"/>
        <v>10Western Bulldogs</v>
      </c>
      <c r="B3177">
        <v>2020</v>
      </c>
      <c r="C3177">
        <v>10</v>
      </c>
      <c r="D3177" t="s">
        <v>545</v>
      </c>
      <c r="E3177" t="s">
        <v>14</v>
      </c>
      <c r="F3177">
        <v>45</v>
      </c>
      <c r="G3177" s="1">
        <v>0.73</v>
      </c>
      <c r="H3177">
        <v>0</v>
      </c>
      <c r="I3177">
        <f t="shared" si="344"/>
        <v>17</v>
      </c>
      <c r="J3177" s="3">
        <f t="shared" si="345"/>
        <v>0</v>
      </c>
      <c r="K3177" s="5">
        <f t="shared" si="348"/>
        <v>0</v>
      </c>
      <c r="L3177" s="3">
        <f t="shared" ca="1" si="346"/>
        <v>0.11971153846153845</v>
      </c>
      <c r="M3177" s="1">
        <f t="shared" ca="1" si="347"/>
        <v>-0.11971153846153845</v>
      </c>
      <c r="N3177" t="str">
        <f t="shared" si="349"/>
        <v>no</v>
      </c>
    </row>
    <row r="3178" spans="1:14" x14ac:dyDescent="0.25">
      <c r="A3178" t="str">
        <f t="shared" si="343"/>
        <v>10Western Bulldogs</v>
      </c>
      <c r="B3178">
        <v>2020</v>
      </c>
      <c r="C3178">
        <v>10</v>
      </c>
      <c r="D3178" t="s">
        <v>601</v>
      </c>
      <c r="E3178" t="s">
        <v>14</v>
      </c>
      <c r="F3178">
        <v>22</v>
      </c>
      <c r="G3178" s="1">
        <v>0.65</v>
      </c>
      <c r="H3178">
        <v>0</v>
      </c>
      <c r="I3178">
        <f t="shared" si="344"/>
        <v>17</v>
      </c>
      <c r="J3178" s="3">
        <f t="shared" si="345"/>
        <v>0</v>
      </c>
      <c r="K3178" s="5">
        <f t="shared" si="348"/>
        <v>0</v>
      </c>
      <c r="L3178" s="3">
        <f t="shared" ca="1" si="346"/>
        <v>0.21875</v>
      </c>
      <c r="M3178" s="1">
        <f t="shared" ca="1" si="347"/>
        <v>-0.21875</v>
      </c>
      <c r="N3178" t="str">
        <f t="shared" si="349"/>
        <v>no</v>
      </c>
    </row>
    <row r="3179" spans="1:14" x14ac:dyDescent="0.25">
      <c r="A3179" t="str">
        <f t="shared" si="343"/>
        <v>10Gold Coast Suns</v>
      </c>
      <c r="B3179">
        <v>2020</v>
      </c>
      <c r="C3179">
        <v>10</v>
      </c>
      <c r="D3179" t="s">
        <v>261</v>
      </c>
      <c r="E3179" t="s">
        <v>40</v>
      </c>
      <c r="F3179">
        <v>65</v>
      </c>
      <c r="G3179" s="1">
        <v>0.84</v>
      </c>
      <c r="H3179">
        <v>0</v>
      </c>
      <c r="I3179">
        <f t="shared" si="344"/>
        <v>27</v>
      </c>
      <c r="J3179" s="3">
        <f t="shared" si="345"/>
        <v>0</v>
      </c>
      <c r="K3179" s="5">
        <f t="shared" si="348"/>
        <v>7</v>
      </c>
      <c r="L3179" s="3">
        <f t="shared" ca="1" si="346"/>
        <v>9.7693972693972703E-2</v>
      </c>
      <c r="M3179" s="1">
        <f t="shared" ca="1" si="347"/>
        <v>-9.7693972693972703E-2</v>
      </c>
      <c r="N3179" t="str">
        <f t="shared" si="349"/>
        <v>yes</v>
      </c>
    </row>
    <row r="3180" spans="1:14" x14ac:dyDescent="0.25">
      <c r="A3180" t="str">
        <f t="shared" si="343"/>
        <v>10Brisbane Lions</v>
      </c>
      <c r="B3180">
        <v>2020</v>
      </c>
      <c r="C3180">
        <v>10</v>
      </c>
      <c r="D3180" t="s">
        <v>390</v>
      </c>
      <c r="E3180" t="s">
        <v>16</v>
      </c>
      <c r="F3180">
        <v>59</v>
      </c>
      <c r="G3180" s="1">
        <v>0.95</v>
      </c>
      <c r="H3180">
        <v>0</v>
      </c>
      <c r="I3180">
        <f t="shared" si="344"/>
        <v>20</v>
      </c>
      <c r="J3180" s="3">
        <f t="shared" si="345"/>
        <v>0</v>
      </c>
      <c r="K3180" s="5">
        <f t="shared" si="348"/>
        <v>0</v>
      </c>
      <c r="L3180" s="3">
        <f t="shared" ca="1" si="346"/>
        <v>0.16583710407239818</v>
      </c>
      <c r="M3180" s="1">
        <f t="shared" ca="1" si="347"/>
        <v>-0.16583710407239818</v>
      </c>
      <c r="N3180" t="str">
        <f t="shared" si="349"/>
        <v>no</v>
      </c>
    </row>
    <row r="3181" spans="1:14" x14ac:dyDescent="0.25">
      <c r="A3181" t="str">
        <f t="shared" si="343"/>
        <v>10Brisbane Lions</v>
      </c>
      <c r="B3181">
        <v>2020</v>
      </c>
      <c r="C3181">
        <v>10</v>
      </c>
      <c r="D3181" t="s">
        <v>419</v>
      </c>
      <c r="E3181" t="s">
        <v>16</v>
      </c>
      <c r="F3181">
        <v>41</v>
      </c>
      <c r="G3181" s="1">
        <v>0.82</v>
      </c>
      <c r="H3181">
        <v>0</v>
      </c>
      <c r="I3181">
        <f t="shared" si="344"/>
        <v>20</v>
      </c>
      <c r="J3181" s="3">
        <f t="shared" si="345"/>
        <v>0</v>
      </c>
      <c r="K3181" s="5">
        <f t="shared" si="348"/>
        <v>0</v>
      </c>
      <c r="L3181" s="3">
        <f t="shared" ca="1" si="346"/>
        <v>0.14616477272727274</v>
      </c>
      <c r="M3181" s="1">
        <f t="shared" ca="1" si="347"/>
        <v>-0.14616477272727274</v>
      </c>
      <c r="N3181" t="str">
        <f t="shared" si="349"/>
        <v>no</v>
      </c>
    </row>
    <row r="3182" spans="1:14" x14ac:dyDescent="0.25">
      <c r="A3182" t="str">
        <f t="shared" si="343"/>
        <v>10North Melbourne</v>
      </c>
      <c r="B3182">
        <v>2020</v>
      </c>
      <c r="C3182">
        <v>10</v>
      </c>
      <c r="D3182" t="s">
        <v>482</v>
      </c>
      <c r="E3182" t="s">
        <v>25</v>
      </c>
      <c r="F3182">
        <v>44</v>
      </c>
      <c r="G3182" s="1">
        <v>0.71</v>
      </c>
      <c r="H3182">
        <v>0</v>
      </c>
      <c r="I3182">
        <f t="shared" si="344"/>
        <v>26</v>
      </c>
      <c r="J3182" s="3">
        <f t="shared" si="345"/>
        <v>0</v>
      </c>
      <c r="K3182" s="5">
        <f t="shared" si="348"/>
        <v>0</v>
      </c>
      <c r="L3182" s="3">
        <f t="shared" ca="1" si="346"/>
        <v>0.16355311355311355</v>
      </c>
      <c r="M3182" s="1">
        <f t="shared" ca="1" si="347"/>
        <v>-0.16355311355311355</v>
      </c>
      <c r="N3182" t="str">
        <f t="shared" si="349"/>
        <v>no</v>
      </c>
    </row>
    <row r="3183" spans="1:14" x14ac:dyDescent="0.25">
      <c r="A3183" t="str">
        <f t="shared" si="343"/>
        <v>10Essendon</v>
      </c>
      <c r="B3183">
        <v>2020</v>
      </c>
      <c r="C3183">
        <v>10</v>
      </c>
      <c r="D3183" t="s">
        <v>485</v>
      </c>
      <c r="E3183" t="s">
        <v>32</v>
      </c>
      <c r="F3183">
        <v>63</v>
      </c>
      <c r="G3183" s="1">
        <v>0.75</v>
      </c>
      <c r="H3183">
        <v>0</v>
      </c>
      <c r="I3183">
        <f t="shared" si="344"/>
        <v>20</v>
      </c>
      <c r="J3183" s="3">
        <f t="shared" si="345"/>
        <v>0</v>
      </c>
      <c r="K3183" s="5">
        <f t="shared" si="348"/>
        <v>0</v>
      </c>
      <c r="L3183" s="3">
        <f t="shared" ca="1" si="346"/>
        <v>0.14799331103678928</v>
      </c>
      <c r="M3183" s="1">
        <f t="shared" ca="1" si="347"/>
        <v>-0.14799331103678928</v>
      </c>
      <c r="N3183" t="str">
        <f t="shared" si="349"/>
        <v>no</v>
      </c>
    </row>
    <row r="3184" spans="1:14" x14ac:dyDescent="0.25">
      <c r="A3184" t="str">
        <f t="shared" si="343"/>
        <v>10St Kilda</v>
      </c>
      <c r="B3184">
        <v>2020</v>
      </c>
      <c r="C3184">
        <v>10</v>
      </c>
      <c r="D3184" t="s">
        <v>350</v>
      </c>
      <c r="E3184" t="s">
        <v>19</v>
      </c>
      <c r="F3184">
        <v>37</v>
      </c>
      <c r="G3184" s="1">
        <v>0.84</v>
      </c>
      <c r="H3184">
        <v>0</v>
      </c>
      <c r="I3184">
        <f t="shared" si="344"/>
        <v>27</v>
      </c>
      <c r="J3184" s="3">
        <f t="shared" si="345"/>
        <v>0</v>
      </c>
      <c r="K3184" s="5">
        <f t="shared" si="348"/>
        <v>1</v>
      </c>
      <c r="L3184" s="3">
        <f t="shared" ca="1" si="346"/>
        <v>0.10055465367965369</v>
      </c>
      <c r="M3184" s="1">
        <f t="shared" ca="1" si="347"/>
        <v>-0.10055465367965369</v>
      </c>
      <c r="N3184" t="str">
        <f t="shared" si="349"/>
        <v>yes</v>
      </c>
    </row>
    <row r="3185" spans="1:14" x14ac:dyDescent="0.25">
      <c r="A3185" t="str">
        <f t="shared" si="343"/>
        <v>10GWS Giants</v>
      </c>
      <c r="B3185">
        <v>2020</v>
      </c>
      <c r="C3185">
        <v>10</v>
      </c>
      <c r="D3185" t="s">
        <v>474</v>
      </c>
      <c r="E3185" t="s">
        <v>11</v>
      </c>
      <c r="F3185">
        <v>43</v>
      </c>
      <c r="G3185" s="1">
        <v>0.67</v>
      </c>
      <c r="H3185">
        <v>0</v>
      </c>
      <c r="I3185">
        <f t="shared" si="344"/>
        <v>20</v>
      </c>
      <c r="J3185" s="3">
        <f t="shared" si="345"/>
        <v>0</v>
      </c>
      <c r="K3185" s="5">
        <f t="shared" si="348"/>
        <v>0</v>
      </c>
      <c r="L3185" s="3">
        <f t="shared" ca="1" si="346"/>
        <v>0.19962406015037595</v>
      </c>
      <c r="M3185" s="1">
        <f t="shared" ca="1" si="347"/>
        <v>-0.19962406015037595</v>
      </c>
      <c r="N3185" t="str">
        <f t="shared" si="349"/>
        <v>no</v>
      </c>
    </row>
    <row r="3186" spans="1:14" x14ac:dyDescent="0.25">
      <c r="A3186" t="str">
        <f t="shared" si="343"/>
        <v>10North Melbourne</v>
      </c>
      <c r="B3186">
        <v>2020</v>
      </c>
      <c r="C3186">
        <v>10</v>
      </c>
      <c r="D3186" t="s">
        <v>300</v>
      </c>
      <c r="E3186" t="s">
        <v>25</v>
      </c>
      <c r="F3186">
        <v>38</v>
      </c>
      <c r="G3186" s="1">
        <v>0.82</v>
      </c>
      <c r="H3186">
        <v>0</v>
      </c>
      <c r="I3186">
        <f t="shared" si="344"/>
        <v>26</v>
      </c>
      <c r="J3186" s="3">
        <f t="shared" si="345"/>
        <v>0</v>
      </c>
      <c r="K3186" s="5">
        <f t="shared" si="348"/>
        <v>2</v>
      </c>
      <c r="L3186" s="3">
        <f t="shared" ca="1" si="346"/>
        <v>0.13147926634768739</v>
      </c>
      <c r="M3186" s="1">
        <f t="shared" ca="1" si="347"/>
        <v>-0.13147926634768739</v>
      </c>
      <c r="N3186" t="str">
        <f t="shared" si="349"/>
        <v>yes</v>
      </c>
    </row>
    <row r="3187" spans="1:14" x14ac:dyDescent="0.25">
      <c r="A3187" t="str">
        <f t="shared" si="343"/>
        <v>10North Melbourne</v>
      </c>
      <c r="B3187">
        <v>2020</v>
      </c>
      <c r="C3187">
        <v>10</v>
      </c>
      <c r="D3187" t="s">
        <v>608</v>
      </c>
      <c r="E3187" t="s">
        <v>25</v>
      </c>
      <c r="F3187">
        <v>44</v>
      </c>
      <c r="G3187" s="1">
        <v>0.9</v>
      </c>
      <c r="H3187">
        <v>0</v>
      </c>
      <c r="I3187">
        <f t="shared" si="344"/>
        <v>26</v>
      </c>
      <c r="J3187" s="3">
        <f t="shared" si="345"/>
        <v>0</v>
      </c>
      <c r="K3187" s="5">
        <f t="shared" si="348"/>
        <v>0</v>
      </c>
      <c r="L3187" s="3">
        <f t="shared" ca="1" si="346"/>
        <v>0.39130434782608697</v>
      </c>
      <c r="M3187" s="1">
        <f t="shared" ca="1" si="347"/>
        <v>-0.39130434782608697</v>
      </c>
      <c r="N3187" t="str">
        <f t="shared" si="349"/>
        <v>no</v>
      </c>
    </row>
    <row r="3188" spans="1:14" x14ac:dyDescent="0.25">
      <c r="A3188" t="str">
        <f t="shared" si="343"/>
        <v>10Melbourne</v>
      </c>
      <c r="B3188">
        <v>2020</v>
      </c>
      <c r="C3188">
        <v>10</v>
      </c>
      <c r="D3188" t="s">
        <v>653</v>
      </c>
      <c r="E3188" t="s">
        <v>30</v>
      </c>
      <c r="F3188">
        <v>23</v>
      </c>
      <c r="G3188" s="1">
        <v>0.65</v>
      </c>
      <c r="H3188">
        <v>0</v>
      </c>
      <c r="I3188">
        <f t="shared" si="344"/>
        <v>22</v>
      </c>
      <c r="J3188" s="3">
        <f t="shared" si="345"/>
        <v>0</v>
      </c>
      <c r="K3188" s="5">
        <f t="shared" si="348"/>
        <v>0</v>
      </c>
      <c r="L3188" s="3">
        <f t="shared" ca="1" si="346"/>
        <v>0.13076923076923078</v>
      </c>
      <c r="M3188" s="1">
        <f t="shared" ca="1" si="347"/>
        <v>-0.13076923076923078</v>
      </c>
      <c r="N3188" t="str">
        <f t="shared" si="349"/>
        <v>no</v>
      </c>
    </row>
    <row r="3189" spans="1:14" x14ac:dyDescent="0.25">
      <c r="A3189" t="str">
        <f t="shared" si="343"/>
        <v>10Gold Coast Suns</v>
      </c>
      <c r="B3189">
        <v>2020</v>
      </c>
      <c r="C3189">
        <v>10</v>
      </c>
      <c r="D3189" t="s">
        <v>493</v>
      </c>
      <c r="E3189" t="s">
        <v>40</v>
      </c>
      <c r="F3189">
        <v>36</v>
      </c>
      <c r="G3189" s="1">
        <v>0.89</v>
      </c>
      <c r="H3189">
        <v>0</v>
      </c>
      <c r="I3189">
        <f t="shared" si="344"/>
        <v>27</v>
      </c>
      <c r="J3189" s="3">
        <f t="shared" si="345"/>
        <v>0</v>
      </c>
      <c r="K3189" s="5">
        <f t="shared" si="348"/>
        <v>0</v>
      </c>
      <c r="L3189" s="3">
        <f t="shared" ca="1" si="346"/>
        <v>0.11940020763550177</v>
      </c>
      <c r="M3189" s="1">
        <f t="shared" ca="1" si="347"/>
        <v>-0.11940020763550177</v>
      </c>
      <c r="N3189" t="str">
        <f t="shared" si="349"/>
        <v>no</v>
      </c>
    </row>
    <row r="3190" spans="1:14" x14ac:dyDescent="0.25">
      <c r="A3190" t="str">
        <f t="shared" si="343"/>
        <v>10Collingwood</v>
      </c>
      <c r="B3190">
        <v>2020</v>
      </c>
      <c r="C3190">
        <v>10</v>
      </c>
      <c r="D3190" t="s">
        <v>517</v>
      </c>
      <c r="E3190" t="s">
        <v>51</v>
      </c>
      <c r="F3190">
        <v>0</v>
      </c>
      <c r="G3190" s="1">
        <v>0.06</v>
      </c>
      <c r="H3190">
        <v>0</v>
      </c>
      <c r="I3190">
        <f t="shared" si="344"/>
        <v>15</v>
      </c>
      <c r="J3190" s="3">
        <f t="shared" si="345"/>
        <v>0</v>
      </c>
      <c r="K3190" s="5">
        <f t="shared" si="348"/>
        <v>0</v>
      </c>
      <c r="L3190" s="3">
        <f t="shared" ca="1" si="346"/>
        <v>0.11079545454545454</v>
      </c>
      <c r="M3190" s="1">
        <f t="shared" ca="1" si="347"/>
        <v>-0.11079545454545454</v>
      </c>
      <c r="N3190" t="str">
        <f t="shared" si="349"/>
        <v>no</v>
      </c>
    </row>
    <row r="3191" spans="1:14" x14ac:dyDescent="0.25">
      <c r="A3191" t="str">
        <f t="shared" si="343"/>
        <v>10Collingwood</v>
      </c>
      <c r="B3191">
        <v>2020</v>
      </c>
      <c r="C3191">
        <v>10</v>
      </c>
      <c r="D3191" t="s">
        <v>550</v>
      </c>
      <c r="E3191" t="s">
        <v>51</v>
      </c>
      <c r="F3191">
        <v>69</v>
      </c>
      <c r="G3191" s="1">
        <v>0.84</v>
      </c>
      <c r="H3191">
        <v>0</v>
      </c>
      <c r="I3191">
        <f t="shared" si="344"/>
        <v>15</v>
      </c>
      <c r="J3191" s="3">
        <f t="shared" si="345"/>
        <v>0</v>
      </c>
      <c r="K3191" s="5">
        <f t="shared" si="348"/>
        <v>0</v>
      </c>
      <c r="L3191" s="3">
        <f t="shared" ca="1" si="346"/>
        <v>0.21592653930910641</v>
      </c>
      <c r="M3191" s="1">
        <f t="shared" ca="1" si="347"/>
        <v>-0.21592653930910641</v>
      </c>
      <c r="N3191" t="str">
        <f t="shared" si="349"/>
        <v>no</v>
      </c>
    </row>
    <row r="3192" spans="1:14" x14ac:dyDescent="0.25">
      <c r="A3192" t="str">
        <f t="shared" si="343"/>
        <v>10North Melbourne</v>
      </c>
      <c r="B3192">
        <v>2020</v>
      </c>
      <c r="C3192">
        <v>10</v>
      </c>
      <c r="D3192" t="s">
        <v>176</v>
      </c>
      <c r="E3192" t="s">
        <v>25</v>
      </c>
      <c r="F3192">
        <v>63</v>
      </c>
      <c r="G3192" s="1">
        <v>0.99</v>
      </c>
      <c r="H3192">
        <v>0</v>
      </c>
      <c r="I3192">
        <f t="shared" si="344"/>
        <v>26</v>
      </c>
      <c r="J3192" s="3">
        <f t="shared" si="345"/>
        <v>0</v>
      </c>
      <c r="K3192" s="5">
        <f t="shared" si="348"/>
        <v>32</v>
      </c>
      <c r="L3192" s="3">
        <f t="shared" ca="1" si="346"/>
        <v>9.9346405228758164E-2</v>
      </c>
      <c r="M3192" s="1">
        <f t="shared" ca="1" si="347"/>
        <v>-9.9346405228758164E-2</v>
      </c>
      <c r="N3192" t="str">
        <f t="shared" si="349"/>
        <v>yes</v>
      </c>
    </row>
    <row r="3193" spans="1:14" x14ac:dyDescent="0.25">
      <c r="A3193" t="str">
        <f t="shared" si="343"/>
        <v>10Melbourne</v>
      </c>
      <c r="B3193">
        <v>2020</v>
      </c>
      <c r="C3193">
        <v>10</v>
      </c>
      <c r="D3193" t="s">
        <v>297</v>
      </c>
      <c r="E3193" t="s">
        <v>30</v>
      </c>
      <c r="F3193">
        <v>32</v>
      </c>
      <c r="G3193" s="1">
        <v>0.9</v>
      </c>
      <c r="H3193">
        <v>0</v>
      </c>
      <c r="I3193">
        <f t="shared" si="344"/>
        <v>22</v>
      </c>
      <c r="J3193" s="3">
        <f t="shared" si="345"/>
        <v>0</v>
      </c>
      <c r="K3193" s="5">
        <f t="shared" si="348"/>
        <v>3</v>
      </c>
      <c r="L3193" s="3">
        <f t="shared" ca="1" si="346"/>
        <v>0.11578517008381262</v>
      </c>
      <c r="M3193" s="1">
        <f t="shared" ca="1" si="347"/>
        <v>-0.11578517008381262</v>
      </c>
      <c r="N3193" t="str">
        <f t="shared" si="349"/>
        <v>yes</v>
      </c>
    </row>
    <row r="3194" spans="1:14" x14ac:dyDescent="0.25">
      <c r="A3194" t="str">
        <f t="shared" si="343"/>
        <v>10Western Bulldogs</v>
      </c>
      <c r="B3194">
        <v>2020</v>
      </c>
      <c r="C3194">
        <v>10</v>
      </c>
      <c r="D3194" t="s">
        <v>641</v>
      </c>
      <c r="E3194" t="s">
        <v>14</v>
      </c>
      <c r="F3194">
        <v>30</v>
      </c>
      <c r="G3194" s="1">
        <v>0.68</v>
      </c>
      <c r="H3194">
        <v>0</v>
      </c>
      <c r="I3194">
        <f t="shared" si="344"/>
        <v>17</v>
      </c>
      <c r="J3194" s="3">
        <f t="shared" si="345"/>
        <v>0</v>
      </c>
      <c r="K3194" s="5">
        <f t="shared" si="348"/>
        <v>0</v>
      </c>
      <c r="L3194" s="3">
        <f t="shared" ca="1" si="346"/>
        <v>0.25538461538461538</v>
      </c>
      <c r="M3194" s="1">
        <f t="shared" ca="1" si="347"/>
        <v>-0.25538461538461538</v>
      </c>
      <c r="N3194" t="str">
        <f t="shared" si="349"/>
        <v>no</v>
      </c>
    </row>
    <row r="3195" spans="1:14" x14ac:dyDescent="0.25">
      <c r="A3195" t="str">
        <f t="shared" si="343"/>
        <v>10North Melbourne</v>
      </c>
      <c r="B3195">
        <v>2020</v>
      </c>
      <c r="C3195">
        <v>10</v>
      </c>
      <c r="D3195" t="s">
        <v>341</v>
      </c>
      <c r="E3195" t="s">
        <v>25</v>
      </c>
      <c r="F3195">
        <v>17</v>
      </c>
      <c r="G3195" s="1">
        <v>0.86</v>
      </c>
      <c r="H3195">
        <v>0</v>
      </c>
      <c r="I3195">
        <f t="shared" si="344"/>
        <v>26</v>
      </c>
      <c r="J3195" s="3">
        <f t="shared" si="345"/>
        <v>0</v>
      </c>
      <c r="K3195" s="5">
        <f t="shared" si="348"/>
        <v>1</v>
      </c>
      <c r="L3195" s="3">
        <f t="shared" ca="1" si="346"/>
        <v>0.22282051282051282</v>
      </c>
      <c r="M3195" s="1">
        <f t="shared" ca="1" si="347"/>
        <v>-0.22282051282051282</v>
      </c>
      <c r="N3195" t="str">
        <f t="shared" si="349"/>
        <v>yes</v>
      </c>
    </row>
    <row r="3196" spans="1:14" x14ac:dyDescent="0.25">
      <c r="A3196" t="str">
        <f t="shared" si="343"/>
        <v>10St Kilda</v>
      </c>
      <c r="B3196">
        <v>2020</v>
      </c>
      <c r="C3196">
        <v>10</v>
      </c>
      <c r="D3196" t="s">
        <v>492</v>
      </c>
      <c r="E3196" t="s">
        <v>19</v>
      </c>
      <c r="F3196">
        <v>63</v>
      </c>
      <c r="G3196" s="1">
        <v>0.91</v>
      </c>
      <c r="H3196">
        <v>0</v>
      </c>
      <c r="I3196">
        <f t="shared" si="344"/>
        <v>27</v>
      </c>
      <c r="J3196" s="3">
        <f t="shared" si="345"/>
        <v>0</v>
      </c>
      <c r="K3196" s="5">
        <f t="shared" si="348"/>
        <v>0</v>
      </c>
      <c r="L3196" s="3">
        <f t="shared" ca="1" si="346"/>
        <v>0.10316807644110276</v>
      </c>
      <c r="M3196" s="1">
        <f t="shared" ca="1" si="347"/>
        <v>-0.10316807644110276</v>
      </c>
      <c r="N3196" t="str">
        <f t="shared" si="349"/>
        <v>no</v>
      </c>
    </row>
    <row r="3197" spans="1:14" x14ac:dyDescent="0.25">
      <c r="A3197" t="str">
        <f t="shared" si="343"/>
        <v>10Sydney Swans</v>
      </c>
      <c r="B3197">
        <v>2020</v>
      </c>
      <c r="C3197">
        <v>10</v>
      </c>
      <c r="D3197" t="s">
        <v>446</v>
      </c>
      <c r="E3197" t="s">
        <v>70</v>
      </c>
      <c r="F3197">
        <v>38</v>
      </c>
      <c r="G3197" s="1">
        <v>0.89</v>
      </c>
      <c r="H3197">
        <v>0</v>
      </c>
      <c r="I3197">
        <f t="shared" si="344"/>
        <v>15</v>
      </c>
      <c r="J3197" s="3">
        <f t="shared" si="345"/>
        <v>0</v>
      </c>
      <c r="K3197" s="5">
        <f t="shared" si="348"/>
        <v>0</v>
      </c>
      <c r="L3197" s="3">
        <f t="shared" ca="1" si="346"/>
        <v>4.6469155844155847E-2</v>
      </c>
      <c r="M3197" s="1">
        <f t="shared" ca="1" si="347"/>
        <v>-4.6469155844155847E-2</v>
      </c>
      <c r="N3197" t="str">
        <f t="shared" si="349"/>
        <v>no</v>
      </c>
    </row>
    <row r="3198" spans="1:14" x14ac:dyDescent="0.25">
      <c r="A3198" t="str">
        <f t="shared" si="343"/>
        <v>10Adelaide Crows</v>
      </c>
      <c r="B3198">
        <v>2020</v>
      </c>
      <c r="C3198">
        <v>10</v>
      </c>
      <c r="D3198" t="s">
        <v>287</v>
      </c>
      <c r="E3198" t="s">
        <v>22</v>
      </c>
      <c r="F3198">
        <v>36</v>
      </c>
      <c r="G3198" s="1">
        <v>0.91</v>
      </c>
      <c r="H3198">
        <v>0</v>
      </c>
      <c r="I3198">
        <f t="shared" si="344"/>
        <v>22</v>
      </c>
      <c r="J3198" s="3">
        <f t="shared" si="345"/>
        <v>0</v>
      </c>
      <c r="K3198" s="5">
        <f t="shared" si="348"/>
        <v>4</v>
      </c>
      <c r="L3198" s="3">
        <f t="shared" ca="1" si="346"/>
        <v>0.20735930735930735</v>
      </c>
      <c r="M3198" s="1">
        <f t="shared" ca="1" si="347"/>
        <v>-0.20735930735930735</v>
      </c>
      <c r="N3198" t="str">
        <f t="shared" si="349"/>
        <v>yes</v>
      </c>
    </row>
    <row r="3199" spans="1:14" x14ac:dyDescent="0.25">
      <c r="A3199" t="str">
        <f t="shared" si="343"/>
        <v>10Adelaide Crows</v>
      </c>
      <c r="B3199">
        <v>2020</v>
      </c>
      <c r="C3199">
        <v>10</v>
      </c>
      <c r="D3199" t="s">
        <v>592</v>
      </c>
      <c r="E3199" t="s">
        <v>22</v>
      </c>
      <c r="F3199">
        <v>31</v>
      </c>
      <c r="G3199" s="1">
        <v>0.84</v>
      </c>
      <c r="H3199">
        <v>0</v>
      </c>
      <c r="I3199">
        <f t="shared" si="344"/>
        <v>22</v>
      </c>
      <c r="J3199" s="3">
        <f t="shared" si="345"/>
        <v>0</v>
      </c>
      <c r="K3199" s="5">
        <f t="shared" si="348"/>
        <v>0</v>
      </c>
      <c r="L3199" s="3">
        <f t="shared" ca="1" si="346"/>
        <v>0.42657342657342656</v>
      </c>
      <c r="M3199" s="1">
        <f t="shared" ca="1" si="347"/>
        <v>-0.42657342657342656</v>
      </c>
      <c r="N3199" t="str">
        <f t="shared" si="349"/>
        <v>no</v>
      </c>
    </row>
    <row r="3200" spans="1:14" x14ac:dyDescent="0.25">
      <c r="A3200" t="str">
        <f t="shared" si="343"/>
        <v>10Melbourne</v>
      </c>
      <c r="B3200">
        <v>2020</v>
      </c>
      <c r="C3200">
        <v>10</v>
      </c>
      <c r="D3200" t="s">
        <v>530</v>
      </c>
      <c r="E3200" t="s">
        <v>30</v>
      </c>
      <c r="F3200">
        <v>57</v>
      </c>
      <c r="G3200" s="1">
        <v>0.89</v>
      </c>
      <c r="H3200">
        <v>0</v>
      </c>
      <c r="I3200">
        <f t="shared" si="344"/>
        <v>22</v>
      </c>
      <c r="J3200" s="3">
        <f t="shared" si="345"/>
        <v>0</v>
      </c>
      <c r="K3200" s="5">
        <f t="shared" si="348"/>
        <v>0</v>
      </c>
      <c r="L3200" s="3">
        <f t="shared" ca="1" si="346"/>
        <v>4.8945894147132532E-2</v>
      </c>
      <c r="M3200" s="1">
        <f t="shared" ca="1" si="347"/>
        <v>-4.8945894147132532E-2</v>
      </c>
      <c r="N3200" t="str">
        <f t="shared" si="349"/>
        <v>no</v>
      </c>
    </row>
    <row r="3201" spans="1:14" x14ac:dyDescent="0.25">
      <c r="A3201" t="str">
        <f t="shared" si="343"/>
        <v>10Port Adelaide</v>
      </c>
      <c r="B3201">
        <v>2020</v>
      </c>
      <c r="C3201">
        <v>10</v>
      </c>
      <c r="D3201" t="s">
        <v>566</v>
      </c>
      <c r="E3201" t="s">
        <v>48</v>
      </c>
      <c r="F3201">
        <v>52</v>
      </c>
      <c r="G3201" s="1">
        <v>0.94</v>
      </c>
      <c r="H3201">
        <v>0</v>
      </c>
      <c r="I3201">
        <f t="shared" si="344"/>
        <v>17</v>
      </c>
      <c r="J3201" s="3">
        <f t="shared" si="345"/>
        <v>0</v>
      </c>
      <c r="K3201" s="5">
        <f t="shared" si="348"/>
        <v>0</v>
      </c>
      <c r="L3201" s="3">
        <f t="shared" ca="1" si="346"/>
        <v>0.14816516443237912</v>
      </c>
      <c r="M3201" s="1">
        <f t="shared" ca="1" si="347"/>
        <v>-0.14816516443237912</v>
      </c>
      <c r="N3201" t="str">
        <f t="shared" si="349"/>
        <v>no</v>
      </c>
    </row>
    <row r="3202" spans="1:14" x14ac:dyDescent="0.25">
      <c r="A3202" t="str">
        <f t="shared" ref="A3202:A3265" si="350">C3202&amp;E3202</f>
        <v>10St Kilda</v>
      </c>
      <c r="B3202">
        <v>2020</v>
      </c>
      <c r="C3202">
        <v>10</v>
      </c>
      <c r="D3202" t="s">
        <v>556</v>
      </c>
      <c r="E3202" t="s">
        <v>19</v>
      </c>
      <c r="F3202">
        <v>66</v>
      </c>
      <c r="G3202" s="1">
        <v>0.91</v>
      </c>
      <c r="H3202">
        <v>0</v>
      </c>
      <c r="I3202">
        <f t="shared" ref="I3202:I3265" si="351">SUMIF($A:$A,$A3202,$H:$H)/4</f>
        <v>27</v>
      </c>
      <c r="J3202" s="3">
        <f t="shared" ref="J3202:J3265" si="352">H3202/I3202</f>
        <v>0</v>
      </c>
      <c r="K3202" s="5">
        <f t="shared" si="348"/>
        <v>0</v>
      </c>
      <c r="L3202" s="3">
        <f t="shared" ref="L3202:L3265" ca="1" si="353">SUMIF($D:$D,$D3202,$J3202)/COUNTIF($D:$D,$D3202)</f>
        <v>5.9971017064442668E-2</v>
      </c>
      <c r="M3202" s="1">
        <f t="shared" ref="M3202:M3265" ca="1" si="354">J3202-L3202</f>
        <v>-5.9971017064442668E-2</v>
      </c>
      <c r="N3202" t="str">
        <f t="shared" si="349"/>
        <v>no</v>
      </c>
    </row>
    <row r="3203" spans="1:14" x14ac:dyDescent="0.25">
      <c r="A3203" t="str">
        <f t="shared" si="350"/>
        <v>10Western Bulldogs</v>
      </c>
      <c r="B3203">
        <v>2020</v>
      </c>
      <c r="C3203">
        <v>10</v>
      </c>
      <c r="D3203" t="s">
        <v>471</v>
      </c>
      <c r="E3203" t="s">
        <v>14</v>
      </c>
      <c r="F3203">
        <v>31</v>
      </c>
      <c r="G3203" s="1">
        <v>0.75</v>
      </c>
      <c r="H3203">
        <v>0</v>
      </c>
      <c r="I3203">
        <f t="shared" si="351"/>
        <v>17</v>
      </c>
      <c r="J3203" s="3">
        <f t="shared" si="352"/>
        <v>0</v>
      </c>
      <c r="K3203" s="5">
        <f t="shared" ref="K3203:K3266" si="355">SUMIF($D:$D,$D3203,$H:$H)</f>
        <v>0</v>
      </c>
      <c r="L3203" s="3">
        <f t="shared" ca="1" si="353"/>
        <v>3.6072623029144768E-2</v>
      </c>
      <c r="M3203" s="1">
        <f t="shared" ca="1" si="354"/>
        <v>-3.6072623029144768E-2</v>
      </c>
      <c r="N3203" t="str">
        <f t="shared" ref="N3203:N3266" si="356">IF(K3203&gt;0,"yes", "no")</f>
        <v>no</v>
      </c>
    </row>
    <row r="3204" spans="1:14" x14ac:dyDescent="0.25">
      <c r="A3204" t="str">
        <f t="shared" si="350"/>
        <v>10Collingwood</v>
      </c>
      <c r="B3204">
        <v>2020</v>
      </c>
      <c r="C3204">
        <v>10</v>
      </c>
      <c r="D3204" t="s">
        <v>224</v>
      </c>
      <c r="E3204" t="s">
        <v>51</v>
      </c>
      <c r="F3204">
        <v>67</v>
      </c>
      <c r="G3204" s="1">
        <v>0.94</v>
      </c>
      <c r="H3204">
        <v>0</v>
      </c>
      <c r="I3204">
        <f t="shared" si="351"/>
        <v>15</v>
      </c>
      <c r="J3204" s="3">
        <f t="shared" si="352"/>
        <v>0</v>
      </c>
      <c r="K3204" s="5">
        <f t="shared" si="355"/>
        <v>15</v>
      </c>
      <c r="L3204" s="3">
        <f t="shared" ca="1" si="353"/>
        <v>0.13778225894594182</v>
      </c>
      <c r="M3204" s="1">
        <f t="shared" ca="1" si="354"/>
        <v>-0.13778225894594182</v>
      </c>
      <c r="N3204" t="str">
        <f t="shared" si="356"/>
        <v>yes</v>
      </c>
    </row>
    <row r="3205" spans="1:14" x14ac:dyDescent="0.25">
      <c r="A3205" t="str">
        <f t="shared" si="350"/>
        <v>10Brisbane Lions</v>
      </c>
      <c r="B3205">
        <v>2020</v>
      </c>
      <c r="C3205">
        <v>10</v>
      </c>
      <c r="D3205" t="s">
        <v>389</v>
      </c>
      <c r="E3205" t="s">
        <v>16</v>
      </c>
      <c r="F3205">
        <v>31</v>
      </c>
      <c r="G3205" s="1">
        <v>0.88</v>
      </c>
      <c r="H3205">
        <v>0</v>
      </c>
      <c r="I3205">
        <f t="shared" si="351"/>
        <v>20</v>
      </c>
      <c r="J3205" s="3">
        <f t="shared" si="352"/>
        <v>0</v>
      </c>
      <c r="K3205" s="5">
        <f t="shared" si="355"/>
        <v>0</v>
      </c>
      <c r="L3205" s="3">
        <f t="shared" ca="1" si="353"/>
        <v>7.202180643424419E-2</v>
      </c>
      <c r="M3205" s="1">
        <f t="shared" ca="1" si="354"/>
        <v>-7.202180643424419E-2</v>
      </c>
      <c r="N3205" t="str">
        <f t="shared" si="356"/>
        <v>no</v>
      </c>
    </row>
    <row r="3206" spans="1:14" x14ac:dyDescent="0.25">
      <c r="A3206" t="str">
        <f t="shared" si="350"/>
        <v>10Melbourne</v>
      </c>
      <c r="B3206">
        <v>2020</v>
      </c>
      <c r="C3206">
        <v>10</v>
      </c>
      <c r="D3206" t="s">
        <v>598</v>
      </c>
      <c r="E3206" t="s">
        <v>30</v>
      </c>
      <c r="F3206">
        <v>33</v>
      </c>
      <c r="G3206" s="1">
        <v>0.72</v>
      </c>
      <c r="H3206">
        <v>0</v>
      </c>
      <c r="I3206">
        <f t="shared" si="351"/>
        <v>22</v>
      </c>
      <c r="J3206" s="3">
        <f t="shared" si="352"/>
        <v>0</v>
      </c>
      <c r="K3206" s="5">
        <f t="shared" si="355"/>
        <v>0</v>
      </c>
      <c r="L3206" s="3">
        <f t="shared" ca="1" si="353"/>
        <v>0.13322966507177031</v>
      </c>
      <c r="M3206" s="1">
        <f t="shared" ca="1" si="354"/>
        <v>-0.13322966507177031</v>
      </c>
      <c r="N3206" t="str">
        <f t="shared" si="356"/>
        <v>no</v>
      </c>
    </row>
    <row r="3207" spans="1:14" x14ac:dyDescent="0.25">
      <c r="A3207" t="str">
        <f t="shared" si="350"/>
        <v>10Port Adelaide</v>
      </c>
      <c r="B3207">
        <v>2020</v>
      </c>
      <c r="C3207">
        <v>10</v>
      </c>
      <c r="D3207" t="s">
        <v>364</v>
      </c>
      <c r="E3207" t="s">
        <v>48</v>
      </c>
      <c r="F3207">
        <v>65</v>
      </c>
      <c r="G3207" s="1">
        <v>0.84</v>
      </c>
      <c r="H3207">
        <v>0</v>
      </c>
      <c r="I3207">
        <f t="shared" si="351"/>
        <v>17</v>
      </c>
      <c r="J3207" s="3">
        <f t="shared" si="352"/>
        <v>0</v>
      </c>
      <c r="K3207" s="5">
        <f t="shared" si="355"/>
        <v>0</v>
      </c>
      <c r="L3207" s="3">
        <f t="shared" ca="1" si="353"/>
        <v>6.4705882352941183E-2</v>
      </c>
      <c r="M3207" s="1">
        <f t="shared" ca="1" si="354"/>
        <v>-6.4705882352941183E-2</v>
      </c>
      <c r="N3207" t="str">
        <f t="shared" si="356"/>
        <v>no</v>
      </c>
    </row>
    <row r="3208" spans="1:14" x14ac:dyDescent="0.25">
      <c r="A3208" t="str">
        <f t="shared" si="350"/>
        <v>10GWS Giants</v>
      </c>
      <c r="B3208">
        <v>2020</v>
      </c>
      <c r="C3208">
        <v>10</v>
      </c>
      <c r="D3208" t="s">
        <v>409</v>
      </c>
      <c r="E3208" t="s">
        <v>11</v>
      </c>
      <c r="F3208">
        <v>32</v>
      </c>
      <c r="G3208" s="1">
        <v>0.82</v>
      </c>
      <c r="H3208">
        <v>0</v>
      </c>
      <c r="I3208">
        <f t="shared" si="351"/>
        <v>20</v>
      </c>
      <c r="J3208" s="3">
        <f t="shared" si="352"/>
        <v>0</v>
      </c>
      <c r="K3208" s="5">
        <f t="shared" si="355"/>
        <v>0</v>
      </c>
      <c r="L3208" s="3">
        <f t="shared" ca="1" si="353"/>
        <v>0.13080123043891159</v>
      </c>
      <c r="M3208" s="1">
        <f t="shared" ca="1" si="354"/>
        <v>-0.13080123043891159</v>
      </c>
      <c r="N3208" t="str">
        <f t="shared" si="356"/>
        <v>no</v>
      </c>
    </row>
    <row r="3209" spans="1:14" x14ac:dyDescent="0.25">
      <c r="A3209" t="str">
        <f t="shared" si="350"/>
        <v>10North Melbourne</v>
      </c>
      <c r="B3209">
        <v>2020</v>
      </c>
      <c r="C3209">
        <v>10</v>
      </c>
      <c r="D3209" t="s">
        <v>502</v>
      </c>
      <c r="E3209" t="s">
        <v>25</v>
      </c>
      <c r="F3209">
        <v>47</v>
      </c>
      <c r="G3209" s="1">
        <v>0.89</v>
      </c>
      <c r="H3209">
        <v>0</v>
      </c>
      <c r="I3209">
        <f t="shared" si="351"/>
        <v>26</v>
      </c>
      <c r="J3209" s="3">
        <f t="shared" si="352"/>
        <v>0</v>
      </c>
      <c r="K3209" s="5">
        <f t="shared" si="355"/>
        <v>0</v>
      </c>
      <c r="L3209" s="3">
        <f t="shared" ca="1" si="353"/>
        <v>0.14251373626373626</v>
      </c>
      <c r="M3209" s="1">
        <f t="shared" ca="1" si="354"/>
        <v>-0.14251373626373626</v>
      </c>
      <c r="N3209" t="str">
        <f t="shared" si="356"/>
        <v>no</v>
      </c>
    </row>
    <row r="3210" spans="1:14" x14ac:dyDescent="0.25">
      <c r="A3210" t="str">
        <f t="shared" si="350"/>
        <v>10Gold Coast Suns</v>
      </c>
      <c r="B3210">
        <v>2020</v>
      </c>
      <c r="C3210">
        <v>10</v>
      </c>
      <c r="D3210" t="s">
        <v>439</v>
      </c>
      <c r="E3210" t="s">
        <v>40</v>
      </c>
      <c r="F3210">
        <v>72</v>
      </c>
      <c r="G3210" s="1">
        <v>0.85</v>
      </c>
      <c r="H3210">
        <v>0</v>
      </c>
      <c r="I3210">
        <f t="shared" si="351"/>
        <v>27</v>
      </c>
      <c r="J3210" s="3">
        <f t="shared" si="352"/>
        <v>0</v>
      </c>
      <c r="K3210" s="5">
        <f t="shared" si="355"/>
        <v>0</v>
      </c>
      <c r="L3210" s="3">
        <f t="shared" ca="1" si="353"/>
        <v>0.1388888888888889</v>
      </c>
      <c r="M3210" s="1">
        <f t="shared" ca="1" si="354"/>
        <v>-0.1388888888888889</v>
      </c>
      <c r="N3210" t="str">
        <f t="shared" si="356"/>
        <v>no</v>
      </c>
    </row>
    <row r="3211" spans="1:14" x14ac:dyDescent="0.25">
      <c r="A3211" t="str">
        <f t="shared" si="350"/>
        <v>10Gold Coast Suns</v>
      </c>
      <c r="B3211">
        <v>2020</v>
      </c>
      <c r="C3211">
        <v>10</v>
      </c>
      <c r="D3211" t="s">
        <v>558</v>
      </c>
      <c r="E3211" t="s">
        <v>40</v>
      </c>
      <c r="F3211">
        <v>73</v>
      </c>
      <c r="G3211" s="1">
        <v>0.86</v>
      </c>
      <c r="H3211">
        <v>0</v>
      </c>
      <c r="I3211">
        <f t="shared" si="351"/>
        <v>27</v>
      </c>
      <c r="J3211" s="3">
        <f t="shared" si="352"/>
        <v>0</v>
      </c>
      <c r="K3211" s="5">
        <f t="shared" si="355"/>
        <v>0</v>
      </c>
      <c r="L3211" s="3">
        <f t="shared" ca="1" si="353"/>
        <v>0.14375248465992568</v>
      </c>
      <c r="M3211" s="1">
        <f t="shared" ca="1" si="354"/>
        <v>-0.14375248465992568</v>
      </c>
      <c r="N3211" t="str">
        <f t="shared" si="356"/>
        <v>no</v>
      </c>
    </row>
    <row r="3212" spans="1:14" x14ac:dyDescent="0.25">
      <c r="A3212" t="str">
        <f t="shared" si="350"/>
        <v>10Collingwood</v>
      </c>
      <c r="B3212">
        <v>2020</v>
      </c>
      <c r="C3212">
        <v>10</v>
      </c>
      <c r="D3212" t="s">
        <v>257</v>
      </c>
      <c r="E3212" t="s">
        <v>51</v>
      </c>
      <c r="F3212">
        <v>56</v>
      </c>
      <c r="G3212" s="1">
        <v>0.83</v>
      </c>
      <c r="H3212">
        <v>0</v>
      </c>
      <c r="I3212">
        <f t="shared" si="351"/>
        <v>15</v>
      </c>
      <c r="J3212" s="3">
        <f t="shared" si="352"/>
        <v>0</v>
      </c>
      <c r="K3212" s="5">
        <f t="shared" si="355"/>
        <v>8</v>
      </c>
      <c r="L3212" s="3">
        <f t="shared" ca="1" si="353"/>
        <v>0.12981756712346776</v>
      </c>
      <c r="M3212" s="1">
        <f t="shared" ca="1" si="354"/>
        <v>-0.12981756712346776</v>
      </c>
      <c r="N3212" t="str">
        <f t="shared" si="356"/>
        <v>yes</v>
      </c>
    </row>
    <row r="3213" spans="1:14" x14ac:dyDescent="0.25">
      <c r="A3213" t="str">
        <f t="shared" si="350"/>
        <v>10Richmond</v>
      </c>
      <c r="B3213">
        <v>2020</v>
      </c>
      <c r="C3213">
        <v>10</v>
      </c>
      <c r="D3213" t="s">
        <v>579</v>
      </c>
      <c r="E3213" t="s">
        <v>28</v>
      </c>
      <c r="F3213">
        <v>69</v>
      </c>
      <c r="G3213" s="1">
        <v>0.78</v>
      </c>
      <c r="H3213">
        <v>0</v>
      </c>
      <c r="I3213">
        <f t="shared" si="351"/>
        <v>20</v>
      </c>
      <c r="J3213" s="3">
        <f t="shared" si="352"/>
        <v>0</v>
      </c>
      <c r="K3213" s="5">
        <f t="shared" si="355"/>
        <v>0</v>
      </c>
      <c r="L3213" s="3">
        <f t="shared" ca="1" si="353"/>
        <v>9.1778149386845045E-2</v>
      </c>
      <c r="M3213" s="1">
        <f t="shared" ca="1" si="354"/>
        <v>-9.1778149386845045E-2</v>
      </c>
      <c r="N3213" t="str">
        <f t="shared" si="356"/>
        <v>no</v>
      </c>
    </row>
    <row r="3214" spans="1:14" x14ac:dyDescent="0.25">
      <c r="A3214" t="str">
        <f t="shared" si="350"/>
        <v>9North Melbourne</v>
      </c>
      <c r="B3214">
        <v>2020</v>
      </c>
      <c r="C3214">
        <v>9</v>
      </c>
      <c r="D3214" t="s">
        <v>24</v>
      </c>
      <c r="E3214" t="s">
        <v>25</v>
      </c>
      <c r="F3214">
        <v>123</v>
      </c>
      <c r="G3214" s="1">
        <v>0.75</v>
      </c>
      <c r="H3214">
        <v>25</v>
      </c>
      <c r="I3214">
        <f t="shared" si="351"/>
        <v>30</v>
      </c>
      <c r="J3214" s="3">
        <f t="shared" si="352"/>
        <v>0.83333333333333337</v>
      </c>
      <c r="K3214" s="5">
        <f t="shared" si="355"/>
        <v>200</v>
      </c>
      <c r="L3214" s="3">
        <f t="shared" ca="1" si="353"/>
        <v>0.16647041847041849</v>
      </c>
      <c r="M3214" s="1">
        <f t="shared" ca="1" si="354"/>
        <v>0.66686291486291482</v>
      </c>
      <c r="N3214" t="str">
        <f t="shared" si="356"/>
        <v>yes</v>
      </c>
    </row>
    <row r="3215" spans="1:14" x14ac:dyDescent="0.25">
      <c r="A3215" t="str">
        <f t="shared" si="350"/>
        <v>9Carlton</v>
      </c>
      <c r="B3215">
        <v>2020</v>
      </c>
      <c r="C3215">
        <v>9</v>
      </c>
      <c r="D3215" t="s">
        <v>26</v>
      </c>
      <c r="E3215" t="s">
        <v>6</v>
      </c>
      <c r="F3215">
        <v>52</v>
      </c>
      <c r="G3215" s="1">
        <v>0.78</v>
      </c>
      <c r="H3215">
        <v>25</v>
      </c>
      <c r="I3215">
        <f t="shared" si="351"/>
        <v>27</v>
      </c>
      <c r="J3215" s="3">
        <f t="shared" si="352"/>
        <v>0.92592592592592593</v>
      </c>
      <c r="K3215" s="5">
        <f t="shared" si="355"/>
        <v>217</v>
      </c>
      <c r="L3215" s="3">
        <f t="shared" ca="1" si="353"/>
        <v>8.6510590858416947E-2</v>
      </c>
      <c r="M3215" s="1">
        <f t="shared" ca="1" si="354"/>
        <v>0.83941533506750898</v>
      </c>
      <c r="N3215" t="str">
        <f t="shared" si="356"/>
        <v>yes</v>
      </c>
    </row>
    <row r="3216" spans="1:14" x14ac:dyDescent="0.25">
      <c r="A3216" t="str">
        <f t="shared" si="350"/>
        <v>9Carlton</v>
      </c>
      <c r="B3216">
        <v>2020</v>
      </c>
      <c r="C3216">
        <v>9</v>
      </c>
      <c r="D3216" t="s">
        <v>7</v>
      </c>
      <c r="E3216" t="s">
        <v>6</v>
      </c>
      <c r="F3216">
        <v>97</v>
      </c>
      <c r="G3216" s="1">
        <v>0.88</v>
      </c>
      <c r="H3216">
        <v>25</v>
      </c>
      <c r="I3216">
        <f t="shared" si="351"/>
        <v>27</v>
      </c>
      <c r="J3216" s="3">
        <f t="shared" si="352"/>
        <v>0.92592592592592593</v>
      </c>
      <c r="K3216" s="5">
        <f t="shared" si="355"/>
        <v>311</v>
      </c>
      <c r="L3216" s="3">
        <f t="shared" ca="1" si="353"/>
        <v>0.16923146967765434</v>
      </c>
      <c r="M3216" s="1">
        <f t="shared" ca="1" si="354"/>
        <v>0.75669445624827159</v>
      </c>
      <c r="N3216" t="str">
        <f t="shared" si="356"/>
        <v>yes</v>
      </c>
    </row>
    <row r="3217" spans="1:14" x14ac:dyDescent="0.25">
      <c r="A3217" t="str">
        <f t="shared" si="350"/>
        <v>9North Melbourne</v>
      </c>
      <c r="B3217">
        <v>2020</v>
      </c>
      <c r="C3217">
        <v>9</v>
      </c>
      <c r="D3217" t="s">
        <v>34</v>
      </c>
      <c r="E3217" t="s">
        <v>25</v>
      </c>
      <c r="F3217">
        <v>94</v>
      </c>
      <c r="G3217" s="1">
        <v>0.78</v>
      </c>
      <c r="H3217">
        <v>24</v>
      </c>
      <c r="I3217">
        <f t="shared" si="351"/>
        <v>30</v>
      </c>
      <c r="J3217" s="3">
        <f t="shared" si="352"/>
        <v>0.8</v>
      </c>
      <c r="K3217" s="5">
        <f t="shared" si="355"/>
        <v>171</v>
      </c>
      <c r="L3217" s="3">
        <f t="shared" ca="1" si="353"/>
        <v>0.14350061703002878</v>
      </c>
      <c r="M3217" s="1">
        <f t="shared" ca="1" si="354"/>
        <v>0.65649938296997123</v>
      </c>
      <c r="N3217" t="str">
        <f t="shared" si="356"/>
        <v>yes</v>
      </c>
    </row>
    <row r="3218" spans="1:14" x14ac:dyDescent="0.25">
      <c r="A3218" t="str">
        <f t="shared" si="350"/>
        <v>9Carlton</v>
      </c>
      <c r="B3218">
        <v>2020</v>
      </c>
      <c r="C3218">
        <v>9</v>
      </c>
      <c r="D3218" t="s">
        <v>5</v>
      </c>
      <c r="E3218" t="s">
        <v>6</v>
      </c>
      <c r="F3218">
        <v>74</v>
      </c>
      <c r="G3218" s="1">
        <v>0.89</v>
      </c>
      <c r="H3218">
        <v>22</v>
      </c>
      <c r="I3218">
        <f t="shared" si="351"/>
        <v>27</v>
      </c>
      <c r="J3218" s="3">
        <f t="shared" si="352"/>
        <v>0.81481481481481477</v>
      </c>
      <c r="K3218" s="5">
        <f t="shared" si="355"/>
        <v>326</v>
      </c>
      <c r="L3218" s="3">
        <f t="shared" ca="1" si="353"/>
        <v>0.14431372549019608</v>
      </c>
      <c r="M3218" s="1">
        <f t="shared" ca="1" si="354"/>
        <v>0.67050108932461872</v>
      </c>
      <c r="N3218" t="str">
        <f t="shared" si="356"/>
        <v>yes</v>
      </c>
    </row>
    <row r="3219" spans="1:14" x14ac:dyDescent="0.25">
      <c r="A3219" t="str">
        <f t="shared" si="350"/>
        <v>9North Melbourne</v>
      </c>
      <c r="B3219">
        <v>2020</v>
      </c>
      <c r="C3219">
        <v>9</v>
      </c>
      <c r="D3219" t="s">
        <v>42</v>
      </c>
      <c r="E3219" t="s">
        <v>25</v>
      </c>
      <c r="F3219">
        <v>82</v>
      </c>
      <c r="G3219" s="1">
        <v>0.8</v>
      </c>
      <c r="H3219">
        <v>22</v>
      </c>
      <c r="I3219">
        <f t="shared" si="351"/>
        <v>30</v>
      </c>
      <c r="J3219" s="3">
        <f t="shared" si="352"/>
        <v>0.73333333333333328</v>
      </c>
      <c r="K3219" s="5">
        <f t="shared" si="355"/>
        <v>309</v>
      </c>
      <c r="L3219" s="3">
        <f t="shared" ca="1" si="353"/>
        <v>0.15623885918003566</v>
      </c>
      <c r="M3219" s="1">
        <f t="shared" ca="1" si="354"/>
        <v>0.57709447415329762</v>
      </c>
      <c r="N3219" t="str">
        <f t="shared" si="356"/>
        <v>yes</v>
      </c>
    </row>
    <row r="3220" spans="1:14" x14ac:dyDescent="0.25">
      <c r="A3220" t="str">
        <f t="shared" si="350"/>
        <v>9Geelong Cats</v>
      </c>
      <c r="B3220">
        <v>2020</v>
      </c>
      <c r="C3220">
        <v>9</v>
      </c>
      <c r="D3220" t="s">
        <v>75</v>
      </c>
      <c r="E3220" t="s">
        <v>9</v>
      </c>
      <c r="F3220">
        <v>66</v>
      </c>
      <c r="G3220" s="1">
        <v>0.85</v>
      </c>
      <c r="H3220">
        <v>22</v>
      </c>
      <c r="I3220">
        <f t="shared" si="351"/>
        <v>24</v>
      </c>
      <c r="J3220" s="3">
        <f t="shared" si="352"/>
        <v>0.91666666666666663</v>
      </c>
      <c r="K3220" s="5">
        <f t="shared" si="355"/>
        <v>92</v>
      </c>
      <c r="L3220" s="3">
        <f t="shared" ca="1" si="353"/>
        <v>9.9800637958532709E-2</v>
      </c>
      <c r="M3220" s="1">
        <f t="shared" ca="1" si="354"/>
        <v>0.81686602870813396</v>
      </c>
      <c r="N3220" t="str">
        <f t="shared" si="356"/>
        <v>yes</v>
      </c>
    </row>
    <row r="3221" spans="1:14" x14ac:dyDescent="0.25">
      <c r="A3221" t="str">
        <f t="shared" si="350"/>
        <v>9North Melbourne</v>
      </c>
      <c r="B3221">
        <v>2020</v>
      </c>
      <c r="C3221">
        <v>9</v>
      </c>
      <c r="D3221" t="s">
        <v>78</v>
      </c>
      <c r="E3221" t="s">
        <v>25</v>
      </c>
      <c r="F3221">
        <v>78</v>
      </c>
      <c r="G3221" s="1">
        <v>0.74</v>
      </c>
      <c r="H3221">
        <v>22</v>
      </c>
      <c r="I3221">
        <f t="shared" si="351"/>
        <v>30</v>
      </c>
      <c r="J3221" s="3">
        <f t="shared" si="352"/>
        <v>0.73333333333333328</v>
      </c>
      <c r="K3221" s="5">
        <f t="shared" si="355"/>
        <v>113</v>
      </c>
      <c r="L3221" s="3">
        <f t="shared" ca="1" si="353"/>
        <v>0.277946127946128</v>
      </c>
      <c r="M3221" s="1">
        <f t="shared" ca="1" si="354"/>
        <v>0.45538720538720528</v>
      </c>
      <c r="N3221" t="str">
        <f t="shared" si="356"/>
        <v>yes</v>
      </c>
    </row>
    <row r="3222" spans="1:14" x14ac:dyDescent="0.25">
      <c r="A3222" t="str">
        <f t="shared" si="350"/>
        <v>9Brisbane Lions</v>
      </c>
      <c r="B3222">
        <v>2020</v>
      </c>
      <c r="C3222">
        <v>9</v>
      </c>
      <c r="D3222" t="s">
        <v>15</v>
      </c>
      <c r="E3222" t="s">
        <v>16</v>
      </c>
      <c r="F3222">
        <v>117</v>
      </c>
      <c r="G3222" s="1">
        <v>0.91</v>
      </c>
      <c r="H3222">
        <v>20</v>
      </c>
      <c r="I3222">
        <f t="shared" si="351"/>
        <v>21</v>
      </c>
      <c r="J3222" s="3">
        <f t="shared" si="352"/>
        <v>0.95238095238095233</v>
      </c>
      <c r="K3222" s="5">
        <f t="shared" si="355"/>
        <v>327</v>
      </c>
      <c r="L3222" s="3">
        <f t="shared" ca="1" si="353"/>
        <v>0.15224028207774337</v>
      </c>
      <c r="M3222" s="1">
        <f t="shared" ca="1" si="354"/>
        <v>0.80014067030320901</v>
      </c>
      <c r="N3222" t="str">
        <f t="shared" si="356"/>
        <v>yes</v>
      </c>
    </row>
    <row r="3223" spans="1:14" x14ac:dyDescent="0.25">
      <c r="A3223" t="str">
        <f t="shared" si="350"/>
        <v>9St Kilda</v>
      </c>
      <c r="B3223">
        <v>2020</v>
      </c>
      <c r="C3223">
        <v>9</v>
      </c>
      <c r="D3223" t="s">
        <v>62</v>
      </c>
      <c r="E3223" t="s">
        <v>19</v>
      </c>
      <c r="F3223">
        <v>91</v>
      </c>
      <c r="G3223" s="1">
        <v>0.84</v>
      </c>
      <c r="H3223">
        <v>20</v>
      </c>
      <c r="I3223">
        <f t="shared" si="351"/>
        <v>24</v>
      </c>
      <c r="J3223" s="3">
        <f t="shared" si="352"/>
        <v>0.83333333333333337</v>
      </c>
      <c r="K3223" s="5">
        <f t="shared" si="355"/>
        <v>306</v>
      </c>
      <c r="L3223" s="3">
        <f t="shared" ca="1" si="353"/>
        <v>0.15224945333304468</v>
      </c>
      <c r="M3223" s="1">
        <f t="shared" ca="1" si="354"/>
        <v>0.68108388000028874</v>
      </c>
      <c r="N3223" t="str">
        <f t="shared" si="356"/>
        <v>yes</v>
      </c>
    </row>
    <row r="3224" spans="1:14" x14ac:dyDescent="0.25">
      <c r="A3224" t="str">
        <f t="shared" si="350"/>
        <v>9West Coast Eagles</v>
      </c>
      <c r="B3224">
        <v>2020</v>
      </c>
      <c r="C3224">
        <v>9</v>
      </c>
      <c r="D3224" t="s">
        <v>95</v>
      </c>
      <c r="E3224" t="s">
        <v>36</v>
      </c>
      <c r="F3224">
        <v>70</v>
      </c>
      <c r="G3224" s="1">
        <v>0.72</v>
      </c>
      <c r="H3224">
        <v>20</v>
      </c>
      <c r="I3224">
        <f t="shared" si="351"/>
        <v>24</v>
      </c>
      <c r="J3224" s="3">
        <f t="shared" si="352"/>
        <v>0.83333333333333337</v>
      </c>
      <c r="K3224" s="5">
        <f t="shared" si="355"/>
        <v>270</v>
      </c>
      <c r="L3224" s="3">
        <f t="shared" ca="1" si="353"/>
        <v>9.5491486068111447E-2</v>
      </c>
      <c r="M3224" s="1">
        <f t="shared" ca="1" si="354"/>
        <v>0.73784184726522195</v>
      </c>
      <c r="N3224" t="str">
        <f t="shared" si="356"/>
        <v>yes</v>
      </c>
    </row>
    <row r="3225" spans="1:14" x14ac:dyDescent="0.25">
      <c r="A3225" t="str">
        <f t="shared" si="350"/>
        <v>9West Coast Eagles</v>
      </c>
      <c r="B3225">
        <v>2020</v>
      </c>
      <c r="C3225">
        <v>9</v>
      </c>
      <c r="D3225" t="s">
        <v>35</v>
      </c>
      <c r="E3225" t="s">
        <v>36</v>
      </c>
      <c r="F3225">
        <v>78</v>
      </c>
      <c r="G3225" s="1">
        <v>0.88</v>
      </c>
      <c r="H3225">
        <v>20</v>
      </c>
      <c r="I3225">
        <f t="shared" si="351"/>
        <v>24</v>
      </c>
      <c r="J3225" s="3">
        <f t="shared" si="352"/>
        <v>0.83333333333333337</v>
      </c>
      <c r="K3225" s="5">
        <f t="shared" si="355"/>
        <v>270</v>
      </c>
      <c r="L3225" s="3">
        <f t="shared" ca="1" si="353"/>
        <v>0.1384357664634481</v>
      </c>
      <c r="M3225" s="1">
        <f t="shared" ca="1" si="354"/>
        <v>0.69489756686988524</v>
      </c>
      <c r="N3225" t="str">
        <f t="shared" si="356"/>
        <v>yes</v>
      </c>
    </row>
    <row r="3226" spans="1:14" x14ac:dyDescent="0.25">
      <c r="A3226" t="str">
        <f t="shared" si="350"/>
        <v>9St Kilda</v>
      </c>
      <c r="B3226">
        <v>2020</v>
      </c>
      <c r="C3226">
        <v>9</v>
      </c>
      <c r="D3226" t="s">
        <v>87</v>
      </c>
      <c r="E3226" t="s">
        <v>19</v>
      </c>
      <c r="F3226">
        <v>83</v>
      </c>
      <c r="G3226" s="1">
        <v>0.74</v>
      </c>
      <c r="H3226">
        <v>20</v>
      </c>
      <c r="I3226">
        <f t="shared" si="351"/>
        <v>24</v>
      </c>
      <c r="J3226" s="3">
        <f t="shared" si="352"/>
        <v>0.83333333333333337</v>
      </c>
      <c r="K3226" s="5">
        <f t="shared" si="355"/>
        <v>212</v>
      </c>
      <c r="L3226" s="3">
        <f t="shared" ca="1" si="353"/>
        <v>9.4907723855092274E-2</v>
      </c>
      <c r="M3226" s="1">
        <f t="shared" ca="1" si="354"/>
        <v>0.7384256094782411</v>
      </c>
      <c r="N3226" t="str">
        <f t="shared" si="356"/>
        <v>yes</v>
      </c>
    </row>
    <row r="3227" spans="1:14" x14ac:dyDescent="0.25">
      <c r="A3227" t="str">
        <f t="shared" si="350"/>
        <v>9West Coast Eagles</v>
      </c>
      <c r="B3227">
        <v>2020</v>
      </c>
      <c r="C3227">
        <v>9</v>
      </c>
      <c r="D3227" t="s">
        <v>61</v>
      </c>
      <c r="E3227" t="s">
        <v>36</v>
      </c>
      <c r="F3227">
        <v>79</v>
      </c>
      <c r="G3227" s="1">
        <v>0.79</v>
      </c>
      <c r="H3227">
        <v>20</v>
      </c>
      <c r="I3227">
        <f t="shared" si="351"/>
        <v>24</v>
      </c>
      <c r="J3227" s="3">
        <f t="shared" si="352"/>
        <v>0.83333333333333337</v>
      </c>
      <c r="K3227" s="5">
        <f t="shared" si="355"/>
        <v>179</v>
      </c>
      <c r="L3227" s="3">
        <f t="shared" ca="1" si="353"/>
        <v>2.222222222222222E-2</v>
      </c>
      <c r="M3227" s="1">
        <f t="shared" ca="1" si="354"/>
        <v>0.81111111111111112</v>
      </c>
      <c r="N3227" t="str">
        <f t="shared" si="356"/>
        <v>yes</v>
      </c>
    </row>
    <row r="3228" spans="1:14" x14ac:dyDescent="0.25">
      <c r="A3228" t="str">
        <f t="shared" si="350"/>
        <v>9Sydney Swans</v>
      </c>
      <c r="B3228">
        <v>2020</v>
      </c>
      <c r="C3228">
        <v>9</v>
      </c>
      <c r="D3228" t="s">
        <v>69</v>
      </c>
      <c r="E3228" t="s">
        <v>70</v>
      </c>
      <c r="F3228">
        <v>93</v>
      </c>
      <c r="G3228" s="1">
        <v>0.87</v>
      </c>
      <c r="H3228">
        <v>20</v>
      </c>
      <c r="I3228">
        <f t="shared" si="351"/>
        <v>24</v>
      </c>
      <c r="J3228" s="3">
        <f t="shared" si="352"/>
        <v>0.83333333333333337</v>
      </c>
      <c r="K3228" s="5">
        <f t="shared" si="355"/>
        <v>281</v>
      </c>
      <c r="L3228" s="3">
        <f t="shared" ca="1" si="353"/>
        <v>0.14684205644413259</v>
      </c>
      <c r="M3228" s="1">
        <f t="shared" ca="1" si="354"/>
        <v>0.68649127688920075</v>
      </c>
      <c r="N3228" t="str">
        <f t="shared" si="356"/>
        <v>yes</v>
      </c>
    </row>
    <row r="3229" spans="1:14" x14ac:dyDescent="0.25">
      <c r="A3229" t="str">
        <f t="shared" si="350"/>
        <v>9Western Bulldogs</v>
      </c>
      <c r="B3229">
        <v>2020</v>
      </c>
      <c r="C3229">
        <v>9</v>
      </c>
      <c r="D3229" t="s">
        <v>46</v>
      </c>
      <c r="E3229" t="s">
        <v>14</v>
      </c>
      <c r="F3229">
        <v>114</v>
      </c>
      <c r="G3229" s="1">
        <v>0.86</v>
      </c>
      <c r="H3229">
        <v>20</v>
      </c>
      <c r="I3229">
        <f t="shared" si="351"/>
        <v>24</v>
      </c>
      <c r="J3229" s="3">
        <f t="shared" si="352"/>
        <v>0.83333333333333337</v>
      </c>
      <c r="K3229" s="5">
        <f t="shared" si="355"/>
        <v>276</v>
      </c>
      <c r="L3229" s="3">
        <f t="shared" ca="1" si="353"/>
        <v>0.13927859914019083</v>
      </c>
      <c r="M3229" s="1">
        <f t="shared" ca="1" si="354"/>
        <v>0.69405473419314256</v>
      </c>
      <c r="N3229" t="str">
        <f t="shared" si="356"/>
        <v>yes</v>
      </c>
    </row>
    <row r="3230" spans="1:14" x14ac:dyDescent="0.25">
      <c r="A3230" t="str">
        <f t="shared" si="350"/>
        <v>9Essendon</v>
      </c>
      <c r="B3230">
        <v>2020</v>
      </c>
      <c r="C3230">
        <v>9</v>
      </c>
      <c r="D3230" t="s">
        <v>45</v>
      </c>
      <c r="E3230" t="s">
        <v>32</v>
      </c>
      <c r="F3230">
        <v>58</v>
      </c>
      <c r="G3230" s="1">
        <v>0.81</v>
      </c>
      <c r="H3230">
        <v>19</v>
      </c>
      <c r="I3230">
        <f t="shared" si="351"/>
        <v>21</v>
      </c>
      <c r="J3230" s="3">
        <f t="shared" si="352"/>
        <v>0.90476190476190477</v>
      </c>
      <c r="K3230" s="5">
        <f t="shared" si="355"/>
        <v>259</v>
      </c>
      <c r="L3230" s="3">
        <f t="shared" ca="1" si="353"/>
        <v>0.16244321180382562</v>
      </c>
      <c r="M3230" s="1">
        <f t="shared" ca="1" si="354"/>
        <v>0.74231869295807917</v>
      </c>
      <c r="N3230" t="str">
        <f t="shared" si="356"/>
        <v>yes</v>
      </c>
    </row>
    <row r="3231" spans="1:14" x14ac:dyDescent="0.25">
      <c r="A3231" t="str">
        <f t="shared" si="350"/>
        <v>9Sydney Swans</v>
      </c>
      <c r="B3231">
        <v>2020</v>
      </c>
      <c r="C3231">
        <v>9</v>
      </c>
      <c r="D3231" t="s">
        <v>96</v>
      </c>
      <c r="E3231" t="s">
        <v>70</v>
      </c>
      <c r="F3231">
        <v>75</v>
      </c>
      <c r="G3231" s="1">
        <v>0.86</v>
      </c>
      <c r="H3231">
        <v>19</v>
      </c>
      <c r="I3231">
        <f t="shared" si="351"/>
        <v>24</v>
      </c>
      <c r="J3231" s="3">
        <f t="shared" si="352"/>
        <v>0.79166666666666663</v>
      </c>
      <c r="K3231" s="5">
        <f t="shared" si="355"/>
        <v>180</v>
      </c>
      <c r="L3231" s="3">
        <f t="shared" ca="1" si="353"/>
        <v>9.5118852494558204E-2</v>
      </c>
      <c r="M3231" s="1">
        <f t="shared" ca="1" si="354"/>
        <v>0.69654781417210843</v>
      </c>
      <c r="N3231" t="str">
        <f t="shared" si="356"/>
        <v>yes</v>
      </c>
    </row>
    <row r="3232" spans="1:14" x14ac:dyDescent="0.25">
      <c r="A3232" t="str">
        <f t="shared" si="350"/>
        <v>9Geelong Cats</v>
      </c>
      <c r="B3232">
        <v>2020</v>
      </c>
      <c r="C3232">
        <v>9</v>
      </c>
      <c r="D3232" t="s">
        <v>111</v>
      </c>
      <c r="E3232" t="s">
        <v>9</v>
      </c>
      <c r="F3232">
        <v>89</v>
      </c>
      <c r="G3232" s="1">
        <v>0.76</v>
      </c>
      <c r="H3232">
        <v>19</v>
      </c>
      <c r="I3232">
        <f t="shared" si="351"/>
        <v>24</v>
      </c>
      <c r="J3232" s="3">
        <f t="shared" si="352"/>
        <v>0.79166666666666663</v>
      </c>
      <c r="K3232" s="5">
        <f t="shared" si="355"/>
        <v>208</v>
      </c>
      <c r="L3232" s="3">
        <f t="shared" ca="1" si="353"/>
        <v>0.11848873520700147</v>
      </c>
      <c r="M3232" s="1">
        <f t="shared" ca="1" si="354"/>
        <v>0.6731779314596652</v>
      </c>
      <c r="N3232" t="str">
        <f t="shared" si="356"/>
        <v>yes</v>
      </c>
    </row>
    <row r="3233" spans="1:14" x14ac:dyDescent="0.25">
      <c r="A3233" t="str">
        <f t="shared" si="350"/>
        <v>9Hawthorn</v>
      </c>
      <c r="B3233">
        <v>2020</v>
      </c>
      <c r="C3233">
        <v>9</v>
      </c>
      <c r="D3233" t="s">
        <v>81</v>
      </c>
      <c r="E3233" t="s">
        <v>56</v>
      </c>
      <c r="F3233">
        <v>107</v>
      </c>
      <c r="G3233" s="1">
        <v>0.87</v>
      </c>
      <c r="H3233">
        <v>19</v>
      </c>
      <c r="I3233">
        <f t="shared" si="351"/>
        <v>27</v>
      </c>
      <c r="J3233" s="3">
        <f t="shared" si="352"/>
        <v>0.70370370370370372</v>
      </c>
      <c r="K3233" s="5">
        <f t="shared" si="355"/>
        <v>284</v>
      </c>
      <c r="L3233" s="3">
        <f t="shared" ca="1" si="353"/>
        <v>9.8418534080298797E-2</v>
      </c>
      <c r="M3233" s="1">
        <f t="shared" ca="1" si="354"/>
        <v>0.60528516962340495</v>
      </c>
      <c r="N3233" t="str">
        <f t="shared" si="356"/>
        <v>yes</v>
      </c>
    </row>
    <row r="3234" spans="1:14" x14ac:dyDescent="0.25">
      <c r="A3234" t="str">
        <f t="shared" si="350"/>
        <v>9Richmond</v>
      </c>
      <c r="B3234">
        <v>2020</v>
      </c>
      <c r="C3234">
        <v>9</v>
      </c>
      <c r="D3234" t="s">
        <v>33</v>
      </c>
      <c r="E3234" t="s">
        <v>28</v>
      </c>
      <c r="F3234">
        <v>64</v>
      </c>
      <c r="G3234" s="1">
        <v>0.83</v>
      </c>
      <c r="H3234">
        <v>19</v>
      </c>
      <c r="I3234">
        <f t="shared" si="351"/>
        <v>24</v>
      </c>
      <c r="J3234" s="3">
        <f t="shared" si="352"/>
        <v>0.79166666666666663</v>
      </c>
      <c r="K3234" s="5">
        <f t="shared" si="355"/>
        <v>178</v>
      </c>
      <c r="L3234" s="3">
        <f t="shared" ca="1" si="353"/>
        <v>7.4151234567901236E-2</v>
      </c>
      <c r="M3234" s="1">
        <f t="shared" ca="1" si="354"/>
        <v>0.71751543209876534</v>
      </c>
      <c r="N3234" t="str">
        <f t="shared" si="356"/>
        <v>yes</v>
      </c>
    </row>
    <row r="3235" spans="1:14" x14ac:dyDescent="0.25">
      <c r="A3235" t="str">
        <f t="shared" si="350"/>
        <v>9Adelaide Crows</v>
      </c>
      <c r="B3235">
        <v>2020</v>
      </c>
      <c r="C3235">
        <v>9</v>
      </c>
      <c r="D3235" t="s">
        <v>21</v>
      </c>
      <c r="E3235" t="s">
        <v>22</v>
      </c>
      <c r="F3235">
        <v>81</v>
      </c>
      <c r="G3235" s="1">
        <v>0.78</v>
      </c>
      <c r="H3235">
        <v>19</v>
      </c>
      <c r="I3235">
        <f t="shared" si="351"/>
        <v>30</v>
      </c>
      <c r="J3235" s="3">
        <f t="shared" si="352"/>
        <v>0.6333333333333333</v>
      </c>
      <c r="K3235" s="5">
        <f t="shared" si="355"/>
        <v>329</v>
      </c>
      <c r="L3235" s="3">
        <f t="shared" ca="1" si="353"/>
        <v>0.14776368063565296</v>
      </c>
      <c r="M3235" s="1">
        <f t="shared" ca="1" si="354"/>
        <v>0.48556965269768038</v>
      </c>
      <c r="N3235" t="str">
        <f t="shared" si="356"/>
        <v>yes</v>
      </c>
    </row>
    <row r="3236" spans="1:14" x14ac:dyDescent="0.25">
      <c r="A3236" t="str">
        <f t="shared" si="350"/>
        <v>9Port Adelaide</v>
      </c>
      <c r="B3236">
        <v>2020</v>
      </c>
      <c r="C3236">
        <v>9</v>
      </c>
      <c r="D3236" t="s">
        <v>94</v>
      </c>
      <c r="E3236" t="s">
        <v>48</v>
      </c>
      <c r="F3236">
        <v>34</v>
      </c>
      <c r="G3236" s="1">
        <v>0.81</v>
      </c>
      <c r="H3236">
        <v>19</v>
      </c>
      <c r="I3236">
        <f t="shared" si="351"/>
        <v>20</v>
      </c>
      <c r="J3236" s="3">
        <f t="shared" si="352"/>
        <v>0.95</v>
      </c>
      <c r="K3236" s="5">
        <f t="shared" si="355"/>
        <v>95</v>
      </c>
      <c r="L3236" s="3">
        <f t="shared" ca="1" si="353"/>
        <v>4.4407894736842105E-2</v>
      </c>
      <c r="M3236" s="1">
        <f t="shared" ca="1" si="354"/>
        <v>0.90559210526315781</v>
      </c>
      <c r="N3236" t="str">
        <f t="shared" si="356"/>
        <v>yes</v>
      </c>
    </row>
    <row r="3237" spans="1:14" x14ac:dyDescent="0.25">
      <c r="A3237" t="str">
        <f t="shared" si="350"/>
        <v>9Collingwood</v>
      </c>
      <c r="B3237">
        <v>2020</v>
      </c>
      <c r="C3237">
        <v>9</v>
      </c>
      <c r="D3237" t="s">
        <v>50</v>
      </c>
      <c r="E3237" t="s">
        <v>51</v>
      </c>
      <c r="F3237">
        <v>99</v>
      </c>
      <c r="G3237" s="1">
        <v>0.86</v>
      </c>
      <c r="H3237">
        <v>18</v>
      </c>
      <c r="I3237">
        <f t="shared" si="351"/>
        <v>20</v>
      </c>
      <c r="J3237" s="3">
        <f t="shared" si="352"/>
        <v>0.9</v>
      </c>
      <c r="K3237" s="5">
        <f t="shared" si="355"/>
        <v>299</v>
      </c>
      <c r="L3237" s="3">
        <f t="shared" ca="1" si="353"/>
        <v>0.1408668730650155</v>
      </c>
      <c r="M3237" s="1">
        <f t="shared" ca="1" si="354"/>
        <v>0.75913312693498458</v>
      </c>
      <c r="N3237" t="str">
        <f t="shared" si="356"/>
        <v>yes</v>
      </c>
    </row>
    <row r="3238" spans="1:14" x14ac:dyDescent="0.25">
      <c r="A3238" t="str">
        <f t="shared" si="350"/>
        <v>9Geelong Cats</v>
      </c>
      <c r="B3238">
        <v>2020</v>
      </c>
      <c r="C3238">
        <v>9</v>
      </c>
      <c r="D3238" t="s">
        <v>8</v>
      </c>
      <c r="E3238" t="s">
        <v>9</v>
      </c>
      <c r="F3238">
        <v>78</v>
      </c>
      <c r="G3238" s="1">
        <v>0.8</v>
      </c>
      <c r="H3238">
        <v>18</v>
      </c>
      <c r="I3238">
        <f t="shared" si="351"/>
        <v>24</v>
      </c>
      <c r="J3238" s="3">
        <f t="shared" si="352"/>
        <v>0.75</v>
      </c>
      <c r="K3238" s="5">
        <f t="shared" si="355"/>
        <v>245</v>
      </c>
      <c r="L3238" s="3">
        <f t="shared" ca="1" si="353"/>
        <v>4.7934764197739975E-2</v>
      </c>
      <c r="M3238" s="1">
        <f t="shared" ca="1" si="354"/>
        <v>0.70206523580225999</v>
      </c>
      <c r="N3238" t="str">
        <f t="shared" si="356"/>
        <v>yes</v>
      </c>
    </row>
    <row r="3239" spans="1:14" x14ac:dyDescent="0.25">
      <c r="A3239" t="str">
        <f t="shared" si="350"/>
        <v>9Adelaide Crows</v>
      </c>
      <c r="B3239">
        <v>2020</v>
      </c>
      <c r="C3239">
        <v>9</v>
      </c>
      <c r="D3239" t="s">
        <v>131</v>
      </c>
      <c r="E3239" t="s">
        <v>22</v>
      </c>
      <c r="F3239">
        <v>39</v>
      </c>
      <c r="G3239" s="1">
        <v>0.77</v>
      </c>
      <c r="H3239">
        <v>18</v>
      </c>
      <c r="I3239">
        <f t="shared" si="351"/>
        <v>30</v>
      </c>
      <c r="J3239" s="3">
        <f t="shared" si="352"/>
        <v>0.6</v>
      </c>
      <c r="K3239" s="5">
        <f t="shared" si="355"/>
        <v>90</v>
      </c>
      <c r="L3239" s="3">
        <f t="shared" ca="1" si="353"/>
        <v>5.2602952602952599E-2</v>
      </c>
      <c r="M3239" s="1">
        <f t="shared" ca="1" si="354"/>
        <v>0.54739704739704742</v>
      </c>
      <c r="N3239" t="str">
        <f t="shared" si="356"/>
        <v>yes</v>
      </c>
    </row>
    <row r="3240" spans="1:14" x14ac:dyDescent="0.25">
      <c r="A3240" t="str">
        <f t="shared" si="350"/>
        <v>9Brisbane Lions</v>
      </c>
      <c r="B3240">
        <v>2020</v>
      </c>
      <c r="C3240">
        <v>9</v>
      </c>
      <c r="D3240" t="s">
        <v>98</v>
      </c>
      <c r="E3240" t="s">
        <v>16</v>
      </c>
      <c r="F3240">
        <v>86</v>
      </c>
      <c r="G3240" s="1">
        <v>0.83</v>
      </c>
      <c r="H3240">
        <v>18</v>
      </c>
      <c r="I3240">
        <f t="shared" si="351"/>
        <v>21</v>
      </c>
      <c r="J3240" s="3">
        <f t="shared" si="352"/>
        <v>0.8571428571428571</v>
      </c>
      <c r="K3240" s="5">
        <f t="shared" si="355"/>
        <v>264</v>
      </c>
      <c r="L3240" s="3">
        <f t="shared" ca="1" si="353"/>
        <v>0.17017862952119006</v>
      </c>
      <c r="M3240" s="1">
        <f t="shared" ca="1" si="354"/>
        <v>0.68696422762166698</v>
      </c>
      <c r="N3240" t="str">
        <f t="shared" si="356"/>
        <v>yes</v>
      </c>
    </row>
    <row r="3241" spans="1:14" x14ac:dyDescent="0.25">
      <c r="A3241" t="str">
        <f t="shared" si="350"/>
        <v>9Sydney Swans</v>
      </c>
      <c r="B3241">
        <v>2020</v>
      </c>
      <c r="C3241">
        <v>9</v>
      </c>
      <c r="D3241" t="s">
        <v>79</v>
      </c>
      <c r="E3241" t="s">
        <v>70</v>
      </c>
      <c r="F3241">
        <v>57</v>
      </c>
      <c r="G3241" s="1">
        <v>0.74</v>
      </c>
      <c r="H3241">
        <v>18</v>
      </c>
      <c r="I3241">
        <f t="shared" si="351"/>
        <v>24</v>
      </c>
      <c r="J3241" s="3">
        <f t="shared" si="352"/>
        <v>0.75</v>
      </c>
      <c r="K3241" s="5">
        <f t="shared" si="355"/>
        <v>202</v>
      </c>
      <c r="L3241" s="3">
        <f t="shared" ca="1" si="353"/>
        <v>0.11533543183159553</v>
      </c>
      <c r="M3241" s="1">
        <f t="shared" ca="1" si="354"/>
        <v>0.63466456816840444</v>
      </c>
      <c r="N3241" t="str">
        <f t="shared" si="356"/>
        <v>yes</v>
      </c>
    </row>
    <row r="3242" spans="1:14" x14ac:dyDescent="0.25">
      <c r="A3242" t="str">
        <f t="shared" si="350"/>
        <v>9West Coast Eagles</v>
      </c>
      <c r="B3242">
        <v>2020</v>
      </c>
      <c r="C3242">
        <v>9</v>
      </c>
      <c r="D3242" t="s">
        <v>118</v>
      </c>
      <c r="E3242" t="s">
        <v>36</v>
      </c>
      <c r="F3242">
        <v>70</v>
      </c>
      <c r="G3242" s="1">
        <v>0.76</v>
      </c>
      <c r="H3242">
        <v>18</v>
      </c>
      <c r="I3242">
        <f t="shared" si="351"/>
        <v>24</v>
      </c>
      <c r="J3242" s="3">
        <f t="shared" si="352"/>
        <v>0.75</v>
      </c>
      <c r="K3242" s="5">
        <f t="shared" si="355"/>
        <v>179</v>
      </c>
      <c r="L3242" s="3">
        <f t="shared" ca="1" si="353"/>
        <v>2.6041666666666665E-3</v>
      </c>
      <c r="M3242" s="1">
        <f t="shared" ca="1" si="354"/>
        <v>0.74739583333333337</v>
      </c>
      <c r="N3242" t="str">
        <f t="shared" si="356"/>
        <v>yes</v>
      </c>
    </row>
    <row r="3243" spans="1:14" x14ac:dyDescent="0.25">
      <c r="A3243" t="str">
        <f t="shared" si="350"/>
        <v>9Brisbane Lions</v>
      </c>
      <c r="B3243">
        <v>2020</v>
      </c>
      <c r="C3243">
        <v>9</v>
      </c>
      <c r="D3243" t="s">
        <v>68</v>
      </c>
      <c r="E3243" t="s">
        <v>16</v>
      </c>
      <c r="F3243">
        <v>50</v>
      </c>
      <c r="G3243" s="1">
        <v>0.68</v>
      </c>
      <c r="H3243">
        <v>18</v>
      </c>
      <c r="I3243">
        <f t="shared" si="351"/>
        <v>21</v>
      </c>
      <c r="J3243" s="3">
        <f t="shared" si="352"/>
        <v>0.8571428571428571</v>
      </c>
      <c r="K3243" s="5">
        <f t="shared" si="355"/>
        <v>232</v>
      </c>
      <c r="L3243" s="3">
        <f t="shared" ca="1" si="353"/>
        <v>0.11004105202452497</v>
      </c>
      <c r="M3243" s="1">
        <f t="shared" ca="1" si="354"/>
        <v>0.74710180511833213</v>
      </c>
      <c r="N3243" t="str">
        <f t="shared" si="356"/>
        <v>yes</v>
      </c>
    </row>
    <row r="3244" spans="1:14" x14ac:dyDescent="0.25">
      <c r="A3244" t="str">
        <f t="shared" si="350"/>
        <v>9Melbourne</v>
      </c>
      <c r="B3244">
        <v>2020</v>
      </c>
      <c r="C3244">
        <v>9</v>
      </c>
      <c r="D3244" t="s">
        <v>29</v>
      </c>
      <c r="E3244" t="s">
        <v>30</v>
      </c>
      <c r="F3244">
        <v>97</v>
      </c>
      <c r="G3244" s="1">
        <v>0.89</v>
      </c>
      <c r="H3244">
        <v>18</v>
      </c>
      <c r="I3244">
        <f t="shared" si="351"/>
        <v>20</v>
      </c>
      <c r="J3244" s="3">
        <f t="shared" si="352"/>
        <v>0.9</v>
      </c>
      <c r="K3244" s="5">
        <f t="shared" si="355"/>
        <v>267</v>
      </c>
      <c r="L3244" s="3">
        <f t="shared" ca="1" si="353"/>
        <v>0.12968532442216654</v>
      </c>
      <c r="M3244" s="1">
        <f t="shared" ca="1" si="354"/>
        <v>0.77031467557783351</v>
      </c>
      <c r="N3244" t="str">
        <f t="shared" si="356"/>
        <v>yes</v>
      </c>
    </row>
    <row r="3245" spans="1:14" x14ac:dyDescent="0.25">
      <c r="A3245" t="str">
        <f t="shared" si="350"/>
        <v>9Hawthorn</v>
      </c>
      <c r="B3245">
        <v>2020</v>
      </c>
      <c r="C3245">
        <v>9</v>
      </c>
      <c r="D3245" t="s">
        <v>64</v>
      </c>
      <c r="E3245" t="s">
        <v>56</v>
      </c>
      <c r="F3245">
        <v>68</v>
      </c>
      <c r="G3245" s="1">
        <v>0.65</v>
      </c>
      <c r="H3245">
        <v>18</v>
      </c>
      <c r="I3245">
        <f t="shared" si="351"/>
        <v>27</v>
      </c>
      <c r="J3245" s="3">
        <f t="shared" si="352"/>
        <v>0.66666666666666663</v>
      </c>
      <c r="K3245" s="5">
        <f t="shared" si="355"/>
        <v>208</v>
      </c>
      <c r="L3245" s="3">
        <f t="shared" ca="1" si="353"/>
        <v>0.22667981591058514</v>
      </c>
      <c r="M3245" s="1">
        <f t="shared" ca="1" si="354"/>
        <v>0.43998685075608146</v>
      </c>
      <c r="N3245" t="str">
        <f t="shared" si="356"/>
        <v>yes</v>
      </c>
    </row>
    <row r="3246" spans="1:14" x14ac:dyDescent="0.25">
      <c r="A3246" t="str">
        <f t="shared" si="350"/>
        <v>9GWS Giants</v>
      </c>
      <c r="B3246">
        <v>2020</v>
      </c>
      <c r="C3246">
        <v>9</v>
      </c>
      <c r="D3246" t="s">
        <v>12</v>
      </c>
      <c r="E3246" t="s">
        <v>11</v>
      </c>
      <c r="F3246">
        <v>55</v>
      </c>
      <c r="G3246" s="1">
        <v>0.87</v>
      </c>
      <c r="H3246">
        <v>17</v>
      </c>
      <c r="I3246">
        <f t="shared" si="351"/>
        <v>17</v>
      </c>
      <c r="J3246" s="3">
        <f t="shared" si="352"/>
        <v>1</v>
      </c>
      <c r="K3246" s="5">
        <f t="shared" si="355"/>
        <v>122</v>
      </c>
      <c r="L3246" s="3">
        <f t="shared" ca="1" si="353"/>
        <v>0.10877684407096173</v>
      </c>
      <c r="M3246" s="1">
        <f t="shared" ca="1" si="354"/>
        <v>0.89122315592903822</v>
      </c>
      <c r="N3246" t="str">
        <f t="shared" si="356"/>
        <v>yes</v>
      </c>
    </row>
    <row r="3247" spans="1:14" x14ac:dyDescent="0.25">
      <c r="A3247" t="str">
        <f t="shared" si="350"/>
        <v>9Western Bulldogs</v>
      </c>
      <c r="B3247">
        <v>2020</v>
      </c>
      <c r="C3247">
        <v>9</v>
      </c>
      <c r="D3247" t="s">
        <v>116</v>
      </c>
      <c r="E3247" t="s">
        <v>14</v>
      </c>
      <c r="F3247">
        <v>58</v>
      </c>
      <c r="G3247" s="1">
        <v>0.81</v>
      </c>
      <c r="H3247">
        <v>17</v>
      </c>
      <c r="I3247">
        <f t="shared" si="351"/>
        <v>24</v>
      </c>
      <c r="J3247" s="3">
        <f t="shared" si="352"/>
        <v>0.70833333333333337</v>
      </c>
      <c r="K3247" s="5">
        <f t="shared" si="355"/>
        <v>192</v>
      </c>
      <c r="L3247" s="3">
        <f t="shared" ca="1" si="353"/>
        <v>8.2047364400305564E-2</v>
      </c>
      <c r="M3247" s="1">
        <f t="shared" ca="1" si="354"/>
        <v>0.62628596893302779</v>
      </c>
      <c r="N3247" t="str">
        <f t="shared" si="356"/>
        <v>yes</v>
      </c>
    </row>
    <row r="3248" spans="1:14" x14ac:dyDescent="0.25">
      <c r="A3248" t="str">
        <f t="shared" si="350"/>
        <v>9Hawthorn</v>
      </c>
      <c r="B3248">
        <v>2020</v>
      </c>
      <c r="C3248">
        <v>9</v>
      </c>
      <c r="D3248" t="s">
        <v>77</v>
      </c>
      <c r="E3248" t="s">
        <v>56</v>
      </c>
      <c r="F3248">
        <v>75</v>
      </c>
      <c r="G3248" s="1">
        <v>0.81</v>
      </c>
      <c r="H3248">
        <v>17</v>
      </c>
      <c r="I3248">
        <f t="shared" si="351"/>
        <v>27</v>
      </c>
      <c r="J3248" s="3">
        <f t="shared" si="352"/>
        <v>0.62962962962962965</v>
      </c>
      <c r="K3248" s="5">
        <f t="shared" si="355"/>
        <v>217</v>
      </c>
      <c r="L3248" s="3">
        <f t="shared" ca="1" si="353"/>
        <v>5.4256410256410259E-2</v>
      </c>
      <c r="M3248" s="1">
        <f t="shared" ca="1" si="354"/>
        <v>0.57537321937321939</v>
      </c>
      <c r="N3248" t="str">
        <f t="shared" si="356"/>
        <v>yes</v>
      </c>
    </row>
    <row r="3249" spans="1:14" x14ac:dyDescent="0.25">
      <c r="A3249" t="str">
        <f t="shared" si="350"/>
        <v>9Western Bulldogs</v>
      </c>
      <c r="B3249">
        <v>2020</v>
      </c>
      <c r="C3249">
        <v>9</v>
      </c>
      <c r="D3249" t="s">
        <v>59</v>
      </c>
      <c r="E3249" t="s">
        <v>14</v>
      </c>
      <c r="F3249">
        <v>56</v>
      </c>
      <c r="G3249" s="1">
        <v>0.89</v>
      </c>
      <c r="H3249">
        <v>17</v>
      </c>
      <c r="I3249">
        <f t="shared" si="351"/>
        <v>24</v>
      </c>
      <c r="J3249" s="3">
        <f t="shared" si="352"/>
        <v>0.70833333333333337</v>
      </c>
      <c r="K3249" s="5">
        <f t="shared" si="355"/>
        <v>231</v>
      </c>
      <c r="L3249" s="3">
        <f t="shared" ca="1" si="353"/>
        <v>6.0882352941176464E-2</v>
      </c>
      <c r="M3249" s="1">
        <f t="shared" ca="1" si="354"/>
        <v>0.64745098039215687</v>
      </c>
      <c r="N3249" t="str">
        <f t="shared" si="356"/>
        <v>yes</v>
      </c>
    </row>
    <row r="3250" spans="1:14" x14ac:dyDescent="0.25">
      <c r="A3250" t="str">
        <f t="shared" si="350"/>
        <v>9Hawthorn</v>
      </c>
      <c r="B3250">
        <v>2020</v>
      </c>
      <c r="C3250">
        <v>9</v>
      </c>
      <c r="D3250" t="s">
        <v>122</v>
      </c>
      <c r="E3250" t="s">
        <v>56</v>
      </c>
      <c r="F3250">
        <v>67</v>
      </c>
      <c r="G3250" s="1">
        <v>0.89</v>
      </c>
      <c r="H3250">
        <v>17</v>
      </c>
      <c r="I3250">
        <f t="shared" si="351"/>
        <v>27</v>
      </c>
      <c r="J3250" s="3">
        <f t="shared" si="352"/>
        <v>0.62962962962962965</v>
      </c>
      <c r="K3250" s="5">
        <f t="shared" si="355"/>
        <v>172</v>
      </c>
      <c r="L3250" s="3">
        <f t="shared" ca="1" si="353"/>
        <v>3.3077485380116962E-2</v>
      </c>
      <c r="M3250" s="1">
        <f t="shared" ca="1" si="354"/>
        <v>0.59655214424951264</v>
      </c>
      <c r="N3250" t="str">
        <f t="shared" si="356"/>
        <v>yes</v>
      </c>
    </row>
    <row r="3251" spans="1:14" x14ac:dyDescent="0.25">
      <c r="A3251" t="str">
        <f t="shared" si="350"/>
        <v>9GWS Giants</v>
      </c>
      <c r="B3251">
        <v>2020</v>
      </c>
      <c r="C3251">
        <v>9</v>
      </c>
      <c r="D3251" t="s">
        <v>41</v>
      </c>
      <c r="E3251" t="s">
        <v>11</v>
      </c>
      <c r="F3251">
        <v>107</v>
      </c>
      <c r="G3251" s="1">
        <v>0.83</v>
      </c>
      <c r="H3251">
        <v>16</v>
      </c>
      <c r="I3251">
        <f t="shared" si="351"/>
        <v>17</v>
      </c>
      <c r="J3251" s="3">
        <f t="shared" si="352"/>
        <v>0.94117647058823528</v>
      </c>
      <c r="K3251" s="5">
        <f t="shared" si="355"/>
        <v>270</v>
      </c>
      <c r="L3251" s="3">
        <f t="shared" ca="1" si="353"/>
        <v>0.13053221288515407</v>
      </c>
      <c r="M3251" s="1">
        <f t="shared" ca="1" si="354"/>
        <v>0.81064425770308124</v>
      </c>
      <c r="N3251" t="str">
        <f t="shared" si="356"/>
        <v>yes</v>
      </c>
    </row>
    <row r="3252" spans="1:14" x14ac:dyDescent="0.25">
      <c r="A3252" t="str">
        <f t="shared" si="350"/>
        <v>9Adelaide Crows</v>
      </c>
      <c r="B3252">
        <v>2020</v>
      </c>
      <c r="C3252">
        <v>9</v>
      </c>
      <c r="D3252" t="s">
        <v>141</v>
      </c>
      <c r="E3252" t="s">
        <v>22</v>
      </c>
      <c r="F3252">
        <v>46</v>
      </c>
      <c r="G3252" s="1">
        <v>0.78</v>
      </c>
      <c r="H3252">
        <v>16</v>
      </c>
      <c r="I3252">
        <f t="shared" si="351"/>
        <v>30</v>
      </c>
      <c r="J3252" s="3">
        <f t="shared" si="352"/>
        <v>0.53333333333333333</v>
      </c>
      <c r="K3252" s="5">
        <f t="shared" si="355"/>
        <v>18</v>
      </c>
      <c r="L3252" s="3">
        <f t="shared" ca="1" si="353"/>
        <v>4.117063492063492E-2</v>
      </c>
      <c r="M3252" s="1">
        <f t="shared" ca="1" si="354"/>
        <v>0.49216269841269839</v>
      </c>
      <c r="N3252" t="str">
        <f t="shared" si="356"/>
        <v>yes</v>
      </c>
    </row>
    <row r="3253" spans="1:14" x14ac:dyDescent="0.25">
      <c r="A3253" t="str">
        <f t="shared" si="350"/>
        <v>9Collingwood</v>
      </c>
      <c r="B3253">
        <v>2020</v>
      </c>
      <c r="C3253">
        <v>9</v>
      </c>
      <c r="D3253" t="s">
        <v>110</v>
      </c>
      <c r="E3253" t="s">
        <v>51</v>
      </c>
      <c r="F3253">
        <v>57</v>
      </c>
      <c r="G3253" s="1">
        <v>0.76</v>
      </c>
      <c r="H3253">
        <v>16</v>
      </c>
      <c r="I3253">
        <f t="shared" si="351"/>
        <v>20</v>
      </c>
      <c r="J3253" s="3">
        <f t="shared" si="352"/>
        <v>0.8</v>
      </c>
      <c r="K3253" s="5">
        <f t="shared" si="355"/>
        <v>180</v>
      </c>
      <c r="L3253" s="3">
        <f t="shared" ca="1" si="353"/>
        <v>0.10132575757575757</v>
      </c>
      <c r="M3253" s="1">
        <f t="shared" ca="1" si="354"/>
        <v>0.69867424242424248</v>
      </c>
      <c r="N3253" t="str">
        <f t="shared" si="356"/>
        <v>yes</v>
      </c>
    </row>
    <row r="3254" spans="1:14" x14ac:dyDescent="0.25">
      <c r="A3254" t="str">
        <f t="shared" si="350"/>
        <v>9Fremantle</v>
      </c>
      <c r="B3254">
        <v>2020</v>
      </c>
      <c r="C3254">
        <v>9</v>
      </c>
      <c r="D3254" t="s">
        <v>132</v>
      </c>
      <c r="E3254" t="s">
        <v>53</v>
      </c>
      <c r="F3254">
        <v>58</v>
      </c>
      <c r="G3254" s="1">
        <v>0.86</v>
      </c>
      <c r="H3254">
        <v>16</v>
      </c>
      <c r="I3254">
        <f t="shared" si="351"/>
        <v>20</v>
      </c>
      <c r="J3254" s="3">
        <f t="shared" si="352"/>
        <v>0.8</v>
      </c>
      <c r="K3254" s="5">
        <f t="shared" si="355"/>
        <v>196</v>
      </c>
      <c r="L3254" s="3">
        <f t="shared" ca="1" si="353"/>
        <v>0.14957491768637279</v>
      </c>
      <c r="M3254" s="1">
        <f t="shared" ca="1" si="354"/>
        <v>0.65042508231362728</v>
      </c>
      <c r="N3254" t="str">
        <f t="shared" si="356"/>
        <v>yes</v>
      </c>
    </row>
    <row r="3255" spans="1:14" x14ac:dyDescent="0.25">
      <c r="A3255" t="str">
        <f t="shared" si="350"/>
        <v>9Gold Coast Suns</v>
      </c>
      <c r="B3255">
        <v>2020</v>
      </c>
      <c r="C3255">
        <v>9</v>
      </c>
      <c r="D3255" t="s">
        <v>39</v>
      </c>
      <c r="E3255" t="s">
        <v>40</v>
      </c>
      <c r="F3255">
        <v>49</v>
      </c>
      <c r="G3255" s="1">
        <v>0.82</v>
      </c>
      <c r="H3255">
        <v>16</v>
      </c>
      <c r="I3255">
        <f t="shared" si="351"/>
        <v>17</v>
      </c>
      <c r="J3255" s="3">
        <f t="shared" si="352"/>
        <v>0.94117647058823528</v>
      </c>
      <c r="K3255" s="5">
        <f t="shared" si="355"/>
        <v>323</v>
      </c>
      <c r="L3255" s="3">
        <f t="shared" ca="1" si="353"/>
        <v>0.13798539023452516</v>
      </c>
      <c r="M3255" s="1">
        <f t="shared" ca="1" si="354"/>
        <v>0.80319108035371012</v>
      </c>
      <c r="N3255" t="str">
        <f t="shared" si="356"/>
        <v>yes</v>
      </c>
    </row>
    <row r="3256" spans="1:14" x14ac:dyDescent="0.25">
      <c r="A3256" t="str">
        <f t="shared" si="350"/>
        <v>9Richmond</v>
      </c>
      <c r="B3256">
        <v>2020</v>
      </c>
      <c r="C3256">
        <v>9</v>
      </c>
      <c r="D3256" t="s">
        <v>144</v>
      </c>
      <c r="E3256" t="s">
        <v>28</v>
      </c>
      <c r="F3256">
        <v>60</v>
      </c>
      <c r="G3256" s="1">
        <v>0.8</v>
      </c>
      <c r="H3256">
        <v>16</v>
      </c>
      <c r="I3256">
        <f t="shared" si="351"/>
        <v>24</v>
      </c>
      <c r="J3256" s="3">
        <f t="shared" si="352"/>
        <v>0.66666666666666663</v>
      </c>
      <c r="K3256" s="5">
        <f t="shared" si="355"/>
        <v>68</v>
      </c>
      <c r="L3256" s="3">
        <f t="shared" ca="1" si="353"/>
        <v>4.3609022556390979E-2</v>
      </c>
      <c r="M3256" s="1">
        <f t="shared" ca="1" si="354"/>
        <v>0.62305764411027564</v>
      </c>
      <c r="N3256" t="str">
        <f t="shared" si="356"/>
        <v>yes</v>
      </c>
    </row>
    <row r="3257" spans="1:14" x14ac:dyDescent="0.25">
      <c r="A3257" t="str">
        <f t="shared" si="350"/>
        <v>9Port Adelaide</v>
      </c>
      <c r="B3257">
        <v>2020</v>
      </c>
      <c r="C3257">
        <v>9</v>
      </c>
      <c r="D3257" t="s">
        <v>47</v>
      </c>
      <c r="E3257" t="s">
        <v>48</v>
      </c>
      <c r="F3257">
        <v>102</v>
      </c>
      <c r="G3257" s="1">
        <v>0.88</v>
      </c>
      <c r="H3257">
        <v>16</v>
      </c>
      <c r="I3257">
        <f t="shared" si="351"/>
        <v>20</v>
      </c>
      <c r="J3257" s="3">
        <f t="shared" si="352"/>
        <v>0.8</v>
      </c>
      <c r="K3257" s="5">
        <f t="shared" si="355"/>
        <v>206</v>
      </c>
      <c r="L3257" s="3">
        <f t="shared" ca="1" si="353"/>
        <v>9.9439775910364139E-2</v>
      </c>
      <c r="M3257" s="1">
        <f t="shared" ca="1" si="354"/>
        <v>0.70056022408963592</v>
      </c>
      <c r="N3257" t="str">
        <f t="shared" si="356"/>
        <v>yes</v>
      </c>
    </row>
    <row r="3258" spans="1:14" x14ac:dyDescent="0.25">
      <c r="A3258" t="str">
        <f t="shared" si="350"/>
        <v>9Richmond</v>
      </c>
      <c r="B3258">
        <v>2020</v>
      </c>
      <c r="C3258">
        <v>9</v>
      </c>
      <c r="D3258" t="s">
        <v>107</v>
      </c>
      <c r="E3258" t="s">
        <v>28</v>
      </c>
      <c r="F3258">
        <v>65</v>
      </c>
      <c r="G3258" s="1">
        <v>0.71</v>
      </c>
      <c r="H3258">
        <v>16</v>
      </c>
      <c r="I3258">
        <f t="shared" si="351"/>
        <v>24</v>
      </c>
      <c r="J3258" s="3">
        <f t="shared" si="352"/>
        <v>0.66666666666666663</v>
      </c>
      <c r="K3258" s="5">
        <f t="shared" si="355"/>
        <v>187</v>
      </c>
      <c r="L3258" s="3">
        <f t="shared" ca="1" si="353"/>
        <v>3.5714285714285712E-2</v>
      </c>
      <c r="M3258" s="1">
        <f t="shared" ca="1" si="354"/>
        <v>0.63095238095238093</v>
      </c>
      <c r="N3258" t="str">
        <f t="shared" si="356"/>
        <v>yes</v>
      </c>
    </row>
    <row r="3259" spans="1:14" x14ac:dyDescent="0.25">
      <c r="A3259" t="str">
        <f t="shared" si="350"/>
        <v>9St Kilda</v>
      </c>
      <c r="B3259">
        <v>2020</v>
      </c>
      <c r="C3259">
        <v>9</v>
      </c>
      <c r="D3259" t="s">
        <v>18</v>
      </c>
      <c r="E3259" t="s">
        <v>19</v>
      </c>
      <c r="F3259">
        <v>83</v>
      </c>
      <c r="G3259" s="1">
        <v>0.74</v>
      </c>
      <c r="H3259">
        <v>15</v>
      </c>
      <c r="I3259">
        <f t="shared" si="351"/>
        <v>24</v>
      </c>
      <c r="J3259" s="3">
        <f t="shared" si="352"/>
        <v>0.625</v>
      </c>
      <c r="K3259" s="5">
        <f t="shared" si="355"/>
        <v>177</v>
      </c>
      <c r="L3259" s="3">
        <f t="shared" ca="1" si="353"/>
        <v>2.8011204481792717E-3</v>
      </c>
      <c r="M3259" s="1">
        <f t="shared" ca="1" si="354"/>
        <v>0.62219887955182074</v>
      </c>
      <c r="N3259" t="str">
        <f t="shared" si="356"/>
        <v>yes</v>
      </c>
    </row>
    <row r="3260" spans="1:14" x14ac:dyDescent="0.25">
      <c r="A3260" t="str">
        <f t="shared" si="350"/>
        <v>9Essendon</v>
      </c>
      <c r="B3260">
        <v>2020</v>
      </c>
      <c r="C3260">
        <v>9</v>
      </c>
      <c r="D3260" t="s">
        <v>93</v>
      </c>
      <c r="E3260" t="s">
        <v>32</v>
      </c>
      <c r="F3260">
        <v>65</v>
      </c>
      <c r="G3260" s="1">
        <v>0.8</v>
      </c>
      <c r="H3260">
        <v>15</v>
      </c>
      <c r="I3260">
        <f t="shared" si="351"/>
        <v>21</v>
      </c>
      <c r="J3260" s="3">
        <f t="shared" si="352"/>
        <v>0.7142857142857143</v>
      </c>
      <c r="K3260" s="5">
        <f t="shared" si="355"/>
        <v>217</v>
      </c>
      <c r="L3260" s="3">
        <f t="shared" ca="1" si="353"/>
        <v>3.7593984962406013E-2</v>
      </c>
      <c r="M3260" s="1">
        <f t="shared" ca="1" si="354"/>
        <v>0.67669172932330834</v>
      </c>
      <c r="N3260" t="str">
        <f t="shared" si="356"/>
        <v>yes</v>
      </c>
    </row>
    <row r="3261" spans="1:14" x14ac:dyDescent="0.25">
      <c r="A3261" t="str">
        <f t="shared" si="350"/>
        <v>9St Kilda</v>
      </c>
      <c r="B3261">
        <v>2020</v>
      </c>
      <c r="C3261">
        <v>9</v>
      </c>
      <c r="D3261" t="s">
        <v>54</v>
      </c>
      <c r="E3261" t="s">
        <v>19</v>
      </c>
      <c r="F3261">
        <v>81</v>
      </c>
      <c r="G3261" s="1">
        <v>0.81</v>
      </c>
      <c r="H3261">
        <v>15</v>
      </c>
      <c r="I3261">
        <f t="shared" si="351"/>
        <v>24</v>
      </c>
      <c r="J3261" s="3">
        <f t="shared" si="352"/>
        <v>0.625</v>
      </c>
      <c r="K3261" s="5">
        <f t="shared" si="355"/>
        <v>158</v>
      </c>
      <c r="L3261" s="3">
        <f t="shared" ca="1" si="353"/>
        <v>0</v>
      </c>
      <c r="M3261" s="1">
        <f t="shared" ca="1" si="354"/>
        <v>0.625</v>
      </c>
      <c r="N3261" t="str">
        <f t="shared" si="356"/>
        <v>yes</v>
      </c>
    </row>
    <row r="3262" spans="1:14" x14ac:dyDescent="0.25">
      <c r="A3262" t="str">
        <f t="shared" si="350"/>
        <v>9Port Adelaide</v>
      </c>
      <c r="B3262">
        <v>2020</v>
      </c>
      <c r="C3262">
        <v>9</v>
      </c>
      <c r="D3262" t="s">
        <v>157</v>
      </c>
      <c r="E3262" t="s">
        <v>48</v>
      </c>
      <c r="F3262">
        <v>56</v>
      </c>
      <c r="G3262" s="1">
        <v>0.82</v>
      </c>
      <c r="H3262">
        <v>15</v>
      </c>
      <c r="I3262">
        <f t="shared" si="351"/>
        <v>20</v>
      </c>
      <c r="J3262" s="3">
        <f t="shared" si="352"/>
        <v>0.75</v>
      </c>
      <c r="K3262" s="5">
        <f t="shared" si="355"/>
        <v>131</v>
      </c>
      <c r="L3262" s="3">
        <f t="shared" ca="1" si="353"/>
        <v>1.4005602240896357E-2</v>
      </c>
      <c r="M3262" s="1">
        <f t="shared" ca="1" si="354"/>
        <v>0.73599439775910369</v>
      </c>
      <c r="N3262" t="str">
        <f t="shared" si="356"/>
        <v>yes</v>
      </c>
    </row>
    <row r="3263" spans="1:14" x14ac:dyDescent="0.25">
      <c r="A3263" t="str">
        <f t="shared" si="350"/>
        <v>9Richmond</v>
      </c>
      <c r="B3263">
        <v>2020</v>
      </c>
      <c r="C3263">
        <v>9</v>
      </c>
      <c r="D3263" t="s">
        <v>44</v>
      </c>
      <c r="E3263" t="s">
        <v>28</v>
      </c>
      <c r="F3263">
        <v>100</v>
      </c>
      <c r="G3263" s="1">
        <v>0.87</v>
      </c>
      <c r="H3263">
        <v>15</v>
      </c>
      <c r="I3263">
        <f t="shared" si="351"/>
        <v>24</v>
      </c>
      <c r="J3263" s="3">
        <f t="shared" si="352"/>
        <v>0.625</v>
      </c>
      <c r="K3263" s="5">
        <f t="shared" si="355"/>
        <v>250</v>
      </c>
      <c r="L3263" s="3">
        <f t="shared" ca="1" si="353"/>
        <v>6.8923611111111116E-2</v>
      </c>
      <c r="M3263" s="1">
        <f t="shared" ca="1" si="354"/>
        <v>0.55607638888888888</v>
      </c>
      <c r="N3263" t="str">
        <f t="shared" si="356"/>
        <v>yes</v>
      </c>
    </row>
    <row r="3264" spans="1:14" x14ac:dyDescent="0.25">
      <c r="A3264" t="str">
        <f t="shared" si="350"/>
        <v>9Collingwood</v>
      </c>
      <c r="B3264">
        <v>2020</v>
      </c>
      <c r="C3264">
        <v>9</v>
      </c>
      <c r="D3264" t="s">
        <v>143</v>
      </c>
      <c r="E3264" t="s">
        <v>51</v>
      </c>
      <c r="F3264">
        <v>84</v>
      </c>
      <c r="G3264" s="1">
        <v>0.89</v>
      </c>
      <c r="H3264">
        <v>15</v>
      </c>
      <c r="I3264">
        <f t="shared" si="351"/>
        <v>20</v>
      </c>
      <c r="J3264" s="3">
        <f t="shared" si="352"/>
        <v>0.75</v>
      </c>
      <c r="K3264" s="5">
        <f t="shared" si="355"/>
        <v>92</v>
      </c>
      <c r="L3264" s="3">
        <f t="shared" ca="1" si="353"/>
        <v>6.4393939393939392E-2</v>
      </c>
      <c r="M3264" s="1">
        <f t="shared" ca="1" si="354"/>
        <v>0.68560606060606055</v>
      </c>
      <c r="N3264" t="str">
        <f t="shared" si="356"/>
        <v>yes</v>
      </c>
    </row>
    <row r="3265" spans="1:14" x14ac:dyDescent="0.25">
      <c r="A3265" t="str">
        <f t="shared" si="350"/>
        <v>9Melbourne</v>
      </c>
      <c r="B3265">
        <v>2020</v>
      </c>
      <c r="C3265">
        <v>9</v>
      </c>
      <c r="D3265" t="s">
        <v>113</v>
      </c>
      <c r="E3265" t="s">
        <v>30</v>
      </c>
      <c r="F3265">
        <v>85</v>
      </c>
      <c r="G3265" s="1">
        <v>0.9</v>
      </c>
      <c r="H3265">
        <v>15</v>
      </c>
      <c r="I3265">
        <f t="shared" si="351"/>
        <v>20</v>
      </c>
      <c r="J3265" s="3">
        <f t="shared" si="352"/>
        <v>0.75</v>
      </c>
      <c r="K3265" s="5">
        <f t="shared" si="355"/>
        <v>235</v>
      </c>
      <c r="L3265" s="3">
        <f t="shared" ca="1" si="353"/>
        <v>5.9122013177740733E-2</v>
      </c>
      <c r="M3265" s="1">
        <f t="shared" ca="1" si="354"/>
        <v>0.69087798682225932</v>
      </c>
      <c r="N3265" t="str">
        <f t="shared" si="356"/>
        <v>yes</v>
      </c>
    </row>
    <row r="3266" spans="1:14" x14ac:dyDescent="0.25">
      <c r="A3266" t="str">
        <f t="shared" ref="A3266:A3329" si="357">C3266&amp;E3266</f>
        <v>9Adelaide Crows</v>
      </c>
      <c r="B3266">
        <v>2020</v>
      </c>
      <c r="C3266">
        <v>9</v>
      </c>
      <c r="D3266" t="s">
        <v>159</v>
      </c>
      <c r="E3266" t="s">
        <v>22</v>
      </c>
      <c r="F3266">
        <v>71</v>
      </c>
      <c r="G3266" s="1">
        <v>0.71</v>
      </c>
      <c r="H3266">
        <v>15</v>
      </c>
      <c r="I3266">
        <f t="shared" ref="I3266:I3329" si="358">SUMIF($A:$A,$A3266,$H:$H)/4</f>
        <v>30</v>
      </c>
      <c r="J3266" s="3">
        <f t="shared" ref="J3266:J3329" si="359">H3266/I3266</f>
        <v>0.5</v>
      </c>
      <c r="K3266" s="5">
        <f t="shared" si="355"/>
        <v>50</v>
      </c>
      <c r="L3266" s="3">
        <f t="shared" ref="L3266:L3329" ca="1" si="360">SUMIF($D:$D,$D3266,$J3266)/COUNTIF($D:$D,$D3266)</f>
        <v>5.5921052631578948E-2</v>
      </c>
      <c r="M3266" s="1">
        <f t="shared" ref="M3266:M3329" ca="1" si="361">J3266-L3266</f>
        <v>0.44407894736842107</v>
      </c>
      <c r="N3266" t="str">
        <f t="shared" si="356"/>
        <v>yes</v>
      </c>
    </row>
    <row r="3267" spans="1:14" x14ac:dyDescent="0.25">
      <c r="A3267" t="str">
        <f t="shared" si="357"/>
        <v>9Richmond</v>
      </c>
      <c r="B3267">
        <v>2020</v>
      </c>
      <c r="C3267">
        <v>9</v>
      </c>
      <c r="D3267" t="s">
        <v>76</v>
      </c>
      <c r="E3267" t="s">
        <v>28</v>
      </c>
      <c r="F3267">
        <v>70</v>
      </c>
      <c r="G3267" s="1">
        <v>0.65</v>
      </c>
      <c r="H3267">
        <v>15</v>
      </c>
      <c r="I3267">
        <f t="shared" si="358"/>
        <v>24</v>
      </c>
      <c r="J3267" s="3">
        <f t="shared" si="359"/>
        <v>0.625</v>
      </c>
      <c r="K3267" s="5">
        <f t="shared" ref="K3267:K3330" si="362">SUMIF($D:$D,$D3267,$H:$H)</f>
        <v>201</v>
      </c>
      <c r="L3267" s="3">
        <f t="shared" ca="1" si="360"/>
        <v>9.0331598226335075E-2</v>
      </c>
      <c r="M3267" s="1">
        <f t="shared" ca="1" si="361"/>
        <v>0.53466840177366493</v>
      </c>
      <c r="N3267" t="str">
        <f t="shared" ref="N3267:N3330" si="363">IF(K3267&gt;0,"yes", "no")</f>
        <v>yes</v>
      </c>
    </row>
    <row r="3268" spans="1:14" x14ac:dyDescent="0.25">
      <c r="A3268" t="str">
        <f t="shared" si="357"/>
        <v>9North Melbourne</v>
      </c>
      <c r="B3268">
        <v>2020</v>
      </c>
      <c r="C3268">
        <v>9</v>
      </c>
      <c r="D3268" t="s">
        <v>102</v>
      </c>
      <c r="E3268" t="s">
        <v>25</v>
      </c>
      <c r="F3268">
        <v>57</v>
      </c>
      <c r="G3268" s="1">
        <v>0.79</v>
      </c>
      <c r="H3268">
        <v>15</v>
      </c>
      <c r="I3268">
        <f t="shared" si="358"/>
        <v>30</v>
      </c>
      <c r="J3268" s="3">
        <f t="shared" si="359"/>
        <v>0.5</v>
      </c>
      <c r="K3268" s="5">
        <f t="shared" si="362"/>
        <v>257</v>
      </c>
      <c r="L3268" s="3">
        <f t="shared" ca="1" si="360"/>
        <v>4.2221817519577487E-2</v>
      </c>
      <c r="M3268" s="1">
        <f t="shared" ca="1" si="361"/>
        <v>0.45777818248042251</v>
      </c>
      <c r="N3268" t="str">
        <f t="shared" si="363"/>
        <v>yes</v>
      </c>
    </row>
    <row r="3269" spans="1:14" x14ac:dyDescent="0.25">
      <c r="A3269" t="str">
        <f t="shared" si="357"/>
        <v>9Fremantle</v>
      </c>
      <c r="B3269">
        <v>2020</v>
      </c>
      <c r="C3269">
        <v>9</v>
      </c>
      <c r="D3269" t="s">
        <v>135</v>
      </c>
      <c r="E3269" t="s">
        <v>53</v>
      </c>
      <c r="F3269">
        <v>92</v>
      </c>
      <c r="G3269" s="1">
        <v>0.77</v>
      </c>
      <c r="H3269">
        <v>15</v>
      </c>
      <c r="I3269">
        <f t="shared" si="358"/>
        <v>20</v>
      </c>
      <c r="J3269" s="3">
        <f t="shared" si="359"/>
        <v>0.75</v>
      </c>
      <c r="K3269" s="5">
        <f t="shared" si="362"/>
        <v>164</v>
      </c>
      <c r="L3269" s="3">
        <f t="shared" ca="1" si="360"/>
        <v>9.0527322039927083E-2</v>
      </c>
      <c r="M3269" s="1">
        <f t="shared" ca="1" si="361"/>
        <v>0.65947267796007292</v>
      </c>
      <c r="N3269" t="str">
        <f t="shared" si="363"/>
        <v>yes</v>
      </c>
    </row>
    <row r="3270" spans="1:14" x14ac:dyDescent="0.25">
      <c r="A3270" t="str">
        <f t="shared" si="357"/>
        <v>9Collingwood</v>
      </c>
      <c r="B3270">
        <v>2020</v>
      </c>
      <c r="C3270">
        <v>9</v>
      </c>
      <c r="D3270" t="s">
        <v>72</v>
      </c>
      <c r="E3270" t="s">
        <v>51</v>
      </c>
      <c r="F3270">
        <v>78</v>
      </c>
      <c r="G3270" s="1">
        <v>0.84</v>
      </c>
      <c r="H3270">
        <v>14</v>
      </c>
      <c r="I3270">
        <f t="shared" si="358"/>
        <v>20</v>
      </c>
      <c r="J3270" s="3">
        <f t="shared" si="359"/>
        <v>0.7</v>
      </c>
      <c r="K3270" s="5">
        <f t="shared" si="362"/>
        <v>251</v>
      </c>
      <c r="L3270" s="3">
        <f t="shared" ca="1" si="360"/>
        <v>8.2179930795847747E-2</v>
      </c>
      <c r="M3270" s="1">
        <f t="shared" ca="1" si="361"/>
        <v>0.61782006920415222</v>
      </c>
      <c r="N3270" t="str">
        <f t="shared" si="363"/>
        <v>yes</v>
      </c>
    </row>
    <row r="3271" spans="1:14" x14ac:dyDescent="0.25">
      <c r="A3271" t="str">
        <f t="shared" si="357"/>
        <v>9Western Bulldogs</v>
      </c>
      <c r="B3271">
        <v>2020</v>
      </c>
      <c r="C3271">
        <v>9</v>
      </c>
      <c r="D3271" t="s">
        <v>13</v>
      </c>
      <c r="E3271" t="s">
        <v>14</v>
      </c>
      <c r="F3271">
        <v>53</v>
      </c>
      <c r="G3271" s="1">
        <v>0.86</v>
      </c>
      <c r="H3271">
        <v>14</v>
      </c>
      <c r="I3271">
        <f t="shared" si="358"/>
        <v>24</v>
      </c>
      <c r="J3271" s="3">
        <f t="shared" si="359"/>
        <v>0.58333333333333337</v>
      </c>
      <c r="K3271" s="5">
        <f t="shared" si="362"/>
        <v>320</v>
      </c>
      <c r="L3271" s="3">
        <f t="shared" ca="1" si="360"/>
        <v>8.6366782006920412E-2</v>
      </c>
      <c r="M3271" s="1">
        <f t="shared" ca="1" si="361"/>
        <v>0.49696655132641299</v>
      </c>
      <c r="N3271" t="str">
        <f t="shared" si="363"/>
        <v>yes</v>
      </c>
    </row>
    <row r="3272" spans="1:14" x14ac:dyDescent="0.25">
      <c r="A3272" t="str">
        <f t="shared" si="357"/>
        <v>9Gold Coast Suns</v>
      </c>
      <c r="B3272">
        <v>2020</v>
      </c>
      <c r="C3272">
        <v>9</v>
      </c>
      <c r="D3272" t="s">
        <v>90</v>
      </c>
      <c r="E3272" t="s">
        <v>40</v>
      </c>
      <c r="F3272">
        <v>56</v>
      </c>
      <c r="G3272" s="1">
        <v>0.75</v>
      </c>
      <c r="H3272">
        <v>14</v>
      </c>
      <c r="I3272">
        <f t="shared" si="358"/>
        <v>17</v>
      </c>
      <c r="J3272" s="3">
        <f t="shared" si="359"/>
        <v>0.82352941176470584</v>
      </c>
      <c r="K3272" s="5">
        <f t="shared" si="362"/>
        <v>200</v>
      </c>
      <c r="L3272" s="3">
        <f t="shared" ca="1" si="360"/>
        <v>8.1960784313725499E-2</v>
      </c>
      <c r="M3272" s="1">
        <f t="shared" ca="1" si="361"/>
        <v>0.74156862745098029</v>
      </c>
      <c r="N3272" t="str">
        <f t="shared" si="363"/>
        <v>yes</v>
      </c>
    </row>
    <row r="3273" spans="1:14" x14ac:dyDescent="0.25">
      <c r="A3273" t="str">
        <f t="shared" si="357"/>
        <v>9Sydney Swans</v>
      </c>
      <c r="B3273">
        <v>2020</v>
      </c>
      <c r="C3273">
        <v>9</v>
      </c>
      <c r="D3273" t="s">
        <v>152</v>
      </c>
      <c r="E3273" t="s">
        <v>70</v>
      </c>
      <c r="F3273">
        <v>72</v>
      </c>
      <c r="G3273" s="1">
        <v>0.77</v>
      </c>
      <c r="H3273">
        <v>14</v>
      </c>
      <c r="I3273">
        <f t="shared" si="358"/>
        <v>24</v>
      </c>
      <c r="J3273" s="3">
        <f t="shared" si="359"/>
        <v>0.58333333333333337</v>
      </c>
      <c r="K3273" s="5">
        <f t="shared" si="362"/>
        <v>160</v>
      </c>
      <c r="L3273" s="3">
        <f t="shared" ca="1" si="360"/>
        <v>5.1587301587301584E-2</v>
      </c>
      <c r="M3273" s="1">
        <f t="shared" ca="1" si="361"/>
        <v>0.53174603174603174</v>
      </c>
      <c r="N3273" t="str">
        <f t="shared" si="363"/>
        <v>yes</v>
      </c>
    </row>
    <row r="3274" spans="1:14" x14ac:dyDescent="0.25">
      <c r="A3274" t="str">
        <f t="shared" si="357"/>
        <v>9Hawthorn</v>
      </c>
      <c r="B3274">
        <v>2020</v>
      </c>
      <c r="C3274">
        <v>9</v>
      </c>
      <c r="D3274" t="s">
        <v>57</v>
      </c>
      <c r="E3274" t="s">
        <v>56</v>
      </c>
      <c r="F3274">
        <v>73</v>
      </c>
      <c r="G3274" s="1">
        <v>0.73</v>
      </c>
      <c r="H3274">
        <v>14</v>
      </c>
      <c r="I3274">
        <f t="shared" si="358"/>
        <v>27</v>
      </c>
      <c r="J3274" s="3">
        <f t="shared" si="359"/>
        <v>0.51851851851851849</v>
      </c>
      <c r="K3274" s="5">
        <f t="shared" si="362"/>
        <v>150</v>
      </c>
      <c r="L3274" s="3">
        <f t="shared" ca="1" si="360"/>
        <v>5.7046568627450986E-2</v>
      </c>
      <c r="M3274" s="1">
        <f t="shared" ca="1" si="361"/>
        <v>0.46147194989106749</v>
      </c>
      <c r="N3274" t="str">
        <f t="shared" si="363"/>
        <v>yes</v>
      </c>
    </row>
    <row r="3275" spans="1:14" x14ac:dyDescent="0.25">
      <c r="A3275" t="str">
        <f t="shared" si="357"/>
        <v>9Melbourne</v>
      </c>
      <c r="B3275">
        <v>2020</v>
      </c>
      <c r="C3275">
        <v>9</v>
      </c>
      <c r="D3275" t="s">
        <v>49</v>
      </c>
      <c r="E3275" t="s">
        <v>30</v>
      </c>
      <c r="F3275">
        <v>83</v>
      </c>
      <c r="G3275" s="1">
        <v>0.83</v>
      </c>
      <c r="H3275">
        <v>14</v>
      </c>
      <c r="I3275">
        <f t="shared" si="358"/>
        <v>20</v>
      </c>
      <c r="J3275" s="3">
        <f t="shared" si="359"/>
        <v>0.7</v>
      </c>
      <c r="K3275" s="5">
        <f t="shared" si="362"/>
        <v>277</v>
      </c>
      <c r="L3275" s="3">
        <f t="shared" ca="1" si="360"/>
        <v>0.1171007102531415</v>
      </c>
      <c r="M3275" s="1">
        <f t="shared" ca="1" si="361"/>
        <v>0.58289928974685845</v>
      </c>
      <c r="N3275" t="str">
        <f t="shared" si="363"/>
        <v>yes</v>
      </c>
    </row>
    <row r="3276" spans="1:14" x14ac:dyDescent="0.25">
      <c r="A3276" t="str">
        <f t="shared" si="357"/>
        <v>9Fremantle</v>
      </c>
      <c r="B3276">
        <v>2020</v>
      </c>
      <c r="C3276">
        <v>9</v>
      </c>
      <c r="D3276" t="s">
        <v>83</v>
      </c>
      <c r="E3276" t="s">
        <v>53</v>
      </c>
      <c r="F3276">
        <v>94</v>
      </c>
      <c r="G3276" s="1">
        <v>0.73</v>
      </c>
      <c r="H3276">
        <v>14</v>
      </c>
      <c r="I3276">
        <f t="shared" si="358"/>
        <v>20</v>
      </c>
      <c r="J3276" s="3">
        <f t="shared" si="359"/>
        <v>0.7</v>
      </c>
      <c r="K3276" s="5">
        <f t="shared" si="362"/>
        <v>191</v>
      </c>
      <c r="L3276" s="3">
        <f t="shared" ca="1" si="360"/>
        <v>9.2753073451602858E-2</v>
      </c>
      <c r="M3276" s="1">
        <f t="shared" ca="1" si="361"/>
        <v>0.60724692654839707</v>
      </c>
      <c r="N3276" t="str">
        <f t="shared" si="363"/>
        <v>yes</v>
      </c>
    </row>
    <row r="3277" spans="1:14" x14ac:dyDescent="0.25">
      <c r="A3277" t="str">
        <f t="shared" si="357"/>
        <v>9Adelaide Crows</v>
      </c>
      <c r="B3277">
        <v>2020</v>
      </c>
      <c r="C3277">
        <v>9</v>
      </c>
      <c r="D3277" t="s">
        <v>119</v>
      </c>
      <c r="E3277" t="s">
        <v>22</v>
      </c>
      <c r="F3277">
        <v>81</v>
      </c>
      <c r="G3277" s="1">
        <v>0.82</v>
      </c>
      <c r="H3277">
        <v>13</v>
      </c>
      <c r="I3277">
        <f t="shared" si="358"/>
        <v>30</v>
      </c>
      <c r="J3277" s="3">
        <f t="shared" si="359"/>
        <v>0.43333333333333335</v>
      </c>
      <c r="K3277" s="5">
        <f t="shared" si="362"/>
        <v>137</v>
      </c>
      <c r="L3277" s="3">
        <f t="shared" ca="1" si="360"/>
        <v>0.11823124971913901</v>
      </c>
      <c r="M3277" s="1">
        <f t="shared" ca="1" si="361"/>
        <v>0.31510208361419434</v>
      </c>
      <c r="N3277" t="str">
        <f t="shared" si="363"/>
        <v>yes</v>
      </c>
    </row>
    <row r="3278" spans="1:14" x14ac:dyDescent="0.25">
      <c r="A3278" t="str">
        <f t="shared" si="357"/>
        <v>9Essendon</v>
      </c>
      <c r="B3278">
        <v>2020</v>
      </c>
      <c r="C3278">
        <v>9</v>
      </c>
      <c r="D3278" t="s">
        <v>31</v>
      </c>
      <c r="E3278" t="s">
        <v>32</v>
      </c>
      <c r="F3278">
        <v>25</v>
      </c>
      <c r="G3278" s="1">
        <v>0.74</v>
      </c>
      <c r="H3278">
        <v>13</v>
      </c>
      <c r="I3278">
        <f t="shared" si="358"/>
        <v>21</v>
      </c>
      <c r="J3278" s="3">
        <f t="shared" si="359"/>
        <v>0.61904761904761907</v>
      </c>
      <c r="K3278" s="5">
        <f t="shared" si="362"/>
        <v>121</v>
      </c>
      <c r="L3278" s="3">
        <f t="shared" ca="1" si="360"/>
        <v>0</v>
      </c>
      <c r="M3278" s="1">
        <f t="shared" ca="1" si="361"/>
        <v>0.61904761904761907</v>
      </c>
      <c r="N3278" t="str">
        <f t="shared" si="363"/>
        <v>yes</v>
      </c>
    </row>
    <row r="3279" spans="1:14" x14ac:dyDescent="0.25">
      <c r="A3279" t="str">
        <f t="shared" si="357"/>
        <v>9Geelong Cats</v>
      </c>
      <c r="B3279">
        <v>2020</v>
      </c>
      <c r="C3279">
        <v>9</v>
      </c>
      <c r="D3279" t="s">
        <v>172</v>
      </c>
      <c r="E3279" t="s">
        <v>9</v>
      </c>
      <c r="F3279">
        <v>107</v>
      </c>
      <c r="G3279" s="1">
        <v>0.82</v>
      </c>
      <c r="H3279">
        <v>13</v>
      </c>
      <c r="I3279">
        <f t="shared" si="358"/>
        <v>24</v>
      </c>
      <c r="J3279" s="3">
        <f t="shared" si="359"/>
        <v>0.54166666666666663</v>
      </c>
      <c r="K3279" s="5">
        <f t="shared" si="362"/>
        <v>93</v>
      </c>
      <c r="L3279" s="3">
        <f t="shared" ca="1" si="360"/>
        <v>0</v>
      </c>
      <c r="M3279" s="1">
        <f t="shared" ca="1" si="361"/>
        <v>0.54166666666666663</v>
      </c>
      <c r="N3279" t="str">
        <f t="shared" si="363"/>
        <v>yes</v>
      </c>
    </row>
    <row r="3280" spans="1:14" x14ac:dyDescent="0.25">
      <c r="A3280" t="str">
        <f t="shared" si="357"/>
        <v>9Sydney Swans</v>
      </c>
      <c r="B3280">
        <v>2020</v>
      </c>
      <c r="C3280">
        <v>9</v>
      </c>
      <c r="D3280" t="s">
        <v>160</v>
      </c>
      <c r="E3280" t="s">
        <v>70</v>
      </c>
      <c r="F3280">
        <v>57</v>
      </c>
      <c r="G3280" s="1">
        <v>0.85</v>
      </c>
      <c r="H3280">
        <v>12</v>
      </c>
      <c r="I3280">
        <f t="shared" si="358"/>
        <v>24</v>
      </c>
      <c r="J3280" s="3">
        <f t="shared" si="359"/>
        <v>0.5</v>
      </c>
      <c r="K3280" s="5">
        <f t="shared" si="362"/>
        <v>43</v>
      </c>
      <c r="L3280" s="3">
        <f t="shared" ca="1" si="360"/>
        <v>6.926575698505523E-2</v>
      </c>
      <c r="M3280" s="1">
        <f t="shared" ca="1" si="361"/>
        <v>0.43073424301494478</v>
      </c>
      <c r="N3280" t="str">
        <f t="shared" si="363"/>
        <v>yes</v>
      </c>
    </row>
    <row r="3281" spans="1:14" x14ac:dyDescent="0.25">
      <c r="A3281" t="str">
        <f t="shared" si="357"/>
        <v>9Geelong Cats</v>
      </c>
      <c r="B3281">
        <v>2020</v>
      </c>
      <c r="C3281">
        <v>9</v>
      </c>
      <c r="D3281" t="s">
        <v>129</v>
      </c>
      <c r="E3281" t="s">
        <v>9</v>
      </c>
      <c r="F3281">
        <v>49</v>
      </c>
      <c r="G3281" s="1">
        <v>0.68</v>
      </c>
      <c r="H3281">
        <v>12</v>
      </c>
      <c r="I3281">
        <f t="shared" si="358"/>
        <v>24</v>
      </c>
      <c r="J3281" s="3">
        <f t="shared" si="359"/>
        <v>0.5</v>
      </c>
      <c r="K3281" s="5">
        <f t="shared" si="362"/>
        <v>151</v>
      </c>
      <c r="L3281" s="3">
        <f t="shared" ca="1" si="360"/>
        <v>4.3767507002801125E-2</v>
      </c>
      <c r="M3281" s="1">
        <f t="shared" ca="1" si="361"/>
        <v>0.45623249299719887</v>
      </c>
      <c r="N3281" t="str">
        <f t="shared" si="363"/>
        <v>yes</v>
      </c>
    </row>
    <row r="3282" spans="1:14" x14ac:dyDescent="0.25">
      <c r="A3282" t="str">
        <f t="shared" si="357"/>
        <v>9Fremantle</v>
      </c>
      <c r="B3282">
        <v>2020</v>
      </c>
      <c r="C3282">
        <v>9</v>
      </c>
      <c r="D3282" t="s">
        <v>180</v>
      </c>
      <c r="E3282" t="s">
        <v>53</v>
      </c>
      <c r="F3282">
        <v>74</v>
      </c>
      <c r="G3282" s="1">
        <v>0.61</v>
      </c>
      <c r="H3282">
        <v>12</v>
      </c>
      <c r="I3282">
        <f t="shared" si="358"/>
        <v>20</v>
      </c>
      <c r="J3282" s="3">
        <f t="shared" si="359"/>
        <v>0.6</v>
      </c>
      <c r="K3282" s="5">
        <f t="shared" si="362"/>
        <v>39</v>
      </c>
      <c r="L3282" s="3">
        <f t="shared" ca="1" si="360"/>
        <v>0</v>
      </c>
      <c r="M3282" s="1">
        <f t="shared" ca="1" si="361"/>
        <v>0.6</v>
      </c>
      <c r="N3282" t="str">
        <f t="shared" si="363"/>
        <v>yes</v>
      </c>
    </row>
    <row r="3283" spans="1:14" x14ac:dyDescent="0.25">
      <c r="A3283" t="str">
        <f t="shared" si="357"/>
        <v>9Gold Coast Suns</v>
      </c>
      <c r="B3283">
        <v>2020</v>
      </c>
      <c r="C3283">
        <v>9</v>
      </c>
      <c r="D3283" t="s">
        <v>85</v>
      </c>
      <c r="E3283" t="s">
        <v>40</v>
      </c>
      <c r="F3283">
        <v>43</v>
      </c>
      <c r="G3283" s="1">
        <v>0.69</v>
      </c>
      <c r="H3283">
        <v>12</v>
      </c>
      <c r="I3283">
        <f t="shared" si="358"/>
        <v>17</v>
      </c>
      <c r="J3283" s="3">
        <f t="shared" si="359"/>
        <v>0.70588235294117652</v>
      </c>
      <c r="K3283" s="5">
        <f t="shared" si="362"/>
        <v>282</v>
      </c>
      <c r="L3283" s="3">
        <f t="shared" ca="1" si="360"/>
        <v>6.326797385620915E-2</v>
      </c>
      <c r="M3283" s="1">
        <f t="shared" ca="1" si="361"/>
        <v>0.64261437908496732</v>
      </c>
      <c r="N3283" t="str">
        <f t="shared" si="363"/>
        <v>yes</v>
      </c>
    </row>
    <row r="3284" spans="1:14" x14ac:dyDescent="0.25">
      <c r="A3284" t="str">
        <f t="shared" si="357"/>
        <v>9Western Bulldogs</v>
      </c>
      <c r="B3284">
        <v>2020</v>
      </c>
      <c r="C3284">
        <v>9</v>
      </c>
      <c r="D3284" t="s">
        <v>43</v>
      </c>
      <c r="E3284" t="s">
        <v>14</v>
      </c>
      <c r="F3284">
        <v>55</v>
      </c>
      <c r="G3284" s="1">
        <v>0.87</v>
      </c>
      <c r="H3284">
        <v>12</v>
      </c>
      <c r="I3284">
        <f t="shared" si="358"/>
        <v>24</v>
      </c>
      <c r="J3284" s="3">
        <f t="shared" si="359"/>
        <v>0.5</v>
      </c>
      <c r="K3284" s="5">
        <f t="shared" si="362"/>
        <v>287</v>
      </c>
      <c r="L3284" s="3">
        <f t="shared" ca="1" si="360"/>
        <v>4.7254901960784315E-2</v>
      </c>
      <c r="M3284" s="1">
        <f t="shared" ca="1" si="361"/>
        <v>0.4527450980392157</v>
      </c>
      <c r="N3284" t="str">
        <f t="shared" si="363"/>
        <v>yes</v>
      </c>
    </row>
    <row r="3285" spans="1:14" x14ac:dyDescent="0.25">
      <c r="A3285" t="str">
        <f t="shared" si="357"/>
        <v>9Carlton</v>
      </c>
      <c r="B3285">
        <v>2020</v>
      </c>
      <c r="C3285">
        <v>9</v>
      </c>
      <c r="D3285" t="s">
        <v>156</v>
      </c>
      <c r="E3285" t="s">
        <v>6</v>
      </c>
      <c r="F3285">
        <v>31</v>
      </c>
      <c r="G3285" s="1">
        <v>0.79</v>
      </c>
      <c r="H3285">
        <v>12</v>
      </c>
      <c r="I3285">
        <f t="shared" si="358"/>
        <v>27</v>
      </c>
      <c r="J3285" s="3">
        <f t="shared" si="359"/>
        <v>0.44444444444444442</v>
      </c>
      <c r="K3285" s="5">
        <f t="shared" si="362"/>
        <v>149</v>
      </c>
      <c r="L3285" s="3">
        <f t="shared" ca="1" si="360"/>
        <v>3.4230769230769231E-2</v>
      </c>
      <c r="M3285" s="1">
        <f t="shared" ca="1" si="361"/>
        <v>0.41021367521367519</v>
      </c>
      <c r="N3285" t="str">
        <f t="shared" si="363"/>
        <v>yes</v>
      </c>
    </row>
    <row r="3286" spans="1:14" x14ac:dyDescent="0.25">
      <c r="A3286" t="str">
        <f t="shared" si="357"/>
        <v>9Melbourne</v>
      </c>
      <c r="B3286">
        <v>2020</v>
      </c>
      <c r="C3286">
        <v>9</v>
      </c>
      <c r="D3286" t="s">
        <v>73</v>
      </c>
      <c r="E3286" t="s">
        <v>30</v>
      </c>
      <c r="F3286">
        <v>74</v>
      </c>
      <c r="G3286" s="1">
        <v>0.72</v>
      </c>
      <c r="H3286">
        <v>11</v>
      </c>
      <c r="I3286">
        <f t="shared" si="358"/>
        <v>20</v>
      </c>
      <c r="J3286" s="3">
        <f t="shared" si="359"/>
        <v>0.55000000000000004</v>
      </c>
      <c r="K3286" s="5">
        <f t="shared" si="362"/>
        <v>259</v>
      </c>
      <c r="L3286" s="3">
        <f t="shared" ca="1" si="360"/>
        <v>0.12768953634085214</v>
      </c>
      <c r="M3286" s="1">
        <f t="shared" ca="1" si="361"/>
        <v>0.42231046365914793</v>
      </c>
      <c r="N3286" t="str">
        <f t="shared" si="363"/>
        <v>yes</v>
      </c>
    </row>
    <row r="3287" spans="1:14" x14ac:dyDescent="0.25">
      <c r="A3287" t="str">
        <f t="shared" si="357"/>
        <v>9Adelaide Crows</v>
      </c>
      <c r="B3287">
        <v>2020</v>
      </c>
      <c r="C3287">
        <v>9</v>
      </c>
      <c r="D3287" t="s">
        <v>191</v>
      </c>
      <c r="E3287" t="s">
        <v>22</v>
      </c>
      <c r="F3287">
        <v>31</v>
      </c>
      <c r="G3287" s="1">
        <v>0.78</v>
      </c>
      <c r="H3287">
        <v>11</v>
      </c>
      <c r="I3287">
        <f t="shared" si="358"/>
        <v>30</v>
      </c>
      <c r="J3287" s="3">
        <f t="shared" si="359"/>
        <v>0.36666666666666664</v>
      </c>
      <c r="K3287" s="5">
        <f t="shared" si="362"/>
        <v>11</v>
      </c>
      <c r="L3287" s="3">
        <f t="shared" ca="1" si="360"/>
        <v>0</v>
      </c>
      <c r="M3287" s="1">
        <f t="shared" ca="1" si="361"/>
        <v>0.36666666666666664</v>
      </c>
      <c r="N3287" t="str">
        <f t="shared" si="363"/>
        <v>yes</v>
      </c>
    </row>
    <row r="3288" spans="1:14" x14ac:dyDescent="0.25">
      <c r="A3288" t="str">
        <f t="shared" si="357"/>
        <v>9St Kilda</v>
      </c>
      <c r="B3288">
        <v>2020</v>
      </c>
      <c r="C3288">
        <v>9</v>
      </c>
      <c r="D3288" t="s">
        <v>186</v>
      </c>
      <c r="E3288" t="s">
        <v>19</v>
      </c>
      <c r="F3288">
        <v>69</v>
      </c>
      <c r="G3288" s="1">
        <v>0.87</v>
      </c>
      <c r="H3288">
        <v>11</v>
      </c>
      <c r="I3288">
        <f t="shared" si="358"/>
        <v>24</v>
      </c>
      <c r="J3288" s="3">
        <f t="shared" si="359"/>
        <v>0.45833333333333331</v>
      </c>
      <c r="K3288" s="5">
        <f t="shared" si="362"/>
        <v>66</v>
      </c>
      <c r="L3288" s="3">
        <f t="shared" ca="1" si="360"/>
        <v>4.7368421052631574E-2</v>
      </c>
      <c r="M3288" s="1">
        <f t="shared" ca="1" si="361"/>
        <v>0.41096491228070176</v>
      </c>
      <c r="N3288" t="str">
        <f t="shared" si="363"/>
        <v>yes</v>
      </c>
    </row>
    <row r="3289" spans="1:14" x14ac:dyDescent="0.25">
      <c r="A3289" t="str">
        <f t="shared" si="357"/>
        <v>9GWS Giants</v>
      </c>
      <c r="B3289">
        <v>2020</v>
      </c>
      <c r="C3289">
        <v>9</v>
      </c>
      <c r="D3289" t="s">
        <v>84</v>
      </c>
      <c r="E3289" t="s">
        <v>11</v>
      </c>
      <c r="F3289">
        <v>90</v>
      </c>
      <c r="G3289" s="1">
        <v>0.91</v>
      </c>
      <c r="H3289">
        <v>11</v>
      </c>
      <c r="I3289">
        <f t="shared" si="358"/>
        <v>17</v>
      </c>
      <c r="J3289" s="3">
        <f t="shared" si="359"/>
        <v>0.6470588235294118</v>
      </c>
      <c r="K3289" s="5">
        <f t="shared" si="362"/>
        <v>234</v>
      </c>
      <c r="L3289" s="3">
        <f t="shared" ca="1" si="360"/>
        <v>6.0653594771241832E-2</v>
      </c>
      <c r="M3289" s="1">
        <f t="shared" ca="1" si="361"/>
        <v>0.58640522875816992</v>
      </c>
      <c r="N3289" t="str">
        <f t="shared" si="363"/>
        <v>yes</v>
      </c>
    </row>
    <row r="3290" spans="1:14" x14ac:dyDescent="0.25">
      <c r="A3290" t="str">
        <f t="shared" si="357"/>
        <v>9Port Adelaide</v>
      </c>
      <c r="B3290">
        <v>2020</v>
      </c>
      <c r="C3290">
        <v>9</v>
      </c>
      <c r="D3290" t="s">
        <v>97</v>
      </c>
      <c r="E3290" t="s">
        <v>48</v>
      </c>
      <c r="F3290">
        <v>94</v>
      </c>
      <c r="G3290" s="1">
        <v>0.73</v>
      </c>
      <c r="H3290">
        <v>11</v>
      </c>
      <c r="I3290">
        <f t="shared" si="358"/>
        <v>20</v>
      </c>
      <c r="J3290" s="3">
        <f t="shared" si="359"/>
        <v>0.55000000000000004</v>
      </c>
      <c r="K3290" s="5">
        <f t="shared" si="362"/>
        <v>242</v>
      </c>
      <c r="L3290" s="3">
        <f t="shared" ca="1" si="360"/>
        <v>3.3055008287206429E-2</v>
      </c>
      <c r="M3290" s="1">
        <f t="shared" ca="1" si="361"/>
        <v>0.51694499171279362</v>
      </c>
      <c r="N3290" t="str">
        <f t="shared" si="363"/>
        <v>yes</v>
      </c>
    </row>
    <row r="3291" spans="1:14" x14ac:dyDescent="0.25">
      <c r="A3291" t="str">
        <f t="shared" si="357"/>
        <v>9Melbourne</v>
      </c>
      <c r="B3291">
        <v>2020</v>
      </c>
      <c r="C3291">
        <v>9</v>
      </c>
      <c r="D3291" t="s">
        <v>197</v>
      </c>
      <c r="E3291" t="s">
        <v>30</v>
      </c>
      <c r="F3291">
        <v>42</v>
      </c>
      <c r="G3291" s="1">
        <v>0.71</v>
      </c>
      <c r="H3291">
        <v>11</v>
      </c>
      <c r="I3291">
        <f t="shared" si="358"/>
        <v>20</v>
      </c>
      <c r="J3291" s="3">
        <f t="shared" si="359"/>
        <v>0.55000000000000004</v>
      </c>
      <c r="K3291" s="5">
        <f t="shared" si="362"/>
        <v>33</v>
      </c>
      <c r="L3291" s="3">
        <f t="shared" ca="1" si="360"/>
        <v>0</v>
      </c>
      <c r="M3291" s="1">
        <f t="shared" ca="1" si="361"/>
        <v>0.55000000000000004</v>
      </c>
      <c r="N3291" t="str">
        <f t="shared" si="363"/>
        <v>yes</v>
      </c>
    </row>
    <row r="3292" spans="1:14" x14ac:dyDescent="0.25">
      <c r="A3292" t="str">
        <f t="shared" si="357"/>
        <v>9Adelaide Crows</v>
      </c>
      <c r="B3292">
        <v>2020</v>
      </c>
      <c r="C3292">
        <v>9</v>
      </c>
      <c r="D3292" t="s">
        <v>101</v>
      </c>
      <c r="E3292" t="s">
        <v>22</v>
      </c>
      <c r="F3292">
        <v>63</v>
      </c>
      <c r="G3292" s="1">
        <v>0.85</v>
      </c>
      <c r="H3292">
        <v>11</v>
      </c>
      <c r="I3292">
        <f t="shared" si="358"/>
        <v>30</v>
      </c>
      <c r="J3292" s="3">
        <f t="shared" si="359"/>
        <v>0.36666666666666664</v>
      </c>
      <c r="K3292" s="5">
        <f t="shared" si="362"/>
        <v>161</v>
      </c>
      <c r="L3292" s="3">
        <f t="shared" ca="1" si="360"/>
        <v>0</v>
      </c>
      <c r="M3292" s="1">
        <f t="shared" ca="1" si="361"/>
        <v>0.36666666666666664</v>
      </c>
      <c r="N3292" t="str">
        <f t="shared" si="363"/>
        <v>yes</v>
      </c>
    </row>
    <row r="3293" spans="1:14" x14ac:dyDescent="0.25">
      <c r="A3293" t="str">
        <f t="shared" si="357"/>
        <v>9Gold Coast Suns</v>
      </c>
      <c r="B3293">
        <v>2020</v>
      </c>
      <c r="C3293">
        <v>9</v>
      </c>
      <c r="D3293" t="s">
        <v>100</v>
      </c>
      <c r="E3293" t="s">
        <v>40</v>
      </c>
      <c r="F3293">
        <v>43</v>
      </c>
      <c r="G3293" s="1">
        <v>0.8</v>
      </c>
      <c r="H3293">
        <v>10</v>
      </c>
      <c r="I3293">
        <f t="shared" si="358"/>
        <v>17</v>
      </c>
      <c r="J3293" s="3">
        <f t="shared" si="359"/>
        <v>0.58823529411764708</v>
      </c>
      <c r="K3293" s="5">
        <f t="shared" si="362"/>
        <v>184</v>
      </c>
      <c r="L3293" s="3">
        <f t="shared" ca="1" si="360"/>
        <v>0</v>
      </c>
      <c r="M3293" s="1">
        <f t="shared" ca="1" si="361"/>
        <v>0.58823529411764708</v>
      </c>
      <c r="N3293" t="str">
        <f t="shared" si="363"/>
        <v>yes</v>
      </c>
    </row>
    <row r="3294" spans="1:14" x14ac:dyDescent="0.25">
      <c r="A3294" t="str">
        <f t="shared" si="357"/>
        <v>9Port Adelaide</v>
      </c>
      <c r="B3294">
        <v>2020</v>
      </c>
      <c r="C3294">
        <v>9</v>
      </c>
      <c r="D3294" t="s">
        <v>120</v>
      </c>
      <c r="E3294" t="s">
        <v>48</v>
      </c>
      <c r="F3294">
        <v>76</v>
      </c>
      <c r="G3294" s="1">
        <v>0.64</v>
      </c>
      <c r="H3294">
        <v>10</v>
      </c>
      <c r="I3294">
        <f t="shared" si="358"/>
        <v>20</v>
      </c>
      <c r="J3294" s="3">
        <f t="shared" si="359"/>
        <v>0.5</v>
      </c>
      <c r="K3294" s="5">
        <f t="shared" si="362"/>
        <v>203</v>
      </c>
      <c r="L3294" s="3">
        <f t="shared" ca="1" si="360"/>
        <v>1.9239453357100415E-2</v>
      </c>
      <c r="M3294" s="1">
        <f t="shared" ca="1" si="361"/>
        <v>0.48076054664289958</v>
      </c>
      <c r="N3294" t="str">
        <f t="shared" si="363"/>
        <v>yes</v>
      </c>
    </row>
    <row r="3295" spans="1:14" x14ac:dyDescent="0.25">
      <c r="A3295" t="str">
        <f t="shared" si="357"/>
        <v>9Brisbane Lions</v>
      </c>
      <c r="B3295">
        <v>2020</v>
      </c>
      <c r="C3295">
        <v>9</v>
      </c>
      <c r="D3295" t="s">
        <v>161</v>
      </c>
      <c r="E3295" t="s">
        <v>16</v>
      </c>
      <c r="F3295">
        <v>88</v>
      </c>
      <c r="G3295" s="1">
        <v>0.83</v>
      </c>
      <c r="H3295">
        <v>10</v>
      </c>
      <c r="I3295">
        <f t="shared" si="358"/>
        <v>21</v>
      </c>
      <c r="J3295" s="3">
        <f t="shared" si="359"/>
        <v>0.47619047619047616</v>
      </c>
      <c r="K3295" s="5">
        <f t="shared" si="362"/>
        <v>153</v>
      </c>
      <c r="L3295" s="3">
        <f t="shared" ca="1" si="360"/>
        <v>3.3514619883040934E-2</v>
      </c>
      <c r="M3295" s="1">
        <f t="shared" ca="1" si="361"/>
        <v>0.44267585630743522</v>
      </c>
      <c r="N3295" t="str">
        <f t="shared" si="363"/>
        <v>yes</v>
      </c>
    </row>
    <row r="3296" spans="1:14" x14ac:dyDescent="0.25">
      <c r="A3296" t="str">
        <f t="shared" si="357"/>
        <v>9Gold Coast Suns</v>
      </c>
      <c r="B3296">
        <v>2020</v>
      </c>
      <c r="C3296">
        <v>9</v>
      </c>
      <c r="D3296" t="s">
        <v>67</v>
      </c>
      <c r="E3296" t="s">
        <v>40</v>
      </c>
      <c r="F3296">
        <v>72</v>
      </c>
      <c r="G3296" s="1">
        <v>0.8</v>
      </c>
      <c r="H3296">
        <v>10</v>
      </c>
      <c r="I3296">
        <f t="shared" si="358"/>
        <v>17</v>
      </c>
      <c r="J3296" s="3">
        <f t="shared" si="359"/>
        <v>0.58823529411764708</v>
      </c>
      <c r="K3296" s="5">
        <f t="shared" si="362"/>
        <v>238</v>
      </c>
      <c r="L3296" s="3">
        <f t="shared" ca="1" si="360"/>
        <v>3.6526610644257704E-2</v>
      </c>
      <c r="M3296" s="1">
        <f t="shared" ca="1" si="361"/>
        <v>0.55170868347338942</v>
      </c>
      <c r="N3296" t="str">
        <f t="shared" si="363"/>
        <v>yes</v>
      </c>
    </row>
    <row r="3297" spans="1:14" x14ac:dyDescent="0.25">
      <c r="A3297" t="str">
        <f t="shared" si="357"/>
        <v>9Adelaide Crows</v>
      </c>
      <c r="B3297">
        <v>2020</v>
      </c>
      <c r="C3297">
        <v>9</v>
      </c>
      <c r="D3297" t="s">
        <v>65</v>
      </c>
      <c r="E3297" t="s">
        <v>22</v>
      </c>
      <c r="F3297">
        <v>77</v>
      </c>
      <c r="G3297" s="1">
        <v>0.84</v>
      </c>
      <c r="H3297">
        <v>10</v>
      </c>
      <c r="I3297">
        <f t="shared" si="358"/>
        <v>30</v>
      </c>
      <c r="J3297" s="3">
        <f t="shared" si="359"/>
        <v>0.33333333333333331</v>
      </c>
      <c r="K3297" s="5">
        <f t="shared" si="362"/>
        <v>231</v>
      </c>
      <c r="L3297" s="3">
        <f t="shared" ca="1" si="360"/>
        <v>4.9037524366471734E-2</v>
      </c>
      <c r="M3297" s="1">
        <f t="shared" ca="1" si="361"/>
        <v>0.28429580896686157</v>
      </c>
      <c r="N3297" t="str">
        <f t="shared" si="363"/>
        <v>yes</v>
      </c>
    </row>
    <row r="3298" spans="1:14" x14ac:dyDescent="0.25">
      <c r="A3298" t="str">
        <f t="shared" si="357"/>
        <v>9West Coast Eagles</v>
      </c>
      <c r="B3298">
        <v>2020</v>
      </c>
      <c r="C3298">
        <v>9</v>
      </c>
      <c r="D3298" t="s">
        <v>103</v>
      </c>
      <c r="E3298" t="s">
        <v>36</v>
      </c>
      <c r="F3298">
        <v>81</v>
      </c>
      <c r="G3298" s="1">
        <v>0.83</v>
      </c>
      <c r="H3298">
        <v>10</v>
      </c>
      <c r="I3298">
        <f t="shared" si="358"/>
        <v>24</v>
      </c>
      <c r="J3298" s="3">
        <f t="shared" si="359"/>
        <v>0.41666666666666669</v>
      </c>
      <c r="K3298" s="5">
        <f t="shared" si="362"/>
        <v>179</v>
      </c>
      <c r="L3298" s="3">
        <f t="shared" ca="1" si="360"/>
        <v>4.0803872053872051E-2</v>
      </c>
      <c r="M3298" s="1">
        <f t="shared" ca="1" si="361"/>
        <v>0.37586279461279465</v>
      </c>
      <c r="N3298" t="str">
        <f t="shared" si="363"/>
        <v>yes</v>
      </c>
    </row>
    <row r="3299" spans="1:14" x14ac:dyDescent="0.25">
      <c r="A3299" t="str">
        <f t="shared" si="357"/>
        <v>9Fremantle</v>
      </c>
      <c r="B3299">
        <v>2020</v>
      </c>
      <c r="C3299">
        <v>9</v>
      </c>
      <c r="D3299" t="s">
        <v>52</v>
      </c>
      <c r="E3299" t="s">
        <v>53</v>
      </c>
      <c r="F3299">
        <v>76</v>
      </c>
      <c r="G3299" s="1">
        <v>0.8</v>
      </c>
      <c r="H3299">
        <v>10</v>
      </c>
      <c r="I3299">
        <f t="shared" si="358"/>
        <v>20</v>
      </c>
      <c r="J3299" s="3">
        <f t="shared" si="359"/>
        <v>0.5</v>
      </c>
      <c r="K3299" s="5">
        <f t="shared" si="362"/>
        <v>163</v>
      </c>
      <c r="L3299" s="3">
        <f t="shared" ca="1" si="360"/>
        <v>3.2809295967190698E-2</v>
      </c>
      <c r="M3299" s="1">
        <f t="shared" ca="1" si="361"/>
        <v>0.46719070403280932</v>
      </c>
      <c r="N3299" t="str">
        <f t="shared" si="363"/>
        <v>yes</v>
      </c>
    </row>
    <row r="3300" spans="1:14" x14ac:dyDescent="0.25">
      <c r="A3300" t="str">
        <f t="shared" si="357"/>
        <v>9St Kilda</v>
      </c>
      <c r="B3300">
        <v>2020</v>
      </c>
      <c r="C3300">
        <v>9</v>
      </c>
      <c r="D3300" t="s">
        <v>142</v>
      </c>
      <c r="E3300" t="s">
        <v>19</v>
      </c>
      <c r="F3300">
        <v>47</v>
      </c>
      <c r="G3300" s="1">
        <v>0.67</v>
      </c>
      <c r="H3300">
        <v>9</v>
      </c>
      <c r="I3300">
        <f t="shared" si="358"/>
        <v>24</v>
      </c>
      <c r="J3300" s="3">
        <f t="shared" si="359"/>
        <v>0.375</v>
      </c>
      <c r="K3300" s="5">
        <f t="shared" si="362"/>
        <v>184</v>
      </c>
      <c r="L3300" s="3">
        <f t="shared" ca="1" si="360"/>
        <v>3.3979518933079308E-2</v>
      </c>
      <c r="M3300" s="1">
        <f t="shared" ca="1" si="361"/>
        <v>0.34102048106692068</v>
      </c>
      <c r="N3300" t="str">
        <f t="shared" si="363"/>
        <v>yes</v>
      </c>
    </row>
    <row r="3301" spans="1:14" x14ac:dyDescent="0.25">
      <c r="A3301" t="str">
        <f t="shared" si="357"/>
        <v>9Western Bulldogs</v>
      </c>
      <c r="B3301">
        <v>2020</v>
      </c>
      <c r="C3301">
        <v>9</v>
      </c>
      <c r="D3301" t="s">
        <v>207</v>
      </c>
      <c r="E3301" t="s">
        <v>14</v>
      </c>
      <c r="F3301">
        <v>39</v>
      </c>
      <c r="G3301" s="1">
        <v>0.68</v>
      </c>
      <c r="H3301">
        <v>9</v>
      </c>
      <c r="I3301">
        <f t="shared" si="358"/>
        <v>24</v>
      </c>
      <c r="J3301" s="3">
        <f t="shared" si="359"/>
        <v>0.375</v>
      </c>
      <c r="K3301" s="5">
        <f t="shared" si="362"/>
        <v>9</v>
      </c>
      <c r="L3301" s="3">
        <f t="shared" ca="1" si="360"/>
        <v>0</v>
      </c>
      <c r="M3301" s="1">
        <f t="shared" ca="1" si="361"/>
        <v>0.375</v>
      </c>
      <c r="N3301" t="str">
        <f t="shared" si="363"/>
        <v>yes</v>
      </c>
    </row>
    <row r="3302" spans="1:14" x14ac:dyDescent="0.25">
      <c r="A3302" t="str">
        <f t="shared" si="357"/>
        <v>9Essendon</v>
      </c>
      <c r="B3302">
        <v>2020</v>
      </c>
      <c r="C3302">
        <v>9</v>
      </c>
      <c r="D3302" t="s">
        <v>124</v>
      </c>
      <c r="E3302" t="s">
        <v>32</v>
      </c>
      <c r="F3302">
        <v>60</v>
      </c>
      <c r="G3302" s="1">
        <v>0.82</v>
      </c>
      <c r="H3302">
        <v>9</v>
      </c>
      <c r="I3302">
        <f t="shared" si="358"/>
        <v>21</v>
      </c>
      <c r="J3302" s="3">
        <f t="shared" si="359"/>
        <v>0.42857142857142855</v>
      </c>
      <c r="K3302" s="5">
        <f t="shared" si="362"/>
        <v>173</v>
      </c>
      <c r="L3302" s="3">
        <f t="shared" ca="1" si="360"/>
        <v>3.9415878239407655E-2</v>
      </c>
      <c r="M3302" s="1">
        <f t="shared" ca="1" si="361"/>
        <v>0.38915555033202087</v>
      </c>
      <c r="N3302" t="str">
        <f t="shared" si="363"/>
        <v>yes</v>
      </c>
    </row>
    <row r="3303" spans="1:14" x14ac:dyDescent="0.25">
      <c r="A3303" t="str">
        <f t="shared" si="357"/>
        <v>9Essendon</v>
      </c>
      <c r="B3303">
        <v>2020</v>
      </c>
      <c r="C3303">
        <v>9</v>
      </c>
      <c r="D3303" t="s">
        <v>155</v>
      </c>
      <c r="E3303" t="s">
        <v>32</v>
      </c>
      <c r="F3303">
        <v>64</v>
      </c>
      <c r="G3303" s="1">
        <v>0.8</v>
      </c>
      <c r="H3303">
        <v>9</v>
      </c>
      <c r="I3303">
        <f t="shared" si="358"/>
        <v>21</v>
      </c>
      <c r="J3303" s="3">
        <f t="shared" si="359"/>
        <v>0.42857142857142855</v>
      </c>
      <c r="K3303" s="5">
        <f t="shared" si="362"/>
        <v>86</v>
      </c>
      <c r="L3303" s="3">
        <f t="shared" ca="1" si="360"/>
        <v>0.1553030303030303</v>
      </c>
      <c r="M3303" s="1">
        <f t="shared" ca="1" si="361"/>
        <v>0.27326839826839822</v>
      </c>
      <c r="N3303" t="str">
        <f t="shared" si="363"/>
        <v>yes</v>
      </c>
    </row>
    <row r="3304" spans="1:14" x14ac:dyDescent="0.25">
      <c r="A3304" t="str">
        <f t="shared" si="357"/>
        <v>9Fremantle</v>
      </c>
      <c r="B3304">
        <v>2020</v>
      </c>
      <c r="C3304">
        <v>9</v>
      </c>
      <c r="D3304" t="s">
        <v>192</v>
      </c>
      <c r="E3304" t="s">
        <v>53</v>
      </c>
      <c r="F3304">
        <v>78</v>
      </c>
      <c r="G3304" s="1">
        <v>0.7</v>
      </c>
      <c r="H3304">
        <v>9</v>
      </c>
      <c r="I3304">
        <f t="shared" si="358"/>
        <v>20</v>
      </c>
      <c r="J3304" s="3">
        <f t="shared" si="359"/>
        <v>0.45</v>
      </c>
      <c r="K3304" s="5">
        <f t="shared" si="362"/>
        <v>127</v>
      </c>
      <c r="L3304" s="3">
        <f t="shared" ca="1" si="360"/>
        <v>1.4705882352941176E-2</v>
      </c>
      <c r="M3304" s="1">
        <f t="shared" ca="1" si="361"/>
        <v>0.43529411764705883</v>
      </c>
      <c r="N3304" t="str">
        <f t="shared" si="363"/>
        <v>yes</v>
      </c>
    </row>
    <row r="3305" spans="1:14" x14ac:dyDescent="0.25">
      <c r="A3305" t="str">
        <f t="shared" si="357"/>
        <v>9Hawthorn</v>
      </c>
      <c r="B3305">
        <v>2020</v>
      </c>
      <c r="C3305">
        <v>9</v>
      </c>
      <c r="D3305" t="s">
        <v>55</v>
      </c>
      <c r="E3305" t="s">
        <v>56</v>
      </c>
      <c r="F3305">
        <v>46</v>
      </c>
      <c r="G3305" s="1">
        <v>0.79</v>
      </c>
      <c r="H3305">
        <v>9</v>
      </c>
      <c r="I3305">
        <f t="shared" si="358"/>
        <v>27</v>
      </c>
      <c r="J3305" s="3">
        <f t="shared" si="359"/>
        <v>0.33333333333333331</v>
      </c>
      <c r="K3305" s="5">
        <f t="shared" si="362"/>
        <v>131</v>
      </c>
      <c r="L3305" s="3">
        <f t="shared" ca="1" si="360"/>
        <v>6.9392230576441102E-2</v>
      </c>
      <c r="M3305" s="1">
        <f t="shared" ca="1" si="361"/>
        <v>0.2639411027568922</v>
      </c>
      <c r="N3305" t="str">
        <f t="shared" si="363"/>
        <v>yes</v>
      </c>
    </row>
    <row r="3306" spans="1:14" x14ac:dyDescent="0.25">
      <c r="A3306" t="str">
        <f t="shared" si="357"/>
        <v>9Geelong Cats</v>
      </c>
      <c r="B3306">
        <v>2020</v>
      </c>
      <c r="C3306">
        <v>9</v>
      </c>
      <c r="D3306" t="s">
        <v>212</v>
      </c>
      <c r="E3306" t="s">
        <v>9</v>
      </c>
      <c r="F3306">
        <v>56</v>
      </c>
      <c r="G3306" s="1">
        <v>0.51</v>
      </c>
      <c r="H3306">
        <v>9</v>
      </c>
      <c r="I3306">
        <f t="shared" si="358"/>
        <v>24</v>
      </c>
      <c r="J3306" s="3">
        <f t="shared" si="359"/>
        <v>0.375</v>
      </c>
      <c r="K3306" s="5">
        <f t="shared" si="362"/>
        <v>15</v>
      </c>
      <c r="L3306" s="3">
        <f t="shared" ca="1" si="360"/>
        <v>0</v>
      </c>
      <c r="M3306" s="1">
        <f t="shared" ca="1" si="361"/>
        <v>0.375</v>
      </c>
      <c r="N3306" t="str">
        <f t="shared" si="363"/>
        <v>yes</v>
      </c>
    </row>
    <row r="3307" spans="1:14" x14ac:dyDescent="0.25">
      <c r="A3307" t="str">
        <f t="shared" si="357"/>
        <v>9GWS Giants</v>
      </c>
      <c r="B3307">
        <v>2020</v>
      </c>
      <c r="C3307">
        <v>9</v>
      </c>
      <c r="D3307" t="s">
        <v>126</v>
      </c>
      <c r="E3307" t="s">
        <v>11</v>
      </c>
      <c r="F3307">
        <v>100</v>
      </c>
      <c r="G3307" s="1">
        <v>0.86</v>
      </c>
      <c r="H3307">
        <v>9</v>
      </c>
      <c r="I3307">
        <f t="shared" si="358"/>
        <v>17</v>
      </c>
      <c r="J3307" s="3">
        <f t="shared" si="359"/>
        <v>0.52941176470588236</v>
      </c>
      <c r="K3307" s="5">
        <f t="shared" si="362"/>
        <v>126</v>
      </c>
      <c r="L3307" s="3">
        <f t="shared" ca="1" si="360"/>
        <v>5.909090909090909E-2</v>
      </c>
      <c r="M3307" s="1">
        <f t="shared" ca="1" si="361"/>
        <v>0.47032085561497328</v>
      </c>
      <c r="N3307" t="str">
        <f t="shared" si="363"/>
        <v>yes</v>
      </c>
    </row>
    <row r="3308" spans="1:14" x14ac:dyDescent="0.25">
      <c r="A3308" t="str">
        <f t="shared" si="357"/>
        <v>9Carlton</v>
      </c>
      <c r="B3308">
        <v>2020</v>
      </c>
      <c r="C3308">
        <v>9</v>
      </c>
      <c r="D3308" t="s">
        <v>139</v>
      </c>
      <c r="E3308" t="s">
        <v>6</v>
      </c>
      <c r="F3308">
        <v>52</v>
      </c>
      <c r="G3308" s="1">
        <v>0.66</v>
      </c>
      <c r="H3308">
        <v>9</v>
      </c>
      <c r="I3308">
        <f t="shared" si="358"/>
        <v>27</v>
      </c>
      <c r="J3308" s="3">
        <f t="shared" si="359"/>
        <v>0.33333333333333331</v>
      </c>
      <c r="K3308" s="5">
        <f t="shared" si="362"/>
        <v>67</v>
      </c>
      <c r="L3308" s="3">
        <f t="shared" ca="1" si="360"/>
        <v>2.2556390977443608E-2</v>
      </c>
      <c r="M3308" s="1">
        <f t="shared" ca="1" si="361"/>
        <v>0.31077694235588971</v>
      </c>
      <c r="N3308" t="str">
        <f t="shared" si="363"/>
        <v>yes</v>
      </c>
    </row>
    <row r="3309" spans="1:14" x14ac:dyDescent="0.25">
      <c r="A3309" t="str">
        <f t="shared" si="357"/>
        <v>9Brisbane Lions</v>
      </c>
      <c r="B3309">
        <v>2020</v>
      </c>
      <c r="C3309">
        <v>9</v>
      </c>
      <c r="D3309" t="s">
        <v>165</v>
      </c>
      <c r="E3309" t="s">
        <v>16</v>
      </c>
      <c r="F3309">
        <v>83</v>
      </c>
      <c r="G3309" s="1">
        <v>0.8</v>
      </c>
      <c r="H3309">
        <v>8</v>
      </c>
      <c r="I3309">
        <f t="shared" si="358"/>
        <v>21</v>
      </c>
      <c r="J3309" s="3">
        <f t="shared" si="359"/>
        <v>0.38095238095238093</v>
      </c>
      <c r="K3309" s="5">
        <f t="shared" si="362"/>
        <v>106</v>
      </c>
      <c r="L3309" s="3">
        <f t="shared" ca="1" si="360"/>
        <v>1.111111111111111E-2</v>
      </c>
      <c r="M3309" s="1">
        <f t="shared" ca="1" si="361"/>
        <v>0.3698412698412698</v>
      </c>
      <c r="N3309" t="str">
        <f t="shared" si="363"/>
        <v>yes</v>
      </c>
    </row>
    <row r="3310" spans="1:14" x14ac:dyDescent="0.25">
      <c r="A3310" t="str">
        <f t="shared" si="357"/>
        <v>9Richmond</v>
      </c>
      <c r="B3310">
        <v>2020</v>
      </c>
      <c r="C3310">
        <v>9</v>
      </c>
      <c r="D3310" t="s">
        <v>202</v>
      </c>
      <c r="E3310" t="s">
        <v>28</v>
      </c>
      <c r="F3310">
        <v>28</v>
      </c>
      <c r="G3310" s="1">
        <v>0.7</v>
      </c>
      <c r="H3310">
        <v>8</v>
      </c>
      <c r="I3310">
        <f t="shared" si="358"/>
        <v>24</v>
      </c>
      <c r="J3310" s="3">
        <f t="shared" si="359"/>
        <v>0.33333333333333331</v>
      </c>
      <c r="K3310" s="5">
        <f t="shared" si="362"/>
        <v>57</v>
      </c>
      <c r="L3310" s="3">
        <f t="shared" ca="1" si="360"/>
        <v>0</v>
      </c>
      <c r="M3310" s="1">
        <f t="shared" ca="1" si="361"/>
        <v>0.33333333333333331</v>
      </c>
      <c r="N3310" t="str">
        <f t="shared" si="363"/>
        <v>yes</v>
      </c>
    </row>
    <row r="3311" spans="1:14" x14ac:dyDescent="0.25">
      <c r="A3311" t="str">
        <f t="shared" si="357"/>
        <v>9Essendon</v>
      </c>
      <c r="B3311">
        <v>2020</v>
      </c>
      <c r="C3311">
        <v>9</v>
      </c>
      <c r="D3311" t="s">
        <v>91</v>
      </c>
      <c r="E3311" t="s">
        <v>32</v>
      </c>
      <c r="F3311">
        <v>55</v>
      </c>
      <c r="G3311" s="1">
        <v>0.78</v>
      </c>
      <c r="H3311">
        <v>8</v>
      </c>
      <c r="I3311">
        <f t="shared" si="358"/>
        <v>21</v>
      </c>
      <c r="J3311" s="3">
        <f t="shared" si="359"/>
        <v>0.38095238095238093</v>
      </c>
      <c r="K3311" s="5">
        <f t="shared" si="362"/>
        <v>123</v>
      </c>
      <c r="L3311" s="3">
        <f t="shared" ca="1" si="360"/>
        <v>0.10174185463659147</v>
      </c>
      <c r="M3311" s="1">
        <f t="shared" ca="1" si="361"/>
        <v>0.27921052631578946</v>
      </c>
      <c r="N3311" t="str">
        <f t="shared" si="363"/>
        <v>yes</v>
      </c>
    </row>
    <row r="3312" spans="1:14" x14ac:dyDescent="0.25">
      <c r="A3312" t="str">
        <f t="shared" si="357"/>
        <v>9Port Adelaide</v>
      </c>
      <c r="B3312">
        <v>2020</v>
      </c>
      <c r="C3312">
        <v>9</v>
      </c>
      <c r="D3312" t="s">
        <v>187</v>
      </c>
      <c r="E3312" t="s">
        <v>48</v>
      </c>
      <c r="F3312">
        <v>71</v>
      </c>
      <c r="G3312" s="1">
        <v>0.63</v>
      </c>
      <c r="H3312">
        <v>8</v>
      </c>
      <c r="I3312">
        <f t="shared" si="358"/>
        <v>20</v>
      </c>
      <c r="J3312" s="3">
        <f t="shared" si="359"/>
        <v>0.4</v>
      </c>
      <c r="K3312" s="5">
        <f t="shared" si="362"/>
        <v>130</v>
      </c>
      <c r="L3312" s="3">
        <f t="shared" ca="1" si="360"/>
        <v>0</v>
      </c>
      <c r="M3312" s="1">
        <f t="shared" ca="1" si="361"/>
        <v>0.4</v>
      </c>
      <c r="N3312" t="str">
        <f t="shared" si="363"/>
        <v>yes</v>
      </c>
    </row>
    <row r="3313" spans="1:14" x14ac:dyDescent="0.25">
      <c r="A3313" t="str">
        <f t="shared" si="357"/>
        <v>9Melbourne</v>
      </c>
      <c r="B3313">
        <v>2020</v>
      </c>
      <c r="C3313">
        <v>9</v>
      </c>
      <c r="D3313" t="s">
        <v>108</v>
      </c>
      <c r="E3313" t="s">
        <v>30</v>
      </c>
      <c r="F3313">
        <v>47</v>
      </c>
      <c r="G3313" s="1">
        <v>0.78</v>
      </c>
      <c r="H3313">
        <v>8</v>
      </c>
      <c r="I3313">
        <f t="shared" si="358"/>
        <v>20</v>
      </c>
      <c r="J3313" s="3">
        <f t="shared" si="359"/>
        <v>0.4</v>
      </c>
      <c r="K3313" s="5">
        <f t="shared" si="362"/>
        <v>177</v>
      </c>
      <c r="L3313" s="3">
        <f t="shared" ca="1" si="360"/>
        <v>2.777777777777778E-2</v>
      </c>
      <c r="M3313" s="1">
        <f t="shared" ca="1" si="361"/>
        <v>0.37222222222222223</v>
      </c>
      <c r="N3313" t="str">
        <f t="shared" si="363"/>
        <v>yes</v>
      </c>
    </row>
    <row r="3314" spans="1:14" x14ac:dyDescent="0.25">
      <c r="A3314" t="str">
        <f t="shared" si="357"/>
        <v>9GWS Giants</v>
      </c>
      <c r="B3314">
        <v>2020</v>
      </c>
      <c r="C3314">
        <v>9</v>
      </c>
      <c r="D3314" t="s">
        <v>153</v>
      </c>
      <c r="E3314" t="s">
        <v>11</v>
      </c>
      <c r="F3314">
        <v>103</v>
      </c>
      <c r="G3314" s="1">
        <v>0.92</v>
      </c>
      <c r="H3314">
        <v>8</v>
      </c>
      <c r="I3314">
        <f t="shared" si="358"/>
        <v>17</v>
      </c>
      <c r="J3314" s="3">
        <f t="shared" si="359"/>
        <v>0.47058823529411764</v>
      </c>
      <c r="K3314" s="5">
        <f t="shared" si="362"/>
        <v>135</v>
      </c>
      <c r="L3314" s="3">
        <f t="shared" ca="1" si="360"/>
        <v>6.5683229813664604E-2</v>
      </c>
      <c r="M3314" s="1">
        <f t="shared" ca="1" si="361"/>
        <v>0.40490500548045305</v>
      </c>
      <c r="N3314" t="str">
        <f t="shared" si="363"/>
        <v>yes</v>
      </c>
    </row>
    <row r="3315" spans="1:14" x14ac:dyDescent="0.25">
      <c r="A3315" t="str">
        <f t="shared" si="357"/>
        <v>9GWS Giants</v>
      </c>
      <c r="B3315">
        <v>2020</v>
      </c>
      <c r="C3315">
        <v>9</v>
      </c>
      <c r="D3315" t="s">
        <v>208</v>
      </c>
      <c r="E3315" t="s">
        <v>11</v>
      </c>
      <c r="F3315">
        <v>47</v>
      </c>
      <c r="G3315" s="1">
        <v>0.76</v>
      </c>
      <c r="H3315">
        <v>7</v>
      </c>
      <c r="I3315">
        <f t="shared" si="358"/>
        <v>17</v>
      </c>
      <c r="J3315" s="3">
        <f t="shared" si="359"/>
        <v>0.41176470588235292</v>
      </c>
      <c r="K3315" s="5">
        <f t="shared" si="362"/>
        <v>44</v>
      </c>
      <c r="L3315" s="3">
        <f t="shared" ca="1" si="360"/>
        <v>2.9914529914529912E-2</v>
      </c>
      <c r="M3315" s="1">
        <f t="shared" ca="1" si="361"/>
        <v>0.381850175967823</v>
      </c>
      <c r="N3315" t="str">
        <f t="shared" si="363"/>
        <v>yes</v>
      </c>
    </row>
    <row r="3316" spans="1:14" x14ac:dyDescent="0.25">
      <c r="A3316" t="str">
        <f t="shared" si="357"/>
        <v>9Collingwood</v>
      </c>
      <c r="B3316">
        <v>2020</v>
      </c>
      <c r="C3316">
        <v>9</v>
      </c>
      <c r="D3316" t="s">
        <v>224</v>
      </c>
      <c r="E3316" t="s">
        <v>51</v>
      </c>
      <c r="F3316">
        <v>73</v>
      </c>
      <c r="G3316" s="1">
        <v>0.88</v>
      </c>
      <c r="H3316">
        <v>7</v>
      </c>
      <c r="I3316">
        <f t="shared" si="358"/>
        <v>20</v>
      </c>
      <c r="J3316" s="3">
        <f t="shared" si="359"/>
        <v>0.35</v>
      </c>
      <c r="K3316" s="5">
        <f t="shared" si="362"/>
        <v>15</v>
      </c>
      <c r="L3316" s="3">
        <f t="shared" ca="1" si="360"/>
        <v>2.4988942945599293E-2</v>
      </c>
      <c r="M3316" s="1">
        <f t="shared" ca="1" si="361"/>
        <v>0.3250110570544007</v>
      </c>
      <c r="N3316" t="str">
        <f t="shared" si="363"/>
        <v>yes</v>
      </c>
    </row>
    <row r="3317" spans="1:14" x14ac:dyDescent="0.25">
      <c r="A3317" t="str">
        <f t="shared" si="357"/>
        <v>9Carlton</v>
      </c>
      <c r="B3317">
        <v>2020</v>
      </c>
      <c r="C3317">
        <v>9</v>
      </c>
      <c r="D3317" t="s">
        <v>88</v>
      </c>
      <c r="E3317" t="s">
        <v>6</v>
      </c>
      <c r="F3317">
        <v>51</v>
      </c>
      <c r="G3317" s="1">
        <v>0.78</v>
      </c>
      <c r="H3317">
        <v>7</v>
      </c>
      <c r="I3317">
        <f t="shared" si="358"/>
        <v>27</v>
      </c>
      <c r="J3317" s="3">
        <f t="shared" si="359"/>
        <v>0.25925925925925924</v>
      </c>
      <c r="K3317" s="5">
        <f t="shared" si="362"/>
        <v>86</v>
      </c>
      <c r="L3317" s="3">
        <f t="shared" ca="1" si="360"/>
        <v>0.10488286223580341</v>
      </c>
      <c r="M3317" s="1">
        <f t="shared" ca="1" si="361"/>
        <v>0.15437639702345585</v>
      </c>
      <c r="N3317" t="str">
        <f t="shared" si="363"/>
        <v>yes</v>
      </c>
    </row>
    <row r="3318" spans="1:14" x14ac:dyDescent="0.25">
      <c r="A3318" t="str">
        <f t="shared" si="357"/>
        <v>9Collingwood</v>
      </c>
      <c r="B3318">
        <v>2020</v>
      </c>
      <c r="C3318">
        <v>9</v>
      </c>
      <c r="D3318" t="s">
        <v>175</v>
      </c>
      <c r="E3318" t="s">
        <v>51</v>
      </c>
      <c r="F3318">
        <v>40</v>
      </c>
      <c r="G3318" s="1">
        <v>0.66</v>
      </c>
      <c r="H3318">
        <v>7</v>
      </c>
      <c r="I3318">
        <f t="shared" si="358"/>
        <v>20</v>
      </c>
      <c r="J3318" s="3">
        <f t="shared" si="359"/>
        <v>0.35</v>
      </c>
      <c r="K3318" s="5">
        <f t="shared" si="362"/>
        <v>28</v>
      </c>
      <c r="L3318" s="3">
        <f t="shared" ca="1" si="360"/>
        <v>0</v>
      </c>
      <c r="M3318" s="1">
        <f t="shared" ca="1" si="361"/>
        <v>0.35</v>
      </c>
      <c r="N3318" t="str">
        <f t="shared" si="363"/>
        <v>yes</v>
      </c>
    </row>
    <row r="3319" spans="1:14" x14ac:dyDescent="0.25">
      <c r="A3319" t="str">
        <f t="shared" si="357"/>
        <v>9Sydney Swans</v>
      </c>
      <c r="B3319">
        <v>2020</v>
      </c>
      <c r="C3319">
        <v>9</v>
      </c>
      <c r="D3319" t="s">
        <v>232</v>
      </c>
      <c r="E3319" t="s">
        <v>70</v>
      </c>
      <c r="F3319">
        <v>37</v>
      </c>
      <c r="G3319" s="1">
        <v>0.72</v>
      </c>
      <c r="H3319">
        <v>7</v>
      </c>
      <c r="I3319">
        <f t="shared" si="358"/>
        <v>24</v>
      </c>
      <c r="J3319" s="3">
        <f t="shared" si="359"/>
        <v>0.29166666666666669</v>
      </c>
      <c r="K3319" s="5">
        <f t="shared" si="362"/>
        <v>7</v>
      </c>
      <c r="L3319" s="3">
        <f t="shared" ca="1" si="360"/>
        <v>0</v>
      </c>
      <c r="M3319" s="1">
        <f t="shared" ca="1" si="361"/>
        <v>0.29166666666666669</v>
      </c>
      <c r="N3319" t="str">
        <f t="shared" si="363"/>
        <v>yes</v>
      </c>
    </row>
    <row r="3320" spans="1:14" x14ac:dyDescent="0.25">
      <c r="A3320" t="str">
        <f t="shared" si="357"/>
        <v>9Sydney Swans</v>
      </c>
      <c r="B3320">
        <v>2020</v>
      </c>
      <c r="C3320">
        <v>9</v>
      </c>
      <c r="D3320" t="s">
        <v>137</v>
      </c>
      <c r="E3320" t="s">
        <v>70</v>
      </c>
      <c r="F3320">
        <v>50</v>
      </c>
      <c r="G3320" s="1">
        <v>0.81</v>
      </c>
      <c r="H3320">
        <v>6</v>
      </c>
      <c r="I3320">
        <f t="shared" si="358"/>
        <v>24</v>
      </c>
      <c r="J3320" s="3">
        <f t="shared" si="359"/>
        <v>0.25</v>
      </c>
      <c r="K3320" s="5">
        <f t="shared" si="362"/>
        <v>68</v>
      </c>
      <c r="L3320" s="3">
        <f t="shared" ca="1" si="360"/>
        <v>5.5900621118012424E-2</v>
      </c>
      <c r="M3320" s="1">
        <f t="shared" ca="1" si="361"/>
        <v>0.19409937888198758</v>
      </c>
      <c r="N3320" t="str">
        <f t="shared" si="363"/>
        <v>yes</v>
      </c>
    </row>
    <row r="3321" spans="1:14" x14ac:dyDescent="0.25">
      <c r="A3321" t="str">
        <f t="shared" si="357"/>
        <v>9Hawthorn</v>
      </c>
      <c r="B3321">
        <v>2020</v>
      </c>
      <c r="C3321">
        <v>9</v>
      </c>
      <c r="D3321" t="s">
        <v>145</v>
      </c>
      <c r="E3321" t="s">
        <v>56</v>
      </c>
      <c r="F3321">
        <v>64</v>
      </c>
      <c r="G3321" s="1">
        <v>0.87</v>
      </c>
      <c r="H3321">
        <v>6</v>
      </c>
      <c r="I3321">
        <f t="shared" si="358"/>
        <v>27</v>
      </c>
      <c r="J3321" s="3">
        <f t="shared" si="359"/>
        <v>0.22222222222222221</v>
      </c>
      <c r="K3321" s="5">
        <f t="shared" si="362"/>
        <v>119</v>
      </c>
      <c r="L3321" s="3">
        <f t="shared" ca="1" si="360"/>
        <v>0.1007843137254902</v>
      </c>
      <c r="M3321" s="1">
        <f t="shared" ca="1" si="361"/>
        <v>0.12143790849673201</v>
      </c>
      <c r="N3321" t="str">
        <f t="shared" si="363"/>
        <v>yes</v>
      </c>
    </row>
    <row r="3322" spans="1:14" x14ac:dyDescent="0.25">
      <c r="A3322" t="str">
        <f t="shared" si="357"/>
        <v>9Adelaide Crows</v>
      </c>
      <c r="B3322">
        <v>2020</v>
      </c>
      <c r="C3322">
        <v>9</v>
      </c>
      <c r="D3322" t="s">
        <v>238</v>
      </c>
      <c r="E3322" t="s">
        <v>22</v>
      </c>
      <c r="F3322">
        <v>42</v>
      </c>
      <c r="G3322" s="1">
        <v>0.84</v>
      </c>
      <c r="H3322">
        <v>6</v>
      </c>
      <c r="I3322">
        <f t="shared" si="358"/>
        <v>30</v>
      </c>
      <c r="J3322" s="3">
        <f t="shared" si="359"/>
        <v>0.2</v>
      </c>
      <c r="K3322" s="5">
        <f t="shared" si="362"/>
        <v>6</v>
      </c>
      <c r="L3322" s="3">
        <f t="shared" ca="1" si="360"/>
        <v>0.25396825396825395</v>
      </c>
      <c r="M3322" s="1">
        <f t="shared" ca="1" si="361"/>
        <v>-5.3968253968253943E-2</v>
      </c>
      <c r="N3322" t="str">
        <f t="shared" si="363"/>
        <v>yes</v>
      </c>
    </row>
    <row r="3323" spans="1:14" x14ac:dyDescent="0.25">
      <c r="A3323" t="str">
        <f t="shared" si="357"/>
        <v>9Essendon</v>
      </c>
      <c r="B3323">
        <v>2020</v>
      </c>
      <c r="C3323">
        <v>9</v>
      </c>
      <c r="D3323" t="s">
        <v>201</v>
      </c>
      <c r="E3323" t="s">
        <v>32</v>
      </c>
      <c r="F3323">
        <v>33</v>
      </c>
      <c r="G3323" s="1">
        <v>0.86</v>
      </c>
      <c r="H3323">
        <v>6</v>
      </c>
      <c r="I3323">
        <f t="shared" si="358"/>
        <v>21</v>
      </c>
      <c r="J3323" s="3">
        <f t="shared" si="359"/>
        <v>0.2857142857142857</v>
      </c>
      <c r="K3323" s="5">
        <f t="shared" si="362"/>
        <v>54</v>
      </c>
      <c r="L3323" s="3">
        <f t="shared" ca="1" si="360"/>
        <v>0.14661319073083781</v>
      </c>
      <c r="M3323" s="1">
        <f t="shared" ca="1" si="361"/>
        <v>0.13910109498344789</v>
      </c>
      <c r="N3323" t="str">
        <f t="shared" si="363"/>
        <v>yes</v>
      </c>
    </row>
    <row r="3324" spans="1:14" x14ac:dyDescent="0.25">
      <c r="A3324" t="str">
        <f t="shared" si="357"/>
        <v>9North Melbourne</v>
      </c>
      <c r="B3324">
        <v>2020</v>
      </c>
      <c r="C3324">
        <v>9</v>
      </c>
      <c r="D3324" t="s">
        <v>168</v>
      </c>
      <c r="E3324" t="s">
        <v>25</v>
      </c>
      <c r="F3324">
        <v>65</v>
      </c>
      <c r="G3324" s="1">
        <v>0.7</v>
      </c>
      <c r="H3324">
        <v>6</v>
      </c>
      <c r="I3324">
        <f t="shared" si="358"/>
        <v>30</v>
      </c>
      <c r="J3324" s="3">
        <f t="shared" si="359"/>
        <v>0.2</v>
      </c>
      <c r="K3324" s="5">
        <f t="shared" si="362"/>
        <v>26</v>
      </c>
      <c r="L3324" s="3">
        <f t="shared" ca="1" si="360"/>
        <v>0.32589285714285715</v>
      </c>
      <c r="M3324" s="1">
        <f t="shared" ca="1" si="361"/>
        <v>-0.12589285714285714</v>
      </c>
      <c r="N3324" t="str">
        <f t="shared" si="363"/>
        <v>yes</v>
      </c>
    </row>
    <row r="3325" spans="1:14" x14ac:dyDescent="0.25">
      <c r="A3325" t="str">
        <f t="shared" si="357"/>
        <v>9St Kilda</v>
      </c>
      <c r="B3325">
        <v>2020</v>
      </c>
      <c r="C3325">
        <v>9</v>
      </c>
      <c r="D3325" t="s">
        <v>213</v>
      </c>
      <c r="E3325" t="s">
        <v>19</v>
      </c>
      <c r="F3325">
        <v>77</v>
      </c>
      <c r="G3325" s="1">
        <v>0.8</v>
      </c>
      <c r="H3325">
        <v>6</v>
      </c>
      <c r="I3325">
        <f t="shared" si="358"/>
        <v>24</v>
      </c>
      <c r="J3325" s="3">
        <f t="shared" si="359"/>
        <v>0.25</v>
      </c>
      <c r="K3325" s="5">
        <f t="shared" si="362"/>
        <v>31</v>
      </c>
      <c r="L3325" s="3">
        <f t="shared" ca="1" si="360"/>
        <v>0.11403508771929825</v>
      </c>
      <c r="M3325" s="1">
        <f t="shared" ca="1" si="361"/>
        <v>0.13596491228070173</v>
      </c>
      <c r="N3325" t="str">
        <f t="shared" si="363"/>
        <v>yes</v>
      </c>
    </row>
    <row r="3326" spans="1:14" x14ac:dyDescent="0.25">
      <c r="A3326" t="str">
        <f t="shared" si="357"/>
        <v>9Hawthorn</v>
      </c>
      <c r="B3326">
        <v>2020</v>
      </c>
      <c r="C3326">
        <v>9</v>
      </c>
      <c r="D3326" t="s">
        <v>206</v>
      </c>
      <c r="E3326" t="s">
        <v>56</v>
      </c>
      <c r="F3326">
        <v>45</v>
      </c>
      <c r="G3326" s="1">
        <v>0.82</v>
      </c>
      <c r="H3326">
        <v>6</v>
      </c>
      <c r="I3326">
        <f t="shared" si="358"/>
        <v>27</v>
      </c>
      <c r="J3326" s="3">
        <f t="shared" si="359"/>
        <v>0.22222222222222221</v>
      </c>
      <c r="K3326" s="5">
        <f t="shared" si="362"/>
        <v>60</v>
      </c>
      <c r="L3326" s="3">
        <f t="shared" ca="1" si="360"/>
        <v>0.14706117680946057</v>
      </c>
      <c r="M3326" s="1">
        <f t="shared" ca="1" si="361"/>
        <v>7.516104541276164E-2</v>
      </c>
      <c r="N3326" t="str">
        <f t="shared" si="363"/>
        <v>yes</v>
      </c>
    </row>
    <row r="3327" spans="1:14" x14ac:dyDescent="0.25">
      <c r="A3327" t="str">
        <f t="shared" si="357"/>
        <v>9Carlton</v>
      </c>
      <c r="B3327">
        <v>2020</v>
      </c>
      <c r="C3327">
        <v>9</v>
      </c>
      <c r="D3327" t="s">
        <v>89</v>
      </c>
      <c r="E3327" t="s">
        <v>6</v>
      </c>
      <c r="F3327">
        <v>69</v>
      </c>
      <c r="G3327" s="1">
        <v>0.81</v>
      </c>
      <c r="H3327">
        <v>6</v>
      </c>
      <c r="I3327">
        <f t="shared" si="358"/>
        <v>27</v>
      </c>
      <c r="J3327" s="3">
        <f t="shared" si="359"/>
        <v>0.22222222222222221</v>
      </c>
      <c r="K3327" s="5">
        <f t="shared" si="362"/>
        <v>69</v>
      </c>
      <c r="L3327" s="3">
        <f t="shared" ca="1" si="360"/>
        <v>0.1346086956521739</v>
      </c>
      <c r="M3327" s="1">
        <f t="shared" ca="1" si="361"/>
        <v>8.7613526570048311E-2</v>
      </c>
      <c r="N3327" t="str">
        <f t="shared" si="363"/>
        <v>yes</v>
      </c>
    </row>
    <row r="3328" spans="1:14" x14ac:dyDescent="0.25">
      <c r="A3328" t="str">
        <f t="shared" si="357"/>
        <v>9Essendon</v>
      </c>
      <c r="B3328">
        <v>2020</v>
      </c>
      <c r="C3328">
        <v>9</v>
      </c>
      <c r="D3328" t="s">
        <v>63</v>
      </c>
      <c r="E3328" t="s">
        <v>32</v>
      </c>
      <c r="F3328">
        <v>58</v>
      </c>
      <c r="G3328" s="1">
        <v>0.79</v>
      </c>
      <c r="H3328">
        <v>5</v>
      </c>
      <c r="I3328">
        <f t="shared" si="358"/>
        <v>21</v>
      </c>
      <c r="J3328" s="3">
        <f t="shared" si="359"/>
        <v>0.23809523809523808</v>
      </c>
      <c r="K3328" s="5">
        <f t="shared" si="362"/>
        <v>193</v>
      </c>
      <c r="L3328" s="3">
        <f t="shared" ca="1" si="360"/>
        <v>8.2039473684210523E-2</v>
      </c>
      <c r="M3328" s="1">
        <f t="shared" ca="1" si="361"/>
        <v>0.15605576441102756</v>
      </c>
      <c r="N3328" t="str">
        <f t="shared" si="363"/>
        <v>yes</v>
      </c>
    </row>
    <row r="3329" spans="1:14" x14ac:dyDescent="0.25">
      <c r="A3329" t="str">
        <f t="shared" si="357"/>
        <v>9Richmond</v>
      </c>
      <c r="B3329">
        <v>2020</v>
      </c>
      <c r="C3329">
        <v>9</v>
      </c>
      <c r="D3329" t="s">
        <v>204</v>
      </c>
      <c r="E3329" t="s">
        <v>28</v>
      </c>
      <c r="F3329">
        <v>46</v>
      </c>
      <c r="G3329" s="1">
        <v>0.67</v>
      </c>
      <c r="H3329">
        <v>4</v>
      </c>
      <c r="I3329">
        <f t="shared" si="358"/>
        <v>24</v>
      </c>
      <c r="J3329" s="3">
        <f t="shared" si="359"/>
        <v>0.16666666666666666</v>
      </c>
      <c r="K3329" s="5">
        <f t="shared" si="362"/>
        <v>24</v>
      </c>
      <c r="L3329" s="3">
        <f t="shared" ca="1" si="360"/>
        <v>0.20748538011695905</v>
      </c>
      <c r="M3329" s="1">
        <f t="shared" ca="1" si="361"/>
        <v>-4.0818713450292393E-2</v>
      </c>
      <c r="N3329" t="str">
        <f t="shared" si="363"/>
        <v>yes</v>
      </c>
    </row>
    <row r="3330" spans="1:14" x14ac:dyDescent="0.25">
      <c r="A3330" t="str">
        <f t="shared" ref="A3330:A3393" si="364">C3330&amp;E3330</f>
        <v>9Fremantle</v>
      </c>
      <c r="B3330">
        <v>2020</v>
      </c>
      <c r="C3330">
        <v>9</v>
      </c>
      <c r="D3330" t="s">
        <v>112</v>
      </c>
      <c r="E3330" t="s">
        <v>53</v>
      </c>
      <c r="F3330">
        <v>50</v>
      </c>
      <c r="G3330" s="1">
        <v>1</v>
      </c>
      <c r="H3330">
        <v>4</v>
      </c>
      <c r="I3330">
        <f t="shared" ref="I3330:I3393" si="365">SUMIF($A:$A,$A3330,$H:$H)/4</f>
        <v>20</v>
      </c>
      <c r="J3330" s="3">
        <f t="shared" ref="J3330:J3393" si="366">H3330/I3330</f>
        <v>0.2</v>
      </c>
      <c r="K3330" s="5">
        <f t="shared" si="362"/>
        <v>114</v>
      </c>
      <c r="L3330" s="3">
        <f t="shared" ref="L3330:L3393" ca="1" si="367">SUMIF($D:$D,$D3330,$J3330)/COUNTIF($D:$D,$D3330)</f>
        <v>0.14866984169716704</v>
      </c>
      <c r="M3330" s="1">
        <f t="shared" ref="M3330:M3393" ca="1" si="368">J3330-L3330</f>
        <v>5.1330158302832968E-2</v>
      </c>
      <c r="N3330" t="str">
        <f t="shared" si="363"/>
        <v>yes</v>
      </c>
    </row>
    <row r="3331" spans="1:14" x14ac:dyDescent="0.25">
      <c r="A3331" t="str">
        <f t="shared" si="364"/>
        <v>9West Coast Eagles</v>
      </c>
      <c r="B3331">
        <v>2020</v>
      </c>
      <c r="C3331">
        <v>9</v>
      </c>
      <c r="D3331" t="s">
        <v>214</v>
      </c>
      <c r="E3331" t="s">
        <v>36</v>
      </c>
      <c r="F3331">
        <v>50</v>
      </c>
      <c r="G3331" s="1">
        <v>0.83</v>
      </c>
      <c r="H3331">
        <v>4</v>
      </c>
      <c r="I3331">
        <f t="shared" si="365"/>
        <v>24</v>
      </c>
      <c r="J3331" s="3">
        <f t="shared" si="366"/>
        <v>0.16666666666666666</v>
      </c>
      <c r="K3331" s="5">
        <f t="shared" ref="K3331:K3394" si="369">SUMIF($D:$D,$D3331,$H:$H)</f>
        <v>49</v>
      </c>
      <c r="L3331" s="3">
        <f t="shared" ca="1" si="367"/>
        <v>0.14527389903329752</v>
      </c>
      <c r="M3331" s="1">
        <f t="shared" ca="1" si="368"/>
        <v>2.1392767633369142E-2</v>
      </c>
      <c r="N3331" t="str">
        <f t="shared" ref="N3331:N3394" si="370">IF(K3331&gt;0,"yes", "no")</f>
        <v>yes</v>
      </c>
    </row>
    <row r="3332" spans="1:14" x14ac:dyDescent="0.25">
      <c r="A3332" t="str">
        <f t="shared" si="364"/>
        <v>9Western Bulldogs</v>
      </c>
      <c r="B3332">
        <v>2020</v>
      </c>
      <c r="C3332">
        <v>9</v>
      </c>
      <c r="D3332" t="s">
        <v>275</v>
      </c>
      <c r="E3332" t="s">
        <v>14</v>
      </c>
      <c r="F3332">
        <v>10</v>
      </c>
      <c r="G3332" s="1">
        <v>0.84</v>
      </c>
      <c r="H3332">
        <v>4</v>
      </c>
      <c r="I3332">
        <f t="shared" si="365"/>
        <v>24</v>
      </c>
      <c r="J3332" s="3">
        <f t="shared" si="366"/>
        <v>0.16666666666666666</v>
      </c>
      <c r="K3332" s="5">
        <f t="shared" si="369"/>
        <v>4</v>
      </c>
      <c r="L3332" s="3">
        <f t="shared" ca="1" si="367"/>
        <v>0</v>
      </c>
      <c r="M3332" s="1">
        <f t="shared" ca="1" si="368"/>
        <v>0.16666666666666666</v>
      </c>
      <c r="N3332" t="str">
        <f t="shared" si="370"/>
        <v>yes</v>
      </c>
    </row>
    <row r="3333" spans="1:14" x14ac:dyDescent="0.25">
      <c r="A3333" t="str">
        <f t="shared" si="364"/>
        <v>9West Coast Eagles</v>
      </c>
      <c r="B3333">
        <v>2020</v>
      </c>
      <c r="C3333">
        <v>9</v>
      </c>
      <c r="D3333" t="s">
        <v>128</v>
      </c>
      <c r="E3333" t="s">
        <v>36</v>
      </c>
      <c r="F3333">
        <v>51</v>
      </c>
      <c r="G3333" s="1">
        <v>1</v>
      </c>
      <c r="H3333">
        <v>4</v>
      </c>
      <c r="I3333">
        <f t="shared" si="365"/>
        <v>24</v>
      </c>
      <c r="J3333" s="3">
        <f t="shared" si="366"/>
        <v>0.16666666666666666</v>
      </c>
      <c r="K3333" s="5">
        <f t="shared" si="369"/>
        <v>145</v>
      </c>
      <c r="L3333" s="3">
        <f t="shared" ca="1" si="367"/>
        <v>0.10486543637062669</v>
      </c>
      <c r="M3333" s="1">
        <f t="shared" ca="1" si="368"/>
        <v>6.1801230296039969E-2</v>
      </c>
      <c r="N3333" t="str">
        <f t="shared" si="370"/>
        <v>yes</v>
      </c>
    </row>
    <row r="3334" spans="1:14" x14ac:dyDescent="0.25">
      <c r="A3334" t="str">
        <f t="shared" si="364"/>
        <v>9Richmond</v>
      </c>
      <c r="B3334">
        <v>2020</v>
      </c>
      <c r="C3334">
        <v>9</v>
      </c>
      <c r="D3334" t="s">
        <v>222</v>
      </c>
      <c r="E3334" t="s">
        <v>28</v>
      </c>
      <c r="F3334">
        <v>59</v>
      </c>
      <c r="G3334" s="1">
        <v>0.85</v>
      </c>
      <c r="H3334">
        <v>3</v>
      </c>
      <c r="I3334">
        <f t="shared" si="365"/>
        <v>24</v>
      </c>
      <c r="J3334" s="3">
        <f t="shared" si="366"/>
        <v>0.125</v>
      </c>
      <c r="K3334" s="5">
        <f t="shared" si="369"/>
        <v>51</v>
      </c>
      <c r="L3334" s="3">
        <f t="shared" ca="1" si="367"/>
        <v>0.28480847399432929</v>
      </c>
      <c r="M3334" s="1">
        <f t="shared" ca="1" si="368"/>
        <v>-0.15980847399432929</v>
      </c>
      <c r="N3334" t="str">
        <f t="shared" si="370"/>
        <v>yes</v>
      </c>
    </row>
    <row r="3335" spans="1:14" x14ac:dyDescent="0.25">
      <c r="A3335" t="str">
        <f t="shared" si="364"/>
        <v>9Gold Coast Suns</v>
      </c>
      <c r="B3335">
        <v>2020</v>
      </c>
      <c r="C3335">
        <v>9</v>
      </c>
      <c r="D3335" t="s">
        <v>133</v>
      </c>
      <c r="E3335" t="s">
        <v>40</v>
      </c>
      <c r="F3335">
        <v>49</v>
      </c>
      <c r="G3335" s="1">
        <v>0.74</v>
      </c>
      <c r="H3335">
        <v>3</v>
      </c>
      <c r="I3335">
        <f t="shared" si="365"/>
        <v>17</v>
      </c>
      <c r="J3335" s="3">
        <f t="shared" si="366"/>
        <v>0.17647058823529413</v>
      </c>
      <c r="K3335" s="5">
        <f t="shared" si="369"/>
        <v>65</v>
      </c>
      <c r="L3335" s="3">
        <f t="shared" ca="1" si="367"/>
        <v>0.13772383447306047</v>
      </c>
      <c r="M3335" s="1">
        <f t="shared" ca="1" si="368"/>
        <v>3.874675376223366E-2</v>
      </c>
      <c r="N3335" t="str">
        <f t="shared" si="370"/>
        <v>yes</v>
      </c>
    </row>
    <row r="3336" spans="1:14" x14ac:dyDescent="0.25">
      <c r="A3336" t="str">
        <f t="shared" si="364"/>
        <v>9Brisbane Lions</v>
      </c>
      <c r="B3336">
        <v>2020</v>
      </c>
      <c r="C3336">
        <v>9</v>
      </c>
      <c r="D3336" t="s">
        <v>182</v>
      </c>
      <c r="E3336" t="s">
        <v>16</v>
      </c>
      <c r="F3336">
        <v>63</v>
      </c>
      <c r="G3336" s="1">
        <v>0.72</v>
      </c>
      <c r="H3336">
        <v>3</v>
      </c>
      <c r="I3336">
        <f t="shared" si="365"/>
        <v>21</v>
      </c>
      <c r="J3336" s="3">
        <f t="shared" si="366"/>
        <v>0.14285714285714285</v>
      </c>
      <c r="K3336" s="5">
        <f t="shared" si="369"/>
        <v>59</v>
      </c>
      <c r="L3336" s="3">
        <f t="shared" ca="1" si="367"/>
        <v>0.11979166666666667</v>
      </c>
      <c r="M3336" s="1">
        <f t="shared" ca="1" si="368"/>
        <v>2.3065476190476178E-2</v>
      </c>
      <c r="N3336" t="str">
        <f t="shared" si="370"/>
        <v>yes</v>
      </c>
    </row>
    <row r="3337" spans="1:14" x14ac:dyDescent="0.25">
      <c r="A3337" t="str">
        <f t="shared" si="364"/>
        <v>9Brisbane Lions</v>
      </c>
      <c r="B3337">
        <v>2020</v>
      </c>
      <c r="C3337">
        <v>9</v>
      </c>
      <c r="D3337" t="s">
        <v>225</v>
      </c>
      <c r="E3337" t="s">
        <v>16</v>
      </c>
      <c r="F3337">
        <v>64</v>
      </c>
      <c r="G3337" s="1">
        <v>0.78</v>
      </c>
      <c r="H3337">
        <v>3</v>
      </c>
      <c r="I3337">
        <f t="shared" si="365"/>
        <v>21</v>
      </c>
      <c r="J3337" s="3">
        <f t="shared" si="366"/>
        <v>0.14285714285714285</v>
      </c>
      <c r="K3337" s="5">
        <f t="shared" si="369"/>
        <v>76</v>
      </c>
      <c r="L3337" s="3">
        <f t="shared" ca="1" si="367"/>
        <v>5.0738916256157639E-2</v>
      </c>
      <c r="M3337" s="1">
        <f t="shared" ca="1" si="368"/>
        <v>9.2118226600985204E-2</v>
      </c>
      <c r="N3337" t="str">
        <f t="shared" si="370"/>
        <v>yes</v>
      </c>
    </row>
    <row r="3338" spans="1:14" x14ac:dyDescent="0.25">
      <c r="A3338" t="str">
        <f t="shared" si="364"/>
        <v>9North Melbourne</v>
      </c>
      <c r="B3338">
        <v>2020</v>
      </c>
      <c r="C3338">
        <v>9</v>
      </c>
      <c r="D3338" t="s">
        <v>209</v>
      </c>
      <c r="E3338" t="s">
        <v>25</v>
      </c>
      <c r="F3338">
        <v>112</v>
      </c>
      <c r="G3338" s="1">
        <v>0.8</v>
      </c>
      <c r="H3338">
        <v>3</v>
      </c>
      <c r="I3338">
        <f t="shared" si="365"/>
        <v>30</v>
      </c>
      <c r="J3338" s="3">
        <f t="shared" si="366"/>
        <v>0.1</v>
      </c>
      <c r="K3338" s="5">
        <f t="shared" si="369"/>
        <v>62</v>
      </c>
      <c r="L3338" s="3">
        <f t="shared" ca="1" si="367"/>
        <v>0.14348484848484849</v>
      </c>
      <c r="M3338" s="1">
        <f t="shared" ca="1" si="368"/>
        <v>-4.3484848484848487E-2</v>
      </c>
      <c r="N3338" t="str">
        <f t="shared" si="370"/>
        <v>yes</v>
      </c>
    </row>
    <row r="3339" spans="1:14" x14ac:dyDescent="0.25">
      <c r="A3339" t="str">
        <f t="shared" si="364"/>
        <v>9Melbourne</v>
      </c>
      <c r="B3339">
        <v>2020</v>
      </c>
      <c r="C3339">
        <v>9</v>
      </c>
      <c r="D3339" t="s">
        <v>173</v>
      </c>
      <c r="E3339" t="s">
        <v>30</v>
      </c>
      <c r="F3339">
        <v>16</v>
      </c>
      <c r="G3339" s="1">
        <v>0.71</v>
      </c>
      <c r="H3339">
        <v>2</v>
      </c>
      <c r="I3339">
        <f t="shared" si="365"/>
        <v>20</v>
      </c>
      <c r="J3339" s="3">
        <f t="shared" si="366"/>
        <v>0.1</v>
      </c>
      <c r="K3339" s="5">
        <f t="shared" si="369"/>
        <v>25</v>
      </c>
      <c r="L3339" s="3">
        <f t="shared" ca="1" si="367"/>
        <v>0.16025641025641027</v>
      </c>
      <c r="M3339" s="1">
        <f t="shared" ca="1" si="368"/>
        <v>-6.0256410256410264E-2</v>
      </c>
      <c r="N3339" t="str">
        <f t="shared" si="370"/>
        <v>yes</v>
      </c>
    </row>
    <row r="3340" spans="1:14" x14ac:dyDescent="0.25">
      <c r="A3340" t="str">
        <f t="shared" si="364"/>
        <v>9North Melbourne</v>
      </c>
      <c r="B3340">
        <v>2020</v>
      </c>
      <c r="C3340">
        <v>9</v>
      </c>
      <c r="D3340" t="s">
        <v>300</v>
      </c>
      <c r="E3340" t="s">
        <v>25</v>
      </c>
      <c r="F3340">
        <v>91</v>
      </c>
      <c r="G3340" s="1">
        <v>0.92</v>
      </c>
      <c r="H3340">
        <v>2</v>
      </c>
      <c r="I3340">
        <f t="shared" si="365"/>
        <v>30</v>
      </c>
      <c r="J3340" s="3">
        <f t="shared" si="366"/>
        <v>6.6666666666666666E-2</v>
      </c>
      <c r="K3340" s="5">
        <f t="shared" si="369"/>
        <v>2</v>
      </c>
      <c r="L3340" s="3">
        <f t="shared" ca="1" si="367"/>
        <v>7.3002754820936641E-2</v>
      </c>
      <c r="M3340" s="1">
        <f t="shared" ca="1" si="368"/>
        <v>-6.3360881542699754E-3</v>
      </c>
      <c r="N3340" t="str">
        <f t="shared" si="370"/>
        <v>yes</v>
      </c>
    </row>
    <row r="3341" spans="1:14" x14ac:dyDescent="0.25">
      <c r="A3341" t="str">
        <f t="shared" si="364"/>
        <v>9Western Bulldogs</v>
      </c>
      <c r="B3341">
        <v>2020</v>
      </c>
      <c r="C3341">
        <v>9</v>
      </c>
      <c r="D3341" t="s">
        <v>302</v>
      </c>
      <c r="E3341" t="s">
        <v>14</v>
      </c>
      <c r="F3341">
        <v>56</v>
      </c>
      <c r="G3341" s="1">
        <v>0.8</v>
      </c>
      <c r="H3341">
        <v>2</v>
      </c>
      <c r="I3341">
        <f t="shared" si="365"/>
        <v>24</v>
      </c>
      <c r="J3341" s="3">
        <f t="shared" si="366"/>
        <v>8.3333333333333329E-2</v>
      </c>
      <c r="K3341" s="5">
        <f t="shared" si="369"/>
        <v>6</v>
      </c>
      <c r="L3341" s="3">
        <f t="shared" ca="1" si="367"/>
        <v>7.1759259259259259E-2</v>
      </c>
      <c r="M3341" s="1">
        <f t="shared" ca="1" si="368"/>
        <v>1.157407407407407E-2</v>
      </c>
      <c r="N3341" t="str">
        <f t="shared" si="370"/>
        <v>yes</v>
      </c>
    </row>
    <row r="3342" spans="1:14" x14ac:dyDescent="0.25">
      <c r="A3342" t="str">
        <f t="shared" si="364"/>
        <v>9Carlton</v>
      </c>
      <c r="B3342">
        <v>2020</v>
      </c>
      <c r="C3342">
        <v>9</v>
      </c>
      <c r="D3342" t="s">
        <v>273</v>
      </c>
      <c r="E3342" t="s">
        <v>6</v>
      </c>
      <c r="F3342">
        <v>22</v>
      </c>
      <c r="G3342" s="1">
        <v>0.76</v>
      </c>
      <c r="H3342">
        <v>2</v>
      </c>
      <c r="I3342">
        <f t="shared" si="365"/>
        <v>27</v>
      </c>
      <c r="J3342" s="3">
        <f t="shared" si="366"/>
        <v>7.407407407407407E-2</v>
      </c>
      <c r="K3342" s="5">
        <f t="shared" si="369"/>
        <v>6</v>
      </c>
      <c r="L3342" s="3">
        <f t="shared" ca="1" si="367"/>
        <v>0</v>
      </c>
      <c r="M3342" s="1">
        <f t="shared" ca="1" si="368"/>
        <v>7.407407407407407E-2</v>
      </c>
      <c r="N3342" t="str">
        <f t="shared" si="370"/>
        <v>yes</v>
      </c>
    </row>
    <row r="3343" spans="1:14" x14ac:dyDescent="0.25">
      <c r="A3343" t="str">
        <f t="shared" si="364"/>
        <v>9Hawthorn</v>
      </c>
      <c r="B3343">
        <v>2020</v>
      </c>
      <c r="C3343">
        <v>9</v>
      </c>
      <c r="D3343" t="s">
        <v>256</v>
      </c>
      <c r="E3343" t="s">
        <v>56</v>
      </c>
      <c r="F3343">
        <v>46</v>
      </c>
      <c r="G3343" s="1">
        <v>0.62</v>
      </c>
      <c r="H3343">
        <v>2</v>
      </c>
      <c r="I3343">
        <f t="shared" si="365"/>
        <v>27</v>
      </c>
      <c r="J3343" s="3">
        <f t="shared" si="366"/>
        <v>7.407407407407407E-2</v>
      </c>
      <c r="K3343" s="5">
        <f t="shared" si="369"/>
        <v>27</v>
      </c>
      <c r="L3343" s="3">
        <f t="shared" ca="1" si="367"/>
        <v>0.12739541160593792</v>
      </c>
      <c r="M3343" s="1">
        <f t="shared" ca="1" si="368"/>
        <v>-5.3321337531863855E-2</v>
      </c>
      <c r="N3343" t="str">
        <f t="shared" si="370"/>
        <v>yes</v>
      </c>
    </row>
    <row r="3344" spans="1:14" x14ac:dyDescent="0.25">
      <c r="A3344" t="str">
        <f t="shared" si="364"/>
        <v>9Geelong Cats</v>
      </c>
      <c r="B3344">
        <v>2020</v>
      </c>
      <c r="C3344">
        <v>9</v>
      </c>
      <c r="D3344" t="s">
        <v>211</v>
      </c>
      <c r="E3344" t="s">
        <v>9</v>
      </c>
      <c r="F3344">
        <v>69</v>
      </c>
      <c r="G3344" s="1">
        <v>0.9</v>
      </c>
      <c r="H3344">
        <v>2</v>
      </c>
      <c r="I3344">
        <f t="shared" si="365"/>
        <v>24</v>
      </c>
      <c r="J3344" s="3">
        <f t="shared" si="366"/>
        <v>8.3333333333333329E-2</v>
      </c>
      <c r="K3344" s="5">
        <f t="shared" si="369"/>
        <v>50</v>
      </c>
      <c r="L3344" s="3">
        <f t="shared" ca="1" si="367"/>
        <v>0.13867206961836118</v>
      </c>
      <c r="M3344" s="1">
        <f t="shared" ca="1" si="368"/>
        <v>-5.5338736285027848E-2</v>
      </c>
      <c r="N3344" t="str">
        <f t="shared" si="370"/>
        <v>yes</v>
      </c>
    </row>
    <row r="3345" spans="1:14" x14ac:dyDescent="0.25">
      <c r="A3345" t="str">
        <f t="shared" si="364"/>
        <v>9Gold Coast Suns</v>
      </c>
      <c r="B3345">
        <v>2020</v>
      </c>
      <c r="C3345">
        <v>9</v>
      </c>
      <c r="D3345" t="s">
        <v>252</v>
      </c>
      <c r="E3345" t="s">
        <v>40</v>
      </c>
      <c r="F3345">
        <v>39</v>
      </c>
      <c r="G3345" s="1">
        <v>0.92</v>
      </c>
      <c r="H3345">
        <v>2</v>
      </c>
      <c r="I3345">
        <f t="shared" si="365"/>
        <v>17</v>
      </c>
      <c r="J3345" s="3">
        <f t="shared" si="366"/>
        <v>0.11764705882352941</v>
      </c>
      <c r="K3345" s="5">
        <f t="shared" si="369"/>
        <v>22</v>
      </c>
      <c r="L3345" s="3">
        <f t="shared" ca="1" si="367"/>
        <v>6.6987179487179485E-2</v>
      </c>
      <c r="M3345" s="1">
        <f t="shared" ca="1" si="368"/>
        <v>5.0659879336349925E-2</v>
      </c>
      <c r="N3345" t="str">
        <f t="shared" si="370"/>
        <v>yes</v>
      </c>
    </row>
    <row r="3346" spans="1:14" x14ac:dyDescent="0.25">
      <c r="A3346" t="str">
        <f t="shared" si="364"/>
        <v>9Collingwood</v>
      </c>
      <c r="B3346">
        <v>2020</v>
      </c>
      <c r="C3346">
        <v>9</v>
      </c>
      <c r="D3346" t="s">
        <v>233</v>
      </c>
      <c r="E3346" t="s">
        <v>51</v>
      </c>
      <c r="F3346">
        <v>49</v>
      </c>
      <c r="G3346" s="1">
        <v>0.62</v>
      </c>
      <c r="H3346">
        <v>2</v>
      </c>
      <c r="I3346">
        <f t="shared" si="365"/>
        <v>20</v>
      </c>
      <c r="J3346" s="3">
        <f t="shared" si="366"/>
        <v>0.1</v>
      </c>
      <c r="K3346" s="5">
        <f t="shared" si="369"/>
        <v>21</v>
      </c>
      <c r="L3346" s="3">
        <f t="shared" ca="1" si="367"/>
        <v>0.33072660098522166</v>
      </c>
      <c r="M3346" s="1">
        <f t="shared" ca="1" si="368"/>
        <v>-0.23072660098522166</v>
      </c>
      <c r="N3346" t="str">
        <f t="shared" si="370"/>
        <v>yes</v>
      </c>
    </row>
    <row r="3347" spans="1:14" x14ac:dyDescent="0.25">
      <c r="A3347" t="str">
        <f t="shared" si="364"/>
        <v>9Brisbane Lions</v>
      </c>
      <c r="B3347">
        <v>2020</v>
      </c>
      <c r="C3347">
        <v>9</v>
      </c>
      <c r="D3347" t="s">
        <v>321</v>
      </c>
      <c r="E3347" t="s">
        <v>16</v>
      </c>
      <c r="F3347">
        <v>61</v>
      </c>
      <c r="G3347" s="1">
        <v>0.7</v>
      </c>
      <c r="H3347">
        <v>2</v>
      </c>
      <c r="I3347">
        <f t="shared" si="365"/>
        <v>21</v>
      </c>
      <c r="J3347" s="3">
        <f t="shared" si="366"/>
        <v>9.5238095238095233E-2</v>
      </c>
      <c r="K3347" s="5">
        <f t="shared" si="369"/>
        <v>3</v>
      </c>
      <c r="L3347" s="3">
        <f t="shared" ca="1" si="367"/>
        <v>0.328125</v>
      </c>
      <c r="M3347" s="1">
        <f t="shared" ca="1" si="368"/>
        <v>-0.23288690476190477</v>
      </c>
      <c r="N3347" t="str">
        <f t="shared" si="370"/>
        <v>yes</v>
      </c>
    </row>
    <row r="3348" spans="1:14" x14ac:dyDescent="0.25">
      <c r="A3348" t="str">
        <f t="shared" si="364"/>
        <v>9Geelong Cats</v>
      </c>
      <c r="B3348">
        <v>2020</v>
      </c>
      <c r="C3348">
        <v>9</v>
      </c>
      <c r="D3348" t="s">
        <v>301</v>
      </c>
      <c r="E3348" t="s">
        <v>9</v>
      </c>
      <c r="F3348">
        <v>81</v>
      </c>
      <c r="G3348" s="1">
        <v>0.87</v>
      </c>
      <c r="H3348">
        <v>1</v>
      </c>
      <c r="I3348">
        <f t="shared" si="365"/>
        <v>24</v>
      </c>
      <c r="J3348" s="3">
        <f t="shared" si="366"/>
        <v>4.1666666666666664E-2</v>
      </c>
      <c r="K3348" s="5">
        <f t="shared" si="369"/>
        <v>6</v>
      </c>
      <c r="L3348" s="3">
        <f t="shared" ca="1" si="367"/>
        <v>7.2888261751477196E-2</v>
      </c>
      <c r="M3348" s="1">
        <f t="shared" ca="1" si="368"/>
        <v>-3.1221595084810531E-2</v>
      </c>
      <c r="N3348" t="str">
        <f t="shared" si="370"/>
        <v>yes</v>
      </c>
    </row>
    <row r="3349" spans="1:14" x14ac:dyDescent="0.25">
      <c r="A3349" t="str">
        <f t="shared" si="364"/>
        <v>9Adelaide Crows</v>
      </c>
      <c r="B3349">
        <v>2020</v>
      </c>
      <c r="C3349">
        <v>9</v>
      </c>
      <c r="D3349" t="s">
        <v>193</v>
      </c>
      <c r="E3349" t="s">
        <v>22</v>
      </c>
      <c r="F3349">
        <v>89</v>
      </c>
      <c r="G3349" s="1">
        <v>0.91</v>
      </c>
      <c r="H3349">
        <v>1</v>
      </c>
      <c r="I3349">
        <f t="shared" si="365"/>
        <v>30</v>
      </c>
      <c r="J3349" s="3">
        <f t="shared" si="366"/>
        <v>3.3333333333333333E-2</v>
      </c>
      <c r="K3349" s="5">
        <f t="shared" si="369"/>
        <v>27</v>
      </c>
      <c r="L3349" s="3">
        <f t="shared" ca="1" si="367"/>
        <v>5.5555555555555552E-2</v>
      </c>
      <c r="M3349" s="1">
        <f t="shared" ca="1" si="368"/>
        <v>-2.222222222222222E-2</v>
      </c>
      <c r="N3349" t="str">
        <f t="shared" si="370"/>
        <v>yes</v>
      </c>
    </row>
    <row r="3350" spans="1:14" x14ac:dyDescent="0.25">
      <c r="A3350" t="str">
        <f t="shared" si="364"/>
        <v>9Gold Coast Suns</v>
      </c>
      <c r="B3350">
        <v>2020</v>
      </c>
      <c r="C3350">
        <v>9</v>
      </c>
      <c r="D3350" t="s">
        <v>247</v>
      </c>
      <c r="E3350" t="s">
        <v>40</v>
      </c>
      <c r="F3350">
        <v>29</v>
      </c>
      <c r="G3350" s="1">
        <v>0.78</v>
      </c>
      <c r="H3350">
        <v>1</v>
      </c>
      <c r="I3350">
        <f t="shared" si="365"/>
        <v>17</v>
      </c>
      <c r="J3350" s="3">
        <f t="shared" si="366"/>
        <v>5.8823529411764705E-2</v>
      </c>
      <c r="K3350" s="5">
        <f t="shared" si="369"/>
        <v>42</v>
      </c>
      <c r="L3350" s="3">
        <f t="shared" ca="1" si="367"/>
        <v>0.17819327731092438</v>
      </c>
      <c r="M3350" s="1">
        <f t="shared" ca="1" si="368"/>
        <v>-0.11936974789915968</v>
      </c>
      <c r="N3350" t="str">
        <f t="shared" si="370"/>
        <v>yes</v>
      </c>
    </row>
    <row r="3351" spans="1:14" x14ac:dyDescent="0.25">
      <c r="A3351" t="str">
        <f t="shared" si="364"/>
        <v>9North Melbourne</v>
      </c>
      <c r="B3351">
        <v>2020</v>
      </c>
      <c r="C3351">
        <v>9</v>
      </c>
      <c r="D3351" t="s">
        <v>117</v>
      </c>
      <c r="E3351" t="s">
        <v>25</v>
      </c>
      <c r="F3351">
        <v>88</v>
      </c>
      <c r="G3351" s="1">
        <v>0.84</v>
      </c>
      <c r="H3351">
        <v>1</v>
      </c>
      <c r="I3351">
        <f t="shared" si="365"/>
        <v>30</v>
      </c>
      <c r="J3351" s="3">
        <f t="shared" si="366"/>
        <v>3.3333333333333333E-2</v>
      </c>
      <c r="K3351" s="5">
        <f t="shared" si="369"/>
        <v>101</v>
      </c>
      <c r="L3351" s="3">
        <f t="shared" ca="1" si="367"/>
        <v>0.10152200740436035</v>
      </c>
      <c r="M3351" s="1">
        <f t="shared" ca="1" si="368"/>
        <v>-6.8188674071027022E-2</v>
      </c>
      <c r="N3351" t="str">
        <f t="shared" si="370"/>
        <v>yes</v>
      </c>
    </row>
    <row r="3352" spans="1:14" x14ac:dyDescent="0.25">
      <c r="A3352" t="str">
        <f t="shared" si="364"/>
        <v>9Collingwood</v>
      </c>
      <c r="B3352">
        <v>2020</v>
      </c>
      <c r="C3352">
        <v>9</v>
      </c>
      <c r="D3352" t="s">
        <v>146</v>
      </c>
      <c r="E3352" t="s">
        <v>51</v>
      </c>
      <c r="F3352">
        <v>101</v>
      </c>
      <c r="G3352" s="1">
        <v>0.87</v>
      </c>
      <c r="H3352">
        <v>1</v>
      </c>
      <c r="I3352">
        <f t="shared" si="365"/>
        <v>20</v>
      </c>
      <c r="J3352" s="3">
        <f t="shared" si="366"/>
        <v>0.05</v>
      </c>
      <c r="K3352" s="5">
        <f t="shared" si="369"/>
        <v>41</v>
      </c>
      <c r="L3352" s="3">
        <f t="shared" ca="1" si="367"/>
        <v>0.19425019425019427</v>
      </c>
      <c r="M3352" s="1">
        <f t="shared" ca="1" si="368"/>
        <v>-0.14425019425019425</v>
      </c>
      <c r="N3352" t="str">
        <f t="shared" si="370"/>
        <v>yes</v>
      </c>
    </row>
    <row r="3353" spans="1:14" x14ac:dyDescent="0.25">
      <c r="A3353" t="str">
        <f t="shared" si="364"/>
        <v>9Melbourne</v>
      </c>
      <c r="B3353">
        <v>2020</v>
      </c>
      <c r="C3353">
        <v>9</v>
      </c>
      <c r="D3353" t="s">
        <v>179</v>
      </c>
      <c r="E3353" t="s">
        <v>30</v>
      </c>
      <c r="F3353">
        <v>40</v>
      </c>
      <c r="G3353" s="1">
        <v>0.86</v>
      </c>
      <c r="H3353">
        <v>1</v>
      </c>
      <c r="I3353">
        <f t="shared" si="365"/>
        <v>20</v>
      </c>
      <c r="J3353" s="3">
        <f t="shared" si="366"/>
        <v>0.05</v>
      </c>
      <c r="K3353" s="5">
        <f t="shared" si="369"/>
        <v>34</v>
      </c>
      <c r="L3353" s="3">
        <f t="shared" ca="1" si="367"/>
        <v>2.3629964806435394E-2</v>
      </c>
      <c r="M3353" s="1">
        <f t="shared" ca="1" si="368"/>
        <v>2.6370035193564609E-2</v>
      </c>
      <c r="N3353" t="str">
        <f t="shared" si="370"/>
        <v>yes</v>
      </c>
    </row>
    <row r="3354" spans="1:14" x14ac:dyDescent="0.25">
      <c r="A3354" t="str">
        <f t="shared" si="364"/>
        <v>9Brisbane Lions</v>
      </c>
      <c r="B3354">
        <v>2020</v>
      </c>
      <c r="C3354">
        <v>9</v>
      </c>
      <c r="D3354" t="s">
        <v>231</v>
      </c>
      <c r="E3354" t="s">
        <v>16</v>
      </c>
      <c r="F3354">
        <v>81</v>
      </c>
      <c r="G3354" s="1">
        <v>0.79</v>
      </c>
      <c r="H3354">
        <v>1</v>
      </c>
      <c r="I3354">
        <f t="shared" si="365"/>
        <v>21</v>
      </c>
      <c r="J3354" s="3">
        <f t="shared" si="366"/>
        <v>4.7619047619047616E-2</v>
      </c>
      <c r="K3354" s="5">
        <f t="shared" si="369"/>
        <v>34</v>
      </c>
      <c r="L3354" s="3">
        <f t="shared" ca="1" si="367"/>
        <v>0.19162393162393165</v>
      </c>
      <c r="M3354" s="1">
        <f t="shared" ca="1" si="368"/>
        <v>-0.14400488400488404</v>
      </c>
      <c r="N3354" t="str">
        <f t="shared" si="370"/>
        <v>yes</v>
      </c>
    </row>
    <row r="3355" spans="1:14" x14ac:dyDescent="0.25">
      <c r="A3355" t="str">
        <f t="shared" si="364"/>
        <v>9Port Adelaide</v>
      </c>
      <c r="B3355">
        <v>2020</v>
      </c>
      <c r="C3355">
        <v>9</v>
      </c>
      <c r="D3355" t="s">
        <v>242</v>
      </c>
      <c r="E3355" t="s">
        <v>48</v>
      </c>
      <c r="F3355">
        <v>68</v>
      </c>
      <c r="G3355" s="1">
        <v>0.84</v>
      </c>
      <c r="H3355">
        <v>1</v>
      </c>
      <c r="I3355">
        <f t="shared" si="365"/>
        <v>20</v>
      </c>
      <c r="J3355" s="3">
        <f t="shared" si="366"/>
        <v>0.05</v>
      </c>
      <c r="K3355" s="5">
        <f t="shared" si="369"/>
        <v>31</v>
      </c>
      <c r="L3355" s="3">
        <f t="shared" ca="1" si="367"/>
        <v>0.18162393162393162</v>
      </c>
      <c r="M3355" s="1">
        <f t="shared" ca="1" si="368"/>
        <v>-0.1316239316239316</v>
      </c>
      <c r="N3355" t="str">
        <f t="shared" si="370"/>
        <v>yes</v>
      </c>
    </row>
    <row r="3356" spans="1:14" x14ac:dyDescent="0.25">
      <c r="A3356" t="str">
        <f t="shared" si="364"/>
        <v>9Brisbane Lions</v>
      </c>
      <c r="B3356">
        <v>2020</v>
      </c>
      <c r="C3356">
        <v>9</v>
      </c>
      <c r="D3356" t="s">
        <v>334</v>
      </c>
      <c r="E3356" t="s">
        <v>16</v>
      </c>
      <c r="F3356">
        <v>34</v>
      </c>
      <c r="G3356" s="1">
        <v>0.7</v>
      </c>
      <c r="H3356">
        <v>1</v>
      </c>
      <c r="I3356">
        <f t="shared" si="365"/>
        <v>21</v>
      </c>
      <c r="J3356" s="3">
        <f t="shared" si="366"/>
        <v>4.7619047619047616E-2</v>
      </c>
      <c r="K3356" s="5">
        <f t="shared" si="369"/>
        <v>2</v>
      </c>
      <c r="L3356" s="3">
        <f t="shared" ca="1" si="367"/>
        <v>0.41304347826086957</v>
      </c>
      <c r="M3356" s="1">
        <f t="shared" ca="1" si="368"/>
        <v>-0.36542443064182195</v>
      </c>
      <c r="N3356" t="str">
        <f t="shared" si="370"/>
        <v>yes</v>
      </c>
    </row>
    <row r="3357" spans="1:14" x14ac:dyDescent="0.25">
      <c r="A3357" t="str">
        <f t="shared" si="364"/>
        <v>9Western Bulldogs</v>
      </c>
      <c r="B3357">
        <v>2020</v>
      </c>
      <c r="C3357">
        <v>9</v>
      </c>
      <c r="D3357" t="s">
        <v>177</v>
      </c>
      <c r="E3357" t="s">
        <v>14</v>
      </c>
      <c r="F3357">
        <v>47</v>
      </c>
      <c r="G3357" s="1">
        <v>0.95</v>
      </c>
      <c r="H3357">
        <v>1</v>
      </c>
      <c r="I3357">
        <f t="shared" si="365"/>
        <v>24</v>
      </c>
      <c r="J3357" s="3">
        <f t="shared" si="366"/>
        <v>4.1666666666666664E-2</v>
      </c>
      <c r="K3357" s="5">
        <f t="shared" si="369"/>
        <v>33</v>
      </c>
      <c r="L3357" s="3">
        <f t="shared" ca="1" si="367"/>
        <v>8.6423992673992672E-2</v>
      </c>
      <c r="M3357" s="1">
        <f t="shared" ca="1" si="368"/>
        <v>-4.4757326007326008E-2</v>
      </c>
      <c r="N3357" t="str">
        <f t="shared" si="370"/>
        <v>yes</v>
      </c>
    </row>
    <row r="3358" spans="1:14" x14ac:dyDescent="0.25">
      <c r="A3358" t="str">
        <f t="shared" si="364"/>
        <v>9Fremantle</v>
      </c>
      <c r="B3358">
        <v>2020</v>
      </c>
      <c r="C3358">
        <v>9</v>
      </c>
      <c r="D3358" t="s">
        <v>357</v>
      </c>
      <c r="E3358" t="s">
        <v>53</v>
      </c>
      <c r="F3358">
        <v>65</v>
      </c>
      <c r="G3358" s="1">
        <v>0.81</v>
      </c>
      <c r="H3358">
        <v>0</v>
      </c>
      <c r="I3358">
        <f t="shared" si="365"/>
        <v>20</v>
      </c>
      <c r="J3358" s="3">
        <f t="shared" si="366"/>
        <v>0</v>
      </c>
      <c r="K3358" s="5">
        <f t="shared" si="369"/>
        <v>0</v>
      </c>
      <c r="L3358" s="3">
        <f t="shared" ca="1" si="367"/>
        <v>6.2666666666666676E-2</v>
      </c>
      <c r="M3358" s="1">
        <f t="shared" ca="1" si="368"/>
        <v>-6.2666666666666676E-2</v>
      </c>
      <c r="N3358" t="str">
        <f t="shared" si="370"/>
        <v>no</v>
      </c>
    </row>
    <row r="3359" spans="1:14" x14ac:dyDescent="0.25">
      <c r="A3359" t="str">
        <f t="shared" si="364"/>
        <v>9Fremantle</v>
      </c>
      <c r="B3359">
        <v>2020</v>
      </c>
      <c r="C3359">
        <v>9</v>
      </c>
      <c r="D3359" t="s">
        <v>358</v>
      </c>
      <c r="E3359" t="s">
        <v>53</v>
      </c>
      <c r="F3359">
        <v>22</v>
      </c>
      <c r="G3359" s="1">
        <v>0.87</v>
      </c>
      <c r="H3359">
        <v>0</v>
      </c>
      <c r="I3359">
        <f t="shared" si="365"/>
        <v>20</v>
      </c>
      <c r="J3359" s="3">
        <f t="shared" si="366"/>
        <v>0</v>
      </c>
      <c r="K3359" s="5">
        <f t="shared" si="369"/>
        <v>0</v>
      </c>
      <c r="L3359" s="3">
        <f t="shared" ca="1" si="367"/>
        <v>0.10564373897707231</v>
      </c>
      <c r="M3359" s="1">
        <f t="shared" ca="1" si="368"/>
        <v>-0.10564373897707231</v>
      </c>
      <c r="N3359" t="str">
        <f t="shared" si="370"/>
        <v>no</v>
      </c>
    </row>
    <row r="3360" spans="1:14" x14ac:dyDescent="0.25">
      <c r="A3360" t="str">
        <f t="shared" si="364"/>
        <v>9Brisbane Lions</v>
      </c>
      <c r="B3360">
        <v>2020</v>
      </c>
      <c r="C3360">
        <v>9</v>
      </c>
      <c r="D3360" t="s">
        <v>389</v>
      </c>
      <c r="E3360" t="s">
        <v>16</v>
      </c>
      <c r="F3360">
        <v>28</v>
      </c>
      <c r="G3360" s="1">
        <v>0.88</v>
      </c>
      <c r="H3360">
        <v>0</v>
      </c>
      <c r="I3360">
        <f t="shared" si="365"/>
        <v>21</v>
      </c>
      <c r="J3360" s="3">
        <f t="shared" si="366"/>
        <v>0</v>
      </c>
      <c r="K3360" s="5">
        <f t="shared" si="369"/>
        <v>0</v>
      </c>
      <c r="L3360" s="3">
        <f t="shared" ca="1" si="367"/>
        <v>1.9754457136756699E-2</v>
      </c>
      <c r="M3360" s="1">
        <f t="shared" ca="1" si="368"/>
        <v>-1.9754457136756699E-2</v>
      </c>
      <c r="N3360" t="str">
        <f t="shared" si="370"/>
        <v>no</v>
      </c>
    </row>
    <row r="3361" spans="1:14" x14ac:dyDescent="0.25">
      <c r="A3361" t="str">
        <f t="shared" si="364"/>
        <v>9Fremantle</v>
      </c>
      <c r="B3361">
        <v>2020</v>
      </c>
      <c r="C3361">
        <v>9</v>
      </c>
      <c r="D3361" t="s">
        <v>399</v>
      </c>
      <c r="E3361" t="s">
        <v>53</v>
      </c>
      <c r="F3361">
        <v>25</v>
      </c>
      <c r="G3361" s="1">
        <v>0.82</v>
      </c>
      <c r="H3361">
        <v>0</v>
      </c>
      <c r="I3361">
        <f t="shared" si="365"/>
        <v>20</v>
      </c>
      <c r="J3361" s="3">
        <f t="shared" si="366"/>
        <v>0</v>
      </c>
      <c r="K3361" s="5">
        <f t="shared" si="369"/>
        <v>0</v>
      </c>
      <c r="L3361" s="3">
        <f t="shared" ca="1" si="367"/>
        <v>0</v>
      </c>
      <c r="M3361" s="1">
        <f t="shared" ca="1" si="368"/>
        <v>0</v>
      </c>
      <c r="N3361" t="str">
        <f t="shared" si="370"/>
        <v>no</v>
      </c>
    </row>
    <row r="3362" spans="1:14" x14ac:dyDescent="0.25">
      <c r="A3362" t="str">
        <f t="shared" si="364"/>
        <v>9Fremantle</v>
      </c>
      <c r="B3362">
        <v>2020</v>
      </c>
      <c r="C3362">
        <v>9</v>
      </c>
      <c r="D3362" t="s">
        <v>140</v>
      </c>
      <c r="E3362" t="s">
        <v>53</v>
      </c>
      <c r="F3362">
        <v>42</v>
      </c>
      <c r="G3362" s="1">
        <v>0.9</v>
      </c>
      <c r="H3362">
        <v>0</v>
      </c>
      <c r="I3362">
        <f t="shared" si="365"/>
        <v>20</v>
      </c>
      <c r="J3362" s="3">
        <f t="shared" si="366"/>
        <v>0</v>
      </c>
      <c r="K3362" s="5">
        <f t="shared" si="369"/>
        <v>79</v>
      </c>
      <c r="L3362" s="3">
        <f t="shared" ca="1" si="367"/>
        <v>6.4868052484151548E-2</v>
      </c>
      <c r="M3362" s="1">
        <f t="shared" ca="1" si="368"/>
        <v>-6.4868052484151548E-2</v>
      </c>
      <c r="N3362" t="str">
        <f t="shared" si="370"/>
        <v>yes</v>
      </c>
    </row>
    <row r="3363" spans="1:14" x14ac:dyDescent="0.25">
      <c r="A3363" t="str">
        <f t="shared" si="364"/>
        <v>9Sydney Swans</v>
      </c>
      <c r="B3363">
        <v>2020</v>
      </c>
      <c r="C3363">
        <v>9</v>
      </c>
      <c r="D3363" t="s">
        <v>184</v>
      </c>
      <c r="E3363" t="s">
        <v>70</v>
      </c>
      <c r="F3363">
        <v>40</v>
      </c>
      <c r="G3363" s="1">
        <v>0.89</v>
      </c>
      <c r="H3363">
        <v>0</v>
      </c>
      <c r="I3363">
        <f t="shared" si="365"/>
        <v>24</v>
      </c>
      <c r="J3363" s="3">
        <f t="shared" si="366"/>
        <v>0</v>
      </c>
      <c r="K3363" s="5">
        <f t="shared" si="369"/>
        <v>56</v>
      </c>
      <c r="L3363" s="3">
        <f t="shared" ca="1" si="367"/>
        <v>7.3785166240409206E-2</v>
      </c>
      <c r="M3363" s="1">
        <f t="shared" ca="1" si="368"/>
        <v>-7.3785166240409206E-2</v>
      </c>
      <c r="N3363" t="str">
        <f t="shared" si="370"/>
        <v>yes</v>
      </c>
    </row>
    <row r="3364" spans="1:14" x14ac:dyDescent="0.25">
      <c r="A3364" t="str">
        <f t="shared" si="364"/>
        <v>9Hawthorn</v>
      </c>
      <c r="B3364">
        <v>2020</v>
      </c>
      <c r="C3364">
        <v>9</v>
      </c>
      <c r="D3364" t="s">
        <v>413</v>
      </c>
      <c r="E3364" t="s">
        <v>56</v>
      </c>
      <c r="F3364">
        <v>54</v>
      </c>
      <c r="G3364" s="1">
        <v>0.96</v>
      </c>
      <c r="H3364">
        <v>0</v>
      </c>
      <c r="I3364">
        <f t="shared" si="365"/>
        <v>27</v>
      </c>
      <c r="J3364" s="3">
        <f t="shared" si="366"/>
        <v>0</v>
      </c>
      <c r="K3364" s="5">
        <f t="shared" si="369"/>
        <v>0</v>
      </c>
      <c r="L3364" s="3">
        <f t="shared" ca="1" si="367"/>
        <v>2.3569023569023569E-2</v>
      </c>
      <c r="M3364" s="1">
        <f t="shared" ca="1" si="368"/>
        <v>-2.3569023569023569E-2</v>
      </c>
      <c r="N3364" t="str">
        <f t="shared" si="370"/>
        <v>no</v>
      </c>
    </row>
    <row r="3365" spans="1:14" x14ac:dyDescent="0.25">
      <c r="A3365" t="str">
        <f t="shared" si="364"/>
        <v>9North Melbourne</v>
      </c>
      <c r="B3365">
        <v>2020</v>
      </c>
      <c r="C3365">
        <v>9</v>
      </c>
      <c r="D3365" t="s">
        <v>176</v>
      </c>
      <c r="E3365" t="s">
        <v>25</v>
      </c>
      <c r="F3365">
        <v>118</v>
      </c>
      <c r="G3365" s="1">
        <v>0.94</v>
      </c>
      <c r="H3365">
        <v>0</v>
      </c>
      <c r="I3365">
        <f t="shared" si="365"/>
        <v>30</v>
      </c>
      <c r="J3365" s="3">
        <f t="shared" si="366"/>
        <v>0</v>
      </c>
      <c r="K3365" s="5">
        <f t="shared" si="369"/>
        <v>32</v>
      </c>
      <c r="L3365" s="3">
        <f t="shared" ca="1" si="367"/>
        <v>8.6171310629514955E-2</v>
      </c>
      <c r="M3365" s="1">
        <f t="shared" ca="1" si="368"/>
        <v>-8.6171310629514955E-2</v>
      </c>
      <c r="N3365" t="str">
        <f t="shared" si="370"/>
        <v>yes</v>
      </c>
    </row>
    <row r="3366" spans="1:14" x14ac:dyDescent="0.25">
      <c r="A3366" t="str">
        <f t="shared" si="364"/>
        <v>9Essendon</v>
      </c>
      <c r="B3366">
        <v>2020</v>
      </c>
      <c r="C3366">
        <v>9</v>
      </c>
      <c r="D3366" t="s">
        <v>262</v>
      </c>
      <c r="E3366" t="s">
        <v>32</v>
      </c>
      <c r="F3366">
        <v>25</v>
      </c>
      <c r="G3366" s="1">
        <v>0.82</v>
      </c>
      <c r="H3366">
        <v>0</v>
      </c>
      <c r="I3366">
        <f t="shared" si="365"/>
        <v>21</v>
      </c>
      <c r="J3366" s="3">
        <f t="shared" si="366"/>
        <v>0</v>
      </c>
      <c r="K3366" s="5">
        <f t="shared" si="369"/>
        <v>11</v>
      </c>
      <c r="L3366" s="3">
        <f t="shared" ca="1" si="367"/>
        <v>9.794117647058824E-2</v>
      </c>
      <c r="M3366" s="1">
        <f t="shared" ca="1" si="368"/>
        <v>-9.794117647058824E-2</v>
      </c>
      <c r="N3366" t="str">
        <f t="shared" si="370"/>
        <v>yes</v>
      </c>
    </row>
    <row r="3367" spans="1:14" x14ac:dyDescent="0.25">
      <c r="A3367" t="str">
        <f t="shared" si="364"/>
        <v>9West Coast Eagles</v>
      </c>
      <c r="B3367">
        <v>2020</v>
      </c>
      <c r="C3367">
        <v>9</v>
      </c>
      <c r="D3367" t="s">
        <v>385</v>
      </c>
      <c r="E3367" t="s">
        <v>36</v>
      </c>
      <c r="F3367">
        <v>54</v>
      </c>
      <c r="G3367" s="1">
        <v>0.99</v>
      </c>
      <c r="H3367">
        <v>0</v>
      </c>
      <c r="I3367">
        <f t="shared" si="365"/>
        <v>24</v>
      </c>
      <c r="J3367" s="3">
        <f t="shared" si="366"/>
        <v>0</v>
      </c>
      <c r="K3367" s="5">
        <f t="shared" si="369"/>
        <v>0</v>
      </c>
      <c r="L3367" s="3">
        <f t="shared" ca="1" si="367"/>
        <v>8.3216061544234915E-2</v>
      </c>
      <c r="M3367" s="1">
        <f t="shared" ca="1" si="368"/>
        <v>-8.3216061544234915E-2</v>
      </c>
      <c r="N3367" t="str">
        <f t="shared" si="370"/>
        <v>no</v>
      </c>
    </row>
    <row r="3368" spans="1:14" x14ac:dyDescent="0.25">
      <c r="A3368" t="str">
        <f t="shared" si="364"/>
        <v>9Richmond</v>
      </c>
      <c r="B3368">
        <v>2020</v>
      </c>
      <c r="C3368">
        <v>9</v>
      </c>
      <c r="D3368" t="s">
        <v>265</v>
      </c>
      <c r="E3368" t="s">
        <v>28</v>
      </c>
      <c r="F3368">
        <v>37</v>
      </c>
      <c r="G3368" s="1">
        <v>0.82</v>
      </c>
      <c r="H3368">
        <v>0</v>
      </c>
      <c r="I3368">
        <f t="shared" si="365"/>
        <v>24</v>
      </c>
      <c r="J3368" s="3">
        <f t="shared" si="366"/>
        <v>0</v>
      </c>
      <c r="K3368" s="5">
        <f t="shared" si="369"/>
        <v>5</v>
      </c>
      <c r="L3368" s="3">
        <f t="shared" ca="1" si="367"/>
        <v>6.8886140314711741E-2</v>
      </c>
      <c r="M3368" s="1">
        <f t="shared" ca="1" si="368"/>
        <v>-6.8886140314711741E-2</v>
      </c>
      <c r="N3368" t="str">
        <f t="shared" si="370"/>
        <v>yes</v>
      </c>
    </row>
    <row r="3369" spans="1:14" x14ac:dyDescent="0.25">
      <c r="A3369" t="str">
        <f t="shared" si="364"/>
        <v>9Richmond</v>
      </c>
      <c r="B3369">
        <v>2020</v>
      </c>
      <c r="C3369">
        <v>9</v>
      </c>
      <c r="D3369" t="s">
        <v>455</v>
      </c>
      <c r="E3369" t="s">
        <v>28</v>
      </c>
      <c r="F3369">
        <v>60</v>
      </c>
      <c r="G3369" s="1">
        <v>0.98</v>
      </c>
      <c r="H3369">
        <v>0</v>
      </c>
      <c r="I3369">
        <f t="shared" si="365"/>
        <v>24</v>
      </c>
      <c r="J3369" s="3">
        <f t="shared" si="366"/>
        <v>0</v>
      </c>
      <c r="K3369" s="5">
        <f t="shared" si="369"/>
        <v>0</v>
      </c>
      <c r="L3369" s="3">
        <f t="shared" ca="1" si="367"/>
        <v>0.13711538461538461</v>
      </c>
      <c r="M3369" s="1">
        <f t="shared" ca="1" si="368"/>
        <v>-0.13711538461538461</v>
      </c>
      <c r="N3369" t="str">
        <f t="shared" si="370"/>
        <v>no</v>
      </c>
    </row>
    <row r="3370" spans="1:14" x14ac:dyDescent="0.25">
      <c r="A3370" t="str">
        <f t="shared" si="364"/>
        <v>9Fremantle</v>
      </c>
      <c r="B3370">
        <v>2020</v>
      </c>
      <c r="C3370">
        <v>9</v>
      </c>
      <c r="D3370" t="s">
        <v>465</v>
      </c>
      <c r="E3370" t="s">
        <v>53</v>
      </c>
      <c r="F3370">
        <v>52</v>
      </c>
      <c r="G3370" s="1">
        <v>0.9</v>
      </c>
      <c r="H3370">
        <v>0</v>
      </c>
      <c r="I3370">
        <f t="shared" si="365"/>
        <v>20</v>
      </c>
      <c r="J3370" s="3">
        <f t="shared" si="366"/>
        <v>0</v>
      </c>
      <c r="K3370" s="5">
        <f t="shared" si="369"/>
        <v>0</v>
      </c>
      <c r="L3370" s="3">
        <f t="shared" ca="1" si="367"/>
        <v>8.9285714285714281E-3</v>
      </c>
      <c r="M3370" s="1">
        <f t="shared" ca="1" si="368"/>
        <v>-8.9285714285714281E-3</v>
      </c>
      <c r="N3370" t="str">
        <f t="shared" si="370"/>
        <v>no</v>
      </c>
    </row>
    <row r="3371" spans="1:14" x14ac:dyDescent="0.25">
      <c r="A3371" t="str">
        <f t="shared" si="364"/>
        <v>9Port Adelaide</v>
      </c>
      <c r="B3371">
        <v>2020</v>
      </c>
      <c r="C3371">
        <v>9</v>
      </c>
      <c r="D3371" t="s">
        <v>115</v>
      </c>
      <c r="E3371" t="s">
        <v>48</v>
      </c>
      <c r="F3371">
        <v>66</v>
      </c>
      <c r="G3371" s="1">
        <v>0.79</v>
      </c>
      <c r="H3371">
        <v>0</v>
      </c>
      <c r="I3371">
        <f t="shared" si="365"/>
        <v>20</v>
      </c>
      <c r="J3371" s="3">
        <f t="shared" si="366"/>
        <v>0</v>
      </c>
      <c r="K3371" s="5">
        <f t="shared" si="369"/>
        <v>70</v>
      </c>
      <c r="L3371" s="3">
        <f t="shared" ca="1" si="367"/>
        <v>0</v>
      </c>
      <c r="M3371" s="1">
        <f t="shared" ca="1" si="368"/>
        <v>0</v>
      </c>
      <c r="N3371" t="str">
        <f t="shared" si="370"/>
        <v>yes</v>
      </c>
    </row>
    <row r="3372" spans="1:14" x14ac:dyDescent="0.25">
      <c r="A3372" t="str">
        <f t="shared" si="364"/>
        <v>9St Kilda</v>
      </c>
      <c r="B3372">
        <v>2020</v>
      </c>
      <c r="C3372">
        <v>9</v>
      </c>
      <c r="D3372" t="s">
        <v>470</v>
      </c>
      <c r="E3372" t="s">
        <v>19</v>
      </c>
      <c r="F3372">
        <v>37</v>
      </c>
      <c r="G3372" s="1">
        <v>0.79</v>
      </c>
      <c r="H3372">
        <v>0</v>
      </c>
      <c r="I3372">
        <f t="shared" si="365"/>
        <v>24</v>
      </c>
      <c r="J3372" s="3">
        <f t="shared" si="366"/>
        <v>0</v>
      </c>
      <c r="K3372" s="5">
        <f t="shared" si="369"/>
        <v>0</v>
      </c>
      <c r="L3372" s="3">
        <f t="shared" ca="1" si="367"/>
        <v>0</v>
      </c>
      <c r="M3372" s="1">
        <f t="shared" ca="1" si="368"/>
        <v>0</v>
      </c>
      <c r="N3372" t="str">
        <f t="shared" si="370"/>
        <v>no</v>
      </c>
    </row>
    <row r="3373" spans="1:14" x14ac:dyDescent="0.25">
      <c r="A3373" t="str">
        <f t="shared" si="364"/>
        <v>9Sydney Swans</v>
      </c>
      <c r="B3373">
        <v>2020</v>
      </c>
      <c r="C3373">
        <v>9</v>
      </c>
      <c r="D3373" t="s">
        <v>476</v>
      </c>
      <c r="E3373" t="s">
        <v>70</v>
      </c>
      <c r="F3373">
        <v>67</v>
      </c>
      <c r="G3373" s="1">
        <v>0.85</v>
      </c>
      <c r="H3373">
        <v>0</v>
      </c>
      <c r="I3373">
        <f t="shared" si="365"/>
        <v>24</v>
      </c>
      <c r="J3373" s="3">
        <f t="shared" si="366"/>
        <v>0</v>
      </c>
      <c r="K3373" s="5">
        <f t="shared" si="369"/>
        <v>0</v>
      </c>
      <c r="L3373" s="3">
        <f t="shared" ca="1" si="367"/>
        <v>6.2487621311150723E-2</v>
      </c>
      <c r="M3373" s="1">
        <f t="shared" ca="1" si="368"/>
        <v>-6.2487621311150723E-2</v>
      </c>
      <c r="N3373" t="str">
        <f t="shared" si="370"/>
        <v>no</v>
      </c>
    </row>
    <row r="3374" spans="1:14" x14ac:dyDescent="0.25">
      <c r="A3374" t="str">
        <f t="shared" si="364"/>
        <v>9Sydney Swans</v>
      </c>
      <c r="B3374">
        <v>2020</v>
      </c>
      <c r="C3374">
        <v>9</v>
      </c>
      <c r="D3374" t="s">
        <v>477</v>
      </c>
      <c r="E3374" t="s">
        <v>70</v>
      </c>
      <c r="F3374">
        <v>32</v>
      </c>
      <c r="G3374" s="1">
        <v>0.8</v>
      </c>
      <c r="H3374">
        <v>0</v>
      </c>
      <c r="I3374">
        <f t="shared" si="365"/>
        <v>24</v>
      </c>
      <c r="J3374" s="3">
        <f t="shared" si="366"/>
        <v>0</v>
      </c>
      <c r="K3374" s="5">
        <f t="shared" si="369"/>
        <v>0</v>
      </c>
      <c r="L3374" s="3">
        <f t="shared" ca="1" si="367"/>
        <v>0</v>
      </c>
      <c r="M3374" s="1">
        <f t="shared" ca="1" si="368"/>
        <v>0</v>
      </c>
      <c r="N3374" t="str">
        <f t="shared" si="370"/>
        <v>no</v>
      </c>
    </row>
    <row r="3375" spans="1:14" x14ac:dyDescent="0.25">
      <c r="A3375" t="str">
        <f t="shared" si="364"/>
        <v>9Hawthorn</v>
      </c>
      <c r="B3375">
        <v>2020</v>
      </c>
      <c r="C3375">
        <v>9</v>
      </c>
      <c r="D3375" t="s">
        <v>343</v>
      </c>
      <c r="E3375" t="s">
        <v>56</v>
      </c>
      <c r="F3375">
        <v>38</v>
      </c>
      <c r="G3375" s="1">
        <v>0.81</v>
      </c>
      <c r="H3375">
        <v>0</v>
      </c>
      <c r="I3375">
        <f t="shared" si="365"/>
        <v>27</v>
      </c>
      <c r="J3375" s="3">
        <f t="shared" si="366"/>
        <v>0</v>
      </c>
      <c r="K3375" s="5">
        <f t="shared" si="369"/>
        <v>1</v>
      </c>
      <c r="L3375" s="3">
        <f t="shared" ca="1" si="367"/>
        <v>9.0909090909090922E-3</v>
      </c>
      <c r="M3375" s="1">
        <f t="shared" ca="1" si="368"/>
        <v>-9.0909090909090922E-3</v>
      </c>
      <c r="N3375" t="str">
        <f t="shared" si="370"/>
        <v>yes</v>
      </c>
    </row>
    <row r="3376" spans="1:14" x14ac:dyDescent="0.25">
      <c r="A3376" t="str">
        <f t="shared" si="364"/>
        <v>9Geelong Cats</v>
      </c>
      <c r="B3376">
        <v>2020</v>
      </c>
      <c r="C3376">
        <v>9</v>
      </c>
      <c r="D3376" t="s">
        <v>466</v>
      </c>
      <c r="E3376" t="s">
        <v>9</v>
      </c>
      <c r="F3376">
        <v>17</v>
      </c>
      <c r="G3376" s="1">
        <v>0.79</v>
      </c>
      <c r="H3376">
        <v>0</v>
      </c>
      <c r="I3376">
        <f t="shared" si="365"/>
        <v>24</v>
      </c>
      <c r="J3376" s="3">
        <f t="shared" si="366"/>
        <v>0</v>
      </c>
      <c r="K3376" s="5">
        <f t="shared" si="369"/>
        <v>0</v>
      </c>
      <c r="L3376" s="3">
        <f t="shared" ca="1" si="367"/>
        <v>5.4901960784313725E-2</v>
      </c>
      <c r="M3376" s="1">
        <f t="shared" ca="1" si="368"/>
        <v>-5.4901960784313725E-2</v>
      </c>
      <c r="N3376" t="str">
        <f t="shared" si="370"/>
        <v>no</v>
      </c>
    </row>
    <row r="3377" spans="1:14" x14ac:dyDescent="0.25">
      <c r="A3377" t="str">
        <f t="shared" si="364"/>
        <v>9Geelong Cats</v>
      </c>
      <c r="B3377">
        <v>2020</v>
      </c>
      <c r="C3377">
        <v>9</v>
      </c>
      <c r="D3377" t="s">
        <v>488</v>
      </c>
      <c r="E3377" t="s">
        <v>9</v>
      </c>
      <c r="F3377">
        <v>43</v>
      </c>
      <c r="G3377" s="1">
        <v>0.95</v>
      </c>
      <c r="H3377">
        <v>0</v>
      </c>
      <c r="I3377">
        <f t="shared" si="365"/>
        <v>24</v>
      </c>
      <c r="J3377" s="3">
        <f t="shared" si="366"/>
        <v>0</v>
      </c>
      <c r="K3377" s="5">
        <f t="shared" si="369"/>
        <v>0</v>
      </c>
      <c r="L3377" s="3">
        <f t="shared" ca="1" si="367"/>
        <v>8.2905982905982917E-2</v>
      </c>
      <c r="M3377" s="1">
        <f t="shared" ca="1" si="368"/>
        <v>-8.2905982905982917E-2</v>
      </c>
      <c r="N3377" t="str">
        <f t="shared" si="370"/>
        <v>no</v>
      </c>
    </row>
    <row r="3378" spans="1:14" x14ac:dyDescent="0.25">
      <c r="A3378" t="str">
        <f t="shared" si="364"/>
        <v>9North Melbourne</v>
      </c>
      <c r="B3378">
        <v>2020</v>
      </c>
      <c r="C3378">
        <v>9</v>
      </c>
      <c r="D3378" t="s">
        <v>340</v>
      </c>
      <c r="E3378" t="s">
        <v>25</v>
      </c>
      <c r="F3378">
        <v>52</v>
      </c>
      <c r="G3378" s="1">
        <v>0.87</v>
      </c>
      <c r="H3378">
        <v>0</v>
      </c>
      <c r="I3378">
        <f t="shared" si="365"/>
        <v>30</v>
      </c>
      <c r="J3378" s="3">
        <f t="shared" si="366"/>
        <v>0</v>
      </c>
      <c r="K3378" s="5">
        <f t="shared" si="369"/>
        <v>2</v>
      </c>
      <c r="L3378" s="3">
        <f t="shared" ca="1" si="367"/>
        <v>0.1417004048582996</v>
      </c>
      <c r="M3378" s="1">
        <f t="shared" ca="1" si="368"/>
        <v>-0.1417004048582996</v>
      </c>
      <c r="N3378" t="str">
        <f t="shared" si="370"/>
        <v>yes</v>
      </c>
    </row>
    <row r="3379" spans="1:14" x14ac:dyDescent="0.25">
      <c r="A3379" t="str">
        <f t="shared" si="364"/>
        <v>9Richmond</v>
      </c>
      <c r="B3379">
        <v>2020</v>
      </c>
      <c r="C3379">
        <v>9</v>
      </c>
      <c r="D3379" t="s">
        <v>183</v>
      </c>
      <c r="E3379" t="s">
        <v>28</v>
      </c>
      <c r="F3379">
        <v>64</v>
      </c>
      <c r="G3379" s="1">
        <v>0.86</v>
      </c>
      <c r="H3379">
        <v>0</v>
      </c>
      <c r="I3379">
        <f t="shared" si="365"/>
        <v>24</v>
      </c>
      <c r="J3379" s="3">
        <f t="shared" si="366"/>
        <v>0</v>
      </c>
      <c r="K3379" s="5">
        <f t="shared" si="369"/>
        <v>37</v>
      </c>
      <c r="L3379" s="3">
        <f t="shared" ca="1" si="367"/>
        <v>6.1093911248710012E-2</v>
      </c>
      <c r="M3379" s="1">
        <f t="shared" ca="1" si="368"/>
        <v>-6.1093911248710012E-2</v>
      </c>
      <c r="N3379" t="str">
        <f t="shared" si="370"/>
        <v>yes</v>
      </c>
    </row>
    <row r="3380" spans="1:14" x14ac:dyDescent="0.25">
      <c r="A3380" t="str">
        <f t="shared" si="364"/>
        <v>9Essendon</v>
      </c>
      <c r="B3380">
        <v>2020</v>
      </c>
      <c r="C3380">
        <v>9</v>
      </c>
      <c r="D3380" t="s">
        <v>429</v>
      </c>
      <c r="E3380" t="s">
        <v>32</v>
      </c>
      <c r="F3380">
        <v>23</v>
      </c>
      <c r="G3380" s="1">
        <v>0.76</v>
      </c>
      <c r="H3380">
        <v>0</v>
      </c>
      <c r="I3380">
        <f t="shared" si="365"/>
        <v>21</v>
      </c>
      <c r="J3380" s="3">
        <f t="shared" si="366"/>
        <v>0</v>
      </c>
      <c r="K3380" s="5">
        <f t="shared" si="369"/>
        <v>0</v>
      </c>
      <c r="L3380" s="3">
        <f t="shared" ca="1" si="367"/>
        <v>0</v>
      </c>
      <c r="M3380" s="1">
        <f t="shared" ca="1" si="368"/>
        <v>0</v>
      </c>
      <c r="N3380" t="str">
        <f t="shared" si="370"/>
        <v>no</v>
      </c>
    </row>
    <row r="3381" spans="1:14" x14ac:dyDescent="0.25">
      <c r="A3381" t="str">
        <f t="shared" si="364"/>
        <v>9St Kilda</v>
      </c>
      <c r="B3381">
        <v>2020</v>
      </c>
      <c r="C3381">
        <v>9</v>
      </c>
      <c r="D3381" t="s">
        <v>532</v>
      </c>
      <c r="E3381" t="s">
        <v>19</v>
      </c>
      <c r="F3381">
        <v>67</v>
      </c>
      <c r="G3381" s="1">
        <v>0.81</v>
      </c>
      <c r="H3381">
        <v>0</v>
      </c>
      <c r="I3381">
        <f t="shared" si="365"/>
        <v>24</v>
      </c>
      <c r="J3381" s="3">
        <f t="shared" si="366"/>
        <v>0</v>
      </c>
      <c r="K3381" s="5">
        <f t="shared" si="369"/>
        <v>0</v>
      </c>
      <c r="L3381" s="3">
        <f t="shared" ca="1" si="367"/>
        <v>0</v>
      </c>
      <c r="M3381" s="1">
        <f t="shared" ca="1" si="368"/>
        <v>0</v>
      </c>
      <c r="N3381" t="str">
        <f t="shared" si="370"/>
        <v>no</v>
      </c>
    </row>
    <row r="3382" spans="1:14" x14ac:dyDescent="0.25">
      <c r="A3382" t="str">
        <f t="shared" si="364"/>
        <v>9Carlton</v>
      </c>
      <c r="B3382">
        <v>2020</v>
      </c>
      <c r="C3382">
        <v>9</v>
      </c>
      <c r="D3382" t="s">
        <v>541</v>
      </c>
      <c r="E3382" t="s">
        <v>6</v>
      </c>
      <c r="F3382">
        <v>45</v>
      </c>
      <c r="G3382" s="1">
        <v>0.81</v>
      </c>
      <c r="H3382">
        <v>0</v>
      </c>
      <c r="I3382">
        <f t="shared" si="365"/>
        <v>27</v>
      </c>
      <c r="J3382" s="3">
        <f t="shared" si="366"/>
        <v>0</v>
      </c>
      <c r="K3382" s="5">
        <f t="shared" si="369"/>
        <v>0</v>
      </c>
      <c r="L3382" s="3">
        <f t="shared" ca="1" si="367"/>
        <v>8.3778966131907315E-2</v>
      </c>
      <c r="M3382" s="1">
        <f t="shared" ca="1" si="368"/>
        <v>-8.3778966131907315E-2</v>
      </c>
      <c r="N3382" t="str">
        <f t="shared" si="370"/>
        <v>no</v>
      </c>
    </row>
    <row r="3383" spans="1:14" x14ac:dyDescent="0.25">
      <c r="A3383" t="str">
        <f t="shared" si="364"/>
        <v>9Port Adelaide</v>
      </c>
      <c r="B3383">
        <v>2020</v>
      </c>
      <c r="C3383">
        <v>9</v>
      </c>
      <c r="D3383" t="s">
        <v>543</v>
      </c>
      <c r="E3383" t="s">
        <v>48</v>
      </c>
      <c r="F3383">
        <v>92</v>
      </c>
      <c r="G3383" s="1">
        <v>0.89</v>
      </c>
      <c r="H3383">
        <v>0</v>
      </c>
      <c r="I3383">
        <f t="shared" si="365"/>
        <v>20</v>
      </c>
      <c r="J3383" s="3">
        <f t="shared" si="366"/>
        <v>0</v>
      </c>
      <c r="K3383" s="5">
        <f t="shared" si="369"/>
        <v>0</v>
      </c>
      <c r="L3383" s="3">
        <f t="shared" ca="1" si="367"/>
        <v>3.7037037037037035E-2</v>
      </c>
      <c r="M3383" s="1">
        <f t="shared" ca="1" si="368"/>
        <v>-3.7037037037037035E-2</v>
      </c>
      <c r="N3383" t="str">
        <f t="shared" si="370"/>
        <v>no</v>
      </c>
    </row>
    <row r="3384" spans="1:14" x14ac:dyDescent="0.25">
      <c r="A3384" t="str">
        <f t="shared" si="364"/>
        <v>9Collingwood</v>
      </c>
      <c r="B3384">
        <v>2020</v>
      </c>
      <c r="C3384">
        <v>9</v>
      </c>
      <c r="D3384" t="s">
        <v>546</v>
      </c>
      <c r="E3384" t="s">
        <v>51</v>
      </c>
      <c r="F3384">
        <v>96</v>
      </c>
      <c r="G3384" s="1">
        <v>0.89</v>
      </c>
      <c r="H3384">
        <v>0</v>
      </c>
      <c r="I3384">
        <f t="shared" si="365"/>
        <v>20</v>
      </c>
      <c r="J3384" s="3">
        <f t="shared" si="366"/>
        <v>0</v>
      </c>
      <c r="K3384" s="5">
        <f t="shared" si="369"/>
        <v>0</v>
      </c>
      <c r="L3384" s="3">
        <f t="shared" ca="1" si="367"/>
        <v>3.8596491228070177E-2</v>
      </c>
      <c r="M3384" s="1">
        <f t="shared" ca="1" si="368"/>
        <v>-3.8596491228070177E-2</v>
      </c>
      <c r="N3384" t="str">
        <f t="shared" si="370"/>
        <v>no</v>
      </c>
    </row>
    <row r="3385" spans="1:14" x14ac:dyDescent="0.25">
      <c r="A3385" t="str">
        <f t="shared" si="364"/>
        <v>9West Coast Eagles</v>
      </c>
      <c r="B3385">
        <v>2020</v>
      </c>
      <c r="C3385">
        <v>9</v>
      </c>
      <c r="D3385" t="s">
        <v>418</v>
      </c>
      <c r="E3385" t="s">
        <v>36</v>
      </c>
      <c r="F3385">
        <v>34</v>
      </c>
      <c r="G3385" s="1">
        <v>0.95</v>
      </c>
      <c r="H3385">
        <v>0</v>
      </c>
      <c r="I3385">
        <f t="shared" si="365"/>
        <v>24</v>
      </c>
      <c r="J3385" s="3">
        <f t="shared" si="366"/>
        <v>0</v>
      </c>
      <c r="K3385" s="5">
        <f t="shared" si="369"/>
        <v>0</v>
      </c>
      <c r="L3385" s="3">
        <f t="shared" ca="1" si="367"/>
        <v>2.0560067403518744E-2</v>
      </c>
      <c r="M3385" s="1">
        <f t="shared" ca="1" si="368"/>
        <v>-2.0560067403518744E-2</v>
      </c>
      <c r="N3385" t="str">
        <f t="shared" si="370"/>
        <v>no</v>
      </c>
    </row>
    <row r="3386" spans="1:14" x14ac:dyDescent="0.25">
      <c r="A3386" t="str">
        <f t="shared" si="364"/>
        <v>9Brisbane Lions</v>
      </c>
      <c r="B3386">
        <v>2020</v>
      </c>
      <c r="C3386">
        <v>9</v>
      </c>
      <c r="D3386" t="s">
        <v>481</v>
      </c>
      <c r="E3386" t="s">
        <v>16</v>
      </c>
      <c r="F3386">
        <v>65</v>
      </c>
      <c r="G3386" s="1">
        <v>0.84</v>
      </c>
      <c r="H3386">
        <v>0</v>
      </c>
      <c r="I3386">
        <f t="shared" si="365"/>
        <v>21</v>
      </c>
      <c r="J3386" s="3">
        <f t="shared" si="366"/>
        <v>0</v>
      </c>
      <c r="K3386" s="5">
        <f t="shared" si="369"/>
        <v>0</v>
      </c>
      <c r="L3386" s="3">
        <f t="shared" ca="1" si="367"/>
        <v>2.9239766081871343E-2</v>
      </c>
      <c r="M3386" s="1">
        <f t="shared" ca="1" si="368"/>
        <v>-2.9239766081871343E-2</v>
      </c>
      <c r="N3386" t="str">
        <f t="shared" si="370"/>
        <v>no</v>
      </c>
    </row>
    <row r="3387" spans="1:14" x14ac:dyDescent="0.25">
      <c r="A3387" t="str">
        <f t="shared" si="364"/>
        <v>9Richmond</v>
      </c>
      <c r="B3387">
        <v>2020</v>
      </c>
      <c r="C3387">
        <v>9</v>
      </c>
      <c r="D3387" t="s">
        <v>392</v>
      </c>
      <c r="E3387" t="s">
        <v>28</v>
      </c>
      <c r="F3387">
        <v>72</v>
      </c>
      <c r="G3387" s="1">
        <v>1</v>
      </c>
      <c r="H3387">
        <v>0</v>
      </c>
      <c r="I3387">
        <f t="shared" si="365"/>
        <v>24</v>
      </c>
      <c r="J3387" s="3">
        <f t="shared" si="366"/>
        <v>0</v>
      </c>
      <c r="K3387" s="5">
        <f t="shared" si="369"/>
        <v>0</v>
      </c>
      <c r="L3387" s="3">
        <f t="shared" ca="1" si="367"/>
        <v>4.2763157894736843E-2</v>
      </c>
      <c r="M3387" s="1">
        <f t="shared" ca="1" si="368"/>
        <v>-4.2763157894736843E-2</v>
      </c>
      <c r="N3387" t="str">
        <f t="shared" si="370"/>
        <v>no</v>
      </c>
    </row>
    <row r="3388" spans="1:14" x14ac:dyDescent="0.25">
      <c r="A3388" t="str">
        <f t="shared" si="364"/>
        <v>9Geelong Cats</v>
      </c>
      <c r="B3388">
        <v>2020</v>
      </c>
      <c r="C3388">
        <v>9</v>
      </c>
      <c r="D3388" t="s">
        <v>506</v>
      </c>
      <c r="E3388" t="s">
        <v>9</v>
      </c>
      <c r="F3388">
        <v>39</v>
      </c>
      <c r="G3388" s="1">
        <v>0.98</v>
      </c>
      <c r="H3388">
        <v>0</v>
      </c>
      <c r="I3388">
        <f t="shared" si="365"/>
        <v>24</v>
      </c>
      <c r="J3388" s="3">
        <f t="shared" si="366"/>
        <v>0</v>
      </c>
      <c r="K3388" s="5">
        <f t="shared" si="369"/>
        <v>0</v>
      </c>
      <c r="L3388" s="3">
        <f t="shared" ca="1" si="367"/>
        <v>5.1264306627628431E-2</v>
      </c>
      <c r="M3388" s="1">
        <f t="shared" ca="1" si="368"/>
        <v>-5.1264306627628431E-2</v>
      </c>
      <c r="N3388" t="str">
        <f t="shared" si="370"/>
        <v>no</v>
      </c>
    </row>
    <row r="3389" spans="1:14" x14ac:dyDescent="0.25">
      <c r="A3389" t="str">
        <f t="shared" si="364"/>
        <v>9St Kilda</v>
      </c>
      <c r="B3389">
        <v>2020</v>
      </c>
      <c r="C3389">
        <v>9</v>
      </c>
      <c r="D3389" t="s">
        <v>194</v>
      </c>
      <c r="E3389" t="s">
        <v>19</v>
      </c>
      <c r="F3389">
        <v>91</v>
      </c>
      <c r="G3389" s="1">
        <v>0.88</v>
      </c>
      <c r="H3389">
        <v>0</v>
      </c>
      <c r="I3389">
        <f t="shared" si="365"/>
        <v>24</v>
      </c>
      <c r="J3389" s="3">
        <f t="shared" si="366"/>
        <v>0</v>
      </c>
      <c r="K3389" s="5">
        <f t="shared" si="369"/>
        <v>35</v>
      </c>
      <c r="L3389" s="3">
        <f t="shared" ca="1" si="367"/>
        <v>3.5361842105263157E-2</v>
      </c>
      <c r="M3389" s="1">
        <f t="shared" ca="1" si="368"/>
        <v>-3.5361842105263157E-2</v>
      </c>
      <c r="N3389" t="str">
        <f t="shared" si="370"/>
        <v>yes</v>
      </c>
    </row>
    <row r="3390" spans="1:14" x14ac:dyDescent="0.25">
      <c r="A3390" t="str">
        <f t="shared" si="364"/>
        <v>9Western Bulldogs</v>
      </c>
      <c r="B3390">
        <v>2020</v>
      </c>
      <c r="C3390">
        <v>9</v>
      </c>
      <c r="D3390" t="s">
        <v>367</v>
      </c>
      <c r="E3390" t="s">
        <v>14</v>
      </c>
      <c r="F3390">
        <v>23</v>
      </c>
      <c r="G3390" s="1">
        <v>0.83</v>
      </c>
      <c r="H3390">
        <v>0</v>
      </c>
      <c r="I3390">
        <f t="shared" si="365"/>
        <v>24</v>
      </c>
      <c r="J3390" s="3">
        <f t="shared" si="366"/>
        <v>0</v>
      </c>
      <c r="K3390" s="5">
        <f t="shared" si="369"/>
        <v>0</v>
      </c>
      <c r="L3390" s="3">
        <f t="shared" ca="1" si="367"/>
        <v>0.12614870509607354</v>
      </c>
      <c r="M3390" s="1">
        <f t="shared" ca="1" si="368"/>
        <v>-0.12614870509607354</v>
      </c>
      <c r="N3390" t="str">
        <f t="shared" si="370"/>
        <v>no</v>
      </c>
    </row>
    <row r="3391" spans="1:14" x14ac:dyDescent="0.25">
      <c r="A3391" t="str">
        <f t="shared" si="364"/>
        <v>9Brisbane Lions</v>
      </c>
      <c r="B3391">
        <v>2020</v>
      </c>
      <c r="C3391">
        <v>9</v>
      </c>
      <c r="D3391" t="s">
        <v>450</v>
      </c>
      <c r="E3391" t="s">
        <v>16</v>
      </c>
      <c r="F3391">
        <v>82</v>
      </c>
      <c r="G3391" s="1">
        <v>0.8</v>
      </c>
      <c r="H3391">
        <v>0</v>
      </c>
      <c r="I3391">
        <f t="shared" si="365"/>
        <v>21</v>
      </c>
      <c r="J3391" s="3">
        <f t="shared" si="366"/>
        <v>0</v>
      </c>
      <c r="K3391" s="5">
        <f t="shared" si="369"/>
        <v>0</v>
      </c>
      <c r="L3391" s="3">
        <f t="shared" ca="1" si="367"/>
        <v>4.9388176323160844E-2</v>
      </c>
      <c r="M3391" s="1">
        <f t="shared" ca="1" si="368"/>
        <v>-4.9388176323160844E-2</v>
      </c>
      <c r="N3391" t="str">
        <f t="shared" si="370"/>
        <v>no</v>
      </c>
    </row>
    <row r="3392" spans="1:14" x14ac:dyDescent="0.25">
      <c r="A3392" t="str">
        <f t="shared" si="364"/>
        <v>9Port Adelaide</v>
      </c>
      <c r="B3392">
        <v>2020</v>
      </c>
      <c r="C3392">
        <v>9</v>
      </c>
      <c r="D3392" t="s">
        <v>408</v>
      </c>
      <c r="E3392" t="s">
        <v>48</v>
      </c>
      <c r="F3392">
        <v>49</v>
      </c>
      <c r="G3392" s="1">
        <v>0.79</v>
      </c>
      <c r="H3392">
        <v>0</v>
      </c>
      <c r="I3392">
        <f t="shared" si="365"/>
        <v>20</v>
      </c>
      <c r="J3392" s="3">
        <f t="shared" si="366"/>
        <v>0</v>
      </c>
      <c r="K3392" s="5">
        <f t="shared" si="369"/>
        <v>0</v>
      </c>
      <c r="L3392" s="3">
        <f t="shared" ca="1" si="367"/>
        <v>0.17239623121976064</v>
      </c>
      <c r="M3392" s="1">
        <f t="shared" ca="1" si="368"/>
        <v>-0.17239623121976064</v>
      </c>
      <c r="N3392" t="str">
        <f t="shared" si="370"/>
        <v>no</v>
      </c>
    </row>
    <row r="3393" spans="1:14" x14ac:dyDescent="0.25">
      <c r="A3393" t="str">
        <f t="shared" si="364"/>
        <v>9Hawthorn</v>
      </c>
      <c r="B3393">
        <v>2020</v>
      </c>
      <c r="C3393">
        <v>9</v>
      </c>
      <c r="D3393" t="s">
        <v>573</v>
      </c>
      <c r="E3393" t="s">
        <v>56</v>
      </c>
      <c r="F3393">
        <v>22</v>
      </c>
      <c r="G3393" s="1">
        <v>0.82</v>
      </c>
      <c r="H3393">
        <v>0</v>
      </c>
      <c r="I3393">
        <f t="shared" si="365"/>
        <v>27</v>
      </c>
      <c r="J3393" s="3">
        <f t="shared" si="366"/>
        <v>0</v>
      </c>
      <c r="K3393" s="5">
        <f t="shared" si="369"/>
        <v>0</v>
      </c>
      <c r="L3393" s="3">
        <f t="shared" ca="1" si="367"/>
        <v>0.10119047619047619</v>
      </c>
      <c r="M3393" s="1">
        <f t="shared" ca="1" si="368"/>
        <v>-0.10119047619047619</v>
      </c>
      <c r="N3393" t="str">
        <f t="shared" si="370"/>
        <v>no</v>
      </c>
    </row>
    <row r="3394" spans="1:14" x14ac:dyDescent="0.25">
      <c r="A3394" t="str">
        <f t="shared" ref="A3394:A3457" si="371">C3394&amp;E3394</f>
        <v>9Richmond</v>
      </c>
      <c r="B3394">
        <v>2020</v>
      </c>
      <c r="C3394">
        <v>9</v>
      </c>
      <c r="D3394" t="s">
        <v>579</v>
      </c>
      <c r="E3394" t="s">
        <v>28</v>
      </c>
      <c r="F3394">
        <v>52</v>
      </c>
      <c r="G3394" s="1">
        <v>0.79</v>
      </c>
      <c r="H3394">
        <v>0</v>
      </c>
      <c r="I3394">
        <f t="shared" ref="I3394:I3457" si="372">SUMIF($A:$A,$A3394,$H:$H)/4</f>
        <v>24</v>
      </c>
      <c r="J3394" s="3">
        <f t="shared" ref="J3394:J3457" si="373">H3394/I3394</f>
        <v>0</v>
      </c>
      <c r="K3394" s="5">
        <f t="shared" si="369"/>
        <v>0</v>
      </c>
      <c r="L3394" s="3">
        <f t="shared" ref="L3394:L3457" ca="1" si="374">SUMIF($D:$D,$D3394,$J3394)/COUNTIF($D:$D,$D3394)</f>
        <v>6.8825910931174086E-2</v>
      </c>
      <c r="M3394" s="1">
        <f t="shared" ref="M3394:M3457" ca="1" si="375">J3394-L3394</f>
        <v>-6.8825910931174086E-2</v>
      </c>
      <c r="N3394" t="str">
        <f t="shared" si="370"/>
        <v>no</v>
      </c>
    </row>
    <row r="3395" spans="1:14" x14ac:dyDescent="0.25">
      <c r="A3395" t="str">
        <f t="shared" si="371"/>
        <v>9Carlton</v>
      </c>
      <c r="B3395">
        <v>2020</v>
      </c>
      <c r="C3395">
        <v>9</v>
      </c>
      <c r="D3395" t="s">
        <v>395</v>
      </c>
      <c r="E3395" t="s">
        <v>6</v>
      </c>
      <c r="F3395">
        <v>63</v>
      </c>
      <c r="G3395" s="1">
        <v>0.91</v>
      </c>
      <c r="H3395">
        <v>0</v>
      </c>
      <c r="I3395">
        <f t="shared" si="372"/>
        <v>27</v>
      </c>
      <c r="J3395" s="3">
        <f t="shared" si="373"/>
        <v>0</v>
      </c>
      <c r="K3395" s="5">
        <f t="shared" ref="K3395:K3458" si="376">SUMIF($D:$D,$D3395,$H:$H)</f>
        <v>0</v>
      </c>
      <c r="L3395" s="3">
        <f t="shared" ca="1" si="374"/>
        <v>6.9327731092436978E-2</v>
      </c>
      <c r="M3395" s="1">
        <f t="shared" ca="1" si="375"/>
        <v>-6.9327731092436978E-2</v>
      </c>
      <c r="N3395" t="str">
        <f t="shared" ref="N3395:N3458" si="377">IF(K3395&gt;0,"yes", "no")</f>
        <v>no</v>
      </c>
    </row>
    <row r="3396" spans="1:14" x14ac:dyDescent="0.25">
      <c r="A3396" t="str">
        <f t="shared" si="371"/>
        <v>9Western Bulldogs</v>
      </c>
      <c r="B3396">
        <v>2020</v>
      </c>
      <c r="C3396">
        <v>9</v>
      </c>
      <c r="D3396" t="s">
        <v>251</v>
      </c>
      <c r="E3396" t="s">
        <v>14</v>
      </c>
      <c r="F3396">
        <v>32</v>
      </c>
      <c r="G3396" s="1">
        <v>0.87</v>
      </c>
      <c r="H3396">
        <v>0</v>
      </c>
      <c r="I3396">
        <f t="shared" si="372"/>
        <v>24</v>
      </c>
      <c r="J3396" s="3">
        <f t="shared" si="373"/>
        <v>0</v>
      </c>
      <c r="K3396" s="5">
        <f t="shared" si="376"/>
        <v>14</v>
      </c>
      <c r="L3396" s="3">
        <f t="shared" ca="1" si="374"/>
        <v>3.4722222222222217E-2</v>
      </c>
      <c r="M3396" s="1">
        <f t="shared" ca="1" si="375"/>
        <v>-3.4722222222222217E-2</v>
      </c>
      <c r="N3396" t="str">
        <f t="shared" si="377"/>
        <v>yes</v>
      </c>
    </row>
    <row r="3397" spans="1:14" x14ac:dyDescent="0.25">
      <c r="A3397" t="str">
        <f t="shared" si="371"/>
        <v>9Fremantle</v>
      </c>
      <c r="B3397">
        <v>2020</v>
      </c>
      <c r="C3397">
        <v>9</v>
      </c>
      <c r="D3397" t="s">
        <v>356</v>
      </c>
      <c r="E3397" t="s">
        <v>53</v>
      </c>
      <c r="F3397">
        <v>71</v>
      </c>
      <c r="G3397" s="1">
        <v>0.89</v>
      </c>
      <c r="H3397">
        <v>0</v>
      </c>
      <c r="I3397">
        <f t="shared" si="372"/>
        <v>20</v>
      </c>
      <c r="J3397" s="3">
        <f t="shared" si="373"/>
        <v>0</v>
      </c>
      <c r="K3397" s="5">
        <f t="shared" si="376"/>
        <v>0</v>
      </c>
      <c r="L3397" s="3">
        <f t="shared" ca="1" si="374"/>
        <v>6.7663216270027415E-2</v>
      </c>
      <c r="M3397" s="1">
        <f t="shared" ca="1" si="375"/>
        <v>-6.7663216270027415E-2</v>
      </c>
      <c r="N3397" t="str">
        <f t="shared" si="377"/>
        <v>no</v>
      </c>
    </row>
    <row r="3398" spans="1:14" x14ac:dyDescent="0.25">
      <c r="A3398" t="str">
        <f t="shared" si="371"/>
        <v>9Hawthorn</v>
      </c>
      <c r="B3398">
        <v>2020</v>
      </c>
      <c r="C3398">
        <v>9</v>
      </c>
      <c r="D3398" t="s">
        <v>310</v>
      </c>
      <c r="E3398" t="s">
        <v>56</v>
      </c>
      <c r="F3398">
        <v>57</v>
      </c>
      <c r="G3398" s="1">
        <v>0.62</v>
      </c>
      <c r="H3398">
        <v>0</v>
      </c>
      <c r="I3398">
        <f t="shared" si="372"/>
        <v>27</v>
      </c>
      <c r="J3398" s="3">
        <f t="shared" si="373"/>
        <v>0</v>
      </c>
      <c r="K3398" s="5">
        <f t="shared" si="376"/>
        <v>2</v>
      </c>
      <c r="L3398" s="3">
        <f t="shared" ca="1" si="374"/>
        <v>0</v>
      </c>
      <c r="M3398" s="1">
        <f t="shared" ca="1" si="375"/>
        <v>0</v>
      </c>
      <c r="N3398" t="str">
        <f t="shared" si="377"/>
        <v>yes</v>
      </c>
    </row>
    <row r="3399" spans="1:14" x14ac:dyDescent="0.25">
      <c r="A3399" t="str">
        <f t="shared" si="371"/>
        <v>9Gold Coast Suns</v>
      </c>
      <c r="B3399">
        <v>2020</v>
      </c>
      <c r="C3399">
        <v>9</v>
      </c>
      <c r="D3399" t="s">
        <v>374</v>
      </c>
      <c r="E3399" t="s">
        <v>40</v>
      </c>
      <c r="F3399">
        <v>47</v>
      </c>
      <c r="G3399" s="1">
        <v>0.73</v>
      </c>
      <c r="H3399">
        <v>0</v>
      </c>
      <c r="I3399">
        <f t="shared" si="372"/>
        <v>17</v>
      </c>
      <c r="J3399" s="3">
        <f t="shared" si="373"/>
        <v>0</v>
      </c>
      <c r="K3399" s="5">
        <f t="shared" si="376"/>
        <v>0</v>
      </c>
      <c r="L3399" s="3">
        <f t="shared" ca="1" si="374"/>
        <v>0</v>
      </c>
      <c r="M3399" s="1">
        <f t="shared" ca="1" si="375"/>
        <v>0</v>
      </c>
      <c r="N3399" t="str">
        <f t="shared" si="377"/>
        <v>no</v>
      </c>
    </row>
    <row r="3400" spans="1:14" x14ac:dyDescent="0.25">
      <c r="A3400" t="str">
        <f t="shared" si="371"/>
        <v>9St Kilda</v>
      </c>
      <c r="B3400">
        <v>2020</v>
      </c>
      <c r="C3400">
        <v>9</v>
      </c>
      <c r="D3400" t="s">
        <v>511</v>
      </c>
      <c r="E3400" t="s">
        <v>19</v>
      </c>
      <c r="F3400">
        <v>84</v>
      </c>
      <c r="G3400" s="1">
        <v>0.79</v>
      </c>
      <c r="H3400">
        <v>0</v>
      </c>
      <c r="I3400">
        <f t="shared" si="372"/>
        <v>24</v>
      </c>
      <c r="J3400" s="3">
        <f t="shared" si="373"/>
        <v>0</v>
      </c>
      <c r="K3400" s="5">
        <f t="shared" si="376"/>
        <v>0</v>
      </c>
      <c r="L3400" s="3">
        <f t="shared" ca="1" si="374"/>
        <v>0.08</v>
      </c>
      <c r="M3400" s="1">
        <f t="shared" ca="1" si="375"/>
        <v>-0.08</v>
      </c>
      <c r="N3400" t="str">
        <f t="shared" si="377"/>
        <v>no</v>
      </c>
    </row>
    <row r="3401" spans="1:14" x14ac:dyDescent="0.25">
      <c r="A3401" t="str">
        <f t="shared" si="371"/>
        <v>9Brisbane Lions</v>
      </c>
      <c r="B3401">
        <v>2020</v>
      </c>
      <c r="C3401">
        <v>9</v>
      </c>
      <c r="D3401" t="s">
        <v>538</v>
      </c>
      <c r="E3401" t="s">
        <v>16</v>
      </c>
      <c r="F3401">
        <v>58</v>
      </c>
      <c r="G3401" s="1">
        <v>0.98</v>
      </c>
      <c r="H3401">
        <v>0</v>
      </c>
      <c r="I3401">
        <f t="shared" si="372"/>
        <v>21</v>
      </c>
      <c r="J3401" s="3">
        <f t="shared" si="373"/>
        <v>0</v>
      </c>
      <c r="K3401" s="5">
        <f t="shared" si="376"/>
        <v>0</v>
      </c>
      <c r="L3401" s="3">
        <f t="shared" ca="1" si="374"/>
        <v>5.9523809523809527E-2</v>
      </c>
      <c r="M3401" s="1">
        <f t="shared" ca="1" si="375"/>
        <v>-5.9523809523809527E-2</v>
      </c>
      <c r="N3401" t="str">
        <f t="shared" si="377"/>
        <v>no</v>
      </c>
    </row>
    <row r="3402" spans="1:14" x14ac:dyDescent="0.25">
      <c r="A3402" t="str">
        <f t="shared" si="371"/>
        <v>9Geelong Cats</v>
      </c>
      <c r="B3402">
        <v>2020</v>
      </c>
      <c r="C3402">
        <v>9</v>
      </c>
      <c r="D3402" t="s">
        <v>338</v>
      </c>
      <c r="E3402" t="s">
        <v>9</v>
      </c>
      <c r="F3402">
        <v>49</v>
      </c>
      <c r="G3402" s="1">
        <v>0.71</v>
      </c>
      <c r="H3402">
        <v>0</v>
      </c>
      <c r="I3402">
        <f t="shared" si="372"/>
        <v>24</v>
      </c>
      <c r="J3402" s="3">
        <f t="shared" si="373"/>
        <v>0</v>
      </c>
      <c r="K3402" s="5">
        <f t="shared" si="376"/>
        <v>1</v>
      </c>
      <c r="L3402" s="3">
        <f t="shared" ca="1" si="374"/>
        <v>0</v>
      </c>
      <c r="M3402" s="1">
        <f t="shared" ca="1" si="375"/>
        <v>0</v>
      </c>
      <c r="N3402" t="str">
        <f t="shared" si="377"/>
        <v>yes</v>
      </c>
    </row>
    <row r="3403" spans="1:14" x14ac:dyDescent="0.25">
      <c r="A3403" t="str">
        <f t="shared" si="371"/>
        <v>9St Kilda</v>
      </c>
      <c r="B3403">
        <v>2020</v>
      </c>
      <c r="C3403">
        <v>9</v>
      </c>
      <c r="D3403" t="s">
        <v>330</v>
      </c>
      <c r="E3403" t="s">
        <v>19</v>
      </c>
      <c r="F3403">
        <v>51</v>
      </c>
      <c r="G3403" s="1">
        <v>0.88</v>
      </c>
      <c r="H3403">
        <v>0</v>
      </c>
      <c r="I3403">
        <f t="shared" si="372"/>
        <v>24</v>
      </c>
      <c r="J3403" s="3">
        <f t="shared" si="373"/>
        <v>0</v>
      </c>
      <c r="K3403" s="5">
        <f t="shared" si="376"/>
        <v>3</v>
      </c>
      <c r="L3403" s="3">
        <f t="shared" ca="1" si="374"/>
        <v>5.7040998217468809E-2</v>
      </c>
      <c r="M3403" s="1">
        <f t="shared" ca="1" si="375"/>
        <v>-5.7040998217468809E-2</v>
      </c>
      <c r="N3403" t="str">
        <f t="shared" si="377"/>
        <v>yes</v>
      </c>
    </row>
    <row r="3404" spans="1:14" x14ac:dyDescent="0.25">
      <c r="A3404" t="str">
        <f t="shared" si="371"/>
        <v>9Western Bulldogs</v>
      </c>
      <c r="B3404">
        <v>2020</v>
      </c>
      <c r="C3404">
        <v>9</v>
      </c>
      <c r="D3404" t="s">
        <v>369</v>
      </c>
      <c r="E3404" t="s">
        <v>14</v>
      </c>
      <c r="F3404">
        <v>56</v>
      </c>
      <c r="G3404" s="1">
        <v>0.86</v>
      </c>
      <c r="H3404">
        <v>0</v>
      </c>
      <c r="I3404">
        <f t="shared" si="372"/>
        <v>24</v>
      </c>
      <c r="J3404" s="3">
        <f t="shared" si="373"/>
        <v>0</v>
      </c>
      <c r="K3404" s="5">
        <f t="shared" si="376"/>
        <v>0</v>
      </c>
      <c r="L3404" s="3">
        <f t="shared" ca="1" si="374"/>
        <v>8.9439284485724108E-2</v>
      </c>
      <c r="M3404" s="1">
        <f t="shared" ca="1" si="375"/>
        <v>-8.9439284485724108E-2</v>
      </c>
      <c r="N3404" t="str">
        <f t="shared" si="377"/>
        <v>no</v>
      </c>
    </row>
    <row r="3405" spans="1:14" x14ac:dyDescent="0.25">
      <c r="A3405" t="str">
        <f t="shared" si="371"/>
        <v>9Western Bulldogs</v>
      </c>
      <c r="B3405">
        <v>2020</v>
      </c>
      <c r="C3405">
        <v>9</v>
      </c>
      <c r="D3405" t="s">
        <v>545</v>
      </c>
      <c r="E3405" t="s">
        <v>14</v>
      </c>
      <c r="F3405">
        <v>33</v>
      </c>
      <c r="G3405" s="1">
        <v>0.92</v>
      </c>
      <c r="H3405">
        <v>0</v>
      </c>
      <c r="I3405">
        <f t="shared" si="372"/>
        <v>24</v>
      </c>
      <c r="J3405" s="3">
        <f t="shared" si="373"/>
        <v>0</v>
      </c>
      <c r="K3405" s="5">
        <f t="shared" si="376"/>
        <v>0</v>
      </c>
      <c r="L3405" s="3">
        <f t="shared" ca="1" si="374"/>
        <v>0.12829659375712008</v>
      </c>
      <c r="M3405" s="1">
        <f t="shared" ca="1" si="375"/>
        <v>-0.12829659375712008</v>
      </c>
      <c r="N3405" t="str">
        <f t="shared" si="377"/>
        <v>no</v>
      </c>
    </row>
    <row r="3406" spans="1:14" x14ac:dyDescent="0.25">
      <c r="A3406" t="str">
        <f t="shared" si="371"/>
        <v>9GWS Giants</v>
      </c>
      <c r="B3406">
        <v>2020</v>
      </c>
      <c r="C3406">
        <v>9</v>
      </c>
      <c r="D3406" t="s">
        <v>299</v>
      </c>
      <c r="E3406" t="s">
        <v>11</v>
      </c>
      <c r="F3406">
        <v>74</v>
      </c>
      <c r="G3406" s="1">
        <v>0.89</v>
      </c>
      <c r="H3406">
        <v>0</v>
      </c>
      <c r="I3406">
        <f t="shared" si="372"/>
        <v>17</v>
      </c>
      <c r="J3406" s="3">
        <f t="shared" si="373"/>
        <v>0</v>
      </c>
      <c r="K3406" s="5">
        <f t="shared" si="376"/>
        <v>7</v>
      </c>
      <c r="L3406" s="3">
        <f t="shared" ca="1" si="374"/>
        <v>4.9078456186579751E-2</v>
      </c>
      <c r="M3406" s="1">
        <f t="shared" ca="1" si="375"/>
        <v>-4.9078456186579751E-2</v>
      </c>
      <c r="N3406" t="str">
        <f t="shared" si="377"/>
        <v>yes</v>
      </c>
    </row>
    <row r="3407" spans="1:14" x14ac:dyDescent="0.25">
      <c r="A3407" t="str">
        <f t="shared" si="371"/>
        <v>9GWS Giants</v>
      </c>
      <c r="B3407">
        <v>2020</v>
      </c>
      <c r="C3407">
        <v>9</v>
      </c>
      <c r="D3407" t="s">
        <v>474</v>
      </c>
      <c r="E3407" t="s">
        <v>11</v>
      </c>
      <c r="F3407">
        <v>26</v>
      </c>
      <c r="G3407" s="1">
        <v>0.78</v>
      </c>
      <c r="H3407">
        <v>0</v>
      </c>
      <c r="I3407">
        <f t="shared" si="372"/>
        <v>17</v>
      </c>
      <c r="J3407" s="3">
        <f t="shared" si="373"/>
        <v>0</v>
      </c>
      <c r="K3407" s="5">
        <f t="shared" si="376"/>
        <v>0</v>
      </c>
      <c r="L3407" s="3">
        <f t="shared" ca="1" si="374"/>
        <v>0</v>
      </c>
      <c r="M3407" s="1">
        <f t="shared" ca="1" si="375"/>
        <v>0</v>
      </c>
      <c r="N3407" t="str">
        <f t="shared" si="377"/>
        <v>no</v>
      </c>
    </row>
    <row r="3408" spans="1:14" x14ac:dyDescent="0.25">
      <c r="A3408" t="str">
        <f t="shared" si="371"/>
        <v>9Adelaide Crows</v>
      </c>
      <c r="B3408">
        <v>2020</v>
      </c>
      <c r="C3408">
        <v>9</v>
      </c>
      <c r="D3408" t="s">
        <v>424</v>
      </c>
      <c r="E3408" t="s">
        <v>22</v>
      </c>
      <c r="F3408">
        <v>20</v>
      </c>
      <c r="G3408" s="1">
        <v>0.83</v>
      </c>
      <c r="H3408">
        <v>0</v>
      </c>
      <c r="I3408">
        <f t="shared" si="372"/>
        <v>30</v>
      </c>
      <c r="J3408" s="3">
        <f t="shared" si="373"/>
        <v>0</v>
      </c>
      <c r="K3408" s="5">
        <f t="shared" si="376"/>
        <v>0</v>
      </c>
      <c r="L3408" s="3">
        <f t="shared" ca="1" si="374"/>
        <v>1.2922542387685976E-2</v>
      </c>
      <c r="M3408" s="1">
        <f t="shared" ca="1" si="375"/>
        <v>-1.2922542387685976E-2</v>
      </c>
      <c r="N3408" t="str">
        <f t="shared" si="377"/>
        <v>no</v>
      </c>
    </row>
    <row r="3409" spans="1:14" x14ac:dyDescent="0.25">
      <c r="A3409" t="str">
        <f t="shared" si="371"/>
        <v>9Collingwood</v>
      </c>
      <c r="B3409">
        <v>2020</v>
      </c>
      <c r="C3409">
        <v>9</v>
      </c>
      <c r="D3409" t="s">
        <v>517</v>
      </c>
      <c r="E3409" t="s">
        <v>51</v>
      </c>
      <c r="F3409">
        <v>37</v>
      </c>
      <c r="G3409" s="1">
        <v>0.81</v>
      </c>
      <c r="H3409">
        <v>0</v>
      </c>
      <c r="I3409">
        <f t="shared" si="372"/>
        <v>20</v>
      </c>
      <c r="J3409" s="3">
        <f t="shared" si="373"/>
        <v>0</v>
      </c>
      <c r="K3409" s="5">
        <f t="shared" si="376"/>
        <v>0</v>
      </c>
      <c r="L3409" s="3">
        <f t="shared" ca="1" si="374"/>
        <v>0.10588972431077695</v>
      </c>
      <c r="M3409" s="1">
        <f t="shared" ca="1" si="375"/>
        <v>-0.10588972431077695</v>
      </c>
      <c r="N3409" t="str">
        <f t="shared" si="377"/>
        <v>no</v>
      </c>
    </row>
    <row r="3410" spans="1:14" x14ac:dyDescent="0.25">
      <c r="A3410" t="str">
        <f t="shared" si="371"/>
        <v>9Essendon</v>
      </c>
      <c r="B3410">
        <v>2020</v>
      </c>
      <c r="C3410">
        <v>9</v>
      </c>
      <c r="D3410" t="s">
        <v>462</v>
      </c>
      <c r="E3410" t="s">
        <v>32</v>
      </c>
      <c r="F3410">
        <v>57</v>
      </c>
      <c r="G3410" s="1">
        <v>0.86</v>
      </c>
      <c r="H3410">
        <v>0</v>
      </c>
      <c r="I3410">
        <f t="shared" si="372"/>
        <v>21</v>
      </c>
      <c r="J3410" s="3">
        <f t="shared" si="373"/>
        <v>0</v>
      </c>
      <c r="K3410" s="5">
        <f t="shared" si="376"/>
        <v>0</v>
      </c>
      <c r="L3410" s="3">
        <f t="shared" ca="1" si="374"/>
        <v>0.14178321678321679</v>
      </c>
      <c r="M3410" s="1">
        <f t="shared" ca="1" si="375"/>
        <v>-0.14178321678321679</v>
      </c>
      <c r="N3410" t="str">
        <f t="shared" si="377"/>
        <v>no</v>
      </c>
    </row>
    <row r="3411" spans="1:14" x14ac:dyDescent="0.25">
      <c r="A3411" t="str">
        <f t="shared" si="371"/>
        <v>9Port Adelaide</v>
      </c>
      <c r="B3411">
        <v>2020</v>
      </c>
      <c r="C3411">
        <v>9</v>
      </c>
      <c r="D3411" t="s">
        <v>609</v>
      </c>
      <c r="E3411" t="s">
        <v>48</v>
      </c>
      <c r="F3411">
        <v>49</v>
      </c>
      <c r="G3411" s="1">
        <v>0.84</v>
      </c>
      <c r="H3411">
        <v>0</v>
      </c>
      <c r="I3411">
        <f t="shared" si="372"/>
        <v>20</v>
      </c>
      <c r="J3411" s="3">
        <f t="shared" si="373"/>
        <v>0</v>
      </c>
      <c r="K3411" s="5">
        <f t="shared" si="376"/>
        <v>0</v>
      </c>
      <c r="L3411" s="3">
        <f t="shared" ca="1" si="374"/>
        <v>0.11851851851851851</v>
      </c>
      <c r="M3411" s="1">
        <f t="shared" ca="1" si="375"/>
        <v>-0.11851851851851851</v>
      </c>
      <c r="N3411" t="str">
        <f t="shared" si="377"/>
        <v>no</v>
      </c>
    </row>
    <row r="3412" spans="1:14" x14ac:dyDescent="0.25">
      <c r="A3412" t="str">
        <f t="shared" si="371"/>
        <v>9Gold Coast Suns</v>
      </c>
      <c r="B3412">
        <v>2020</v>
      </c>
      <c r="C3412">
        <v>9</v>
      </c>
      <c r="D3412" t="s">
        <v>261</v>
      </c>
      <c r="E3412" t="s">
        <v>40</v>
      </c>
      <c r="F3412">
        <v>78</v>
      </c>
      <c r="G3412" s="1">
        <v>0.82</v>
      </c>
      <c r="H3412">
        <v>0</v>
      </c>
      <c r="I3412">
        <f t="shared" si="372"/>
        <v>17</v>
      </c>
      <c r="J3412" s="3">
        <f t="shared" si="373"/>
        <v>0</v>
      </c>
      <c r="K3412" s="5">
        <f t="shared" si="376"/>
        <v>7</v>
      </c>
      <c r="L3412" s="3">
        <f t="shared" ca="1" si="374"/>
        <v>5.3891941391941388E-2</v>
      </c>
      <c r="M3412" s="1">
        <f t="shared" ca="1" si="375"/>
        <v>-5.3891941391941388E-2</v>
      </c>
      <c r="N3412" t="str">
        <f t="shared" si="377"/>
        <v>yes</v>
      </c>
    </row>
    <row r="3413" spans="1:14" x14ac:dyDescent="0.25">
      <c r="A3413" t="str">
        <f t="shared" si="371"/>
        <v>9West Coast Eagles</v>
      </c>
      <c r="B3413">
        <v>2020</v>
      </c>
      <c r="C3413">
        <v>9</v>
      </c>
      <c r="D3413" t="s">
        <v>348</v>
      </c>
      <c r="E3413" t="s">
        <v>36</v>
      </c>
      <c r="F3413">
        <v>72</v>
      </c>
      <c r="G3413" s="1">
        <v>0.94</v>
      </c>
      <c r="H3413">
        <v>0</v>
      </c>
      <c r="I3413">
        <f t="shared" si="372"/>
        <v>24</v>
      </c>
      <c r="J3413" s="3">
        <f t="shared" si="373"/>
        <v>0</v>
      </c>
      <c r="K3413" s="5">
        <f t="shared" si="376"/>
        <v>2</v>
      </c>
      <c r="L3413" s="3">
        <f t="shared" ca="1" si="374"/>
        <v>0</v>
      </c>
      <c r="M3413" s="1">
        <f t="shared" ca="1" si="375"/>
        <v>0</v>
      </c>
      <c r="N3413" t="str">
        <f t="shared" si="377"/>
        <v>yes</v>
      </c>
    </row>
    <row r="3414" spans="1:14" x14ac:dyDescent="0.25">
      <c r="A3414" t="str">
        <f t="shared" si="371"/>
        <v>9Brisbane Lions</v>
      </c>
      <c r="B3414">
        <v>2020</v>
      </c>
      <c r="C3414">
        <v>9</v>
      </c>
      <c r="D3414" t="s">
        <v>333</v>
      </c>
      <c r="E3414" t="s">
        <v>16</v>
      </c>
      <c r="F3414">
        <v>80</v>
      </c>
      <c r="G3414" s="1">
        <v>0.94</v>
      </c>
      <c r="H3414">
        <v>0</v>
      </c>
      <c r="I3414">
        <f t="shared" si="372"/>
        <v>21</v>
      </c>
      <c r="J3414" s="3">
        <f t="shared" si="373"/>
        <v>0</v>
      </c>
      <c r="K3414" s="5">
        <f t="shared" si="376"/>
        <v>1</v>
      </c>
      <c r="L3414" s="3">
        <f t="shared" ca="1" si="374"/>
        <v>3.9215686274509803E-2</v>
      </c>
      <c r="M3414" s="1">
        <f t="shared" ca="1" si="375"/>
        <v>-3.9215686274509803E-2</v>
      </c>
      <c r="N3414" t="str">
        <f t="shared" si="377"/>
        <v>yes</v>
      </c>
    </row>
    <row r="3415" spans="1:14" x14ac:dyDescent="0.25">
      <c r="A3415" t="str">
        <f t="shared" si="371"/>
        <v>9Richmond</v>
      </c>
      <c r="B3415">
        <v>2020</v>
      </c>
      <c r="C3415">
        <v>9</v>
      </c>
      <c r="D3415" t="s">
        <v>324</v>
      </c>
      <c r="E3415" t="s">
        <v>28</v>
      </c>
      <c r="F3415">
        <v>54</v>
      </c>
      <c r="G3415" s="1">
        <v>0.86</v>
      </c>
      <c r="H3415">
        <v>0</v>
      </c>
      <c r="I3415">
        <f t="shared" si="372"/>
        <v>24</v>
      </c>
      <c r="J3415" s="3">
        <f t="shared" si="373"/>
        <v>0</v>
      </c>
      <c r="K3415" s="5">
        <f t="shared" si="376"/>
        <v>2</v>
      </c>
      <c r="L3415" s="3">
        <f t="shared" ca="1" si="374"/>
        <v>2.2058823529411766E-2</v>
      </c>
      <c r="M3415" s="1">
        <f t="shared" ca="1" si="375"/>
        <v>-2.2058823529411766E-2</v>
      </c>
      <c r="N3415" t="str">
        <f t="shared" si="377"/>
        <v>yes</v>
      </c>
    </row>
    <row r="3416" spans="1:14" x14ac:dyDescent="0.25">
      <c r="A3416" t="str">
        <f t="shared" si="371"/>
        <v>9GWS Giants</v>
      </c>
      <c r="B3416">
        <v>2020</v>
      </c>
      <c r="C3416">
        <v>9</v>
      </c>
      <c r="D3416" t="s">
        <v>380</v>
      </c>
      <c r="E3416" t="s">
        <v>11</v>
      </c>
      <c r="F3416">
        <v>119</v>
      </c>
      <c r="G3416" s="1">
        <v>0.87</v>
      </c>
      <c r="H3416">
        <v>0</v>
      </c>
      <c r="I3416">
        <f t="shared" si="372"/>
        <v>17</v>
      </c>
      <c r="J3416" s="3">
        <f t="shared" si="373"/>
        <v>0</v>
      </c>
      <c r="K3416" s="5">
        <f t="shared" si="376"/>
        <v>0</v>
      </c>
      <c r="L3416" s="3">
        <f t="shared" ca="1" si="374"/>
        <v>7.6470588235294124E-2</v>
      </c>
      <c r="M3416" s="1">
        <f t="shared" ca="1" si="375"/>
        <v>-7.6470588235294124E-2</v>
      </c>
      <c r="N3416" t="str">
        <f t="shared" si="377"/>
        <v>no</v>
      </c>
    </row>
    <row r="3417" spans="1:14" x14ac:dyDescent="0.25">
      <c r="A3417" t="str">
        <f t="shared" si="371"/>
        <v>9GWS Giants</v>
      </c>
      <c r="B3417">
        <v>2020</v>
      </c>
      <c r="C3417">
        <v>9</v>
      </c>
      <c r="D3417" t="s">
        <v>496</v>
      </c>
      <c r="E3417" t="s">
        <v>11</v>
      </c>
      <c r="F3417">
        <v>78</v>
      </c>
      <c r="G3417" s="1">
        <v>0.87</v>
      </c>
      <c r="H3417">
        <v>0</v>
      </c>
      <c r="I3417">
        <f t="shared" si="372"/>
        <v>17</v>
      </c>
      <c r="J3417" s="3">
        <f t="shared" si="373"/>
        <v>0</v>
      </c>
      <c r="K3417" s="5">
        <f t="shared" si="376"/>
        <v>0</v>
      </c>
      <c r="L3417" s="3">
        <f t="shared" ca="1" si="374"/>
        <v>0.16893003190581043</v>
      </c>
      <c r="M3417" s="1">
        <f t="shared" ca="1" si="375"/>
        <v>-0.16893003190581043</v>
      </c>
      <c r="N3417" t="str">
        <f t="shared" si="377"/>
        <v>no</v>
      </c>
    </row>
    <row r="3418" spans="1:14" x14ac:dyDescent="0.25">
      <c r="A3418" t="str">
        <f t="shared" si="371"/>
        <v>9Brisbane Lions</v>
      </c>
      <c r="B3418">
        <v>2020</v>
      </c>
      <c r="C3418">
        <v>9</v>
      </c>
      <c r="D3418" t="s">
        <v>286</v>
      </c>
      <c r="E3418" t="s">
        <v>16</v>
      </c>
      <c r="F3418">
        <v>50</v>
      </c>
      <c r="G3418" s="1">
        <v>0.79</v>
      </c>
      <c r="H3418">
        <v>0</v>
      </c>
      <c r="I3418">
        <f t="shared" si="372"/>
        <v>21</v>
      </c>
      <c r="J3418" s="3">
        <f t="shared" si="373"/>
        <v>0</v>
      </c>
      <c r="K3418" s="5">
        <f t="shared" si="376"/>
        <v>8</v>
      </c>
      <c r="L3418" s="3">
        <f t="shared" ca="1" si="374"/>
        <v>1.9013666072489603E-2</v>
      </c>
      <c r="M3418" s="1">
        <f t="shared" ca="1" si="375"/>
        <v>-1.9013666072489603E-2</v>
      </c>
      <c r="N3418" t="str">
        <f t="shared" si="377"/>
        <v>yes</v>
      </c>
    </row>
    <row r="3419" spans="1:14" x14ac:dyDescent="0.25">
      <c r="A3419" t="str">
        <f t="shared" si="371"/>
        <v>9Melbourne</v>
      </c>
      <c r="B3419">
        <v>2020</v>
      </c>
      <c r="C3419">
        <v>9</v>
      </c>
      <c r="D3419" t="s">
        <v>237</v>
      </c>
      <c r="E3419" t="s">
        <v>30</v>
      </c>
      <c r="F3419">
        <v>36</v>
      </c>
      <c r="G3419" s="1">
        <v>0.91</v>
      </c>
      <c r="H3419">
        <v>0</v>
      </c>
      <c r="I3419">
        <f t="shared" si="372"/>
        <v>20</v>
      </c>
      <c r="J3419" s="3">
        <f t="shared" si="373"/>
        <v>0</v>
      </c>
      <c r="K3419" s="5">
        <f t="shared" si="376"/>
        <v>17</v>
      </c>
      <c r="L3419" s="3">
        <f t="shared" ca="1" si="374"/>
        <v>8.8309178743961353E-2</v>
      </c>
      <c r="M3419" s="1">
        <f t="shared" ca="1" si="375"/>
        <v>-8.8309178743961353E-2</v>
      </c>
      <c r="N3419" t="str">
        <f t="shared" si="377"/>
        <v>yes</v>
      </c>
    </row>
    <row r="3420" spans="1:14" x14ac:dyDescent="0.25">
      <c r="A3420" t="str">
        <f t="shared" si="371"/>
        <v>9GWS Giants</v>
      </c>
      <c r="B3420">
        <v>2020</v>
      </c>
      <c r="C3420">
        <v>9</v>
      </c>
      <c r="D3420" t="s">
        <v>241</v>
      </c>
      <c r="E3420" t="s">
        <v>11</v>
      </c>
      <c r="F3420">
        <v>49</v>
      </c>
      <c r="G3420" s="1">
        <v>0.82</v>
      </c>
      <c r="H3420">
        <v>0</v>
      </c>
      <c r="I3420">
        <f t="shared" si="372"/>
        <v>17</v>
      </c>
      <c r="J3420" s="3">
        <f t="shared" si="373"/>
        <v>0</v>
      </c>
      <c r="K3420" s="5">
        <f t="shared" si="376"/>
        <v>20</v>
      </c>
      <c r="L3420" s="3">
        <f t="shared" ca="1" si="374"/>
        <v>9.2585692171605491E-2</v>
      </c>
      <c r="M3420" s="1">
        <f t="shared" ca="1" si="375"/>
        <v>-9.2585692171605491E-2</v>
      </c>
      <c r="N3420" t="str">
        <f t="shared" si="377"/>
        <v>yes</v>
      </c>
    </row>
    <row r="3421" spans="1:14" x14ac:dyDescent="0.25">
      <c r="A3421" t="str">
        <f t="shared" si="371"/>
        <v>9Collingwood</v>
      </c>
      <c r="B3421">
        <v>2020</v>
      </c>
      <c r="C3421">
        <v>9</v>
      </c>
      <c r="D3421" t="s">
        <v>611</v>
      </c>
      <c r="E3421" t="s">
        <v>51</v>
      </c>
      <c r="F3421">
        <v>52</v>
      </c>
      <c r="G3421" s="1">
        <v>0.86</v>
      </c>
      <c r="H3421">
        <v>0</v>
      </c>
      <c r="I3421">
        <f t="shared" si="372"/>
        <v>20</v>
      </c>
      <c r="J3421" s="3">
        <f t="shared" si="373"/>
        <v>0</v>
      </c>
      <c r="K3421" s="5">
        <f t="shared" si="376"/>
        <v>0</v>
      </c>
      <c r="L3421" s="3">
        <f t="shared" ca="1" si="374"/>
        <v>4.5238095238095237E-2</v>
      </c>
      <c r="M3421" s="1">
        <f t="shared" ca="1" si="375"/>
        <v>-4.5238095238095237E-2</v>
      </c>
      <c r="N3421" t="str">
        <f t="shared" si="377"/>
        <v>no</v>
      </c>
    </row>
    <row r="3422" spans="1:14" x14ac:dyDescent="0.25">
      <c r="A3422" t="str">
        <f t="shared" si="371"/>
        <v>9Richmond</v>
      </c>
      <c r="B3422">
        <v>2020</v>
      </c>
      <c r="C3422">
        <v>9</v>
      </c>
      <c r="D3422" t="s">
        <v>615</v>
      </c>
      <c r="E3422" t="s">
        <v>28</v>
      </c>
      <c r="F3422">
        <v>52</v>
      </c>
      <c r="G3422" s="1">
        <v>0.7</v>
      </c>
      <c r="H3422">
        <v>0</v>
      </c>
      <c r="I3422">
        <f t="shared" si="372"/>
        <v>24</v>
      </c>
      <c r="J3422" s="3">
        <f t="shared" si="373"/>
        <v>0</v>
      </c>
      <c r="K3422" s="5">
        <f t="shared" si="376"/>
        <v>0</v>
      </c>
      <c r="L3422" s="3">
        <f t="shared" ca="1" si="374"/>
        <v>0</v>
      </c>
      <c r="M3422" s="1">
        <f t="shared" ca="1" si="375"/>
        <v>0</v>
      </c>
      <c r="N3422" t="str">
        <f t="shared" si="377"/>
        <v>no</v>
      </c>
    </row>
    <row r="3423" spans="1:14" x14ac:dyDescent="0.25">
      <c r="A3423" t="str">
        <f t="shared" si="371"/>
        <v>9Melbourne</v>
      </c>
      <c r="B3423">
        <v>2020</v>
      </c>
      <c r="C3423">
        <v>9</v>
      </c>
      <c r="D3423" t="s">
        <v>223</v>
      </c>
      <c r="E3423" t="s">
        <v>30</v>
      </c>
      <c r="F3423">
        <v>48</v>
      </c>
      <c r="G3423" s="1">
        <v>0.78</v>
      </c>
      <c r="H3423">
        <v>0</v>
      </c>
      <c r="I3423">
        <f t="shared" si="372"/>
        <v>20</v>
      </c>
      <c r="J3423" s="3">
        <f t="shared" si="373"/>
        <v>0</v>
      </c>
      <c r="K3423" s="5">
        <f t="shared" si="376"/>
        <v>30</v>
      </c>
      <c r="L3423" s="3">
        <f t="shared" ca="1" si="374"/>
        <v>0</v>
      </c>
      <c r="M3423" s="1">
        <f t="shared" ca="1" si="375"/>
        <v>0</v>
      </c>
      <c r="N3423" t="str">
        <f t="shared" si="377"/>
        <v>yes</v>
      </c>
    </row>
    <row r="3424" spans="1:14" x14ac:dyDescent="0.25">
      <c r="A3424" t="str">
        <f t="shared" si="371"/>
        <v>9Hawthorn</v>
      </c>
      <c r="B3424">
        <v>2020</v>
      </c>
      <c r="C3424">
        <v>9</v>
      </c>
      <c r="D3424" t="s">
        <v>255</v>
      </c>
      <c r="E3424" t="s">
        <v>56</v>
      </c>
      <c r="F3424">
        <v>39</v>
      </c>
      <c r="G3424" s="1">
        <v>0.89</v>
      </c>
      <c r="H3424">
        <v>0</v>
      </c>
      <c r="I3424">
        <f t="shared" si="372"/>
        <v>27</v>
      </c>
      <c r="J3424" s="3">
        <f t="shared" si="373"/>
        <v>0</v>
      </c>
      <c r="K3424" s="5">
        <f t="shared" si="376"/>
        <v>36</v>
      </c>
      <c r="L3424" s="3">
        <f t="shared" ca="1" si="374"/>
        <v>1.5101674641148324E-2</v>
      </c>
      <c r="M3424" s="1">
        <f t="shared" ca="1" si="375"/>
        <v>-1.5101674641148324E-2</v>
      </c>
      <c r="N3424" t="str">
        <f t="shared" si="377"/>
        <v>yes</v>
      </c>
    </row>
    <row r="3425" spans="1:14" x14ac:dyDescent="0.25">
      <c r="A3425" t="str">
        <f t="shared" si="371"/>
        <v>9Brisbane Lions</v>
      </c>
      <c r="B3425">
        <v>2020</v>
      </c>
      <c r="C3425">
        <v>9</v>
      </c>
      <c r="D3425" t="s">
        <v>451</v>
      </c>
      <c r="E3425" t="s">
        <v>16</v>
      </c>
      <c r="F3425">
        <v>70</v>
      </c>
      <c r="G3425" s="1">
        <v>0.74</v>
      </c>
      <c r="H3425">
        <v>0</v>
      </c>
      <c r="I3425">
        <f t="shared" si="372"/>
        <v>21</v>
      </c>
      <c r="J3425" s="3">
        <f t="shared" si="373"/>
        <v>0</v>
      </c>
      <c r="K3425" s="5">
        <f t="shared" si="376"/>
        <v>0</v>
      </c>
      <c r="L3425" s="3">
        <f t="shared" ca="1" si="374"/>
        <v>0.14880952380952381</v>
      </c>
      <c r="M3425" s="1">
        <f t="shared" ca="1" si="375"/>
        <v>-0.14880952380952381</v>
      </c>
      <c r="N3425" t="str">
        <f t="shared" si="377"/>
        <v>no</v>
      </c>
    </row>
    <row r="3426" spans="1:14" x14ac:dyDescent="0.25">
      <c r="A3426" t="str">
        <f t="shared" si="371"/>
        <v>9Essendon</v>
      </c>
      <c r="B3426">
        <v>2020</v>
      </c>
      <c r="C3426">
        <v>9</v>
      </c>
      <c r="D3426" t="s">
        <v>303</v>
      </c>
      <c r="E3426" t="s">
        <v>32</v>
      </c>
      <c r="F3426">
        <v>53</v>
      </c>
      <c r="G3426" s="1">
        <v>0.88</v>
      </c>
      <c r="H3426">
        <v>0</v>
      </c>
      <c r="I3426">
        <f t="shared" si="372"/>
        <v>21</v>
      </c>
      <c r="J3426" s="3">
        <f t="shared" si="373"/>
        <v>0</v>
      </c>
      <c r="K3426" s="5">
        <f t="shared" si="376"/>
        <v>4</v>
      </c>
      <c r="L3426" s="3">
        <f t="shared" ca="1" si="374"/>
        <v>4.414951739209616E-2</v>
      </c>
      <c r="M3426" s="1">
        <f t="shared" ca="1" si="375"/>
        <v>-4.414951739209616E-2</v>
      </c>
      <c r="N3426" t="str">
        <f t="shared" si="377"/>
        <v>yes</v>
      </c>
    </row>
    <row r="3427" spans="1:14" x14ac:dyDescent="0.25">
      <c r="A3427" t="str">
        <f t="shared" si="371"/>
        <v>9Western Bulldogs</v>
      </c>
      <c r="B3427">
        <v>2020</v>
      </c>
      <c r="C3427">
        <v>9</v>
      </c>
      <c r="D3427" t="s">
        <v>472</v>
      </c>
      <c r="E3427" t="s">
        <v>14</v>
      </c>
      <c r="F3427">
        <v>37</v>
      </c>
      <c r="G3427" s="1">
        <v>0.85</v>
      </c>
      <c r="H3427">
        <v>0</v>
      </c>
      <c r="I3427">
        <f t="shared" si="372"/>
        <v>24</v>
      </c>
      <c r="J3427" s="3">
        <f t="shared" si="373"/>
        <v>0</v>
      </c>
      <c r="K3427" s="5">
        <f t="shared" si="376"/>
        <v>0</v>
      </c>
      <c r="L3427" s="3">
        <f t="shared" ca="1" si="374"/>
        <v>0</v>
      </c>
      <c r="M3427" s="1">
        <f t="shared" ca="1" si="375"/>
        <v>0</v>
      </c>
      <c r="N3427" t="str">
        <f t="shared" si="377"/>
        <v>no</v>
      </c>
    </row>
    <row r="3428" spans="1:14" x14ac:dyDescent="0.25">
      <c r="A3428" t="str">
        <f t="shared" si="371"/>
        <v>9Western Bulldogs</v>
      </c>
      <c r="B3428">
        <v>2020</v>
      </c>
      <c r="C3428">
        <v>9</v>
      </c>
      <c r="D3428" t="s">
        <v>471</v>
      </c>
      <c r="E3428" t="s">
        <v>14</v>
      </c>
      <c r="F3428">
        <v>49</v>
      </c>
      <c r="G3428" s="1">
        <v>0.77</v>
      </c>
      <c r="H3428">
        <v>0</v>
      </c>
      <c r="I3428">
        <f t="shared" si="372"/>
        <v>24</v>
      </c>
      <c r="J3428" s="3">
        <f t="shared" si="373"/>
        <v>0</v>
      </c>
      <c r="K3428" s="5">
        <f t="shared" si="376"/>
        <v>0</v>
      </c>
      <c r="L3428" s="3">
        <f t="shared" ca="1" si="374"/>
        <v>5.1020408163265307E-2</v>
      </c>
      <c r="M3428" s="1">
        <f t="shared" ca="1" si="375"/>
        <v>-5.1020408163265307E-2</v>
      </c>
      <c r="N3428" t="str">
        <f t="shared" si="377"/>
        <v>no</v>
      </c>
    </row>
    <row r="3429" spans="1:14" x14ac:dyDescent="0.25">
      <c r="A3429" t="str">
        <f t="shared" si="371"/>
        <v>9Hawthorn</v>
      </c>
      <c r="B3429">
        <v>2020</v>
      </c>
      <c r="C3429">
        <v>9</v>
      </c>
      <c r="D3429" t="s">
        <v>537</v>
      </c>
      <c r="E3429" t="s">
        <v>56</v>
      </c>
      <c r="F3429">
        <v>29</v>
      </c>
      <c r="G3429" s="1">
        <v>0.87</v>
      </c>
      <c r="H3429">
        <v>0</v>
      </c>
      <c r="I3429">
        <f t="shared" si="372"/>
        <v>27</v>
      </c>
      <c r="J3429" s="3">
        <f t="shared" si="373"/>
        <v>0</v>
      </c>
      <c r="K3429" s="5">
        <f t="shared" si="376"/>
        <v>0</v>
      </c>
      <c r="L3429" s="3">
        <f t="shared" ca="1" si="374"/>
        <v>1.2987012987012988E-2</v>
      </c>
      <c r="M3429" s="1">
        <f t="shared" ca="1" si="375"/>
        <v>-1.2987012987012988E-2</v>
      </c>
      <c r="N3429" t="str">
        <f t="shared" si="377"/>
        <v>no</v>
      </c>
    </row>
    <row r="3430" spans="1:14" x14ac:dyDescent="0.25">
      <c r="A3430" t="str">
        <f t="shared" si="371"/>
        <v>9Geelong Cats</v>
      </c>
      <c r="B3430">
        <v>2020</v>
      </c>
      <c r="C3430">
        <v>9</v>
      </c>
      <c r="D3430" t="s">
        <v>468</v>
      </c>
      <c r="E3430" t="s">
        <v>9</v>
      </c>
      <c r="F3430">
        <v>40</v>
      </c>
      <c r="G3430" s="1">
        <v>0.87</v>
      </c>
      <c r="H3430">
        <v>0</v>
      </c>
      <c r="I3430">
        <f t="shared" si="372"/>
        <v>24</v>
      </c>
      <c r="J3430" s="3">
        <f t="shared" si="373"/>
        <v>0</v>
      </c>
      <c r="K3430" s="5">
        <f t="shared" si="376"/>
        <v>0</v>
      </c>
      <c r="L3430" s="3">
        <f t="shared" ca="1" si="374"/>
        <v>4.4117647058823532E-2</v>
      </c>
      <c r="M3430" s="1">
        <f t="shared" ca="1" si="375"/>
        <v>-4.4117647058823532E-2</v>
      </c>
      <c r="N3430" t="str">
        <f t="shared" si="377"/>
        <v>no</v>
      </c>
    </row>
    <row r="3431" spans="1:14" x14ac:dyDescent="0.25">
      <c r="A3431" t="str">
        <f t="shared" si="371"/>
        <v>9Port Adelaide</v>
      </c>
      <c r="B3431">
        <v>2020</v>
      </c>
      <c r="C3431">
        <v>9</v>
      </c>
      <c r="D3431" t="s">
        <v>264</v>
      </c>
      <c r="E3431" t="s">
        <v>48</v>
      </c>
      <c r="F3431">
        <v>78</v>
      </c>
      <c r="G3431" s="1">
        <v>0.88</v>
      </c>
      <c r="H3431">
        <v>0</v>
      </c>
      <c r="I3431">
        <f t="shared" si="372"/>
        <v>20</v>
      </c>
      <c r="J3431" s="3">
        <f t="shared" si="373"/>
        <v>0</v>
      </c>
      <c r="K3431" s="5">
        <f t="shared" si="376"/>
        <v>17</v>
      </c>
      <c r="L3431" s="3">
        <f t="shared" ca="1" si="374"/>
        <v>6.9208157119056771E-2</v>
      </c>
      <c r="M3431" s="1">
        <f t="shared" ca="1" si="375"/>
        <v>-6.9208157119056771E-2</v>
      </c>
      <c r="N3431" t="str">
        <f t="shared" si="377"/>
        <v>yes</v>
      </c>
    </row>
    <row r="3432" spans="1:14" x14ac:dyDescent="0.25">
      <c r="A3432" t="str">
        <f t="shared" si="371"/>
        <v>9Richmond</v>
      </c>
      <c r="B3432">
        <v>2020</v>
      </c>
      <c r="C3432">
        <v>9</v>
      </c>
      <c r="D3432" t="s">
        <v>325</v>
      </c>
      <c r="E3432" t="s">
        <v>28</v>
      </c>
      <c r="F3432">
        <v>71</v>
      </c>
      <c r="G3432" s="1">
        <v>0.96</v>
      </c>
      <c r="H3432">
        <v>0</v>
      </c>
      <c r="I3432">
        <f t="shared" si="372"/>
        <v>24</v>
      </c>
      <c r="J3432" s="3">
        <f t="shared" si="373"/>
        <v>0</v>
      </c>
      <c r="K3432" s="5">
        <f t="shared" si="376"/>
        <v>3</v>
      </c>
      <c r="L3432" s="3">
        <f t="shared" ca="1" si="374"/>
        <v>0</v>
      </c>
      <c r="M3432" s="1">
        <f t="shared" ca="1" si="375"/>
        <v>0</v>
      </c>
      <c r="N3432" t="str">
        <f t="shared" si="377"/>
        <v>yes</v>
      </c>
    </row>
    <row r="3433" spans="1:14" x14ac:dyDescent="0.25">
      <c r="A3433" t="str">
        <f t="shared" si="371"/>
        <v>9West Coast Eagles</v>
      </c>
      <c r="B3433">
        <v>2020</v>
      </c>
      <c r="C3433">
        <v>9</v>
      </c>
      <c r="D3433" t="s">
        <v>635</v>
      </c>
      <c r="E3433" t="s">
        <v>36</v>
      </c>
      <c r="F3433">
        <v>8</v>
      </c>
      <c r="G3433" s="1">
        <v>0.26</v>
      </c>
      <c r="H3433">
        <v>0</v>
      </c>
      <c r="I3433">
        <f t="shared" si="372"/>
        <v>24</v>
      </c>
      <c r="J3433" s="3">
        <f t="shared" si="373"/>
        <v>0</v>
      </c>
      <c r="K3433" s="5">
        <f t="shared" si="376"/>
        <v>0</v>
      </c>
      <c r="L3433" s="3">
        <f t="shared" ca="1" si="374"/>
        <v>0</v>
      </c>
      <c r="M3433" s="1">
        <f t="shared" ca="1" si="375"/>
        <v>0</v>
      </c>
      <c r="N3433" t="str">
        <f t="shared" si="377"/>
        <v>no</v>
      </c>
    </row>
    <row r="3434" spans="1:14" x14ac:dyDescent="0.25">
      <c r="A3434" t="str">
        <f t="shared" si="371"/>
        <v>9North Melbourne</v>
      </c>
      <c r="B3434">
        <v>2020</v>
      </c>
      <c r="C3434">
        <v>9</v>
      </c>
      <c r="D3434" t="s">
        <v>246</v>
      </c>
      <c r="E3434" t="s">
        <v>25</v>
      </c>
      <c r="F3434">
        <v>70</v>
      </c>
      <c r="G3434" s="1">
        <v>0.85</v>
      </c>
      <c r="H3434">
        <v>0</v>
      </c>
      <c r="I3434">
        <f t="shared" si="372"/>
        <v>30</v>
      </c>
      <c r="J3434" s="3">
        <f t="shared" si="373"/>
        <v>0</v>
      </c>
      <c r="K3434" s="5">
        <f t="shared" si="376"/>
        <v>22</v>
      </c>
      <c r="L3434" s="3">
        <f t="shared" ca="1" si="374"/>
        <v>6.5338693957115002E-2</v>
      </c>
      <c r="M3434" s="1">
        <f t="shared" ca="1" si="375"/>
        <v>-6.5338693957115002E-2</v>
      </c>
      <c r="N3434" t="str">
        <f t="shared" si="377"/>
        <v>yes</v>
      </c>
    </row>
    <row r="3435" spans="1:14" x14ac:dyDescent="0.25">
      <c r="A3435" t="str">
        <f t="shared" si="371"/>
        <v>9Geelong Cats</v>
      </c>
      <c r="B3435">
        <v>2020</v>
      </c>
      <c r="C3435">
        <v>9</v>
      </c>
      <c r="D3435" t="s">
        <v>363</v>
      </c>
      <c r="E3435" t="s">
        <v>9</v>
      </c>
      <c r="F3435">
        <v>22</v>
      </c>
      <c r="G3435" s="1">
        <v>0.91</v>
      </c>
      <c r="H3435">
        <v>0</v>
      </c>
      <c r="I3435">
        <f t="shared" si="372"/>
        <v>24</v>
      </c>
      <c r="J3435" s="3">
        <f t="shared" si="373"/>
        <v>0</v>
      </c>
      <c r="K3435" s="5">
        <f t="shared" si="376"/>
        <v>0</v>
      </c>
      <c r="L3435" s="3">
        <f t="shared" ca="1" si="374"/>
        <v>0</v>
      </c>
      <c r="M3435" s="1">
        <f t="shared" ca="1" si="375"/>
        <v>0</v>
      </c>
      <c r="N3435" t="str">
        <f t="shared" si="377"/>
        <v>no</v>
      </c>
    </row>
    <row r="3436" spans="1:14" x14ac:dyDescent="0.25">
      <c r="A3436" t="str">
        <f t="shared" si="371"/>
        <v>9Sydney Swans</v>
      </c>
      <c r="B3436">
        <v>2020</v>
      </c>
      <c r="C3436">
        <v>9</v>
      </c>
      <c r="D3436" t="s">
        <v>280</v>
      </c>
      <c r="E3436" t="s">
        <v>70</v>
      </c>
      <c r="F3436">
        <v>56</v>
      </c>
      <c r="G3436" s="1">
        <v>0.91</v>
      </c>
      <c r="H3436">
        <v>0</v>
      </c>
      <c r="I3436">
        <f t="shared" si="372"/>
        <v>24</v>
      </c>
      <c r="J3436" s="3">
        <f t="shared" si="373"/>
        <v>0</v>
      </c>
      <c r="K3436" s="5">
        <f t="shared" si="376"/>
        <v>3</v>
      </c>
      <c r="L3436" s="3">
        <f t="shared" ca="1" si="374"/>
        <v>0</v>
      </c>
      <c r="M3436" s="1">
        <f t="shared" ca="1" si="375"/>
        <v>0</v>
      </c>
      <c r="N3436" t="str">
        <f t="shared" si="377"/>
        <v>yes</v>
      </c>
    </row>
    <row r="3437" spans="1:14" x14ac:dyDescent="0.25">
      <c r="A3437" t="str">
        <f t="shared" si="371"/>
        <v>9St Kilda</v>
      </c>
      <c r="B3437">
        <v>2020</v>
      </c>
      <c r="C3437">
        <v>9</v>
      </c>
      <c r="D3437" t="s">
        <v>492</v>
      </c>
      <c r="E3437" t="s">
        <v>19</v>
      </c>
      <c r="F3437">
        <v>66</v>
      </c>
      <c r="G3437" s="1">
        <v>0.84</v>
      </c>
      <c r="H3437">
        <v>0</v>
      </c>
      <c r="I3437">
        <f t="shared" si="372"/>
        <v>24</v>
      </c>
      <c r="J3437" s="3">
        <f t="shared" si="373"/>
        <v>0</v>
      </c>
      <c r="K3437" s="5">
        <f t="shared" si="376"/>
        <v>0</v>
      </c>
      <c r="L3437" s="3">
        <f t="shared" ca="1" si="374"/>
        <v>4.7307692307692314E-2</v>
      </c>
      <c r="M3437" s="1">
        <f t="shared" ca="1" si="375"/>
        <v>-4.7307692307692314E-2</v>
      </c>
      <c r="N3437" t="str">
        <f t="shared" si="377"/>
        <v>no</v>
      </c>
    </row>
    <row r="3438" spans="1:14" x14ac:dyDescent="0.25">
      <c r="A3438" t="str">
        <f t="shared" si="371"/>
        <v>9GWS Giants</v>
      </c>
      <c r="B3438">
        <v>2020</v>
      </c>
      <c r="C3438">
        <v>9</v>
      </c>
      <c r="D3438" t="s">
        <v>377</v>
      </c>
      <c r="E3438" t="s">
        <v>11</v>
      </c>
      <c r="F3438">
        <v>76</v>
      </c>
      <c r="G3438" s="1">
        <v>0.77</v>
      </c>
      <c r="H3438">
        <v>0</v>
      </c>
      <c r="I3438">
        <f t="shared" si="372"/>
        <v>17</v>
      </c>
      <c r="J3438" s="3">
        <f t="shared" si="373"/>
        <v>0</v>
      </c>
      <c r="K3438" s="5">
        <f t="shared" si="376"/>
        <v>0</v>
      </c>
      <c r="L3438" s="3">
        <f t="shared" ca="1" si="374"/>
        <v>5.8830971659919025E-2</v>
      </c>
      <c r="M3438" s="1">
        <f t="shared" ca="1" si="375"/>
        <v>-5.8830971659919025E-2</v>
      </c>
      <c r="N3438" t="str">
        <f t="shared" si="377"/>
        <v>no</v>
      </c>
    </row>
    <row r="3439" spans="1:14" x14ac:dyDescent="0.25">
      <c r="A3439" t="str">
        <f t="shared" si="371"/>
        <v>9Essendon</v>
      </c>
      <c r="B3439">
        <v>2020</v>
      </c>
      <c r="C3439">
        <v>9</v>
      </c>
      <c r="D3439" t="s">
        <v>485</v>
      </c>
      <c r="E3439" t="s">
        <v>32</v>
      </c>
      <c r="F3439">
        <v>34</v>
      </c>
      <c r="G3439" s="1">
        <v>0.94</v>
      </c>
      <c r="H3439">
        <v>0</v>
      </c>
      <c r="I3439">
        <f t="shared" si="372"/>
        <v>21</v>
      </c>
      <c r="J3439" s="3">
        <f t="shared" si="373"/>
        <v>0</v>
      </c>
      <c r="K3439" s="5">
        <f t="shared" si="376"/>
        <v>0</v>
      </c>
      <c r="L3439" s="3">
        <f t="shared" ca="1" si="374"/>
        <v>6.8825910931174086E-2</v>
      </c>
      <c r="M3439" s="1">
        <f t="shared" ca="1" si="375"/>
        <v>-6.8825910931174086E-2</v>
      </c>
      <c r="N3439" t="str">
        <f t="shared" si="377"/>
        <v>no</v>
      </c>
    </row>
    <row r="3440" spans="1:14" x14ac:dyDescent="0.25">
      <c r="A3440" t="str">
        <f t="shared" si="371"/>
        <v>9Port Adelaide</v>
      </c>
      <c r="B3440">
        <v>2020</v>
      </c>
      <c r="C3440">
        <v>9</v>
      </c>
      <c r="D3440" t="s">
        <v>407</v>
      </c>
      <c r="E3440" t="s">
        <v>48</v>
      </c>
      <c r="F3440">
        <v>72</v>
      </c>
      <c r="G3440" s="1">
        <v>0.83</v>
      </c>
      <c r="H3440">
        <v>0</v>
      </c>
      <c r="I3440">
        <f t="shared" si="372"/>
        <v>20</v>
      </c>
      <c r="J3440" s="3">
        <f t="shared" si="373"/>
        <v>0</v>
      </c>
      <c r="K3440" s="5">
        <f t="shared" si="376"/>
        <v>0</v>
      </c>
      <c r="L3440" s="3">
        <f t="shared" ca="1" si="374"/>
        <v>0</v>
      </c>
      <c r="M3440" s="1">
        <f t="shared" ca="1" si="375"/>
        <v>0</v>
      </c>
      <c r="N3440" t="str">
        <f t="shared" si="377"/>
        <v>no</v>
      </c>
    </row>
    <row r="3441" spans="1:14" x14ac:dyDescent="0.25">
      <c r="A3441" t="str">
        <f t="shared" si="371"/>
        <v>9GWS Giants</v>
      </c>
      <c r="B3441">
        <v>2020</v>
      </c>
      <c r="C3441">
        <v>9</v>
      </c>
      <c r="D3441" t="s">
        <v>10</v>
      </c>
      <c r="E3441" t="s">
        <v>11</v>
      </c>
      <c r="F3441">
        <v>66</v>
      </c>
      <c r="G3441" s="1">
        <v>0.78</v>
      </c>
      <c r="H3441">
        <v>0</v>
      </c>
      <c r="I3441">
        <f t="shared" si="372"/>
        <v>17</v>
      </c>
      <c r="J3441" s="3">
        <f t="shared" si="373"/>
        <v>0</v>
      </c>
      <c r="K3441" s="5">
        <f t="shared" si="376"/>
        <v>101</v>
      </c>
      <c r="L3441" s="3">
        <f t="shared" ca="1" si="374"/>
        <v>1.5384615384615385E-2</v>
      </c>
      <c r="M3441" s="1">
        <f t="shared" ca="1" si="375"/>
        <v>-1.5384615384615385E-2</v>
      </c>
      <c r="N3441" t="str">
        <f t="shared" si="377"/>
        <v>yes</v>
      </c>
    </row>
    <row r="3442" spans="1:14" x14ac:dyDescent="0.25">
      <c r="A3442" t="str">
        <f t="shared" si="371"/>
        <v>9Sydney Swans</v>
      </c>
      <c r="B3442">
        <v>2020</v>
      </c>
      <c r="C3442">
        <v>9</v>
      </c>
      <c r="D3442" t="s">
        <v>603</v>
      </c>
      <c r="E3442" t="s">
        <v>70</v>
      </c>
      <c r="F3442">
        <v>45</v>
      </c>
      <c r="G3442" s="1">
        <v>0.95</v>
      </c>
      <c r="H3442">
        <v>0</v>
      </c>
      <c r="I3442">
        <f t="shared" si="372"/>
        <v>24</v>
      </c>
      <c r="J3442" s="3">
        <f t="shared" si="373"/>
        <v>0</v>
      </c>
      <c r="K3442" s="5">
        <f t="shared" si="376"/>
        <v>0</v>
      </c>
      <c r="L3442" s="3">
        <f t="shared" ca="1" si="374"/>
        <v>0</v>
      </c>
      <c r="M3442" s="1">
        <f t="shared" ca="1" si="375"/>
        <v>0</v>
      </c>
      <c r="N3442" t="str">
        <f t="shared" si="377"/>
        <v>no</v>
      </c>
    </row>
    <row r="3443" spans="1:14" x14ac:dyDescent="0.25">
      <c r="A3443" t="str">
        <f t="shared" si="371"/>
        <v>9Essendon</v>
      </c>
      <c r="B3443">
        <v>2020</v>
      </c>
      <c r="C3443">
        <v>9</v>
      </c>
      <c r="D3443" t="s">
        <v>626</v>
      </c>
      <c r="E3443" t="s">
        <v>32</v>
      </c>
      <c r="F3443">
        <v>41</v>
      </c>
      <c r="G3443" s="1">
        <v>0.82</v>
      </c>
      <c r="H3443">
        <v>0</v>
      </c>
      <c r="I3443">
        <f t="shared" si="372"/>
        <v>21</v>
      </c>
      <c r="J3443" s="3">
        <f t="shared" si="373"/>
        <v>0</v>
      </c>
      <c r="K3443" s="5">
        <f t="shared" si="376"/>
        <v>0</v>
      </c>
      <c r="L3443" s="3">
        <f t="shared" ca="1" si="374"/>
        <v>0</v>
      </c>
      <c r="M3443" s="1">
        <f t="shared" ca="1" si="375"/>
        <v>0</v>
      </c>
      <c r="N3443" t="str">
        <f t="shared" si="377"/>
        <v>no</v>
      </c>
    </row>
    <row r="3444" spans="1:14" x14ac:dyDescent="0.25">
      <c r="A3444" t="str">
        <f t="shared" si="371"/>
        <v>9St Kilda</v>
      </c>
      <c r="B3444">
        <v>2020</v>
      </c>
      <c r="C3444">
        <v>9</v>
      </c>
      <c r="D3444" t="s">
        <v>556</v>
      </c>
      <c r="E3444" t="s">
        <v>19</v>
      </c>
      <c r="F3444">
        <v>66</v>
      </c>
      <c r="G3444" s="1">
        <v>0.89</v>
      </c>
      <c r="H3444">
        <v>0</v>
      </c>
      <c r="I3444">
        <f t="shared" si="372"/>
        <v>24</v>
      </c>
      <c r="J3444" s="3">
        <f t="shared" si="373"/>
        <v>0</v>
      </c>
      <c r="K3444" s="5">
        <f t="shared" si="376"/>
        <v>0</v>
      </c>
      <c r="L3444" s="3">
        <f t="shared" ca="1" si="374"/>
        <v>3.4759358288770054E-2</v>
      </c>
      <c r="M3444" s="1">
        <f t="shared" ca="1" si="375"/>
        <v>-3.4759358288770054E-2</v>
      </c>
      <c r="N3444" t="str">
        <f t="shared" si="377"/>
        <v>no</v>
      </c>
    </row>
    <row r="3445" spans="1:14" x14ac:dyDescent="0.25">
      <c r="A3445" t="str">
        <f t="shared" si="371"/>
        <v>9Hawthorn</v>
      </c>
      <c r="B3445">
        <v>2020</v>
      </c>
      <c r="C3445">
        <v>9</v>
      </c>
      <c r="D3445" t="s">
        <v>383</v>
      </c>
      <c r="E3445" t="s">
        <v>56</v>
      </c>
      <c r="F3445">
        <v>51</v>
      </c>
      <c r="G3445" s="1">
        <v>0.84</v>
      </c>
      <c r="H3445">
        <v>0</v>
      </c>
      <c r="I3445">
        <f t="shared" si="372"/>
        <v>27</v>
      </c>
      <c r="J3445" s="3">
        <f t="shared" si="373"/>
        <v>0</v>
      </c>
      <c r="K3445" s="5">
        <f t="shared" si="376"/>
        <v>0</v>
      </c>
      <c r="L3445" s="3">
        <f t="shared" ca="1" si="374"/>
        <v>7.1759259259259259E-2</v>
      </c>
      <c r="M3445" s="1">
        <f t="shared" ca="1" si="375"/>
        <v>-7.1759259259259259E-2</v>
      </c>
      <c r="N3445" t="str">
        <f t="shared" si="377"/>
        <v>no</v>
      </c>
    </row>
    <row r="3446" spans="1:14" x14ac:dyDescent="0.25">
      <c r="A3446" t="str">
        <f t="shared" si="371"/>
        <v>9West Coast Eagles</v>
      </c>
      <c r="B3446">
        <v>2020</v>
      </c>
      <c r="C3446">
        <v>9</v>
      </c>
      <c r="D3446" t="s">
        <v>575</v>
      </c>
      <c r="E3446" t="s">
        <v>36</v>
      </c>
      <c r="F3446">
        <v>41</v>
      </c>
      <c r="G3446" s="1">
        <v>0.89</v>
      </c>
      <c r="H3446">
        <v>0</v>
      </c>
      <c r="I3446">
        <f t="shared" si="372"/>
        <v>24</v>
      </c>
      <c r="J3446" s="3">
        <f t="shared" si="373"/>
        <v>0</v>
      </c>
      <c r="K3446" s="5">
        <f t="shared" si="376"/>
        <v>0</v>
      </c>
      <c r="L3446" s="3">
        <f t="shared" ca="1" si="374"/>
        <v>0.12607500895094881</v>
      </c>
      <c r="M3446" s="1">
        <f t="shared" ca="1" si="375"/>
        <v>-0.12607500895094881</v>
      </c>
      <c r="N3446" t="str">
        <f t="shared" si="377"/>
        <v>no</v>
      </c>
    </row>
    <row r="3447" spans="1:14" x14ac:dyDescent="0.25">
      <c r="A3447" t="str">
        <f t="shared" si="371"/>
        <v>9Western Bulldogs</v>
      </c>
      <c r="B3447">
        <v>2020</v>
      </c>
      <c r="C3447">
        <v>9</v>
      </c>
      <c r="D3447" t="s">
        <v>282</v>
      </c>
      <c r="E3447" t="s">
        <v>14</v>
      </c>
      <c r="F3447">
        <v>31</v>
      </c>
      <c r="G3447" s="1">
        <v>0.86</v>
      </c>
      <c r="H3447">
        <v>0</v>
      </c>
      <c r="I3447">
        <f t="shared" si="372"/>
        <v>24</v>
      </c>
      <c r="J3447" s="3">
        <f t="shared" si="373"/>
        <v>0</v>
      </c>
      <c r="K3447" s="5">
        <f t="shared" si="376"/>
        <v>4</v>
      </c>
      <c r="L3447" s="3">
        <f t="shared" ca="1" si="374"/>
        <v>0.12584248330854667</v>
      </c>
      <c r="M3447" s="1">
        <f t="shared" ca="1" si="375"/>
        <v>-0.12584248330854667</v>
      </c>
      <c r="N3447" t="str">
        <f t="shared" si="377"/>
        <v>yes</v>
      </c>
    </row>
    <row r="3448" spans="1:14" x14ac:dyDescent="0.25">
      <c r="A3448" t="str">
        <f t="shared" si="371"/>
        <v>9West Coast Eagles</v>
      </c>
      <c r="B3448">
        <v>2020</v>
      </c>
      <c r="C3448">
        <v>9</v>
      </c>
      <c r="D3448" t="s">
        <v>561</v>
      </c>
      <c r="E3448" t="s">
        <v>36</v>
      </c>
      <c r="F3448">
        <v>55</v>
      </c>
      <c r="G3448" s="1">
        <v>0.93</v>
      </c>
      <c r="H3448">
        <v>0</v>
      </c>
      <c r="I3448">
        <f t="shared" si="372"/>
        <v>24</v>
      </c>
      <c r="J3448" s="3">
        <f t="shared" si="373"/>
        <v>0</v>
      </c>
      <c r="K3448" s="5">
        <f t="shared" si="376"/>
        <v>0</v>
      </c>
      <c r="L3448" s="3">
        <f t="shared" ca="1" si="374"/>
        <v>5.5555555555555552E-2</v>
      </c>
      <c r="M3448" s="1">
        <f t="shared" ca="1" si="375"/>
        <v>-5.5555555555555552E-2</v>
      </c>
      <c r="N3448" t="str">
        <f t="shared" si="377"/>
        <v>no</v>
      </c>
    </row>
    <row r="3449" spans="1:14" x14ac:dyDescent="0.25">
      <c r="A3449" t="str">
        <f t="shared" si="371"/>
        <v>9Western Bulldogs</v>
      </c>
      <c r="B3449">
        <v>2020</v>
      </c>
      <c r="C3449">
        <v>9</v>
      </c>
      <c r="D3449" t="s">
        <v>371</v>
      </c>
      <c r="E3449" t="s">
        <v>14</v>
      </c>
      <c r="F3449">
        <v>23</v>
      </c>
      <c r="G3449" s="1">
        <v>0.97</v>
      </c>
      <c r="H3449">
        <v>0</v>
      </c>
      <c r="I3449">
        <f t="shared" si="372"/>
        <v>24</v>
      </c>
      <c r="J3449" s="3">
        <f t="shared" si="373"/>
        <v>0</v>
      </c>
      <c r="K3449" s="5">
        <f t="shared" si="376"/>
        <v>0</v>
      </c>
      <c r="L3449" s="3">
        <f t="shared" ca="1" si="374"/>
        <v>5.5555555555555552E-2</v>
      </c>
      <c r="M3449" s="1">
        <f t="shared" ca="1" si="375"/>
        <v>-5.5555555555555552E-2</v>
      </c>
      <c r="N3449" t="str">
        <f t="shared" si="377"/>
        <v>no</v>
      </c>
    </row>
    <row r="3450" spans="1:14" x14ac:dyDescent="0.25">
      <c r="A3450" t="str">
        <f t="shared" si="371"/>
        <v>9Collingwood</v>
      </c>
      <c r="B3450">
        <v>2020</v>
      </c>
      <c r="C3450">
        <v>9</v>
      </c>
      <c r="D3450" t="s">
        <v>548</v>
      </c>
      <c r="E3450" t="s">
        <v>51</v>
      </c>
      <c r="F3450">
        <v>20</v>
      </c>
      <c r="G3450" s="1">
        <v>0.75</v>
      </c>
      <c r="H3450">
        <v>0</v>
      </c>
      <c r="I3450">
        <f t="shared" si="372"/>
        <v>20</v>
      </c>
      <c r="J3450" s="3">
        <f t="shared" si="373"/>
        <v>0</v>
      </c>
      <c r="K3450" s="5">
        <f t="shared" si="376"/>
        <v>0</v>
      </c>
      <c r="L3450" s="3">
        <f t="shared" ca="1" si="374"/>
        <v>0</v>
      </c>
      <c r="M3450" s="1">
        <f t="shared" ca="1" si="375"/>
        <v>0</v>
      </c>
      <c r="N3450" t="str">
        <f t="shared" si="377"/>
        <v>no</v>
      </c>
    </row>
    <row r="3451" spans="1:14" x14ac:dyDescent="0.25">
      <c r="A3451" t="str">
        <f t="shared" si="371"/>
        <v>9Sydney Swans</v>
      </c>
      <c r="B3451">
        <v>2020</v>
      </c>
      <c r="C3451">
        <v>9</v>
      </c>
      <c r="D3451" t="s">
        <v>381</v>
      </c>
      <c r="E3451" t="s">
        <v>70</v>
      </c>
      <c r="F3451">
        <v>75</v>
      </c>
      <c r="G3451" s="1">
        <v>0.87</v>
      </c>
      <c r="H3451">
        <v>0</v>
      </c>
      <c r="I3451">
        <f t="shared" si="372"/>
        <v>24</v>
      </c>
      <c r="J3451" s="3">
        <f t="shared" si="373"/>
        <v>0</v>
      </c>
      <c r="K3451" s="5">
        <f t="shared" si="376"/>
        <v>0</v>
      </c>
      <c r="L3451" s="3">
        <f t="shared" ca="1" si="374"/>
        <v>5.1022727272727275E-2</v>
      </c>
      <c r="M3451" s="1">
        <f t="shared" ca="1" si="375"/>
        <v>-5.1022727272727275E-2</v>
      </c>
      <c r="N3451" t="str">
        <f t="shared" si="377"/>
        <v>no</v>
      </c>
    </row>
    <row r="3452" spans="1:14" x14ac:dyDescent="0.25">
      <c r="A3452" t="str">
        <f t="shared" si="371"/>
        <v>9Sydney Swans</v>
      </c>
      <c r="B3452">
        <v>2020</v>
      </c>
      <c r="C3452">
        <v>9</v>
      </c>
      <c r="D3452" t="s">
        <v>499</v>
      </c>
      <c r="E3452" t="s">
        <v>70</v>
      </c>
      <c r="F3452">
        <v>61</v>
      </c>
      <c r="G3452" s="1">
        <v>0.75</v>
      </c>
      <c r="H3452">
        <v>0</v>
      </c>
      <c r="I3452">
        <f t="shared" si="372"/>
        <v>24</v>
      </c>
      <c r="J3452" s="3">
        <f t="shared" si="373"/>
        <v>0</v>
      </c>
      <c r="K3452" s="5">
        <f t="shared" si="376"/>
        <v>0</v>
      </c>
      <c r="L3452" s="3">
        <f t="shared" ca="1" si="374"/>
        <v>0.13</v>
      </c>
      <c r="M3452" s="1">
        <f t="shared" ca="1" si="375"/>
        <v>-0.13</v>
      </c>
      <c r="N3452" t="str">
        <f t="shared" si="377"/>
        <v>no</v>
      </c>
    </row>
    <row r="3453" spans="1:14" x14ac:dyDescent="0.25">
      <c r="A3453" t="str">
        <f t="shared" si="371"/>
        <v>9Hawthorn</v>
      </c>
      <c r="B3453">
        <v>2020</v>
      </c>
      <c r="C3453">
        <v>9</v>
      </c>
      <c r="D3453" t="s">
        <v>315</v>
      </c>
      <c r="E3453" t="s">
        <v>56</v>
      </c>
      <c r="F3453">
        <v>67</v>
      </c>
      <c r="G3453" s="1">
        <v>0.89</v>
      </c>
      <c r="H3453">
        <v>0</v>
      </c>
      <c r="I3453">
        <f t="shared" si="372"/>
        <v>27</v>
      </c>
      <c r="J3453" s="3">
        <f t="shared" si="373"/>
        <v>0</v>
      </c>
      <c r="K3453" s="5">
        <f t="shared" si="376"/>
        <v>3</v>
      </c>
      <c r="L3453" s="3">
        <f t="shared" ca="1" si="374"/>
        <v>0</v>
      </c>
      <c r="M3453" s="1">
        <f t="shared" ca="1" si="375"/>
        <v>0</v>
      </c>
      <c r="N3453" t="str">
        <f t="shared" si="377"/>
        <v>yes</v>
      </c>
    </row>
    <row r="3454" spans="1:14" x14ac:dyDescent="0.25">
      <c r="A3454" t="str">
        <f t="shared" si="371"/>
        <v>9West Coast Eagles</v>
      </c>
      <c r="B3454">
        <v>2020</v>
      </c>
      <c r="C3454">
        <v>9</v>
      </c>
      <c r="D3454" t="s">
        <v>417</v>
      </c>
      <c r="E3454" t="s">
        <v>36</v>
      </c>
      <c r="F3454">
        <v>18</v>
      </c>
      <c r="G3454" s="1">
        <v>0.63</v>
      </c>
      <c r="H3454">
        <v>0</v>
      </c>
      <c r="I3454">
        <f t="shared" si="372"/>
        <v>24</v>
      </c>
      <c r="J3454" s="3">
        <f t="shared" si="373"/>
        <v>0</v>
      </c>
      <c r="K3454" s="5">
        <f t="shared" si="376"/>
        <v>0</v>
      </c>
      <c r="L3454" s="3">
        <f t="shared" ca="1" si="374"/>
        <v>0</v>
      </c>
      <c r="M3454" s="1">
        <f t="shared" ca="1" si="375"/>
        <v>0</v>
      </c>
      <c r="N3454" t="str">
        <f t="shared" si="377"/>
        <v>no</v>
      </c>
    </row>
    <row r="3455" spans="1:14" x14ac:dyDescent="0.25">
      <c r="A3455" t="str">
        <f t="shared" si="371"/>
        <v>9North Melbourne</v>
      </c>
      <c r="B3455">
        <v>2020</v>
      </c>
      <c r="C3455">
        <v>9</v>
      </c>
      <c r="D3455" t="s">
        <v>539</v>
      </c>
      <c r="E3455" t="s">
        <v>25</v>
      </c>
      <c r="F3455">
        <v>71</v>
      </c>
      <c r="G3455" s="1">
        <v>0.93</v>
      </c>
      <c r="H3455">
        <v>0</v>
      </c>
      <c r="I3455">
        <f t="shared" si="372"/>
        <v>30</v>
      </c>
      <c r="J3455" s="3">
        <f t="shared" si="373"/>
        <v>0</v>
      </c>
      <c r="K3455" s="5">
        <f t="shared" si="376"/>
        <v>0</v>
      </c>
      <c r="L3455" s="3">
        <f t="shared" ca="1" si="374"/>
        <v>8.5359477124183014E-2</v>
      </c>
      <c r="M3455" s="1">
        <f t="shared" ca="1" si="375"/>
        <v>-8.5359477124183014E-2</v>
      </c>
      <c r="N3455" t="str">
        <f t="shared" si="377"/>
        <v>no</v>
      </c>
    </row>
    <row r="3456" spans="1:14" x14ac:dyDescent="0.25">
      <c r="A3456" t="str">
        <f t="shared" si="371"/>
        <v>9Melbourne</v>
      </c>
      <c r="B3456">
        <v>2020</v>
      </c>
      <c r="C3456">
        <v>9</v>
      </c>
      <c r="D3456" t="s">
        <v>598</v>
      </c>
      <c r="E3456" t="s">
        <v>30</v>
      </c>
      <c r="F3456">
        <v>51</v>
      </c>
      <c r="G3456" s="1">
        <v>0.7</v>
      </c>
      <c r="H3456">
        <v>0</v>
      </c>
      <c r="I3456">
        <f t="shared" si="372"/>
        <v>20</v>
      </c>
      <c r="J3456" s="3">
        <f t="shared" si="373"/>
        <v>0</v>
      </c>
      <c r="K3456" s="5">
        <f t="shared" si="376"/>
        <v>0</v>
      </c>
      <c r="L3456" s="3">
        <f t="shared" ca="1" si="374"/>
        <v>6.7857142857142866E-2</v>
      </c>
      <c r="M3456" s="1">
        <f t="shared" ca="1" si="375"/>
        <v>-6.7857142857142866E-2</v>
      </c>
      <c r="N3456" t="str">
        <f t="shared" si="377"/>
        <v>no</v>
      </c>
    </row>
    <row r="3457" spans="1:14" x14ac:dyDescent="0.25">
      <c r="A3457" t="str">
        <f t="shared" si="371"/>
        <v>9West Coast Eagles</v>
      </c>
      <c r="B3457">
        <v>2020</v>
      </c>
      <c r="C3457">
        <v>9</v>
      </c>
      <c r="D3457" t="s">
        <v>416</v>
      </c>
      <c r="E3457" t="s">
        <v>36</v>
      </c>
      <c r="F3457">
        <v>54</v>
      </c>
      <c r="G3457" s="1">
        <v>0.76</v>
      </c>
      <c r="H3457">
        <v>0</v>
      </c>
      <c r="I3457">
        <f t="shared" si="372"/>
        <v>24</v>
      </c>
      <c r="J3457" s="3">
        <f t="shared" si="373"/>
        <v>0</v>
      </c>
      <c r="K3457" s="5">
        <f t="shared" si="376"/>
        <v>0</v>
      </c>
      <c r="L3457" s="3">
        <f t="shared" ca="1" si="374"/>
        <v>9.9129072681704261E-2</v>
      </c>
      <c r="M3457" s="1">
        <f t="shared" ca="1" si="375"/>
        <v>-9.9129072681704261E-2</v>
      </c>
      <c r="N3457" t="str">
        <f t="shared" si="377"/>
        <v>no</v>
      </c>
    </row>
    <row r="3458" spans="1:14" x14ac:dyDescent="0.25">
      <c r="A3458" t="str">
        <f t="shared" ref="A3458:A3521" si="378">C3458&amp;E3458</f>
        <v>9Geelong Cats</v>
      </c>
      <c r="B3458">
        <v>2020</v>
      </c>
      <c r="C3458">
        <v>9</v>
      </c>
      <c r="D3458" t="s">
        <v>432</v>
      </c>
      <c r="E3458" t="s">
        <v>9</v>
      </c>
      <c r="F3458">
        <v>83</v>
      </c>
      <c r="G3458" s="1">
        <v>0.89</v>
      </c>
      <c r="H3458">
        <v>0</v>
      </c>
      <c r="I3458">
        <f t="shared" ref="I3458:I3521" si="379">SUMIF($A:$A,$A3458,$H:$H)/4</f>
        <v>24</v>
      </c>
      <c r="J3458" s="3">
        <f t="shared" ref="J3458:J3521" si="380">H3458/I3458</f>
        <v>0</v>
      </c>
      <c r="K3458" s="5">
        <f t="shared" si="376"/>
        <v>0</v>
      </c>
      <c r="L3458" s="3">
        <f t="shared" ref="L3458:L3521" ca="1" si="381">SUMIF($D:$D,$D3458,$J3458)/COUNTIF($D:$D,$D3458)</f>
        <v>4.8484848484848485E-2</v>
      </c>
      <c r="M3458" s="1">
        <f t="shared" ref="M3458:M3521" ca="1" si="382">J3458-L3458</f>
        <v>-4.8484848484848485E-2</v>
      </c>
      <c r="N3458" t="str">
        <f t="shared" si="377"/>
        <v>no</v>
      </c>
    </row>
    <row r="3459" spans="1:14" x14ac:dyDescent="0.25">
      <c r="A3459" t="str">
        <f t="shared" si="378"/>
        <v>9Melbourne</v>
      </c>
      <c r="B3459">
        <v>2020</v>
      </c>
      <c r="C3459">
        <v>9</v>
      </c>
      <c r="D3459" t="s">
        <v>469</v>
      </c>
      <c r="E3459" t="s">
        <v>30</v>
      </c>
      <c r="F3459">
        <v>18</v>
      </c>
      <c r="G3459" s="1">
        <v>0.62</v>
      </c>
      <c r="H3459">
        <v>0</v>
      </c>
      <c r="I3459">
        <f t="shared" si="379"/>
        <v>20</v>
      </c>
      <c r="J3459" s="3">
        <f t="shared" si="380"/>
        <v>0</v>
      </c>
      <c r="K3459" s="5">
        <f t="shared" ref="K3459:K3522" si="383">SUMIF($D:$D,$D3459,$H:$H)</f>
        <v>0</v>
      </c>
      <c r="L3459" s="3">
        <f t="shared" ca="1" si="381"/>
        <v>8.8888888888888892E-2</v>
      </c>
      <c r="M3459" s="1">
        <f t="shared" ca="1" si="382"/>
        <v>-8.8888888888888892E-2</v>
      </c>
      <c r="N3459" t="str">
        <f t="shared" ref="N3459:N3522" si="384">IF(K3459&gt;0,"yes", "no")</f>
        <v>no</v>
      </c>
    </row>
    <row r="3460" spans="1:14" x14ac:dyDescent="0.25">
      <c r="A3460" t="str">
        <f t="shared" si="378"/>
        <v>9Western Bulldogs</v>
      </c>
      <c r="B3460">
        <v>2020</v>
      </c>
      <c r="C3460">
        <v>9</v>
      </c>
      <c r="D3460" t="s">
        <v>368</v>
      </c>
      <c r="E3460" t="s">
        <v>14</v>
      </c>
      <c r="F3460">
        <v>43</v>
      </c>
      <c r="G3460" s="1">
        <v>0.85</v>
      </c>
      <c r="H3460">
        <v>0</v>
      </c>
      <c r="I3460">
        <f t="shared" si="379"/>
        <v>24</v>
      </c>
      <c r="J3460" s="3">
        <f t="shared" si="380"/>
        <v>0</v>
      </c>
      <c r="K3460" s="5">
        <f t="shared" si="383"/>
        <v>0</v>
      </c>
      <c r="L3460" s="3">
        <f t="shared" ca="1" si="381"/>
        <v>0.1006155303030303</v>
      </c>
      <c r="M3460" s="1">
        <f t="shared" ca="1" si="382"/>
        <v>-0.1006155303030303</v>
      </c>
      <c r="N3460" t="str">
        <f t="shared" si="384"/>
        <v>no</v>
      </c>
    </row>
    <row r="3461" spans="1:14" x14ac:dyDescent="0.25">
      <c r="A3461" t="str">
        <f t="shared" si="378"/>
        <v>9Gold Coast Suns</v>
      </c>
      <c r="B3461">
        <v>2020</v>
      </c>
      <c r="C3461">
        <v>9</v>
      </c>
      <c r="D3461" t="s">
        <v>494</v>
      </c>
      <c r="E3461" t="s">
        <v>40</v>
      </c>
      <c r="F3461">
        <v>42</v>
      </c>
      <c r="G3461" s="1">
        <v>0.84</v>
      </c>
      <c r="H3461">
        <v>0</v>
      </c>
      <c r="I3461">
        <f t="shared" si="379"/>
        <v>17</v>
      </c>
      <c r="J3461" s="3">
        <f t="shared" si="380"/>
        <v>0</v>
      </c>
      <c r="K3461" s="5">
        <f t="shared" si="383"/>
        <v>0</v>
      </c>
      <c r="L3461" s="3">
        <f t="shared" ca="1" si="381"/>
        <v>6.6666666666666666E-2</v>
      </c>
      <c r="M3461" s="1">
        <f t="shared" ca="1" si="382"/>
        <v>-6.6666666666666666E-2</v>
      </c>
      <c r="N3461" t="str">
        <f t="shared" si="384"/>
        <v>no</v>
      </c>
    </row>
    <row r="3462" spans="1:14" x14ac:dyDescent="0.25">
      <c r="A3462" t="str">
        <f t="shared" si="378"/>
        <v>9Sydney Swans</v>
      </c>
      <c r="B3462">
        <v>2020</v>
      </c>
      <c r="C3462">
        <v>9</v>
      </c>
      <c r="D3462" t="s">
        <v>447</v>
      </c>
      <c r="E3462" t="s">
        <v>70</v>
      </c>
      <c r="F3462">
        <v>81</v>
      </c>
      <c r="G3462" s="1">
        <v>0.79</v>
      </c>
      <c r="H3462">
        <v>0</v>
      </c>
      <c r="I3462">
        <f t="shared" si="379"/>
        <v>24</v>
      </c>
      <c r="J3462" s="3">
        <f t="shared" si="380"/>
        <v>0</v>
      </c>
      <c r="K3462" s="5">
        <f t="shared" si="383"/>
        <v>0</v>
      </c>
      <c r="L3462" s="3">
        <f t="shared" ca="1" si="381"/>
        <v>9.5180995475113134E-2</v>
      </c>
      <c r="M3462" s="1">
        <f t="shared" ca="1" si="382"/>
        <v>-9.5180995475113134E-2</v>
      </c>
      <c r="N3462" t="str">
        <f t="shared" si="384"/>
        <v>no</v>
      </c>
    </row>
    <row r="3463" spans="1:14" x14ac:dyDescent="0.25">
      <c r="A3463" t="str">
        <f t="shared" si="378"/>
        <v>9Brisbane Lions</v>
      </c>
      <c r="B3463">
        <v>2020</v>
      </c>
      <c r="C3463">
        <v>9</v>
      </c>
      <c r="D3463" t="s">
        <v>597</v>
      </c>
      <c r="E3463" t="s">
        <v>16</v>
      </c>
      <c r="F3463">
        <v>93</v>
      </c>
      <c r="G3463" s="1">
        <v>0.86</v>
      </c>
      <c r="H3463">
        <v>0</v>
      </c>
      <c r="I3463">
        <f t="shared" si="379"/>
        <v>21</v>
      </c>
      <c r="J3463" s="3">
        <f t="shared" si="380"/>
        <v>0</v>
      </c>
      <c r="K3463" s="5">
        <f t="shared" si="383"/>
        <v>0</v>
      </c>
      <c r="L3463" s="3">
        <f t="shared" ca="1" si="381"/>
        <v>0</v>
      </c>
      <c r="M3463" s="1">
        <f t="shared" ca="1" si="382"/>
        <v>0</v>
      </c>
      <c r="N3463" t="str">
        <f t="shared" si="384"/>
        <v>no</v>
      </c>
    </row>
    <row r="3464" spans="1:14" x14ac:dyDescent="0.25">
      <c r="A3464" t="str">
        <f t="shared" si="378"/>
        <v>9Carlton</v>
      </c>
      <c r="B3464">
        <v>2020</v>
      </c>
      <c r="C3464">
        <v>9</v>
      </c>
      <c r="D3464" t="s">
        <v>353</v>
      </c>
      <c r="E3464" t="s">
        <v>6</v>
      </c>
      <c r="F3464">
        <v>36</v>
      </c>
      <c r="G3464" s="1">
        <v>0.87</v>
      </c>
      <c r="H3464">
        <v>0</v>
      </c>
      <c r="I3464">
        <f t="shared" si="379"/>
        <v>27</v>
      </c>
      <c r="J3464" s="3">
        <f t="shared" si="380"/>
        <v>0</v>
      </c>
      <c r="K3464" s="5">
        <f t="shared" si="383"/>
        <v>0</v>
      </c>
      <c r="L3464" s="3">
        <f t="shared" ca="1" si="381"/>
        <v>7.1921886163372223E-2</v>
      </c>
      <c r="M3464" s="1">
        <f t="shared" ca="1" si="382"/>
        <v>-7.1921886163372223E-2</v>
      </c>
      <c r="N3464" t="str">
        <f t="shared" si="384"/>
        <v>no</v>
      </c>
    </row>
    <row r="3465" spans="1:14" x14ac:dyDescent="0.25">
      <c r="A3465" t="str">
        <f t="shared" si="378"/>
        <v>9Fremantle</v>
      </c>
      <c r="B3465">
        <v>2020</v>
      </c>
      <c r="C3465">
        <v>9</v>
      </c>
      <c r="D3465" t="s">
        <v>464</v>
      </c>
      <c r="E3465" t="s">
        <v>53</v>
      </c>
      <c r="F3465">
        <v>71</v>
      </c>
      <c r="G3465" s="1">
        <v>0.91</v>
      </c>
      <c r="H3465">
        <v>0</v>
      </c>
      <c r="I3465">
        <f t="shared" si="379"/>
        <v>20</v>
      </c>
      <c r="J3465" s="3">
        <f t="shared" si="380"/>
        <v>0</v>
      </c>
      <c r="K3465" s="5">
        <f t="shared" si="383"/>
        <v>0</v>
      </c>
      <c r="L3465" s="3">
        <f t="shared" ca="1" si="381"/>
        <v>0.11266233766233766</v>
      </c>
      <c r="M3465" s="1">
        <f t="shared" ca="1" si="382"/>
        <v>-0.11266233766233766</v>
      </c>
      <c r="N3465" t="str">
        <f t="shared" si="384"/>
        <v>no</v>
      </c>
    </row>
    <row r="3466" spans="1:14" x14ac:dyDescent="0.25">
      <c r="A3466" t="str">
        <f t="shared" si="378"/>
        <v>9Fremantle</v>
      </c>
      <c r="B3466">
        <v>2020</v>
      </c>
      <c r="C3466">
        <v>9</v>
      </c>
      <c r="D3466" t="s">
        <v>554</v>
      </c>
      <c r="E3466" t="s">
        <v>53</v>
      </c>
      <c r="F3466">
        <v>66</v>
      </c>
      <c r="G3466" s="1">
        <v>0.78</v>
      </c>
      <c r="H3466">
        <v>0</v>
      </c>
      <c r="I3466">
        <f t="shared" si="379"/>
        <v>20</v>
      </c>
      <c r="J3466" s="3">
        <f t="shared" si="380"/>
        <v>0</v>
      </c>
      <c r="K3466" s="5">
        <f t="shared" si="383"/>
        <v>0</v>
      </c>
      <c r="L3466" s="3">
        <f t="shared" ca="1" si="381"/>
        <v>9.8039215686274508E-2</v>
      </c>
      <c r="M3466" s="1">
        <f t="shared" ca="1" si="382"/>
        <v>-9.8039215686274508E-2</v>
      </c>
      <c r="N3466" t="str">
        <f t="shared" si="384"/>
        <v>no</v>
      </c>
    </row>
    <row r="3467" spans="1:14" x14ac:dyDescent="0.25">
      <c r="A3467" t="str">
        <f t="shared" si="378"/>
        <v>9Geelong Cats</v>
      </c>
      <c r="B3467">
        <v>2020</v>
      </c>
      <c r="C3467">
        <v>9</v>
      </c>
      <c r="D3467" t="s">
        <v>362</v>
      </c>
      <c r="E3467" t="s">
        <v>9</v>
      </c>
      <c r="F3467">
        <v>99</v>
      </c>
      <c r="G3467" s="1">
        <v>0.86</v>
      </c>
      <c r="H3467">
        <v>0</v>
      </c>
      <c r="I3467">
        <f t="shared" si="379"/>
        <v>24</v>
      </c>
      <c r="J3467" s="3">
        <f t="shared" si="380"/>
        <v>0</v>
      </c>
      <c r="K3467" s="5">
        <f t="shared" si="383"/>
        <v>0</v>
      </c>
      <c r="L3467" s="3">
        <f t="shared" ca="1" si="381"/>
        <v>3.7593984962406013E-3</v>
      </c>
      <c r="M3467" s="1">
        <f t="shared" ca="1" si="382"/>
        <v>-3.7593984962406013E-3</v>
      </c>
      <c r="N3467" t="str">
        <f t="shared" si="384"/>
        <v>no</v>
      </c>
    </row>
    <row r="3468" spans="1:14" x14ac:dyDescent="0.25">
      <c r="A3468" t="str">
        <f t="shared" si="378"/>
        <v>9Port Adelaide</v>
      </c>
      <c r="B3468">
        <v>2020</v>
      </c>
      <c r="C3468">
        <v>9</v>
      </c>
      <c r="D3468" t="s">
        <v>599</v>
      </c>
      <c r="E3468" t="s">
        <v>48</v>
      </c>
      <c r="F3468">
        <v>59</v>
      </c>
      <c r="G3468" s="1">
        <v>0.81</v>
      </c>
      <c r="H3468">
        <v>0</v>
      </c>
      <c r="I3468">
        <f t="shared" si="379"/>
        <v>20</v>
      </c>
      <c r="J3468" s="3">
        <f t="shared" si="380"/>
        <v>0</v>
      </c>
      <c r="K3468" s="5">
        <f t="shared" si="383"/>
        <v>0</v>
      </c>
      <c r="L3468" s="3">
        <f t="shared" ca="1" si="381"/>
        <v>7.0808678500986183E-2</v>
      </c>
      <c r="M3468" s="1">
        <f t="shared" ca="1" si="382"/>
        <v>-7.0808678500986183E-2</v>
      </c>
      <c r="N3468" t="str">
        <f t="shared" si="384"/>
        <v>no</v>
      </c>
    </row>
    <row r="3469" spans="1:14" x14ac:dyDescent="0.25">
      <c r="A3469" t="str">
        <f t="shared" si="378"/>
        <v>9Gold Coast Suns</v>
      </c>
      <c r="B3469">
        <v>2020</v>
      </c>
      <c r="C3469">
        <v>9</v>
      </c>
      <c r="D3469" t="s">
        <v>274</v>
      </c>
      <c r="E3469" t="s">
        <v>40</v>
      </c>
      <c r="F3469">
        <v>32</v>
      </c>
      <c r="G3469" s="1">
        <v>0.78</v>
      </c>
      <c r="H3469">
        <v>0</v>
      </c>
      <c r="I3469">
        <f t="shared" si="379"/>
        <v>17</v>
      </c>
      <c r="J3469" s="3">
        <f t="shared" si="380"/>
        <v>0</v>
      </c>
      <c r="K3469" s="5">
        <f t="shared" si="383"/>
        <v>4</v>
      </c>
      <c r="L3469" s="3">
        <f t="shared" ca="1" si="381"/>
        <v>1.3157894736842105E-2</v>
      </c>
      <c r="M3469" s="1">
        <f t="shared" ca="1" si="382"/>
        <v>-1.3157894736842105E-2</v>
      </c>
      <c r="N3469" t="str">
        <f t="shared" si="384"/>
        <v>yes</v>
      </c>
    </row>
    <row r="3470" spans="1:14" x14ac:dyDescent="0.25">
      <c r="A3470" t="str">
        <f t="shared" si="378"/>
        <v>9GWS Giants</v>
      </c>
      <c r="B3470">
        <v>2020</v>
      </c>
      <c r="C3470">
        <v>9</v>
      </c>
      <c r="D3470" t="s">
        <v>379</v>
      </c>
      <c r="E3470" t="s">
        <v>11</v>
      </c>
      <c r="F3470">
        <v>10</v>
      </c>
      <c r="G3470" s="1">
        <v>0.87</v>
      </c>
      <c r="H3470">
        <v>0</v>
      </c>
      <c r="I3470">
        <f t="shared" si="379"/>
        <v>17</v>
      </c>
      <c r="J3470" s="3">
        <f t="shared" si="380"/>
        <v>0</v>
      </c>
      <c r="K3470" s="5">
        <f t="shared" si="383"/>
        <v>0</v>
      </c>
      <c r="L3470" s="3">
        <f t="shared" ca="1" si="381"/>
        <v>0.10130634879798758</v>
      </c>
      <c r="M3470" s="1">
        <f t="shared" ca="1" si="382"/>
        <v>-0.10130634879798758</v>
      </c>
      <c r="N3470" t="str">
        <f t="shared" si="384"/>
        <v>no</v>
      </c>
    </row>
    <row r="3471" spans="1:14" x14ac:dyDescent="0.25">
      <c r="A3471" t="str">
        <f t="shared" si="378"/>
        <v>9Collingwood</v>
      </c>
      <c r="B3471">
        <v>2020</v>
      </c>
      <c r="C3471">
        <v>9</v>
      </c>
      <c r="D3471" t="s">
        <v>498</v>
      </c>
      <c r="E3471" t="s">
        <v>51</v>
      </c>
      <c r="F3471">
        <v>34</v>
      </c>
      <c r="G3471" s="1">
        <v>0.68</v>
      </c>
      <c r="H3471">
        <v>0</v>
      </c>
      <c r="I3471">
        <f t="shared" si="379"/>
        <v>20</v>
      </c>
      <c r="J3471" s="3">
        <f t="shared" si="380"/>
        <v>0</v>
      </c>
      <c r="K3471" s="5">
        <f t="shared" si="383"/>
        <v>0</v>
      </c>
      <c r="L3471" s="3">
        <f t="shared" ca="1" si="381"/>
        <v>0.14093137254901961</v>
      </c>
      <c r="M3471" s="1">
        <f t="shared" ca="1" si="382"/>
        <v>-0.14093137254901961</v>
      </c>
      <c r="N3471" t="str">
        <f t="shared" si="384"/>
        <v>no</v>
      </c>
    </row>
    <row r="3472" spans="1:14" x14ac:dyDescent="0.25">
      <c r="A3472" t="str">
        <f t="shared" si="378"/>
        <v>9Collingwood</v>
      </c>
      <c r="B3472">
        <v>2020</v>
      </c>
      <c r="C3472">
        <v>9</v>
      </c>
      <c r="D3472" t="s">
        <v>550</v>
      </c>
      <c r="E3472" t="s">
        <v>51</v>
      </c>
      <c r="F3472">
        <v>39</v>
      </c>
      <c r="G3472" s="1">
        <v>0.79</v>
      </c>
      <c r="H3472">
        <v>0</v>
      </c>
      <c r="I3472">
        <f t="shared" si="379"/>
        <v>20</v>
      </c>
      <c r="J3472" s="3">
        <f t="shared" si="380"/>
        <v>0</v>
      </c>
      <c r="K3472" s="5">
        <f t="shared" si="383"/>
        <v>0</v>
      </c>
      <c r="L3472" s="3">
        <f t="shared" ca="1" si="381"/>
        <v>9.26916221033868E-2</v>
      </c>
      <c r="M3472" s="1">
        <f t="shared" ca="1" si="382"/>
        <v>-9.26916221033868E-2</v>
      </c>
      <c r="N3472" t="str">
        <f t="shared" si="384"/>
        <v>no</v>
      </c>
    </row>
    <row r="3473" spans="1:14" x14ac:dyDescent="0.25">
      <c r="A3473" t="str">
        <f t="shared" si="378"/>
        <v>9Brisbane Lions</v>
      </c>
      <c r="B3473">
        <v>2020</v>
      </c>
      <c r="C3473">
        <v>9</v>
      </c>
      <c r="D3473" t="s">
        <v>390</v>
      </c>
      <c r="E3473" t="s">
        <v>16</v>
      </c>
      <c r="F3473">
        <v>48</v>
      </c>
      <c r="G3473" s="1">
        <v>0.95</v>
      </c>
      <c r="H3473">
        <v>0</v>
      </c>
      <c r="I3473">
        <f t="shared" si="379"/>
        <v>21</v>
      </c>
      <c r="J3473" s="3">
        <f t="shared" si="380"/>
        <v>0</v>
      </c>
      <c r="K3473" s="5">
        <f t="shared" si="383"/>
        <v>0</v>
      </c>
      <c r="L3473" s="3">
        <f t="shared" ca="1" si="381"/>
        <v>9.9874988358514771E-2</v>
      </c>
      <c r="M3473" s="1">
        <f t="shared" ca="1" si="382"/>
        <v>-9.9874988358514771E-2</v>
      </c>
      <c r="N3473" t="str">
        <f t="shared" si="384"/>
        <v>no</v>
      </c>
    </row>
    <row r="3474" spans="1:14" x14ac:dyDescent="0.25">
      <c r="A3474" t="str">
        <f t="shared" si="378"/>
        <v>9North Melbourne</v>
      </c>
      <c r="B3474">
        <v>2020</v>
      </c>
      <c r="C3474">
        <v>9</v>
      </c>
      <c r="D3474" t="s">
        <v>305</v>
      </c>
      <c r="E3474" t="s">
        <v>25</v>
      </c>
      <c r="F3474">
        <v>64</v>
      </c>
      <c r="G3474" s="1">
        <v>0.88</v>
      </c>
      <c r="H3474">
        <v>0</v>
      </c>
      <c r="I3474">
        <f t="shared" si="379"/>
        <v>30</v>
      </c>
      <c r="J3474" s="3">
        <f t="shared" si="380"/>
        <v>0</v>
      </c>
      <c r="K3474" s="5">
        <f t="shared" si="383"/>
        <v>3</v>
      </c>
      <c r="L3474" s="3">
        <f t="shared" ca="1" si="381"/>
        <v>0</v>
      </c>
      <c r="M3474" s="1">
        <f t="shared" ca="1" si="382"/>
        <v>0</v>
      </c>
      <c r="N3474" t="str">
        <f t="shared" si="384"/>
        <v>yes</v>
      </c>
    </row>
    <row r="3475" spans="1:14" x14ac:dyDescent="0.25">
      <c r="A3475" t="str">
        <f t="shared" si="378"/>
        <v>9Carlton</v>
      </c>
      <c r="B3475">
        <v>2020</v>
      </c>
      <c r="C3475">
        <v>9</v>
      </c>
      <c r="D3475" t="s">
        <v>162</v>
      </c>
      <c r="E3475" t="s">
        <v>6</v>
      </c>
      <c r="F3475">
        <v>42</v>
      </c>
      <c r="G3475" s="1">
        <v>0.82</v>
      </c>
      <c r="H3475">
        <v>0</v>
      </c>
      <c r="I3475">
        <f t="shared" si="379"/>
        <v>27</v>
      </c>
      <c r="J3475" s="3">
        <f t="shared" si="380"/>
        <v>0</v>
      </c>
      <c r="K3475" s="5">
        <f t="shared" si="383"/>
        <v>44</v>
      </c>
      <c r="L3475" s="3">
        <f t="shared" ca="1" si="381"/>
        <v>5.203619909502262E-2</v>
      </c>
      <c r="M3475" s="1">
        <f t="shared" ca="1" si="382"/>
        <v>-5.203619909502262E-2</v>
      </c>
      <c r="N3475" t="str">
        <f t="shared" si="384"/>
        <v>yes</v>
      </c>
    </row>
    <row r="3476" spans="1:14" x14ac:dyDescent="0.25">
      <c r="A3476" t="str">
        <f t="shared" si="378"/>
        <v>9Western Bulldogs</v>
      </c>
      <c r="B3476">
        <v>2020</v>
      </c>
      <c r="C3476">
        <v>9</v>
      </c>
      <c r="D3476" t="s">
        <v>372</v>
      </c>
      <c r="E3476" t="s">
        <v>14</v>
      </c>
      <c r="F3476">
        <v>44</v>
      </c>
      <c r="G3476" s="1">
        <v>0.85</v>
      </c>
      <c r="H3476">
        <v>0</v>
      </c>
      <c r="I3476">
        <f t="shared" si="379"/>
        <v>24</v>
      </c>
      <c r="J3476" s="3">
        <f t="shared" si="380"/>
        <v>0</v>
      </c>
      <c r="K3476" s="5">
        <f t="shared" si="383"/>
        <v>0</v>
      </c>
      <c r="L3476" s="3">
        <f t="shared" ca="1" si="381"/>
        <v>0</v>
      </c>
      <c r="M3476" s="1">
        <f t="shared" ca="1" si="382"/>
        <v>0</v>
      </c>
      <c r="N3476" t="str">
        <f t="shared" si="384"/>
        <v>no</v>
      </c>
    </row>
    <row r="3477" spans="1:14" x14ac:dyDescent="0.25">
      <c r="A3477" t="str">
        <f t="shared" si="378"/>
        <v>9GWS Giants</v>
      </c>
      <c r="B3477">
        <v>2020</v>
      </c>
      <c r="C3477">
        <v>9</v>
      </c>
      <c r="D3477" t="s">
        <v>410</v>
      </c>
      <c r="E3477" t="s">
        <v>11</v>
      </c>
      <c r="F3477">
        <v>45</v>
      </c>
      <c r="G3477" s="1">
        <v>0.89</v>
      </c>
      <c r="H3477">
        <v>0</v>
      </c>
      <c r="I3477">
        <f t="shared" si="379"/>
        <v>17</v>
      </c>
      <c r="J3477" s="3">
        <f t="shared" si="380"/>
        <v>0</v>
      </c>
      <c r="K3477" s="5">
        <f t="shared" si="383"/>
        <v>0</v>
      </c>
      <c r="L3477" s="3">
        <f t="shared" ca="1" si="381"/>
        <v>0.12885154061624648</v>
      </c>
      <c r="M3477" s="1">
        <f t="shared" ca="1" si="382"/>
        <v>-0.12885154061624648</v>
      </c>
      <c r="N3477" t="str">
        <f t="shared" si="384"/>
        <v>no</v>
      </c>
    </row>
    <row r="3478" spans="1:14" x14ac:dyDescent="0.25">
      <c r="A3478" t="str">
        <f t="shared" si="378"/>
        <v>9Adelaide Crows</v>
      </c>
      <c r="B3478">
        <v>2020</v>
      </c>
      <c r="C3478">
        <v>9</v>
      </c>
      <c r="D3478" t="s">
        <v>640</v>
      </c>
      <c r="E3478" t="s">
        <v>22</v>
      </c>
      <c r="F3478">
        <v>43</v>
      </c>
      <c r="G3478" s="1">
        <v>0.77</v>
      </c>
      <c r="H3478">
        <v>0</v>
      </c>
      <c r="I3478">
        <f t="shared" si="379"/>
        <v>30</v>
      </c>
      <c r="J3478" s="3">
        <f t="shared" si="380"/>
        <v>0</v>
      </c>
      <c r="K3478" s="5">
        <f t="shared" si="383"/>
        <v>0</v>
      </c>
      <c r="L3478" s="3">
        <f t="shared" ca="1" si="381"/>
        <v>7.4561403508771926E-2</v>
      </c>
      <c r="M3478" s="1">
        <f t="shared" ca="1" si="382"/>
        <v>-7.4561403508771926E-2</v>
      </c>
      <c r="N3478" t="str">
        <f t="shared" si="384"/>
        <v>no</v>
      </c>
    </row>
    <row r="3479" spans="1:14" x14ac:dyDescent="0.25">
      <c r="A3479" t="str">
        <f t="shared" si="378"/>
        <v>9Adelaide Crows</v>
      </c>
      <c r="B3479">
        <v>2020</v>
      </c>
      <c r="C3479">
        <v>9</v>
      </c>
      <c r="D3479" t="s">
        <v>284</v>
      </c>
      <c r="E3479" t="s">
        <v>22</v>
      </c>
      <c r="F3479">
        <v>63</v>
      </c>
      <c r="G3479" s="1">
        <v>0.81</v>
      </c>
      <c r="H3479">
        <v>0</v>
      </c>
      <c r="I3479">
        <f t="shared" si="379"/>
        <v>30</v>
      </c>
      <c r="J3479" s="3">
        <f t="shared" si="380"/>
        <v>0</v>
      </c>
      <c r="K3479" s="5">
        <f t="shared" si="383"/>
        <v>15</v>
      </c>
      <c r="L3479" s="3">
        <f t="shared" ca="1" si="381"/>
        <v>9.0273363000635723E-2</v>
      </c>
      <c r="M3479" s="1">
        <f t="shared" ca="1" si="382"/>
        <v>-9.0273363000635723E-2</v>
      </c>
      <c r="N3479" t="str">
        <f t="shared" si="384"/>
        <v>yes</v>
      </c>
    </row>
    <row r="3480" spans="1:14" x14ac:dyDescent="0.25">
      <c r="A3480" t="str">
        <f t="shared" si="378"/>
        <v>9Geelong Cats</v>
      </c>
      <c r="B3480">
        <v>2020</v>
      </c>
      <c r="C3480">
        <v>9</v>
      </c>
      <c r="D3480" t="s">
        <v>402</v>
      </c>
      <c r="E3480" t="s">
        <v>9</v>
      </c>
      <c r="F3480">
        <v>57</v>
      </c>
      <c r="G3480" s="1">
        <v>0.84</v>
      </c>
      <c r="H3480">
        <v>0</v>
      </c>
      <c r="I3480">
        <f t="shared" si="379"/>
        <v>24</v>
      </c>
      <c r="J3480" s="3">
        <f t="shared" si="380"/>
        <v>0</v>
      </c>
      <c r="K3480" s="5">
        <f t="shared" si="383"/>
        <v>0</v>
      </c>
      <c r="L3480" s="3">
        <f t="shared" ca="1" si="381"/>
        <v>6.8411306042884992E-2</v>
      </c>
      <c r="M3480" s="1">
        <f t="shared" ca="1" si="382"/>
        <v>-6.8411306042884992E-2</v>
      </c>
      <c r="N3480" t="str">
        <f t="shared" si="384"/>
        <v>no</v>
      </c>
    </row>
    <row r="3481" spans="1:14" x14ac:dyDescent="0.25">
      <c r="A3481" t="str">
        <f t="shared" si="378"/>
        <v>9Port Adelaide</v>
      </c>
      <c r="B3481">
        <v>2020</v>
      </c>
      <c r="C3481">
        <v>9</v>
      </c>
      <c r="D3481" t="s">
        <v>336</v>
      </c>
      <c r="E3481" t="s">
        <v>48</v>
      </c>
      <c r="F3481">
        <v>35</v>
      </c>
      <c r="G3481" s="1">
        <v>0.79</v>
      </c>
      <c r="H3481">
        <v>0</v>
      </c>
      <c r="I3481">
        <f t="shared" si="379"/>
        <v>20</v>
      </c>
      <c r="J3481" s="3">
        <f t="shared" si="380"/>
        <v>0</v>
      </c>
      <c r="K3481" s="5">
        <f t="shared" si="383"/>
        <v>4</v>
      </c>
      <c r="L3481" s="3">
        <f t="shared" ca="1" si="381"/>
        <v>0.14390142021720967</v>
      </c>
      <c r="M3481" s="1">
        <f t="shared" ca="1" si="382"/>
        <v>-0.14390142021720967</v>
      </c>
      <c r="N3481" t="str">
        <f t="shared" si="384"/>
        <v>yes</v>
      </c>
    </row>
    <row r="3482" spans="1:14" x14ac:dyDescent="0.25">
      <c r="A3482" t="str">
        <f t="shared" si="378"/>
        <v>9Collingwood</v>
      </c>
      <c r="B3482">
        <v>2020</v>
      </c>
      <c r="C3482">
        <v>9</v>
      </c>
      <c r="D3482" t="s">
        <v>547</v>
      </c>
      <c r="E3482" t="s">
        <v>51</v>
      </c>
      <c r="F3482">
        <v>33</v>
      </c>
      <c r="G3482" s="1">
        <v>0.9</v>
      </c>
      <c r="H3482">
        <v>0</v>
      </c>
      <c r="I3482">
        <f t="shared" si="379"/>
        <v>20</v>
      </c>
      <c r="J3482" s="3">
        <f t="shared" si="380"/>
        <v>0</v>
      </c>
      <c r="K3482" s="5">
        <f t="shared" si="383"/>
        <v>0</v>
      </c>
      <c r="L3482" s="3">
        <f t="shared" ca="1" si="381"/>
        <v>0.29297901616787064</v>
      </c>
      <c r="M3482" s="1">
        <f t="shared" ca="1" si="382"/>
        <v>-0.29297901616787064</v>
      </c>
      <c r="N3482" t="str">
        <f t="shared" si="384"/>
        <v>no</v>
      </c>
    </row>
    <row r="3483" spans="1:14" x14ac:dyDescent="0.25">
      <c r="A3483" t="str">
        <f t="shared" si="378"/>
        <v>9Hawthorn</v>
      </c>
      <c r="B3483">
        <v>2020</v>
      </c>
      <c r="C3483">
        <v>9</v>
      </c>
      <c r="D3483" t="s">
        <v>414</v>
      </c>
      <c r="E3483" t="s">
        <v>56</v>
      </c>
      <c r="F3483">
        <v>78</v>
      </c>
      <c r="G3483" s="1">
        <v>0.9</v>
      </c>
      <c r="H3483">
        <v>0</v>
      </c>
      <c r="I3483">
        <f t="shared" si="379"/>
        <v>27</v>
      </c>
      <c r="J3483" s="3">
        <f t="shared" si="380"/>
        <v>0</v>
      </c>
      <c r="K3483" s="5">
        <f t="shared" si="383"/>
        <v>0</v>
      </c>
      <c r="L3483" s="3">
        <f t="shared" ca="1" si="381"/>
        <v>0.13261513157894736</v>
      </c>
      <c r="M3483" s="1">
        <f t="shared" ca="1" si="382"/>
        <v>-0.13261513157894736</v>
      </c>
      <c r="N3483" t="str">
        <f t="shared" si="384"/>
        <v>no</v>
      </c>
    </row>
    <row r="3484" spans="1:14" x14ac:dyDescent="0.25">
      <c r="A3484" t="str">
        <f t="shared" si="378"/>
        <v>9West Coast Eagles</v>
      </c>
      <c r="B3484">
        <v>2020</v>
      </c>
      <c r="C3484">
        <v>9</v>
      </c>
      <c r="D3484" t="s">
        <v>386</v>
      </c>
      <c r="E3484" t="s">
        <v>36</v>
      </c>
      <c r="F3484">
        <v>22</v>
      </c>
      <c r="G3484" s="1">
        <v>0.82</v>
      </c>
      <c r="H3484">
        <v>0</v>
      </c>
      <c r="I3484">
        <f t="shared" si="379"/>
        <v>24</v>
      </c>
      <c r="J3484" s="3">
        <f t="shared" si="380"/>
        <v>0</v>
      </c>
      <c r="K3484" s="5">
        <f t="shared" si="383"/>
        <v>0</v>
      </c>
      <c r="L3484" s="3">
        <f t="shared" ca="1" si="381"/>
        <v>0.1045995670995671</v>
      </c>
      <c r="M3484" s="1">
        <f t="shared" ca="1" si="382"/>
        <v>-0.1045995670995671</v>
      </c>
      <c r="N3484" t="str">
        <f t="shared" si="384"/>
        <v>no</v>
      </c>
    </row>
    <row r="3485" spans="1:14" x14ac:dyDescent="0.25">
      <c r="A3485" t="str">
        <f t="shared" si="378"/>
        <v>9Fremantle</v>
      </c>
      <c r="B3485">
        <v>2020</v>
      </c>
      <c r="C3485">
        <v>9</v>
      </c>
      <c r="D3485" t="s">
        <v>278</v>
      </c>
      <c r="E3485" t="s">
        <v>53</v>
      </c>
      <c r="F3485">
        <v>84</v>
      </c>
      <c r="G3485" s="1">
        <v>1</v>
      </c>
      <c r="H3485">
        <v>0</v>
      </c>
      <c r="I3485">
        <f t="shared" si="379"/>
        <v>20</v>
      </c>
      <c r="J3485" s="3">
        <f t="shared" si="380"/>
        <v>0</v>
      </c>
      <c r="K3485" s="5">
        <f t="shared" si="383"/>
        <v>7</v>
      </c>
      <c r="L3485" s="3">
        <f t="shared" ca="1" si="381"/>
        <v>0.17931547619047616</v>
      </c>
      <c r="M3485" s="1">
        <f t="shared" ca="1" si="382"/>
        <v>-0.17931547619047616</v>
      </c>
      <c r="N3485" t="str">
        <f t="shared" si="384"/>
        <v>yes</v>
      </c>
    </row>
    <row r="3486" spans="1:14" x14ac:dyDescent="0.25">
      <c r="A3486" t="str">
        <f t="shared" si="378"/>
        <v>9Fremantle</v>
      </c>
      <c r="B3486">
        <v>2020</v>
      </c>
      <c r="C3486">
        <v>9</v>
      </c>
      <c r="D3486" t="s">
        <v>400</v>
      </c>
      <c r="E3486" t="s">
        <v>53</v>
      </c>
      <c r="F3486">
        <v>37</v>
      </c>
      <c r="G3486" s="1">
        <v>0.8</v>
      </c>
      <c r="H3486">
        <v>0</v>
      </c>
      <c r="I3486">
        <f t="shared" si="379"/>
        <v>20</v>
      </c>
      <c r="J3486" s="3">
        <f t="shared" si="380"/>
        <v>0</v>
      </c>
      <c r="K3486" s="5">
        <f t="shared" si="383"/>
        <v>0</v>
      </c>
      <c r="L3486" s="3">
        <f t="shared" ca="1" si="381"/>
        <v>5.6680161943319832E-2</v>
      </c>
      <c r="M3486" s="1">
        <f t="shared" ca="1" si="382"/>
        <v>-5.6680161943319832E-2</v>
      </c>
      <c r="N3486" t="str">
        <f t="shared" si="384"/>
        <v>no</v>
      </c>
    </row>
    <row r="3487" spans="1:14" x14ac:dyDescent="0.25">
      <c r="A3487" t="str">
        <f t="shared" si="378"/>
        <v>9Geelong Cats</v>
      </c>
      <c r="B3487">
        <v>2020</v>
      </c>
      <c r="C3487">
        <v>9</v>
      </c>
      <c r="D3487" t="s">
        <v>487</v>
      </c>
      <c r="E3487" t="s">
        <v>9</v>
      </c>
      <c r="F3487">
        <v>57</v>
      </c>
      <c r="G3487" s="1">
        <v>0.92</v>
      </c>
      <c r="H3487">
        <v>0</v>
      </c>
      <c r="I3487">
        <f t="shared" si="379"/>
        <v>24</v>
      </c>
      <c r="J3487" s="3">
        <f t="shared" si="380"/>
        <v>0</v>
      </c>
      <c r="K3487" s="5">
        <f t="shared" si="383"/>
        <v>0</v>
      </c>
      <c r="L3487" s="3">
        <f t="shared" ca="1" si="381"/>
        <v>0.12359943977591037</v>
      </c>
      <c r="M3487" s="1">
        <f t="shared" ca="1" si="382"/>
        <v>-0.12359943977591037</v>
      </c>
      <c r="N3487" t="str">
        <f t="shared" si="384"/>
        <v>no</v>
      </c>
    </row>
    <row r="3488" spans="1:14" x14ac:dyDescent="0.25">
      <c r="A3488" t="str">
        <f t="shared" si="378"/>
        <v>9Gold Coast Suns</v>
      </c>
      <c r="B3488">
        <v>2020</v>
      </c>
      <c r="C3488">
        <v>9</v>
      </c>
      <c r="D3488" t="s">
        <v>243</v>
      </c>
      <c r="E3488" t="s">
        <v>40</v>
      </c>
      <c r="F3488">
        <v>52</v>
      </c>
      <c r="G3488" s="1">
        <v>0.74</v>
      </c>
      <c r="H3488">
        <v>0</v>
      </c>
      <c r="I3488">
        <f t="shared" si="379"/>
        <v>17</v>
      </c>
      <c r="J3488" s="3">
        <f t="shared" si="380"/>
        <v>0</v>
      </c>
      <c r="K3488" s="5">
        <f t="shared" si="383"/>
        <v>16</v>
      </c>
      <c r="L3488" s="3">
        <f t="shared" ca="1" si="381"/>
        <v>8.3333333333333329E-2</v>
      </c>
      <c r="M3488" s="1">
        <f t="shared" ca="1" si="382"/>
        <v>-8.3333333333333329E-2</v>
      </c>
      <c r="N3488" t="str">
        <f t="shared" si="384"/>
        <v>yes</v>
      </c>
    </row>
    <row r="3489" spans="1:14" x14ac:dyDescent="0.25">
      <c r="A3489" t="str">
        <f t="shared" si="378"/>
        <v>9Adelaide Crows</v>
      </c>
      <c r="B3489">
        <v>2020</v>
      </c>
      <c r="C3489">
        <v>9</v>
      </c>
      <c r="D3489" t="s">
        <v>352</v>
      </c>
      <c r="E3489" t="s">
        <v>22</v>
      </c>
      <c r="F3489">
        <v>45</v>
      </c>
      <c r="G3489" s="1">
        <v>0.81</v>
      </c>
      <c r="H3489">
        <v>0</v>
      </c>
      <c r="I3489">
        <f t="shared" si="379"/>
        <v>30</v>
      </c>
      <c r="J3489" s="3">
        <f t="shared" si="380"/>
        <v>0</v>
      </c>
      <c r="K3489" s="5">
        <f t="shared" si="383"/>
        <v>0</v>
      </c>
      <c r="L3489" s="3">
        <f t="shared" ca="1" si="381"/>
        <v>0.13247863247863248</v>
      </c>
      <c r="M3489" s="1">
        <f t="shared" ca="1" si="382"/>
        <v>-0.13247863247863248</v>
      </c>
      <c r="N3489" t="str">
        <f t="shared" si="384"/>
        <v>no</v>
      </c>
    </row>
    <row r="3490" spans="1:14" x14ac:dyDescent="0.25">
      <c r="A3490" t="str">
        <f t="shared" si="378"/>
        <v>9Carlton</v>
      </c>
      <c r="B3490">
        <v>2020</v>
      </c>
      <c r="C3490">
        <v>9</v>
      </c>
      <c r="D3490" t="s">
        <v>562</v>
      </c>
      <c r="E3490" t="s">
        <v>6</v>
      </c>
      <c r="F3490">
        <v>42</v>
      </c>
      <c r="G3490" s="1">
        <v>0.59</v>
      </c>
      <c r="H3490">
        <v>0</v>
      </c>
      <c r="I3490">
        <f t="shared" si="379"/>
        <v>27</v>
      </c>
      <c r="J3490" s="3">
        <f t="shared" si="380"/>
        <v>0</v>
      </c>
      <c r="K3490" s="5">
        <f t="shared" si="383"/>
        <v>0</v>
      </c>
      <c r="L3490" s="3">
        <f t="shared" ca="1" si="381"/>
        <v>5.3427128427128427E-2</v>
      </c>
      <c r="M3490" s="1">
        <f t="shared" ca="1" si="382"/>
        <v>-5.3427128427128427E-2</v>
      </c>
      <c r="N3490" t="str">
        <f t="shared" si="384"/>
        <v>no</v>
      </c>
    </row>
    <row r="3491" spans="1:14" x14ac:dyDescent="0.25">
      <c r="A3491" t="str">
        <f t="shared" si="378"/>
        <v>9Melbourne</v>
      </c>
      <c r="B3491">
        <v>2020</v>
      </c>
      <c r="C3491">
        <v>9</v>
      </c>
      <c r="D3491" t="s">
        <v>508</v>
      </c>
      <c r="E3491" t="s">
        <v>30</v>
      </c>
      <c r="F3491">
        <v>71</v>
      </c>
      <c r="G3491" s="1">
        <v>0.86</v>
      </c>
      <c r="H3491">
        <v>0</v>
      </c>
      <c r="I3491">
        <f t="shared" si="379"/>
        <v>20</v>
      </c>
      <c r="J3491" s="3">
        <f t="shared" si="380"/>
        <v>0</v>
      </c>
      <c r="K3491" s="5">
        <f t="shared" si="383"/>
        <v>0</v>
      </c>
      <c r="L3491" s="3">
        <f t="shared" ca="1" si="381"/>
        <v>0.23651960784313725</v>
      </c>
      <c r="M3491" s="1">
        <f t="shared" ca="1" si="382"/>
        <v>-0.23651960784313725</v>
      </c>
      <c r="N3491" t="str">
        <f t="shared" si="384"/>
        <v>no</v>
      </c>
    </row>
    <row r="3492" spans="1:14" x14ac:dyDescent="0.25">
      <c r="A3492" t="str">
        <f t="shared" si="378"/>
        <v>9Melbourne</v>
      </c>
      <c r="B3492">
        <v>2020</v>
      </c>
      <c r="C3492">
        <v>9</v>
      </c>
      <c r="D3492" t="s">
        <v>403</v>
      </c>
      <c r="E3492" t="s">
        <v>30</v>
      </c>
      <c r="F3492">
        <v>56</v>
      </c>
      <c r="G3492" s="1">
        <v>0.97</v>
      </c>
      <c r="H3492">
        <v>0</v>
      </c>
      <c r="I3492">
        <f t="shared" si="379"/>
        <v>20</v>
      </c>
      <c r="J3492" s="3">
        <f t="shared" si="380"/>
        <v>0</v>
      </c>
      <c r="K3492" s="5">
        <f t="shared" si="383"/>
        <v>0</v>
      </c>
      <c r="L3492" s="3">
        <f t="shared" ca="1" si="381"/>
        <v>6.8250377073906479E-2</v>
      </c>
      <c r="M3492" s="1">
        <f t="shared" ca="1" si="382"/>
        <v>-6.8250377073906479E-2</v>
      </c>
      <c r="N3492" t="str">
        <f t="shared" si="384"/>
        <v>no</v>
      </c>
    </row>
    <row r="3493" spans="1:14" x14ac:dyDescent="0.25">
      <c r="A3493" t="str">
        <f t="shared" si="378"/>
        <v>9Port Adelaide</v>
      </c>
      <c r="B3493">
        <v>2020</v>
      </c>
      <c r="C3493">
        <v>9</v>
      </c>
      <c r="D3493" t="s">
        <v>178</v>
      </c>
      <c r="E3493" t="s">
        <v>48</v>
      </c>
      <c r="F3493">
        <v>53</v>
      </c>
      <c r="G3493" s="1">
        <v>0.83</v>
      </c>
      <c r="H3493">
        <v>0</v>
      </c>
      <c r="I3493">
        <f t="shared" si="379"/>
        <v>20</v>
      </c>
      <c r="J3493" s="3">
        <f t="shared" si="380"/>
        <v>0</v>
      </c>
      <c r="K3493" s="5">
        <f t="shared" si="383"/>
        <v>54</v>
      </c>
      <c r="L3493" s="3">
        <f t="shared" ca="1" si="381"/>
        <v>0.19369963369963369</v>
      </c>
      <c r="M3493" s="1">
        <f t="shared" ca="1" si="382"/>
        <v>-0.19369963369963369</v>
      </c>
      <c r="N3493" t="str">
        <f t="shared" si="384"/>
        <v>yes</v>
      </c>
    </row>
    <row r="3494" spans="1:14" x14ac:dyDescent="0.25">
      <c r="A3494" t="str">
        <f t="shared" si="378"/>
        <v>9St Kilda</v>
      </c>
      <c r="B3494">
        <v>2020</v>
      </c>
      <c r="C3494">
        <v>9</v>
      </c>
      <c r="D3494" t="s">
        <v>298</v>
      </c>
      <c r="E3494" t="s">
        <v>19</v>
      </c>
      <c r="F3494">
        <v>56</v>
      </c>
      <c r="G3494" s="1">
        <v>0.73</v>
      </c>
      <c r="H3494">
        <v>0</v>
      </c>
      <c r="I3494">
        <f t="shared" si="379"/>
        <v>24</v>
      </c>
      <c r="J3494" s="3">
        <f t="shared" si="380"/>
        <v>0</v>
      </c>
      <c r="K3494" s="5">
        <f t="shared" si="383"/>
        <v>8</v>
      </c>
      <c r="L3494" s="3">
        <f t="shared" ca="1" si="381"/>
        <v>5.5384615384615379E-2</v>
      </c>
      <c r="M3494" s="1">
        <f t="shared" ca="1" si="382"/>
        <v>-5.5384615384615379E-2</v>
      </c>
      <c r="N3494" t="str">
        <f t="shared" si="384"/>
        <v>yes</v>
      </c>
    </row>
    <row r="3495" spans="1:14" x14ac:dyDescent="0.25">
      <c r="A3495" t="str">
        <f t="shared" si="378"/>
        <v>9North Melbourne</v>
      </c>
      <c r="B3495">
        <v>2020</v>
      </c>
      <c r="C3495">
        <v>9</v>
      </c>
      <c r="D3495" t="s">
        <v>523</v>
      </c>
      <c r="E3495" t="s">
        <v>25</v>
      </c>
      <c r="F3495">
        <v>25</v>
      </c>
      <c r="G3495" s="1">
        <v>0.87</v>
      </c>
      <c r="H3495">
        <v>0</v>
      </c>
      <c r="I3495">
        <f t="shared" si="379"/>
        <v>30</v>
      </c>
      <c r="J3495" s="3">
        <f t="shared" si="380"/>
        <v>0</v>
      </c>
      <c r="K3495" s="5">
        <f t="shared" si="383"/>
        <v>0</v>
      </c>
      <c r="L3495" s="3">
        <f t="shared" ca="1" si="381"/>
        <v>0</v>
      </c>
      <c r="M3495" s="1">
        <f t="shared" ca="1" si="382"/>
        <v>0</v>
      </c>
      <c r="N3495" t="str">
        <f t="shared" si="384"/>
        <v>no</v>
      </c>
    </row>
    <row r="3496" spans="1:14" x14ac:dyDescent="0.25">
      <c r="A3496" t="str">
        <f t="shared" si="378"/>
        <v>9Adelaide Crows</v>
      </c>
      <c r="B3496">
        <v>2020</v>
      </c>
      <c r="C3496">
        <v>9</v>
      </c>
      <c r="D3496" t="s">
        <v>483</v>
      </c>
      <c r="E3496" t="s">
        <v>22</v>
      </c>
      <c r="F3496">
        <v>23</v>
      </c>
      <c r="G3496" s="1">
        <v>0.78</v>
      </c>
      <c r="H3496">
        <v>0</v>
      </c>
      <c r="I3496">
        <f t="shared" si="379"/>
        <v>30</v>
      </c>
      <c r="J3496" s="3">
        <f t="shared" si="380"/>
        <v>0</v>
      </c>
      <c r="K3496" s="5">
        <f t="shared" si="383"/>
        <v>0</v>
      </c>
      <c r="L3496" s="3">
        <f t="shared" ca="1" si="381"/>
        <v>0</v>
      </c>
      <c r="M3496" s="1">
        <f t="shared" ca="1" si="382"/>
        <v>0</v>
      </c>
      <c r="N3496" t="str">
        <f t="shared" si="384"/>
        <v>no</v>
      </c>
    </row>
    <row r="3497" spans="1:14" x14ac:dyDescent="0.25">
      <c r="A3497" t="str">
        <f t="shared" si="378"/>
        <v>9Essendon</v>
      </c>
      <c r="B3497">
        <v>2020</v>
      </c>
      <c r="C3497">
        <v>9</v>
      </c>
      <c r="D3497" t="s">
        <v>529</v>
      </c>
      <c r="E3497" t="s">
        <v>32</v>
      </c>
      <c r="F3497">
        <v>29</v>
      </c>
      <c r="G3497" s="1">
        <v>0.78</v>
      </c>
      <c r="H3497">
        <v>0</v>
      </c>
      <c r="I3497">
        <f t="shared" si="379"/>
        <v>21</v>
      </c>
      <c r="J3497" s="3">
        <f t="shared" si="380"/>
        <v>0</v>
      </c>
      <c r="K3497" s="5">
        <f t="shared" si="383"/>
        <v>0</v>
      </c>
      <c r="L3497" s="3">
        <f t="shared" ca="1" si="381"/>
        <v>4.4534412955465591E-2</v>
      </c>
      <c r="M3497" s="1">
        <f t="shared" ca="1" si="382"/>
        <v>-4.4534412955465591E-2</v>
      </c>
      <c r="N3497" t="str">
        <f t="shared" si="384"/>
        <v>no</v>
      </c>
    </row>
    <row r="3498" spans="1:14" x14ac:dyDescent="0.25">
      <c r="A3498" t="str">
        <f t="shared" si="378"/>
        <v>9Fremantle</v>
      </c>
      <c r="B3498">
        <v>2020</v>
      </c>
      <c r="C3498">
        <v>9</v>
      </c>
      <c r="D3498" t="s">
        <v>360</v>
      </c>
      <c r="E3498" t="s">
        <v>53</v>
      </c>
      <c r="F3498">
        <v>28</v>
      </c>
      <c r="G3498" s="1">
        <v>0.71</v>
      </c>
      <c r="H3498">
        <v>0</v>
      </c>
      <c r="I3498">
        <f t="shared" si="379"/>
        <v>20</v>
      </c>
      <c r="J3498" s="3">
        <f t="shared" si="380"/>
        <v>0</v>
      </c>
      <c r="K3498" s="5">
        <f t="shared" si="383"/>
        <v>0</v>
      </c>
      <c r="L3498" s="3">
        <f t="shared" ca="1" si="381"/>
        <v>0.10116666666666667</v>
      </c>
      <c r="M3498" s="1">
        <f t="shared" ca="1" si="382"/>
        <v>-0.10116666666666667</v>
      </c>
      <c r="N3498" t="str">
        <f t="shared" si="384"/>
        <v>no</v>
      </c>
    </row>
    <row r="3499" spans="1:14" x14ac:dyDescent="0.25">
      <c r="A3499" t="str">
        <f t="shared" si="378"/>
        <v>9Melbourne</v>
      </c>
      <c r="B3499">
        <v>2020</v>
      </c>
      <c r="C3499">
        <v>9</v>
      </c>
      <c r="D3499" t="s">
        <v>489</v>
      </c>
      <c r="E3499" t="s">
        <v>30</v>
      </c>
      <c r="F3499">
        <v>47</v>
      </c>
      <c r="G3499" s="1">
        <v>0.91</v>
      </c>
      <c r="H3499">
        <v>0</v>
      </c>
      <c r="I3499">
        <f t="shared" si="379"/>
        <v>20</v>
      </c>
      <c r="J3499" s="3">
        <f t="shared" si="380"/>
        <v>0</v>
      </c>
      <c r="K3499" s="5">
        <f t="shared" si="383"/>
        <v>0</v>
      </c>
      <c r="L3499" s="3">
        <f t="shared" ca="1" si="381"/>
        <v>0.20084564072651301</v>
      </c>
      <c r="M3499" s="1">
        <f t="shared" ca="1" si="382"/>
        <v>-0.20084564072651301</v>
      </c>
      <c r="N3499" t="str">
        <f t="shared" si="384"/>
        <v>no</v>
      </c>
    </row>
    <row r="3500" spans="1:14" x14ac:dyDescent="0.25">
      <c r="A3500" t="str">
        <f t="shared" si="378"/>
        <v>9Gold Coast Suns</v>
      </c>
      <c r="B3500">
        <v>2020</v>
      </c>
      <c r="C3500">
        <v>9</v>
      </c>
      <c r="D3500" t="s">
        <v>535</v>
      </c>
      <c r="E3500" t="s">
        <v>40</v>
      </c>
      <c r="F3500">
        <v>32</v>
      </c>
      <c r="G3500" s="1">
        <v>0.85</v>
      </c>
      <c r="H3500">
        <v>0</v>
      </c>
      <c r="I3500">
        <f t="shared" si="379"/>
        <v>17</v>
      </c>
      <c r="J3500" s="3">
        <f t="shared" si="380"/>
        <v>0</v>
      </c>
      <c r="K3500" s="5">
        <f t="shared" si="383"/>
        <v>0</v>
      </c>
      <c r="L3500" s="3">
        <f t="shared" ca="1" si="381"/>
        <v>0.18964985994397759</v>
      </c>
      <c r="M3500" s="1">
        <f t="shared" ca="1" si="382"/>
        <v>-0.18964985994397759</v>
      </c>
      <c r="N3500" t="str">
        <f t="shared" si="384"/>
        <v>no</v>
      </c>
    </row>
    <row r="3501" spans="1:14" x14ac:dyDescent="0.25">
      <c r="A3501" t="str">
        <f t="shared" si="378"/>
        <v>9Gold Coast Suns</v>
      </c>
      <c r="B3501">
        <v>2020</v>
      </c>
      <c r="C3501">
        <v>9</v>
      </c>
      <c r="D3501" t="s">
        <v>439</v>
      </c>
      <c r="E3501" t="s">
        <v>40</v>
      </c>
      <c r="F3501">
        <v>74</v>
      </c>
      <c r="G3501" s="1">
        <v>0.84</v>
      </c>
      <c r="H3501">
        <v>0</v>
      </c>
      <c r="I3501">
        <f t="shared" si="379"/>
        <v>17</v>
      </c>
      <c r="J3501" s="3">
        <f t="shared" si="380"/>
        <v>0</v>
      </c>
      <c r="K3501" s="5">
        <f t="shared" si="383"/>
        <v>0</v>
      </c>
      <c r="L3501" s="3">
        <f t="shared" ca="1" si="381"/>
        <v>0</v>
      </c>
      <c r="M3501" s="1">
        <f t="shared" ca="1" si="382"/>
        <v>0</v>
      </c>
      <c r="N3501" t="str">
        <f t="shared" si="384"/>
        <v>no</v>
      </c>
    </row>
    <row r="3502" spans="1:14" x14ac:dyDescent="0.25">
      <c r="A3502" t="str">
        <f t="shared" si="378"/>
        <v>9GWS Giants</v>
      </c>
      <c r="B3502">
        <v>2020</v>
      </c>
      <c r="C3502">
        <v>9</v>
      </c>
      <c r="D3502" t="s">
        <v>196</v>
      </c>
      <c r="E3502" t="s">
        <v>11</v>
      </c>
      <c r="F3502">
        <v>22</v>
      </c>
      <c r="G3502" s="1">
        <v>0.21</v>
      </c>
      <c r="H3502">
        <v>0</v>
      </c>
      <c r="I3502">
        <f t="shared" si="379"/>
        <v>17</v>
      </c>
      <c r="J3502" s="3">
        <f t="shared" si="380"/>
        <v>0</v>
      </c>
      <c r="K3502" s="5">
        <f t="shared" si="383"/>
        <v>41</v>
      </c>
      <c r="L3502" s="3">
        <f t="shared" ca="1" si="381"/>
        <v>0.10096866096866096</v>
      </c>
      <c r="M3502" s="1">
        <f t="shared" ca="1" si="382"/>
        <v>-0.10096866096866096</v>
      </c>
      <c r="N3502" t="str">
        <f t="shared" si="384"/>
        <v>yes</v>
      </c>
    </row>
    <row r="3503" spans="1:14" x14ac:dyDescent="0.25">
      <c r="A3503" t="str">
        <f t="shared" si="378"/>
        <v>9North Melbourne</v>
      </c>
      <c r="B3503">
        <v>2020</v>
      </c>
      <c r="C3503">
        <v>9</v>
      </c>
      <c r="D3503" t="s">
        <v>391</v>
      </c>
      <c r="E3503" t="s">
        <v>25</v>
      </c>
      <c r="F3503">
        <v>74</v>
      </c>
      <c r="G3503" s="1">
        <v>0.79</v>
      </c>
      <c r="H3503">
        <v>0</v>
      </c>
      <c r="I3503">
        <f t="shared" si="379"/>
        <v>30</v>
      </c>
      <c r="J3503" s="3">
        <f t="shared" si="380"/>
        <v>0</v>
      </c>
      <c r="K3503" s="5">
        <f t="shared" si="383"/>
        <v>0</v>
      </c>
      <c r="L3503" s="3">
        <f t="shared" ca="1" si="381"/>
        <v>0</v>
      </c>
      <c r="M3503" s="1">
        <f t="shared" ca="1" si="382"/>
        <v>0</v>
      </c>
      <c r="N3503" t="str">
        <f t="shared" si="384"/>
        <v>no</v>
      </c>
    </row>
    <row r="3504" spans="1:14" x14ac:dyDescent="0.25">
      <c r="A3504" t="str">
        <f t="shared" si="378"/>
        <v>9Carlton</v>
      </c>
      <c r="B3504">
        <v>2020</v>
      </c>
      <c r="C3504">
        <v>9</v>
      </c>
      <c r="D3504" t="s">
        <v>504</v>
      </c>
      <c r="E3504" t="s">
        <v>6</v>
      </c>
      <c r="F3504">
        <v>34</v>
      </c>
      <c r="G3504" s="1">
        <v>1</v>
      </c>
      <c r="H3504">
        <v>0</v>
      </c>
      <c r="I3504">
        <f t="shared" si="379"/>
        <v>27</v>
      </c>
      <c r="J3504" s="3">
        <f t="shared" si="380"/>
        <v>0</v>
      </c>
      <c r="K3504" s="5">
        <f t="shared" si="383"/>
        <v>0</v>
      </c>
      <c r="L3504" s="3">
        <f t="shared" ca="1" si="381"/>
        <v>0.12652725563909775</v>
      </c>
      <c r="M3504" s="1">
        <f t="shared" ca="1" si="382"/>
        <v>-0.12652725563909775</v>
      </c>
      <c r="N3504" t="str">
        <f t="shared" si="384"/>
        <v>no</v>
      </c>
    </row>
    <row r="3505" spans="1:14" x14ac:dyDescent="0.25">
      <c r="A3505" t="str">
        <f t="shared" si="378"/>
        <v>9Geelong Cats</v>
      </c>
      <c r="B3505">
        <v>2020</v>
      </c>
      <c r="C3505">
        <v>9</v>
      </c>
      <c r="D3505" t="s">
        <v>467</v>
      </c>
      <c r="E3505" t="s">
        <v>9</v>
      </c>
      <c r="F3505">
        <v>44</v>
      </c>
      <c r="G3505" s="1">
        <v>0.71</v>
      </c>
      <c r="H3505">
        <v>0</v>
      </c>
      <c r="I3505">
        <f t="shared" si="379"/>
        <v>24</v>
      </c>
      <c r="J3505" s="3">
        <f t="shared" si="380"/>
        <v>0</v>
      </c>
      <c r="K3505" s="5">
        <f t="shared" si="383"/>
        <v>0</v>
      </c>
      <c r="L3505" s="3">
        <f t="shared" ca="1" si="381"/>
        <v>8.512211902304781E-2</v>
      </c>
      <c r="M3505" s="1">
        <f t="shared" ca="1" si="382"/>
        <v>-8.512211902304781E-2</v>
      </c>
      <c r="N3505" t="str">
        <f t="shared" si="384"/>
        <v>no</v>
      </c>
    </row>
    <row r="3506" spans="1:14" x14ac:dyDescent="0.25">
      <c r="A3506" t="str">
        <f t="shared" si="378"/>
        <v>9Western Bulldogs</v>
      </c>
      <c r="B3506">
        <v>2020</v>
      </c>
      <c r="C3506">
        <v>9</v>
      </c>
      <c r="D3506" t="s">
        <v>293</v>
      </c>
      <c r="E3506" t="s">
        <v>14</v>
      </c>
      <c r="F3506">
        <v>60</v>
      </c>
      <c r="G3506" s="1">
        <v>0.84</v>
      </c>
      <c r="H3506">
        <v>0</v>
      </c>
      <c r="I3506">
        <f t="shared" si="379"/>
        <v>24</v>
      </c>
      <c r="J3506" s="3">
        <f t="shared" si="380"/>
        <v>0</v>
      </c>
      <c r="K3506" s="5">
        <f t="shared" si="383"/>
        <v>4</v>
      </c>
      <c r="L3506" s="3">
        <f t="shared" ca="1" si="381"/>
        <v>0.1232778637770898</v>
      </c>
      <c r="M3506" s="1">
        <f t="shared" ca="1" si="382"/>
        <v>-0.1232778637770898</v>
      </c>
      <c r="N3506" t="str">
        <f t="shared" si="384"/>
        <v>yes</v>
      </c>
    </row>
    <row r="3507" spans="1:14" x14ac:dyDescent="0.25">
      <c r="A3507" t="str">
        <f t="shared" si="378"/>
        <v>9Collingwood</v>
      </c>
      <c r="B3507">
        <v>2020</v>
      </c>
      <c r="C3507">
        <v>9</v>
      </c>
      <c r="D3507" t="s">
        <v>443</v>
      </c>
      <c r="E3507" t="s">
        <v>51</v>
      </c>
      <c r="F3507">
        <v>86</v>
      </c>
      <c r="G3507" s="1">
        <v>0.85</v>
      </c>
      <c r="H3507">
        <v>0</v>
      </c>
      <c r="I3507">
        <f t="shared" si="379"/>
        <v>20</v>
      </c>
      <c r="J3507" s="3">
        <f t="shared" si="380"/>
        <v>0</v>
      </c>
      <c r="K3507" s="5">
        <f t="shared" si="383"/>
        <v>0</v>
      </c>
      <c r="L3507" s="3">
        <f t="shared" ca="1" si="381"/>
        <v>4.3137254901960784E-2</v>
      </c>
      <c r="M3507" s="1">
        <f t="shared" ca="1" si="382"/>
        <v>-4.3137254901960784E-2</v>
      </c>
      <c r="N3507" t="str">
        <f t="shared" si="384"/>
        <v>no</v>
      </c>
    </row>
    <row r="3508" spans="1:14" x14ac:dyDescent="0.25">
      <c r="A3508" t="str">
        <f t="shared" si="378"/>
        <v>9Richmond</v>
      </c>
      <c r="B3508">
        <v>2020</v>
      </c>
      <c r="C3508">
        <v>9</v>
      </c>
      <c r="D3508" t="s">
        <v>454</v>
      </c>
      <c r="E3508" t="s">
        <v>28</v>
      </c>
      <c r="F3508">
        <v>34</v>
      </c>
      <c r="G3508" s="1">
        <v>0.85</v>
      </c>
      <c r="H3508">
        <v>0</v>
      </c>
      <c r="I3508">
        <f t="shared" si="379"/>
        <v>24</v>
      </c>
      <c r="J3508" s="3">
        <f t="shared" si="380"/>
        <v>0</v>
      </c>
      <c r="K3508" s="5">
        <f t="shared" si="383"/>
        <v>0</v>
      </c>
      <c r="L3508" s="3">
        <f t="shared" ca="1" si="381"/>
        <v>9.9395489421064867E-2</v>
      </c>
      <c r="M3508" s="1">
        <f t="shared" ca="1" si="382"/>
        <v>-9.9395489421064867E-2</v>
      </c>
      <c r="N3508" t="str">
        <f t="shared" si="384"/>
        <v>no</v>
      </c>
    </row>
    <row r="3509" spans="1:14" x14ac:dyDescent="0.25">
      <c r="A3509" t="str">
        <f t="shared" si="378"/>
        <v>9Richmond</v>
      </c>
      <c r="B3509">
        <v>2020</v>
      </c>
      <c r="C3509">
        <v>9</v>
      </c>
      <c r="D3509" t="s">
        <v>316</v>
      </c>
      <c r="E3509" t="s">
        <v>28</v>
      </c>
      <c r="F3509">
        <v>58</v>
      </c>
      <c r="G3509" s="1">
        <v>0.82</v>
      </c>
      <c r="H3509">
        <v>0</v>
      </c>
      <c r="I3509">
        <f t="shared" si="379"/>
        <v>24</v>
      </c>
      <c r="J3509" s="3">
        <f t="shared" si="380"/>
        <v>0</v>
      </c>
      <c r="K3509" s="5">
        <f t="shared" si="383"/>
        <v>2</v>
      </c>
      <c r="L3509" s="3">
        <f t="shared" ca="1" si="381"/>
        <v>8.0453431372549011E-2</v>
      </c>
      <c r="M3509" s="1">
        <f t="shared" ca="1" si="382"/>
        <v>-8.0453431372549011E-2</v>
      </c>
      <c r="N3509" t="str">
        <f t="shared" si="384"/>
        <v>yes</v>
      </c>
    </row>
    <row r="3510" spans="1:14" x14ac:dyDescent="0.25">
      <c r="A3510" t="str">
        <f t="shared" si="378"/>
        <v>9St Kilda</v>
      </c>
      <c r="B3510">
        <v>2020</v>
      </c>
      <c r="C3510">
        <v>9</v>
      </c>
      <c r="D3510" t="s">
        <v>365</v>
      </c>
      <c r="E3510" t="s">
        <v>19</v>
      </c>
      <c r="F3510">
        <v>60</v>
      </c>
      <c r="G3510" s="1">
        <v>0.89</v>
      </c>
      <c r="H3510">
        <v>0</v>
      </c>
      <c r="I3510">
        <f t="shared" si="379"/>
        <v>24</v>
      </c>
      <c r="J3510" s="3">
        <f t="shared" si="380"/>
        <v>0</v>
      </c>
      <c r="K3510" s="5">
        <f t="shared" si="383"/>
        <v>0</v>
      </c>
      <c r="L3510" s="3">
        <f t="shared" ca="1" si="381"/>
        <v>4.6296296296296294E-3</v>
      </c>
      <c r="M3510" s="1">
        <f t="shared" ca="1" si="382"/>
        <v>-4.6296296296296294E-3</v>
      </c>
      <c r="N3510" t="str">
        <f t="shared" si="384"/>
        <v>no</v>
      </c>
    </row>
    <row r="3511" spans="1:14" x14ac:dyDescent="0.25">
      <c r="A3511" t="str">
        <f t="shared" si="378"/>
        <v>9Sydney Swans</v>
      </c>
      <c r="B3511">
        <v>2020</v>
      </c>
      <c r="C3511">
        <v>9</v>
      </c>
      <c r="D3511" t="s">
        <v>446</v>
      </c>
      <c r="E3511" t="s">
        <v>70</v>
      </c>
      <c r="F3511">
        <v>63</v>
      </c>
      <c r="G3511" s="1">
        <v>0.84</v>
      </c>
      <c r="H3511">
        <v>0</v>
      </c>
      <c r="I3511">
        <f t="shared" si="379"/>
        <v>24</v>
      </c>
      <c r="J3511" s="3">
        <f t="shared" si="380"/>
        <v>0</v>
      </c>
      <c r="K3511" s="5">
        <f t="shared" si="383"/>
        <v>0</v>
      </c>
      <c r="L3511" s="3">
        <f t="shared" ca="1" si="381"/>
        <v>9.5281702424559578E-2</v>
      </c>
      <c r="M3511" s="1">
        <f t="shared" ca="1" si="382"/>
        <v>-9.5281702424559578E-2</v>
      </c>
      <c r="N3511" t="str">
        <f t="shared" si="384"/>
        <v>no</v>
      </c>
    </row>
    <row r="3512" spans="1:14" x14ac:dyDescent="0.25">
      <c r="A3512" t="str">
        <f t="shared" si="378"/>
        <v>9West Coast Eagles</v>
      </c>
      <c r="B3512">
        <v>2020</v>
      </c>
      <c r="C3512">
        <v>9</v>
      </c>
      <c r="D3512" t="s">
        <v>387</v>
      </c>
      <c r="E3512" t="s">
        <v>36</v>
      </c>
      <c r="F3512">
        <v>63</v>
      </c>
      <c r="G3512" s="1">
        <v>0.94</v>
      </c>
      <c r="H3512">
        <v>0</v>
      </c>
      <c r="I3512">
        <f t="shared" si="379"/>
        <v>24</v>
      </c>
      <c r="J3512" s="3">
        <f t="shared" si="380"/>
        <v>0</v>
      </c>
      <c r="K3512" s="5">
        <f t="shared" si="383"/>
        <v>0</v>
      </c>
      <c r="L3512" s="3">
        <f t="shared" ca="1" si="381"/>
        <v>0.16022947640594701</v>
      </c>
      <c r="M3512" s="1">
        <f t="shared" ca="1" si="382"/>
        <v>-0.16022947640594701</v>
      </c>
      <c r="N3512" t="str">
        <f t="shared" si="384"/>
        <v>no</v>
      </c>
    </row>
    <row r="3513" spans="1:14" x14ac:dyDescent="0.25">
      <c r="A3513" t="str">
        <f t="shared" si="378"/>
        <v>9Adelaide Crows</v>
      </c>
      <c r="B3513">
        <v>2020</v>
      </c>
      <c r="C3513">
        <v>9</v>
      </c>
      <c r="D3513" t="s">
        <v>616</v>
      </c>
      <c r="E3513" t="s">
        <v>22</v>
      </c>
      <c r="F3513">
        <v>25</v>
      </c>
      <c r="G3513" s="1">
        <v>0.84</v>
      </c>
      <c r="H3513">
        <v>0</v>
      </c>
      <c r="I3513">
        <f t="shared" si="379"/>
        <v>30</v>
      </c>
      <c r="J3513" s="3">
        <f t="shared" si="380"/>
        <v>0</v>
      </c>
      <c r="K3513" s="5">
        <f t="shared" si="383"/>
        <v>0</v>
      </c>
      <c r="L3513" s="3">
        <f t="shared" ca="1" si="381"/>
        <v>0.13260830648048694</v>
      </c>
      <c r="M3513" s="1">
        <f t="shared" ca="1" si="382"/>
        <v>-0.13260830648048694</v>
      </c>
      <c r="N3513" t="str">
        <f t="shared" si="384"/>
        <v>no</v>
      </c>
    </row>
    <row r="3514" spans="1:14" x14ac:dyDescent="0.25">
      <c r="A3514" t="str">
        <f t="shared" si="378"/>
        <v>9GWS Giants</v>
      </c>
      <c r="B3514">
        <v>2020</v>
      </c>
      <c r="C3514">
        <v>9</v>
      </c>
      <c r="D3514" t="s">
        <v>440</v>
      </c>
      <c r="E3514" t="s">
        <v>11</v>
      </c>
      <c r="F3514">
        <v>49</v>
      </c>
      <c r="G3514" s="1">
        <v>0.92</v>
      </c>
      <c r="H3514">
        <v>0</v>
      </c>
      <c r="I3514">
        <f t="shared" si="379"/>
        <v>17</v>
      </c>
      <c r="J3514" s="3">
        <f t="shared" si="380"/>
        <v>0</v>
      </c>
      <c r="K3514" s="5">
        <f t="shared" si="383"/>
        <v>0</v>
      </c>
      <c r="L3514" s="3">
        <f t="shared" ca="1" si="381"/>
        <v>0</v>
      </c>
      <c r="M3514" s="1">
        <f t="shared" ca="1" si="382"/>
        <v>0</v>
      </c>
      <c r="N3514" t="str">
        <f t="shared" si="384"/>
        <v>no</v>
      </c>
    </row>
    <row r="3515" spans="1:14" x14ac:dyDescent="0.25">
      <c r="A3515" t="str">
        <f t="shared" si="378"/>
        <v>9Sydney Swans</v>
      </c>
      <c r="B3515">
        <v>2020</v>
      </c>
      <c r="C3515">
        <v>9</v>
      </c>
      <c r="D3515" t="s">
        <v>158</v>
      </c>
      <c r="E3515" t="s">
        <v>70</v>
      </c>
      <c r="F3515">
        <v>22</v>
      </c>
      <c r="G3515" s="1">
        <v>0.82</v>
      </c>
      <c r="H3515">
        <v>0</v>
      </c>
      <c r="I3515">
        <f t="shared" si="379"/>
        <v>24</v>
      </c>
      <c r="J3515" s="3">
        <f t="shared" si="380"/>
        <v>0</v>
      </c>
      <c r="K3515" s="5">
        <f t="shared" si="383"/>
        <v>53</v>
      </c>
      <c r="L3515" s="3">
        <f t="shared" ca="1" si="381"/>
        <v>0</v>
      </c>
      <c r="M3515" s="1">
        <f t="shared" ca="1" si="382"/>
        <v>0</v>
      </c>
      <c r="N3515" t="str">
        <f t="shared" si="384"/>
        <v>yes</v>
      </c>
    </row>
    <row r="3516" spans="1:14" x14ac:dyDescent="0.25">
      <c r="A3516" t="str">
        <f t="shared" si="378"/>
        <v>9Carlton</v>
      </c>
      <c r="B3516">
        <v>2020</v>
      </c>
      <c r="C3516">
        <v>9</v>
      </c>
      <c r="D3516" t="s">
        <v>484</v>
      </c>
      <c r="E3516" t="s">
        <v>6</v>
      </c>
      <c r="F3516">
        <v>46</v>
      </c>
      <c r="G3516" s="1">
        <v>0.97</v>
      </c>
      <c r="H3516">
        <v>0</v>
      </c>
      <c r="I3516">
        <f t="shared" si="379"/>
        <v>27</v>
      </c>
      <c r="J3516" s="3">
        <f t="shared" si="380"/>
        <v>0</v>
      </c>
      <c r="K3516" s="5">
        <f t="shared" si="383"/>
        <v>0</v>
      </c>
      <c r="L3516" s="3">
        <f t="shared" ca="1" si="381"/>
        <v>0.13652746230751345</v>
      </c>
      <c r="M3516" s="1">
        <f t="shared" ca="1" si="382"/>
        <v>-0.13652746230751345</v>
      </c>
      <c r="N3516" t="str">
        <f t="shared" si="384"/>
        <v>no</v>
      </c>
    </row>
    <row r="3517" spans="1:14" x14ac:dyDescent="0.25">
      <c r="A3517" t="str">
        <f t="shared" si="378"/>
        <v>9Carlton</v>
      </c>
      <c r="B3517">
        <v>2020</v>
      </c>
      <c r="C3517">
        <v>9</v>
      </c>
      <c r="D3517" t="s">
        <v>426</v>
      </c>
      <c r="E3517" t="s">
        <v>6</v>
      </c>
      <c r="F3517">
        <v>44</v>
      </c>
      <c r="G3517" s="1">
        <v>0.85</v>
      </c>
      <c r="H3517">
        <v>0</v>
      </c>
      <c r="I3517">
        <f t="shared" si="379"/>
        <v>27</v>
      </c>
      <c r="J3517" s="3">
        <f t="shared" si="380"/>
        <v>0</v>
      </c>
      <c r="K3517" s="5">
        <f t="shared" si="383"/>
        <v>0</v>
      </c>
      <c r="L3517" s="3">
        <f t="shared" ca="1" si="381"/>
        <v>6.6946778711484592E-2</v>
      </c>
      <c r="M3517" s="1">
        <f t="shared" ca="1" si="382"/>
        <v>-6.6946778711484592E-2</v>
      </c>
      <c r="N3517" t="str">
        <f t="shared" si="384"/>
        <v>no</v>
      </c>
    </row>
    <row r="3518" spans="1:14" x14ac:dyDescent="0.25">
      <c r="A3518" t="str">
        <f t="shared" si="378"/>
        <v>9Fremantle</v>
      </c>
      <c r="B3518">
        <v>2020</v>
      </c>
      <c r="C3518">
        <v>9</v>
      </c>
      <c r="D3518" t="s">
        <v>235</v>
      </c>
      <c r="E3518" t="s">
        <v>53</v>
      </c>
      <c r="F3518">
        <v>55</v>
      </c>
      <c r="G3518" s="1">
        <v>0.76</v>
      </c>
      <c r="H3518">
        <v>0</v>
      </c>
      <c r="I3518">
        <f t="shared" si="379"/>
        <v>20</v>
      </c>
      <c r="J3518" s="3">
        <f t="shared" si="380"/>
        <v>0</v>
      </c>
      <c r="K3518" s="5">
        <f t="shared" si="383"/>
        <v>7</v>
      </c>
      <c r="L3518" s="3">
        <f t="shared" ca="1" si="381"/>
        <v>0.16004784688995216</v>
      </c>
      <c r="M3518" s="1">
        <f t="shared" ca="1" si="382"/>
        <v>-0.16004784688995216</v>
      </c>
      <c r="N3518" t="str">
        <f t="shared" si="384"/>
        <v>yes</v>
      </c>
    </row>
    <row r="3519" spans="1:14" x14ac:dyDescent="0.25">
      <c r="A3519" t="str">
        <f t="shared" si="378"/>
        <v>9Port Adelaide</v>
      </c>
      <c r="B3519">
        <v>2020</v>
      </c>
      <c r="C3519">
        <v>9</v>
      </c>
      <c r="D3519" t="s">
        <v>318</v>
      </c>
      <c r="E3519" t="s">
        <v>48</v>
      </c>
      <c r="F3519">
        <v>32</v>
      </c>
      <c r="G3519" s="1">
        <v>0.9</v>
      </c>
      <c r="H3519">
        <v>0</v>
      </c>
      <c r="I3519">
        <f t="shared" si="379"/>
        <v>20</v>
      </c>
      <c r="J3519" s="3">
        <f t="shared" si="380"/>
        <v>0</v>
      </c>
      <c r="K3519" s="5">
        <f t="shared" si="383"/>
        <v>2</v>
      </c>
      <c r="L3519" s="3">
        <f t="shared" ca="1" si="381"/>
        <v>0.16540253225035834</v>
      </c>
      <c r="M3519" s="1">
        <f t="shared" ca="1" si="382"/>
        <v>-0.16540253225035834</v>
      </c>
      <c r="N3519" t="str">
        <f t="shared" si="384"/>
        <v>yes</v>
      </c>
    </row>
    <row r="3520" spans="1:14" x14ac:dyDescent="0.25">
      <c r="A3520" t="str">
        <f t="shared" si="378"/>
        <v>9Collingwood</v>
      </c>
      <c r="B3520">
        <v>2020</v>
      </c>
      <c r="C3520">
        <v>9</v>
      </c>
      <c r="D3520" t="s">
        <v>411</v>
      </c>
      <c r="E3520" t="s">
        <v>51</v>
      </c>
      <c r="F3520">
        <v>46</v>
      </c>
      <c r="G3520" s="1">
        <v>0.82</v>
      </c>
      <c r="H3520">
        <v>0</v>
      </c>
      <c r="I3520">
        <f t="shared" si="379"/>
        <v>20</v>
      </c>
      <c r="J3520" s="3">
        <f t="shared" si="380"/>
        <v>0</v>
      </c>
      <c r="K3520" s="5">
        <f t="shared" si="383"/>
        <v>0</v>
      </c>
      <c r="L3520" s="3">
        <f t="shared" ca="1" si="381"/>
        <v>0.16245192307692308</v>
      </c>
      <c r="M3520" s="1">
        <f t="shared" ca="1" si="382"/>
        <v>-0.16245192307692308</v>
      </c>
      <c r="N3520" t="str">
        <f t="shared" si="384"/>
        <v>no</v>
      </c>
    </row>
    <row r="3521" spans="1:14" x14ac:dyDescent="0.25">
      <c r="A3521" t="str">
        <f t="shared" si="378"/>
        <v>9Adelaide Crows</v>
      </c>
      <c r="B3521">
        <v>2020</v>
      </c>
      <c r="C3521">
        <v>9</v>
      </c>
      <c r="D3521" t="s">
        <v>663</v>
      </c>
      <c r="E3521" t="s">
        <v>22</v>
      </c>
      <c r="F3521">
        <v>25</v>
      </c>
      <c r="G3521" s="1">
        <v>0.77</v>
      </c>
      <c r="H3521">
        <v>0</v>
      </c>
      <c r="I3521">
        <f t="shared" si="379"/>
        <v>30</v>
      </c>
      <c r="J3521" s="3">
        <f t="shared" si="380"/>
        <v>0</v>
      </c>
      <c r="K3521" s="5">
        <f t="shared" si="383"/>
        <v>0</v>
      </c>
      <c r="L3521" s="3">
        <f t="shared" ca="1" si="381"/>
        <v>0</v>
      </c>
      <c r="M3521" s="1">
        <f t="shared" ca="1" si="382"/>
        <v>0</v>
      </c>
      <c r="N3521" t="str">
        <f t="shared" si="384"/>
        <v>no</v>
      </c>
    </row>
    <row r="3522" spans="1:14" x14ac:dyDescent="0.25">
      <c r="A3522" t="str">
        <f t="shared" ref="A3522:A3585" si="385">C3522&amp;E3522</f>
        <v>9Fremantle</v>
      </c>
      <c r="B3522">
        <v>2020</v>
      </c>
      <c r="C3522">
        <v>9</v>
      </c>
      <c r="D3522" t="s">
        <v>430</v>
      </c>
      <c r="E3522" t="s">
        <v>53</v>
      </c>
      <c r="F3522">
        <v>102</v>
      </c>
      <c r="G3522" s="1">
        <v>0.94</v>
      </c>
      <c r="H3522">
        <v>0</v>
      </c>
      <c r="I3522">
        <f t="shared" ref="I3522:I3585" si="386">SUMIF($A:$A,$A3522,$H:$H)/4</f>
        <v>20</v>
      </c>
      <c r="J3522" s="3">
        <f t="shared" ref="J3522:J3585" si="387">H3522/I3522</f>
        <v>0</v>
      </c>
      <c r="K3522" s="5">
        <f t="shared" si="383"/>
        <v>0</v>
      </c>
      <c r="L3522" s="3">
        <f t="shared" ref="L3522:L3585" ca="1" si="388">SUMIF($D:$D,$D3522,$J3522)/COUNTIF($D:$D,$D3522)</f>
        <v>0.15761689291101058</v>
      </c>
      <c r="M3522" s="1">
        <f t="shared" ref="M3522:M3585" ca="1" si="389">J3522-L3522</f>
        <v>-0.15761689291101058</v>
      </c>
      <c r="N3522" t="str">
        <f t="shared" si="384"/>
        <v>no</v>
      </c>
    </row>
    <row r="3523" spans="1:14" x14ac:dyDescent="0.25">
      <c r="A3523" t="str">
        <f t="shared" si="385"/>
        <v>9Fremantle</v>
      </c>
      <c r="B3523">
        <v>2020</v>
      </c>
      <c r="C3523">
        <v>9</v>
      </c>
      <c r="D3523" t="s">
        <v>398</v>
      </c>
      <c r="E3523" t="s">
        <v>53</v>
      </c>
      <c r="F3523">
        <v>62</v>
      </c>
      <c r="G3523" s="1">
        <v>0.79</v>
      </c>
      <c r="H3523">
        <v>0</v>
      </c>
      <c r="I3523">
        <f t="shared" si="386"/>
        <v>20</v>
      </c>
      <c r="J3523" s="3">
        <f t="shared" si="387"/>
        <v>0</v>
      </c>
      <c r="K3523" s="5">
        <f t="shared" ref="K3523:K3586" si="390">SUMIF($D:$D,$D3523,$H:$H)</f>
        <v>0</v>
      </c>
      <c r="L3523" s="3">
        <f t="shared" ca="1" si="388"/>
        <v>0.15100762527233116</v>
      </c>
      <c r="M3523" s="1">
        <f t="shared" ca="1" si="389"/>
        <v>-0.15100762527233116</v>
      </c>
      <c r="N3523" t="str">
        <f t="shared" ref="N3523:N3586" si="391">IF(K3523&gt;0,"yes", "no")</f>
        <v>no</v>
      </c>
    </row>
    <row r="3524" spans="1:14" x14ac:dyDescent="0.25">
      <c r="A3524" t="str">
        <f t="shared" si="385"/>
        <v>9St Kilda</v>
      </c>
      <c r="B3524">
        <v>2020</v>
      </c>
      <c r="C3524">
        <v>9</v>
      </c>
      <c r="D3524" t="s">
        <v>568</v>
      </c>
      <c r="E3524" t="s">
        <v>19</v>
      </c>
      <c r="F3524">
        <v>58</v>
      </c>
      <c r="G3524" s="1">
        <v>0.87</v>
      </c>
      <c r="H3524">
        <v>0</v>
      </c>
      <c r="I3524">
        <f t="shared" si="386"/>
        <v>24</v>
      </c>
      <c r="J3524" s="3">
        <f t="shared" si="387"/>
        <v>0</v>
      </c>
      <c r="K3524" s="5">
        <f t="shared" si="390"/>
        <v>0</v>
      </c>
      <c r="L3524" s="3">
        <f t="shared" ca="1" si="388"/>
        <v>0.10190402476780186</v>
      </c>
      <c r="M3524" s="1">
        <f t="shared" ca="1" si="389"/>
        <v>-0.10190402476780186</v>
      </c>
      <c r="N3524" t="str">
        <f t="shared" si="391"/>
        <v>no</v>
      </c>
    </row>
    <row r="3525" spans="1:14" x14ac:dyDescent="0.25">
      <c r="A3525" t="str">
        <f t="shared" si="385"/>
        <v>9North Melbourne</v>
      </c>
      <c r="B3525">
        <v>2020</v>
      </c>
      <c r="C3525">
        <v>9</v>
      </c>
      <c r="D3525" t="s">
        <v>502</v>
      </c>
      <c r="E3525" t="s">
        <v>25</v>
      </c>
      <c r="F3525">
        <v>39</v>
      </c>
      <c r="G3525" s="1">
        <v>0.73</v>
      </c>
      <c r="H3525">
        <v>0</v>
      </c>
      <c r="I3525">
        <f t="shared" si="386"/>
        <v>30</v>
      </c>
      <c r="J3525" s="3">
        <f t="shared" si="387"/>
        <v>0</v>
      </c>
      <c r="K3525" s="5">
        <f t="shared" si="390"/>
        <v>0</v>
      </c>
      <c r="L3525" s="3">
        <f t="shared" ca="1" si="388"/>
        <v>8.0965909090909088E-2</v>
      </c>
      <c r="M3525" s="1">
        <f t="shared" ca="1" si="389"/>
        <v>-8.0965909090909088E-2</v>
      </c>
      <c r="N3525" t="str">
        <f t="shared" si="391"/>
        <v>no</v>
      </c>
    </row>
    <row r="3526" spans="1:14" x14ac:dyDescent="0.25">
      <c r="A3526" t="str">
        <f t="shared" si="385"/>
        <v>9Essendon</v>
      </c>
      <c r="B3526">
        <v>2020</v>
      </c>
      <c r="C3526">
        <v>9</v>
      </c>
      <c r="D3526" t="s">
        <v>337</v>
      </c>
      <c r="E3526" t="s">
        <v>32</v>
      </c>
      <c r="F3526">
        <v>24</v>
      </c>
      <c r="G3526" s="1">
        <v>0.78</v>
      </c>
      <c r="H3526">
        <v>0</v>
      </c>
      <c r="I3526">
        <f t="shared" si="386"/>
        <v>21</v>
      </c>
      <c r="J3526" s="3">
        <f t="shared" si="387"/>
        <v>0</v>
      </c>
      <c r="K3526" s="5">
        <f t="shared" si="390"/>
        <v>1</v>
      </c>
      <c r="L3526" s="3">
        <f t="shared" ca="1" si="388"/>
        <v>7.2496947496947503E-2</v>
      </c>
      <c r="M3526" s="1">
        <f t="shared" ca="1" si="389"/>
        <v>-7.2496947496947503E-2</v>
      </c>
      <c r="N3526" t="str">
        <f t="shared" si="391"/>
        <v>yes</v>
      </c>
    </row>
    <row r="3527" spans="1:14" x14ac:dyDescent="0.25">
      <c r="A3527" t="str">
        <f t="shared" si="385"/>
        <v>9Melbourne</v>
      </c>
      <c r="B3527">
        <v>2020</v>
      </c>
      <c r="C3527">
        <v>9</v>
      </c>
      <c r="D3527" t="s">
        <v>289</v>
      </c>
      <c r="E3527" t="s">
        <v>30</v>
      </c>
      <c r="F3527">
        <v>57</v>
      </c>
      <c r="G3527" s="1">
        <v>0.78</v>
      </c>
      <c r="H3527">
        <v>0</v>
      </c>
      <c r="I3527">
        <f t="shared" si="386"/>
        <v>20</v>
      </c>
      <c r="J3527" s="3">
        <f t="shared" si="387"/>
        <v>0</v>
      </c>
      <c r="K3527" s="5">
        <f t="shared" si="390"/>
        <v>5</v>
      </c>
      <c r="L3527" s="3">
        <f t="shared" ca="1" si="388"/>
        <v>0.13446969696969696</v>
      </c>
      <c r="M3527" s="1">
        <f t="shared" ca="1" si="389"/>
        <v>-0.13446969696969696</v>
      </c>
      <c r="N3527" t="str">
        <f t="shared" si="391"/>
        <v>yes</v>
      </c>
    </row>
    <row r="3528" spans="1:14" x14ac:dyDescent="0.25">
      <c r="A3528" t="str">
        <f t="shared" si="385"/>
        <v>9Port Adelaide</v>
      </c>
      <c r="B3528">
        <v>2020</v>
      </c>
      <c r="C3528">
        <v>9</v>
      </c>
      <c r="D3528" t="s">
        <v>588</v>
      </c>
      <c r="E3528" t="s">
        <v>48</v>
      </c>
      <c r="F3528">
        <v>32</v>
      </c>
      <c r="G3528" s="1">
        <v>0.93</v>
      </c>
      <c r="H3528">
        <v>0</v>
      </c>
      <c r="I3528">
        <f t="shared" si="386"/>
        <v>20</v>
      </c>
      <c r="J3528" s="3">
        <f t="shared" si="387"/>
        <v>0</v>
      </c>
      <c r="K3528" s="5">
        <f t="shared" si="390"/>
        <v>0</v>
      </c>
      <c r="L3528" s="3">
        <f t="shared" ca="1" si="388"/>
        <v>6.0933583959899743E-2</v>
      </c>
      <c r="M3528" s="1">
        <f t="shared" ca="1" si="389"/>
        <v>-6.0933583959899743E-2</v>
      </c>
      <c r="N3528" t="str">
        <f t="shared" si="391"/>
        <v>no</v>
      </c>
    </row>
    <row r="3529" spans="1:14" x14ac:dyDescent="0.25">
      <c r="A3529" t="str">
        <f t="shared" si="385"/>
        <v>9Sydney Swans</v>
      </c>
      <c r="B3529">
        <v>2020</v>
      </c>
      <c r="C3529">
        <v>9</v>
      </c>
      <c r="D3529" t="s">
        <v>345</v>
      </c>
      <c r="E3529" t="s">
        <v>70</v>
      </c>
      <c r="F3529">
        <v>49</v>
      </c>
      <c r="G3529" s="1">
        <v>0.78</v>
      </c>
      <c r="H3529">
        <v>0</v>
      </c>
      <c r="I3529">
        <f t="shared" si="386"/>
        <v>24</v>
      </c>
      <c r="J3529" s="3">
        <f t="shared" si="387"/>
        <v>0</v>
      </c>
      <c r="K3529" s="5">
        <f t="shared" si="390"/>
        <v>1</v>
      </c>
      <c r="L3529" s="3">
        <f t="shared" ca="1" si="388"/>
        <v>7.27124183006536E-2</v>
      </c>
      <c r="M3529" s="1">
        <f t="shared" ca="1" si="389"/>
        <v>-7.27124183006536E-2</v>
      </c>
      <c r="N3529" t="str">
        <f t="shared" si="391"/>
        <v>yes</v>
      </c>
    </row>
    <row r="3530" spans="1:14" x14ac:dyDescent="0.25">
      <c r="A3530" t="str">
        <f t="shared" si="385"/>
        <v>9Hawthorn</v>
      </c>
      <c r="B3530">
        <v>2020</v>
      </c>
      <c r="C3530">
        <v>9</v>
      </c>
      <c r="D3530" t="s">
        <v>382</v>
      </c>
      <c r="E3530" t="s">
        <v>56</v>
      </c>
      <c r="F3530">
        <v>45</v>
      </c>
      <c r="G3530" s="1">
        <v>0.85</v>
      </c>
      <c r="H3530">
        <v>0</v>
      </c>
      <c r="I3530">
        <f t="shared" si="386"/>
        <v>27</v>
      </c>
      <c r="J3530" s="3">
        <f t="shared" si="387"/>
        <v>0</v>
      </c>
      <c r="K3530" s="5">
        <f t="shared" si="390"/>
        <v>0</v>
      </c>
      <c r="L3530" s="3">
        <f t="shared" ca="1" si="388"/>
        <v>6.5464426877470352E-2</v>
      </c>
      <c r="M3530" s="1">
        <f t="shared" ca="1" si="389"/>
        <v>-6.5464426877470352E-2</v>
      </c>
      <c r="N3530" t="str">
        <f t="shared" si="391"/>
        <v>no</v>
      </c>
    </row>
    <row r="3531" spans="1:14" x14ac:dyDescent="0.25">
      <c r="A3531" t="str">
        <f t="shared" si="385"/>
        <v>9Gold Coast Suns</v>
      </c>
      <c r="B3531">
        <v>2020</v>
      </c>
      <c r="C3531">
        <v>9</v>
      </c>
      <c r="D3531" t="s">
        <v>373</v>
      </c>
      <c r="E3531" t="s">
        <v>40</v>
      </c>
      <c r="F3531">
        <v>66</v>
      </c>
      <c r="G3531" s="1">
        <v>0.85</v>
      </c>
      <c r="H3531">
        <v>0</v>
      </c>
      <c r="I3531">
        <f t="shared" si="386"/>
        <v>17</v>
      </c>
      <c r="J3531" s="3">
        <f t="shared" si="387"/>
        <v>0</v>
      </c>
      <c r="K3531" s="5">
        <f t="shared" si="390"/>
        <v>0</v>
      </c>
      <c r="L3531" s="3">
        <f t="shared" ca="1" si="388"/>
        <v>5.6547619047619048E-2</v>
      </c>
      <c r="M3531" s="1">
        <f t="shared" ca="1" si="389"/>
        <v>-5.6547619047619048E-2</v>
      </c>
      <c r="N3531" t="str">
        <f t="shared" si="391"/>
        <v>no</v>
      </c>
    </row>
    <row r="3532" spans="1:14" x14ac:dyDescent="0.25">
      <c r="A3532" t="str">
        <f t="shared" si="385"/>
        <v>9GWS Giants</v>
      </c>
      <c r="B3532">
        <v>2020</v>
      </c>
      <c r="C3532">
        <v>9</v>
      </c>
      <c r="D3532" t="s">
        <v>442</v>
      </c>
      <c r="E3532" t="s">
        <v>11</v>
      </c>
      <c r="F3532">
        <v>45</v>
      </c>
      <c r="G3532" s="1">
        <v>0.92</v>
      </c>
      <c r="H3532">
        <v>0</v>
      </c>
      <c r="I3532">
        <f t="shared" si="386"/>
        <v>17</v>
      </c>
      <c r="J3532" s="3">
        <f t="shared" si="387"/>
        <v>0</v>
      </c>
      <c r="K3532" s="5">
        <f t="shared" si="390"/>
        <v>0</v>
      </c>
      <c r="L3532" s="3">
        <f t="shared" ca="1" si="388"/>
        <v>0.11467492260061919</v>
      </c>
      <c r="M3532" s="1">
        <f t="shared" ca="1" si="389"/>
        <v>-0.11467492260061919</v>
      </c>
      <c r="N3532" t="str">
        <f t="shared" si="391"/>
        <v>no</v>
      </c>
    </row>
    <row r="3533" spans="1:14" x14ac:dyDescent="0.25">
      <c r="A3533" t="str">
        <f t="shared" si="385"/>
        <v>9Richmond</v>
      </c>
      <c r="B3533">
        <v>2020</v>
      </c>
      <c r="C3533">
        <v>9</v>
      </c>
      <c r="D3533" t="s">
        <v>313</v>
      </c>
      <c r="E3533" t="s">
        <v>28</v>
      </c>
      <c r="F3533">
        <v>77</v>
      </c>
      <c r="G3533" s="1">
        <v>0.84</v>
      </c>
      <c r="H3533">
        <v>0</v>
      </c>
      <c r="I3533">
        <f t="shared" si="386"/>
        <v>24</v>
      </c>
      <c r="J3533" s="3">
        <f t="shared" si="387"/>
        <v>0</v>
      </c>
      <c r="K3533" s="5">
        <f t="shared" si="390"/>
        <v>2</v>
      </c>
      <c r="L3533" s="3">
        <f t="shared" ca="1" si="388"/>
        <v>0.11493437358489261</v>
      </c>
      <c r="M3533" s="1">
        <f t="shared" ca="1" si="389"/>
        <v>-0.11493437358489261</v>
      </c>
      <c r="N3533" t="str">
        <f t="shared" si="391"/>
        <v>yes</v>
      </c>
    </row>
    <row r="3534" spans="1:14" x14ac:dyDescent="0.25">
      <c r="A3534" t="str">
        <f t="shared" si="385"/>
        <v>9Carlton</v>
      </c>
      <c r="B3534">
        <v>2020</v>
      </c>
      <c r="C3534">
        <v>9</v>
      </c>
      <c r="D3534" t="s">
        <v>71</v>
      </c>
      <c r="E3534" t="s">
        <v>6</v>
      </c>
      <c r="F3534">
        <v>51</v>
      </c>
      <c r="G3534" s="1">
        <v>0.88</v>
      </c>
      <c r="H3534">
        <v>0</v>
      </c>
      <c r="I3534">
        <f t="shared" si="386"/>
        <v>27</v>
      </c>
      <c r="J3534" s="3">
        <f t="shared" si="387"/>
        <v>0</v>
      </c>
      <c r="K3534" s="5">
        <f t="shared" si="390"/>
        <v>56</v>
      </c>
      <c r="L3534" s="3">
        <f t="shared" ca="1" si="388"/>
        <v>0.1341425459072518</v>
      </c>
      <c r="M3534" s="1">
        <f t="shared" ca="1" si="389"/>
        <v>-0.1341425459072518</v>
      </c>
      <c r="N3534" t="str">
        <f t="shared" si="391"/>
        <v>yes</v>
      </c>
    </row>
    <row r="3535" spans="1:14" x14ac:dyDescent="0.25">
      <c r="A3535" t="str">
        <f t="shared" si="385"/>
        <v>9Essendon</v>
      </c>
      <c r="B3535">
        <v>2020</v>
      </c>
      <c r="C3535">
        <v>9</v>
      </c>
      <c r="D3535" t="s">
        <v>505</v>
      </c>
      <c r="E3535" t="s">
        <v>32</v>
      </c>
      <c r="F3535">
        <v>40</v>
      </c>
      <c r="G3535" s="1">
        <v>0.8</v>
      </c>
      <c r="H3535">
        <v>0</v>
      </c>
      <c r="I3535">
        <f t="shared" si="386"/>
        <v>21</v>
      </c>
      <c r="J3535" s="3">
        <f t="shared" si="387"/>
        <v>0</v>
      </c>
      <c r="K3535" s="5">
        <f t="shared" si="390"/>
        <v>0</v>
      </c>
      <c r="L3535" s="3">
        <f t="shared" ca="1" si="388"/>
        <v>9.6153846153846159E-2</v>
      </c>
      <c r="M3535" s="1">
        <f t="shared" ca="1" si="389"/>
        <v>-9.6153846153846159E-2</v>
      </c>
      <c r="N3535" t="str">
        <f t="shared" si="391"/>
        <v>no</v>
      </c>
    </row>
    <row r="3536" spans="1:14" x14ac:dyDescent="0.25">
      <c r="A3536" t="str">
        <f t="shared" si="385"/>
        <v>9Essendon</v>
      </c>
      <c r="B3536">
        <v>2020</v>
      </c>
      <c r="C3536">
        <v>9</v>
      </c>
      <c r="D3536" t="s">
        <v>463</v>
      </c>
      <c r="E3536" t="s">
        <v>32</v>
      </c>
      <c r="F3536">
        <v>67</v>
      </c>
      <c r="G3536" s="1">
        <v>0.93</v>
      </c>
      <c r="H3536">
        <v>0</v>
      </c>
      <c r="I3536">
        <f t="shared" si="386"/>
        <v>21</v>
      </c>
      <c r="J3536" s="3">
        <f t="shared" si="387"/>
        <v>0</v>
      </c>
      <c r="K3536" s="5">
        <f t="shared" si="390"/>
        <v>0</v>
      </c>
      <c r="L3536" s="3">
        <f t="shared" ca="1" si="388"/>
        <v>0.13608178314060668</v>
      </c>
      <c r="M3536" s="1">
        <f t="shared" ca="1" si="389"/>
        <v>-0.13608178314060668</v>
      </c>
      <c r="N3536" t="str">
        <f t="shared" si="391"/>
        <v>no</v>
      </c>
    </row>
    <row r="3537" spans="1:14" x14ac:dyDescent="0.25">
      <c r="A3537" t="str">
        <f t="shared" si="385"/>
        <v>9St Kilda</v>
      </c>
      <c r="B3537">
        <v>2020</v>
      </c>
      <c r="C3537">
        <v>9</v>
      </c>
      <c r="D3537" t="s">
        <v>366</v>
      </c>
      <c r="E3537" t="s">
        <v>19</v>
      </c>
      <c r="F3537">
        <v>49</v>
      </c>
      <c r="G3537" s="1">
        <v>0.88</v>
      </c>
      <c r="H3537">
        <v>0</v>
      </c>
      <c r="I3537">
        <f t="shared" si="386"/>
        <v>24</v>
      </c>
      <c r="J3537" s="3">
        <f t="shared" si="387"/>
        <v>0</v>
      </c>
      <c r="K3537" s="5">
        <f t="shared" si="390"/>
        <v>0</v>
      </c>
      <c r="L3537" s="3">
        <f t="shared" ca="1" si="388"/>
        <v>5.9400230680507496E-2</v>
      </c>
      <c r="M3537" s="1">
        <f t="shared" ca="1" si="389"/>
        <v>-5.9400230680507496E-2</v>
      </c>
      <c r="N3537" t="str">
        <f t="shared" si="391"/>
        <v>no</v>
      </c>
    </row>
    <row r="3538" spans="1:14" x14ac:dyDescent="0.25">
      <c r="A3538" t="str">
        <f t="shared" si="385"/>
        <v>9West Coast Eagles</v>
      </c>
      <c r="B3538">
        <v>2020</v>
      </c>
      <c r="C3538">
        <v>9</v>
      </c>
      <c r="D3538" t="s">
        <v>339</v>
      </c>
      <c r="E3538" t="s">
        <v>36</v>
      </c>
      <c r="F3538">
        <v>23</v>
      </c>
      <c r="G3538" s="1">
        <v>0.82</v>
      </c>
      <c r="H3538">
        <v>0</v>
      </c>
      <c r="I3538">
        <f t="shared" si="386"/>
        <v>24</v>
      </c>
      <c r="J3538" s="3">
        <f t="shared" si="387"/>
        <v>0</v>
      </c>
      <c r="K3538" s="5">
        <f t="shared" si="390"/>
        <v>1</v>
      </c>
      <c r="L3538" s="3">
        <f t="shared" ca="1" si="388"/>
        <v>7.5534759358288767E-2</v>
      </c>
      <c r="M3538" s="1">
        <f t="shared" ca="1" si="389"/>
        <v>-7.5534759358288767E-2</v>
      </c>
      <c r="N3538" t="str">
        <f t="shared" si="391"/>
        <v>yes</v>
      </c>
    </row>
    <row r="3539" spans="1:14" x14ac:dyDescent="0.25">
      <c r="A3539" t="str">
        <f t="shared" si="385"/>
        <v>9Gold Coast Suns</v>
      </c>
      <c r="B3539">
        <v>2020</v>
      </c>
      <c r="C3539">
        <v>9</v>
      </c>
      <c r="D3539" t="s">
        <v>473</v>
      </c>
      <c r="E3539" t="s">
        <v>40</v>
      </c>
      <c r="F3539">
        <v>41</v>
      </c>
      <c r="G3539" s="1">
        <v>0.98</v>
      </c>
      <c r="H3539">
        <v>0</v>
      </c>
      <c r="I3539">
        <f t="shared" si="386"/>
        <v>17</v>
      </c>
      <c r="J3539" s="3">
        <f t="shared" si="387"/>
        <v>0</v>
      </c>
      <c r="K3539" s="5">
        <f t="shared" si="390"/>
        <v>0</v>
      </c>
      <c r="L3539" s="3">
        <f t="shared" ca="1" si="388"/>
        <v>0.16338084795321636</v>
      </c>
      <c r="M3539" s="1">
        <f t="shared" ca="1" si="389"/>
        <v>-0.16338084795321636</v>
      </c>
      <c r="N3539" t="str">
        <f t="shared" si="391"/>
        <v>no</v>
      </c>
    </row>
    <row r="3540" spans="1:14" x14ac:dyDescent="0.25">
      <c r="A3540" t="str">
        <f t="shared" si="385"/>
        <v>9Hawthorn</v>
      </c>
      <c r="B3540">
        <v>2020</v>
      </c>
      <c r="C3540">
        <v>9</v>
      </c>
      <c r="D3540" t="s">
        <v>521</v>
      </c>
      <c r="E3540" t="s">
        <v>56</v>
      </c>
      <c r="F3540">
        <v>35</v>
      </c>
      <c r="G3540" s="1">
        <v>0.86</v>
      </c>
      <c r="H3540">
        <v>0</v>
      </c>
      <c r="I3540">
        <f t="shared" si="386"/>
        <v>27</v>
      </c>
      <c r="J3540" s="3">
        <f t="shared" si="387"/>
        <v>0</v>
      </c>
      <c r="K3540" s="5">
        <f t="shared" si="390"/>
        <v>0</v>
      </c>
      <c r="L3540" s="3">
        <f t="shared" ca="1" si="388"/>
        <v>0.22425630896395513</v>
      </c>
      <c r="M3540" s="1">
        <f t="shared" ca="1" si="389"/>
        <v>-0.22425630896395513</v>
      </c>
      <c r="N3540" t="str">
        <f t="shared" si="391"/>
        <v>no</v>
      </c>
    </row>
    <row r="3541" spans="1:14" x14ac:dyDescent="0.25">
      <c r="A3541" t="str">
        <f t="shared" si="385"/>
        <v>9North Melbourne</v>
      </c>
      <c r="B3541">
        <v>2020</v>
      </c>
      <c r="C3541">
        <v>9</v>
      </c>
      <c r="D3541" t="s">
        <v>613</v>
      </c>
      <c r="E3541" t="s">
        <v>25</v>
      </c>
      <c r="F3541">
        <v>60</v>
      </c>
      <c r="G3541" s="1">
        <v>0.77</v>
      </c>
      <c r="H3541">
        <v>0</v>
      </c>
      <c r="I3541">
        <f t="shared" si="386"/>
        <v>30</v>
      </c>
      <c r="J3541" s="3">
        <f t="shared" si="387"/>
        <v>0</v>
      </c>
      <c r="K3541" s="5">
        <f t="shared" si="390"/>
        <v>0</v>
      </c>
      <c r="L3541" s="3">
        <f t="shared" ca="1" si="388"/>
        <v>0</v>
      </c>
      <c r="M3541" s="1">
        <f t="shared" ca="1" si="389"/>
        <v>0</v>
      </c>
      <c r="N3541" t="str">
        <f t="shared" si="391"/>
        <v>no</v>
      </c>
    </row>
    <row r="3542" spans="1:14" x14ac:dyDescent="0.25">
      <c r="A3542" t="str">
        <f t="shared" si="385"/>
        <v>9Port Adelaide</v>
      </c>
      <c r="B3542">
        <v>2020</v>
      </c>
      <c r="C3542">
        <v>9</v>
      </c>
      <c r="D3542" t="s">
        <v>566</v>
      </c>
      <c r="E3542" t="s">
        <v>48</v>
      </c>
      <c r="F3542">
        <v>41</v>
      </c>
      <c r="G3542" s="1">
        <v>0.98</v>
      </c>
      <c r="H3542">
        <v>0</v>
      </c>
      <c r="I3542">
        <f t="shared" si="386"/>
        <v>20</v>
      </c>
      <c r="J3542" s="3">
        <f t="shared" si="387"/>
        <v>0</v>
      </c>
      <c r="K3542" s="5">
        <f t="shared" si="390"/>
        <v>0</v>
      </c>
      <c r="L3542" s="3">
        <f t="shared" ca="1" si="388"/>
        <v>0.12318563789152025</v>
      </c>
      <c r="M3542" s="1">
        <f t="shared" ca="1" si="389"/>
        <v>-0.12318563789152025</v>
      </c>
      <c r="N3542" t="str">
        <f t="shared" si="391"/>
        <v>no</v>
      </c>
    </row>
    <row r="3543" spans="1:14" x14ac:dyDescent="0.25">
      <c r="A3543" t="str">
        <f t="shared" si="385"/>
        <v>9Sydney Swans</v>
      </c>
      <c r="B3543">
        <v>2020</v>
      </c>
      <c r="C3543">
        <v>9</v>
      </c>
      <c r="D3543" t="s">
        <v>572</v>
      </c>
      <c r="E3543" t="s">
        <v>70</v>
      </c>
      <c r="F3543">
        <v>27</v>
      </c>
      <c r="G3543" s="1">
        <v>0.66</v>
      </c>
      <c r="H3543">
        <v>0</v>
      </c>
      <c r="I3543">
        <f t="shared" si="386"/>
        <v>24</v>
      </c>
      <c r="J3543" s="3">
        <f t="shared" si="387"/>
        <v>0</v>
      </c>
      <c r="K3543" s="5">
        <f t="shared" si="390"/>
        <v>0</v>
      </c>
      <c r="L3543" s="3">
        <f t="shared" ca="1" si="388"/>
        <v>0</v>
      </c>
      <c r="M3543" s="1">
        <f t="shared" ca="1" si="389"/>
        <v>0</v>
      </c>
      <c r="N3543" t="str">
        <f t="shared" si="391"/>
        <v>no</v>
      </c>
    </row>
    <row r="3544" spans="1:14" x14ac:dyDescent="0.25">
      <c r="A3544" t="str">
        <f t="shared" si="385"/>
        <v>9Adelaide Crows</v>
      </c>
      <c r="B3544">
        <v>2020</v>
      </c>
      <c r="C3544">
        <v>9</v>
      </c>
      <c r="D3544" t="s">
        <v>457</v>
      </c>
      <c r="E3544" t="s">
        <v>22</v>
      </c>
      <c r="F3544">
        <v>76</v>
      </c>
      <c r="G3544" s="1">
        <v>0.86</v>
      </c>
      <c r="H3544">
        <v>0</v>
      </c>
      <c r="I3544">
        <f t="shared" si="386"/>
        <v>30</v>
      </c>
      <c r="J3544" s="3">
        <f t="shared" si="387"/>
        <v>0</v>
      </c>
      <c r="K3544" s="5">
        <f t="shared" si="390"/>
        <v>0</v>
      </c>
      <c r="L3544" s="3">
        <f t="shared" ca="1" si="388"/>
        <v>6.2130177514792898E-2</v>
      </c>
      <c r="M3544" s="1">
        <f t="shared" ca="1" si="389"/>
        <v>-6.2130177514792898E-2</v>
      </c>
      <c r="N3544" t="str">
        <f t="shared" si="391"/>
        <v>no</v>
      </c>
    </row>
    <row r="3545" spans="1:14" x14ac:dyDescent="0.25">
      <c r="A3545" t="str">
        <f t="shared" si="385"/>
        <v>9Carlton</v>
      </c>
      <c r="B3545">
        <v>2020</v>
      </c>
      <c r="C3545">
        <v>9</v>
      </c>
      <c r="D3545" t="s">
        <v>210</v>
      </c>
      <c r="E3545" t="s">
        <v>6</v>
      </c>
      <c r="F3545">
        <v>18</v>
      </c>
      <c r="G3545" s="1">
        <v>0.59</v>
      </c>
      <c r="H3545">
        <v>0</v>
      </c>
      <c r="I3545">
        <f t="shared" si="386"/>
        <v>27</v>
      </c>
      <c r="J3545" s="3">
        <f t="shared" si="387"/>
        <v>0</v>
      </c>
      <c r="K3545" s="5">
        <f t="shared" si="390"/>
        <v>23</v>
      </c>
      <c r="L3545" s="3">
        <f t="shared" ca="1" si="388"/>
        <v>0.11300309597523218</v>
      </c>
      <c r="M3545" s="1">
        <f t="shared" ca="1" si="389"/>
        <v>-0.11300309597523218</v>
      </c>
      <c r="N3545" t="str">
        <f t="shared" si="391"/>
        <v>yes</v>
      </c>
    </row>
    <row r="3546" spans="1:14" x14ac:dyDescent="0.25">
      <c r="A3546" t="str">
        <f t="shared" si="385"/>
        <v>9Hawthorn</v>
      </c>
      <c r="B3546">
        <v>2020</v>
      </c>
      <c r="C3546">
        <v>9</v>
      </c>
      <c r="D3546" t="s">
        <v>520</v>
      </c>
      <c r="E3546" t="s">
        <v>56</v>
      </c>
      <c r="F3546">
        <v>48</v>
      </c>
      <c r="G3546" s="1">
        <v>0.81</v>
      </c>
      <c r="H3546">
        <v>0</v>
      </c>
      <c r="I3546">
        <f t="shared" si="386"/>
        <v>27</v>
      </c>
      <c r="J3546" s="3">
        <f t="shared" si="387"/>
        <v>0</v>
      </c>
      <c r="K3546" s="5">
        <f t="shared" si="390"/>
        <v>0</v>
      </c>
      <c r="L3546" s="3">
        <f t="shared" ca="1" si="388"/>
        <v>3.4965034965034965E-3</v>
      </c>
      <c r="M3546" s="1">
        <f t="shared" ca="1" si="389"/>
        <v>-3.4965034965034965E-3</v>
      </c>
      <c r="N3546" t="str">
        <f t="shared" si="391"/>
        <v>no</v>
      </c>
    </row>
    <row r="3547" spans="1:14" x14ac:dyDescent="0.25">
      <c r="A3547" t="str">
        <f t="shared" si="385"/>
        <v>9West Coast Eagles</v>
      </c>
      <c r="B3547">
        <v>2020</v>
      </c>
      <c r="C3547">
        <v>9</v>
      </c>
      <c r="D3547" t="s">
        <v>656</v>
      </c>
      <c r="E3547" t="s">
        <v>36</v>
      </c>
      <c r="F3547">
        <v>44</v>
      </c>
      <c r="G3547" s="1">
        <v>0.72</v>
      </c>
      <c r="H3547">
        <v>0</v>
      </c>
      <c r="I3547">
        <f t="shared" si="386"/>
        <v>24</v>
      </c>
      <c r="J3547" s="3">
        <f t="shared" si="387"/>
        <v>0</v>
      </c>
      <c r="K3547" s="5">
        <f t="shared" si="390"/>
        <v>0</v>
      </c>
      <c r="L3547" s="3">
        <f t="shared" ca="1" si="388"/>
        <v>5.9829059829059825E-2</v>
      </c>
      <c r="M3547" s="1">
        <f t="shared" ca="1" si="389"/>
        <v>-5.9829059829059825E-2</v>
      </c>
      <c r="N3547" t="str">
        <f t="shared" si="391"/>
        <v>no</v>
      </c>
    </row>
    <row r="3548" spans="1:14" x14ac:dyDescent="0.25">
      <c r="A3548" t="str">
        <f t="shared" si="385"/>
        <v>9Carlton</v>
      </c>
      <c r="B3548">
        <v>2020</v>
      </c>
      <c r="C3548">
        <v>9</v>
      </c>
      <c r="D3548" t="s">
        <v>459</v>
      </c>
      <c r="E3548" t="s">
        <v>6</v>
      </c>
      <c r="F3548">
        <v>47</v>
      </c>
      <c r="G3548" s="1">
        <v>0.76</v>
      </c>
      <c r="H3548">
        <v>0</v>
      </c>
      <c r="I3548">
        <f t="shared" si="386"/>
        <v>27</v>
      </c>
      <c r="J3548" s="3">
        <f t="shared" si="387"/>
        <v>0</v>
      </c>
      <c r="K3548" s="5">
        <f t="shared" si="390"/>
        <v>0</v>
      </c>
      <c r="L3548" s="3">
        <f t="shared" ca="1" si="388"/>
        <v>0.10308123249299719</v>
      </c>
      <c r="M3548" s="1">
        <f t="shared" ca="1" si="389"/>
        <v>-0.10308123249299719</v>
      </c>
      <c r="N3548" t="str">
        <f t="shared" si="391"/>
        <v>no</v>
      </c>
    </row>
    <row r="3549" spans="1:14" x14ac:dyDescent="0.25">
      <c r="A3549" t="str">
        <f t="shared" si="385"/>
        <v>9Carlton</v>
      </c>
      <c r="B3549">
        <v>2020</v>
      </c>
      <c r="C3549">
        <v>9</v>
      </c>
      <c r="D3549" t="s">
        <v>354</v>
      </c>
      <c r="E3549" t="s">
        <v>6</v>
      </c>
      <c r="F3549">
        <v>46</v>
      </c>
      <c r="G3549" s="1">
        <v>0.82</v>
      </c>
      <c r="H3549">
        <v>0</v>
      </c>
      <c r="I3549">
        <f t="shared" si="386"/>
        <v>27</v>
      </c>
      <c r="J3549" s="3">
        <f t="shared" si="387"/>
        <v>0</v>
      </c>
      <c r="K3549" s="5">
        <f t="shared" si="390"/>
        <v>0</v>
      </c>
      <c r="L3549" s="3">
        <f t="shared" ca="1" si="388"/>
        <v>6.0566448801742924E-2</v>
      </c>
      <c r="M3549" s="1">
        <f t="shared" ca="1" si="389"/>
        <v>-6.0566448801742924E-2</v>
      </c>
      <c r="N3549" t="str">
        <f t="shared" si="391"/>
        <v>no</v>
      </c>
    </row>
    <row r="3550" spans="1:14" x14ac:dyDescent="0.25">
      <c r="A3550" t="str">
        <f t="shared" si="385"/>
        <v>9Carlton</v>
      </c>
      <c r="B3550">
        <v>2020</v>
      </c>
      <c r="C3550">
        <v>9</v>
      </c>
      <c r="D3550" t="s">
        <v>528</v>
      </c>
      <c r="E3550" t="s">
        <v>6</v>
      </c>
      <c r="F3550">
        <v>65</v>
      </c>
      <c r="G3550" s="1">
        <v>0.98</v>
      </c>
      <c r="H3550">
        <v>0</v>
      </c>
      <c r="I3550">
        <f t="shared" si="386"/>
        <v>27</v>
      </c>
      <c r="J3550" s="3">
        <f t="shared" si="387"/>
        <v>0</v>
      </c>
      <c r="K3550" s="5">
        <f t="shared" si="390"/>
        <v>0</v>
      </c>
      <c r="L3550" s="3">
        <f t="shared" ca="1" si="388"/>
        <v>0.11462848297213622</v>
      </c>
      <c r="M3550" s="1">
        <f t="shared" ca="1" si="389"/>
        <v>-0.11462848297213622</v>
      </c>
      <c r="N3550" t="str">
        <f t="shared" si="391"/>
        <v>no</v>
      </c>
    </row>
    <row r="3551" spans="1:14" x14ac:dyDescent="0.25">
      <c r="A3551" t="str">
        <f t="shared" si="385"/>
        <v>9Gold Coast Suns</v>
      </c>
      <c r="B3551">
        <v>2020</v>
      </c>
      <c r="C3551">
        <v>9</v>
      </c>
      <c r="D3551" t="s">
        <v>493</v>
      </c>
      <c r="E3551" t="s">
        <v>40</v>
      </c>
      <c r="F3551">
        <v>57</v>
      </c>
      <c r="G3551" s="1">
        <v>0.8</v>
      </c>
      <c r="H3551">
        <v>0</v>
      </c>
      <c r="I3551">
        <f t="shared" si="386"/>
        <v>17</v>
      </c>
      <c r="J3551" s="3">
        <f t="shared" si="387"/>
        <v>0</v>
      </c>
      <c r="K3551" s="5">
        <f t="shared" si="390"/>
        <v>0</v>
      </c>
      <c r="L3551" s="3">
        <f t="shared" ca="1" si="388"/>
        <v>5.3715170278637772E-2</v>
      </c>
      <c r="M3551" s="1">
        <f t="shared" ca="1" si="389"/>
        <v>-5.3715170278637772E-2</v>
      </c>
      <c r="N3551" t="str">
        <f t="shared" si="391"/>
        <v>no</v>
      </c>
    </row>
    <row r="3552" spans="1:14" x14ac:dyDescent="0.25">
      <c r="A3552" t="str">
        <f t="shared" si="385"/>
        <v>9Collingwood</v>
      </c>
      <c r="B3552">
        <v>2020</v>
      </c>
      <c r="C3552">
        <v>9</v>
      </c>
      <c r="D3552" t="s">
        <v>445</v>
      </c>
      <c r="E3552" t="s">
        <v>51</v>
      </c>
      <c r="F3552">
        <v>65</v>
      </c>
      <c r="G3552" s="1">
        <v>0.91</v>
      </c>
      <c r="H3552">
        <v>0</v>
      </c>
      <c r="I3552">
        <f t="shared" si="386"/>
        <v>20</v>
      </c>
      <c r="J3552" s="3">
        <f t="shared" si="387"/>
        <v>0</v>
      </c>
      <c r="K3552" s="5">
        <f t="shared" si="390"/>
        <v>0</v>
      </c>
      <c r="L3552" s="3">
        <f t="shared" ca="1" si="388"/>
        <v>5.8001893939393936E-2</v>
      </c>
      <c r="M3552" s="1">
        <f t="shared" ca="1" si="389"/>
        <v>-5.8001893939393936E-2</v>
      </c>
      <c r="N3552" t="str">
        <f t="shared" si="391"/>
        <v>no</v>
      </c>
    </row>
    <row r="3553" spans="1:14" x14ac:dyDescent="0.25">
      <c r="A3553" t="str">
        <f t="shared" si="385"/>
        <v>9West Coast Eagles</v>
      </c>
      <c r="B3553">
        <v>2020</v>
      </c>
      <c r="C3553">
        <v>9</v>
      </c>
      <c r="D3553" t="s">
        <v>448</v>
      </c>
      <c r="E3553" t="s">
        <v>36</v>
      </c>
      <c r="F3553">
        <v>56</v>
      </c>
      <c r="G3553" s="1">
        <v>0.93</v>
      </c>
      <c r="H3553">
        <v>0</v>
      </c>
      <c r="I3553">
        <f t="shared" si="386"/>
        <v>24</v>
      </c>
      <c r="J3553" s="3">
        <f t="shared" si="387"/>
        <v>0</v>
      </c>
      <c r="K3553" s="5">
        <f t="shared" si="390"/>
        <v>0</v>
      </c>
      <c r="L3553" s="3">
        <f t="shared" ca="1" si="388"/>
        <v>0.14556910533352097</v>
      </c>
      <c r="M3553" s="1">
        <f t="shared" ca="1" si="389"/>
        <v>-0.14556910533352097</v>
      </c>
      <c r="N3553" t="str">
        <f t="shared" si="391"/>
        <v>no</v>
      </c>
    </row>
    <row r="3554" spans="1:14" x14ac:dyDescent="0.25">
      <c r="A3554" t="str">
        <f t="shared" si="385"/>
        <v>9North Melbourne</v>
      </c>
      <c r="B3554">
        <v>2020</v>
      </c>
      <c r="C3554">
        <v>9</v>
      </c>
      <c r="D3554" t="s">
        <v>590</v>
      </c>
      <c r="E3554" t="s">
        <v>25</v>
      </c>
      <c r="F3554">
        <v>77</v>
      </c>
      <c r="G3554" s="1">
        <v>0.88</v>
      </c>
      <c r="H3554">
        <v>0</v>
      </c>
      <c r="I3554">
        <f t="shared" si="386"/>
        <v>30</v>
      </c>
      <c r="J3554" s="3">
        <f t="shared" si="387"/>
        <v>0</v>
      </c>
      <c r="K3554" s="5">
        <f t="shared" si="390"/>
        <v>0</v>
      </c>
      <c r="L3554" s="3">
        <f t="shared" ca="1" si="388"/>
        <v>5.7851239669421489E-2</v>
      </c>
      <c r="M3554" s="1">
        <f t="shared" ca="1" si="389"/>
        <v>-5.7851239669421489E-2</v>
      </c>
      <c r="N3554" t="str">
        <f t="shared" si="391"/>
        <v>no</v>
      </c>
    </row>
    <row r="3555" spans="1:14" x14ac:dyDescent="0.25">
      <c r="A3555" t="str">
        <f t="shared" si="385"/>
        <v>9Geelong Cats</v>
      </c>
      <c r="B3555">
        <v>2020</v>
      </c>
      <c r="C3555">
        <v>9</v>
      </c>
      <c r="D3555" t="s">
        <v>164</v>
      </c>
      <c r="E3555" t="s">
        <v>9</v>
      </c>
      <c r="F3555">
        <v>27</v>
      </c>
      <c r="G3555" s="1">
        <v>0.77</v>
      </c>
      <c r="H3555">
        <v>0</v>
      </c>
      <c r="I3555">
        <f t="shared" si="386"/>
        <v>24</v>
      </c>
      <c r="J3555" s="3">
        <f t="shared" si="387"/>
        <v>0</v>
      </c>
      <c r="K3555" s="5">
        <f t="shared" si="390"/>
        <v>31</v>
      </c>
      <c r="L3555" s="3">
        <f t="shared" ca="1" si="388"/>
        <v>0.12745098039215685</v>
      </c>
      <c r="M3555" s="1">
        <f t="shared" ca="1" si="389"/>
        <v>-0.12745098039215685</v>
      </c>
      <c r="N3555" t="str">
        <f t="shared" si="391"/>
        <v>yes</v>
      </c>
    </row>
    <row r="3556" spans="1:14" x14ac:dyDescent="0.25">
      <c r="A3556" t="str">
        <f t="shared" si="385"/>
        <v>9Western Bulldogs</v>
      </c>
      <c r="B3556">
        <v>2020</v>
      </c>
      <c r="C3556">
        <v>9</v>
      </c>
      <c r="D3556" t="s">
        <v>533</v>
      </c>
      <c r="E3556" t="s">
        <v>14</v>
      </c>
      <c r="F3556">
        <v>75</v>
      </c>
      <c r="G3556" s="1">
        <v>0.83</v>
      </c>
      <c r="H3556">
        <v>0</v>
      </c>
      <c r="I3556">
        <f t="shared" si="386"/>
        <v>24</v>
      </c>
      <c r="J3556" s="3">
        <f t="shared" si="387"/>
        <v>0</v>
      </c>
      <c r="K3556" s="5">
        <f t="shared" si="390"/>
        <v>0</v>
      </c>
      <c r="L3556" s="3">
        <f t="shared" ca="1" si="388"/>
        <v>5.3438649413881607E-2</v>
      </c>
      <c r="M3556" s="1">
        <f t="shared" ca="1" si="389"/>
        <v>-5.3438649413881607E-2</v>
      </c>
      <c r="N3556" t="str">
        <f t="shared" si="391"/>
        <v>no</v>
      </c>
    </row>
    <row r="3557" spans="1:14" x14ac:dyDescent="0.25">
      <c r="A3557" t="str">
        <f t="shared" si="385"/>
        <v>9Sydney Swans</v>
      </c>
      <c r="B3557">
        <v>2020</v>
      </c>
      <c r="C3557">
        <v>9</v>
      </c>
      <c r="D3557" t="s">
        <v>250</v>
      </c>
      <c r="E3557" t="s">
        <v>70</v>
      </c>
      <c r="F3557">
        <v>28</v>
      </c>
      <c r="G3557" s="1">
        <v>0.91</v>
      </c>
      <c r="H3557">
        <v>0</v>
      </c>
      <c r="I3557">
        <f t="shared" si="386"/>
        <v>24</v>
      </c>
      <c r="J3557" s="3">
        <f t="shared" si="387"/>
        <v>0</v>
      </c>
      <c r="K3557" s="5">
        <f t="shared" si="390"/>
        <v>11</v>
      </c>
      <c r="L3557" s="3">
        <f t="shared" ca="1" si="388"/>
        <v>6.0761904761904774E-2</v>
      </c>
      <c r="M3557" s="1">
        <f t="shared" ca="1" si="389"/>
        <v>-6.0761904761904774E-2</v>
      </c>
      <c r="N3557" t="str">
        <f t="shared" si="391"/>
        <v>yes</v>
      </c>
    </row>
    <row r="3558" spans="1:14" x14ac:dyDescent="0.25">
      <c r="A3558" t="str">
        <f t="shared" si="385"/>
        <v>9Brisbane Lions</v>
      </c>
      <c r="B3558">
        <v>2020</v>
      </c>
      <c r="C3558">
        <v>9</v>
      </c>
      <c r="D3558" t="s">
        <v>449</v>
      </c>
      <c r="E3558" t="s">
        <v>16</v>
      </c>
      <c r="F3558">
        <v>54</v>
      </c>
      <c r="G3558" s="1">
        <v>0.82</v>
      </c>
      <c r="H3558">
        <v>0</v>
      </c>
      <c r="I3558">
        <f t="shared" si="386"/>
        <v>21</v>
      </c>
      <c r="J3558" s="3">
        <f t="shared" si="387"/>
        <v>0</v>
      </c>
      <c r="K3558" s="5">
        <f t="shared" si="390"/>
        <v>0</v>
      </c>
      <c r="L3558" s="3">
        <f t="shared" ca="1" si="388"/>
        <v>0.12164449112978523</v>
      </c>
      <c r="M3558" s="1">
        <f t="shared" ca="1" si="389"/>
        <v>-0.12164449112978523</v>
      </c>
      <c r="N3558" t="str">
        <f t="shared" si="391"/>
        <v>no</v>
      </c>
    </row>
    <row r="3559" spans="1:14" x14ac:dyDescent="0.25">
      <c r="A3559" t="str">
        <f t="shared" si="385"/>
        <v>9Brisbane Lions</v>
      </c>
      <c r="B3559">
        <v>2020</v>
      </c>
      <c r="C3559">
        <v>9</v>
      </c>
      <c r="D3559" t="s">
        <v>163</v>
      </c>
      <c r="E3559" t="s">
        <v>16</v>
      </c>
      <c r="F3559">
        <v>40</v>
      </c>
      <c r="G3559" s="1">
        <v>0.85</v>
      </c>
      <c r="H3559">
        <v>0</v>
      </c>
      <c r="I3559">
        <f t="shared" si="386"/>
        <v>21</v>
      </c>
      <c r="J3559" s="3">
        <f t="shared" si="387"/>
        <v>0</v>
      </c>
      <c r="K3559" s="5">
        <f t="shared" si="390"/>
        <v>58</v>
      </c>
      <c r="L3559" s="3">
        <f t="shared" ca="1" si="388"/>
        <v>0.16608996539792389</v>
      </c>
      <c r="M3559" s="1">
        <f t="shared" ca="1" si="389"/>
        <v>-0.16608996539792389</v>
      </c>
      <c r="N3559" t="str">
        <f t="shared" si="391"/>
        <v>yes</v>
      </c>
    </row>
    <row r="3560" spans="1:14" x14ac:dyDescent="0.25">
      <c r="A3560" t="str">
        <f t="shared" si="385"/>
        <v>9Geelong Cats</v>
      </c>
      <c r="B3560">
        <v>2020</v>
      </c>
      <c r="C3560">
        <v>9</v>
      </c>
      <c r="D3560" t="s">
        <v>564</v>
      </c>
      <c r="E3560" t="s">
        <v>9</v>
      </c>
      <c r="F3560">
        <v>39</v>
      </c>
      <c r="G3560" s="1">
        <v>0.75</v>
      </c>
      <c r="H3560">
        <v>0</v>
      </c>
      <c r="I3560">
        <f t="shared" si="386"/>
        <v>24</v>
      </c>
      <c r="J3560" s="3">
        <f t="shared" si="387"/>
        <v>0</v>
      </c>
      <c r="K3560" s="5">
        <f t="shared" si="390"/>
        <v>0</v>
      </c>
      <c r="L3560" s="3">
        <f t="shared" ca="1" si="388"/>
        <v>8.3881578947368418E-2</v>
      </c>
      <c r="M3560" s="1">
        <f t="shared" ca="1" si="389"/>
        <v>-8.3881578947368418E-2</v>
      </c>
      <c r="N3560" t="str">
        <f t="shared" si="391"/>
        <v>no</v>
      </c>
    </row>
    <row r="3561" spans="1:14" x14ac:dyDescent="0.25">
      <c r="A3561" t="str">
        <f t="shared" si="385"/>
        <v>9Melbourne</v>
      </c>
      <c r="B3561">
        <v>2020</v>
      </c>
      <c r="C3561">
        <v>9</v>
      </c>
      <c r="D3561" t="s">
        <v>309</v>
      </c>
      <c r="E3561" t="s">
        <v>30</v>
      </c>
      <c r="F3561">
        <v>26</v>
      </c>
      <c r="G3561" s="1">
        <v>0.93</v>
      </c>
      <c r="H3561">
        <v>0</v>
      </c>
      <c r="I3561">
        <f t="shared" si="386"/>
        <v>20</v>
      </c>
      <c r="J3561" s="3">
        <f t="shared" si="387"/>
        <v>0</v>
      </c>
      <c r="K3561" s="5">
        <f t="shared" si="390"/>
        <v>2</v>
      </c>
      <c r="L3561" s="3">
        <f t="shared" ca="1" si="388"/>
        <v>3.1746031746031744E-2</v>
      </c>
      <c r="M3561" s="1">
        <f t="shared" ca="1" si="389"/>
        <v>-3.1746031746031744E-2</v>
      </c>
      <c r="N3561" t="str">
        <f t="shared" si="391"/>
        <v>yes</v>
      </c>
    </row>
    <row r="3562" spans="1:14" x14ac:dyDescent="0.25">
      <c r="A3562" t="str">
        <f t="shared" si="385"/>
        <v>9Port Adelaide</v>
      </c>
      <c r="B3562">
        <v>2020</v>
      </c>
      <c r="C3562">
        <v>9</v>
      </c>
      <c r="D3562" t="s">
        <v>279</v>
      </c>
      <c r="E3562" t="s">
        <v>48</v>
      </c>
      <c r="F3562">
        <v>58</v>
      </c>
      <c r="G3562" s="1">
        <v>0.82</v>
      </c>
      <c r="H3562">
        <v>0</v>
      </c>
      <c r="I3562">
        <f t="shared" si="386"/>
        <v>20</v>
      </c>
      <c r="J3562" s="3">
        <f t="shared" si="387"/>
        <v>0</v>
      </c>
      <c r="K3562" s="5">
        <f t="shared" si="390"/>
        <v>8</v>
      </c>
      <c r="L3562" s="3">
        <f t="shared" ca="1" si="388"/>
        <v>0</v>
      </c>
      <c r="M3562" s="1">
        <f t="shared" ca="1" si="389"/>
        <v>0</v>
      </c>
      <c r="N3562" t="str">
        <f t="shared" si="391"/>
        <v>yes</v>
      </c>
    </row>
    <row r="3563" spans="1:14" x14ac:dyDescent="0.25">
      <c r="A3563" t="str">
        <f t="shared" si="385"/>
        <v>9Collingwood</v>
      </c>
      <c r="B3563">
        <v>2020</v>
      </c>
      <c r="C3563">
        <v>9</v>
      </c>
      <c r="D3563" t="s">
        <v>670</v>
      </c>
      <c r="E3563" t="s">
        <v>51</v>
      </c>
      <c r="F3563">
        <v>27</v>
      </c>
      <c r="G3563" s="1">
        <v>0.79</v>
      </c>
      <c r="H3563">
        <v>0</v>
      </c>
      <c r="I3563">
        <f t="shared" si="386"/>
        <v>20</v>
      </c>
      <c r="J3563" s="3">
        <f t="shared" si="387"/>
        <v>0</v>
      </c>
      <c r="K3563" s="5">
        <f t="shared" si="390"/>
        <v>0</v>
      </c>
      <c r="L3563" s="3">
        <f t="shared" ca="1" si="388"/>
        <v>0</v>
      </c>
      <c r="M3563" s="1">
        <f t="shared" ca="1" si="389"/>
        <v>0</v>
      </c>
      <c r="N3563" t="str">
        <f t="shared" si="391"/>
        <v>no</v>
      </c>
    </row>
    <row r="3564" spans="1:14" x14ac:dyDescent="0.25">
      <c r="A3564" t="str">
        <f t="shared" si="385"/>
        <v>9Essendon</v>
      </c>
      <c r="B3564">
        <v>2020</v>
      </c>
      <c r="C3564">
        <v>9</v>
      </c>
      <c r="D3564" t="s">
        <v>312</v>
      </c>
      <c r="E3564" t="s">
        <v>32</v>
      </c>
      <c r="F3564">
        <v>14</v>
      </c>
      <c r="G3564" s="1">
        <v>0.75</v>
      </c>
      <c r="H3564">
        <v>0</v>
      </c>
      <c r="I3564">
        <f t="shared" si="386"/>
        <v>21</v>
      </c>
      <c r="J3564" s="3">
        <f t="shared" si="387"/>
        <v>0</v>
      </c>
      <c r="K3564" s="5">
        <f t="shared" si="390"/>
        <v>2</v>
      </c>
      <c r="L3564" s="3">
        <f t="shared" ca="1" si="388"/>
        <v>0</v>
      </c>
      <c r="M3564" s="1">
        <f t="shared" ca="1" si="389"/>
        <v>0</v>
      </c>
      <c r="N3564" t="str">
        <f t="shared" si="391"/>
        <v>yes</v>
      </c>
    </row>
    <row r="3565" spans="1:14" x14ac:dyDescent="0.25">
      <c r="A3565" t="str">
        <f t="shared" si="385"/>
        <v>9Port Adelaide</v>
      </c>
      <c r="B3565">
        <v>2020</v>
      </c>
      <c r="C3565">
        <v>9</v>
      </c>
      <c r="D3565" t="s">
        <v>510</v>
      </c>
      <c r="E3565" t="s">
        <v>48</v>
      </c>
      <c r="F3565">
        <v>66</v>
      </c>
      <c r="G3565" s="1">
        <v>0.76</v>
      </c>
      <c r="H3565">
        <v>0</v>
      </c>
      <c r="I3565">
        <f t="shared" si="386"/>
        <v>20</v>
      </c>
      <c r="J3565" s="3">
        <f t="shared" si="387"/>
        <v>0</v>
      </c>
      <c r="K3565" s="5">
        <f t="shared" si="390"/>
        <v>0</v>
      </c>
      <c r="L3565" s="3">
        <f t="shared" ca="1" si="388"/>
        <v>2.7149321266968326E-2</v>
      </c>
      <c r="M3565" s="1">
        <f t="shared" ca="1" si="389"/>
        <v>-2.7149321266968326E-2</v>
      </c>
      <c r="N3565" t="str">
        <f t="shared" si="391"/>
        <v>no</v>
      </c>
    </row>
    <row r="3566" spans="1:14" x14ac:dyDescent="0.25">
      <c r="A3566" t="str">
        <f t="shared" si="385"/>
        <v>9West Coast Eagles</v>
      </c>
      <c r="B3566">
        <v>2020</v>
      </c>
      <c r="C3566">
        <v>9</v>
      </c>
      <c r="D3566" t="s">
        <v>295</v>
      </c>
      <c r="E3566" t="s">
        <v>36</v>
      </c>
      <c r="F3566">
        <v>30</v>
      </c>
      <c r="G3566" s="1">
        <v>0.74</v>
      </c>
      <c r="H3566">
        <v>0</v>
      </c>
      <c r="I3566">
        <f t="shared" si="386"/>
        <v>24</v>
      </c>
      <c r="J3566" s="3">
        <f t="shared" si="387"/>
        <v>0</v>
      </c>
      <c r="K3566" s="5">
        <f t="shared" si="390"/>
        <v>3</v>
      </c>
      <c r="L3566" s="3">
        <f t="shared" ca="1" si="388"/>
        <v>4.1449275362318835E-2</v>
      </c>
      <c r="M3566" s="1">
        <f t="shared" ca="1" si="389"/>
        <v>-4.1449275362318835E-2</v>
      </c>
      <c r="N3566" t="str">
        <f t="shared" si="391"/>
        <v>yes</v>
      </c>
    </row>
    <row r="3567" spans="1:14" x14ac:dyDescent="0.25">
      <c r="A3567" t="str">
        <f t="shared" si="385"/>
        <v>9North Melbourne</v>
      </c>
      <c r="B3567">
        <v>2020</v>
      </c>
      <c r="C3567">
        <v>9</v>
      </c>
      <c r="D3567" t="s">
        <v>341</v>
      </c>
      <c r="E3567" t="s">
        <v>25</v>
      </c>
      <c r="F3567">
        <v>40</v>
      </c>
      <c r="G3567" s="1">
        <v>0.84</v>
      </c>
      <c r="H3567">
        <v>0</v>
      </c>
      <c r="I3567">
        <f t="shared" si="386"/>
        <v>30</v>
      </c>
      <c r="J3567" s="3">
        <f t="shared" si="387"/>
        <v>0</v>
      </c>
      <c r="K3567" s="5">
        <f t="shared" si="390"/>
        <v>1</v>
      </c>
      <c r="L3567" s="3">
        <f t="shared" ca="1" si="388"/>
        <v>0.14583333333333334</v>
      </c>
      <c r="M3567" s="1">
        <f t="shared" ca="1" si="389"/>
        <v>-0.14583333333333334</v>
      </c>
      <c r="N3567" t="str">
        <f t="shared" si="391"/>
        <v>yes</v>
      </c>
    </row>
    <row r="3568" spans="1:14" x14ac:dyDescent="0.25">
      <c r="A3568" t="str">
        <f t="shared" si="385"/>
        <v>9Essendon</v>
      </c>
      <c r="B3568">
        <v>2020</v>
      </c>
      <c r="C3568">
        <v>9</v>
      </c>
      <c r="D3568" t="s">
        <v>486</v>
      </c>
      <c r="E3568" t="s">
        <v>32</v>
      </c>
      <c r="F3568">
        <v>26</v>
      </c>
      <c r="G3568" s="1">
        <v>0.73</v>
      </c>
      <c r="H3568">
        <v>0</v>
      </c>
      <c r="I3568">
        <f t="shared" si="386"/>
        <v>21</v>
      </c>
      <c r="J3568" s="3">
        <f t="shared" si="387"/>
        <v>0</v>
      </c>
      <c r="K3568" s="5">
        <f t="shared" si="390"/>
        <v>0</v>
      </c>
      <c r="L3568" s="3">
        <f t="shared" ca="1" si="388"/>
        <v>0.13690476190476192</v>
      </c>
      <c r="M3568" s="1">
        <f t="shared" ca="1" si="389"/>
        <v>-0.13690476190476192</v>
      </c>
      <c r="N3568" t="str">
        <f t="shared" si="391"/>
        <v>no</v>
      </c>
    </row>
    <row r="3569" spans="1:14" x14ac:dyDescent="0.25">
      <c r="A3569" t="str">
        <f t="shared" si="385"/>
        <v>9Melbourne</v>
      </c>
      <c r="B3569">
        <v>2020</v>
      </c>
      <c r="C3569">
        <v>9</v>
      </c>
      <c r="D3569" t="s">
        <v>509</v>
      </c>
      <c r="E3569" t="s">
        <v>30</v>
      </c>
      <c r="F3569">
        <v>55</v>
      </c>
      <c r="G3569" s="1">
        <v>0.86</v>
      </c>
      <c r="H3569">
        <v>0</v>
      </c>
      <c r="I3569">
        <f t="shared" si="386"/>
        <v>20</v>
      </c>
      <c r="J3569" s="3">
        <f t="shared" si="387"/>
        <v>0</v>
      </c>
      <c r="K3569" s="5">
        <f t="shared" si="390"/>
        <v>0</v>
      </c>
      <c r="L3569" s="3">
        <f t="shared" ca="1" si="388"/>
        <v>0.20120593692022262</v>
      </c>
      <c r="M3569" s="1">
        <f t="shared" ca="1" si="389"/>
        <v>-0.20120593692022262</v>
      </c>
      <c r="N3569" t="str">
        <f t="shared" si="391"/>
        <v>no</v>
      </c>
    </row>
    <row r="3570" spans="1:14" x14ac:dyDescent="0.25">
      <c r="A3570" t="str">
        <f t="shared" si="385"/>
        <v>9Melbourne</v>
      </c>
      <c r="B3570">
        <v>2020</v>
      </c>
      <c r="C3570">
        <v>9</v>
      </c>
      <c r="D3570" t="s">
        <v>435</v>
      </c>
      <c r="E3570" t="s">
        <v>30</v>
      </c>
      <c r="F3570">
        <v>36</v>
      </c>
      <c r="G3570" s="1">
        <v>0.86</v>
      </c>
      <c r="H3570">
        <v>0</v>
      </c>
      <c r="I3570">
        <f t="shared" si="386"/>
        <v>20</v>
      </c>
      <c r="J3570" s="3">
        <f t="shared" si="387"/>
        <v>0</v>
      </c>
      <c r="K3570" s="5">
        <f t="shared" si="390"/>
        <v>0</v>
      </c>
      <c r="L3570" s="3">
        <f t="shared" ca="1" si="388"/>
        <v>5.6012477106227108E-2</v>
      </c>
      <c r="M3570" s="1">
        <f t="shared" ca="1" si="389"/>
        <v>-5.6012477106227108E-2</v>
      </c>
      <c r="N3570" t="str">
        <f t="shared" si="391"/>
        <v>no</v>
      </c>
    </row>
    <row r="3571" spans="1:14" x14ac:dyDescent="0.25">
      <c r="A3571" t="str">
        <f t="shared" si="385"/>
        <v>9Hawthorn</v>
      </c>
      <c r="B3571">
        <v>2020</v>
      </c>
      <c r="C3571">
        <v>9</v>
      </c>
      <c r="D3571" t="s">
        <v>332</v>
      </c>
      <c r="E3571" t="s">
        <v>56</v>
      </c>
      <c r="F3571">
        <v>39</v>
      </c>
      <c r="G3571" s="1">
        <v>0.82</v>
      </c>
      <c r="H3571">
        <v>0</v>
      </c>
      <c r="I3571">
        <f t="shared" si="386"/>
        <v>27</v>
      </c>
      <c r="J3571" s="3">
        <f t="shared" si="387"/>
        <v>0</v>
      </c>
      <c r="K3571" s="5">
        <f t="shared" si="390"/>
        <v>2</v>
      </c>
      <c r="L3571" s="3">
        <f t="shared" ca="1" si="388"/>
        <v>0.14159712467983146</v>
      </c>
      <c r="M3571" s="1">
        <f t="shared" ca="1" si="389"/>
        <v>-0.14159712467983146</v>
      </c>
      <c r="N3571" t="str">
        <f t="shared" si="391"/>
        <v>yes</v>
      </c>
    </row>
    <row r="3572" spans="1:14" x14ac:dyDescent="0.25">
      <c r="A3572" t="str">
        <f t="shared" si="385"/>
        <v>9Brisbane Lions</v>
      </c>
      <c r="B3572">
        <v>2020</v>
      </c>
      <c r="C3572">
        <v>9</v>
      </c>
      <c r="D3572" t="s">
        <v>419</v>
      </c>
      <c r="E3572" t="s">
        <v>16</v>
      </c>
      <c r="F3572">
        <v>37</v>
      </c>
      <c r="G3572" s="1">
        <v>0.8</v>
      </c>
      <c r="H3572">
        <v>0</v>
      </c>
      <c r="I3572">
        <f t="shared" si="386"/>
        <v>21</v>
      </c>
      <c r="J3572" s="3">
        <f t="shared" si="387"/>
        <v>0</v>
      </c>
      <c r="K3572" s="5">
        <f t="shared" si="390"/>
        <v>0</v>
      </c>
      <c r="L3572" s="3">
        <f t="shared" ca="1" si="388"/>
        <v>8.8627518315018305E-2</v>
      </c>
      <c r="M3572" s="1">
        <f t="shared" ca="1" si="389"/>
        <v>-8.8627518315018305E-2</v>
      </c>
      <c r="N3572" t="str">
        <f t="shared" si="391"/>
        <v>no</v>
      </c>
    </row>
    <row r="3573" spans="1:14" x14ac:dyDescent="0.25">
      <c r="A3573" t="str">
        <f t="shared" si="385"/>
        <v>9Adelaide Crows</v>
      </c>
      <c r="B3573">
        <v>2020</v>
      </c>
      <c r="C3573">
        <v>9</v>
      </c>
      <c r="D3573" t="s">
        <v>526</v>
      </c>
      <c r="E3573" t="s">
        <v>22</v>
      </c>
      <c r="F3573">
        <v>45</v>
      </c>
      <c r="G3573" s="1">
        <v>0.84</v>
      </c>
      <c r="H3573">
        <v>0</v>
      </c>
      <c r="I3573">
        <f t="shared" si="386"/>
        <v>30</v>
      </c>
      <c r="J3573" s="3">
        <f t="shared" si="387"/>
        <v>0</v>
      </c>
      <c r="K3573" s="5">
        <f t="shared" si="390"/>
        <v>0</v>
      </c>
      <c r="L3573" s="3">
        <f t="shared" ca="1" si="388"/>
        <v>0.19078706381337962</v>
      </c>
      <c r="M3573" s="1">
        <f t="shared" ca="1" si="389"/>
        <v>-0.19078706381337962</v>
      </c>
      <c r="N3573" t="str">
        <f t="shared" si="391"/>
        <v>no</v>
      </c>
    </row>
    <row r="3574" spans="1:14" x14ac:dyDescent="0.25">
      <c r="A3574" t="str">
        <f t="shared" si="385"/>
        <v>9Adelaide Crows</v>
      </c>
      <c r="B3574">
        <v>2020</v>
      </c>
      <c r="C3574">
        <v>9</v>
      </c>
      <c r="D3574" t="s">
        <v>226</v>
      </c>
      <c r="E3574" t="s">
        <v>22</v>
      </c>
      <c r="F3574">
        <v>40</v>
      </c>
      <c r="G3574" s="1">
        <v>0.85</v>
      </c>
      <c r="H3574">
        <v>0</v>
      </c>
      <c r="I3574">
        <f t="shared" si="386"/>
        <v>30</v>
      </c>
      <c r="J3574" s="3">
        <f t="shared" si="387"/>
        <v>0</v>
      </c>
      <c r="K3574" s="5">
        <f t="shared" si="390"/>
        <v>15</v>
      </c>
      <c r="L3574" s="3">
        <f t="shared" ca="1" si="388"/>
        <v>0</v>
      </c>
      <c r="M3574" s="1">
        <f t="shared" ca="1" si="389"/>
        <v>0</v>
      </c>
      <c r="N3574" t="str">
        <f t="shared" si="391"/>
        <v>yes</v>
      </c>
    </row>
    <row r="3575" spans="1:14" x14ac:dyDescent="0.25">
      <c r="A3575" t="str">
        <f t="shared" si="385"/>
        <v>9Adelaide Crows</v>
      </c>
      <c r="B3575">
        <v>2020</v>
      </c>
      <c r="C3575">
        <v>9</v>
      </c>
      <c r="D3575" t="s">
        <v>394</v>
      </c>
      <c r="E3575" t="s">
        <v>22</v>
      </c>
      <c r="F3575">
        <v>50</v>
      </c>
      <c r="G3575" s="1">
        <v>0.96</v>
      </c>
      <c r="H3575">
        <v>0</v>
      </c>
      <c r="I3575">
        <f t="shared" si="386"/>
        <v>30</v>
      </c>
      <c r="J3575" s="3">
        <f t="shared" si="387"/>
        <v>0</v>
      </c>
      <c r="K3575" s="5">
        <f t="shared" si="390"/>
        <v>0</v>
      </c>
      <c r="L3575" s="3">
        <f t="shared" ca="1" si="388"/>
        <v>1.8559218559218559E-2</v>
      </c>
      <c r="M3575" s="1">
        <f t="shared" ca="1" si="389"/>
        <v>-1.8559218559218559E-2</v>
      </c>
      <c r="N3575" t="str">
        <f t="shared" si="391"/>
        <v>no</v>
      </c>
    </row>
    <row r="3576" spans="1:14" x14ac:dyDescent="0.25">
      <c r="A3576" t="str">
        <f t="shared" si="385"/>
        <v>9Carlton</v>
      </c>
      <c r="B3576">
        <v>2020</v>
      </c>
      <c r="C3576">
        <v>9</v>
      </c>
      <c r="D3576" t="s">
        <v>304</v>
      </c>
      <c r="E3576" t="s">
        <v>6</v>
      </c>
      <c r="F3576">
        <v>29</v>
      </c>
      <c r="G3576" s="1">
        <v>0.82</v>
      </c>
      <c r="H3576">
        <v>0</v>
      </c>
      <c r="I3576">
        <f t="shared" si="386"/>
        <v>27</v>
      </c>
      <c r="J3576" s="3">
        <f t="shared" si="387"/>
        <v>0</v>
      </c>
      <c r="K3576" s="5">
        <f t="shared" si="390"/>
        <v>2</v>
      </c>
      <c r="L3576" s="3">
        <f t="shared" ca="1" si="388"/>
        <v>0.125534991324465</v>
      </c>
      <c r="M3576" s="1">
        <f t="shared" ca="1" si="389"/>
        <v>-0.125534991324465</v>
      </c>
      <c r="N3576" t="str">
        <f t="shared" si="391"/>
        <v>yes</v>
      </c>
    </row>
    <row r="3577" spans="1:14" x14ac:dyDescent="0.25">
      <c r="A3577" t="str">
        <f t="shared" si="385"/>
        <v>9Essendon</v>
      </c>
      <c r="B3577">
        <v>2020</v>
      </c>
      <c r="C3577">
        <v>9</v>
      </c>
      <c r="D3577" t="s">
        <v>461</v>
      </c>
      <c r="E3577" t="s">
        <v>32</v>
      </c>
      <c r="F3577">
        <v>35</v>
      </c>
      <c r="G3577" s="1">
        <v>0.86</v>
      </c>
      <c r="H3577">
        <v>0</v>
      </c>
      <c r="I3577">
        <f t="shared" si="386"/>
        <v>21</v>
      </c>
      <c r="J3577" s="3">
        <f t="shared" si="387"/>
        <v>0</v>
      </c>
      <c r="K3577" s="5">
        <f t="shared" si="390"/>
        <v>0</v>
      </c>
      <c r="L3577" s="3">
        <f t="shared" ca="1" si="388"/>
        <v>4.6296296296296294E-3</v>
      </c>
      <c r="M3577" s="1">
        <f t="shared" ca="1" si="389"/>
        <v>-4.6296296296296294E-3</v>
      </c>
      <c r="N3577" t="str">
        <f t="shared" si="391"/>
        <v>no</v>
      </c>
    </row>
    <row r="3578" spans="1:14" x14ac:dyDescent="0.25">
      <c r="A3578" t="str">
        <f t="shared" si="385"/>
        <v>9Collingwood</v>
      </c>
      <c r="B3578">
        <v>2020</v>
      </c>
      <c r="C3578">
        <v>9</v>
      </c>
      <c r="D3578" t="s">
        <v>571</v>
      </c>
      <c r="E3578" t="s">
        <v>51</v>
      </c>
      <c r="F3578">
        <v>47</v>
      </c>
      <c r="G3578" s="1">
        <v>0.83</v>
      </c>
      <c r="H3578">
        <v>0</v>
      </c>
      <c r="I3578">
        <f t="shared" si="386"/>
        <v>20</v>
      </c>
      <c r="J3578" s="3">
        <f t="shared" si="387"/>
        <v>0</v>
      </c>
      <c r="K3578" s="5">
        <f t="shared" si="390"/>
        <v>0</v>
      </c>
      <c r="L3578" s="3">
        <f t="shared" ca="1" si="388"/>
        <v>3.9141414141414137E-2</v>
      </c>
      <c r="M3578" s="1">
        <f t="shared" ca="1" si="389"/>
        <v>-3.9141414141414137E-2</v>
      </c>
      <c r="N3578" t="str">
        <f t="shared" si="391"/>
        <v>no</v>
      </c>
    </row>
    <row r="3579" spans="1:14" x14ac:dyDescent="0.25">
      <c r="A3579" t="str">
        <f t="shared" si="385"/>
        <v>9Essendon</v>
      </c>
      <c r="B3579">
        <v>2020</v>
      </c>
      <c r="C3579">
        <v>9</v>
      </c>
      <c r="D3579" t="s">
        <v>427</v>
      </c>
      <c r="E3579" t="s">
        <v>32</v>
      </c>
      <c r="F3579">
        <v>34</v>
      </c>
      <c r="G3579" s="1">
        <v>0.89</v>
      </c>
      <c r="H3579">
        <v>0</v>
      </c>
      <c r="I3579">
        <f t="shared" si="386"/>
        <v>21</v>
      </c>
      <c r="J3579" s="3">
        <f t="shared" si="387"/>
        <v>0</v>
      </c>
      <c r="K3579" s="5">
        <f t="shared" si="390"/>
        <v>0</v>
      </c>
      <c r="L3579" s="3">
        <f t="shared" ca="1" si="388"/>
        <v>0.12615128847461599</v>
      </c>
      <c r="M3579" s="1">
        <f t="shared" ca="1" si="389"/>
        <v>-0.12615128847461599</v>
      </c>
      <c r="N3579" t="str">
        <f t="shared" si="391"/>
        <v>no</v>
      </c>
    </row>
    <row r="3580" spans="1:14" x14ac:dyDescent="0.25">
      <c r="A3580" t="str">
        <f t="shared" si="385"/>
        <v>9St Kilda</v>
      </c>
      <c r="B3580">
        <v>2020</v>
      </c>
      <c r="C3580">
        <v>9</v>
      </c>
      <c r="D3580" t="s">
        <v>594</v>
      </c>
      <c r="E3580" t="s">
        <v>19</v>
      </c>
      <c r="F3580">
        <v>36</v>
      </c>
      <c r="G3580" s="1">
        <v>0.83</v>
      </c>
      <c r="H3580">
        <v>0</v>
      </c>
      <c r="I3580">
        <f t="shared" si="386"/>
        <v>24</v>
      </c>
      <c r="J3580" s="3">
        <f t="shared" si="387"/>
        <v>0</v>
      </c>
      <c r="K3580" s="5">
        <f t="shared" si="390"/>
        <v>0</v>
      </c>
      <c r="L3580" s="3">
        <f t="shared" ca="1" si="388"/>
        <v>2.2435897435897436E-2</v>
      </c>
      <c r="M3580" s="1">
        <f t="shared" ca="1" si="389"/>
        <v>-2.2435897435897436E-2</v>
      </c>
      <c r="N3580" t="str">
        <f t="shared" si="391"/>
        <v>no</v>
      </c>
    </row>
    <row r="3581" spans="1:14" x14ac:dyDescent="0.25">
      <c r="A3581" t="str">
        <f t="shared" si="385"/>
        <v>9St Kilda</v>
      </c>
      <c r="B3581">
        <v>2020</v>
      </c>
      <c r="C3581">
        <v>9</v>
      </c>
      <c r="D3581" t="s">
        <v>350</v>
      </c>
      <c r="E3581" t="s">
        <v>19</v>
      </c>
      <c r="F3581">
        <v>52</v>
      </c>
      <c r="G3581" s="1">
        <v>0.81</v>
      </c>
      <c r="H3581">
        <v>0</v>
      </c>
      <c r="I3581">
        <f t="shared" si="386"/>
        <v>24</v>
      </c>
      <c r="J3581" s="3">
        <f t="shared" si="387"/>
        <v>0</v>
      </c>
      <c r="K3581" s="5">
        <f t="shared" si="390"/>
        <v>1</v>
      </c>
      <c r="L3581" s="3">
        <f t="shared" ca="1" si="388"/>
        <v>1.9667832167832168E-2</v>
      </c>
      <c r="M3581" s="1">
        <f t="shared" ca="1" si="389"/>
        <v>-1.9667832167832168E-2</v>
      </c>
      <c r="N3581" t="str">
        <f t="shared" si="391"/>
        <v>yes</v>
      </c>
    </row>
    <row r="3582" spans="1:14" x14ac:dyDescent="0.25">
      <c r="A3582" t="str">
        <f t="shared" si="385"/>
        <v>9Gold Coast Suns</v>
      </c>
      <c r="B3582">
        <v>2020</v>
      </c>
      <c r="C3582">
        <v>9</v>
      </c>
      <c r="D3582" t="s">
        <v>534</v>
      </c>
      <c r="E3582" t="s">
        <v>40</v>
      </c>
      <c r="F3582">
        <v>31</v>
      </c>
      <c r="G3582" s="1">
        <v>0.92</v>
      </c>
      <c r="H3582">
        <v>0</v>
      </c>
      <c r="I3582">
        <f t="shared" si="386"/>
        <v>17</v>
      </c>
      <c r="J3582" s="3">
        <f t="shared" si="387"/>
        <v>0</v>
      </c>
      <c r="K3582" s="5">
        <f t="shared" si="390"/>
        <v>0</v>
      </c>
      <c r="L3582" s="3">
        <f t="shared" ca="1" si="388"/>
        <v>5.3361344537815124E-2</v>
      </c>
      <c r="M3582" s="1">
        <f t="shared" ca="1" si="389"/>
        <v>-5.3361344537815124E-2</v>
      </c>
      <c r="N3582" t="str">
        <f t="shared" si="391"/>
        <v>no</v>
      </c>
    </row>
    <row r="3583" spans="1:14" x14ac:dyDescent="0.25">
      <c r="A3583" t="str">
        <f t="shared" si="385"/>
        <v>9Gold Coast Suns</v>
      </c>
      <c r="B3583">
        <v>2020</v>
      </c>
      <c r="C3583">
        <v>9</v>
      </c>
      <c r="D3583" t="s">
        <v>558</v>
      </c>
      <c r="E3583" t="s">
        <v>40</v>
      </c>
      <c r="F3583">
        <v>58</v>
      </c>
      <c r="G3583" s="1">
        <v>0.76</v>
      </c>
      <c r="H3583">
        <v>0</v>
      </c>
      <c r="I3583">
        <f t="shared" si="386"/>
        <v>17</v>
      </c>
      <c r="J3583" s="3">
        <f t="shared" si="387"/>
        <v>0</v>
      </c>
      <c r="K3583" s="5">
        <f t="shared" si="390"/>
        <v>0</v>
      </c>
      <c r="L3583" s="3">
        <f t="shared" ca="1" si="388"/>
        <v>0.10161067003172267</v>
      </c>
      <c r="M3583" s="1">
        <f t="shared" ca="1" si="389"/>
        <v>-0.10161067003172267</v>
      </c>
      <c r="N3583" t="str">
        <f t="shared" si="391"/>
        <v>no</v>
      </c>
    </row>
    <row r="3584" spans="1:14" x14ac:dyDescent="0.25">
      <c r="A3584" t="str">
        <f t="shared" si="385"/>
        <v>9Collingwood</v>
      </c>
      <c r="B3584">
        <v>2020</v>
      </c>
      <c r="C3584">
        <v>9</v>
      </c>
      <c r="D3584" t="s">
        <v>549</v>
      </c>
      <c r="E3584" t="s">
        <v>51</v>
      </c>
      <c r="F3584">
        <v>45</v>
      </c>
      <c r="G3584" s="1">
        <v>0.9</v>
      </c>
      <c r="H3584">
        <v>0</v>
      </c>
      <c r="I3584">
        <f t="shared" si="386"/>
        <v>20</v>
      </c>
      <c r="J3584" s="3">
        <f t="shared" si="387"/>
        <v>0</v>
      </c>
      <c r="K3584" s="5">
        <f t="shared" si="390"/>
        <v>0</v>
      </c>
      <c r="L3584" s="3">
        <f t="shared" ca="1" si="388"/>
        <v>8.7353078843353443E-2</v>
      </c>
      <c r="M3584" s="1">
        <f t="shared" ca="1" si="389"/>
        <v>-8.7353078843353443E-2</v>
      </c>
      <c r="N3584" t="str">
        <f t="shared" si="391"/>
        <v>no</v>
      </c>
    </row>
    <row r="3585" spans="1:14" x14ac:dyDescent="0.25">
      <c r="A3585" t="str">
        <f t="shared" si="385"/>
        <v>9Sydney Swans</v>
      </c>
      <c r="B3585">
        <v>2020</v>
      </c>
      <c r="C3585">
        <v>9</v>
      </c>
      <c r="D3585" t="s">
        <v>290</v>
      </c>
      <c r="E3585" t="s">
        <v>70</v>
      </c>
      <c r="F3585">
        <v>40</v>
      </c>
      <c r="G3585" s="1">
        <v>0.75</v>
      </c>
      <c r="H3585">
        <v>0</v>
      </c>
      <c r="I3585">
        <f t="shared" si="386"/>
        <v>24</v>
      </c>
      <c r="J3585" s="3">
        <f t="shared" si="387"/>
        <v>0</v>
      </c>
      <c r="K3585" s="5">
        <f t="shared" si="390"/>
        <v>11</v>
      </c>
      <c r="L3585" s="3">
        <f t="shared" ca="1" si="388"/>
        <v>0.15241545893719807</v>
      </c>
      <c r="M3585" s="1">
        <f t="shared" ca="1" si="389"/>
        <v>-0.15241545893719807</v>
      </c>
      <c r="N3585" t="str">
        <f t="shared" si="391"/>
        <v>yes</v>
      </c>
    </row>
    <row r="3586" spans="1:14" x14ac:dyDescent="0.25">
      <c r="A3586" t="str">
        <f t="shared" ref="A3586:A3649" si="392">C3586&amp;E3586</f>
        <v>9GWS Giants</v>
      </c>
      <c r="B3586">
        <v>2020</v>
      </c>
      <c r="C3586">
        <v>9</v>
      </c>
      <c r="D3586" t="s">
        <v>190</v>
      </c>
      <c r="E3586" t="s">
        <v>11</v>
      </c>
      <c r="F3586">
        <v>90</v>
      </c>
      <c r="G3586" s="1">
        <v>0.79</v>
      </c>
      <c r="H3586">
        <v>0</v>
      </c>
      <c r="I3586">
        <f t="shared" ref="I3586:I3649" si="393">SUMIF($A:$A,$A3586,$H:$H)/4</f>
        <v>17</v>
      </c>
      <c r="J3586" s="3">
        <f t="shared" ref="J3586:J3649" si="394">H3586/I3586</f>
        <v>0</v>
      </c>
      <c r="K3586" s="5">
        <f t="shared" si="390"/>
        <v>15</v>
      </c>
      <c r="L3586" s="3">
        <f t="shared" ref="L3586:L3649" ca="1" si="395">SUMIF($D:$D,$D3586,$J3586)/COUNTIF($D:$D,$D3586)</f>
        <v>0.23910810083058884</v>
      </c>
      <c r="M3586" s="1">
        <f t="shared" ref="M3586:M3649" ca="1" si="396">J3586-L3586</f>
        <v>-0.23910810083058884</v>
      </c>
      <c r="N3586" t="str">
        <f t="shared" si="391"/>
        <v>yes</v>
      </c>
    </row>
    <row r="3587" spans="1:14" x14ac:dyDescent="0.25">
      <c r="A3587" t="str">
        <f t="shared" si="392"/>
        <v>9GWS Giants</v>
      </c>
      <c r="B3587">
        <v>2020</v>
      </c>
      <c r="C3587">
        <v>9</v>
      </c>
      <c r="D3587" t="s">
        <v>409</v>
      </c>
      <c r="E3587" t="s">
        <v>11</v>
      </c>
      <c r="F3587">
        <v>59</v>
      </c>
      <c r="G3587" s="1">
        <v>0.79</v>
      </c>
      <c r="H3587">
        <v>0</v>
      </c>
      <c r="I3587">
        <f t="shared" si="393"/>
        <v>17</v>
      </c>
      <c r="J3587" s="3">
        <f t="shared" si="394"/>
        <v>0</v>
      </c>
      <c r="K3587" s="5">
        <f t="shared" ref="K3587:K3650" si="397">SUMIF($D:$D,$D3587,$H:$H)</f>
        <v>0</v>
      </c>
      <c r="L3587" s="3">
        <f t="shared" ca="1" si="395"/>
        <v>9.4405594405594415E-2</v>
      </c>
      <c r="M3587" s="1">
        <f t="shared" ca="1" si="396"/>
        <v>-9.4405594405594415E-2</v>
      </c>
      <c r="N3587" t="str">
        <f t="shared" ref="N3587:N3650" si="398">IF(K3587&gt;0,"yes", "no")</f>
        <v>no</v>
      </c>
    </row>
    <row r="3588" spans="1:14" x14ac:dyDescent="0.25">
      <c r="A3588" t="str">
        <f t="shared" si="392"/>
        <v>9Sydney Swans</v>
      </c>
      <c r="B3588">
        <v>2020</v>
      </c>
      <c r="C3588">
        <v>9</v>
      </c>
      <c r="D3588" t="s">
        <v>347</v>
      </c>
      <c r="E3588" t="s">
        <v>70</v>
      </c>
      <c r="F3588">
        <v>49</v>
      </c>
      <c r="G3588" s="1">
        <v>0.81</v>
      </c>
      <c r="H3588">
        <v>0</v>
      </c>
      <c r="I3588">
        <f t="shared" si="393"/>
        <v>24</v>
      </c>
      <c r="J3588" s="3">
        <f t="shared" si="394"/>
        <v>0</v>
      </c>
      <c r="K3588" s="5">
        <f t="shared" si="397"/>
        <v>1</v>
      </c>
      <c r="L3588" s="3">
        <f t="shared" ca="1" si="395"/>
        <v>9.6312209094163978E-2</v>
      </c>
      <c r="M3588" s="1">
        <f t="shared" ca="1" si="396"/>
        <v>-9.6312209094163978E-2</v>
      </c>
      <c r="N3588" t="str">
        <f t="shared" si="398"/>
        <v>yes</v>
      </c>
    </row>
    <row r="3589" spans="1:14" x14ac:dyDescent="0.25">
      <c r="A3589" t="str">
        <f t="shared" si="392"/>
        <v>9West Coast Eagles</v>
      </c>
      <c r="B3589">
        <v>2020</v>
      </c>
      <c r="C3589">
        <v>9</v>
      </c>
      <c r="D3589" t="s">
        <v>136</v>
      </c>
      <c r="E3589" t="s">
        <v>36</v>
      </c>
      <c r="F3589">
        <v>74</v>
      </c>
      <c r="G3589" s="1">
        <v>0.88</v>
      </c>
      <c r="H3589">
        <v>0</v>
      </c>
      <c r="I3589">
        <f t="shared" si="393"/>
        <v>24</v>
      </c>
      <c r="J3589" s="3">
        <f t="shared" si="394"/>
        <v>0</v>
      </c>
      <c r="K3589" s="5">
        <f t="shared" si="397"/>
        <v>24</v>
      </c>
      <c r="L3589" s="3">
        <f t="shared" ca="1" si="395"/>
        <v>0.15462232620320854</v>
      </c>
      <c r="M3589" s="1">
        <f t="shared" ca="1" si="396"/>
        <v>-0.15462232620320854</v>
      </c>
      <c r="N3589" t="str">
        <f t="shared" si="398"/>
        <v>yes</v>
      </c>
    </row>
    <row r="3590" spans="1:14" x14ac:dyDescent="0.25">
      <c r="A3590" t="str">
        <f t="shared" si="392"/>
        <v>9Melbourne</v>
      </c>
      <c r="B3590">
        <v>2020</v>
      </c>
      <c r="C3590">
        <v>9</v>
      </c>
      <c r="D3590" t="s">
        <v>329</v>
      </c>
      <c r="E3590" t="s">
        <v>30</v>
      </c>
      <c r="F3590">
        <v>34</v>
      </c>
      <c r="G3590" s="1">
        <v>0.79</v>
      </c>
      <c r="H3590">
        <v>0</v>
      </c>
      <c r="I3590">
        <f t="shared" si="393"/>
        <v>20</v>
      </c>
      <c r="J3590" s="3">
        <f t="shared" si="394"/>
        <v>0</v>
      </c>
      <c r="K3590" s="5">
        <f t="shared" si="397"/>
        <v>2</v>
      </c>
      <c r="L3590" s="3">
        <f t="shared" ca="1" si="395"/>
        <v>6.3162714478503953E-2</v>
      </c>
      <c r="M3590" s="1">
        <f t="shared" ca="1" si="396"/>
        <v>-6.3162714478503953E-2</v>
      </c>
      <c r="N3590" t="str">
        <f t="shared" si="398"/>
        <v>yes</v>
      </c>
    </row>
    <row r="3591" spans="1:14" x14ac:dyDescent="0.25">
      <c r="A3591" t="str">
        <f t="shared" si="392"/>
        <v>9North Melbourne</v>
      </c>
      <c r="B3591">
        <v>2020</v>
      </c>
      <c r="C3591">
        <v>9</v>
      </c>
      <c r="D3591" t="s">
        <v>482</v>
      </c>
      <c r="E3591" t="s">
        <v>25</v>
      </c>
      <c r="F3591">
        <v>58</v>
      </c>
      <c r="G3591" s="1">
        <v>0.85</v>
      </c>
      <c r="H3591">
        <v>0</v>
      </c>
      <c r="I3591">
        <f t="shared" si="393"/>
        <v>30</v>
      </c>
      <c r="J3591" s="3">
        <f t="shared" si="394"/>
        <v>0</v>
      </c>
      <c r="K3591" s="5">
        <f t="shared" si="397"/>
        <v>0</v>
      </c>
      <c r="L3591" s="3">
        <f t="shared" ca="1" si="395"/>
        <v>0.05</v>
      </c>
      <c r="M3591" s="1">
        <f t="shared" ca="1" si="396"/>
        <v>-0.05</v>
      </c>
      <c r="N3591" t="str">
        <f t="shared" si="398"/>
        <v>no</v>
      </c>
    </row>
    <row r="3592" spans="1:14" x14ac:dyDescent="0.25">
      <c r="A3592" t="str">
        <f t="shared" si="392"/>
        <v>9Gold Coast Suns</v>
      </c>
      <c r="B3592">
        <v>2020</v>
      </c>
      <c r="C3592">
        <v>9</v>
      </c>
      <c r="D3592" t="s">
        <v>495</v>
      </c>
      <c r="E3592" t="s">
        <v>40</v>
      </c>
      <c r="F3592">
        <v>72</v>
      </c>
      <c r="G3592" s="1">
        <v>0.96</v>
      </c>
      <c r="H3592">
        <v>0</v>
      </c>
      <c r="I3592">
        <f t="shared" si="393"/>
        <v>17</v>
      </c>
      <c r="J3592" s="3">
        <f t="shared" si="394"/>
        <v>0</v>
      </c>
      <c r="K3592" s="5">
        <f t="shared" si="397"/>
        <v>0</v>
      </c>
      <c r="L3592" s="3">
        <f t="shared" ca="1" si="395"/>
        <v>0</v>
      </c>
      <c r="M3592" s="1">
        <f t="shared" ca="1" si="396"/>
        <v>0</v>
      </c>
      <c r="N3592" t="str">
        <f t="shared" si="398"/>
        <v>no</v>
      </c>
    </row>
    <row r="3593" spans="1:14" x14ac:dyDescent="0.25">
      <c r="A3593" t="str">
        <f t="shared" si="392"/>
        <v>9GWS Giants</v>
      </c>
      <c r="B3593">
        <v>2020</v>
      </c>
      <c r="C3593">
        <v>9</v>
      </c>
      <c r="D3593" t="s">
        <v>378</v>
      </c>
      <c r="E3593" t="s">
        <v>11</v>
      </c>
      <c r="F3593">
        <v>65</v>
      </c>
      <c r="G3593" s="1">
        <v>0.83</v>
      </c>
      <c r="H3593">
        <v>0</v>
      </c>
      <c r="I3593">
        <f t="shared" si="393"/>
        <v>17</v>
      </c>
      <c r="J3593" s="3">
        <f t="shared" si="394"/>
        <v>0</v>
      </c>
      <c r="K3593" s="5">
        <f t="shared" si="397"/>
        <v>0</v>
      </c>
      <c r="L3593" s="3">
        <f t="shared" ca="1" si="395"/>
        <v>3.3333333333333335E-3</v>
      </c>
      <c r="M3593" s="1">
        <f t="shared" ca="1" si="396"/>
        <v>-3.3333333333333335E-3</v>
      </c>
      <c r="N3593" t="str">
        <f t="shared" si="398"/>
        <v>no</v>
      </c>
    </row>
    <row r="3594" spans="1:14" x14ac:dyDescent="0.25">
      <c r="A3594" t="str">
        <f t="shared" si="392"/>
        <v>9Fremantle</v>
      </c>
      <c r="B3594">
        <v>2020</v>
      </c>
      <c r="C3594">
        <v>9</v>
      </c>
      <c r="D3594" t="s">
        <v>542</v>
      </c>
      <c r="E3594" t="s">
        <v>53</v>
      </c>
      <c r="F3594">
        <v>32</v>
      </c>
      <c r="G3594" s="1">
        <v>0.67</v>
      </c>
      <c r="H3594">
        <v>0</v>
      </c>
      <c r="I3594">
        <f t="shared" si="393"/>
        <v>20</v>
      </c>
      <c r="J3594" s="3">
        <f t="shared" si="394"/>
        <v>0</v>
      </c>
      <c r="K3594" s="5">
        <f t="shared" si="397"/>
        <v>0</v>
      </c>
      <c r="L3594" s="3">
        <f t="shared" ca="1" si="395"/>
        <v>9.2592592592592601E-2</v>
      </c>
      <c r="M3594" s="1">
        <f t="shared" ca="1" si="396"/>
        <v>-9.2592592592592601E-2</v>
      </c>
      <c r="N3594" t="str">
        <f t="shared" si="398"/>
        <v>no</v>
      </c>
    </row>
    <row r="3595" spans="1:14" x14ac:dyDescent="0.25">
      <c r="A3595" t="str">
        <f t="shared" si="392"/>
        <v>9St Kilda</v>
      </c>
      <c r="B3595">
        <v>2020</v>
      </c>
      <c r="C3595">
        <v>9</v>
      </c>
      <c r="D3595" t="s">
        <v>267</v>
      </c>
      <c r="E3595" t="s">
        <v>19</v>
      </c>
      <c r="F3595">
        <v>32</v>
      </c>
      <c r="G3595" s="1">
        <v>0.76</v>
      </c>
      <c r="H3595">
        <v>0</v>
      </c>
      <c r="I3595">
        <f t="shared" si="393"/>
        <v>24</v>
      </c>
      <c r="J3595" s="3">
        <f t="shared" si="394"/>
        <v>0</v>
      </c>
      <c r="K3595" s="5">
        <f t="shared" si="397"/>
        <v>4</v>
      </c>
      <c r="L3595" s="3">
        <f t="shared" ca="1" si="395"/>
        <v>0.14323639323639323</v>
      </c>
      <c r="M3595" s="1">
        <f t="shared" ca="1" si="396"/>
        <v>-0.14323639323639323</v>
      </c>
      <c r="N3595" t="str">
        <f t="shared" si="398"/>
        <v>yes</v>
      </c>
    </row>
    <row r="3596" spans="1:14" x14ac:dyDescent="0.25">
      <c r="A3596" t="str">
        <f t="shared" si="392"/>
        <v>9St Kilda</v>
      </c>
      <c r="B3596">
        <v>2020</v>
      </c>
      <c r="C3596">
        <v>9</v>
      </c>
      <c r="D3596" t="s">
        <v>555</v>
      </c>
      <c r="E3596" t="s">
        <v>19</v>
      </c>
      <c r="F3596">
        <v>79</v>
      </c>
      <c r="G3596" s="1">
        <v>0.88</v>
      </c>
      <c r="H3596">
        <v>0</v>
      </c>
      <c r="I3596">
        <f t="shared" si="393"/>
        <v>24</v>
      </c>
      <c r="J3596" s="3">
        <f t="shared" si="394"/>
        <v>0</v>
      </c>
      <c r="K3596" s="5">
        <f t="shared" si="397"/>
        <v>0</v>
      </c>
      <c r="L3596" s="3">
        <f t="shared" ca="1" si="395"/>
        <v>4.779411764705882E-2</v>
      </c>
      <c r="M3596" s="1">
        <f t="shared" ca="1" si="396"/>
        <v>-4.779411764705882E-2</v>
      </c>
      <c r="N3596" t="str">
        <f t="shared" si="398"/>
        <v>no</v>
      </c>
    </row>
    <row r="3597" spans="1:14" x14ac:dyDescent="0.25">
      <c r="A3597" t="str">
        <f t="shared" si="392"/>
        <v>9Adelaide Crows</v>
      </c>
      <c r="B3597">
        <v>2020</v>
      </c>
      <c r="C3597">
        <v>9</v>
      </c>
      <c r="D3597" t="s">
        <v>425</v>
      </c>
      <c r="E3597" t="s">
        <v>22</v>
      </c>
      <c r="F3597">
        <v>72</v>
      </c>
      <c r="G3597" s="1">
        <v>0.8</v>
      </c>
      <c r="H3597">
        <v>0</v>
      </c>
      <c r="I3597">
        <f t="shared" si="393"/>
        <v>30</v>
      </c>
      <c r="J3597" s="3">
        <f t="shared" si="394"/>
        <v>0</v>
      </c>
      <c r="K3597" s="5">
        <f t="shared" si="397"/>
        <v>0</v>
      </c>
      <c r="L3597" s="3">
        <f t="shared" ca="1" si="395"/>
        <v>4.996626180836708E-2</v>
      </c>
      <c r="M3597" s="1">
        <f t="shared" ca="1" si="396"/>
        <v>-4.996626180836708E-2</v>
      </c>
      <c r="N3597" t="str">
        <f t="shared" si="398"/>
        <v>no</v>
      </c>
    </row>
    <row r="3598" spans="1:14" x14ac:dyDescent="0.25">
      <c r="A3598" t="str">
        <f t="shared" si="392"/>
        <v>9Geelong Cats</v>
      </c>
      <c r="B3598">
        <v>2020</v>
      </c>
      <c r="C3598">
        <v>9</v>
      </c>
      <c r="D3598" t="s">
        <v>361</v>
      </c>
      <c r="E3598" t="s">
        <v>9</v>
      </c>
      <c r="F3598">
        <v>57</v>
      </c>
      <c r="G3598" s="1">
        <v>0.86</v>
      </c>
      <c r="H3598">
        <v>0</v>
      </c>
      <c r="I3598">
        <f t="shared" si="393"/>
        <v>24</v>
      </c>
      <c r="J3598" s="3">
        <f t="shared" si="394"/>
        <v>0</v>
      </c>
      <c r="K3598" s="5">
        <f t="shared" si="397"/>
        <v>0</v>
      </c>
      <c r="L3598" s="3">
        <f t="shared" ca="1" si="395"/>
        <v>7.4074074074074068E-3</v>
      </c>
      <c r="M3598" s="1">
        <f t="shared" ca="1" si="396"/>
        <v>-7.4074074074074068E-3</v>
      </c>
      <c r="N3598" t="str">
        <f t="shared" si="398"/>
        <v>no</v>
      </c>
    </row>
    <row r="3599" spans="1:14" x14ac:dyDescent="0.25">
      <c r="A3599" t="str">
        <f t="shared" si="392"/>
        <v>9Western Bulldogs</v>
      </c>
      <c r="B3599">
        <v>2020</v>
      </c>
      <c r="C3599">
        <v>9</v>
      </c>
      <c r="D3599" t="s">
        <v>569</v>
      </c>
      <c r="E3599" t="s">
        <v>14</v>
      </c>
      <c r="F3599">
        <v>5</v>
      </c>
      <c r="G3599" s="1">
        <v>0.15</v>
      </c>
      <c r="H3599">
        <v>0</v>
      </c>
      <c r="I3599">
        <f t="shared" si="393"/>
        <v>24</v>
      </c>
      <c r="J3599" s="3">
        <f t="shared" si="394"/>
        <v>0</v>
      </c>
      <c r="K3599" s="5">
        <f t="shared" si="397"/>
        <v>0</v>
      </c>
      <c r="L3599" s="3">
        <f t="shared" ca="1" si="395"/>
        <v>0</v>
      </c>
      <c r="M3599" s="1">
        <f t="shared" ca="1" si="396"/>
        <v>0</v>
      </c>
      <c r="N3599" t="str">
        <f t="shared" si="398"/>
        <v>no</v>
      </c>
    </row>
    <row r="3600" spans="1:14" x14ac:dyDescent="0.25">
      <c r="A3600" t="str">
        <f t="shared" si="392"/>
        <v>9Collingwood</v>
      </c>
      <c r="B3600">
        <v>2020</v>
      </c>
      <c r="C3600">
        <v>9</v>
      </c>
      <c r="D3600" t="s">
        <v>634</v>
      </c>
      <c r="E3600" t="s">
        <v>51</v>
      </c>
      <c r="F3600">
        <v>34</v>
      </c>
      <c r="G3600" s="1">
        <v>0.81</v>
      </c>
      <c r="H3600">
        <v>0</v>
      </c>
      <c r="I3600">
        <f t="shared" si="393"/>
        <v>20</v>
      </c>
      <c r="J3600" s="3">
        <f t="shared" si="394"/>
        <v>0</v>
      </c>
      <c r="K3600" s="5">
        <f t="shared" si="397"/>
        <v>0</v>
      </c>
      <c r="L3600" s="3">
        <f t="shared" ca="1" si="395"/>
        <v>0.13171818434976329</v>
      </c>
      <c r="M3600" s="1">
        <f t="shared" ca="1" si="396"/>
        <v>-0.13171818434976329</v>
      </c>
      <c r="N3600" t="str">
        <f t="shared" si="398"/>
        <v>no</v>
      </c>
    </row>
    <row r="3601" spans="1:14" x14ac:dyDescent="0.25">
      <c r="A3601" t="str">
        <f t="shared" si="392"/>
        <v>9Melbourne</v>
      </c>
      <c r="B3601">
        <v>2020</v>
      </c>
      <c r="C3601">
        <v>9</v>
      </c>
      <c r="D3601" t="s">
        <v>433</v>
      </c>
      <c r="E3601" t="s">
        <v>30</v>
      </c>
      <c r="F3601">
        <v>38</v>
      </c>
      <c r="G3601" s="1">
        <v>0.76</v>
      </c>
      <c r="H3601">
        <v>0</v>
      </c>
      <c r="I3601">
        <f t="shared" si="393"/>
        <v>20</v>
      </c>
      <c r="J3601" s="3">
        <f t="shared" si="394"/>
        <v>0</v>
      </c>
      <c r="K3601" s="5">
        <f t="shared" si="397"/>
        <v>0</v>
      </c>
      <c r="L3601" s="3">
        <f t="shared" ca="1" si="395"/>
        <v>7.3260073260073263E-2</v>
      </c>
      <c r="M3601" s="1">
        <f t="shared" ca="1" si="396"/>
        <v>-7.3260073260073263E-2</v>
      </c>
      <c r="N3601" t="str">
        <f t="shared" si="398"/>
        <v>no</v>
      </c>
    </row>
    <row r="3602" spans="1:14" x14ac:dyDescent="0.25">
      <c r="A3602" t="str">
        <f t="shared" si="392"/>
        <v>9Port Adelaide</v>
      </c>
      <c r="B3602">
        <v>2020</v>
      </c>
      <c r="C3602">
        <v>9</v>
      </c>
      <c r="D3602" t="s">
        <v>364</v>
      </c>
      <c r="E3602" t="s">
        <v>48</v>
      </c>
      <c r="F3602">
        <v>56</v>
      </c>
      <c r="G3602" s="1">
        <v>0.83</v>
      </c>
      <c r="H3602">
        <v>0</v>
      </c>
      <c r="I3602">
        <f t="shared" si="393"/>
        <v>20</v>
      </c>
      <c r="J3602" s="3">
        <f t="shared" si="394"/>
        <v>0</v>
      </c>
      <c r="K3602" s="5">
        <f t="shared" si="397"/>
        <v>0</v>
      </c>
      <c r="L3602" s="3">
        <f t="shared" ca="1" si="395"/>
        <v>4.0106951871657748E-2</v>
      </c>
      <c r="M3602" s="1">
        <f t="shared" ca="1" si="396"/>
        <v>-4.0106951871657748E-2</v>
      </c>
      <c r="N3602" t="str">
        <f t="shared" si="398"/>
        <v>no</v>
      </c>
    </row>
    <row r="3603" spans="1:14" x14ac:dyDescent="0.25">
      <c r="A3603" t="str">
        <f t="shared" si="392"/>
        <v>9Gold Coast Suns</v>
      </c>
      <c r="B3603">
        <v>2020</v>
      </c>
      <c r="C3603">
        <v>9</v>
      </c>
      <c r="D3603" t="s">
        <v>376</v>
      </c>
      <c r="E3603" t="s">
        <v>40</v>
      </c>
      <c r="F3603">
        <v>28</v>
      </c>
      <c r="G3603" s="1">
        <v>0.82</v>
      </c>
      <c r="H3603">
        <v>0</v>
      </c>
      <c r="I3603">
        <f t="shared" si="393"/>
        <v>17</v>
      </c>
      <c r="J3603" s="3">
        <f t="shared" si="394"/>
        <v>0</v>
      </c>
      <c r="K3603" s="5">
        <f t="shared" si="397"/>
        <v>0</v>
      </c>
      <c r="L3603" s="3">
        <f t="shared" ca="1" si="395"/>
        <v>3.4965034965034965E-3</v>
      </c>
      <c r="M3603" s="1">
        <f t="shared" ca="1" si="396"/>
        <v>-3.4965034965034965E-3</v>
      </c>
      <c r="N3603" t="str">
        <f t="shared" si="398"/>
        <v>no</v>
      </c>
    </row>
    <row r="3604" spans="1:14" x14ac:dyDescent="0.25">
      <c r="A3604" t="str">
        <f t="shared" si="392"/>
        <v>9GWS Giants</v>
      </c>
      <c r="B3604">
        <v>2020</v>
      </c>
      <c r="C3604">
        <v>9</v>
      </c>
      <c r="D3604" t="s">
        <v>244</v>
      </c>
      <c r="E3604" t="s">
        <v>11</v>
      </c>
      <c r="F3604">
        <v>60</v>
      </c>
      <c r="G3604" s="1">
        <v>0.85</v>
      </c>
      <c r="H3604">
        <v>0</v>
      </c>
      <c r="I3604">
        <f t="shared" si="393"/>
        <v>17</v>
      </c>
      <c r="J3604" s="3">
        <f t="shared" si="394"/>
        <v>0</v>
      </c>
      <c r="K3604" s="5">
        <f t="shared" si="397"/>
        <v>41</v>
      </c>
      <c r="L3604" s="3">
        <f t="shared" ca="1" si="395"/>
        <v>7.8448422847399835E-2</v>
      </c>
      <c r="M3604" s="1">
        <f t="shared" ca="1" si="396"/>
        <v>-7.8448422847399835E-2</v>
      </c>
      <c r="N3604" t="str">
        <f t="shared" si="398"/>
        <v>yes</v>
      </c>
    </row>
    <row r="3605" spans="1:14" x14ac:dyDescent="0.25">
      <c r="A3605" t="str">
        <f t="shared" si="392"/>
        <v>9North Melbourne</v>
      </c>
      <c r="B3605">
        <v>2020</v>
      </c>
      <c r="C3605">
        <v>9</v>
      </c>
      <c r="D3605" t="s">
        <v>421</v>
      </c>
      <c r="E3605" t="s">
        <v>25</v>
      </c>
      <c r="F3605">
        <v>40</v>
      </c>
      <c r="G3605" s="1">
        <v>0.68</v>
      </c>
      <c r="H3605">
        <v>0</v>
      </c>
      <c r="I3605">
        <f t="shared" si="393"/>
        <v>30</v>
      </c>
      <c r="J3605" s="3">
        <f t="shared" si="394"/>
        <v>0</v>
      </c>
      <c r="K3605" s="5">
        <f t="shared" si="397"/>
        <v>0</v>
      </c>
      <c r="L3605" s="3">
        <f t="shared" ca="1" si="395"/>
        <v>0.1181438127090301</v>
      </c>
      <c r="M3605" s="1">
        <f t="shared" ca="1" si="396"/>
        <v>-0.1181438127090301</v>
      </c>
      <c r="N3605" t="str">
        <f t="shared" si="398"/>
        <v>no</v>
      </c>
    </row>
    <row r="3606" spans="1:14" x14ac:dyDescent="0.25">
      <c r="A3606" t="str">
        <f t="shared" si="392"/>
        <v>9Richmond</v>
      </c>
      <c r="B3606">
        <v>2020</v>
      </c>
      <c r="C3606">
        <v>9</v>
      </c>
      <c r="D3606" t="s">
        <v>525</v>
      </c>
      <c r="E3606" t="s">
        <v>28</v>
      </c>
      <c r="F3606">
        <v>47</v>
      </c>
      <c r="G3606" s="1">
        <v>0.71</v>
      </c>
      <c r="H3606">
        <v>0</v>
      </c>
      <c r="I3606">
        <f t="shared" si="393"/>
        <v>24</v>
      </c>
      <c r="J3606" s="3">
        <f t="shared" si="394"/>
        <v>0</v>
      </c>
      <c r="K3606" s="5">
        <f t="shared" si="397"/>
        <v>0</v>
      </c>
      <c r="L3606" s="3">
        <f t="shared" ca="1" si="395"/>
        <v>7.4999999999999997E-2</v>
      </c>
      <c r="M3606" s="1">
        <f t="shared" ca="1" si="396"/>
        <v>-7.4999999999999997E-2</v>
      </c>
      <c r="N3606" t="str">
        <f t="shared" si="398"/>
        <v>no</v>
      </c>
    </row>
    <row r="3607" spans="1:14" x14ac:dyDescent="0.25">
      <c r="A3607" t="str">
        <f t="shared" si="392"/>
        <v>9Richmond</v>
      </c>
      <c r="B3607">
        <v>2020</v>
      </c>
      <c r="C3607">
        <v>9</v>
      </c>
      <c r="D3607" t="s">
        <v>422</v>
      </c>
      <c r="E3607" t="s">
        <v>28</v>
      </c>
      <c r="F3607">
        <v>79</v>
      </c>
      <c r="G3607" s="1">
        <v>0.83</v>
      </c>
      <c r="H3607">
        <v>0</v>
      </c>
      <c r="I3607">
        <f t="shared" si="393"/>
        <v>24</v>
      </c>
      <c r="J3607" s="3">
        <f t="shared" si="394"/>
        <v>0</v>
      </c>
      <c r="K3607" s="5">
        <f t="shared" si="397"/>
        <v>0</v>
      </c>
      <c r="L3607" s="3">
        <f t="shared" ca="1" si="395"/>
        <v>2.601809954751131E-2</v>
      </c>
      <c r="M3607" s="1">
        <f t="shared" ca="1" si="396"/>
        <v>-2.601809954751131E-2</v>
      </c>
      <c r="N3607" t="str">
        <f t="shared" si="398"/>
        <v>no</v>
      </c>
    </row>
    <row r="3608" spans="1:14" x14ac:dyDescent="0.25">
      <c r="A3608" t="str">
        <f t="shared" si="392"/>
        <v>9Melbourne</v>
      </c>
      <c r="B3608">
        <v>2020</v>
      </c>
      <c r="C3608">
        <v>9</v>
      </c>
      <c r="D3608" t="s">
        <v>530</v>
      </c>
      <c r="E3608" t="s">
        <v>30</v>
      </c>
      <c r="F3608">
        <v>50</v>
      </c>
      <c r="G3608" s="1">
        <v>0.86</v>
      </c>
      <c r="H3608">
        <v>0</v>
      </c>
      <c r="I3608">
        <f t="shared" si="393"/>
        <v>20</v>
      </c>
      <c r="J3608" s="3">
        <f t="shared" si="394"/>
        <v>0</v>
      </c>
      <c r="K3608" s="5">
        <f t="shared" si="397"/>
        <v>0</v>
      </c>
      <c r="L3608" s="3">
        <f t="shared" ca="1" si="395"/>
        <v>9.2101926977687612E-2</v>
      </c>
      <c r="M3608" s="1">
        <f t="shared" ca="1" si="396"/>
        <v>-9.2101926977687612E-2</v>
      </c>
      <c r="N3608" t="str">
        <f t="shared" si="398"/>
        <v>no</v>
      </c>
    </row>
    <row r="3609" spans="1:14" x14ac:dyDescent="0.25">
      <c r="A3609" t="str">
        <f t="shared" si="392"/>
        <v>9Richmond</v>
      </c>
      <c r="B3609">
        <v>2020</v>
      </c>
      <c r="C3609">
        <v>9</v>
      </c>
      <c r="D3609" t="s">
        <v>591</v>
      </c>
      <c r="E3609" t="s">
        <v>28</v>
      </c>
      <c r="F3609">
        <v>59</v>
      </c>
      <c r="G3609" s="1">
        <v>0.92</v>
      </c>
      <c r="H3609">
        <v>0</v>
      </c>
      <c r="I3609">
        <f t="shared" si="393"/>
        <v>24</v>
      </c>
      <c r="J3609" s="3">
        <f t="shared" si="394"/>
        <v>0</v>
      </c>
      <c r="K3609" s="5">
        <f t="shared" si="397"/>
        <v>0</v>
      </c>
      <c r="L3609" s="3">
        <f t="shared" ca="1" si="395"/>
        <v>0</v>
      </c>
      <c r="M3609" s="1">
        <f t="shared" ca="1" si="396"/>
        <v>0</v>
      </c>
      <c r="N3609" t="str">
        <f t="shared" si="398"/>
        <v>no</v>
      </c>
    </row>
    <row r="3610" spans="1:14" x14ac:dyDescent="0.25">
      <c r="A3610" t="str">
        <f t="shared" si="392"/>
        <v>8West Coast Eagles</v>
      </c>
      <c r="B3610">
        <v>2020</v>
      </c>
      <c r="C3610">
        <v>8</v>
      </c>
      <c r="D3610" t="s">
        <v>61</v>
      </c>
      <c r="E3610" t="s">
        <v>36</v>
      </c>
      <c r="F3610">
        <v>67</v>
      </c>
      <c r="G3610" s="1">
        <v>0.8</v>
      </c>
      <c r="H3610">
        <v>23</v>
      </c>
      <c r="I3610">
        <f t="shared" si="393"/>
        <v>27</v>
      </c>
      <c r="J3610" s="3">
        <f t="shared" si="394"/>
        <v>0.85185185185185186</v>
      </c>
      <c r="K3610" s="5">
        <f t="shared" si="397"/>
        <v>179</v>
      </c>
      <c r="L3610" s="3">
        <f t="shared" ca="1" si="395"/>
        <v>0</v>
      </c>
      <c r="M3610" s="1">
        <f t="shared" ca="1" si="396"/>
        <v>0.85185185185185186</v>
      </c>
      <c r="N3610" t="str">
        <f t="shared" si="398"/>
        <v>yes</v>
      </c>
    </row>
    <row r="3611" spans="1:14" x14ac:dyDescent="0.25">
      <c r="A3611" t="str">
        <f t="shared" si="392"/>
        <v>8Collingwood</v>
      </c>
      <c r="B3611">
        <v>2020</v>
      </c>
      <c r="C3611">
        <v>8</v>
      </c>
      <c r="D3611" t="s">
        <v>72</v>
      </c>
      <c r="E3611" t="s">
        <v>51</v>
      </c>
      <c r="F3611">
        <v>70</v>
      </c>
      <c r="G3611" s="1">
        <v>0.84</v>
      </c>
      <c r="H3611">
        <v>22</v>
      </c>
      <c r="I3611">
        <f t="shared" si="393"/>
        <v>27</v>
      </c>
      <c r="J3611" s="3">
        <f t="shared" si="394"/>
        <v>0.81481481481481477</v>
      </c>
      <c r="K3611" s="5">
        <f t="shared" si="397"/>
        <v>251</v>
      </c>
      <c r="L3611" s="3">
        <f t="shared" ca="1" si="395"/>
        <v>0.10190311418685122</v>
      </c>
      <c r="M3611" s="1">
        <f t="shared" ca="1" si="396"/>
        <v>0.7129117006279635</v>
      </c>
      <c r="N3611" t="str">
        <f t="shared" si="398"/>
        <v>yes</v>
      </c>
    </row>
    <row r="3612" spans="1:14" x14ac:dyDescent="0.25">
      <c r="A3612" t="str">
        <f t="shared" si="392"/>
        <v>8Carlton</v>
      </c>
      <c r="B3612">
        <v>2020</v>
      </c>
      <c r="C3612">
        <v>8</v>
      </c>
      <c r="D3612" t="s">
        <v>5</v>
      </c>
      <c r="E3612" t="s">
        <v>6</v>
      </c>
      <c r="F3612">
        <v>104</v>
      </c>
      <c r="G3612" s="1">
        <v>0.95</v>
      </c>
      <c r="H3612">
        <v>22</v>
      </c>
      <c r="I3612">
        <f t="shared" si="393"/>
        <v>22</v>
      </c>
      <c r="J3612" s="3">
        <f t="shared" si="394"/>
        <v>1</v>
      </c>
      <c r="K3612" s="5">
        <f t="shared" si="397"/>
        <v>326</v>
      </c>
      <c r="L3612" s="3">
        <f t="shared" ca="1" si="395"/>
        <v>0.12770236299648063</v>
      </c>
      <c r="M3612" s="1">
        <f t="shared" ca="1" si="396"/>
        <v>0.87229763700351937</v>
      </c>
      <c r="N3612" t="str">
        <f t="shared" si="398"/>
        <v>yes</v>
      </c>
    </row>
    <row r="3613" spans="1:14" x14ac:dyDescent="0.25">
      <c r="A3613" t="str">
        <f t="shared" si="392"/>
        <v>8West Coast Eagles</v>
      </c>
      <c r="B3613">
        <v>2020</v>
      </c>
      <c r="C3613">
        <v>8</v>
      </c>
      <c r="D3613" t="s">
        <v>35</v>
      </c>
      <c r="E3613" t="s">
        <v>36</v>
      </c>
      <c r="F3613">
        <v>103</v>
      </c>
      <c r="G3613" s="1">
        <v>0.84</v>
      </c>
      <c r="H3613">
        <v>22</v>
      </c>
      <c r="I3613">
        <f t="shared" si="393"/>
        <v>27</v>
      </c>
      <c r="J3613" s="3">
        <f t="shared" si="394"/>
        <v>0.81481481481481477</v>
      </c>
      <c r="K3613" s="5">
        <f t="shared" si="397"/>
        <v>270</v>
      </c>
      <c r="L3613" s="3">
        <f t="shared" ca="1" si="395"/>
        <v>0.10478156174750601</v>
      </c>
      <c r="M3613" s="1">
        <f t="shared" ca="1" si="396"/>
        <v>0.7100332530673088</v>
      </c>
      <c r="N3613" t="str">
        <f t="shared" si="398"/>
        <v>yes</v>
      </c>
    </row>
    <row r="3614" spans="1:14" x14ac:dyDescent="0.25">
      <c r="A3614" t="str">
        <f t="shared" si="392"/>
        <v>8North Melbourne</v>
      </c>
      <c r="B3614">
        <v>2020</v>
      </c>
      <c r="C3614">
        <v>8</v>
      </c>
      <c r="D3614" t="s">
        <v>42</v>
      </c>
      <c r="E3614" t="s">
        <v>25</v>
      </c>
      <c r="F3614">
        <v>72</v>
      </c>
      <c r="G3614" s="1">
        <v>0.95</v>
      </c>
      <c r="H3614">
        <v>21</v>
      </c>
      <c r="I3614">
        <f t="shared" si="393"/>
        <v>22</v>
      </c>
      <c r="J3614" s="3">
        <f t="shared" si="394"/>
        <v>0.95454545454545459</v>
      </c>
      <c r="K3614" s="5">
        <f t="shared" si="397"/>
        <v>309</v>
      </c>
      <c r="L3614" s="3">
        <f t="shared" ca="1" si="395"/>
        <v>0.11886877828054299</v>
      </c>
      <c r="M3614" s="1">
        <f t="shared" ca="1" si="396"/>
        <v>0.8356766762649116</v>
      </c>
      <c r="N3614" t="str">
        <f t="shared" si="398"/>
        <v>yes</v>
      </c>
    </row>
    <row r="3615" spans="1:14" x14ac:dyDescent="0.25">
      <c r="A3615" t="str">
        <f t="shared" si="392"/>
        <v>8Port Adelaide</v>
      </c>
      <c r="B3615">
        <v>2020</v>
      </c>
      <c r="C3615">
        <v>8</v>
      </c>
      <c r="D3615" t="s">
        <v>94</v>
      </c>
      <c r="E3615" t="s">
        <v>48</v>
      </c>
      <c r="F3615">
        <v>61</v>
      </c>
      <c r="G3615" s="1">
        <v>0.92</v>
      </c>
      <c r="H3615">
        <v>20</v>
      </c>
      <c r="I3615">
        <f t="shared" si="393"/>
        <v>22</v>
      </c>
      <c r="J3615" s="3">
        <f t="shared" si="394"/>
        <v>0.90909090909090906</v>
      </c>
      <c r="K3615" s="5">
        <f t="shared" si="397"/>
        <v>95</v>
      </c>
      <c r="L3615" s="3">
        <f t="shared" ca="1" si="395"/>
        <v>4.8750000000000002E-2</v>
      </c>
      <c r="M3615" s="1">
        <f t="shared" ca="1" si="396"/>
        <v>0.8603409090909091</v>
      </c>
      <c r="N3615" t="str">
        <f t="shared" si="398"/>
        <v>yes</v>
      </c>
    </row>
    <row r="3616" spans="1:14" x14ac:dyDescent="0.25">
      <c r="A3616" t="str">
        <f t="shared" si="392"/>
        <v>8Collingwood</v>
      </c>
      <c r="B3616">
        <v>2020</v>
      </c>
      <c r="C3616">
        <v>8</v>
      </c>
      <c r="D3616" t="s">
        <v>50</v>
      </c>
      <c r="E3616" t="s">
        <v>51</v>
      </c>
      <c r="F3616">
        <v>62</v>
      </c>
      <c r="G3616" s="1">
        <v>0.83</v>
      </c>
      <c r="H3616">
        <v>20</v>
      </c>
      <c r="I3616">
        <f t="shared" si="393"/>
        <v>27</v>
      </c>
      <c r="J3616" s="3">
        <f t="shared" si="394"/>
        <v>0.7407407407407407</v>
      </c>
      <c r="K3616" s="5">
        <f t="shared" si="397"/>
        <v>299</v>
      </c>
      <c r="L3616" s="3">
        <f t="shared" ca="1" si="395"/>
        <v>8.3921568627450982E-2</v>
      </c>
      <c r="M3616" s="1">
        <f t="shared" ca="1" si="396"/>
        <v>0.65681917211328966</v>
      </c>
      <c r="N3616" t="str">
        <f t="shared" si="398"/>
        <v>yes</v>
      </c>
    </row>
    <row r="3617" spans="1:14" x14ac:dyDescent="0.25">
      <c r="A3617" t="str">
        <f t="shared" si="392"/>
        <v>8Adelaide Crows</v>
      </c>
      <c r="B3617">
        <v>2020</v>
      </c>
      <c r="C3617">
        <v>8</v>
      </c>
      <c r="D3617" t="s">
        <v>21</v>
      </c>
      <c r="E3617" t="s">
        <v>22</v>
      </c>
      <c r="F3617">
        <v>73</v>
      </c>
      <c r="G3617" s="1">
        <v>0.96</v>
      </c>
      <c r="H3617">
        <v>20</v>
      </c>
      <c r="I3617">
        <f t="shared" si="393"/>
        <v>20</v>
      </c>
      <c r="J3617" s="3">
        <f t="shared" si="394"/>
        <v>1</v>
      </c>
      <c r="K3617" s="5">
        <f t="shared" si="397"/>
        <v>329</v>
      </c>
      <c r="L3617" s="3">
        <f t="shared" ca="1" si="395"/>
        <v>0.14206354199433785</v>
      </c>
      <c r="M3617" s="1">
        <f t="shared" ca="1" si="396"/>
        <v>0.85793645800566209</v>
      </c>
      <c r="N3617" t="str">
        <f t="shared" si="398"/>
        <v>yes</v>
      </c>
    </row>
    <row r="3618" spans="1:14" x14ac:dyDescent="0.25">
      <c r="A3618" t="str">
        <f t="shared" si="392"/>
        <v>8Port Adelaide</v>
      </c>
      <c r="B3618">
        <v>2020</v>
      </c>
      <c r="C3618">
        <v>8</v>
      </c>
      <c r="D3618" t="s">
        <v>115</v>
      </c>
      <c r="E3618" t="s">
        <v>48</v>
      </c>
      <c r="F3618">
        <v>58</v>
      </c>
      <c r="G3618" s="1">
        <v>0.79</v>
      </c>
      <c r="H3618">
        <v>19</v>
      </c>
      <c r="I3618">
        <f t="shared" si="393"/>
        <v>22</v>
      </c>
      <c r="J3618" s="3">
        <f t="shared" si="394"/>
        <v>0.86363636363636365</v>
      </c>
      <c r="K3618" s="5">
        <f t="shared" si="397"/>
        <v>70</v>
      </c>
      <c r="L3618" s="3">
        <f t="shared" ca="1" si="395"/>
        <v>9.0972222222222232E-2</v>
      </c>
      <c r="M3618" s="1">
        <f t="shared" ca="1" si="396"/>
        <v>0.77266414141414141</v>
      </c>
      <c r="N3618" t="str">
        <f t="shared" si="398"/>
        <v>yes</v>
      </c>
    </row>
    <row r="3619" spans="1:14" x14ac:dyDescent="0.25">
      <c r="A3619" t="str">
        <f t="shared" si="392"/>
        <v>8St Kilda</v>
      </c>
      <c r="B3619">
        <v>2020</v>
      </c>
      <c r="C3619">
        <v>8</v>
      </c>
      <c r="D3619" t="s">
        <v>62</v>
      </c>
      <c r="E3619" t="s">
        <v>19</v>
      </c>
      <c r="F3619">
        <v>84</v>
      </c>
      <c r="G3619" s="1">
        <v>0.94</v>
      </c>
      <c r="H3619">
        <v>19</v>
      </c>
      <c r="I3619">
        <f t="shared" si="393"/>
        <v>22</v>
      </c>
      <c r="J3619" s="3">
        <f t="shared" si="394"/>
        <v>0.86363636363636365</v>
      </c>
      <c r="K3619" s="5">
        <f t="shared" si="397"/>
        <v>306</v>
      </c>
      <c r="L3619" s="3">
        <f t="shared" ca="1" si="395"/>
        <v>0.13540784475040529</v>
      </c>
      <c r="M3619" s="1">
        <f t="shared" ca="1" si="396"/>
        <v>0.7282285188859583</v>
      </c>
      <c r="N3619" t="str">
        <f t="shared" si="398"/>
        <v>yes</v>
      </c>
    </row>
    <row r="3620" spans="1:14" x14ac:dyDescent="0.25">
      <c r="A3620" t="str">
        <f t="shared" si="392"/>
        <v>8Essendon</v>
      </c>
      <c r="B3620">
        <v>2020</v>
      </c>
      <c r="C3620">
        <v>8</v>
      </c>
      <c r="D3620" t="s">
        <v>31</v>
      </c>
      <c r="E3620" t="s">
        <v>32</v>
      </c>
      <c r="F3620">
        <v>65</v>
      </c>
      <c r="G3620" s="1">
        <v>0.88</v>
      </c>
      <c r="H3620">
        <v>19</v>
      </c>
      <c r="I3620">
        <f t="shared" si="393"/>
        <v>20</v>
      </c>
      <c r="J3620" s="3">
        <f t="shared" si="394"/>
        <v>0.95</v>
      </c>
      <c r="K3620" s="5">
        <f t="shared" si="397"/>
        <v>121</v>
      </c>
      <c r="L3620" s="3">
        <f t="shared" ca="1" si="395"/>
        <v>0</v>
      </c>
      <c r="M3620" s="1">
        <f t="shared" ca="1" si="396"/>
        <v>0.95</v>
      </c>
      <c r="N3620" t="str">
        <f t="shared" si="398"/>
        <v>yes</v>
      </c>
    </row>
    <row r="3621" spans="1:14" x14ac:dyDescent="0.25">
      <c r="A3621" t="str">
        <f t="shared" si="392"/>
        <v>8St Kilda</v>
      </c>
      <c r="B3621">
        <v>2020</v>
      </c>
      <c r="C3621">
        <v>8</v>
      </c>
      <c r="D3621" t="s">
        <v>87</v>
      </c>
      <c r="E3621" t="s">
        <v>19</v>
      </c>
      <c r="F3621">
        <v>59</v>
      </c>
      <c r="G3621" s="1">
        <v>0.83</v>
      </c>
      <c r="H3621">
        <v>18</v>
      </c>
      <c r="I3621">
        <f t="shared" si="393"/>
        <v>22</v>
      </c>
      <c r="J3621" s="3">
        <f t="shared" si="394"/>
        <v>0.81818181818181823</v>
      </c>
      <c r="K3621" s="5">
        <f t="shared" si="397"/>
        <v>212</v>
      </c>
      <c r="L3621" s="3">
        <f t="shared" ca="1" si="395"/>
        <v>7.2307692307692309E-2</v>
      </c>
      <c r="M3621" s="1">
        <f t="shared" ca="1" si="396"/>
        <v>0.74587412587412594</v>
      </c>
      <c r="N3621" t="str">
        <f t="shared" si="398"/>
        <v>yes</v>
      </c>
    </row>
    <row r="3622" spans="1:14" x14ac:dyDescent="0.25">
      <c r="A3622" t="str">
        <f t="shared" si="392"/>
        <v>8GWS Giants</v>
      </c>
      <c r="B3622">
        <v>2020</v>
      </c>
      <c r="C3622">
        <v>8</v>
      </c>
      <c r="D3622" t="s">
        <v>84</v>
      </c>
      <c r="E3622" t="s">
        <v>11</v>
      </c>
      <c r="F3622">
        <v>103</v>
      </c>
      <c r="G3622" s="1">
        <v>0.91</v>
      </c>
      <c r="H3622">
        <v>18</v>
      </c>
      <c r="I3622">
        <f t="shared" si="393"/>
        <v>19</v>
      </c>
      <c r="J3622" s="3">
        <f t="shared" si="394"/>
        <v>0.94736842105263153</v>
      </c>
      <c r="K3622" s="5">
        <f t="shared" si="397"/>
        <v>234</v>
      </c>
      <c r="L3622" s="3">
        <f t="shared" ca="1" si="395"/>
        <v>0.12626869658119658</v>
      </c>
      <c r="M3622" s="1">
        <f t="shared" ca="1" si="396"/>
        <v>0.82109972447143498</v>
      </c>
      <c r="N3622" t="str">
        <f t="shared" si="398"/>
        <v>yes</v>
      </c>
    </row>
    <row r="3623" spans="1:14" x14ac:dyDescent="0.25">
      <c r="A3623" t="str">
        <f t="shared" si="392"/>
        <v>8Melbourne</v>
      </c>
      <c r="B3623">
        <v>2020</v>
      </c>
      <c r="C3623">
        <v>8</v>
      </c>
      <c r="D3623" t="s">
        <v>29</v>
      </c>
      <c r="E3623" t="s">
        <v>30</v>
      </c>
      <c r="F3623">
        <v>103</v>
      </c>
      <c r="G3623" s="1">
        <v>0.96</v>
      </c>
      <c r="H3623">
        <v>18</v>
      </c>
      <c r="I3623">
        <f t="shared" si="393"/>
        <v>18</v>
      </c>
      <c r="J3623" s="3">
        <f t="shared" si="394"/>
        <v>1</v>
      </c>
      <c r="K3623" s="5">
        <f t="shared" si="397"/>
        <v>267</v>
      </c>
      <c r="L3623" s="3">
        <f t="shared" ca="1" si="395"/>
        <v>0.18828440467095928</v>
      </c>
      <c r="M3623" s="1">
        <f t="shared" ca="1" si="396"/>
        <v>0.8117155953290407</v>
      </c>
      <c r="N3623" t="str">
        <f t="shared" si="398"/>
        <v>yes</v>
      </c>
    </row>
    <row r="3624" spans="1:14" x14ac:dyDescent="0.25">
      <c r="A3624" t="str">
        <f t="shared" si="392"/>
        <v>8Collingwood</v>
      </c>
      <c r="B3624">
        <v>2020</v>
      </c>
      <c r="C3624">
        <v>8</v>
      </c>
      <c r="D3624" t="s">
        <v>110</v>
      </c>
      <c r="E3624" t="s">
        <v>51</v>
      </c>
      <c r="F3624">
        <v>41</v>
      </c>
      <c r="G3624" s="1">
        <v>0.73</v>
      </c>
      <c r="H3624">
        <v>18</v>
      </c>
      <c r="I3624">
        <f t="shared" si="393"/>
        <v>27</v>
      </c>
      <c r="J3624" s="3">
        <f t="shared" si="394"/>
        <v>0.66666666666666663</v>
      </c>
      <c r="K3624" s="5">
        <f t="shared" si="397"/>
        <v>180</v>
      </c>
      <c r="L3624" s="3">
        <f t="shared" ca="1" si="395"/>
        <v>0.13848039215686275</v>
      </c>
      <c r="M3624" s="1">
        <f t="shared" ca="1" si="396"/>
        <v>0.52818627450980382</v>
      </c>
      <c r="N3624" t="str">
        <f t="shared" si="398"/>
        <v>yes</v>
      </c>
    </row>
    <row r="3625" spans="1:14" x14ac:dyDescent="0.25">
      <c r="A3625" t="str">
        <f t="shared" si="392"/>
        <v>8Carlton</v>
      </c>
      <c r="B3625">
        <v>2020</v>
      </c>
      <c r="C3625">
        <v>8</v>
      </c>
      <c r="D3625" t="s">
        <v>26</v>
      </c>
      <c r="E3625" t="s">
        <v>6</v>
      </c>
      <c r="F3625">
        <v>64</v>
      </c>
      <c r="G3625" s="1">
        <v>0.85</v>
      </c>
      <c r="H3625">
        <v>18</v>
      </c>
      <c r="I3625">
        <f t="shared" si="393"/>
        <v>22</v>
      </c>
      <c r="J3625" s="3">
        <f t="shared" si="394"/>
        <v>0.81818181818181823</v>
      </c>
      <c r="K3625" s="5">
        <f t="shared" si="397"/>
        <v>217</v>
      </c>
      <c r="L3625" s="3">
        <f t="shared" ca="1" si="395"/>
        <v>6.8825910931174086E-2</v>
      </c>
      <c r="M3625" s="1">
        <f t="shared" ca="1" si="396"/>
        <v>0.74935590725064416</v>
      </c>
      <c r="N3625" t="str">
        <f t="shared" si="398"/>
        <v>yes</v>
      </c>
    </row>
    <row r="3626" spans="1:14" x14ac:dyDescent="0.25">
      <c r="A3626" t="str">
        <f t="shared" si="392"/>
        <v>8West Coast Eagles</v>
      </c>
      <c r="B3626">
        <v>2020</v>
      </c>
      <c r="C3626">
        <v>8</v>
      </c>
      <c r="D3626" t="s">
        <v>95</v>
      </c>
      <c r="E3626" t="s">
        <v>36</v>
      </c>
      <c r="F3626">
        <v>55</v>
      </c>
      <c r="G3626" s="1">
        <v>0.57999999999999996</v>
      </c>
      <c r="H3626">
        <v>18</v>
      </c>
      <c r="I3626">
        <f t="shared" si="393"/>
        <v>27</v>
      </c>
      <c r="J3626" s="3">
        <f t="shared" si="394"/>
        <v>0.66666666666666663</v>
      </c>
      <c r="K3626" s="5">
        <f t="shared" si="397"/>
        <v>270</v>
      </c>
      <c r="L3626" s="3">
        <f t="shared" ca="1" si="395"/>
        <v>5.2386363636363634E-2</v>
      </c>
      <c r="M3626" s="1">
        <f t="shared" ca="1" si="396"/>
        <v>0.61428030303030301</v>
      </c>
      <c r="N3626" t="str">
        <f t="shared" si="398"/>
        <v>yes</v>
      </c>
    </row>
    <row r="3627" spans="1:14" x14ac:dyDescent="0.25">
      <c r="A3627" t="str">
        <f t="shared" si="392"/>
        <v>8Adelaide Crows</v>
      </c>
      <c r="B3627">
        <v>2020</v>
      </c>
      <c r="C3627">
        <v>8</v>
      </c>
      <c r="D3627" t="s">
        <v>131</v>
      </c>
      <c r="E3627" t="s">
        <v>22</v>
      </c>
      <c r="F3627">
        <v>16</v>
      </c>
      <c r="G3627" s="1">
        <v>0.8</v>
      </c>
      <c r="H3627">
        <v>17</v>
      </c>
      <c r="I3627">
        <f t="shared" si="393"/>
        <v>20</v>
      </c>
      <c r="J3627" s="3">
        <f t="shared" si="394"/>
        <v>0.85</v>
      </c>
      <c r="K3627" s="5">
        <f t="shared" si="397"/>
        <v>90</v>
      </c>
      <c r="L3627" s="3">
        <f t="shared" ca="1" si="395"/>
        <v>1.5873015873015872E-2</v>
      </c>
      <c r="M3627" s="1">
        <f t="shared" ca="1" si="396"/>
        <v>0.83412698412698405</v>
      </c>
      <c r="N3627" t="str">
        <f t="shared" si="398"/>
        <v>yes</v>
      </c>
    </row>
    <row r="3628" spans="1:14" x14ac:dyDescent="0.25">
      <c r="A3628" t="str">
        <f t="shared" si="392"/>
        <v>8Essendon</v>
      </c>
      <c r="B3628">
        <v>2020</v>
      </c>
      <c r="C3628">
        <v>8</v>
      </c>
      <c r="D3628" t="s">
        <v>93</v>
      </c>
      <c r="E3628" t="s">
        <v>32</v>
      </c>
      <c r="F3628">
        <v>118</v>
      </c>
      <c r="G3628" s="1">
        <v>0.85</v>
      </c>
      <c r="H3628">
        <v>17</v>
      </c>
      <c r="I3628">
        <f t="shared" si="393"/>
        <v>20</v>
      </c>
      <c r="J3628" s="3">
        <f t="shared" si="394"/>
        <v>0.85</v>
      </c>
      <c r="K3628" s="5">
        <f t="shared" si="397"/>
        <v>217</v>
      </c>
      <c r="L3628" s="3">
        <f t="shared" ca="1" si="395"/>
        <v>6.0714285714285714E-2</v>
      </c>
      <c r="M3628" s="1">
        <f t="shared" ca="1" si="396"/>
        <v>0.78928571428571426</v>
      </c>
      <c r="N3628" t="str">
        <f t="shared" si="398"/>
        <v>yes</v>
      </c>
    </row>
    <row r="3629" spans="1:14" x14ac:dyDescent="0.25">
      <c r="A3629" t="str">
        <f t="shared" si="392"/>
        <v>8Sydney Swans</v>
      </c>
      <c r="B3629">
        <v>2020</v>
      </c>
      <c r="C3629">
        <v>8</v>
      </c>
      <c r="D3629" t="s">
        <v>79</v>
      </c>
      <c r="E3629" t="s">
        <v>70</v>
      </c>
      <c r="F3629">
        <v>50</v>
      </c>
      <c r="G3629" s="1">
        <v>0.83</v>
      </c>
      <c r="H3629">
        <v>17</v>
      </c>
      <c r="I3629">
        <f t="shared" si="393"/>
        <v>19</v>
      </c>
      <c r="J3629" s="3">
        <f t="shared" si="394"/>
        <v>0.89473684210526316</v>
      </c>
      <c r="K3629" s="5">
        <f t="shared" si="397"/>
        <v>202</v>
      </c>
      <c r="L3629" s="3">
        <f t="shared" ca="1" si="395"/>
        <v>9.3273123637496111E-2</v>
      </c>
      <c r="M3629" s="1">
        <f t="shared" ca="1" si="396"/>
        <v>0.80146371846776709</v>
      </c>
      <c r="N3629" t="str">
        <f t="shared" si="398"/>
        <v>yes</v>
      </c>
    </row>
    <row r="3630" spans="1:14" x14ac:dyDescent="0.25">
      <c r="A3630" t="str">
        <f t="shared" si="392"/>
        <v>8Carlton</v>
      </c>
      <c r="B3630">
        <v>2020</v>
      </c>
      <c r="C3630">
        <v>8</v>
      </c>
      <c r="D3630" t="s">
        <v>7</v>
      </c>
      <c r="E3630" t="s">
        <v>6</v>
      </c>
      <c r="F3630">
        <v>49</v>
      </c>
      <c r="G3630" s="1">
        <v>0.83</v>
      </c>
      <c r="H3630">
        <v>17</v>
      </c>
      <c r="I3630">
        <f t="shared" si="393"/>
        <v>22</v>
      </c>
      <c r="J3630" s="3">
        <f t="shared" si="394"/>
        <v>0.77272727272727271</v>
      </c>
      <c r="K3630" s="5">
        <f t="shared" si="397"/>
        <v>311</v>
      </c>
      <c r="L3630" s="3">
        <f t="shared" ca="1" si="395"/>
        <v>0.11304437564499485</v>
      </c>
      <c r="M3630" s="1">
        <f t="shared" ca="1" si="396"/>
        <v>0.6596828970822779</v>
      </c>
      <c r="N3630" t="str">
        <f t="shared" si="398"/>
        <v>yes</v>
      </c>
    </row>
    <row r="3631" spans="1:14" x14ac:dyDescent="0.25">
      <c r="A3631" t="str">
        <f t="shared" si="392"/>
        <v>8Richmond</v>
      </c>
      <c r="B3631">
        <v>2020</v>
      </c>
      <c r="C3631">
        <v>8</v>
      </c>
      <c r="D3631" t="s">
        <v>33</v>
      </c>
      <c r="E3631" t="s">
        <v>28</v>
      </c>
      <c r="F3631">
        <v>61</v>
      </c>
      <c r="G3631" s="1">
        <v>0.79</v>
      </c>
      <c r="H3631">
        <v>17</v>
      </c>
      <c r="I3631">
        <f t="shared" si="393"/>
        <v>19</v>
      </c>
      <c r="J3631" s="3">
        <f t="shared" si="394"/>
        <v>0.89473684210526316</v>
      </c>
      <c r="K3631" s="5">
        <f t="shared" si="397"/>
        <v>178</v>
      </c>
      <c r="L3631" s="3">
        <f t="shared" ca="1" si="395"/>
        <v>8.7021475256769371E-2</v>
      </c>
      <c r="M3631" s="1">
        <f t="shared" ca="1" si="396"/>
        <v>0.80771536684849377</v>
      </c>
      <c r="N3631" t="str">
        <f t="shared" si="398"/>
        <v>yes</v>
      </c>
    </row>
    <row r="3632" spans="1:14" x14ac:dyDescent="0.25">
      <c r="A3632" t="str">
        <f t="shared" si="392"/>
        <v>8St Kilda</v>
      </c>
      <c r="B3632">
        <v>2020</v>
      </c>
      <c r="C3632">
        <v>8</v>
      </c>
      <c r="D3632" t="s">
        <v>142</v>
      </c>
      <c r="E3632" t="s">
        <v>19</v>
      </c>
      <c r="F3632">
        <v>73</v>
      </c>
      <c r="G3632" s="1">
        <v>0.78</v>
      </c>
      <c r="H3632">
        <v>16</v>
      </c>
      <c r="I3632">
        <f t="shared" si="393"/>
        <v>22</v>
      </c>
      <c r="J3632" s="3">
        <f t="shared" si="394"/>
        <v>0.72727272727272729</v>
      </c>
      <c r="K3632" s="5">
        <f t="shared" si="397"/>
        <v>184</v>
      </c>
      <c r="L3632" s="3">
        <f t="shared" ca="1" si="395"/>
        <v>0.15341521223874166</v>
      </c>
      <c r="M3632" s="1">
        <f t="shared" ca="1" si="396"/>
        <v>0.57385751503398563</v>
      </c>
      <c r="N3632" t="str">
        <f t="shared" si="398"/>
        <v>yes</v>
      </c>
    </row>
    <row r="3633" spans="1:14" x14ac:dyDescent="0.25">
      <c r="A3633" t="str">
        <f t="shared" si="392"/>
        <v>8Gold Coast Suns</v>
      </c>
      <c r="B3633">
        <v>2020</v>
      </c>
      <c r="C3633">
        <v>8</v>
      </c>
      <c r="D3633" t="s">
        <v>39</v>
      </c>
      <c r="E3633" t="s">
        <v>40</v>
      </c>
      <c r="F3633">
        <v>81</v>
      </c>
      <c r="G3633" s="1">
        <v>0.98</v>
      </c>
      <c r="H3633">
        <v>16</v>
      </c>
      <c r="I3633">
        <f t="shared" si="393"/>
        <v>17</v>
      </c>
      <c r="J3633" s="3">
        <f t="shared" si="394"/>
        <v>0.94117647058823528</v>
      </c>
      <c r="K3633" s="5">
        <f t="shared" si="397"/>
        <v>323</v>
      </c>
      <c r="L3633" s="3">
        <f t="shared" ca="1" si="395"/>
        <v>0.12916506471869793</v>
      </c>
      <c r="M3633" s="1">
        <f t="shared" ca="1" si="396"/>
        <v>0.81201140586953735</v>
      </c>
      <c r="N3633" t="str">
        <f t="shared" si="398"/>
        <v>yes</v>
      </c>
    </row>
    <row r="3634" spans="1:14" x14ac:dyDescent="0.25">
      <c r="A3634" t="str">
        <f t="shared" si="392"/>
        <v>8Collingwood</v>
      </c>
      <c r="B3634">
        <v>2020</v>
      </c>
      <c r="C3634">
        <v>8</v>
      </c>
      <c r="D3634" t="s">
        <v>143</v>
      </c>
      <c r="E3634" t="s">
        <v>51</v>
      </c>
      <c r="F3634">
        <v>68</v>
      </c>
      <c r="G3634" s="1">
        <v>0.82</v>
      </c>
      <c r="H3634">
        <v>16</v>
      </c>
      <c r="I3634">
        <f t="shared" si="393"/>
        <v>27</v>
      </c>
      <c r="J3634" s="3">
        <f t="shared" si="394"/>
        <v>0.59259259259259256</v>
      </c>
      <c r="K3634" s="5">
        <f t="shared" si="397"/>
        <v>92</v>
      </c>
      <c r="L3634" s="3">
        <f t="shared" ca="1" si="395"/>
        <v>0.18075980392156862</v>
      </c>
      <c r="M3634" s="1">
        <f t="shared" ca="1" si="396"/>
        <v>0.41183278867102391</v>
      </c>
      <c r="N3634" t="str">
        <f t="shared" si="398"/>
        <v>yes</v>
      </c>
    </row>
    <row r="3635" spans="1:14" x14ac:dyDescent="0.25">
      <c r="A3635" t="str">
        <f t="shared" si="392"/>
        <v>8Western Bulldogs</v>
      </c>
      <c r="B3635">
        <v>2020</v>
      </c>
      <c r="C3635">
        <v>8</v>
      </c>
      <c r="D3635" t="s">
        <v>13</v>
      </c>
      <c r="E3635" t="s">
        <v>14</v>
      </c>
      <c r="F3635">
        <v>41</v>
      </c>
      <c r="G3635" s="1">
        <v>0.97</v>
      </c>
      <c r="H3635">
        <v>16</v>
      </c>
      <c r="I3635">
        <f t="shared" si="393"/>
        <v>17</v>
      </c>
      <c r="J3635" s="3">
        <f t="shared" si="394"/>
        <v>0.94117647058823528</v>
      </c>
      <c r="K3635" s="5">
        <f t="shared" si="397"/>
        <v>320</v>
      </c>
      <c r="L3635" s="3">
        <f t="shared" ca="1" si="395"/>
        <v>0.10438914027149322</v>
      </c>
      <c r="M3635" s="1">
        <f t="shared" ca="1" si="396"/>
        <v>0.83678733031674202</v>
      </c>
      <c r="N3635" t="str">
        <f t="shared" si="398"/>
        <v>yes</v>
      </c>
    </row>
    <row r="3636" spans="1:14" x14ac:dyDescent="0.25">
      <c r="A3636" t="str">
        <f t="shared" si="392"/>
        <v>8Hawthorn</v>
      </c>
      <c r="B3636">
        <v>2020</v>
      </c>
      <c r="C3636">
        <v>8</v>
      </c>
      <c r="D3636" t="s">
        <v>77</v>
      </c>
      <c r="E3636" t="s">
        <v>56</v>
      </c>
      <c r="F3636">
        <v>66</v>
      </c>
      <c r="G3636" s="1">
        <v>0.88</v>
      </c>
      <c r="H3636">
        <v>16</v>
      </c>
      <c r="I3636">
        <f t="shared" si="393"/>
        <v>19</v>
      </c>
      <c r="J3636" s="3">
        <f t="shared" si="394"/>
        <v>0.84210526315789469</v>
      </c>
      <c r="K3636" s="5">
        <f t="shared" si="397"/>
        <v>217</v>
      </c>
      <c r="L3636" s="3">
        <f t="shared" ca="1" si="395"/>
        <v>8.2539682539682538E-2</v>
      </c>
      <c r="M3636" s="1">
        <f t="shared" ca="1" si="396"/>
        <v>0.75956558061821211</v>
      </c>
      <c r="N3636" t="str">
        <f t="shared" si="398"/>
        <v>yes</v>
      </c>
    </row>
    <row r="3637" spans="1:14" x14ac:dyDescent="0.25">
      <c r="A3637" t="str">
        <f t="shared" si="392"/>
        <v>8Hawthorn</v>
      </c>
      <c r="B3637">
        <v>2020</v>
      </c>
      <c r="C3637">
        <v>8</v>
      </c>
      <c r="D3637" t="s">
        <v>55</v>
      </c>
      <c r="E3637" t="s">
        <v>56</v>
      </c>
      <c r="F3637">
        <v>57</v>
      </c>
      <c r="G3637" s="1">
        <v>0.74</v>
      </c>
      <c r="H3637">
        <v>16</v>
      </c>
      <c r="I3637">
        <f t="shared" si="393"/>
        <v>19</v>
      </c>
      <c r="J3637" s="3">
        <f t="shared" si="394"/>
        <v>0.84210526315789469</v>
      </c>
      <c r="K3637" s="5">
        <f t="shared" si="397"/>
        <v>131</v>
      </c>
      <c r="L3637" s="3">
        <f t="shared" ca="1" si="395"/>
        <v>4.7916666666666663E-2</v>
      </c>
      <c r="M3637" s="1">
        <f t="shared" ca="1" si="396"/>
        <v>0.79418859649122808</v>
      </c>
      <c r="N3637" t="str">
        <f t="shared" si="398"/>
        <v>yes</v>
      </c>
    </row>
    <row r="3638" spans="1:14" x14ac:dyDescent="0.25">
      <c r="A3638" t="str">
        <f t="shared" si="392"/>
        <v>8St Kilda</v>
      </c>
      <c r="B3638">
        <v>2020</v>
      </c>
      <c r="C3638">
        <v>8</v>
      </c>
      <c r="D3638" t="s">
        <v>54</v>
      </c>
      <c r="E3638" t="s">
        <v>19</v>
      </c>
      <c r="F3638">
        <v>68</v>
      </c>
      <c r="G3638" s="1">
        <v>0.81</v>
      </c>
      <c r="H3638">
        <v>16</v>
      </c>
      <c r="I3638">
        <f t="shared" si="393"/>
        <v>22</v>
      </c>
      <c r="J3638" s="3">
        <f t="shared" si="394"/>
        <v>0.72727272727272729</v>
      </c>
      <c r="K3638" s="5">
        <f t="shared" si="397"/>
        <v>158</v>
      </c>
      <c r="L3638" s="3">
        <f t="shared" ca="1" si="395"/>
        <v>0</v>
      </c>
      <c r="M3638" s="1">
        <f t="shared" ca="1" si="396"/>
        <v>0.72727272727272729</v>
      </c>
      <c r="N3638" t="str">
        <f t="shared" si="398"/>
        <v>yes</v>
      </c>
    </row>
    <row r="3639" spans="1:14" x14ac:dyDescent="0.25">
      <c r="A3639" t="str">
        <f t="shared" si="392"/>
        <v>8Brisbane Lions</v>
      </c>
      <c r="B3639">
        <v>2020</v>
      </c>
      <c r="C3639">
        <v>8</v>
      </c>
      <c r="D3639" t="s">
        <v>15</v>
      </c>
      <c r="E3639" t="s">
        <v>16</v>
      </c>
      <c r="F3639">
        <v>102</v>
      </c>
      <c r="G3639" s="1">
        <v>0.89</v>
      </c>
      <c r="H3639">
        <v>16</v>
      </c>
      <c r="I3639">
        <f t="shared" si="393"/>
        <v>18</v>
      </c>
      <c r="J3639" s="3">
        <f t="shared" si="394"/>
        <v>0.88888888888888884</v>
      </c>
      <c r="K3639" s="5">
        <f t="shared" si="397"/>
        <v>327</v>
      </c>
      <c r="L3639" s="3">
        <f t="shared" ca="1" si="395"/>
        <v>0.16669142404436521</v>
      </c>
      <c r="M3639" s="1">
        <f t="shared" ca="1" si="396"/>
        <v>0.72219746484452363</v>
      </c>
      <c r="N3639" t="str">
        <f t="shared" si="398"/>
        <v>yes</v>
      </c>
    </row>
    <row r="3640" spans="1:14" x14ac:dyDescent="0.25">
      <c r="A3640" t="str">
        <f t="shared" si="392"/>
        <v>8GWS Giants</v>
      </c>
      <c r="B3640">
        <v>2020</v>
      </c>
      <c r="C3640">
        <v>8</v>
      </c>
      <c r="D3640" t="s">
        <v>12</v>
      </c>
      <c r="E3640" t="s">
        <v>11</v>
      </c>
      <c r="F3640">
        <v>56</v>
      </c>
      <c r="G3640" s="1">
        <v>0.76</v>
      </c>
      <c r="H3640">
        <v>16</v>
      </c>
      <c r="I3640">
        <f t="shared" si="393"/>
        <v>19</v>
      </c>
      <c r="J3640" s="3">
        <f t="shared" si="394"/>
        <v>0.84210526315789469</v>
      </c>
      <c r="K3640" s="5">
        <f t="shared" si="397"/>
        <v>122</v>
      </c>
      <c r="L3640" s="3">
        <f t="shared" ca="1" si="395"/>
        <v>7.5187969924812026E-2</v>
      </c>
      <c r="M3640" s="1">
        <f t="shared" ca="1" si="396"/>
        <v>0.76691729323308266</v>
      </c>
      <c r="N3640" t="str">
        <f t="shared" si="398"/>
        <v>yes</v>
      </c>
    </row>
    <row r="3641" spans="1:14" x14ac:dyDescent="0.25">
      <c r="A3641" t="str">
        <f t="shared" si="392"/>
        <v>8Collingwood</v>
      </c>
      <c r="B3641">
        <v>2020</v>
      </c>
      <c r="C3641">
        <v>8</v>
      </c>
      <c r="D3641" t="s">
        <v>147</v>
      </c>
      <c r="E3641" t="s">
        <v>51</v>
      </c>
      <c r="F3641">
        <v>45</v>
      </c>
      <c r="G3641" s="1">
        <v>0.65</v>
      </c>
      <c r="H3641">
        <v>16</v>
      </c>
      <c r="I3641">
        <f t="shared" si="393"/>
        <v>27</v>
      </c>
      <c r="J3641" s="3">
        <f t="shared" si="394"/>
        <v>0.59259259259259256</v>
      </c>
      <c r="K3641" s="5">
        <f t="shared" si="397"/>
        <v>89</v>
      </c>
      <c r="L3641" s="3">
        <f t="shared" ca="1" si="395"/>
        <v>0</v>
      </c>
      <c r="M3641" s="1">
        <f t="shared" ca="1" si="396"/>
        <v>0.59259259259259256</v>
      </c>
      <c r="N3641" t="str">
        <f t="shared" si="398"/>
        <v>yes</v>
      </c>
    </row>
    <row r="3642" spans="1:14" x14ac:dyDescent="0.25">
      <c r="A3642" t="str">
        <f t="shared" si="392"/>
        <v>8Hawthorn</v>
      </c>
      <c r="B3642">
        <v>2020</v>
      </c>
      <c r="C3642">
        <v>8</v>
      </c>
      <c r="D3642" t="s">
        <v>81</v>
      </c>
      <c r="E3642" t="s">
        <v>56</v>
      </c>
      <c r="F3642">
        <v>76</v>
      </c>
      <c r="G3642" s="1">
        <v>0.88</v>
      </c>
      <c r="H3642">
        <v>16</v>
      </c>
      <c r="I3642">
        <f t="shared" si="393"/>
        <v>19</v>
      </c>
      <c r="J3642" s="3">
        <f t="shared" si="394"/>
        <v>0.84210526315789469</v>
      </c>
      <c r="K3642" s="5">
        <f t="shared" si="397"/>
        <v>284</v>
      </c>
      <c r="L3642" s="3">
        <f t="shared" ca="1" si="395"/>
        <v>0.10522925747839243</v>
      </c>
      <c r="M3642" s="1">
        <f t="shared" ca="1" si="396"/>
        <v>0.73687600567950229</v>
      </c>
      <c r="N3642" t="str">
        <f t="shared" si="398"/>
        <v>yes</v>
      </c>
    </row>
    <row r="3643" spans="1:14" x14ac:dyDescent="0.25">
      <c r="A3643" t="str">
        <f t="shared" si="392"/>
        <v>8Port Adelaide</v>
      </c>
      <c r="B3643">
        <v>2020</v>
      </c>
      <c r="C3643">
        <v>8</v>
      </c>
      <c r="D3643" t="s">
        <v>120</v>
      </c>
      <c r="E3643" t="s">
        <v>48</v>
      </c>
      <c r="F3643">
        <v>67</v>
      </c>
      <c r="G3643" s="1">
        <v>0.76</v>
      </c>
      <c r="H3643">
        <v>16</v>
      </c>
      <c r="I3643">
        <f t="shared" si="393"/>
        <v>22</v>
      </c>
      <c r="J3643" s="3">
        <f t="shared" si="394"/>
        <v>0.72727272727272729</v>
      </c>
      <c r="K3643" s="5">
        <f t="shared" si="397"/>
        <v>203</v>
      </c>
      <c r="L3643" s="3">
        <f t="shared" ca="1" si="395"/>
        <v>8.3746031746031735E-2</v>
      </c>
      <c r="M3643" s="1">
        <f t="shared" ca="1" si="396"/>
        <v>0.64352669552669561</v>
      </c>
      <c r="N3643" t="str">
        <f t="shared" si="398"/>
        <v>yes</v>
      </c>
    </row>
    <row r="3644" spans="1:14" x14ac:dyDescent="0.25">
      <c r="A3644" t="str">
        <f t="shared" si="392"/>
        <v>8North Melbourne</v>
      </c>
      <c r="B3644">
        <v>2020</v>
      </c>
      <c r="C3644">
        <v>8</v>
      </c>
      <c r="D3644" t="s">
        <v>102</v>
      </c>
      <c r="E3644" t="s">
        <v>25</v>
      </c>
      <c r="F3644">
        <v>44</v>
      </c>
      <c r="G3644" s="1">
        <v>0.73</v>
      </c>
      <c r="H3644">
        <v>16</v>
      </c>
      <c r="I3644">
        <f t="shared" si="393"/>
        <v>22</v>
      </c>
      <c r="J3644" s="3">
        <f t="shared" si="394"/>
        <v>0.72727272727272729</v>
      </c>
      <c r="K3644" s="5">
        <f t="shared" si="397"/>
        <v>257</v>
      </c>
      <c r="L3644" s="3">
        <f t="shared" ca="1" si="395"/>
        <v>7.9829436230820325E-2</v>
      </c>
      <c r="M3644" s="1">
        <f t="shared" ca="1" si="396"/>
        <v>0.64744329104190701</v>
      </c>
      <c r="N3644" t="str">
        <f t="shared" si="398"/>
        <v>yes</v>
      </c>
    </row>
    <row r="3645" spans="1:14" x14ac:dyDescent="0.25">
      <c r="A3645" t="str">
        <f t="shared" si="392"/>
        <v>8Melbourne</v>
      </c>
      <c r="B3645">
        <v>2020</v>
      </c>
      <c r="C3645">
        <v>8</v>
      </c>
      <c r="D3645" t="s">
        <v>73</v>
      </c>
      <c r="E3645" t="s">
        <v>30</v>
      </c>
      <c r="F3645">
        <v>85</v>
      </c>
      <c r="G3645" s="1">
        <v>0.82</v>
      </c>
      <c r="H3645">
        <v>15</v>
      </c>
      <c r="I3645">
        <f t="shared" si="393"/>
        <v>18</v>
      </c>
      <c r="J3645" s="3">
        <f t="shared" si="394"/>
        <v>0.83333333333333337</v>
      </c>
      <c r="K3645" s="5">
        <f t="shared" si="397"/>
        <v>259</v>
      </c>
      <c r="L3645" s="3">
        <f t="shared" ca="1" si="395"/>
        <v>0.17992296918767506</v>
      </c>
      <c r="M3645" s="1">
        <f t="shared" ca="1" si="396"/>
        <v>0.65341036414565834</v>
      </c>
      <c r="N3645" t="str">
        <f t="shared" si="398"/>
        <v>yes</v>
      </c>
    </row>
    <row r="3646" spans="1:14" x14ac:dyDescent="0.25">
      <c r="A3646" t="str">
        <f t="shared" si="392"/>
        <v>8Adelaide Crows</v>
      </c>
      <c r="B3646">
        <v>2020</v>
      </c>
      <c r="C3646">
        <v>8</v>
      </c>
      <c r="D3646" t="s">
        <v>65</v>
      </c>
      <c r="E3646" t="s">
        <v>22</v>
      </c>
      <c r="F3646">
        <v>82</v>
      </c>
      <c r="G3646" s="1">
        <v>0.76</v>
      </c>
      <c r="H3646">
        <v>15</v>
      </c>
      <c r="I3646">
        <f t="shared" si="393"/>
        <v>20</v>
      </c>
      <c r="J3646" s="3">
        <f t="shared" si="394"/>
        <v>0.75</v>
      </c>
      <c r="K3646" s="5">
        <f t="shared" si="397"/>
        <v>231</v>
      </c>
      <c r="L3646" s="3">
        <f t="shared" ca="1" si="395"/>
        <v>6.5761784511784507E-2</v>
      </c>
      <c r="M3646" s="1">
        <f t="shared" ca="1" si="396"/>
        <v>0.68423821548821551</v>
      </c>
      <c r="N3646" t="str">
        <f t="shared" si="398"/>
        <v>yes</v>
      </c>
    </row>
    <row r="3647" spans="1:14" x14ac:dyDescent="0.25">
      <c r="A3647" t="str">
        <f t="shared" si="392"/>
        <v>8North Melbourne</v>
      </c>
      <c r="B3647">
        <v>2020</v>
      </c>
      <c r="C3647">
        <v>8</v>
      </c>
      <c r="D3647" t="s">
        <v>24</v>
      </c>
      <c r="E3647" t="s">
        <v>25</v>
      </c>
      <c r="F3647">
        <v>94</v>
      </c>
      <c r="G3647" s="1">
        <v>0.69</v>
      </c>
      <c r="H3647">
        <v>15</v>
      </c>
      <c r="I3647">
        <f t="shared" si="393"/>
        <v>22</v>
      </c>
      <c r="J3647" s="3">
        <f t="shared" si="394"/>
        <v>0.68181818181818177</v>
      </c>
      <c r="K3647" s="5">
        <f t="shared" si="397"/>
        <v>200</v>
      </c>
      <c r="L3647" s="3">
        <f t="shared" ca="1" si="395"/>
        <v>6.2453595786929113E-2</v>
      </c>
      <c r="M3647" s="1">
        <f t="shared" ca="1" si="396"/>
        <v>0.61936458603125266</v>
      </c>
      <c r="N3647" t="str">
        <f t="shared" si="398"/>
        <v>yes</v>
      </c>
    </row>
    <row r="3648" spans="1:14" x14ac:dyDescent="0.25">
      <c r="A3648" t="str">
        <f t="shared" si="392"/>
        <v>8Richmond</v>
      </c>
      <c r="B3648">
        <v>2020</v>
      </c>
      <c r="C3648">
        <v>8</v>
      </c>
      <c r="D3648" t="s">
        <v>107</v>
      </c>
      <c r="E3648" t="s">
        <v>28</v>
      </c>
      <c r="F3648">
        <v>63</v>
      </c>
      <c r="G3648" s="1">
        <v>0.77</v>
      </c>
      <c r="H3648">
        <v>15</v>
      </c>
      <c r="I3648">
        <f t="shared" si="393"/>
        <v>19</v>
      </c>
      <c r="J3648" s="3">
        <f t="shared" si="394"/>
        <v>0.78947368421052633</v>
      </c>
      <c r="K3648" s="5">
        <f t="shared" si="397"/>
        <v>187</v>
      </c>
      <c r="L3648" s="3">
        <f t="shared" ca="1" si="395"/>
        <v>4.4642857142857144E-2</v>
      </c>
      <c r="M3648" s="1">
        <f t="shared" ca="1" si="396"/>
        <v>0.74483082706766923</v>
      </c>
      <c r="N3648" t="str">
        <f t="shared" si="398"/>
        <v>yes</v>
      </c>
    </row>
    <row r="3649" spans="1:14" x14ac:dyDescent="0.25">
      <c r="A3649" t="str">
        <f t="shared" si="392"/>
        <v>8North Melbourne</v>
      </c>
      <c r="B3649">
        <v>2020</v>
      </c>
      <c r="C3649">
        <v>8</v>
      </c>
      <c r="D3649" t="s">
        <v>117</v>
      </c>
      <c r="E3649" t="s">
        <v>25</v>
      </c>
      <c r="F3649">
        <v>79</v>
      </c>
      <c r="G3649" s="1">
        <v>0.83</v>
      </c>
      <c r="H3649">
        <v>15</v>
      </c>
      <c r="I3649">
        <f t="shared" si="393"/>
        <v>22</v>
      </c>
      <c r="J3649" s="3">
        <f t="shared" si="394"/>
        <v>0.68181818181818177</v>
      </c>
      <c r="K3649" s="5">
        <f t="shared" si="397"/>
        <v>101</v>
      </c>
      <c r="L3649" s="3">
        <f t="shared" ca="1" si="395"/>
        <v>2.4509803921568627E-3</v>
      </c>
      <c r="M3649" s="1">
        <f t="shared" ca="1" si="396"/>
        <v>0.67936720142602491</v>
      </c>
      <c r="N3649" t="str">
        <f t="shared" si="398"/>
        <v>yes</v>
      </c>
    </row>
    <row r="3650" spans="1:14" x14ac:dyDescent="0.25">
      <c r="A3650" t="str">
        <f t="shared" ref="A3650:A3713" si="399">C3650&amp;E3650</f>
        <v>8Sydney Swans</v>
      </c>
      <c r="B3650">
        <v>2020</v>
      </c>
      <c r="C3650">
        <v>8</v>
      </c>
      <c r="D3650" t="s">
        <v>69</v>
      </c>
      <c r="E3650" t="s">
        <v>70</v>
      </c>
      <c r="F3650">
        <v>99</v>
      </c>
      <c r="G3650" s="1">
        <v>0.83</v>
      </c>
      <c r="H3650">
        <v>15</v>
      </c>
      <c r="I3650">
        <f t="shared" ref="I3650:I3713" si="400">SUMIF($A:$A,$A3650,$H:$H)/4</f>
        <v>19</v>
      </c>
      <c r="J3650" s="3">
        <f t="shared" ref="J3650:J3713" si="401">H3650/I3650</f>
        <v>0.78947368421052633</v>
      </c>
      <c r="K3650" s="5">
        <f t="shared" si="397"/>
        <v>281</v>
      </c>
      <c r="L3650" s="3">
        <f t="shared" ref="L3650:L3713" ca="1" si="402">SUMIF($D:$D,$D3650,$J3650)/COUNTIF($D:$D,$D3650)</f>
        <v>0.16175012695136531</v>
      </c>
      <c r="M3650" s="1">
        <f t="shared" ref="M3650:M3713" ca="1" si="403">J3650-L3650</f>
        <v>0.62772355725916107</v>
      </c>
      <c r="N3650" t="str">
        <f t="shared" si="398"/>
        <v>yes</v>
      </c>
    </row>
    <row r="3651" spans="1:14" x14ac:dyDescent="0.25">
      <c r="A3651" t="str">
        <f t="shared" si="399"/>
        <v>8Sydney Swans</v>
      </c>
      <c r="B3651">
        <v>2020</v>
      </c>
      <c r="C3651">
        <v>8</v>
      </c>
      <c r="D3651" t="s">
        <v>160</v>
      </c>
      <c r="E3651" t="s">
        <v>70</v>
      </c>
      <c r="F3651">
        <v>91</v>
      </c>
      <c r="G3651" s="1">
        <v>0.8</v>
      </c>
      <c r="H3651">
        <v>15</v>
      </c>
      <c r="I3651">
        <f t="shared" si="400"/>
        <v>19</v>
      </c>
      <c r="J3651" s="3">
        <f t="shared" si="401"/>
        <v>0.78947368421052633</v>
      </c>
      <c r="K3651" s="5">
        <f t="shared" ref="K3651:K3714" si="404">SUMIF($D:$D,$D3651,$H:$H)</f>
        <v>43</v>
      </c>
      <c r="L3651" s="3">
        <f t="shared" ca="1" si="402"/>
        <v>8.552380952380953E-2</v>
      </c>
      <c r="M3651" s="1">
        <f t="shared" ca="1" si="403"/>
        <v>0.70394987468671677</v>
      </c>
      <c r="N3651" t="str">
        <f t="shared" ref="N3651:N3714" si="405">IF(K3651&gt;0,"yes", "no")</f>
        <v>yes</v>
      </c>
    </row>
    <row r="3652" spans="1:14" x14ac:dyDescent="0.25">
      <c r="A3652" t="str">
        <f t="shared" si="399"/>
        <v>8Essendon</v>
      </c>
      <c r="B3652">
        <v>2020</v>
      </c>
      <c r="C3652">
        <v>8</v>
      </c>
      <c r="D3652" t="s">
        <v>63</v>
      </c>
      <c r="E3652" t="s">
        <v>32</v>
      </c>
      <c r="F3652">
        <v>138</v>
      </c>
      <c r="G3652" s="1">
        <v>0.74</v>
      </c>
      <c r="H3652">
        <v>14</v>
      </c>
      <c r="I3652">
        <f t="shared" si="400"/>
        <v>20</v>
      </c>
      <c r="J3652" s="3">
        <f t="shared" si="401"/>
        <v>0.7</v>
      </c>
      <c r="K3652" s="5">
        <f t="shared" si="404"/>
        <v>193</v>
      </c>
      <c r="L3652" s="3">
        <f t="shared" ca="1" si="402"/>
        <v>0.15831959213891506</v>
      </c>
      <c r="M3652" s="1">
        <f t="shared" ca="1" si="403"/>
        <v>0.54168040786108484</v>
      </c>
      <c r="N3652" t="str">
        <f t="shared" si="405"/>
        <v>yes</v>
      </c>
    </row>
    <row r="3653" spans="1:14" x14ac:dyDescent="0.25">
      <c r="A3653" t="str">
        <f t="shared" si="399"/>
        <v>8Richmond</v>
      </c>
      <c r="B3653">
        <v>2020</v>
      </c>
      <c r="C3653">
        <v>8</v>
      </c>
      <c r="D3653" t="s">
        <v>44</v>
      </c>
      <c r="E3653" t="s">
        <v>28</v>
      </c>
      <c r="F3653">
        <v>90</v>
      </c>
      <c r="G3653" s="1">
        <v>0.94</v>
      </c>
      <c r="H3653">
        <v>14</v>
      </c>
      <c r="I3653">
        <f t="shared" si="400"/>
        <v>19</v>
      </c>
      <c r="J3653" s="3">
        <f t="shared" si="401"/>
        <v>0.73684210526315785</v>
      </c>
      <c r="K3653" s="5">
        <f t="shared" si="404"/>
        <v>250</v>
      </c>
      <c r="L3653" s="3">
        <f t="shared" ca="1" si="402"/>
        <v>8.4481225296442697E-2</v>
      </c>
      <c r="M3653" s="1">
        <f t="shared" ca="1" si="403"/>
        <v>0.6523608799667151</v>
      </c>
      <c r="N3653" t="str">
        <f t="shared" si="405"/>
        <v>yes</v>
      </c>
    </row>
    <row r="3654" spans="1:14" x14ac:dyDescent="0.25">
      <c r="A3654" t="str">
        <f t="shared" si="399"/>
        <v>8Western Bulldogs</v>
      </c>
      <c r="B3654">
        <v>2020</v>
      </c>
      <c r="C3654">
        <v>8</v>
      </c>
      <c r="D3654" t="s">
        <v>46</v>
      </c>
      <c r="E3654" t="s">
        <v>14</v>
      </c>
      <c r="F3654">
        <v>102</v>
      </c>
      <c r="G3654" s="1">
        <v>0.94</v>
      </c>
      <c r="H3654">
        <v>14</v>
      </c>
      <c r="I3654">
        <f t="shared" si="400"/>
        <v>17</v>
      </c>
      <c r="J3654" s="3">
        <f t="shared" si="401"/>
        <v>0.82352941176470584</v>
      </c>
      <c r="K3654" s="5">
        <f t="shared" si="404"/>
        <v>276</v>
      </c>
      <c r="L3654" s="3">
        <f t="shared" ca="1" si="402"/>
        <v>7.2744490985248586E-2</v>
      </c>
      <c r="M3654" s="1">
        <f t="shared" ca="1" si="403"/>
        <v>0.75078492077945724</v>
      </c>
      <c r="N3654" t="str">
        <f t="shared" si="405"/>
        <v>yes</v>
      </c>
    </row>
    <row r="3655" spans="1:14" x14ac:dyDescent="0.25">
      <c r="A3655" t="str">
        <f t="shared" si="399"/>
        <v>8Gold Coast Suns</v>
      </c>
      <c r="B3655">
        <v>2020</v>
      </c>
      <c r="C3655">
        <v>8</v>
      </c>
      <c r="D3655" t="s">
        <v>90</v>
      </c>
      <c r="E3655" t="s">
        <v>40</v>
      </c>
      <c r="F3655">
        <v>98</v>
      </c>
      <c r="G3655" s="1">
        <v>0.81</v>
      </c>
      <c r="H3655">
        <v>14</v>
      </c>
      <c r="I3655">
        <f t="shared" si="400"/>
        <v>17</v>
      </c>
      <c r="J3655" s="3">
        <f t="shared" si="401"/>
        <v>0.82352941176470584</v>
      </c>
      <c r="K3655" s="5">
        <f t="shared" si="404"/>
        <v>200</v>
      </c>
      <c r="L3655" s="3">
        <f t="shared" ca="1" si="402"/>
        <v>0.10718954248366014</v>
      </c>
      <c r="M3655" s="1">
        <f t="shared" ca="1" si="403"/>
        <v>0.71633986928104565</v>
      </c>
      <c r="N3655" t="str">
        <f t="shared" si="405"/>
        <v>yes</v>
      </c>
    </row>
    <row r="3656" spans="1:14" x14ac:dyDescent="0.25">
      <c r="A3656" t="str">
        <f t="shared" si="399"/>
        <v>8West Coast Eagles</v>
      </c>
      <c r="B3656">
        <v>2020</v>
      </c>
      <c r="C3656">
        <v>8</v>
      </c>
      <c r="D3656" t="s">
        <v>118</v>
      </c>
      <c r="E3656" t="s">
        <v>36</v>
      </c>
      <c r="F3656">
        <v>73</v>
      </c>
      <c r="G3656" s="1">
        <v>0.61</v>
      </c>
      <c r="H3656">
        <v>14</v>
      </c>
      <c r="I3656">
        <f t="shared" si="400"/>
        <v>27</v>
      </c>
      <c r="J3656" s="3">
        <f t="shared" si="401"/>
        <v>0.51851851851851849</v>
      </c>
      <c r="K3656" s="5">
        <f t="shared" si="404"/>
        <v>179</v>
      </c>
      <c r="L3656" s="3">
        <f t="shared" ca="1" si="402"/>
        <v>7.2463768115942032E-2</v>
      </c>
      <c r="M3656" s="1">
        <f t="shared" ca="1" si="403"/>
        <v>0.44605475040257647</v>
      </c>
      <c r="N3656" t="str">
        <f t="shared" si="405"/>
        <v>yes</v>
      </c>
    </row>
    <row r="3657" spans="1:14" x14ac:dyDescent="0.25">
      <c r="A3657" t="str">
        <f t="shared" si="399"/>
        <v>8Brisbane Lions</v>
      </c>
      <c r="B3657">
        <v>2020</v>
      </c>
      <c r="C3657">
        <v>8</v>
      </c>
      <c r="D3657" t="s">
        <v>98</v>
      </c>
      <c r="E3657" t="s">
        <v>16</v>
      </c>
      <c r="F3657">
        <v>119</v>
      </c>
      <c r="G3657" s="1">
        <v>0.83</v>
      </c>
      <c r="H3657">
        <v>14</v>
      </c>
      <c r="I3657">
        <f t="shared" si="400"/>
        <v>18</v>
      </c>
      <c r="J3657" s="3">
        <f t="shared" si="401"/>
        <v>0.77777777777777779</v>
      </c>
      <c r="K3657" s="5">
        <f t="shared" si="404"/>
        <v>264</v>
      </c>
      <c r="L3657" s="3">
        <f t="shared" ca="1" si="402"/>
        <v>0.13012028340748064</v>
      </c>
      <c r="M3657" s="1">
        <f t="shared" ca="1" si="403"/>
        <v>0.64765749437029718</v>
      </c>
      <c r="N3657" t="str">
        <f t="shared" si="405"/>
        <v>yes</v>
      </c>
    </row>
    <row r="3658" spans="1:14" x14ac:dyDescent="0.25">
      <c r="A3658" t="str">
        <f t="shared" si="399"/>
        <v>8Adelaide Crows</v>
      </c>
      <c r="B3658">
        <v>2020</v>
      </c>
      <c r="C3658">
        <v>8</v>
      </c>
      <c r="D3658" t="s">
        <v>101</v>
      </c>
      <c r="E3658" t="s">
        <v>22</v>
      </c>
      <c r="F3658">
        <v>77</v>
      </c>
      <c r="G3658" s="1">
        <v>0.84</v>
      </c>
      <c r="H3658">
        <v>14</v>
      </c>
      <c r="I3658">
        <f t="shared" si="400"/>
        <v>20</v>
      </c>
      <c r="J3658" s="3">
        <f t="shared" si="401"/>
        <v>0.7</v>
      </c>
      <c r="K3658" s="5">
        <f t="shared" si="404"/>
        <v>161</v>
      </c>
      <c r="L3658" s="3">
        <f t="shared" ca="1" si="402"/>
        <v>0</v>
      </c>
      <c r="M3658" s="1">
        <f t="shared" ca="1" si="403"/>
        <v>0.7</v>
      </c>
      <c r="N3658" t="str">
        <f t="shared" si="405"/>
        <v>yes</v>
      </c>
    </row>
    <row r="3659" spans="1:14" x14ac:dyDescent="0.25">
      <c r="A3659" t="str">
        <f t="shared" si="399"/>
        <v>8Sydney Swans</v>
      </c>
      <c r="B3659">
        <v>2020</v>
      </c>
      <c r="C3659">
        <v>8</v>
      </c>
      <c r="D3659" t="s">
        <v>152</v>
      </c>
      <c r="E3659" t="s">
        <v>70</v>
      </c>
      <c r="F3659">
        <v>57</v>
      </c>
      <c r="G3659" s="1">
        <v>0.77</v>
      </c>
      <c r="H3659">
        <v>14</v>
      </c>
      <c r="I3659">
        <f t="shared" si="400"/>
        <v>19</v>
      </c>
      <c r="J3659" s="3">
        <f t="shared" si="401"/>
        <v>0.73684210526315785</v>
      </c>
      <c r="K3659" s="5">
        <f t="shared" si="404"/>
        <v>160</v>
      </c>
      <c r="L3659" s="3">
        <f t="shared" ca="1" si="402"/>
        <v>6.7683413078149915E-2</v>
      </c>
      <c r="M3659" s="1">
        <f t="shared" ca="1" si="403"/>
        <v>0.6691586921850079</v>
      </c>
      <c r="N3659" t="str">
        <f t="shared" si="405"/>
        <v>yes</v>
      </c>
    </row>
    <row r="3660" spans="1:14" x14ac:dyDescent="0.25">
      <c r="A3660" t="str">
        <f t="shared" si="399"/>
        <v>8Melbourne</v>
      </c>
      <c r="B3660">
        <v>2020</v>
      </c>
      <c r="C3660">
        <v>8</v>
      </c>
      <c r="D3660" t="s">
        <v>49</v>
      </c>
      <c r="E3660" t="s">
        <v>30</v>
      </c>
      <c r="F3660">
        <v>125</v>
      </c>
      <c r="G3660" s="1">
        <v>0.88</v>
      </c>
      <c r="H3660">
        <v>13</v>
      </c>
      <c r="I3660">
        <f t="shared" si="400"/>
        <v>18</v>
      </c>
      <c r="J3660" s="3">
        <f t="shared" si="401"/>
        <v>0.72222222222222221</v>
      </c>
      <c r="K3660" s="5">
        <f t="shared" si="404"/>
        <v>277</v>
      </c>
      <c r="L3660" s="3">
        <f t="shared" ca="1" si="402"/>
        <v>0.12119920431940891</v>
      </c>
      <c r="M3660" s="1">
        <f t="shared" ca="1" si="403"/>
        <v>0.60102301790281332</v>
      </c>
      <c r="N3660" t="str">
        <f t="shared" si="405"/>
        <v>yes</v>
      </c>
    </row>
    <row r="3661" spans="1:14" x14ac:dyDescent="0.25">
      <c r="A3661" t="str">
        <f t="shared" si="399"/>
        <v>8Port Adelaide</v>
      </c>
      <c r="B3661">
        <v>2020</v>
      </c>
      <c r="C3661">
        <v>8</v>
      </c>
      <c r="D3661" t="s">
        <v>97</v>
      </c>
      <c r="E3661" t="s">
        <v>48</v>
      </c>
      <c r="F3661">
        <v>53</v>
      </c>
      <c r="G3661" s="1">
        <v>0.79</v>
      </c>
      <c r="H3661">
        <v>13</v>
      </c>
      <c r="I3661">
        <f t="shared" si="400"/>
        <v>22</v>
      </c>
      <c r="J3661" s="3">
        <f t="shared" si="401"/>
        <v>0.59090909090909094</v>
      </c>
      <c r="K3661" s="5">
        <f t="shared" si="404"/>
        <v>242</v>
      </c>
      <c r="L3661" s="3">
        <f t="shared" ca="1" si="402"/>
        <v>7.2229304518505025E-2</v>
      </c>
      <c r="M3661" s="1">
        <f t="shared" ca="1" si="403"/>
        <v>0.51867978639058587</v>
      </c>
      <c r="N3661" t="str">
        <f t="shared" si="405"/>
        <v>yes</v>
      </c>
    </row>
    <row r="3662" spans="1:14" x14ac:dyDescent="0.25">
      <c r="A3662" t="str">
        <f t="shared" si="399"/>
        <v>8Richmond</v>
      </c>
      <c r="B3662">
        <v>2020</v>
      </c>
      <c r="C3662">
        <v>8</v>
      </c>
      <c r="D3662" t="s">
        <v>169</v>
      </c>
      <c r="E3662" t="s">
        <v>28</v>
      </c>
      <c r="F3662">
        <v>34</v>
      </c>
      <c r="G3662" s="1">
        <v>0.74</v>
      </c>
      <c r="H3662">
        <v>13</v>
      </c>
      <c r="I3662">
        <f t="shared" si="400"/>
        <v>19</v>
      </c>
      <c r="J3662" s="3">
        <f t="shared" si="401"/>
        <v>0.68421052631578949</v>
      </c>
      <c r="K3662" s="5">
        <f t="shared" si="404"/>
        <v>53</v>
      </c>
      <c r="L3662" s="3">
        <f t="shared" ca="1" si="402"/>
        <v>5.3291062801932375E-2</v>
      </c>
      <c r="M3662" s="1">
        <f t="shared" ca="1" si="403"/>
        <v>0.63091946351385708</v>
      </c>
      <c r="N3662" t="str">
        <f t="shared" si="405"/>
        <v>yes</v>
      </c>
    </row>
    <row r="3663" spans="1:14" x14ac:dyDescent="0.25">
      <c r="A3663" t="str">
        <f t="shared" si="399"/>
        <v>8Essendon</v>
      </c>
      <c r="B3663">
        <v>2020</v>
      </c>
      <c r="C3663">
        <v>8</v>
      </c>
      <c r="D3663" t="s">
        <v>124</v>
      </c>
      <c r="E3663" t="s">
        <v>32</v>
      </c>
      <c r="F3663">
        <v>73</v>
      </c>
      <c r="G3663" s="1">
        <v>0.82</v>
      </c>
      <c r="H3663">
        <v>13</v>
      </c>
      <c r="I3663">
        <f t="shared" si="400"/>
        <v>20</v>
      </c>
      <c r="J3663" s="3">
        <f t="shared" si="401"/>
        <v>0.65</v>
      </c>
      <c r="K3663" s="5">
        <f t="shared" si="404"/>
        <v>173</v>
      </c>
      <c r="L3663" s="3">
        <f t="shared" ca="1" si="402"/>
        <v>9.0708431979602988E-2</v>
      </c>
      <c r="M3663" s="1">
        <f t="shared" ca="1" si="403"/>
        <v>0.55929156802039703</v>
      </c>
      <c r="N3663" t="str">
        <f t="shared" si="405"/>
        <v>yes</v>
      </c>
    </row>
    <row r="3664" spans="1:14" x14ac:dyDescent="0.25">
      <c r="A3664" t="str">
        <f t="shared" si="399"/>
        <v>8Gold Coast Suns</v>
      </c>
      <c r="B3664">
        <v>2020</v>
      </c>
      <c r="C3664">
        <v>8</v>
      </c>
      <c r="D3664" t="s">
        <v>85</v>
      </c>
      <c r="E3664" t="s">
        <v>40</v>
      </c>
      <c r="F3664">
        <v>96</v>
      </c>
      <c r="G3664" s="1">
        <v>0.73</v>
      </c>
      <c r="H3664">
        <v>13</v>
      </c>
      <c r="I3664">
        <f t="shared" si="400"/>
        <v>17</v>
      </c>
      <c r="J3664" s="3">
        <f t="shared" si="401"/>
        <v>0.76470588235294112</v>
      </c>
      <c r="K3664" s="5">
        <f t="shared" si="404"/>
        <v>282</v>
      </c>
      <c r="L3664" s="3">
        <f t="shared" ca="1" si="402"/>
        <v>0.10112410977462881</v>
      </c>
      <c r="M3664" s="1">
        <f t="shared" ca="1" si="403"/>
        <v>0.6635817725783123</v>
      </c>
      <c r="N3664" t="str">
        <f t="shared" si="405"/>
        <v>yes</v>
      </c>
    </row>
    <row r="3665" spans="1:14" x14ac:dyDescent="0.25">
      <c r="A3665" t="str">
        <f t="shared" si="399"/>
        <v>8Gold Coast Suns</v>
      </c>
      <c r="B3665">
        <v>2020</v>
      </c>
      <c r="C3665">
        <v>8</v>
      </c>
      <c r="D3665" t="s">
        <v>67</v>
      </c>
      <c r="E3665" t="s">
        <v>40</v>
      </c>
      <c r="F3665">
        <v>94</v>
      </c>
      <c r="G3665" s="1">
        <v>0.78</v>
      </c>
      <c r="H3665">
        <v>13</v>
      </c>
      <c r="I3665">
        <f t="shared" si="400"/>
        <v>17</v>
      </c>
      <c r="J3665" s="3">
        <f t="shared" si="401"/>
        <v>0.76470588235294112</v>
      </c>
      <c r="K3665" s="5">
        <f t="shared" si="404"/>
        <v>238</v>
      </c>
      <c r="L3665" s="3">
        <f t="shared" ca="1" si="402"/>
        <v>6.6906035141329256E-2</v>
      </c>
      <c r="M3665" s="1">
        <f t="shared" ca="1" si="403"/>
        <v>0.69779984721161181</v>
      </c>
      <c r="N3665" t="str">
        <f t="shared" si="405"/>
        <v>yes</v>
      </c>
    </row>
    <row r="3666" spans="1:14" x14ac:dyDescent="0.25">
      <c r="A3666" t="str">
        <f t="shared" si="399"/>
        <v>8Carlton</v>
      </c>
      <c r="B3666">
        <v>2020</v>
      </c>
      <c r="C3666">
        <v>8</v>
      </c>
      <c r="D3666" t="s">
        <v>156</v>
      </c>
      <c r="E3666" t="s">
        <v>6</v>
      </c>
      <c r="F3666">
        <v>78</v>
      </c>
      <c r="G3666" s="1">
        <v>0.82</v>
      </c>
      <c r="H3666">
        <v>12</v>
      </c>
      <c r="I3666">
        <f t="shared" si="400"/>
        <v>22</v>
      </c>
      <c r="J3666" s="3">
        <f t="shared" si="401"/>
        <v>0.54545454545454541</v>
      </c>
      <c r="K3666" s="5">
        <f t="shared" si="404"/>
        <v>149</v>
      </c>
      <c r="L3666" s="3">
        <f t="shared" ca="1" si="402"/>
        <v>7.8322040278562016E-2</v>
      </c>
      <c r="M3666" s="1">
        <f t="shared" ca="1" si="403"/>
        <v>0.46713250517598337</v>
      </c>
      <c r="N3666" t="str">
        <f t="shared" si="405"/>
        <v>yes</v>
      </c>
    </row>
    <row r="3667" spans="1:14" x14ac:dyDescent="0.25">
      <c r="A3667" t="str">
        <f t="shared" si="399"/>
        <v>8Western Bulldogs</v>
      </c>
      <c r="B3667">
        <v>2020</v>
      </c>
      <c r="C3667">
        <v>8</v>
      </c>
      <c r="D3667" t="s">
        <v>116</v>
      </c>
      <c r="E3667" t="s">
        <v>14</v>
      </c>
      <c r="F3667">
        <v>71</v>
      </c>
      <c r="G3667" s="1">
        <v>0.9</v>
      </c>
      <c r="H3667">
        <v>12</v>
      </c>
      <c r="I3667">
        <f t="shared" si="400"/>
        <v>17</v>
      </c>
      <c r="J3667" s="3">
        <f t="shared" si="401"/>
        <v>0.70588235294117652</v>
      </c>
      <c r="K3667" s="5">
        <f t="shared" si="404"/>
        <v>192</v>
      </c>
      <c r="L3667" s="3">
        <f t="shared" ca="1" si="402"/>
        <v>4.6380952380952384E-2</v>
      </c>
      <c r="M3667" s="1">
        <f t="shared" ca="1" si="403"/>
        <v>0.6595014005602241</v>
      </c>
      <c r="N3667" t="str">
        <f t="shared" si="405"/>
        <v>yes</v>
      </c>
    </row>
    <row r="3668" spans="1:14" x14ac:dyDescent="0.25">
      <c r="A3668" t="str">
        <f t="shared" si="399"/>
        <v>8Western Bulldogs</v>
      </c>
      <c r="B3668">
        <v>2020</v>
      </c>
      <c r="C3668">
        <v>8</v>
      </c>
      <c r="D3668" t="s">
        <v>59</v>
      </c>
      <c r="E3668" t="s">
        <v>14</v>
      </c>
      <c r="F3668">
        <v>81</v>
      </c>
      <c r="G3668" s="1">
        <v>0.84</v>
      </c>
      <c r="H3668">
        <v>12</v>
      </c>
      <c r="I3668">
        <f t="shared" si="400"/>
        <v>17</v>
      </c>
      <c r="J3668" s="3">
        <f t="shared" si="401"/>
        <v>0.70588235294117652</v>
      </c>
      <c r="K3668" s="5">
        <f t="shared" si="404"/>
        <v>231</v>
      </c>
      <c r="L3668" s="3">
        <f t="shared" ca="1" si="402"/>
        <v>1.8027332144979202E-2</v>
      </c>
      <c r="M3668" s="1">
        <f t="shared" ca="1" si="403"/>
        <v>0.68785502079619731</v>
      </c>
      <c r="N3668" t="str">
        <f t="shared" si="405"/>
        <v>yes</v>
      </c>
    </row>
    <row r="3669" spans="1:14" x14ac:dyDescent="0.25">
      <c r="A3669" t="str">
        <f t="shared" si="399"/>
        <v>8Brisbane Lions</v>
      </c>
      <c r="B3669">
        <v>2020</v>
      </c>
      <c r="C3669">
        <v>8</v>
      </c>
      <c r="D3669" t="s">
        <v>68</v>
      </c>
      <c r="E3669" t="s">
        <v>16</v>
      </c>
      <c r="F3669">
        <v>53</v>
      </c>
      <c r="G3669" s="1">
        <v>0.76</v>
      </c>
      <c r="H3669">
        <v>12</v>
      </c>
      <c r="I3669">
        <f t="shared" si="400"/>
        <v>18</v>
      </c>
      <c r="J3669" s="3">
        <f t="shared" si="401"/>
        <v>0.66666666666666663</v>
      </c>
      <c r="K3669" s="5">
        <f t="shared" si="404"/>
        <v>232</v>
      </c>
      <c r="L3669" s="3">
        <f t="shared" ca="1" si="402"/>
        <v>6.8974054268171922E-2</v>
      </c>
      <c r="M3669" s="1">
        <f t="shared" ca="1" si="403"/>
        <v>0.59769261239849469</v>
      </c>
      <c r="N3669" t="str">
        <f t="shared" si="405"/>
        <v>yes</v>
      </c>
    </row>
    <row r="3670" spans="1:14" x14ac:dyDescent="0.25">
      <c r="A3670" t="str">
        <f t="shared" si="399"/>
        <v>8Hawthorn</v>
      </c>
      <c r="B3670">
        <v>2020</v>
      </c>
      <c r="C3670">
        <v>8</v>
      </c>
      <c r="D3670" t="s">
        <v>122</v>
      </c>
      <c r="E3670" t="s">
        <v>56</v>
      </c>
      <c r="F3670">
        <v>107</v>
      </c>
      <c r="G3670" s="1">
        <v>0.8</v>
      </c>
      <c r="H3670">
        <v>12</v>
      </c>
      <c r="I3670">
        <f t="shared" si="400"/>
        <v>19</v>
      </c>
      <c r="J3670" s="3">
        <f t="shared" si="401"/>
        <v>0.63157894736842102</v>
      </c>
      <c r="K3670" s="5">
        <f t="shared" si="404"/>
        <v>172</v>
      </c>
      <c r="L3670" s="3">
        <f t="shared" ca="1" si="402"/>
        <v>7.1212121212121211E-3</v>
      </c>
      <c r="M3670" s="1">
        <f t="shared" ca="1" si="403"/>
        <v>0.62445773524720893</v>
      </c>
      <c r="N3670" t="str">
        <f t="shared" si="405"/>
        <v>yes</v>
      </c>
    </row>
    <row r="3671" spans="1:14" x14ac:dyDescent="0.25">
      <c r="A3671" t="str">
        <f t="shared" si="399"/>
        <v>8GWS Giants</v>
      </c>
      <c r="B3671">
        <v>2020</v>
      </c>
      <c r="C3671">
        <v>8</v>
      </c>
      <c r="D3671" t="s">
        <v>41</v>
      </c>
      <c r="E3671" t="s">
        <v>11</v>
      </c>
      <c r="F3671">
        <v>63</v>
      </c>
      <c r="G3671" s="1">
        <v>0.69</v>
      </c>
      <c r="H3671">
        <v>12</v>
      </c>
      <c r="I3671">
        <f t="shared" si="400"/>
        <v>19</v>
      </c>
      <c r="J3671" s="3">
        <f t="shared" si="401"/>
        <v>0.63157894736842102</v>
      </c>
      <c r="K3671" s="5">
        <f t="shared" si="404"/>
        <v>270</v>
      </c>
      <c r="L3671" s="3">
        <f t="shared" ca="1" si="402"/>
        <v>0.10719320407901722</v>
      </c>
      <c r="M3671" s="1">
        <f t="shared" ca="1" si="403"/>
        <v>0.52438574328940379</v>
      </c>
      <c r="N3671" t="str">
        <f t="shared" si="405"/>
        <v>yes</v>
      </c>
    </row>
    <row r="3672" spans="1:14" x14ac:dyDescent="0.25">
      <c r="A3672" t="str">
        <f t="shared" si="399"/>
        <v>8Sydney Swans</v>
      </c>
      <c r="B3672">
        <v>2020</v>
      </c>
      <c r="C3672">
        <v>8</v>
      </c>
      <c r="D3672" t="s">
        <v>96</v>
      </c>
      <c r="E3672" t="s">
        <v>70</v>
      </c>
      <c r="F3672">
        <v>66</v>
      </c>
      <c r="G3672" s="1">
        <v>0.69</v>
      </c>
      <c r="H3672">
        <v>12</v>
      </c>
      <c r="I3672">
        <f t="shared" si="400"/>
        <v>19</v>
      </c>
      <c r="J3672" s="3">
        <f t="shared" si="401"/>
        <v>0.63157894736842102</v>
      </c>
      <c r="K3672" s="5">
        <f t="shared" si="404"/>
        <v>180</v>
      </c>
      <c r="L3672" s="3">
        <f t="shared" ca="1" si="402"/>
        <v>1.8711484593837535E-2</v>
      </c>
      <c r="M3672" s="1">
        <f t="shared" ca="1" si="403"/>
        <v>0.61286746277458348</v>
      </c>
      <c r="N3672" t="str">
        <f t="shared" si="405"/>
        <v>yes</v>
      </c>
    </row>
    <row r="3673" spans="1:14" x14ac:dyDescent="0.25">
      <c r="A3673" t="str">
        <f t="shared" si="399"/>
        <v>8Melbourne</v>
      </c>
      <c r="B3673">
        <v>2020</v>
      </c>
      <c r="C3673">
        <v>8</v>
      </c>
      <c r="D3673" t="s">
        <v>113</v>
      </c>
      <c r="E3673" t="s">
        <v>30</v>
      </c>
      <c r="F3673">
        <v>92</v>
      </c>
      <c r="G3673" s="1">
        <v>0.95</v>
      </c>
      <c r="H3673">
        <v>12</v>
      </c>
      <c r="I3673">
        <f t="shared" si="400"/>
        <v>18</v>
      </c>
      <c r="J3673" s="3">
        <f t="shared" si="401"/>
        <v>0.66666666666666663</v>
      </c>
      <c r="K3673" s="5">
        <f t="shared" si="404"/>
        <v>235</v>
      </c>
      <c r="L3673" s="3">
        <f t="shared" ca="1" si="402"/>
        <v>6.0141703740319651E-2</v>
      </c>
      <c r="M3673" s="1">
        <f t="shared" ca="1" si="403"/>
        <v>0.60652496292634694</v>
      </c>
      <c r="N3673" t="str">
        <f t="shared" si="405"/>
        <v>yes</v>
      </c>
    </row>
    <row r="3674" spans="1:14" x14ac:dyDescent="0.25">
      <c r="A3674" t="str">
        <f t="shared" si="399"/>
        <v>8West Coast Eagles</v>
      </c>
      <c r="B3674">
        <v>2020</v>
      </c>
      <c r="C3674">
        <v>8</v>
      </c>
      <c r="D3674" t="s">
        <v>103</v>
      </c>
      <c r="E3674" t="s">
        <v>36</v>
      </c>
      <c r="F3674">
        <v>44</v>
      </c>
      <c r="G3674" s="1">
        <v>0.77</v>
      </c>
      <c r="H3674">
        <v>12</v>
      </c>
      <c r="I3674">
        <f t="shared" si="400"/>
        <v>27</v>
      </c>
      <c r="J3674" s="3">
        <f t="shared" si="401"/>
        <v>0.44444444444444442</v>
      </c>
      <c r="K3674" s="5">
        <f t="shared" si="404"/>
        <v>179</v>
      </c>
      <c r="L3674" s="3">
        <f t="shared" ca="1" si="402"/>
        <v>5.0351375598086126E-2</v>
      </c>
      <c r="M3674" s="1">
        <f t="shared" ca="1" si="403"/>
        <v>0.39409306884635831</v>
      </c>
      <c r="N3674" t="str">
        <f t="shared" si="405"/>
        <v>yes</v>
      </c>
    </row>
    <row r="3675" spans="1:14" x14ac:dyDescent="0.25">
      <c r="A3675" t="str">
        <f t="shared" si="399"/>
        <v>8Hawthorn</v>
      </c>
      <c r="B3675">
        <v>2020</v>
      </c>
      <c r="C3675">
        <v>8</v>
      </c>
      <c r="D3675" t="s">
        <v>57</v>
      </c>
      <c r="E3675" t="s">
        <v>56</v>
      </c>
      <c r="F3675">
        <v>106</v>
      </c>
      <c r="G3675" s="1">
        <v>0.79</v>
      </c>
      <c r="H3675">
        <v>11</v>
      </c>
      <c r="I3675">
        <f t="shared" si="400"/>
        <v>19</v>
      </c>
      <c r="J3675" s="3">
        <f t="shared" si="401"/>
        <v>0.57894736842105265</v>
      </c>
      <c r="K3675" s="5">
        <f t="shared" si="404"/>
        <v>150</v>
      </c>
      <c r="L3675" s="3">
        <f t="shared" ca="1" si="402"/>
        <v>3.1127622377622378E-2</v>
      </c>
      <c r="M3675" s="1">
        <f t="shared" ca="1" si="403"/>
        <v>0.54781974604343031</v>
      </c>
      <c r="N3675" t="str">
        <f t="shared" si="405"/>
        <v>yes</v>
      </c>
    </row>
    <row r="3676" spans="1:14" x14ac:dyDescent="0.25">
      <c r="A3676" t="str">
        <f t="shared" si="399"/>
        <v>8Fremantle</v>
      </c>
      <c r="B3676">
        <v>2020</v>
      </c>
      <c r="C3676">
        <v>8</v>
      </c>
      <c r="D3676" t="s">
        <v>132</v>
      </c>
      <c r="E3676" t="s">
        <v>53</v>
      </c>
      <c r="F3676">
        <v>61</v>
      </c>
      <c r="G3676" s="1">
        <v>0.85</v>
      </c>
      <c r="H3676">
        <v>11</v>
      </c>
      <c r="I3676">
        <f t="shared" si="400"/>
        <v>12</v>
      </c>
      <c r="J3676" s="3">
        <f t="shared" si="401"/>
        <v>0.91666666666666663</v>
      </c>
      <c r="K3676" s="5">
        <f t="shared" si="404"/>
        <v>196</v>
      </c>
      <c r="L3676" s="3">
        <f t="shared" ca="1" si="402"/>
        <v>0.10574951708078643</v>
      </c>
      <c r="M3676" s="1">
        <f t="shared" ca="1" si="403"/>
        <v>0.81091714958588024</v>
      </c>
      <c r="N3676" t="str">
        <f t="shared" si="405"/>
        <v>yes</v>
      </c>
    </row>
    <row r="3677" spans="1:14" x14ac:dyDescent="0.25">
      <c r="A3677" t="str">
        <f t="shared" si="399"/>
        <v>8GWS Giants</v>
      </c>
      <c r="B3677">
        <v>2020</v>
      </c>
      <c r="C3677">
        <v>8</v>
      </c>
      <c r="D3677" t="s">
        <v>126</v>
      </c>
      <c r="E3677" t="s">
        <v>11</v>
      </c>
      <c r="F3677">
        <v>67</v>
      </c>
      <c r="G3677" s="1">
        <v>0.82</v>
      </c>
      <c r="H3677">
        <v>11</v>
      </c>
      <c r="I3677">
        <f t="shared" si="400"/>
        <v>19</v>
      </c>
      <c r="J3677" s="3">
        <f t="shared" si="401"/>
        <v>0.57894736842105265</v>
      </c>
      <c r="K3677" s="5">
        <f t="shared" si="404"/>
        <v>126</v>
      </c>
      <c r="L3677" s="3">
        <f t="shared" ca="1" si="402"/>
        <v>0.13412274000509294</v>
      </c>
      <c r="M3677" s="1">
        <f t="shared" ca="1" si="403"/>
        <v>0.44482462841595971</v>
      </c>
      <c r="N3677" t="str">
        <f t="shared" si="405"/>
        <v>yes</v>
      </c>
    </row>
    <row r="3678" spans="1:14" x14ac:dyDescent="0.25">
      <c r="A3678" t="str">
        <f t="shared" si="399"/>
        <v>8Fremantle</v>
      </c>
      <c r="B3678">
        <v>2020</v>
      </c>
      <c r="C3678">
        <v>8</v>
      </c>
      <c r="D3678" t="s">
        <v>135</v>
      </c>
      <c r="E3678" t="s">
        <v>53</v>
      </c>
      <c r="F3678">
        <v>98</v>
      </c>
      <c r="G3678" s="1">
        <v>0.8</v>
      </c>
      <c r="H3678">
        <v>11</v>
      </c>
      <c r="I3678">
        <f t="shared" si="400"/>
        <v>12</v>
      </c>
      <c r="J3678" s="3">
        <f t="shared" si="401"/>
        <v>0.91666666666666663</v>
      </c>
      <c r="K3678" s="5">
        <f t="shared" si="404"/>
        <v>164</v>
      </c>
      <c r="L3678" s="3">
        <f t="shared" ca="1" si="402"/>
        <v>0.11018225472006984</v>
      </c>
      <c r="M3678" s="1">
        <f t="shared" ca="1" si="403"/>
        <v>0.80648441194659681</v>
      </c>
      <c r="N3678" t="str">
        <f t="shared" si="405"/>
        <v>yes</v>
      </c>
    </row>
    <row r="3679" spans="1:14" x14ac:dyDescent="0.25">
      <c r="A3679" t="str">
        <f t="shared" si="399"/>
        <v>8Western Bulldogs</v>
      </c>
      <c r="B3679">
        <v>2020</v>
      </c>
      <c r="C3679">
        <v>8</v>
      </c>
      <c r="D3679" t="s">
        <v>43</v>
      </c>
      <c r="E3679" t="s">
        <v>14</v>
      </c>
      <c r="F3679">
        <v>86</v>
      </c>
      <c r="G3679" s="1">
        <v>0.85</v>
      </c>
      <c r="H3679">
        <v>10</v>
      </c>
      <c r="I3679">
        <f t="shared" si="400"/>
        <v>17</v>
      </c>
      <c r="J3679" s="3">
        <f t="shared" si="401"/>
        <v>0.58823529411764708</v>
      </c>
      <c r="K3679" s="5">
        <f t="shared" si="404"/>
        <v>287</v>
      </c>
      <c r="L3679" s="3">
        <f t="shared" ca="1" si="402"/>
        <v>3.9235112001456934E-2</v>
      </c>
      <c r="M3679" s="1">
        <f t="shared" ca="1" si="403"/>
        <v>0.54900018211619017</v>
      </c>
      <c r="N3679" t="str">
        <f t="shared" si="405"/>
        <v>yes</v>
      </c>
    </row>
    <row r="3680" spans="1:14" x14ac:dyDescent="0.25">
      <c r="A3680" t="str">
        <f t="shared" si="399"/>
        <v>8St Kilda</v>
      </c>
      <c r="B3680">
        <v>2020</v>
      </c>
      <c r="C3680">
        <v>8</v>
      </c>
      <c r="D3680" t="s">
        <v>38</v>
      </c>
      <c r="E3680" t="s">
        <v>19</v>
      </c>
      <c r="F3680">
        <v>62</v>
      </c>
      <c r="G3680" s="1">
        <v>0.57999999999999996</v>
      </c>
      <c r="H3680">
        <v>10</v>
      </c>
      <c r="I3680">
        <f t="shared" si="400"/>
        <v>22</v>
      </c>
      <c r="J3680" s="3">
        <f t="shared" si="401"/>
        <v>0.45454545454545453</v>
      </c>
      <c r="K3680" s="5">
        <f t="shared" si="404"/>
        <v>193</v>
      </c>
      <c r="L3680" s="3">
        <f t="shared" ca="1" si="402"/>
        <v>8.6835269993164724E-2</v>
      </c>
      <c r="M3680" s="1">
        <f t="shared" ca="1" si="403"/>
        <v>0.36771018455228982</v>
      </c>
      <c r="N3680" t="str">
        <f t="shared" si="405"/>
        <v>yes</v>
      </c>
    </row>
    <row r="3681" spans="1:14" x14ac:dyDescent="0.25">
      <c r="A3681" t="str">
        <f t="shared" si="399"/>
        <v>8Adelaide Crows</v>
      </c>
      <c r="B3681">
        <v>2020</v>
      </c>
      <c r="C3681">
        <v>8</v>
      </c>
      <c r="D3681" t="s">
        <v>159</v>
      </c>
      <c r="E3681" t="s">
        <v>22</v>
      </c>
      <c r="F3681">
        <v>90</v>
      </c>
      <c r="G3681" s="1">
        <v>0.77</v>
      </c>
      <c r="H3681">
        <v>10</v>
      </c>
      <c r="I3681">
        <f t="shared" si="400"/>
        <v>20</v>
      </c>
      <c r="J3681" s="3">
        <f t="shared" si="401"/>
        <v>0.5</v>
      </c>
      <c r="K3681" s="5">
        <f t="shared" si="404"/>
        <v>50</v>
      </c>
      <c r="L3681" s="3">
        <f t="shared" ca="1" si="402"/>
        <v>2.34375E-2</v>
      </c>
      <c r="M3681" s="1">
        <f t="shared" ca="1" si="403"/>
        <v>0.4765625</v>
      </c>
      <c r="N3681" t="str">
        <f t="shared" si="405"/>
        <v>yes</v>
      </c>
    </row>
    <row r="3682" spans="1:14" x14ac:dyDescent="0.25">
      <c r="A3682" t="str">
        <f t="shared" si="399"/>
        <v>8Carlton</v>
      </c>
      <c r="B3682">
        <v>2020</v>
      </c>
      <c r="C3682">
        <v>8</v>
      </c>
      <c r="D3682" t="s">
        <v>139</v>
      </c>
      <c r="E3682" t="s">
        <v>6</v>
      </c>
      <c r="F3682">
        <v>91</v>
      </c>
      <c r="G3682" s="1">
        <v>0.65</v>
      </c>
      <c r="H3682">
        <v>9</v>
      </c>
      <c r="I3682">
        <f t="shared" si="400"/>
        <v>22</v>
      </c>
      <c r="J3682" s="3">
        <f t="shared" si="401"/>
        <v>0.40909090909090912</v>
      </c>
      <c r="K3682" s="5">
        <f t="shared" si="404"/>
        <v>67</v>
      </c>
      <c r="L3682" s="3">
        <f t="shared" ca="1" si="402"/>
        <v>3.8131041890440379E-2</v>
      </c>
      <c r="M3682" s="1">
        <f t="shared" ca="1" si="403"/>
        <v>0.37095986720046875</v>
      </c>
      <c r="N3682" t="str">
        <f t="shared" si="405"/>
        <v>yes</v>
      </c>
    </row>
    <row r="3683" spans="1:14" x14ac:dyDescent="0.25">
      <c r="A3683" t="str">
        <f t="shared" si="399"/>
        <v>8Brisbane Lions</v>
      </c>
      <c r="B3683">
        <v>2020</v>
      </c>
      <c r="C3683">
        <v>8</v>
      </c>
      <c r="D3683" t="s">
        <v>165</v>
      </c>
      <c r="E3683" t="s">
        <v>16</v>
      </c>
      <c r="F3683">
        <v>69</v>
      </c>
      <c r="G3683" s="1">
        <v>0.85</v>
      </c>
      <c r="H3683">
        <v>9</v>
      </c>
      <c r="I3683">
        <f t="shared" si="400"/>
        <v>18</v>
      </c>
      <c r="J3683" s="3">
        <f t="shared" si="401"/>
        <v>0.5</v>
      </c>
      <c r="K3683" s="5">
        <f t="shared" si="404"/>
        <v>106</v>
      </c>
      <c r="L3683" s="3">
        <f t="shared" ca="1" si="402"/>
        <v>8.611111111111111E-2</v>
      </c>
      <c r="M3683" s="1">
        <f t="shared" ca="1" si="403"/>
        <v>0.41388888888888886</v>
      </c>
      <c r="N3683" t="str">
        <f t="shared" si="405"/>
        <v>yes</v>
      </c>
    </row>
    <row r="3684" spans="1:14" x14ac:dyDescent="0.25">
      <c r="A3684" t="str">
        <f t="shared" si="399"/>
        <v>8Gold Coast Suns</v>
      </c>
      <c r="B3684">
        <v>2020</v>
      </c>
      <c r="C3684">
        <v>8</v>
      </c>
      <c r="D3684" t="s">
        <v>100</v>
      </c>
      <c r="E3684" t="s">
        <v>40</v>
      </c>
      <c r="F3684">
        <v>64</v>
      </c>
      <c r="G3684" s="1">
        <v>0.82</v>
      </c>
      <c r="H3684">
        <v>9</v>
      </c>
      <c r="I3684">
        <f t="shared" si="400"/>
        <v>17</v>
      </c>
      <c r="J3684" s="3">
        <f t="shared" si="401"/>
        <v>0.52941176470588236</v>
      </c>
      <c r="K3684" s="5">
        <f t="shared" si="404"/>
        <v>184</v>
      </c>
      <c r="L3684" s="3">
        <f t="shared" ca="1" si="402"/>
        <v>0</v>
      </c>
      <c r="M3684" s="1">
        <f t="shared" ca="1" si="403"/>
        <v>0.52941176470588236</v>
      </c>
      <c r="N3684" t="str">
        <f t="shared" si="405"/>
        <v>yes</v>
      </c>
    </row>
    <row r="3685" spans="1:14" x14ac:dyDescent="0.25">
      <c r="A3685" t="str">
        <f t="shared" si="399"/>
        <v>8Essendon</v>
      </c>
      <c r="B3685">
        <v>2020</v>
      </c>
      <c r="C3685">
        <v>8</v>
      </c>
      <c r="D3685" t="s">
        <v>155</v>
      </c>
      <c r="E3685" t="s">
        <v>32</v>
      </c>
      <c r="F3685">
        <v>47</v>
      </c>
      <c r="G3685" s="1">
        <v>0.85</v>
      </c>
      <c r="H3685">
        <v>9</v>
      </c>
      <c r="I3685">
        <f t="shared" si="400"/>
        <v>20</v>
      </c>
      <c r="J3685" s="3">
        <f t="shared" si="401"/>
        <v>0.45</v>
      </c>
      <c r="K3685" s="5">
        <f t="shared" si="404"/>
        <v>86</v>
      </c>
      <c r="L3685" s="3">
        <f t="shared" ca="1" si="402"/>
        <v>0.1193609022556391</v>
      </c>
      <c r="M3685" s="1">
        <f t="shared" ca="1" si="403"/>
        <v>0.3306390977443609</v>
      </c>
      <c r="N3685" t="str">
        <f t="shared" si="405"/>
        <v>yes</v>
      </c>
    </row>
    <row r="3686" spans="1:14" x14ac:dyDescent="0.25">
      <c r="A3686" t="str">
        <f t="shared" si="399"/>
        <v>8North Melbourne</v>
      </c>
      <c r="B3686">
        <v>2020</v>
      </c>
      <c r="C3686">
        <v>8</v>
      </c>
      <c r="D3686" t="s">
        <v>209</v>
      </c>
      <c r="E3686" t="s">
        <v>25</v>
      </c>
      <c r="F3686">
        <v>58</v>
      </c>
      <c r="G3686" s="1">
        <v>0.73</v>
      </c>
      <c r="H3686">
        <v>9</v>
      </c>
      <c r="I3686">
        <f t="shared" si="400"/>
        <v>22</v>
      </c>
      <c r="J3686" s="3">
        <f t="shared" si="401"/>
        <v>0.40909090909090912</v>
      </c>
      <c r="K3686" s="5">
        <f t="shared" si="404"/>
        <v>62</v>
      </c>
      <c r="L3686" s="3">
        <f t="shared" ca="1" si="402"/>
        <v>9.762931034482758E-2</v>
      </c>
      <c r="M3686" s="1">
        <f t="shared" ca="1" si="403"/>
        <v>0.31146159874608154</v>
      </c>
      <c r="N3686" t="str">
        <f t="shared" si="405"/>
        <v>yes</v>
      </c>
    </row>
    <row r="3687" spans="1:14" x14ac:dyDescent="0.25">
      <c r="A3687" t="str">
        <f t="shared" si="399"/>
        <v>8GWS Giants</v>
      </c>
      <c r="B3687">
        <v>2020</v>
      </c>
      <c r="C3687">
        <v>8</v>
      </c>
      <c r="D3687" t="s">
        <v>153</v>
      </c>
      <c r="E3687" t="s">
        <v>11</v>
      </c>
      <c r="F3687">
        <v>119</v>
      </c>
      <c r="G3687" s="1">
        <v>0.91</v>
      </c>
      <c r="H3687">
        <v>9</v>
      </c>
      <c r="I3687">
        <f t="shared" si="400"/>
        <v>19</v>
      </c>
      <c r="J3687" s="3">
        <f t="shared" si="401"/>
        <v>0.47368421052631576</v>
      </c>
      <c r="K3687" s="5">
        <f t="shared" si="404"/>
        <v>135</v>
      </c>
      <c r="L3687" s="3">
        <f t="shared" ca="1" si="402"/>
        <v>1.1428571428571429E-2</v>
      </c>
      <c r="M3687" s="1">
        <f t="shared" ca="1" si="403"/>
        <v>0.46225563909774431</v>
      </c>
      <c r="N3687" t="str">
        <f t="shared" si="405"/>
        <v>yes</v>
      </c>
    </row>
    <row r="3688" spans="1:14" x14ac:dyDescent="0.25">
      <c r="A3688" t="str">
        <f t="shared" si="399"/>
        <v>8Geelong Cats</v>
      </c>
      <c r="B3688">
        <v>2020</v>
      </c>
      <c r="C3688">
        <v>8</v>
      </c>
      <c r="D3688" t="s">
        <v>8</v>
      </c>
      <c r="E3688" t="s">
        <v>9</v>
      </c>
      <c r="F3688">
        <v>58</v>
      </c>
      <c r="G3688" s="1">
        <v>0.86</v>
      </c>
      <c r="H3688">
        <v>9</v>
      </c>
      <c r="I3688">
        <f t="shared" si="400"/>
        <v>12</v>
      </c>
      <c r="J3688" s="3">
        <f t="shared" si="401"/>
        <v>0.75</v>
      </c>
      <c r="K3688" s="5">
        <f t="shared" si="404"/>
        <v>245</v>
      </c>
      <c r="L3688" s="3">
        <f t="shared" ca="1" si="402"/>
        <v>3.4602076124567475E-3</v>
      </c>
      <c r="M3688" s="1">
        <f t="shared" ca="1" si="403"/>
        <v>0.7465397923875432</v>
      </c>
      <c r="N3688" t="str">
        <f t="shared" si="405"/>
        <v>yes</v>
      </c>
    </row>
    <row r="3689" spans="1:14" x14ac:dyDescent="0.25">
      <c r="A3689" t="str">
        <f t="shared" si="399"/>
        <v>8West Coast Eagles</v>
      </c>
      <c r="B3689">
        <v>2020</v>
      </c>
      <c r="C3689">
        <v>8</v>
      </c>
      <c r="D3689" t="s">
        <v>214</v>
      </c>
      <c r="E3689" t="s">
        <v>36</v>
      </c>
      <c r="F3689">
        <v>89</v>
      </c>
      <c r="G3689" s="1">
        <v>0.81</v>
      </c>
      <c r="H3689">
        <v>9</v>
      </c>
      <c r="I3689">
        <f t="shared" si="400"/>
        <v>27</v>
      </c>
      <c r="J3689" s="3">
        <f t="shared" si="401"/>
        <v>0.33333333333333331</v>
      </c>
      <c r="K3689" s="5">
        <f t="shared" si="404"/>
        <v>49</v>
      </c>
      <c r="L3689" s="3">
        <f t="shared" ca="1" si="402"/>
        <v>8.7577639751552791E-2</v>
      </c>
      <c r="M3689" s="1">
        <f t="shared" ca="1" si="403"/>
        <v>0.24575569358178051</v>
      </c>
      <c r="N3689" t="str">
        <f t="shared" si="405"/>
        <v>yes</v>
      </c>
    </row>
    <row r="3690" spans="1:14" x14ac:dyDescent="0.25">
      <c r="A3690" t="str">
        <f t="shared" si="399"/>
        <v>8Geelong Cats</v>
      </c>
      <c r="B3690">
        <v>2020</v>
      </c>
      <c r="C3690">
        <v>8</v>
      </c>
      <c r="D3690" t="s">
        <v>129</v>
      </c>
      <c r="E3690" t="s">
        <v>9</v>
      </c>
      <c r="F3690">
        <v>67</v>
      </c>
      <c r="G3690" s="1">
        <v>0.69</v>
      </c>
      <c r="H3690">
        <v>8</v>
      </c>
      <c r="I3690">
        <f t="shared" si="400"/>
        <v>12</v>
      </c>
      <c r="J3690" s="3">
        <f t="shared" si="401"/>
        <v>0.66666666666666663</v>
      </c>
      <c r="K3690" s="5">
        <f t="shared" si="404"/>
        <v>151</v>
      </c>
      <c r="L3690" s="3">
        <f t="shared" ca="1" si="402"/>
        <v>3.896103896103896E-2</v>
      </c>
      <c r="M3690" s="1">
        <f t="shared" ca="1" si="403"/>
        <v>0.62770562770562766</v>
      </c>
      <c r="N3690" t="str">
        <f t="shared" si="405"/>
        <v>yes</v>
      </c>
    </row>
    <row r="3691" spans="1:14" x14ac:dyDescent="0.25">
      <c r="A3691" t="str">
        <f t="shared" si="399"/>
        <v>8Brisbane Lions</v>
      </c>
      <c r="B3691">
        <v>2020</v>
      </c>
      <c r="C3691">
        <v>8</v>
      </c>
      <c r="D3691" t="s">
        <v>161</v>
      </c>
      <c r="E3691" t="s">
        <v>16</v>
      </c>
      <c r="F3691">
        <v>88</v>
      </c>
      <c r="G3691" s="1">
        <v>0.85</v>
      </c>
      <c r="H3691">
        <v>8</v>
      </c>
      <c r="I3691">
        <f t="shared" si="400"/>
        <v>18</v>
      </c>
      <c r="J3691" s="3">
        <f t="shared" si="401"/>
        <v>0.44444444444444442</v>
      </c>
      <c r="K3691" s="5">
        <f t="shared" si="404"/>
        <v>153</v>
      </c>
      <c r="L3691" s="3">
        <f t="shared" ca="1" si="402"/>
        <v>2.6697177726926011E-2</v>
      </c>
      <c r="M3691" s="1">
        <f t="shared" ca="1" si="403"/>
        <v>0.41774726671751838</v>
      </c>
      <c r="N3691" t="str">
        <f t="shared" si="405"/>
        <v>yes</v>
      </c>
    </row>
    <row r="3692" spans="1:14" x14ac:dyDescent="0.25">
      <c r="A3692" t="str">
        <f t="shared" si="399"/>
        <v>8Geelong Cats</v>
      </c>
      <c r="B3692">
        <v>2020</v>
      </c>
      <c r="C3692">
        <v>8</v>
      </c>
      <c r="D3692" t="s">
        <v>111</v>
      </c>
      <c r="E3692" t="s">
        <v>9</v>
      </c>
      <c r="F3692">
        <v>103</v>
      </c>
      <c r="G3692" s="1">
        <v>0.73</v>
      </c>
      <c r="H3692">
        <v>8</v>
      </c>
      <c r="I3692">
        <f t="shared" si="400"/>
        <v>12</v>
      </c>
      <c r="J3692" s="3">
        <f t="shared" si="401"/>
        <v>0.66666666666666663</v>
      </c>
      <c r="K3692" s="5">
        <f t="shared" si="404"/>
        <v>208</v>
      </c>
      <c r="L3692" s="3">
        <f t="shared" ca="1" si="402"/>
        <v>2.695319613913677E-2</v>
      </c>
      <c r="M3692" s="1">
        <f t="shared" ca="1" si="403"/>
        <v>0.6397134705275298</v>
      </c>
      <c r="N3692" t="str">
        <f t="shared" si="405"/>
        <v>yes</v>
      </c>
    </row>
    <row r="3693" spans="1:14" x14ac:dyDescent="0.25">
      <c r="A3693" t="str">
        <f t="shared" si="399"/>
        <v>8Fremantle</v>
      </c>
      <c r="B3693">
        <v>2020</v>
      </c>
      <c r="C3693">
        <v>8</v>
      </c>
      <c r="D3693" t="s">
        <v>83</v>
      </c>
      <c r="E3693" t="s">
        <v>53</v>
      </c>
      <c r="F3693">
        <v>73</v>
      </c>
      <c r="G3693" s="1">
        <v>0.78</v>
      </c>
      <c r="H3693">
        <v>8</v>
      </c>
      <c r="I3693">
        <f t="shared" si="400"/>
        <v>12</v>
      </c>
      <c r="J3693" s="3">
        <f t="shared" si="401"/>
        <v>0.66666666666666663</v>
      </c>
      <c r="K3693" s="5">
        <f t="shared" si="404"/>
        <v>191</v>
      </c>
      <c r="L3693" s="3">
        <f t="shared" ca="1" si="402"/>
        <v>0.10459252450980391</v>
      </c>
      <c r="M3693" s="1">
        <f t="shared" ca="1" si="403"/>
        <v>0.56207414215686269</v>
      </c>
      <c r="N3693" t="str">
        <f t="shared" si="405"/>
        <v>yes</v>
      </c>
    </row>
    <row r="3694" spans="1:14" x14ac:dyDescent="0.25">
      <c r="A3694" t="str">
        <f t="shared" si="399"/>
        <v>8West Coast Eagles</v>
      </c>
      <c r="B3694">
        <v>2020</v>
      </c>
      <c r="C3694">
        <v>8</v>
      </c>
      <c r="D3694" t="s">
        <v>128</v>
      </c>
      <c r="E3694" t="s">
        <v>36</v>
      </c>
      <c r="F3694">
        <v>126</v>
      </c>
      <c r="G3694" s="1">
        <v>0.95</v>
      </c>
      <c r="H3694">
        <v>7</v>
      </c>
      <c r="I3694">
        <f t="shared" si="400"/>
        <v>27</v>
      </c>
      <c r="J3694" s="3">
        <f t="shared" si="401"/>
        <v>0.25925925925925924</v>
      </c>
      <c r="K3694" s="5">
        <f t="shared" si="404"/>
        <v>145</v>
      </c>
      <c r="L3694" s="3">
        <f t="shared" ca="1" si="402"/>
        <v>9.2588783765254354E-2</v>
      </c>
      <c r="M3694" s="1">
        <f t="shared" ca="1" si="403"/>
        <v>0.16667047549400488</v>
      </c>
      <c r="N3694" t="str">
        <f t="shared" si="405"/>
        <v>yes</v>
      </c>
    </row>
    <row r="3695" spans="1:14" x14ac:dyDescent="0.25">
      <c r="A3695" t="str">
        <f t="shared" si="399"/>
        <v>8Port Adelaide</v>
      </c>
      <c r="B3695">
        <v>2020</v>
      </c>
      <c r="C3695">
        <v>8</v>
      </c>
      <c r="D3695" t="s">
        <v>157</v>
      </c>
      <c r="E3695" t="s">
        <v>48</v>
      </c>
      <c r="F3695">
        <v>35</v>
      </c>
      <c r="G3695" s="1">
        <v>0.85</v>
      </c>
      <c r="H3695">
        <v>7</v>
      </c>
      <c r="I3695">
        <f t="shared" si="400"/>
        <v>22</v>
      </c>
      <c r="J3695" s="3">
        <f t="shared" si="401"/>
        <v>0.31818181818181818</v>
      </c>
      <c r="K3695" s="5">
        <f t="shared" si="404"/>
        <v>131</v>
      </c>
      <c r="L3695" s="3">
        <f t="shared" ca="1" si="402"/>
        <v>3.4602076124567475E-3</v>
      </c>
      <c r="M3695" s="1">
        <f t="shared" ca="1" si="403"/>
        <v>0.31472161056936143</v>
      </c>
      <c r="N3695" t="str">
        <f t="shared" si="405"/>
        <v>yes</v>
      </c>
    </row>
    <row r="3696" spans="1:14" x14ac:dyDescent="0.25">
      <c r="A3696" t="str">
        <f t="shared" si="399"/>
        <v>8Fremantle</v>
      </c>
      <c r="B3696">
        <v>2020</v>
      </c>
      <c r="C3696">
        <v>8</v>
      </c>
      <c r="D3696" t="s">
        <v>121</v>
      </c>
      <c r="E3696" t="s">
        <v>53</v>
      </c>
      <c r="F3696">
        <v>100</v>
      </c>
      <c r="G3696" s="1">
        <v>0.81</v>
      </c>
      <c r="H3696">
        <v>7</v>
      </c>
      <c r="I3696">
        <f t="shared" si="400"/>
        <v>12</v>
      </c>
      <c r="J3696" s="3">
        <f t="shared" si="401"/>
        <v>0.58333333333333337</v>
      </c>
      <c r="K3696" s="5">
        <f t="shared" si="404"/>
        <v>106</v>
      </c>
      <c r="L3696" s="3">
        <f t="shared" ca="1" si="402"/>
        <v>9.316770186335404E-3</v>
      </c>
      <c r="M3696" s="1">
        <f t="shared" ca="1" si="403"/>
        <v>0.574016563146998</v>
      </c>
      <c r="N3696" t="str">
        <f t="shared" si="405"/>
        <v>yes</v>
      </c>
    </row>
    <row r="3697" spans="1:14" x14ac:dyDescent="0.25">
      <c r="A3697" t="str">
        <f t="shared" si="399"/>
        <v>8Richmond</v>
      </c>
      <c r="B3697">
        <v>2020</v>
      </c>
      <c r="C3697">
        <v>8</v>
      </c>
      <c r="D3697" t="s">
        <v>222</v>
      </c>
      <c r="E3697" t="s">
        <v>28</v>
      </c>
      <c r="F3697">
        <v>60</v>
      </c>
      <c r="G3697" s="1">
        <v>0.86</v>
      </c>
      <c r="H3697">
        <v>7</v>
      </c>
      <c r="I3697">
        <f t="shared" si="400"/>
        <v>19</v>
      </c>
      <c r="J3697" s="3">
        <f t="shared" si="401"/>
        <v>0.36842105263157893</v>
      </c>
      <c r="K3697" s="5">
        <f t="shared" si="404"/>
        <v>51</v>
      </c>
      <c r="L3697" s="3">
        <f t="shared" ca="1" si="402"/>
        <v>0.15405020703933747</v>
      </c>
      <c r="M3697" s="1">
        <f t="shared" ca="1" si="403"/>
        <v>0.21437084559224145</v>
      </c>
      <c r="N3697" t="str">
        <f t="shared" si="405"/>
        <v>yes</v>
      </c>
    </row>
    <row r="3698" spans="1:14" x14ac:dyDescent="0.25">
      <c r="A3698" t="str">
        <f t="shared" si="399"/>
        <v>8Collingwood</v>
      </c>
      <c r="B3698">
        <v>2020</v>
      </c>
      <c r="C3698">
        <v>8</v>
      </c>
      <c r="D3698" t="s">
        <v>233</v>
      </c>
      <c r="E3698" t="s">
        <v>51</v>
      </c>
      <c r="F3698">
        <v>50</v>
      </c>
      <c r="G3698" s="1">
        <v>0.86</v>
      </c>
      <c r="H3698">
        <v>7</v>
      </c>
      <c r="I3698">
        <f t="shared" si="400"/>
        <v>27</v>
      </c>
      <c r="J3698" s="3">
        <f t="shared" si="401"/>
        <v>0.25925925925925924</v>
      </c>
      <c r="K3698" s="5">
        <f t="shared" si="404"/>
        <v>21</v>
      </c>
      <c r="L3698" s="3">
        <f t="shared" ca="1" si="402"/>
        <v>0.41206237401889578</v>
      </c>
      <c r="M3698" s="1">
        <f t="shared" ca="1" si="403"/>
        <v>-0.15280311475963654</v>
      </c>
      <c r="N3698" t="str">
        <f t="shared" si="405"/>
        <v>yes</v>
      </c>
    </row>
    <row r="3699" spans="1:14" x14ac:dyDescent="0.25">
      <c r="A3699" t="str">
        <f t="shared" si="399"/>
        <v>8Geelong Cats</v>
      </c>
      <c r="B3699">
        <v>2020</v>
      </c>
      <c r="C3699">
        <v>8</v>
      </c>
      <c r="D3699" t="s">
        <v>75</v>
      </c>
      <c r="E3699" t="s">
        <v>9</v>
      </c>
      <c r="F3699">
        <v>41</v>
      </c>
      <c r="G3699" s="1">
        <v>0.69</v>
      </c>
      <c r="H3699">
        <v>7</v>
      </c>
      <c r="I3699">
        <f t="shared" si="400"/>
        <v>12</v>
      </c>
      <c r="J3699" s="3">
        <f t="shared" si="401"/>
        <v>0.58333333333333337</v>
      </c>
      <c r="K3699" s="5">
        <f t="shared" si="404"/>
        <v>92</v>
      </c>
      <c r="L3699" s="3">
        <f t="shared" ca="1" si="402"/>
        <v>3.787878787878788E-3</v>
      </c>
      <c r="M3699" s="1">
        <f t="shared" ca="1" si="403"/>
        <v>0.57954545454545459</v>
      </c>
      <c r="N3699" t="str">
        <f t="shared" si="405"/>
        <v>yes</v>
      </c>
    </row>
    <row r="3700" spans="1:14" x14ac:dyDescent="0.25">
      <c r="A3700" t="str">
        <f t="shared" si="399"/>
        <v>8Melbourne</v>
      </c>
      <c r="B3700">
        <v>2020</v>
      </c>
      <c r="C3700">
        <v>8</v>
      </c>
      <c r="D3700" t="s">
        <v>108</v>
      </c>
      <c r="E3700" t="s">
        <v>30</v>
      </c>
      <c r="F3700">
        <v>33</v>
      </c>
      <c r="G3700" s="1">
        <v>0.65</v>
      </c>
      <c r="H3700">
        <v>7</v>
      </c>
      <c r="I3700">
        <f t="shared" si="400"/>
        <v>18</v>
      </c>
      <c r="J3700" s="3">
        <f t="shared" si="401"/>
        <v>0.3888888888888889</v>
      </c>
      <c r="K3700" s="5">
        <f t="shared" si="404"/>
        <v>177</v>
      </c>
      <c r="L3700" s="3">
        <f t="shared" ca="1" si="402"/>
        <v>2.7950310559006212E-2</v>
      </c>
      <c r="M3700" s="1">
        <f t="shared" ca="1" si="403"/>
        <v>0.36093857832988269</v>
      </c>
      <c r="N3700" t="str">
        <f t="shared" si="405"/>
        <v>yes</v>
      </c>
    </row>
    <row r="3701" spans="1:14" x14ac:dyDescent="0.25">
      <c r="A3701" t="str">
        <f t="shared" si="399"/>
        <v>8North Melbourne</v>
      </c>
      <c r="B3701">
        <v>2020</v>
      </c>
      <c r="C3701">
        <v>8</v>
      </c>
      <c r="D3701" t="s">
        <v>205</v>
      </c>
      <c r="E3701" t="s">
        <v>25</v>
      </c>
      <c r="F3701">
        <v>103</v>
      </c>
      <c r="G3701" s="1">
        <v>0.9</v>
      </c>
      <c r="H3701">
        <v>7</v>
      </c>
      <c r="I3701">
        <f t="shared" si="400"/>
        <v>22</v>
      </c>
      <c r="J3701" s="3">
        <f t="shared" si="401"/>
        <v>0.31818181818181818</v>
      </c>
      <c r="K3701" s="5">
        <f t="shared" si="404"/>
        <v>35</v>
      </c>
      <c r="L3701" s="3">
        <f t="shared" ca="1" si="402"/>
        <v>0.13053613053613053</v>
      </c>
      <c r="M3701" s="1">
        <f t="shared" ca="1" si="403"/>
        <v>0.18764568764568765</v>
      </c>
      <c r="N3701" t="str">
        <f t="shared" si="405"/>
        <v>yes</v>
      </c>
    </row>
    <row r="3702" spans="1:14" x14ac:dyDescent="0.25">
      <c r="A3702" t="str">
        <f t="shared" si="399"/>
        <v>8Melbourne</v>
      </c>
      <c r="B3702">
        <v>2020</v>
      </c>
      <c r="C3702">
        <v>8</v>
      </c>
      <c r="D3702" t="s">
        <v>223</v>
      </c>
      <c r="E3702" t="s">
        <v>30</v>
      </c>
      <c r="F3702">
        <v>41</v>
      </c>
      <c r="G3702" s="1">
        <v>0.65</v>
      </c>
      <c r="H3702">
        <v>7</v>
      </c>
      <c r="I3702">
        <f t="shared" si="400"/>
        <v>18</v>
      </c>
      <c r="J3702" s="3">
        <f t="shared" si="401"/>
        <v>0.3888888888888889</v>
      </c>
      <c r="K3702" s="5">
        <f t="shared" si="404"/>
        <v>30</v>
      </c>
      <c r="L3702" s="3">
        <f t="shared" ca="1" si="402"/>
        <v>3.6592961694176265E-2</v>
      </c>
      <c r="M3702" s="1">
        <f t="shared" ca="1" si="403"/>
        <v>0.35229592719471264</v>
      </c>
      <c r="N3702" t="str">
        <f t="shared" si="405"/>
        <v>yes</v>
      </c>
    </row>
    <row r="3703" spans="1:14" x14ac:dyDescent="0.25">
      <c r="A3703" t="str">
        <f t="shared" si="399"/>
        <v>8St Kilda</v>
      </c>
      <c r="B3703">
        <v>2020</v>
      </c>
      <c r="C3703">
        <v>8</v>
      </c>
      <c r="D3703" t="s">
        <v>18</v>
      </c>
      <c r="E3703" t="s">
        <v>19</v>
      </c>
      <c r="F3703">
        <v>95</v>
      </c>
      <c r="G3703" s="1">
        <v>0.85</v>
      </c>
      <c r="H3703">
        <v>6</v>
      </c>
      <c r="I3703">
        <f t="shared" si="400"/>
        <v>22</v>
      </c>
      <c r="J3703" s="3">
        <f t="shared" si="401"/>
        <v>0.27272727272727271</v>
      </c>
      <c r="K3703" s="5">
        <f t="shared" si="404"/>
        <v>177</v>
      </c>
      <c r="L3703" s="3">
        <f t="shared" ca="1" si="402"/>
        <v>9.5938375350140048E-2</v>
      </c>
      <c r="M3703" s="1">
        <f t="shared" ca="1" si="403"/>
        <v>0.17678889737713266</v>
      </c>
      <c r="N3703" t="str">
        <f t="shared" si="405"/>
        <v>yes</v>
      </c>
    </row>
    <row r="3704" spans="1:14" x14ac:dyDescent="0.25">
      <c r="A3704" t="str">
        <f t="shared" si="399"/>
        <v>8Geelong Cats</v>
      </c>
      <c r="B3704">
        <v>2020</v>
      </c>
      <c r="C3704">
        <v>8</v>
      </c>
      <c r="D3704" t="s">
        <v>212</v>
      </c>
      <c r="E3704" t="s">
        <v>9</v>
      </c>
      <c r="F3704">
        <v>68</v>
      </c>
      <c r="G3704" s="1">
        <v>0.65</v>
      </c>
      <c r="H3704">
        <v>6</v>
      </c>
      <c r="I3704">
        <f t="shared" si="400"/>
        <v>12</v>
      </c>
      <c r="J3704" s="3">
        <f t="shared" si="401"/>
        <v>0.5</v>
      </c>
      <c r="K3704" s="5">
        <f t="shared" si="404"/>
        <v>15</v>
      </c>
      <c r="L3704" s="3">
        <f t="shared" ca="1" si="402"/>
        <v>0</v>
      </c>
      <c r="M3704" s="1">
        <f t="shared" ca="1" si="403"/>
        <v>0.5</v>
      </c>
      <c r="N3704" t="str">
        <f t="shared" si="405"/>
        <v>yes</v>
      </c>
    </row>
    <row r="3705" spans="1:14" x14ac:dyDescent="0.25">
      <c r="A3705" t="str">
        <f t="shared" si="399"/>
        <v>8Brisbane Lions</v>
      </c>
      <c r="B3705">
        <v>2020</v>
      </c>
      <c r="C3705">
        <v>8</v>
      </c>
      <c r="D3705" t="s">
        <v>188</v>
      </c>
      <c r="E3705" t="s">
        <v>16</v>
      </c>
      <c r="F3705">
        <v>25</v>
      </c>
      <c r="G3705" s="1">
        <v>0.43</v>
      </c>
      <c r="H3705">
        <v>6</v>
      </c>
      <c r="I3705">
        <f t="shared" si="400"/>
        <v>18</v>
      </c>
      <c r="J3705" s="3">
        <f t="shared" si="401"/>
        <v>0.33333333333333331</v>
      </c>
      <c r="K3705" s="5">
        <f t="shared" si="404"/>
        <v>41</v>
      </c>
      <c r="L3705" s="3">
        <f t="shared" ca="1" si="402"/>
        <v>0</v>
      </c>
      <c r="M3705" s="1">
        <f t="shared" ca="1" si="403"/>
        <v>0.33333333333333331</v>
      </c>
      <c r="N3705" t="str">
        <f t="shared" si="405"/>
        <v>yes</v>
      </c>
    </row>
    <row r="3706" spans="1:14" x14ac:dyDescent="0.25">
      <c r="A3706" t="str">
        <f t="shared" si="399"/>
        <v>8Collingwood</v>
      </c>
      <c r="B3706">
        <v>2020</v>
      </c>
      <c r="C3706">
        <v>8</v>
      </c>
      <c r="D3706" t="s">
        <v>257</v>
      </c>
      <c r="E3706" t="s">
        <v>51</v>
      </c>
      <c r="F3706">
        <v>30</v>
      </c>
      <c r="G3706" s="1">
        <v>0.7</v>
      </c>
      <c r="H3706">
        <v>5</v>
      </c>
      <c r="I3706">
        <f t="shared" si="400"/>
        <v>27</v>
      </c>
      <c r="J3706" s="3">
        <f t="shared" si="401"/>
        <v>0.18518518518518517</v>
      </c>
      <c r="K3706" s="5">
        <f t="shared" si="404"/>
        <v>8</v>
      </c>
      <c r="L3706" s="3">
        <f t="shared" ca="1" si="402"/>
        <v>9.8975558602887787E-2</v>
      </c>
      <c r="M3706" s="1">
        <f t="shared" ca="1" si="403"/>
        <v>8.6209626582297388E-2</v>
      </c>
      <c r="N3706" t="str">
        <f t="shared" si="405"/>
        <v>yes</v>
      </c>
    </row>
    <row r="3707" spans="1:14" x14ac:dyDescent="0.25">
      <c r="A3707" t="str">
        <f t="shared" si="399"/>
        <v>8Geelong Cats</v>
      </c>
      <c r="B3707">
        <v>2020</v>
      </c>
      <c r="C3707">
        <v>8</v>
      </c>
      <c r="D3707" t="s">
        <v>211</v>
      </c>
      <c r="E3707" t="s">
        <v>9</v>
      </c>
      <c r="F3707">
        <v>83</v>
      </c>
      <c r="G3707" s="1">
        <v>0.89</v>
      </c>
      <c r="H3707">
        <v>5</v>
      </c>
      <c r="I3707">
        <f t="shared" si="400"/>
        <v>12</v>
      </c>
      <c r="J3707" s="3">
        <f t="shared" si="401"/>
        <v>0.41666666666666669</v>
      </c>
      <c r="K3707" s="5">
        <f t="shared" si="404"/>
        <v>50</v>
      </c>
      <c r="L3707" s="3">
        <f t="shared" ca="1" si="402"/>
        <v>0.1432712215320911</v>
      </c>
      <c r="M3707" s="1">
        <f t="shared" ca="1" si="403"/>
        <v>0.27339544513457559</v>
      </c>
      <c r="N3707" t="str">
        <f t="shared" si="405"/>
        <v>yes</v>
      </c>
    </row>
    <row r="3708" spans="1:14" x14ac:dyDescent="0.25">
      <c r="A3708" t="str">
        <f t="shared" si="399"/>
        <v>8Port Adelaide</v>
      </c>
      <c r="B3708">
        <v>2020</v>
      </c>
      <c r="C3708">
        <v>8</v>
      </c>
      <c r="D3708" t="s">
        <v>187</v>
      </c>
      <c r="E3708" t="s">
        <v>48</v>
      </c>
      <c r="F3708">
        <v>57</v>
      </c>
      <c r="G3708" s="1">
        <v>0.71</v>
      </c>
      <c r="H3708">
        <v>5</v>
      </c>
      <c r="I3708">
        <f t="shared" si="400"/>
        <v>22</v>
      </c>
      <c r="J3708" s="3">
        <f t="shared" si="401"/>
        <v>0.22727272727272727</v>
      </c>
      <c r="K3708" s="5">
        <f t="shared" si="404"/>
        <v>130</v>
      </c>
      <c r="L3708" s="3">
        <f t="shared" ca="1" si="402"/>
        <v>0</v>
      </c>
      <c r="M3708" s="1">
        <f t="shared" ca="1" si="403"/>
        <v>0.22727272727272727</v>
      </c>
      <c r="N3708" t="str">
        <f t="shared" si="405"/>
        <v>yes</v>
      </c>
    </row>
    <row r="3709" spans="1:14" x14ac:dyDescent="0.25">
      <c r="A3709" t="str">
        <f t="shared" si="399"/>
        <v>8Fremantle</v>
      </c>
      <c r="B3709">
        <v>2020</v>
      </c>
      <c r="C3709">
        <v>8</v>
      </c>
      <c r="D3709" t="s">
        <v>192</v>
      </c>
      <c r="E3709" t="s">
        <v>53</v>
      </c>
      <c r="F3709">
        <v>102</v>
      </c>
      <c r="G3709" s="1">
        <v>0.8</v>
      </c>
      <c r="H3709">
        <v>5</v>
      </c>
      <c r="I3709">
        <f t="shared" si="400"/>
        <v>12</v>
      </c>
      <c r="J3709" s="3">
        <f t="shared" si="401"/>
        <v>0.41666666666666669</v>
      </c>
      <c r="K3709" s="5">
        <f t="shared" si="404"/>
        <v>127</v>
      </c>
      <c r="L3709" s="3">
        <f t="shared" ca="1" si="402"/>
        <v>6.3240680887739709E-2</v>
      </c>
      <c r="M3709" s="1">
        <f t="shared" ca="1" si="403"/>
        <v>0.35342598577892698</v>
      </c>
      <c r="N3709" t="str">
        <f t="shared" si="405"/>
        <v>yes</v>
      </c>
    </row>
    <row r="3710" spans="1:14" x14ac:dyDescent="0.25">
      <c r="A3710" t="str">
        <f t="shared" si="399"/>
        <v>8Brisbane Lions</v>
      </c>
      <c r="B3710">
        <v>2020</v>
      </c>
      <c r="C3710">
        <v>8</v>
      </c>
      <c r="D3710" t="s">
        <v>225</v>
      </c>
      <c r="E3710" t="s">
        <v>16</v>
      </c>
      <c r="F3710">
        <v>65</v>
      </c>
      <c r="G3710" s="1">
        <v>0.81</v>
      </c>
      <c r="H3710">
        <v>5</v>
      </c>
      <c r="I3710">
        <f t="shared" si="400"/>
        <v>18</v>
      </c>
      <c r="J3710" s="3">
        <f t="shared" si="401"/>
        <v>0.27777777777777779</v>
      </c>
      <c r="K3710" s="5">
        <f t="shared" si="404"/>
        <v>76</v>
      </c>
      <c r="L3710" s="3">
        <f t="shared" ca="1" si="402"/>
        <v>0.01</v>
      </c>
      <c r="M3710" s="1">
        <f t="shared" ca="1" si="403"/>
        <v>0.26777777777777778</v>
      </c>
      <c r="N3710" t="str">
        <f t="shared" si="405"/>
        <v>yes</v>
      </c>
    </row>
    <row r="3711" spans="1:14" x14ac:dyDescent="0.25">
      <c r="A3711" t="str">
        <f t="shared" si="399"/>
        <v>8Carlton</v>
      </c>
      <c r="B3711">
        <v>2020</v>
      </c>
      <c r="C3711">
        <v>8</v>
      </c>
      <c r="D3711" t="s">
        <v>89</v>
      </c>
      <c r="E3711" t="s">
        <v>6</v>
      </c>
      <c r="F3711">
        <v>73</v>
      </c>
      <c r="G3711" s="1">
        <v>0.89</v>
      </c>
      <c r="H3711">
        <v>4</v>
      </c>
      <c r="I3711">
        <f t="shared" si="400"/>
        <v>22</v>
      </c>
      <c r="J3711" s="3">
        <f t="shared" si="401"/>
        <v>0.18181818181818182</v>
      </c>
      <c r="K3711" s="5">
        <f t="shared" si="404"/>
        <v>69</v>
      </c>
      <c r="L3711" s="3">
        <f t="shared" ca="1" si="402"/>
        <v>0.14761904761904762</v>
      </c>
      <c r="M3711" s="1">
        <f t="shared" ca="1" si="403"/>
        <v>3.4199134199134201E-2</v>
      </c>
      <c r="N3711" t="str">
        <f t="shared" si="405"/>
        <v>yes</v>
      </c>
    </row>
    <row r="3712" spans="1:14" x14ac:dyDescent="0.25">
      <c r="A3712" t="str">
        <f t="shared" si="399"/>
        <v>8Essendon</v>
      </c>
      <c r="B3712">
        <v>2020</v>
      </c>
      <c r="C3712">
        <v>8</v>
      </c>
      <c r="D3712" t="s">
        <v>268</v>
      </c>
      <c r="E3712" t="s">
        <v>32</v>
      </c>
      <c r="F3712">
        <v>81</v>
      </c>
      <c r="G3712" s="1">
        <v>0.8</v>
      </c>
      <c r="H3712">
        <v>4</v>
      </c>
      <c r="I3712">
        <f t="shared" si="400"/>
        <v>20</v>
      </c>
      <c r="J3712" s="3">
        <f t="shared" si="401"/>
        <v>0.2</v>
      </c>
      <c r="K3712" s="5">
        <f t="shared" si="404"/>
        <v>5</v>
      </c>
      <c r="L3712" s="3">
        <f t="shared" ca="1" si="402"/>
        <v>0.12222222222222223</v>
      </c>
      <c r="M3712" s="1">
        <f t="shared" ca="1" si="403"/>
        <v>7.7777777777777779E-2</v>
      </c>
      <c r="N3712" t="str">
        <f t="shared" si="405"/>
        <v>yes</v>
      </c>
    </row>
    <row r="3713" spans="1:14" x14ac:dyDescent="0.25">
      <c r="A3713" t="str">
        <f t="shared" si="399"/>
        <v>8Richmond</v>
      </c>
      <c r="B3713">
        <v>2020</v>
      </c>
      <c r="C3713">
        <v>8</v>
      </c>
      <c r="D3713" t="s">
        <v>202</v>
      </c>
      <c r="E3713" t="s">
        <v>28</v>
      </c>
      <c r="F3713">
        <v>20</v>
      </c>
      <c r="G3713" s="1">
        <v>0.56999999999999995</v>
      </c>
      <c r="H3713">
        <v>4</v>
      </c>
      <c r="I3713">
        <f t="shared" si="400"/>
        <v>19</v>
      </c>
      <c r="J3713" s="3">
        <f t="shared" si="401"/>
        <v>0.21052631578947367</v>
      </c>
      <c r="K3713" s="5">
        <f t="shared" si="404"/>
        <v>57</v>
      </c>
      <c r="L3713" s="3">
        <f t="shared" ca="1" si="402"/>
        <v>0.16458333333333336</v>
      </c>
      <c r="M3713" s="1">
        <f t="shared" ca="1" si="403"/>
        <v>4.5942982456140313E-2</v>
      </c>
      <c r="N3713" t="str">
        <f t="shared" si="405"/>
        <v>yes</v>
      </c>
    </row>
    <row r="3714" spans="1:14" x14ac:dyDescent="0.25">
      <c r="A3714" t="str">
        <f t="shared" ref="A3714:A3777" si="406">C3714&amp;E3714</f>
        <v>8Collingwood</v>
      </c>
      <c r="B3714">
        <v>2020</v>
      </c>
      <c r="C3714">
        <v>8</v>
      </c>
      <c r="D3714" t="s">
        <v>224</v>
      </c>
      <c r="E3714" t="s">
        <v>51</v>
      </c>
      <c r="F3714">
        <v>76</v>
      </c>
      <c r="G3714" s="1">
        <v>0.84</v>
      </c>
      <c r="H3714">
        <v>4</v>
      </c>
      <c r="I3714">
        <f t="shared" ref="I3714:I3777" si="407">SUMIF($A:$A,$A3714,$H:$H)/4</f>
        <v>27</v>
      </c>
      <c r="J3714" s="3">
        <f t="shared" ref="J3714:J3777" si="408">H3714/I3714</f>
        <v>0.14814814814814814</v>
      </c>
      <c r="K3714" s="5">
        <f t="shared" si="404"/>
        <v>15</v>
      </c>
      <c r="L3714" s="3">
        <f t="shared" ref="L3714:L3777" ca="1" si="409">SUMIF($D:$D,$D3714,$J3714)/COUNTIF($D:$D,$D3714)</f>
        <v>7.8646843352725704E-3</v>
      </c>
      <c r="M3714" s="1">
        <f t="shared" ref="M3714:M3777" ca="1" si="410">J3714-L3714</f>
        <v>0.14028346381287557</v>
      </c>
      <c r="N3714" t="str">
        <f t="shared" si="405"/>
        <v>yes</v>
      </c>
    </row>
    <row r="3715" spans="1:14" x14ac:dyDescent="0.25">
      <c r="A3715" t="str">
        <f t="shared" si="406"/>
        <v>8Richmond</v>
      </c>
      <c r="B3715">
        <v>2020</v>
      </c>
      <c r="C3715">
        <v>8</v>
      </c>
      <c r="D3715" t="s">
        <v>183</v>
      </c>
      <c r="E3715" t="s">
        <v>28</v>
      </c>
      <c r="F3715">
        <v>33</v>
      </c>
      <c r="G3715" s="1">
        <v>0.71</v>
      </c>
      <c r="H3715">
        <v>4</v>
      </c>
      <c r="I3715">
        <f t="shared" si="407"/>
        <v>19</v>
      </c>
      <c r="J3715" s="3">
        <f t="shared" si="408"/>
        <v>0.21052631578947367</v>
      </c>
      <c r="K3715" s="5">
        <f t="shared" ref="K3715:K3778" si="411">SUMIF($D:$D,$D3715,$H:$H)</f>
        <v>37</v>
      </c>
      <c r="L3715" s="3">
        <f t="shared" ca="1" si="409"/>
        <v>5.8974358974358973E-2</v>
      </c>
      <c r="M3715" s="1">
        <f t="shared" ca="1" si="410"/>
        <v>0.15155195681511469</v>
      </c>
      <c r="N3715" t="str">
        <f t="shared" ref="N3715:N3778" si="412">IF(K3715&gt;0,"yes", "no")</f>
        <v>yes</v>
      </c>
    </row>
    <row r="3716" spans="1:14" x14ac:dyDescent="0.25">
      <c r="A3716" t="str">
        <f t="shared" si="406"/>
        <v>8GWS Giants</v>
      </c>
      <c r="B3716">
        <v>2020</v>
      </c>
      <c r="C3716">
        <v>8</v>
      </c>
      <c r="D3716" t="s">
        <v>208</v>
      </c>
      <c r="E3716" t="s">
        <v>11</v>
      </c>
      <c r="F3716">
        <v>36</v>
      </c>
      <c r="G3716" s="1">
        <v>0.59</v>
      </c>
      <c r="H3716">
        <v>4</v>
      </c>
      <c r="I3716">
        <f t="shared" si="407"/>
        <v>19</v>
      </c>
      <c r="J3716" s="3">
        <f t="shared" si="408"/>
        <v>0.21052631578947367</v>
      </c>
      <c r="K3716" s="5">
        <f t="shared" si="411"/>
        <v>44</v>
      </c>
      <c r="L3716" s="3">
        <f t="shared" ca="1" si="409"/>
        <v>7.6923076923076927E-2</v>
      </c>
      <c r="M3716" s="1">
        <f t="shared" ca="1" si="410"/>
        <v>0.13360323886639675</v>
      </c>
      <c r="N3716" t="str">
        <f t="shared" si="412"/>
        <v>yes</v>
      </c>
    </row>
    <row r="3717" spans="1:14" x14ac:dyDescent="0.25">
      <c r="A3717" t="str">
        <f t="shared" si="406"/>
        <v>8Carlton</v>
      </c>
      <c r="B3717">
        <v>2020</v>
      </c>
      <c r="C3717">
        <v>8</v>
      </c>
      <c r="D3717" t="s">
        <v>273</v>
      </c>
      <c r="E3717" t="s">
        <v>6</v>
      </c>
      <c r="F3717">
        <v>8</v>
      </c>
      <c r="G3717" s="1">
        <v>0.69</v>
      </c>
      <c r="H3717">
        <v>4</v>
      </c>
      <c r="I3717">
        <f t="shared" si="407"/>
        <v>22</v>
      </c>
      <c r="J3717" s="3">
        <f t="shared" si="408"/>
        <v>0.18181818181818182</v>
      </c>
      <c r="K3717" s="5">
        <f t="shared" si="411"/>
        <v>6</v>
      </c>
      <c r="L3717" s="3">
        <f t="shared" ca="1" si="409"/>
        <v>0</v>
      </c>
      <c r="M3717" s="1">
        <f t="shared" ca="1" si="410"/>
        <v>0.18181818181818182</v>
      </c>
      <c r="N3717" t="str">
        <f t="shared" si="412"/>
        <v>yes</v>
      </c>
    </row>
    <row r="3718" spans="1:14" x14ac:dyDescent="0.25">
      <c r="A3718" t="str">
        <f t="shared" si="406"/>
        <v>8Port Adelaide</v>
      </c>
      <c r="B3718">
        <v>2020</v>
      </c>
      <c r="C3718">
        <v>8</v>
      </c>
      <c r="D3718" t="s">
        <v>178</v>
      </c>
      <c r="E3718" t="s">
        <v>48</v>
      </c>
      <c r="F3718">
        <v>36</v>
      </c>
      <c r="G3718" s="1">
        <v>0.75</v>
      </c>
      <c r="H3718">
        <v>4</v>
      </c>
      <c r="I3718">
        <f t="shared" si="407"/>
        <v>22</v>
      </c>
      <c r="J3718" s="3">
        <f t="shared" si="408"/>
        <v>0.18181818181818182</v>
      </c>
      <c r="K3718" s="5">
        <f t="shared" si="411"/>
        <v>54</v>
      </c>
      <c r="L3718" s="3">
        <f t="shared" ca="1" si="409"/>
        <v>5.9523809523809527E-2</v>
      </c>
      <c r="M3718" s="1">
        <f t="shared" ca="1" si="410"/>
        <v>0.12229437229437229</v>
      </c>
      <c r="N3718" t="str">
        <f t="shared" si="412"/>
        <v>yes</v>
      </c>
    </row>
    <row r="3719" spans="1:14" x14ac:dyDescent="0.25">
      <c r="A3719" t="str">
        <f t="shared" si="406"/>
        <v>8Geelong Cats</v>
      </c>
      <c r="B3719">
        <v>2020</v>
      </c>
      <c r="C3719">
        <v>8</v>
      </c>
      <c r="D3719" t="s">
        <v>172</v>
      </c>
      <c r="E3719" t="s">
        <v>9</v>
      </c>
      <c r="F3719">
        <v>102</v>
      </c>
      <c r="G3719" s="1">
        <v>0.69</v>
      </c>
      <c r="H3719">
        <v>3</v>
      </c>
      <c r="I3719">
        <f t="shared" si="407"/>
        <v>12</v>
      </c>
      <c r="J3719" s="3">
        <f t="shared" si="408"/>
        <v>0.25</v>
      </c>
      <c r="K3719" s="5">
        <f t="shared" si="411"/>
        <v>93</v>
      </c>
      <c r="L3719" s="3">
        <f t="shared" ca="1" si="409"/>
        <v>0.19767992424242425</v>
      </c>
      <c r="M3719" s="1">
        <f t="shared" ca="1" si="410"/>
        <v>5.2320075757575746E-2</v>
      </c>
      <c r="N3719" t="str">
        <f t="shared" si="412"/>
        <v>yes</v>
      </c>
    </row>
    <row r="3720" spans="1:14" x14ac:dyDescent="0.25">
      <c r="A3720" t="str">
        <f t="shared" si="406"/>
        <v>8Adelaide Crows</v>
      </c>
      <c r="B3720">
        <v>2020</v>
      </c>
      <c r="C3720">
        <v>8</v>
      </c>
      <c r="D3720" t="s">
        <v>123</v>
      </c>
      <c r="E3720" t="s">
        <v>22</v>
      </c>
      <c r="F3720">
        <v>21</v>
      </c>
      <c r="G3720" s="1">
        <v>0.23</v>
      </c>
      <c r="H3720">
        <v>3</v>
      </c>
      <c r="I3720">
        <f t="shared" si="407"/>
        <v>20</v>
      </c>
      <c r="J3720" s="3">
        <f t="shared" si="408"/>
        <v>0.15</v>
      </c>
      <c r="K3720" s="5">
        <f t="shared" si="411"/>
        <v>149</v>
      </c>
      <c r="L3720" s="3">
        <f t="shared" ca="1" si="409"/>
        <v>0.02</v>
      </c>
      <c r="M3720" s="1">
        <f t="shared" ca="1" si="410"/>
        <v>0.13</v>
      </c>
      <c r="N3720" t="str">
        <f t="shared" si="412"/>
        <v>yes</v>
      </c>
    </row>
    <row r="3721" spans="1:14" x14ac:dyDescent="0.25">
      <c r="A3721" t="str">
        <f t="shared" si="406"/>
        <v>8Western Bulldogs</v>
      </c>
      <c r="B3721">
        <v>2020</v>
      </c>
      <c r="C3721">
        <v>8</v>
      </c>
      <c r="D3721" t="s">
        <v>288</v>
      </c>
      <c r="E3721" t="s">
        <v>14</v>
      </c>
      <c r="F3721">
        <v>30</v>
      </c>
      <c r="G3721" s="1">
        <v>0.56000000000000005</v>
      </c>
      <c r="H3721">
        <v>3</v>
      </c>
      <c r="I3721">
        <f t="shared" si="407"/>
        <v>17</v>
      </c>
      <c r="J3721" s="3">
        <f t="shared" si="408"/>
        <v>0.17647058823529413</v>
      </c>
      <c r="K3721" s="5">
        <f t="shared" si="411"/>
        <v>3</v>
      </c>
      <c r="L3721" s="3">
        <f t="shared" ca="1" si="409"/>
        <v>0</v>
      </c>
      <c r="M3721" s="1">
        <f t="shared" ca="1" si="410"/>
        <v>0.17647058823529413</v>
      </c>
      <c r="N3721" t="str">
        <f t="shared" si="412"/>
        <v>yes</v>
      </c>
    </row>
    <row r="3722" spans="1:14" x14ac:dyDescent="0.25">
      <c r="A3722" t="str">
        <f t="shared" si="406"/>
        <v>8Fremantle</v>
      </c>
      <c r="B3722">
        <v>2020</v>
      </c>
      <c r="C3722">
        <v>8</v>
      </c>
      <c r="D3722" t="s">
        <v>140</v>
      </c>
      <c r="E3722" t="s">
        <v>53</v>
      </c>
      <c r="F3722">
        <v>78</v>
      </c>
      <c r="G3722" s="1">
        <v>0.88</v>
      </c>
      <c r="H3722">
        <v>3</v>
      </c>
      <c r="I3722">
        <f t="shared" si="407"/>
        <v>12</v>
      </c>
      <c r="J3722" s="3">
        <f t="shared" si="408"/>
        <v>0.25</v>
      </c>
      <c r="K3722" s="5">
        <f t="shared" si="411"/>
        <v>79</v>
      </c>
      <c r="L3722" s="3">
        <f t="shared" ca="1" si="409"/>
        <v>9.9340912835722522E-2</v>
      </c>
      <c r="M3722" s="1">
        <f t="shared" ca="1" si="410"/>
        <v>0.15065908716427748</v>
      </c>
      <c r="N3722" t="str">
        <f t="shared" si="412"/>
        <v>yes</v>
      </c>
    </row>
    <row r="3723" spans="1:14" x14ac:dyDescent="0.25">
      <c r="A3723" t="str">
        <f t="shared" si="406"/>
        <v>8North Melbourne</v>
      </c>
      <c r="B3723">
        <v>2020</v>
      </c>
      <c r="C3723">
        <v>8</v>
      </c>
      <c r="D3723" t="s">
        <v>78</v>
      </c>
      <c r="E3723" t="s">
        <v>25</v>
      </c>
      <c r="F3723">
        <v>26</v>
      </c>
      <c r="G3723" s="1">
        <v>0.71</v>
      </c>
      <c r="H3723">
        <v>3</v>
      </c>
      <c r="I3723">
        <f t="shared" si="407"/>
        <v>22</v>
      </c>
      <c r="J3723" s="3">
        <f t="shared" si="408"/>
        <v>0.13636363636363635</v>
      </c>
      <c r="K3723" s="5">
        <f t="shared" si="411"/>
        <v>113</v>
      </c>
      <c r="L3723" s="3">
        <f t="shared" ca="1" si="409"/>
        <v>0.18501461988304094</v>
      </c>
      <c r="M3723" s="1">
        <f t="shared" ca="1" si="410"/>
        <v>-4.8650983519404584E-2</v>
      </c>
      <c r="N3723" t="str">
        <f t="shared" si="412"/>
        <v>yes</v>
      </c>
    </row>
    <row r="3724" spans="1:14" x14ac:dyDescent="0.25">
      <c r="A3724" t="str">
        <f t="shared" si="406"/>
        <v>8GWS Giants</v>
      </c>
      <c r="B3724">
        <v>2020</v>
      </c>
      <c r="C3724">
        <v>8</v>
      </c>
      <c r="D3724" t="s">
        <v>241</v>
      </c>
      <c r="E3724" t="s">
        <v>11</v>
      </c>
      <c r="F3724">
        <v>73</v>
      </c>
      <c r="G3724" s="1">
        <v>0.84</v>
      </c>
      <c r="H3724">
        <v>3</v>
      </c>
      <c r="I3724">
        <f t="shared" si="407"/>
        <v>19</v>
      </c>
      <c r="J3724" s="3">
        <f t="shared" si="408"/>
        <v>0.15789473684210525</v>
      </c>
      <c r="K3724" s="5">
        <f t="shared" si="411"/>
        <v>20</v>
      </c>
      <c r="L3724" s="3">
        <f t="shared" ca="1" si="409"/>
        <v>0.16158633033633035</v>
      </c>
      <c r="M3724" s="1">
        <f t="shared" ca="1" si="410"/>
        <v>-3.6915934942250983E-3</v>
      </c>
      <c r="N3724" t="str">
        <f t="shared" si="412"/>
        <v>yes</v>
      </c>
    </row>
    <row r="3725" spans="1:14" x14ac:dyDescent="0.25">
      <c r="A3725" t="str">
        <f t="shared" si="406"/>
        <v>8Hawthorn</v>
      </c>
      <c r="B3725">
        <v>2020</v>
      </c>
      <c r="C3725">
        <v>8</v>
      </c>
      <c r="D3725" t="s">
        <v>294</v>
      </c>
      <c r="E3725" t="s">
        <v>56</v>
      </c>
      <c r="F3725">
        <v>29</v>
      </c>
      <c r="G3725" s="1">
        <v>0.53</v>
      </c>
      <c r="H3725">
        <v>3</v>
      </c>
      <c r="I3725">
        <f t="shared" si="407"/>
        <v>19</v>
      </c>
      <c r="J3725" s="3">
        <f t="shared" si="408"/>
        <v>0.15789473684210525</v>
      </c>
      <c r="K3725" s="5">
        <f t="shared" si="411"/>
        <v>3</v>
      </c>
      <c r="L3725" s="3">
        <f t="shared" ca="1" si="409"/>
        <v>0</v>
      </c>
      <c r="M3725" s="1">
        <f t="shared" ca="1" si="410"/>
        <v>0.15789473684210525</v>
      </c>
      <c r="N3725" t="str">
        <f t="shared" si="412"/>
        <v>yes</v>
      </c>
    </row>
    <row r="3726" spans="1:14" x14ac:dyDescent="0.25">
      <c r="A3726" t="str">
        <f t="shared" si="406"/>
        <v>8West Coast Eagles</v>
      </c>
      <c r="B3726">
        <v>2020</v>
      </c>
      <c r="C3726">
        <v>8</v>
      </c>
      <c r="D3726" t="s">
        <v>171</v>
      </c>
      <c r="E3726" t="s">
        <v>36</v>
      </c>
      <c r="F3726">
        <v>45</v>
      </c>
      <c r="G3726" s="1">
        <v>0.87</v>
      </c>
      <c r="H3726">
        <v>3</v>
      </c>
      <c r="I3726">
        <f t="shared" si="407"/>
        <v>27</v>
      </c>
      <c r="J3726" s="3">
        <f t="shared" si="408"/>
        <v>0.1111111111111111</v>
      </c>
      <c r="K3726" s="5">
        <f t="shared" si="411"/>
        <v>63</v>
      </c>
      <c r="L3726" s="3">
        <f t="shared" ca="1" si="409"/>
        <v>8.0769230769230774E-2</v>
      </c>
      <c r="M3726" s="1">
        <f t="shared" ca="1" si="410"/>
        <v>3.0341880341880331E-2</v>
      </c>
      <c r="N3726" t="str">
        <f t="shared" si="412"/>
        <v>yes</v>
      </c>
    </row>
    <row r="3727" spans="1:14" x14ac:dyDescent="0.25">
      <c r="A3727" t="str">
        <f t="shared" si="406"/>
        <v>8GWS Giants</v>
      </c>
      <c r="B3727">
        <v>2020</v>
      </c>
      <c r="C3727">
        <v>8</v>
      </c>
      <c r="D3727" t="s">
        <v>244</v>
      </c>
      <c r="E3727" t="s">
        <v>11</v>
      </c>
      <c r="F3727">
        <v>37</v>
      </c>
      <c r="G3727" s="1">
        <v>0.83</v>
      </c>
      <c r="H3727">
        <v>3</v>
      </c>
      <c r="I3727">
        <f t="shared" si="407"/>
        <v>19</v>
      </c>
      <c r="J3727" s="3">
        <f t="shared" si="408"/>
        <v>0.15789473684210525</v>
      </c>
      <c r="K3727" s="5">
        <f t="shared" si="411"/>
        <v>41</v>
      </c>
      <c r="L3727" s="3">
        <f t="shared" ca="1" si="409"/>
        <v>6.0317460317460311E-2</v>
      </c>
      <c r="M3727" s="1">
        <f t="shared" ca="1" si="410"/>
        <v>9.7577276524644943E-2</v>
      </c>
      <c r="N3727" t="str">
        <f t="shared" si="412"/>
        <v>yes</v>
      </c>
    </row>
    <row r="3728" spans="1:14" x14ac:dyDescent="0.25">
      <c r="A3728" t="str">
        <f t="shared" si="406"/>
        <v>8Brisbane Lions</v>
      </c>
      <c r="B3728">
        <v>2020</v>
      </c>
      <c r="C3728">
        <v>8</v>
      </c>
      <c r="D3728" t="s">
        <v>231</v>
      </c>
      <c r="E3728" t="s">
        <v>16</v>
      </c>
      <c r="F3728">
        <v>44</v>
      </c>
      <c r="G3728" s="1">
        <v>0.8</v>
      </c>
      <c r="H3728">
        <v>2</v>
      </c>
      <c r="I3728">
        <f t="shared" si="407"/>
        <v>18</v>
      </c>
      <c r="J3728" s="3">
        <f t="shared" si="408"/>
        <v>0.1111111111111111</v>
      </c>
      <c r="K3728" s="5">
        <f t="shared" si="411"/>
        <v>34</v>
      </c>
      <c r="L3728" s="3">
        <f t="shared" ca="1" si="409"/>
        <v>0.16551226551226553</v>
      </c>
      <c r="M3728" s="1">
        <f t="shared" ca="1" si="410"/>
        <v>-5.4401154401154422E-2</v>
      </c>
      <c r="N3728" t="str">
        <f t="shared" si="412"/>
        <v>yes</v>
      </c>
    </row>
    <row r="3729" spans="1:14" x14ac:dyDescent="0.25">
      <c r="A3729" t="str">
        <f t="shared" si="406"/>
        <v>8Port Adelaide</v>
      </c>
      <c r="B3729">
        <v>2020</v>
      </c>
      <c r="C3729">
        <v>8</v>
      </c>
      <c r="D3729" t="s">
        <v>242</v>
      </c>
      <c r="E3729" t="s">
        <v>48</v>
      </c>
      <c r="F3729">
        <v>35</v>
      </c>
      <c r="G3729" s="1">
        <v>0.85</v>
      </c>
      <c r="H3729">
        <v>2</v>
      </c>
      <c r="I3729">
        <f t="shared" si="407"/>
        <v>22</v>
      </c>
      <c r="J3729" s="3">
        <f t="shared" si="408"/>
        <v>9.0909090909090912E-2</v>
      </c>
      <c r="K3729" s="5">
        <f t="shared" si="411"/>
        <v>31</v>
      </c>
      <c r="L3729" s="3">
        <f t="shared" ca="1" si="409"/>
        <v>0.12545388525780682</v>
      </c>
      <c r="M3729" s="1">
        <f t="shared" ca="1" si="410"/>
        <v>-3.4544794348715907E-2</v>
      </c>
      <c r="N3729" t="str">
        <f t="shared" si="412"/>
        <v>yes</v>
      </c>
    </row>
    <row r="3730" spans="1:14" x14ac:dyDescent="0.25">
      <c r="A3730" t="str">
        <f t="shared" si="406"/>
        <v>8Fremantle</v>
      </c>
      <c r="B3730">
        <v>2020</v>
      </c>
      <c r="C3730">
        <v>8</v>
      </c>
      <c r="D3730" t="s">
        <v>149</v>
      </c>
      <c r="E3730" t="s">
        <v>53</v>
      </c>
      <c r="F3730">
        <v>0</v>
      </c>
      <c r="G3730" s="1">
        <v>0.03</v>
      </c>
      <c r="H3730">
        <v>2</v>
      </c>
      <c r="I3730">
        <f t="shared" si="407"/>
        <v>12</v>
      </c>
      <c r="J3730" s="3">
        <f t="shared" si="408"/>
        <v>0.16666666666666666</v>
      </c>
      <c r="K3730" s="5">
        <f t="shared" si="411"/>
        <v>75</v>
      </c>
      <c r="L3730" s="3">
        <f t="shared" ca="1" si="409"/>
        <v>0</v>
      </c>
      <c r="M3730" s="1">
        <f t="shared" ca="1" si="410"/>
        <v>0.16666666666666666</v>
      </c>
      <c r="N3730" t="str">
        <f t="shared" si="412"/>
        <v>yes</v>
      </c>
    </row>
    <row r="3731" spans="1:14" x14ac:dyDescent="0.25">
      <c r="A3731" t="str">
        <f t="shared" si="406"/>
        <v>8Sydney Swans</v>
      </c>
      <c r="B3731">
        <v>2020</v>
      </c>
      <c r="C3731">
        <v>8</v>
      </c>
      <c r="D3731" t="s">
        <v>137</v>
      </c>
      <c r="E3731" t="s">
        <v>70</v>
      </c>
      <c r="F3731">
        <v>52</v>
      </c>
      <c r="G3731" s="1">
        <v>0.83</v>
      </c>
      <c r="H3731">
        <v>2</v>
      </c>
      <c r="I3731">
        <f t="shared" si="407"/>
        <v>19</v>
      </c>
      <c r="J3731" s="3">
        <f t="shared" si="408"/>
        <v>0.10526315789473684</v>
      </c>
      <c r="K3731" s="5">
        <f t="shared" si="411"/>
        <v>68</v>
      </c>
      <c r="L3731" s="3">
        <f t="shared" ca="1" si="409"/>
        <v>5.6390977443609026E-2</v>
      </c>
      <c r="M3731" s="1">
        <f t="shared" ca="1" si="410"/>
        <v>4.887218045112781E-2</v>
      </c>
      <c r="N3731" t="str">
        <f t="shared" si="412"/>
        <v>yes</v>
      </c>
    </row>
    <row r="3732" spans="1:14" x14ac:dyDescent="0.25">
      <c r="A3732" t="str">
        <f t="shared" si="406"/>
        <v>8Essendon</v>
      </c>
      <c r="B3732">
        <v>2020</v>
      </c>
      <c r="C3732">
        <v>8</v>
      </c>
      <c r="D3732" t="s">
        <v>201</v>
      </c>
      <c r="E3732" t="s">
        <v>32</v>
      </c>
      <c r="F3732">
        <v>58</v>
      </c>
      <c r="G3732" s="1">
        <v>0.88</v>
      </c>
      <c r="H3732">
        <v>2</v>
      </c>
      <c r="I3732">
        <f t="shared" si="407"/>
        <v>20</v>
      </c>
      <c r="J3732" s="3">
        <f t="shared" si="408"/>
        <v>0.1</v>
      </c>
      <c r="K3732" s="5">
        <f t="shared" si="411"/>
        <v>54</v>
      </c>
      <c r="L3732" s="3">
        <f t="shared" ca="1" si="409"/>
        <v>0.15569895293680458</v>
      </c>
      <c r="M3732" s="1">
        <f t="shared" ca="1" si="410"/>
        <v>-5.5698952936804574E-2</v>
      </c>
      <c r="N3732" t="str">
        <f t="shared" si="412"/>
        <v>yes</v>
      </c>
    </row>
    <row r="3733" spans="1:14" x14ac:dyDescent="0.25">
      <c r="A3733" t="str">
        <f t="shared" si="406"/>
        <v>8St Kilda</v>
      </c>
      <c r="B3733">
        <v>2020</v>
      </c>
      <c r="C3733">
        <v>8</v>
      </c>
      <c r="D3733" t="s">
        <v>186</v>
      </c>
      <c r="E3733" t="s">
        <v>19</v>
      </c>
      <c r="F3733">
        <v>60</v>
      </c>
      <c r="G3733" s="1">
        <v>0.77</v>
      </c>
      <c r="H3733">
        <v>2</v>
      </c>
      <c r="I3733">
        <f t="shared" si="407"/>
        <v>22</v>
      </c>
      <c r="J3733" s="3">
        <f t="shared" si="408"/>
        <v>9.0909090909090912E-2</v>
      </c>
      <c r="K3733" s="5">
        <f t="shared" si="411"/>
        <v>66</v>
      </c>
      <c r="L3733" s="3">
        <f t="shared" ca="1" si="409"/>
        <v>0.2396810207336523</v>
      </c>
      <c r="M3733" s="1">
        <f t="shared" ca="1" si="410"/>
        <v>-0.14877192982456139</v>
      </c>
      <c r="N3733" t="str">
        <f t="shared" si="412"/>
        <v>yes</v>
      </c>
    </row>
    <row r="3734" spans="1:14" x14ac:dyDescent="0.25">
      <c r="A3734" t="str">
        <f t="shared" si="406"/>
        <v>8Gold Coast Suns</v>
      </c>
      <c r="B3734">
        <v>2020</v>
      </c>
      <c r="C3734">
        <v>8</v>
      </c>
      <c r="D3734" t="s">
        <v>252</v>
      </c>
      <c r="E3734" t="s">
        <v>40</v>
      </c>
      <c r="F3734">
        <v>59</v>
      </c>
      <c r="G3734" s="1">
        <v>0.81</v>
      </c>
      <c r="H3734">
        <v>2</v>
      </c>
      <c r="I3734">
        <f t="shared" si="407"/>
        <v>17</v>
      </c>
      <c r="J3734" s="3">
        <f t="shared" si="408"/>
        <v>0.11764705882352941</v>
      </c>
      <c r="K3734" s="5">
        <f t="shared" si="411"/>
        <v>22</v>
      </c>
      <c r="L3734" s="3">
        <f t="shared" ca="1" si="409"/>
        <v>3.125E-2</v>
      </c>
      <c r="M3734" s="1">
        <f t="shared" ca="1" si="410"/>
        <v>8.639705882352941E-2</v>
      </c>
      <c r="N3734" t="str">
        <f t="shared" si="412"/>
        <v>yes</v>
      </c>
    </row>
    <row r="3735" spans="1:14" x14ac:dyDescent="0.25">
      <c r="A3735" t="str">
        <f t="shared" si="406"/>
        <v>8Richmond</v>
      </c>
      <c r="B3735">
        <v>2020</v>
      </c>
      <c r="C3735">
        <v>8</v>
      </c>
      <c r="D3735" t="s">
        <v>313</v>
      </c>
      <c r="E3735" t="s">
        <v>28</v>
      </c>
      <c r="F3735">
        <v>58</v>
      </c>
      <c r="G3735" s="1">
        <v>0.9</v>
      </c>
      <c r="H3735">
        <v>2</v>
      </c>
      <c r="I3735">
        <f t="shared" si="407"/>
        <v>19</v>
      </c>
      <c r="J3735" s="3">
        <f t="shared" si="408"/>
        <v>0.10526315789473684</v>
      </c>
      <c r="K3735" s="5">
        <f t="shared" si="411"/>
        <v>2</v>
      </c>
      <c r="L3735" s="3">
        <f t="shared" ca="1" si="409"/>
        <v>4.3771626297577859E-2</v>
      </c>
      <c r="M3735" s="1">
        <f t="shared" ca="1" si="410"/>
        <v>6.1491531597158977E-2</v>
      </c>
      <c r="N3735" t="str">
        <f t="shared" si="412"/>
        <v>yes</v>
      </c>
    </row>
    <row r="3736" spans="1:14" x14ac:dyDescent="0.25">
      <c r="A3736" t="str">
        <f t="shared" si="406"/>
        <v>8Geelong Cats</v>
      </c>
      <c r="B3736">
        <v>2020</v>
      </c>
      <c r="C3736">
        <v>8</v>
      </c>
      <c r="D3736" t="s">
        <v>164</v>
      </c>
      <c r="E3736" t="s">
        <v>9</v>
      </c>
      <c r="F3736">
        <v>65</v>
      </c>
      <c r="G3736" s="1">
        <v>0.78</v>
      </c>
      <c r="H3736">
        <v>2</v>
      </c>
      <c r="I3736">
        <f t="shared" si="407"/>
        <v>12</v>
      </c>
      <c r="J3736" s="3">
        <f t="shared" si="408"/>
        <v>0.16666666666666666</v>
      </c>
      <c r="K3736" s="5">
        <f t="shared" si="411"/>
        <v>31</v>
      </c>
      <c r="L3736" s="3">
        <f t="shared" ca="1" si="409"/>
        <v>0.16666666666666666</v>
      </c>
      <c r="M3736" s="1">
        <f t="shared" ca="1" si="410"/>
        <v>0</v>
      </c>
      <c r="N3736" t="str">
        <f t="shared" si="412"/>
        <v>yes</v>
      </c>
    </row>
    <row r="3737" spans="1:14" x14ac:dyDescent="0.25">
      <c r="A3737" t="str">
        <f t="shared" si="406"/>
        <v>8Port Adelaide</v>
      </c>
      <c r="B3737">
        <v>2020</v>
      </c>
      <c r="C3737">
        <v>8</v>
      </c>
      <c r="D3737" t="s">
        <v>264</v>
      </c>
      <c r="E3737" t="s">
        <v>48</v>
      </c>
      <c r="F3737">
        <v>54</v>
      </c>
      <c r="G3737" s="1">
        <v>0.78</v>
      </c>
      <c r="H3737">
        <v>2</v>
      </c>
      <c r="I3737">
        <f t="shared" si="407"/>
        <v>22</v>
      </c>
      <c r="J3737" s="3">
        <f t="shared" si="408"/>
        <v>9.0909090909090912E-2</v>
      </c>
      <c r="K3737" s="5">
        <f t="shared" si="411"/>
        <v>17</v>
      </c>
      <c r="L3737" s="3">
        <f t="shared" ca="1" si="409"/>
        <v>2.3529411764705885E-3</v>
      </c>
      <c r="M3737" s="1">
        <f t="shared" ca="1" si="410"/>
        <v>8.8556149732620326E-2</v>
      </c>
      <c r="N3737" t="str">
        <f t="shared" si="412"/>
        <v>yes</v>
      </c>
    </row>
    <row r="3738" spans="1:14" x14ac:dyDescent="0.25">
      <c r="A3738" t="str">
        <f t="shared" si="406"/>
        <v>8Carlton</v>
      </c>
      <c r="B3738">
        <v>2020</v>
      </c>
      <c r="C3738">
        <v>8</v>
      </c>
      <c r="D3738" t="s">
        <v>88</v>
      </c>
      <c r="E3738" t="s">
        <v>6</v>
      </c>
      <c r="F3738">
        <v>60</v>
      </c>
      <c r="G3738" s="1">
        <v>0.84</v>
      </c>
      <c r="H3738">
        <v>2</v>
      </c>
      <c r="I3738">
        <f t="shared" si="407"/>
        <v>22</v>
      </c>
      <c r="J3738" s="3">
        <f t="shared" si="408"/>
        <v>9.0909090909090912E-2</v>
      </c>
      <c r="K3738" s="5">
        <f t="shared" si="411"/>
        <v>86</v>
      </c>
      <c r="L3738" s="3">
        <f t="shared" ca="1" si="409"/>
        <v>0.13042806866336279</v>
      </c>
      <c r="M3738" s="1">
        <f t="shared" ca="1" si="410"/>
        <v>-3.9518977754271878E-2</v>
      </c>
      <c r="N3738" t="str">
        <f t="shared" si="412"/>
        <v>yes</v>
      </c>
    </row>
    <row r="3739" spans="1:14" x14ac:dyDescent="0.25">
      <c r="A3739" t="str">
        <f t="shared" si="406"/>
        <v>8North Melbourne</v>
      </c>
      <c r="B3739">
        <v>2020</v>
      </c>
      <c r="C3739">
        <v>8</v>
      </c>
      <c r="D3739" t="s">
        <v>246</v>
      </c>
      <c r="E3739" t="s">
        <v>25</v>
      </c>
      <c r="F3739">
        <v>20</v>
      </c>
      <c r="G3739" s="1">
        <v>0.92</v>
      </c>
      <c r="H3739">
        <v>1</v>
      </c>
      <c r="I3739">
        <f t="shared" si="407"/>
        <v>22</v>
      </c>
      <c r="J3739" s="3">
        <f t="shared" si="408"/>
        <v>4.5454545454545456E-2</v>
      </c>
      <c r="K3739" s="5">
        <f t="shared" si="411"/>
        <v>22</v>
      </c>
      <c r="L3739" s="3">
        <f t="shared" ca="1" si="409"/>
        <v>8.0357142857142849E-2</v>
      </c>
      <c r="M3739" s="1">
        <f t="shared" ca="1" si="410"/>
        <v>-3.4902597402597393E-2</v>
      </c>
      <c r="N3739" t="str">
        <f t="shared" si="412"/>
        <v>yes</v>
      </c>
    </row>
    <row r="3740" spans="1:14" x14ac:dyDescent="0.25">
      <c r="A3740" t="str">
        <f t="shared" si="406"/>
        <v>8Gold Coast Suns</v>
      </c>
      <c r="B3740">
        <v>2020</v>
      </c>
      <c r="C3740">
        <v>8</v>
      </c>
      <c r="D3740" t="s">
        <v>247</v>
      </c>
      <c r="E3740" t="s">
        <v>40</v>
      </c>
      <c r="F3740">
        <v>19</v>
      </c>
      <c r="G3740" s="1">
        <v>0.79</v>
      </c>
      <c r="H3740">
        <v>1</v>
      </c>
      <c r="I3740">
        <f t="shared" si="407"/>
        <v>17</v>
      </c>
      <c r="J3740" s="3">
        <f t="shared" si="408"/>
        <v>5.8823529411764705E-2</v>
      </c>
      <c r="K3740" s="5">
        <f t="shared" si="411"/>
        <v>42</v>
      </c>
      <c r="L3740" s="3">
        <f t="shared" ca="1" si="409"/>
        <v>0.14692977149724551</v>
      </c>
      <c r="M3740" s="1">
        <f t="shared" ca="1" si="410"/>
        <v>-8.8106242085480804E-2</v>
      </c>
      <c r="N3740" t="str">
        <f t="shared" si="412"/>
        <v>yes</v>
      </c>
    </row>
    <row r="3741" spans="1:14" x14ac:dyDescent="0.25">
      <c r="A3741" t="str">
        <f t="shared" si="406"/>
        <v>8Fremantle</v>
      </c>
      <c r="B3741">
        <v>2020</v>
      </c>
      <c r="C3741">
        <v>8</v>
      </c>
      <c r="D3741" t="s">
        <v>112</v>
      </c>
      <c r="E3741" t="s">
        <v>53</v>
      </c>
      <c r="F3741">
        <v>44</v>
      </c>
      <c r="G3741" s="1">
        <v>1</v>
      </c>
      <c r="H3741">
        <v>1</v>
      </c>
      <c r="I3741">
        <f t="shared" si="407"/>
        <v>12</v>
      </c>
      <c r="J3741" s="3">
        <f t="shared" si="408"/>
        <v>8.3333333333333329E-2</v>
      </c>
      <c r="K3741" s="5">
        <f t="shared" si="411"/>
        <v>114</v>
      </c>
      <c r="L3741" s="3">
        <f t="shared" ca="1" si="409"/>
        <v>0.14528544211206751</v>
      </c>
      <c r="M3741" s="1">
        <f t="shared" ca="1" si="410"/>
        <v>-6.195210877873418E-2</v>
      </c>
      <c r="N3741" t="str">
        <f t="shared" si="412"/>
        <v>yes</v>
      </c>
    </row>
    <row r="3742" spans="1:14" x14ac:dyDescent="0.25">
      <c r="A3742" t="str">
        <f t="shared" si="406"/>
        <v>8Essendon</v>
      </c>
      <c r="B3742">
        <v>2020</v>
      </c>
      <c r="C3742">
        <v>8</v>
      </c>
      <c r="D3742" t="s">
        <v>228</v>
      </c>
      <c r="E3742" t="s">
        <v>32</v>
      </c>
      <c r="F3742">
        <v>46</v>
      </c>
      <c r="G3742" s="1">
        <v>0.89</v>
      </c>
      <c r="H3742">
        <v>1</v>
      </c>
      <c r="I3742">
        <f t="shared" si="407"/>
        <v>20</v>
      </c>
      <c r="J3742" s="3">
        <f t="shared" si="408"/>
        <v>0.05</v>
      </c>
      <c r="K3742" s="5">
        <f t="shared" si="411"/>
        <v>20</v>
      </c>
      <c r="L3742" s="3">
        <f t="shared" ca="1" si="409"/>
        <v>0.11769005847953215</v>
      </c>
      <c r="M3742" s="1">
        <f t="shared" ca="1" si="410"/>
        <v>-6.7690058479532147E-2</v>
      </c>
      <c r="N3742" t="str">
        <f t="shared" si="412"/>
        <v>yes</v>
      </c>
    </row>
    <row r="3743" spans="1:14" x14ac:dyDescent="0.25">
      <c r="A3743" t="str">
        <f t="shared" si="406"/>
        <v>8Hawthorn</v>
      </c>
      <c r="B3743">
        <v>2020</v>
      </c>
      <c r="C3743">
        <v>8</v>
      </c>
      <c r="D3743" t="s">
        <v>256</v>
      </c>
      <c r="E3743" t="s">
        <v>56</v>
      </c>
      <c r="F3743">
        <v>52</v>
      </c>
      <c r="G3743" s="1">
        <v>0.82</v>
      </c>
      <c r="H3743">
        <v>1</v>
      </c>
      <c r="I3743">
        <f t="shared" si="407"/>
        <v>19</v>
      </c>
      <c r="J3743" s="3">
        <f t="shared" si="408"/>
        <v>5.2631578947368418E-2</v>
      </c>
      <c r="K3743" s="5">
        <f t="shared" si="411"/>
        <v>27</v>
      </c>
      <c r="L3743" s="3">
        <f t="shared" ca="1" si="409"/>
        <v>7.2435897435897428E-2</v>
      </c>
      <c r="M3743" s="1">
        <f t="shared" ca="1" si="410"/>
        <v>-1.980431848852901E-2</v>
      </c>
      <c r="N3743" t="str">
        <f t="shared" si="412"/>
        <v>yes</v>
      </c>
    </row>
    <row r="3744" spans="1:14" x14ac:dyDescent="0.25">
      <c r="A3744" t="str">
        <f t="shared" si="406"/>
        <v>8Hawthorn</v>
      </c>
      <c r="B3744">
        <v>2020</v>
      </c>
      <c r="C3744">
        <v>8</v>
      </c>
      <c r="D3744" t="s">
        <v>343</v>
      </c>
      <c r="E3744" t="s">
        <v>56</v>
      </c>
      <c r="F3744">
        <v>50</v>
      </c>
      <c r="G3744" s="1">
        <v>0.7</v>
      </c>
      <c r="H3744">
        <v>1</v>
      </c>
      <c r="I3744">
        <f t="shared" si="407"/>
        <v>19</v>
      </c>
      <c r="J3744" s="3">
        <f t="shared" si="408"/>
        <v>5.2631578947368418E-2</v>
      </c>
      <c r="K3744" s="5">
        <f t="shared" si="411"/>
        <v>1</v>
      </c>
      <c r="L3744" s="3">
        <f t="shared" ca="1" si="409"/>
        <v>2.8619528619528614E-2</v>
      </c>
      <c r="M3744" s="1">
        <f t="shared" ca="1" si="410"/>
        <v>2.4012050327839804E-2</v>
      </c>
      <c r="N3744" t="str">
        <f t="shared" si="412"/>
        <v>yes</v>
      </c>
    </row>
    <row r="3745" spans="1:14" x14ac:dyDescent="0.25">
      <c r="A3745" t="str">
        <f t="shared" si="406"/>
        <v>8Essendon</v>
      </c>
      <c r="B3745">
        <v>2020</v>
      </c>
      <c r="C3745">
        <v>8</v>
      </c>
      <c r="D3745" t="s">
        <v>303</v>
      </c>
      <c r="E3745" t="s">
        <v>32</v>
      </c>
      <c r="F3745">
        <v>92</v>
      </c>
      <c r="G3745" s="1">
        <v>0.88</v>
      </c>
      <c r="H3745">
        <v>1</v>
      </c>
      <c r="I3745">
        <f t="shared" si="407"/>
        <v>20</v>
      </c>
      <c r="J3745" s="3">
        <f t="shared" si="408"/>
        <v>0.05</v>
      </c>
      <c r="K3745" s="5">
        <f t="shared" si="411"/>
        <v>4</v>
      </c>
      <c r="L3745" s="3">
        <f t="shared" ca="1" si="409"/>
        <v>0.17243575691146024</v>
      </c>
      <c r="M3745" s="1">
        <f t="shared" ca="1" si="410"/>
        <v>-0.12243575691146023</v>
      </c>
      <c r="N3745" t="str">
        <f t="shared" si="412"/>
        <v>yes</v>
      </c>
    </row>
    <row r="3746" spans="1:14" x14ac:dyDescent="0.25">
      <c r="A3746" t="str">
        <f t="shared" si="406"/>
        <v>8Sydney Swans</v>
      </c>
      <c r="B3746">
        <v>2020</v>
      </c>
      <c r="C3746">
        <v>8</v>
      </c>
      <c r="D3746" t="s">
        <v>250</v>
      </c>
      <c r="E3746" t="s">
        <v>70</v>
      </c>
      <c r="F3746">
        <v>79</v>
      </c>
      <c r="G3746" s="1">
        <v>0.9</v>
      </c>
      <c r="H3746">
        <v>1</v>
      </c>
      <c r="I3746">
        <f t="shared" si="407"/>
        <v>19</v>
      </c>
      <c r="J3746" s="3">
        <f t="shared" si="408"/>
        <v>5.2631578947368418E-2</v>
      </c>
      <c r="K3746" s="5">
        <f t="shared" si="411"/>
        <v>11</v>
      </c>
      <c r="L3746" s="3">
        <f t="shared" ca="1" si="409"/>
        <v>0.15652173913043477</v>
      </c>
      <c r="M3746" s="1">
        <f t="shared" ca="1" si="410"/>
        <v>-0.10389016018306635</v>
      </c>
      <c r="N3746" t="str">
        <f t="shared" si="412"/>
        <v>yes</v>
      </c>
    </row>
    <row r="3747" spans="1:14" x14ac:dyDescent="0.25">
      <c r="A3747" t="str">
        <f t="shared" si="406"/>
        <v>8Western Bulldogs</v>
      </c>
      <c r="B3747">
        <v>2020</v>
      </c>
      <c r="C3747">
        <v>8</v>
      </c>
      <c r="D3747" t="s">
        <v>177</v>
      </c>
      <c r="E3747" t="s">
        <v>14</v>
      </c>
      <c r="F3747">
        <v>18</v>
      </c>
      <c r="G3747" s="1">
        <v>0.9</v>
      </c>
      <c r="H3747">
        <v>1</v>
      </c>
      <c r="I3747">
        <f t="shared" si="407"/>
        <v>17</v>
      </c>
      <c r="J3747" s="3">
        <f t="shared" si="408"/>
        <v>5.8823529411764705E-2</v>
      </c>
      <c r="K3747" s="5">
        <f t="shared" si="411"/>
        <v>33</v>
      </c>
      <c r="L3747" s="3">
        <f t="shared" ca="1" si="409"/>
        <v>7.5657894736842105E-2</v>
      </c>
      <c r="M3747" s="1">
        <f t="shared" ca="1" si="410"/>
        <v>-1.6834365325077399E-2</v>
      </c>
      <c r="N3747" t="str">
        <f t="shared" si="412"/>
        <v>yes</v>
      </c>
    </row>
    <row r="3748" spans="1:14" x14ac:dyDescent="0.25">
      <c r="A3748" t="str">
        <f t="shared" si="406"/>
        <v>8Adelaide Crows</v>
      </c>
      <c r="B3748">
        <v>2020</v>
      </c>
      <c r="C3748">
        <v>8</v>
      </c>
      <c r="D3748" t="s">
        <v>193</v>
      </c>
      <c r="E3748" t="s">
        <v>22</v>
      </c>
      <c r="F3748">
        <v>104</v>
      </c>
      <c r="G3748" s="1">
        <v>0.87</v>
      </c>
      <c r="H3748">
        <v>1</v>
      </c>
      <c r="I3748">
        <f t="shared" si="407"/>
        <v>20</v>
      </c>
      <c r="J3748" s="3">
        <f t="shared" si="408"/>
        <v>0.05</v>
      </c>
      <c r="K3748" s="5">
        <f t="shared" si="411"/>
        <v>27</v>
      </c>
      <c r="L3748" s="3">
        <f t="shared" ca="1" si="409"/>
        <v>5.1282051282051287E-2</v>
      </c>
      <c r="M3748" s="1">
        <f t="shared" ca="1" si="410"/>
        <v>-1.2820512820512844E-3</v>
      </c>
      <c r="N3748" t="str">
        <f t="shared" si="412"/>
        <v>yes</v>
      </c>
    </row>
    <row r="3749" spans="1:14" x14ac:dyDescent="0.25">
      <c r="A3749" t="str">
        <f t="shared" si="406"/>
        <v>8North Melbourne</v>
      </c>
      <c r="B3749">
        <v>2020</v>
      </c>
      <c r="C3749">
        <v>8</v>
      </c>
      <c r="D3749" t="s">
        <v>346</v>
      </c>
      <c r="E3749" t="s">
        <v>25</v>
      </c>
      <c r="F3749">
        <v>43</v>
      </c>
      <c r="G3749" s="1">
        <v>0.91</v>
      </c>
      <c r="H3749">
        <v>1</v>
      </c>
      <c r="I3749">
        <f t="shared" si="407"/>
        <v>22</v>
      </c>
      <c r="J3749" s="3">
        <f t="shared" si="408"/>
        <v>4.5454545454545456E-2</v>
      </c>
      <c r="K3749" s="5">
        <f t="shared" si="411"/>
        <v>2</v>
      </c>
      <c r="L3749" s="3">
        <f t="shared" ca="1" si="409"/>
        <v>0</v>
      </c>
      <c r="M3749" s="1">
        <f t="shared" ca="1" si="410"/>
        <v>4.5454545454545456E-2</v>
      </c>
      <c r="N3749" t="str">
        <f t="shared" si="412"/>
        <v>yes</v>
      </c>
    </row>
    <row r="3750" spans="1:14" x14ac:dyDescent="0.25">
      <c r="A3750" t="str">
        <f t="shared" si="406"/>
        <v>8St Kilda</v>
      </c>
      <c r="B3750">
        <v>2020</v>
      </c>
      <c r="C3750">
        <v>8</v>
      </c>
      <c r="D3750" t="s">
        <v>213</v>
      </c>
      <c r="E3750" t="s">
        <v>19</v>
      </c>
      <c r="F3750">
        <v>74</v>
      </c>
      <c r="G3750" s="1">
        <v>0.9</v>
      </c>
      <c r="H3750">
        <v>1</v>
      </c>
      <c r="I3750">
        <f t="shared" si="407"/>
        <v>22</v>
      </c>
      <c r="J3750" s="3">
        <f t="shared" si="408"/>
        <v>4.5454545454545456E-2</v>
      </c>
      <c r="K3750" s="5">
        <f t="shared" si="411"/>
        <v>31</v>
      </c>
      <c r="L3750" s="3">
        <f t="shared" ca="1" si="409"/>
        <v>0.11200493418826975</v>
      </c>
      <c r="M3750" s="1">
        <f t="shared" ca="1" si="410"/>
        <v>-6.6550388733724292E-2</v>
      </c>
      <c r="N3750" t="str">
        <f t="shared" si="412"/>
        <v>yes</v>
      </c>
    </row>
    <row r="3751" spans="1:14" x14ac:dyDescent="0.25">
      <c r="A3751" t="str">
        <f t="shared" si="406"/>
        <v>8Essendon</v>
      </c>
      <c r="B3751">
        <v>2020</v>
      </c>
      <c r="C3751">
        <v>8</v>
      </c>
      <c r="D3751" t="s">
        <v>260</v>
      </c>
      <c r="E3751" t="s">
        <v>32</v>
      </c>
      <c r="F3751">
        <v>34</v>
      </c>
      <c r="G3751" s="1">
        <v>0.27</v>
      </c>
      <c r="H3751">
        <v>0</v>
      </c>
      <c r="I3751">
        <f t="shared" si="407"/>
        <v>20</v>
      </c>
      <c r="J3751" s="3">
        <f t="shared" si="408"/>
        <v>0</v>
      </c>
      <c r="K3751" s="5">
        <f t="shared" si="411"/>
        <v>5</v>
      </c>
      <c r="L3751" s="3">
        <f t="shared" ca="1" si="409"/>
        <v>0</v>
      </c>
      <c r="M3751" s="1">
        <f t="shared" ca="1" si="410"/>
        <v>0</v>
      </c>
      <c r="N3751" t="str">
        <f t="shared" si="412"/>
        <v>yes</v>
      </c>
    </row>
    <row r="3752" spans="1:14" x14ac:dyDescent="0.25">
      <c r="A3752" t="str">
        <f t="shared" si="406"/>
        <v>8Western Bulldogs</v>
      </c>
      <c r="B3752">
        <v>2020</v>
      </c>
      <c r="C3752">
        <v>8</v>
      </c>
      <c r="D3752" t="s">
        <v>372</v>
      </c>
      <c r="E3752" t="s">
        <v>14</v>
      </c>
      <c r="F3752">
        <v>46</v>
      </c>
      <c r="G3752" s="1">
        <v>0.72</v>
      </c>
      <c r="H3752">
        <v>0</v>
      </c>
      <c r="I3752">
        <f t="shared" si="407"/>
        <v>17</v>
      </c>
      <c r="J3752" s="3">
        <f t="shared" si="408"/>
        <v>0</v>
      </c>
      <c r="K3752" s="5">
        <f t="shared" si="411"/>
        <v>0</v>
      </c>
      <c r="L3752" s="3">
        <f t="shared" ca="1" si="409"/>
        <v>1.3888888888888888E-2</v>
      </c>
      <c r="M3752" s="1">
        <f t="shared" ca="1" si="410"/>
        <v>-1.3888888888888888E-2</v>
      </c>
      <c r="N3752" t="str">
        <f t="shared" si="412"/>
        <v>no</v>
      </c>
    </row>
    <row r="3753" spans="1:14" x14ac:dyDescent="0.25">
      <c r="A3753" t="str">
        <f t="shared" si="406"/>
        <v>8Gold Coast Suns</v>
      </c>
      <c r="B3753">
        <v>2020</v>
      </c>
      <c r="C3753">
        <v>8</v>
      </c>
      <c r="D3753" t="s">
        <v>243</v>
      </c>
      <c r="E3753" t="s">
        <v>40</v>
      </c>
      <c r="F3753">
        <v>40</v>
      </c>
      <c r="G3753" s="1">
        <v>0.73</v>
      </c>
      <c r="H3753">
        <v>0</v>
      </c>
      <c r="I3753">
        <f t="shared" si="407"/>
        <v>17</v>
      </c>
      <c r="J3753" s="3">
        <f t="shared" si="408"/>
        <v>0</v>
      </c>
      <c r="K3753" s="5">
        <f t="shared" si="411"/>
        <v>16</v>
      </c>
      <c r="L3753" s="3">
        <f t="shared" ca="1" si="409"/>
        <v>5.7017543859649127E-2</v>
      </c>
      <c r="M3753" s="1">
        <f t="shared" ca="1" si="410"/>
        <v>-5.7017543859649127E-2</v>
      </c>
      <c r="N3753" t="str">
        <f t="shared" si="412"/>
        <v>yes</v>
      </c>
    </row>
    <row r="3754" spans="1:14" x14ac:dyDescent="0.25">
      <c r="A3754" t="str">
        <f t="shared" si="406"/>
        <v>8Fremantle</v>
      </c>
      <c r="B3754">
        <v>2020</v>
      </c>
      <c r="C3754">
        <v>8</v>
      </c>
      <c r="D3754" t="s">
        <v>398</v>
      </c>
      <c r="E3754" t="s">
        <v>53</v>
      </c>
      <c r="F3754">
        <v>38</v>
      </c>
      <c r="G3754" s="1">
        <v>0.84</v>
      </c>
      <c r="H3754">
        <v>0</v>
      </c>
      <c r="I3754">
        <f t="shared" si="407"/>
        <v>12</v>
      </c>
      <c r="J3754" s="3">
        <f t="shared" si="408"/>
        <v>0</v>
      </c>
      <c r="K3754" s="5">
        <f t="shared" si="411"/>
        <v>0</v>
      </c>
      <c r="L3754" s="3">
        <f t="shared" ca="1" si="409"/>
        <v>2.1626297577854673E-2</v>
      </c>
      <c r="M3754" s="1">
        <f t="shared" ca="1" si="410"/>
        <v>-2.1626297577854673E-2</v>
      </c>
      <c r="N3754" t="str">
        <f t="shared" si="412"/>
        <v>no</v>
      </c>
    </row>
    <row r="3755" spans="1:14" x14ac:dyDescent="0.25">
      <c r="A3755" t="str">
        <f t="shared" si="406"/>
        <v>8Melbourne</v>
      </c>
      <c r="B3755">
        <v>2020</v>
      </c>
      <c r="C3755">
        <v>8</v>
      </c>
      <c r="D3755" t="s">
        <v>173</v>
      </c>
      <c r="E3755" t="s">
        <v>30</v>
      </c>
      <c r="F3755">
        <v>27</v>
      </c>
      <c r="G3755" s="1">
        <v>0.75</v>
      </c>
      <c r="H3755">
        <v>0</v>
      </c>
      <c r="I3755">
        <f t="shared" si="407"/>
        <v>18</v>
      </c>
      <c r="J3755" s="3">
        <f t="shared" si="408"/>
        <v>0</v>
      </c>
      <c r="K3755" s="5">
        <f t="shared" si="411"/>
        <v>25</v>
      </c>
      <c r="L3755" s="3">
        <f t="shared" ca="1" si="409"/>
        <v>0.12820512820512822</v>
      </c>
      <c r="M3755" s="1">
        <f t="shared" ca="1" si="410"/>
        <v>-0.12820512820512822</v>
      </c>
      <c r="N3755" t="str">
        <f t="shared" si="412"/>
        <v>yes</v>
      </c>
    </row>
    <row r="3756" spans="1:14" x14ac:dyDescent="0.25">
      <c r="A3756" t="str">
        <f t="shared" si="406"/>
        <v>8Port Adelaide</v>
      </c>
      <c r="B3756">
        <v>2020</v>
      </c>
      <c r="C3756">
        <v>8</v>
      </c>
      <c r="D3756" t="s">
        <v>407</v>
      </c>
      <c r="E3756" t="s">
        <v>48</v>
      </c>
      <c r="F3756">
        <v>35</v>
      </c>
      <c r="G3756" s="1">
        <v>0.75</v>
      </c>
      <c r="H3756">
        <v>0</v>
      </c>
      <c r="I3756">
        <f t="shared" si="407"/>
        <v>22</v>
      </c>
      <c r="J3756" s="3">
        <f t="shared" si="408"/>
        <v>0</v>
      </c>
      <c r="K3756" s="5">
        <f t="shared" si="411"/>
        <v>0</v>
      </c>
      <c r="L3756" s="3">
        <f t="shared" ca="1" si="409"/>
        <v>1.4285714285714287E-2</v>
      </c>
      <c r="M3756" s="1">
        <f t="shared" ca="1" si="410"/>
        <v>-1.4285714285714287E-2</v>
      </c>
      <c r="N3756" t="str">
        <f t="shared" si="412"/>
        <v>no</v>
      </c>
    </row>
    <row r="3757" spans="1:14" x14ac:dyDescent="0.25">
      <c r="A3757" t="str">
        <f t="shared" si="406"/>
        <v>8Sydney Swans</v>
      </c>
      <c r="B3757">
        <v>2020</v>
      </c>
      <c r="C3757">
        <v>8</v>
      </c>
      <c r="D3757" t="s">
        <v>158</v>
      </c>
      <c r="E3757" t="s">
        <v>70</v>
      </c>
      <c r="F3757">
        <v>56</v>
      </c>
      <c r="G3757" s="1">
        <v>0.79</v>
      </c>
      <c r="H3757">
        <v>0</v>
      </c>
      <c r="I3757">
        <f t="shared" si="407"/>
        <v>19</v>
      </c>
      <c r="J3757" s="3">
        <f t="shared" si="408"/>
        <v>0</v>
      </c>
      <c r="K3757" s="5">
        <f t="shared" si="411"/>
        <v>53</v>
      </c>
      <c r="L3757" s="3">
        <f t="shared" ca="1" si="409"/>
        <v>8.6496836496836482E-2</v>
      </c>
      <c r="M3757" s="1">
        <f t="shared" ca="1" si="410"/>
        <v>-8.6496836496836482E-2</v>
      </c>
      <c r="N3757" t="str">
        <f t="shared" si="412"/>
        <v>yes</v>
      </c>
    </row>
    <row r="3758" spans="1:14" x14ac:dyDescent="0.25">
      <c r="A3758" t="str">
        <f t="shared" si="406"/>
        <v>8West Coast Eagles</v>
      </c>
      <c r="B3758">
        <v>2020</v>
      </c>
      <c r="C3758">
        <v>8</v>
      </c>
      <c r="D3758" t="s">
        <v>387</v>
      </c>
      <c r="E3758" t="s">
        <v>36</v>
      </c>
      <c r="F3758">
        <v>43</v>
      </c>
      <c r="G3758" s="1">
        <v>0.91</v>
      </c>
      <c r="H3758">
        <v>0</v>
      </c>
      <c r="I3758">
        <f t="shared" si="407"/>
        <v>27</v>
      </c>
      <c r="J3758" s="3">
        <f t="shared" si="408"/>
        <v>0</v>
      </c>
      <c r="K3758" s="5">
        <f t="shared" si="411"/>
        <v>0</v>
      </c>
      <c r="L3758" s="3">
        <f t="shared" ca="1" si="409"/>
        <v>9.0916955017301043E-2</v>
      </c>
      <c r="M3758" s="1">
        <f t="shared" ca="1" si="410"/>
        <v>-9.0916955017301043E-2</v>
      </c>
      <c r="N3758" t="str">
        <f t="shared" si="412"/>
        <v>no</v>
      </c>
    </row>
    <row r="3759" spans="1:14" x14ac:dyDescent="0.25">
      <c r="A3759" t="str">
        <f t="shared" si="406"/>
        <v>8West Coast Eagles</v>
      </c>
      <c r="B3759">
        <v>2020</v>
      </c>
      <c r="C3759">
        <v>8</v>
      </c>
      <c r="D3759" t="s">
        <v>417</v>
      </c>
      <c r="E3759" t="s">
        <v>36</v>
      </c>
      <c r="F3759">
        <v>26</v>
      </c>
      <c r="G3759" s="1">
        <v>0.72</v>
      </c>
      <c r="H3759">
        <v>0</v>
      </c>
      <c r="I3759">
        <f t="shared" si="407"/>
        <v>27</v>
      </c>
      <c r="J3759" s="3">
        <f t="shared" si="408"/>
        <v>0</v>
      </c>
      <c r="K3759" s="5">
        <f t="shared" si="411"/>
        <v>0</v>
      </c>
      <c r="L3759" s="3">
        <f t="shared" ca="1" si="409"/>
        <v>0</v>
      </c>
      <c r="M3759" s="1">
        <f t="shared" ca="1" si="410"/>
        <v>0</v>
      </c>
      <c r="N3759" t="str">
        <f t="shared" si="412"/>
        <v>no</v>
      </c>
    </row>
    <row r="3760" spans="1:14" x14ac:dyDescent="0.25">
      <c r="A3760" t="str">
        <f t="shared" si="406"/>
        <v>8Carlton</v>
      </c>
      <c r="B3760">
        <v>2020</v>
      </c>
      <c r="C3760">
        <v>8</v>
      </c>
      <c r="D3760" t="s">
        <v>395</v>
      </c>
      <c r="E3760" t="s">
        <v>6</v>
      </c>
      <c r="F3760">
        <v>52</v>
      </c>
      <c r="G3760" s="1">
        <v>0.9</v>
      </c>
      <c r="H3760">
        <v>0</v>
      </c>
      <c r="I3760">
        <f t="shared" si="407"/>
        <v>22</v>
      </c>
      <c r="J3760" s="3">
        <f t="shared" si="408"/>
        <v>0</v>
      </c>
      <c r="K3760" s="5">
        <f t="shared" si="411"/>
        <v>0</v>
      </c>
      <c r="L3760" s="3">
        <f t="shared" ca="1" si="409"/>
        <v>7.8365384615384615E-2</v>
      </c>
      <c r="M3760" s="1">
        <f t="shared" ca="1" si="410"/>
        <v>-7.8365384615384615E-2</v>
      </c>
      <c r="N3760" t="str">
        <f t="shared" si="412"/>
        <v>no</v>
      </c>
    </row>
    <row r="3761" spans="1:14" x14ac:dyDescent="0.25">
      <c r="A3761" t="str">
        <f t="shared" si="406"/>
        <v>8Essendon</v>
      </c>
      <c r="B3761">
        <v>2020</v>
      </c>
      <c r="C3761">
        <v>8</v>
      </c>
      <c r="D3761" t="s">
        <v>428</v>
      </c>
      <c r="E3761" t="s">
        <v>32</v>
      </c>
      <c r="F3761">
        <v>53</v>
      </c>
      <c r="G3761" s="1">
        <v>0.86</v>
      </c>
      <c r="H3761">
        <v>0</v>
      </c>
      <c r="I3761">
        <f t="shared" si="407"/>
        <v>20</v>
      </c>
      <c r="J3761" s="3">
        <f t="shared" si="408"/>
        <v>0</v>
      </c>
      <c r="K3761" s="5">
        <f t="shared" si="411"/>
        <v>0</v>
      </c>
      <c r="L3761" s="3">
        <f t="shared" ca="1" si="409"/>
        <v>0</v>
      </c>
      <c r="M3761" s="1">
        <f t="shared" ca="1" si="410"/>
        <v>0</v>
      </c>
      <c r="N3761" t="str">
        <f t="shared" si="412"/>
        <v>no</v>
      </c>
    </row>
    <row r="3762" spans="1:14" x14ac:dyDescent="0.25">
      <c r="A3762" t="str">
        <f t="shared" si="406"/>
        <v>8Fremantle</v>
      </c>
      <c r="B3762">
        <v>2020</v>
      </c>
      <c r="C3762">
        <v>8</v>
      </c>
      <c r="D3762" t="s">
        <v>359</v>
      </c>
      <c r="E3762" t="s">
        <v>53</v>
      </c>
      <c r="F3762">
        <v>39</v>
      </c>
      <c r="G3762" s="1">
        <v>0.81</v>
      </c>
      <c r="H3762">
        <v>0</v>
      </c>
      <c r="I3762">
        <f t="shared" si="407"/>
        <v>12</v>
      </c>
      <c r="J3762" s="3">
        <f t="shared" si="408"/>
        <v>0</v>
      </c>
      <c r="K3762" s="5">
        <f t="shared" si="411"/>
        <v>0</v>
      </c>
      <c r="L3762" s="3">
        <f t="shared" ca="1" si="409"/>
        <v>0</v>
      </c>
      <c r="M3762" s="1">
        <f t="shared" ca="1" si="410"/>
        <v>0</v>
      </c>
      <c r="N3762" t="str">
        <f t="shared" si="412"/>
        <v>no</v>
      </c>
    </row>
    <row r="3763" spans="1:14" x14ac:dyDescent="0.25">
      <c r="A3763" t="str">
        <f t="shared" si="406"/>
        <v>8Geelong Cats</v>
      </c>
      <c r="B3763">
        <v>2020</v>
      </c>
      <c r="C3763">
        <v>8</v>
      </c>
      <c r="D3763" t="s">
        <v>402</v>
      </c>
      <c r="E3763" t="s">
        <v>9</v>
      </c>
      <c r="F3763">
        <v>43</v>
      </c>
      <c r="G3763" s="1">
        <v>0.97</v>
      </c>
      <c r="H3763">
        <v>0</v>
      </c>
      <c r="I3763">
        <f t="shared" si="407"/>
        <v>12</v>
      </c>
      <c r="J3763" s="3">
        <f t="shared" si="408"/>
        <v>0</v>
      </c>
      <c r="K3763" s="5">
        <f t="shared" si="411"/>
        <v>0</v>
      </c>
      <c r="L3763" s="3">
        <f t="shared" ca="1" si="409"/>
        <v>0.10397515527950311</v>
      </c>
      <c r="M3763" s="1">
        <f t="shared" ca="1" si="410"/>
        <v>-0.10397515527950311</v>
      </c>
      <c r="N3763" t="str">
        <f t="shared" si="412"/>
        <v>no</v>
      </c>
    </row>
    <row r="3764" spans="1:14" x14ac:dyDescent="0.25">
      <c r="A3764" t="str">
        <f t="shared" si="406"/>
        <v>8Hawthorn</v>
      </c>
      <c r="B3764">
        <v>2020</v>
      </c>
      <c r="C3764">
        <v>8</v>
      </c>
      <c r="D3764" t="s">
        <v>383</v>
      </c>
      <c r="E3764" t="s">
        <v>56</v>
      </c>
      <c r="F3764">
        <v>34</v>
      </c>
      <c r="G3764" s="1">
        <v>0.9</v>
      </c>
      <c r="H3764">
        <v>0</v>
      </c>
      <c r="I3764">
        <f t="shared" si="407"/>
        <v>19</v>
      </c>
      <c r="J3764" s="3">
        <f t="shared" si="408"/>
        <v>0</v>
      </c>
      <c r="K3764" s="5">
        <f t="shared" si="411"/>
        <v>0</v>
      </c>
      <c r="L3764" s="3">
        <f t="shared" ca="1" si="409"/>
        <v>6.3627344877344866E-2</v>
      </c>
      <c r="M3764" s="1">
        <f t="shared" ca="1" si="410"/>
        <v>-6.3627344877344866E-2</v>
      </c>
      <c r="N3764" t="str">
        <f t="shared" si="412"/>
        <v>no</v>
      </c>
    </row>
    <row r="3765" spans="1:14" x14ac:dyDescent="0.25">
      <c r="A3765" t="str">
        <f t="shared" si="406"/>
        <v>8Essendon</v>
      </c>
      <c r="B3765">
        <v>2020</v>
      </c>
      <c r="C3765">
        <v>8</v>
      </c>
      <c r="D3765" t="s">
        <v>461</v>
      </c>
      <c r="E3765" t="s">
        <v>32</v>
      </c>
      <c r="F3765">
        <v>38</v>
      </c>
      <c r="G3765" s="1">
        <v>0.86</v>
      </c>
      <c r="H3765">
        <v>0</v>
      </c>
      <c r="I3765">
        <f t="shared" si="407"/>
        <v>20</v>
      </c>
      <c r="J3765" s="3">
        <f t="shared" si="408"/>
        <v>0</v>
      </c>
      <c r="K3765" s="5">
        <f t="shared" si="411"/>
        <v>0</v>
      </c>
      <c r="L3765" s="3">
        <f t="shared" ca="1" si="409"/>
        <v>1.6304347826086956E-2</v>
      </c>
      <c r="M3765" s="1">
        <f t="shared" ca="1" si="410"/>
        <v>-1.6304347826086956E-2</v>
      </c>
      <c r="N3765" t="str">
        <f t="shared" si="412"/>
        <v>no</v>
      </c>
    </row>
    <row r="3766" spans="1:14" x14ac:dyDescent="0.25">
      <c r="A3766" t="str">
        <f t="shared" si="406"/>
        <v>8Fremantle</v>
      </c>
      <c r="B3766">
        <v>2020</v>
      </c>
      <c r="C3766">
        <v>8</v>
      </c>
      <c r="D3766" t="s">
        <v>464</v>
      </c>
      <c r="E3766" t="s">
        <v>53</v>
      </c>
      <c r="F3766">
        <v>74</v>
      </c>
      <c r="G3766" s="1">
        <v>0.86</v>
      </c>
      <c r="H3766">
        <v>0</v>
      </c>
      <c r="I3766">
        <f t="shared" si="407"/>
        <v>12</v>
      </c>
      <c r="J3766" s="3">
        <f t="shared" si="408"/>
        <v>0</v>
      </c>
      <c r="K3766" s="5">
        <f t="shared" si="411"/>
        <v>0</v>
      </c>
      <c r="L3766" s="3">
        <f t="shared" ca="1" si="409"/>
        <v>2.1932911095472667E-2</v>
      </c>
      <c r="M3766" s="1">
        <f t="shared" ca="1" si="410"/>
        <v>-2.1932911095472667E-2</v>
      </c>
      <c r="N3766" t="str">
        <f t="shared" si="412"/>
        <v>no</v>
      </c>
    </row>
    <row r="3767" spans="1:14" x14ac:dyDescent="0.25">
      <c r="A3767" t="str">
        <f t="shared" si="406"/>
        <v>8Fremantle</v>
      </c>
      <c r="B3767">
        <v>2020</v>
      </c>
      <c r="C3767">
        <v>8</v>
      </c>
      <c r="D3767" t="s">
        <v>430</v>
      </c>
      <c r="E3767" t="s">
        <v>53</v>
      </c>
      <c r="F3767">
        <v>88</v>
      </c>
      <c r="G3767" s="1">
        <v>0.97</v>
      </c>
      <c r="H3767">
        <v>0</v>
      </c>
      <c r="I3767">
        <f t="shared" si="407"/>
        <v>12</v>
      </c>
      <c r="J3767" s="3">
        <f t="shared" si="408"/>
        <v>0</v>
      </c>
      <c r="K3767" s="5">
        <f t="shared" si="411"/>
        <v>0</v>
      </c>
      <c r="L3767" s="3">
        <f t="shared" ca="1" si="409"/>
        <v>2.3878082701612114E-2</v>
      </c>
      <c r="M3767" s="1">
        <f t="shared" ca="1" si="410"/>
        <v>-2.3878082701612114E-2</v>
      </c>
      <c r="N3767" t="str">
        <f t="shared" si="412"/>
        <v>no</v>
      </c>
    </row>
    <row r="3768" spans="1:14" x14ac:dyDescent="0.25">
      <c r="A3768" t="str">
        <f t="shared" si="406"/>
        <v>8North Melbourne</v>
      </c>
      <c r="B3768">
        <v>2020</v>
      </c>
      <c r="C3768">
        <v>8</v>
      </c>
      <c r="D3768" t="s">
        <v>482</v>
      </c>
      <c r="E3768" t="s">
        <v>25</v>
      </c>
      <c r="F3768">
        <v>55</v>
      </c>
      <c r="G3768" s="1">
        <v>0.7</v>
      </c>
      <c r="H3768">
        <v>0</v>
      </c>
      <c r="I3768">
        <f t="shared" si="407"/>
        <v>22</v>
      </c>
      <c r="J3768" s="3">
        <f t="shared" si="408"/>
        <v>0</v>
      </c>
      <c r="K3768" s="5">
        <f t="shared" si="411"/>
        <v>0</v>
      </c>
      <c r="L3768" s="3">
        <f t="shared" ca="1" si="409"/>
        <v>0</v>
      </c>
      <c r="M3768" s="1">
        <f t="shared" ca="1" si="410"/>
        <v>0</v>
      </c>
      <c r="N3768" t="str">
        <f t="shared" si="412"/>
        <v>no</v>
      </c>
    </row>
    <row r="3769" spans="1:14" x14ac:dyDescent="0.25">
      <c r="A3769" t="str">
        <f t="shared" si="406"/>
        <v>8Fremantle</v>
      </c>
      <c r="B3769">
        <v>2020</v>
      </c>
      <c r="C3769">
        <v>8</v>
      </c>
      <c r="D3769" t="s">
        <v>357</v>
      </c>
      <c r="E3769" t="s">
        <v>53</v>
      </c>
      <c r="F3769">
        <v>36</v>
      </c>
      <c r="G3769" s="1">
        <v>0.88</v>
      </c>
      <c r="H3769">
        <v>0</v>
      </c>
      <c r="I3769">
        <f t="shared" si="407"/>
        <v>12</v>
      </c>
      <c r="J3769" s="3">
        <f t="shared" si="408"/>
        <v>0</v>
      </c>
      <c r="K3769" s="5">
        <f t="shared" si="411"/>
        <v>0</v>
      </c>
      <c r="L3769" s="3">
        <f t="shared" ca="1" si="409"/>
        <v>3.2579185520361993E-2</v>
      </c>
      <c r="M3769" s="1">
        <f t="shared" ca="1" si="410"/>
        <v>-3.2579185520361993E-2</v>
      </c>
      <c r="N3769" t="str">
        <f t="shared" si="412"/>
        <v>no</v>
      </c>
    </row>
    <row r="3770" spans="1:14" x14ac:dyDescent="0.25">
      <c r="A3770" t="str">
        <f t="shared" si="406"/>
        <v>8Gold Coast Suns</v>
      </c>
      <c r="B3770">
        <v>2020</v>
      </c>
      <c r="C3770">
        <v>8</v>
      </c>
      <c r="D3770" t="s">
        <v>261</v>
      </c>
      <c r="E3770" t="s">
        <v>40</v>
      </c>
      <c r="F3770">
        <v>32</v>
      </c>
      <c r="G3770" s="1">
        <v>0.8</v>
      </c>
      <c r="H3770">
        <v>0</v>
      </c>
      <c r="I3770">
        <f t="shared" si="407"/>
        <v>17</v>
      </c>
      <c r="J3770" s="3">
        <f t="shared" si="408"/>
        <v>0</v>
      </c>
      <c r="K3770" s="5">
        <f t="shared" si="411"/>
        <v>7</v>
      </c>
      <c r="L3770" s="3">
        <f t="shared" ca="1" si="409"/>
        <v>7.7447916666666672E-2</v>
      </c>
      <c r="M3770" s="1">
        <f t="shared" ca="1" si="410"/>
        <v>-7.7447916666666672E-2</v>
      </c>
      <c r="N3770" t="str">
        <f t="shared" si="412"/>
        <v>yes</v>
      </c>
    </row>
    <row r="3771" spans="1:14" x14ac:dyDescent="0.25">
      <c r="A3771" t="str">
        <f t="shared" si="406"/>
        <v>8Adelaide Crows</v>
      </c>
      <c r="B3771">
        <v>2020</v>
      </c>
      <c r="C3771">
        <v>8</v>
      </c>
      <c r="D3771" t="s">
        <v>342</v>
      </c>
      <c r="E3771" t="s">
        <v>22</v>
      </c>
      <c r="F3771">
        <v>58</v>
      </c>
      <c r="G3771" s="1">
        <v>0.94</v>
      </c>
      <c r="H3771">
        <v>0</v>
      </c>
      <c r="I3771">
        <f t="shared" si="407"/>
        <v>20</v>
      </c>
      <c r="J3771" s="3">
        <f t="shared" si="408"/>
        <v>0</v>
      </c>
      <c r="K3771" s="5">
        <f t="shared" si="411"/>
        <v>2</v>
      </c>
      <c r="L3771" s="3">
        <f t="shared" ca="1" si="409"/>
        <v>9.74025974025974E-3</v>
      </c>
      <c r="M3771" s="1">
        <f t="shared" ca="1" si="410"/>
        <v>-9.74025974025974E-3</v>
      </c>
      <c r="N3771" t="str">
        <f t="shared" si="412"/>
        <v>yes</v>
      </c>
    </row>
    <row r="3772" spans="1:14" x14ac:dyDescent="0.25">
      <c r="A3772" t="str">
        <f t="shared" si="406"/>
        <v>8Fremantle</v>
      </c>
      <c r="B3772">
        <v>2020</v>
      </c>
      <c r="C3772">
        <v>8</v>
      </c>
      <c r="D3772" t="s">
        <v>399</v>
      </c>
      <c r="E3772" t="s">
        <v>53</v>
      </c>
      <c r="F3772">
        <v>34</v>
      </c>
      <c r="G3772" s="1">
        <v>0.74</v>
      </c>
      <c r="H3772">
        <v>0</v>
      </c>
      <c r="I3772">
        <f t="shared" si="407"/>
        <v>12</v>
      </c>
      <c r="J3772" s="3">
        <f t="shared" si="408"/>
        <v>0</v>
      </c>
      <c r="K3772" s="5">
        <f t="shared" si="411"/>
        <v>0</v>
      </c>
      <c r="L3772" s="3">
        <f t="shared" ca="1" si="409"/>
        <v>0</v>
      </c>
      <c r="M3772" s="1">
        <f t="shared" ca="1" si="410"/>
        <v>0</v>
      </c>
      <c r="N3772" t="str">
        <f t="shared" si="412"/>
        <v>no</v>
      </c>
    </row>
    <row r="3773" spans="1:14" x14ac:dyDescent="0.25">
      <c r="A3773" t="str">
        <f t="shared" si="406"/>
        <v>8Melbourne</v>
      </c>
      <c r="B3773">
        <v>2020</v>
      </c>
      <c r="C3773">
        <v>8</v>
      </c>
      <c r="D3773" t="s">
        <v>469</v>
      </c>
      <c r="E3773" t="s">
        <v>30</v>
      </c>
      <c r="F3773">
        <v>24</v>
      </c>
      <c r="G3773" s="1">
        <v>0.74</v>
      </c>
      <c r="H3773">
        <v>0</v>
      </c>
      <c r="I3773">
        <f t="shared" si="407"/>
        <v>18</v>
      </c>
      <c r="J3773" s="3">
        <f t="shared" si="408"/>
        <v>0</v>
      </c>
      <c r="K3773" s="5">
        <f t="shared" si="411"/>
        <v>0</v>
      </c>
      <c r="L3773" s="3">
        <f t="shared" ca="1" si="409"/>
        <v>0</v>
      </c>
      <c r="M3773" s="1">
        <f t="shared" ca="1" si="410"/>
        <v>0</v>
      </c>
      <c r="N3773" t="str">
        <f t="shared" si="412"/>
        <v>no</v>
      </c>
    </row>
    <row r="3774" spans="1:14" x14ac:dyDescent="0.25">
      <c r="A3774" t="str">
        <f t="shared" si="406"/>
        <v>8Brisbane Lions</v>
      </c>
      <c r="B3774">
        <v>2020</v>
      </c>
      <c r="C3774">
        <v>8</v>
      </c>
      <c r="D3774" t="s">
        <v>306</v>
      </c>
      <c r="E3774" t="s">
        <v>16</v>
      </c>
      <c r="F3774">
        <v>53</v>
      </c>
      <c r="G3774" s="1">
        <v>0.97</v>
      </c>
      <c r="H3774">
        <v>0</v>
      </c>
      <c r="I3774">
        <f t="shared" si="407"/>
        <v>18</v>
      </c>
      <c r="J3774" s="3">
        <f t="shared" si="408"/>
        <v>0</v>
      </c>
      <c r="K3774" s="5">
        <f t="shared" si="411"/>
        <v>2</v>
      </c>
      <c r="L3774" s="3">
        <f t="shared" ca="1" si="409"/>
        <v>5.3333333333333332E-3</v>
      </c>
      <c r="M3774" s="1">
        <f t="shared" ca="1" si="410"/>
        <v>-5.3333333333333332E-3</v>
      </c>
      <c r="N3774" t="str">
        <f t="shared" si="412"/>
        <v>yes</v>
      </c>
    </row>
    <row r="3775" spans="1:14" x14ac:dyDescent="0.25">
      <c r="A3775" t="str">
        <f t="shared" si="406"/>
        <v>8Collingwood</v>
      </c>
      <c r="B3775">
        <v>2020</v>
      </c>
      <c r="C3775">
        <v>8</v>
      </c>
      <c r="D3775" t="s">
        <v>498</v>
      </c>
      <c r="E3775" t="s">
        <v>51</v>
      </c>
      <c r="F3775">
        <v>27</v>
      </c>
      <c r="G3775" s="1">
        <v>0.74</v>
      </c>
      <c r="H3775">
        <v>0</v>
      </c>
      <c r="I3775">
        <f t="shared" si="407"/>
        <v>27</v>
      </c>
      <c r="J3775" s="3">
        <f t="shared" si="408"/>
        <v>0</v>
      </c>
      <c r="K3775" s="5">
        <f t="shared" si="411"/>
        <v>0</v>
      </c>
      <c r="L3775" s="3">
        <f t="shared" ca="1" si="409"/>
        <v>6.0606060606060608E-2</v>
      </c>
      <c r="M3775" s="1">
        <f t="shared" ca="1" si="410"/>
        <v>-6.0606060606060608E-2</v>
      </c>
      <c r="N3775" t="str">
        <f t="shared" si="412"/>
        <v>no</v>
      </c>
    </row>
    <row r="3776" spans="1:14" x14ac:dyDescent="0.25">
      <c r="A3776" t="str">
        <f t="shared" si="406"/>
        <v>8Brisbane Lions</v>
      </c>
      <c r="B3776">
        <v>2020</v>
      </c>
      <c r="C3776">
        <v>8</v>
      </c>
      <c r="D3776" t="s">
        <v>333</v>
      </c>
      <c r="E3776" t="s">
        <v>16</v>
      </c>
      <c r="F3776">
        <v>67</v>
      </c>
      <c r="G3776" s="1">
        <v>0.89</v>
      </c>
      <c r="H3776">
        <v>0</v>
      </c>
      <c r="I3776">
        <f t="shared" si="407"/>
        <v>18</v>
      </c>
      <c r="J3776" s="3">
        <f t="shared" si="408"/>
        <v>0</v>
      </c>
      <c r="K3776" s="5">
        <f t="shared" si="411"/>
        <v>1</v>
      </c>
      <c r="L3776" s="3">
        <f t="shared" ca="1" si="409"/>
        <v>4.7619047619047616E-2</v>
      </c>
      <c r="M3776" s="1">
        <f t="shared" ca="1" si="410"/>
        <v>-4.7619047619047616E-2</v>
      </c>
      <c r="N3776" t="str">
        <f t="shared" si="412"/>
        <v>yes</v>
      </c>
    </row>
    <row r="3777" spans="1:14" x14ac:dyDescent="0.25">
      <c r="A3777" t="str">
        <f t="shared" si="406"/>
        <v>8Geelong Cats</v>
      </c>
      <c r="B3777">
        <v>2020</v>
      </c>
      <c r="C3777">
        <v>8</v>
      </c>
      <c r="D3777" t="s">
        <v>488</v>
      </c>
      <c r="E3777" t="s">
        <v>9</v>
      </c>
      <c r="F3777">
        <v>32</v>
      </c>
      <c r="G3777" s="1">
        <v>0.85</v>
      </c>
      <c r="H3777">
        <v>0</v>
      </c>
      <c r="I3777">
        <f t="shared" si="407"/>
        <v>12</v>
      </c>
      <c r="J3777" s="3">
        <f t="shared" si="408"/>
        <v>0</v>
      </c>
      <c r="K3777" s="5">
        <f t="shared" si="411"/>
        <v>0</v>
      </c>
      <c r="L3777" s="3">
        <f t="shared" ca="1" si="409"/>
        <v>7.5878872258962754E-2</v>
      </c>
      <c r="M3777" s="1">
        <f t="shared" ca="1" si="410"/>
        <v>-7.5878872258962754E-2</v>
      </c>
      <c r="N3777" t="str">
        <f t="shared" si="412"/>
        <v>no</v>
      </c>
    </row>
    <row r="3778" spans="1:14" x14ac:dyDescent="0.25">
      <c r="A3778" t="str">
        <f t="shared" ref="A3778:A3841" si="413">C3778&amp;E3778</f>
        <v>8Port Adelaide</v>
      </c>
      <c r="B3778">
        <v>2020</v>
      </c>
      <c r="C3778">
        <v>8</v>
      </c>
      <c r="D3778" t="s">
        <v>408</v>
      </c>
      <c r="E3778" t="s">
        <v>48</v>
      </c>
      <c r="F3778">
        <v>36</v>
      </c>
      <c r="G3778" s="1">
        <v>0.83</v>
      </c>
      <c r="H3778">
        <v>0</v>
      </c>
      <c r="I3778">
        <f t="shared" ref="I3778:I3841" si="414">SUMIF($A:$A,$A3778,$H:$H)/4</f>
        <v>22</v>
      </c>
      <c r="J3778" s="3">
        <f t="shared" ref="J3778:J3841" si="415">H3778/I3778</f>
        <v>0</v>
      </c>
      <c r="K3778" s="5">
        <f t="shared" si="411"/>
        <v>0</v>
      </c>
      <c r="L3778" s="3">
        <f t="shared" ref="L3778:L3841" ca="1" si="416">SUMIF($D:$D,$D3778,$J3778)/COUNTIF($D:$D,$D3778)</f>
        <v>0.12245989304812835</v>
      </c>
      <c r="M3778" s="1">
        <f t="shared" ref="M3778:M3841" ca="1" si="417">J3778-L3778</f>
        <v>-0.12245989304812835</v>
      </c>
      <c r="N3778" t="str">
        <f t="shared" si="412"/>
        <v>no</v>
      </c>
    </row>
    <row r="3779" spans="1:14" x14ac:dyDescent="0.25">
      <c r="A3779" t="str">
        <f t="shared" si="413"/>
        <v>8St Kilda</v>
      </c>
      <c r="B3779">
        <v>2020</v>
      </c>
      <c r="C3779">
        <v>8</v>
      </c>
      <c r="D3779" t="s">
        <v>267</v>
      </c>
      <c r="E3779" t="s">
        <v>19</v>
      </c>
      <c r="F3779">
        <v>24</v>
      </c>
      <c r="G3779" s="1">
        <v>0.85</v>
      </c>
      <c r="H3779">
        <v>0</v>
      </c>
      <c r="I3779">
        <f t="shared" si="414"/>
        <v>22</v>
      </c>
      <c r="J3779" s="3">
        <f t="shared" si="415"/>
        <v>0</v>
      </c>
      <c r="K3779" s="5">
        <f t="shared" ref="K3779:K3842" si="418">SUMIF($D:$D,$D3779,$H:$H)</f>
        <v>4</v>
      </c>
      <c r="L3779" s="3">
        <f t="shared" ca="1" si="416"/>
        <v>6.2111801242236024E-2</v>
      </c>
      <c r="M3779" s="1">
        <f t="shared" ca="1" si="417"/>
        <v>-6.2111801242236024E-2</v>
      </c>
      <c r="N3779" t="str">
        <f t="shared" ref="N3779:N3842" si="419">IF(K3779&gt;0,"yes", "no")</f>
        <v>yes</v>
      </c>
    </row>
    <row r="3780" spans="1:14" x14ac:dyDescent="0.25">
      <c r="A3780" t="str">
        <f t="shared" si="413"/>
        <v>8Sydney Swans</v>
      </c>
      <c r="B3780">
        <v>2020</v>
      </c>
      <c r="C3780">
        <v>8</v>
      </c>
      <c r="D3780" t="s">
        <v>499</v>
      </c>
      <c r="E3780" t="s">
        <v>70</v>
      </c>
      <c r="F3780">
        <v>36</v>
      </c>
      <c r="G3780" s="1">
        <v>0.71</v>
      </c>
      <c r="H3780">
        <v>0</v>
      </c>
      <c r="I3780">
        <f t="shared" si="414"/>
        <v>19</v>
      </c>
      <c r="J3780" s="3">
        <f t="shared" si="415"/>
        <v>0</v>
      </c>
      <c r="K3780" s="5">
        <f t="shared" si="418"/>
        <v>0</v>
      </c>
      <c r="L3780" s="3">
        <f t="shared" ca="1" si="416"/>
        <v>9.285714285714286E-2</v>
      </c>
      <c r="M3780" s="1">
        <f t="shared" ca="1" si="417"/>
        <v>-9.285714285714286E-2</v>
      </c>
      <c r="N3780" t="str">
        <f t="shared" si="419"/>
        <v>no</v>
      </c>
    </row>
    <row r="3781" spans="1:14" x14ac:dyDescent="0.25">
      <c r="A3781" t="str">
        <f t="shared" si="413"/>
        <v>8Brisbane Lions</v>
      </c>
      <c r="B3781">
        <v>2020</v>
      </c>
      <c r="C3781">
        <v>8</v>
      </c>
      <c r="D3781" t="s">
        <v>389</v>
      </c>
      <c r="E3781" t="s">
        <v>16</v>
      </c>
      <c r="F3781">
        <v>33</v>
      </c>
      <c r="G3781" s="1">
        <v>0.96</v>
      </c>
      <c r="H3781">
        <v>0</v>
      </c>
      <c r="I3781">
        <f t="shared" si="414"/>
        <v>18</v>
      </c>
      <c r="J3781" s="3">
        <f t="shared" si="415"/>
        <v>0</v>
      </c>
      <c r="K3781" s="5">
        <f t="shared" si="418"/>
        <v>0</v>
      </c>
      <c r="L3781" s="3">
        <f t="shared" ca="1" si="416"/>
        <v>5.6149732620320858E-3</v>
      </c>
      <c r="M3781" s="1">
        <f t="shared" ca="1" si="417"/>
        <v>-5.6149732620320858E-3</v>
      </c>
      <c r="N3781" t="str">
        <f t="shared" si="419"/>
        <v>no</v>
      </c>
    </row>
    <row r="3782" spans="1:14" x14ac:dyDescent="0.25">
      <c r="A3782" t="str">
        <f t="shared" si="413"/>
        <v>8North Melbourne</v>
      </c>
      <c r="B3782">
        <v>2020</v>
      </c>
      <c r="C3782">
        <v>8</v>
      </c>
      <c r="D3782" t="s">
        <v>305</v>
      </c>
      <c r="E3782" t="s">
        <v>25</v>
      </c>
      <c r="F3782">
        <v>49</v>
      </c>
      <c r="G3782" s="1">
        <v>0.8</v>
      </c>
      <c r="H3782">
        <v>0</v>
      </c>
      <c r="I3782">
        <f t="shared" si="414"/>
        <v>22</v>
      </c>
      <c r="J3782" s="3">
        <f t="shared" si="415"/>
        <v>0</v>
      </c>
      <c r="K3782" s="5">
        <f t="shared" si="418"/>
        <v>3</v>
      </c>
      <c r="L3782" s="3">
        <f t="shared" ca="1" si="416"/>
        <v>5.8823529411764705E-3</v>
      </c>
      <c r="M3782" s="1">
        <f t="shared" ca="1" si="417"/>
        <v>-5.8823529411764705E-3</v>
      </c>
      <c r="N3782" t="str">
        <f t="shared" si="419"/>
        <v>yes</v>
      </c>
    </row>
    <row r="3783" spans="1:14" x14ac:dyDescent="0.25">
      <c r="A3783" t="str">
        <f t="shared" si="413"/>
        <v>8Fremantle</v>
      </c>
      <c r="B3783">
        <v>2020</v>
      </c>
      <c r="C3783">
        <v>8</v>
      </c>
      <c r="D3783" t="s">
        <v>554</v>
      </c>
      <c r="E3783" t="s">
        <v>53</v>
      </c>
      <c r="F3783">
        <v>26</v>
      </c>
      <c r="G3783" s="1">
        <v>0.79</v>
      </c>
      <c r="H3783">
        <v>0</v>
      </c>
      <c r="I3783">
        <f t="shared" si="414"/>
        <v>12</v>
      </c>
      <c r="J3783" s="3">
        <f t="shared" si="415"/>
        <v>0</v>
      </c>
      <c r="K3783" s="5">
        <f t="shared" si="418"/>
        <v>0</v>
      </c>
      <c r="L3783" s="3">
        <f t="shared" ca="1" si="416"/>
        <v>0.2807017543859649</v>
      </c>
      <c r="M3783" s="1">
        <f t="shared" ca="1" si="417"/>
        <v>-0.2807017543859649</v>
      </c>
      <c r="N3783" t="str">
        <f t="shared" si="419"/>
        <v>no</v>
      </c>
    </row>
    <row r="3784" spans="1:14" x14ac:dyDescent="0.25">
      <c r="A3784" t="str">
        <f t="shared" si="413"/>
        <v>8Western Bulldogs</v>
      </c>
      <c r="B3784">
        <v>2020</v>
      </c>
      <c r="C3784">
        <v>8</v>
      </c>
      <c r="D3784" t="s">
        <v>369</v>
      </c>
      <c r="E3784" t="s">
        <v>14</v>
      </c>
      <c r="F3784">
        <v>76</v>
      </c>
      <c r="G3784" s="1">
        <v>0.79</v>
      </c>
      <c r="H3784">
        <v>0</v>
      </c>
      <c r="I3784">
        <f t="shared" si="414"/>
        <v>17</v>
      </c>
      <c r="J3784" s="3">
        <f t="shared" si="415"/>
        <v>0</v>
      </c>
      <c r="K3784" s="5">
        <f t="shared" si="418"/>
        <v>0</v>
      </c>
      <c r="L3784" s="3">
        <f t="shared" ca="1" si="416"/>
        <v>9.1192032368502957E-2</v>
      </c>
      <c r="M3784" s="1">
        <f t="shared" ca="1" si="417"/>
        <v>-9.1192032368502957E-2</v>
      </c>
      <c r="N3784" t="str">
        <f t="shared" si="419"/>
        <v>no</v>
      </c>
    </row>
    <row r="3785" spans="1:14" x14ac:dyDescent="0.25">
      <c r="A3785" t="str">
        <f t="shared" si="413"/>
        <v>8Gold Coast Suns</v>
      </c>
      <c r="B3785">
        <v>2020</v>
      </c>
      <c r="C3785">
        <v>8</v>
      </c>
      <c r="D3785" t="s">
        <v>274</v>
      </c>
      <c r="E3785" t="s">
        <v>40</v>
      </c>
      <c r="F3785">
        <v>52</v>
      </c>
      <c r="G3785" s="1">
        <v>0.82</v>
      </c>
      <c r="H3785">
        <v>0</v>
      </c>
      <c r="I3785">
        <f t="shared" si="414"/>
        <v>17</v>
      </c>
      <c r="J3785" s="3">
        <f t="shared" si="415"/>
        <v>0</v>
      </c>
      <c r="K3785" s="5">
        <f t="shared" si="418"/>
        <v>4</v>
      </c>
      <c r="L3785" s="3">
        <f t="shared" ca="1" si="416"/>
        <v>7.2751322751322747E-2</v>
      </c>
      <c r="M3785" s="1">
        <f t="shared" ca="1" si="417"/>
        <v>-7.2751322751322747E-2</v>
      </c>
      <c r="N3785" t="str">
        <f t="shared" si="419"/>
        <v>yes</v>
      </c>
    </row>
    <row r="3786" spans="1:14" x14ac:dyDescent="0.25">
      <c r="A3786" t="str">
        <f t="shared" si="413"/>
        <v>8Sydney Swans</v>
      </c>
      <c r="B3786">
        <v>2020</v>
      </c>
      <c r="C3786">
        <v>8</v>
      </c>
      <c r="D3786" t="s">
        <v>232</v>
      </c>
      <c r="E3786" t="s">
        <v>70</v>
      </c>
      <c r="F3786">
        <v>41</v>
      </c>
      <c r="G3786" s="1">
        <v>0.84</v>
      </c>
      <c r="H3786">
        <v>0</v>
      </c>
      <c r="I3786">
        <f t="shared" si="414"/>
        <v>19</v>
      </c>
      <c r="J3786" s="3">
        <f t="shared" si="415"/>
        <v>0</v>
      </c>
      <c r="K3786" s="5">
        <f t="shared" si="418"/>
        <v>7</v>
      </c>
      <c r="L3786" s="3">
        <f t="shared" ca="1" si="416"/>
        <v>0</v>
      </c>
      <c r="M3786" s="1">
        <f t="shared" ca="1" si="417"/>
        <v>0</v>
      </c>
      <c r="N3786" t="str">
        <f t="shared" si="419"/>
        <v>yes</v>
      </c>
    </row>
    <row r="3787" spans="1:14" x14ac:dyDescent="0.25">
      <c r="A3787" t="str">
        <f t="shared" si="413"/>
        <v>8Hawthorn</v>
      </c>
      <c r="B3787">
        <v>2020</v>
      </c>
      <c r="C3787">
        <v>8</v>
      </c>
      <c r="D3787" t="s">
        <v>414</v>
      </c>
      <c r="E3787" t="s">
        <v>56</v>
      </c>
      <c r="F3787">
        <v>51</v>
      </c>
      <c r="G3787" s="1">
        <v>0.95</v>
      </c>
      <c r="H3787">
        <v>0</v>
      </c>
      <c r="I3787">
        <f t="shared" si="414"/>
        <v>19</v>
      </c>
      <c r="J3787" s="3">
        <f t="shared" si="415"/>
        <v>0</v>
      </c>
      <c r="K3787" s="5">
        <f t="shared" si="418"/>
        <v>0</v>
      </c>
      <c r="L3787" s="3">
        <f t="shared" ca="1" si="416"/>
        <v>1.7214556277056276E-2</v>
      </c>
      <c r="M3787" s="1">
        <f t="shared" ca="1" si="417"/>
        <v>-1.7214556277056276E-2</v>
      </c>
      <c r="N3787" t="str">
        <f t="shared" si="419"/>
        <v>no</v>
      </c>
    </row>
    <row r="3788" spans="1:14" x14ac:dyDescent="0.25">
      <c r="A3788" t="str">
        <f t="shared" si="413"/>
        <v>8North Melbourne</v>
      </c>
      <c r="B3788">
        <v>2020</v>
      </c>
      <c r="C3788">
        <v>8</v>
      </c>
      <c r="D3788" t="s">
        <v>421</v>
      </c>
      <c r="E3788" t="s">
        <v>25</v>
      </c>
      <c r="F3788">
        <v>24</v>
      </c>
      <c r="G3788" s="1">
        <v>0.7</v>
      </c>
      <c r="H3788">
        <v>0</v>
      </c>
      <c r="I3788">
        <f t="shared" si="414"/>
        <v>22</v>
      </c>
      <c r="J3788" s="3">
        <f t="shared" si="415"/>
        <v>0</v>
      </c>
      <c r="K3788" s="5">
        <f t="shared" si="418"/>
        <v>0</v>
      </c>
      <c r="L3788" s="3">
        <f t="shared" ca="1" si="416"/>
        <v>1.3636363636363636E-2</v>
      </c>
      <c r="M3788" s="1">
        <f t="shared" ca="1" si="417"/>
        <v>-1.3636363636363636E-2</v>
      </c>
      <c r="N3788" t="str">
        <f t="shared" si="419"/>
        <v>no</v>
      </c>
    </row>
    <row r="3789" spans="1:14" x14ac:dyDescent="0.25">
      <c r="A3789" t="str">
        <f t="shared" si="413"/>
        <v>8Gold Coast Suns</v>
      </c>
      <c r="B3789">
        <v>2020</v>
      </c>
      <c r="C3789">
        <v>8</v>
      </c>
      <c r="D3789" t="s">
        <v>376</v>
      </c>
      <c r="E3789" t="s">
        <v>40</v>
      </c>
      <c r="F3789">
        <v>62</v>
      </c>
      <c r="G3789" s="1">
        <v>0.86</v>
      </c>
      <c r="H3789">
        <v>0</v>
      </c>
      <c r="I3789">
        <f t="shared" si="414"/>
        <v>17</v>
      </c>
      <c r="J3789" s="3">
        <f t="shared" si="415"/>
        <v>0</v>
      </c>
      <c r="K3789" s="5">
        <f t="shared" si="418"/>
        <v>0</v>
      </c>
      <c r="L3789" s="3">
        <f t="shared" ca="1" si="416"/>
        <v>3.6630036630036625E-2</v>
      </c>
      <c r="M3789" s="1">
        <f t="shared" ca="1" si="417"/>
        <v>-3.6630036630036625E-2</v>
      </c>
      <c r="N3789" t="str">
        <f t="shared" si="419"/>
        <v>no</v>
      </c>
    </row>
    <row r="3790" spans="1:14" x14ac:dyDescent="0.25">
      <c r="A3790" t="str">
        <f t="shared" si="413"/>
        <v>8Gold Coast Suns</v>
      </c>
      <c r="B3790">
        <v>2020</v>
      </c>
      <c r="C3790">
        <v>8</v>
      </c>
      <c r="D3790" t="s">
        <v>373</v>
      </c>
      <c r="E3790" t="s">
        <v>40</v>
      </c>
      <c r="F3790">
        <v>62</v>
      </c>
      <c r="G3790" s="1">
        <v>0.86</v>
      </c>
      <c r="H3790">
        <v>0</v>
      </c>
      <c r="I3790">
        <f t="shared" si="414"/>
        <v>17</v>
      </c>
      <c r="J3790" s="3">
        <f t="shared" si="415"/>
        <v>0</v>
      </c>
      <c r="K3790" s="5">
        <f t="shared" si="418"/>
        <v>0</v>
      </c>
      <c r="L3790" s="3">
        <f t="shared" ca="1" si="416"/>
        <v>2.6323051948051946E-2</v>
      </c>
      <c r="M3790" s="1">
        <f t="shared" ca="1" si="417"/>
        <v>-2.6323051948051946E-2</v>
      </c>
      <c r="N3790" t="str">
        <f t="shared" si="419"/>
        <v>no</v>
      </c>
    </row>
    <row r="3791" spans="1:14" x14ac:dyDescent="0.25">
      <c r="A3791" t="str">
        <f t="shared" si="413"/>
        <v>8Gold Coast Suns</v>
      </c>
      <c r="B3791">
        <v>2020</v>
      </c>
      <c r="C3791">
        <v>8</v>
      </c>
      <c r="D3791" t="s">
        <v>535</v>
      </c>
      <c r="E3791" t="s">
        <v>40</v>
      </c>
      <c r="F3791">
        <v>69</v>
      </c>
      <c r="G3791" s="1">
        <v>0.79</v>
      </c>
      <c r="H3791">
        <v>0</v>
      </c>
      <c r="I3791">
        <f t="shared" si="414"/>
        <v>17</v>
      </c>
      <c r="J3791" s="3">
        <f t="shared" si="415"/>
        <v>0</v>
      </c>
      <c r="K3791" s="5">
        <f t="shared" si="418"/>
        <v>0</v>
      </c>
      <c r="L3791" s="3">
        <f t="shared" ca="1" si="416"/>
        <v>0</v>
      </c>
      <c r="M3791" s="1">
        <f t="shared" ca="1" si="417"/>
        <v>0</v>
      </c>
      <c r="N3791" t="str">
        <f t="shared" si="419"/>
        <v>no</v>
      </c>
    </row>
    <row r="3792" spans="1:14" x14ac:dyDescent="0.25">
      <c r="A3792" t="str">
        <f t="shared" si="413"/>
        <v>8GWS Giants</v>
      </c>
      <c r="B3792">
        <v>2020</v>
      </c>
      <c r="C3792">
        <v>8</v>
      </c>
      <c r="D3792" t="s">
        <v>378</v>
      </c>
      <c r="E3792" t="s">
        <v>11</v>
      </c>
      <c r="F3792">
        <v>42</v>
      </c>
      <c r="G3792" s="1">
        <v>0.76</v>
      </c>
      <c r="H3792">
        <v>0</v>
      </c>
      <c r="I3792">
        <f t="shared" si="414"/>
        <v>19</v>
      </c>
      <c r="J3792" s="3">
        <f t="shared" si="415"/>
        <v>0</v>
      </c>
      <c r="K3792" s="5">
        <f t="shared" si="418"/>
        <v>0</v>
      </c>
      <c r="L3792" s="3">
        <f t="shared" ca="1" si="416"/>
        <v>3.6111111111111108E-2</v>
      </c>
      <c r="M3792" s="1">
        <f t="shared" ca="1" si="417"/>
        <v>-3.6111111111111108E-2</v>
      </c>
      <c r="N3792" t="str">
        <f t="shared" si="419"/>
        <v>no</v>
      </c>
    </row>
    <row r="3793" spans="1:14" x14ac:dyDescent="0.25">
      <c r="A3793" t="str">
        <f t="shared" si="413"/>
        <v>8Collingwood</v>
      </c>
      <c r="B3793">
        <v>2020</v>
      </c>
      <c r="C3793">
        <v>8</v>
      </c>
      <c r="D3793" t="s">
        <v>571</v>
      </c>
      <c r="E3793" t="s">
        <v>51</v>
      </c>
      <c r="F3793">
        <v>54</v>
      </c>
      <c r="G3793" s="1">
        <v>0.91</v>
      </c>
      <c r="H3793">
        <v>0</v>
      </c>
      <c r="I3793">
        <f t="shared" si="414"/>
        <v>27</v>
      </c>
      <c r="J3793" s="3">
        <f t="shared" si="415"/>
        <v>0</v>
      </c>
      <c r="K3793" s="5">
        <f t="shared" si="418"/>
        <v>0</v>
      </c>
      <c r="L3793" s="3">
        <f t="shared" ca="1" si="416"/>
        <v>0</v>
      </c>
      <c r="M3793" s="1">
        <f t="shared" ca="1" si="417"/>
        <v>0</v>
      </c>
      <c r="N3793" t="str">
        <f t="shared" si="419"/>
        <v>no</v>
      </c>
    </row>
    <row r="3794" spans="1:14" x14ac:dyDescent="0.25">
      <c r="A3794" t="str">
        <f t="shared" si="413"/>
        <v>8Sydney Swans</v>
      </c>
      <c r="B3794">
        <v>2020</v>
      </c>
      <c r="C3794">
        <v>8</v>
      </c>
      <c r="D3794" t="s">
        <v>347</v>
      </c>
      <c r="E3794" t="s">
        <v>70</v>
      </c>
      <c r="F3794">
        <v>30</v>
      </c>
      <c r="G3794" s="1">
        <v>0.99</v>
      </c>
      <c r="H3794">
        <v>0</v>
      </c>
      <c r="I3794">
        <f t="shared" si="414"/>
        <v>19</v>
      </c>
      <c r="J3794" s="3">
        <f t="shared" si="415"/>
        <v>0</v>
      </c>
      <c r="K3794" s="5">
        <f t="shared" si="418"/>
        <v>1</v>
      </c>
      <c r="L3794" s="3">
        <f t="shared" ca="1" si="416"/>
        <v>5.7050092764378481E-2</v>
      </c>
      <c r="M3794" s="1">
        <f t="shared" ca="1" si="417"/>
        <v>-5.7050092764378481E-2</v>
      </c>
      <c r="N3794" t="str">
        <f t="shared" si="419"/>
        <v>yes</v>
      </c>
    </row>
    <row r="3795" spans="1:14" x14ac:dyDescent="0.25">
      <c r="A3795" t="str">
        <f t="shared" si="413"/>
        <v>8Richmond</v>
      </c>
      <c r="B3795">
        <v>2020</v>
      </c>
      <c r="C3795">
        <v>8</v>
      </c>
      <c r="D3795" t="s">
        <v>591</v>
      </c>
      <c r="E3795" t="s">
        <v>28</v>
      </c>
      <c r="F3795">
        <v>45</v>
      </c>
      <c r="G3795" s="1">
        <v>0.73</v>
      </c>
      <c r="H3795">
        <v>0</v>
      </c>
      <c r="I3795">
        <f t="shared" si="414"/>
        <v>19</v>
      </c>
      <c r="J3795" s="3">
        <f t="shared" si="415"/>
        <v>0</v>
      </c>
      <c r="K3795" s="5">
        <f t="shared" si="418"/>
        <v>0</v>
      </c>
      <c r="L3795" s="3">
        <f t="shared" ca="1" si="416"/>
        <v>9.5238095238095233E-2</v>
      </c>
      <c r="M3795" s="1">
        <f t="shared" ca="1" si="417"/>
        <v>-9.5238095238095233E-2</v>
      </c>
      <c r="N3795" t="str">
        <f t="shared" si="419"/>
        <v>no</v>
      </c>
    </row>
    <row r="3796" spans="1:14" x14ac:dyDescent="0.25">
      <c r="A3796" t="str">
        <f t="shared" si="413"/>
        <v>8Adelaide Crows</v>
      </c>
      <c r="B3796">
        <v>2020</v>
      </c>
      <c r="C3796">
        <v>8</v>
      </c>
      <c r="D3796" t="s">
        <v>352</v>
      </c>
      <c r="E3796" t="s">
        <v>22</v>
      </c>
      <c r="F3796">
        <v>69</v>
      </c>
      <c r="G3796" s="1">
        <v>0.83</v>
      </c>
      <c r="H3796">
        <v>0</v>
      </c>
      <c r="I3796">
        <f t="shared" si="414"/>
        <v>20</v>
      </c>
      <c r="J3796" s="3">
        <f t="shared" si="415"/>
        <v>0</v>
      </c>
      <c r="K3796" s="5">
        <f t="shared" si="418"/>
        <v>0</v>
      </c>
      <c r="L3796" s="3">
        <f t="shared" ca="1" si="416"/>
        <v>8.2051282051282037E-2</v>
      </c>
      <c r="M3796" s="1">
        <f t="shared" ca="1" si="417"/>
        <v>-8.2051282051282037E-2</v>
      </c>
      <c r="N3796" t="str">
        <f t="shared" si="419"/>
        <v>no</v>
      </c>
    </row>
    <row r="3797" spans="1:14" x14ac:dyDescent="0.25">
      <c r="A3797" t="str">
        <f t="shared" si="413"/>
        <v>8Gold Coast Suns</v>
      </c>
      <c r="B3797">
        <v>2020</v>
      </c>
      <c r="C3797">
        <v>8</v>
      </c>
      <c r="D3797" t="s">
        <v>495</v>
      </c>
      <c r="E3797" t="s">
        <v>40</v>
      </c>
      <c r="F3797">
        <v>63</v>
      </c>
      <c r="G3797" s="1">
        <v>0.97</v>
      </c>
      <c r="H3797">
        <v>0</v>
      </c>
      <c r="I3797">
        <f t="shared" si="414"/>
        <v>17</v>
      </c>
      <c r="J3797" s="3">
        <f t="shared" si="415"/>
        <v>0</v>
      </c>
      <c r="K3797" s="5">
        <f t="shared" si="418"/>
        <v>0</v>
      </c>
      <c r="L3797" s="3">
        <f t="shared" ca="1" si="416"/>
        <v>9.1141594977912105E-2</v>
      </c>
      <c r="M3797" s="1">
        <f t="shared" ca="1" si="417"/>
        <v>-9.1141594977912105E-2</v>
      </c>
      <c r="N3797" t="str">
        <f t="shared" si="419"/>
        <v>no</v>
      </c>
    </row>
    <row r="3798" spans="1:14" x14ac:dyDescent="0.25">
      <c r="A3798" t="str">
        <f t="shared" si="413"/>
        <v>8GWS Giants</v>
      </c>
      <c r="B3798">
        <v>2020</v>
      </c>
      <c r="C3798">
        <v>8</v>
      </c>
      <c r="D3798" t="s">
        <v>377</v>
      </c>
      <c r="E3798" t="s">
        <v>11</v>
      </c>
      <c r="F3798">
        <v>54</v>
      </c>
      <c r="G3798" s="1">
        <v>0.74</v>
      </c>
      <c r="H3798">
        <v>0</v>
      </c>
      <c r="I3798">
        <f t="shared" si="414"/>
        <v>19</v>
      </c>
      <c r="J3798" s="3">
        <f t="shared" si="415"/>
        <v>0</v>
      </c>
      <c r="K3798" s="5">
        <f t="shared" si="418"/>
        <v>0</v>
      </c>
      <c r="L3798" s="3">
        <f t="shared" ca="1" si="416"/>
        <v>5.4534313725490197E-2</v>
      </c>
      <c r="M3798" s="1">
        <f t="shared" ca="1" si="417"/>
        <v>-5.4534313725490197E-2</v>
      </c>
      <c r="N3798" t="str">
        <f t="shared" si="419"/>
        <v>no</v>
      </c>
    </row>
    <row r="3799" spans="1:14" x14ac:dyDescent="0.25">
      <c r="A3799" t="str">
        <f t="shared" si="413"/>
        <v>8Fremantle</v>
      </c>
      <c r="B3799">
        <v>2020</v>
      </c>
      <c r="C3799">
        <v>8</v>
      </c>
      <c r="D3799" t="s">
        <v>465</v>
      </c>
      <c r="E3799" t="s">
        <v>53</v>
      </c>
      <c r="F3799">
        <v>56</v>
      </c>
      <c r="G3799" s="1">
        <v>0.92</v>
      </c>
      <c r="H3799">
        <v>0</v>
      </c>
      <c r="I3799">
        <f t="shared" si="414"/>
        <v>12</v>
      </c>
      <c r="J3799" s="3">
        <f t="shared" si="415"/>
        <v>0</v>
      </c>
      <c r="K3799" s="5">
        <f t="shared" si="418"/>
        <v>0</v>
      </c>
      <c r="L3799" s="3">
        <f t="shared" ca="1" si="416"/>
        <v>0</v>
      </c>
      <c r="M3799" s="1">
        <f t="shared" ca="1" si="417"/>
        <v>0</v>
      </c>
      <c r="N3799" t="str">
        <f t="shared" si="419"/>
        <v>no</v>
      </c>
    </row>
    <row r="3800" spans="1:14" x14ac:dyDescent="0.25">
      <c r="A3800" t="str">
        <f t="shared" si="413"/>
        <v>8Western Bulldogs</v>
      </c>
      <c r="B3800">
        <v>2020</v>
      </c>
      <c r="C3800">
        <v>8</v>
      </c>
      <c r="D3800" t="s">
        <v>601</v>
      </c>
      <c r="E3800" t="s">
        <v>14</v>
      </c>
      <c r="F3800">
        <v>23</v>
      </c>
      <c r="G3800" s="1">
        <v>0.71</v>
      </c>
      <c r="H3800">
        <v>0</v>
      </c>
      <c r="I3800">
        <f t="shared" si="414"/>
        <v>17</v>
      </c>
      <c r="J3800" s="3">
        <f t="shared" si="415"/>
        <v>0</v>
      </c>
      <c r="K3800" s="5">
        <f t="shared" si="418"/>
        <v>0</v>
      </c>
      <c r="L3800" s="3">
        <f t="shared" ca="1" si="416"/>
        <v>0</v>
      </c>
      <c r="M3800" s="1">
        <f t="shared" ca="1" si="417"/>
        <v>0</v>
      </c>
      <c r="N3800" t="str">
        <f t="shared" si="419"/>
        <v>no</v>
      </c>
    </row>
    <row r="3801" spans="1:14" x14ac:dyDescent="0.25">
      <c r="A3801" t="str">
        <f t="shared" si="413"/>
        <v>8Collingwood</v>
      </c>
      <c r="B3801">
        <v>2020</v>
      </c>
      <c r="C3801">
        <v>8</v>
      </c>
      <c r="D3801" t="s">
        <v>411</v>
      </c>
      <c r="E3801" t="s">
        <v>51</v>
      </c>
      <c r="F3801">
        <v>47</v>
      </c>
      <c r="G3801" s="1">
        <v>0.82</v>
      </c>
      <c r="H3801">
        <v>0</v>
      </c>
      <c r="I3801">
        <f t="shared" si="414"/>
        <v>27</v>
      </c>
      <c r="J3801" s="3">
        <f t="shared" si="415"/>
        <v>0</v>
      </c>
      <c r="K3801" s="5">
        <f t="shared" si="418"/>
        <v>0</v>
      </c>
      <c r="L3801" s="3">
        <f t="shared" ca="1" si="416"/>
        <v>5.1704545454545454E-2</v>
      </c>
      <c r="M3801" s="1">
        <f t="shared" ca="1" si="417"/>
        <v>-5.1704545454545454E-2</v>
      </c>
      <c r="N3801" t="str">
        <f t="shared" si="419"/>
        <v>no</v>
      </c>
    </row>
    <row r="3802" spans="1:14" x14ac:dyDescent="0.25">
      <c r="A3802" t="str">
        <f t="shared" si="413"/>
        <v>8Collingwood</v>
      </c>
      <c r="B3802">
        <v>2020</v>
      </c>
      <c r="C3802">
        <v>8</v>
      </c>
      <c r="D3802" t="s">
        <v>595</v>
      </c>
      <c r="E3802" t="s">
        <v>51</v>
      </c>
      <c r="F3802">
        <v>6</v>
      </c>
      <c r="G3802" s="1">
        <v>0.63</v>
      </c>
      <c r="H3802">
        <v>0</v>
      </c>
      <c r="I3802">
        <f t="shared" si="414"/>
        <v>27</v>
      </c>
      <c r="J3802" s="3">
        <f t="shared" si="415"/>
        <v>0</v>
      </c>
      <c r="K3802" s="5">
        <f t="shared" si="418"/>
        <v>0</v>
      </c>
      <c r="L3802" s="3">
        <f t="shared" ca="1" si="416"/>
        <v>0</v>
      </c>
      <c r="M3802" s="1">
        <f t="shared" ca="1" si="417"/>
        <v>0</v>
      </c>
      <c r="N3802" t="str">
        <f t="shared" si="419"/>
        <v>no</v>
      </c>
    </row>
    <row r="3803" spans="1:14" x14ac:dyDescent="0.25">
      <c r="A3803" t="str">
        <f t="shared" si="413"/>
        <v>8Sydney Swans</v>
      </c>
      <c r="B3803">
        <v>2020</v>
      </c>
      <c r="C3803">
        <v>8</v>
      </c>
      <c r="D3803" t="s">
        <v>603</v>
      </c>
      <c r="E3803" t="s">
        <v>70</v>
      </c>
      <c r="F3803">
        <v>77</v>
      </c>
      <c r="G3803" s="1">
        <v>1</v>
      </c>
      <c r="H3803">
        <v>0</v>
      </c>
      <c r="I3803">
        <f t="shared" si="414"/>
        <v>19</v>
      </c>
      <c r="J3803" s="3">
        <f t="shared" si="415"/>
        <v>0</v>
      </c>
      <c r="K3803" s="5">
        <f t="shared" si="418"/>
        <v>0</v>
      </c>
      <c r="L3803" s="3">
        <f t="shared" ca="1" si="416"/>
        <v>0</v>
      </c>
      <c r="M3803" s="1">
        <f t="shared" ca="1" si="417"/>
        <v>0</v>
      </c>
      <c r="N3803" t="str">
        <f t="shared" si="419"/>
        <v>no</v>
      </c>
    </row>
    <row r="3804" spans="1:14" x14ac:dyDescent="0.25">
      <c r="A3804" t="str">
        <f t="shared" si="413"/>
        <v>8Sydney Swans</v>
      </c>
      <c r="B3804">
        <v>2020</v>
      </c>
      <c r="C3804">
        <v>8</v>
      </c>
      <c r="D3804" t="s">
        <v>572</v>
      </c>
      <c r="E3804" t="s">
        <v>70</v>
      </c>
      <c r="F3804">
        <v>35</v>
      </c>
      <c r="G3804" s="1">
        <v>0.67</v>
      </c>
      <c r="H3804">
        <v>0</v>
      </c>
      <c r="I3804">
        <f t="shared" si="414"/>
        <v>19</v>
      </c>
      <c r="J3804" s="3">
        <f t="shared" si="415"/>
        <v>0</v>
      </c>
      <c r="K3804" s="5">
        <f t="shared" si="418"/>
        <v>0</v>
      </c>
      <c r="L3804" s="3">
        <f t="shared" ca="1" si="416"/>
        <v>0</v>
      </c>
      <c r="M3804" s="1">
        <f t="shared" ca="1" si="417"/>
        <v>0</v>
      </c>
      <c r="N3804" t="str">
        <f t="shared" si="419"/>
        <v>no</v>
      </c>
    </row>
    <row r="3805" spans="1:14" x14ac:dyDescent="0.25">
      <c r="A3805" t="str">
        <f t="shared" si="413"/>
        <v>8Brisbane Lions</v>
      </c>
      <c r="B3805">
        <v>2020</v>
      </c>
      <c r="C3805">
        <v>8</v>
      </c>
      <c r="D3805" t="s">
        <v>390</v>
      </c>
      <c r="E3805" t="s">
        <v>16</v>
      </c>
      <c r="F3805">
        <v>61</v>
      </c>
      <c r="G3805" s="1">
        <v>0.98</v>
      </c>
      <c r="H3805">
        <v>0</v>
      </c>
      <c r="I3805">
        <f t="shared" si="414"/>
        <v>18</v>
      </c>
      <c r="J3805" s="3">
        <f t="shared" si="415"/>
        <v>0</v>
      </c>
      <c r="K3805" s="5">
        <f t="shared" si="418"/>
        <v>0</v>
      </c>
      <c r="L3805" s="3">
        <f t="shared" ca="1" si="416"/>
        <v>6.4573197700132687E-2</v>
      </c>
      <c r="M3805" s="1">
        <f t="shared" ca="1" si="417"/>
        <v>-6.4573197700132687E-2</v>
      </c>
      <c r="N3805" t="str">
        <f t="shared" si="419"/>
        <v>no</v>
      </c>
    </row>
    <row r="3806" spans="1:14" x14ac:dyDescent="0.25">
      <c r="A3806" t="str">
        <f t="shared" si="413"/>
        <v>8Adelaide Crows</v>
      </c>
      <c r="B3806">
        <v>2020</v>
      </c>
      <c r="C3806">
        <v>8</v>
      </c>
      <c r="D3806" t="s">
        <v>284</v>
      </c>
      <c r="E3806" t="s">
        <v>22</v>
      </c>
      <c r="F3806">
        <v>25</v>
      </c>
      <c r="G3806" s="1">
        <v>0.9</v>
      </c>
      <c r="H3806">
        <v>0</v>
      </c>
      <c r="I3806">
        <f t="shared" si="414"/>
        <v>20</v>
      </c>
      <c r="J3806" s="3">
        <f t="shared" si="415"/>
        <v>0</v>
      </c>
      <c r="K3806" s="5">
        <f t="shared" si="418"/>
        <v>15</v>
      </c>
      <c r="L3806" s="3">
        <f t="shared" ca="1" si="416"/>
        <v>2.9204545454545452E-2</v>
      </c>
      <c r="M3806" s="1">
        <f t="shared" ca="1" si="417"/>
        <v>-2.9204545454545452E-2</v>
      </c>
      <c r="N3806" t="str">
        <f t="shared" si="419"/>
        <v>yes</v>
      </c>
    </row>
    <row r="3807" spans="1:14" x14ac:dyDescent="0.25">
      <c r="A3807" t="str">
        <f t="shared" si="413"/>
        <v>8Port Adelaide</v>
      </c>
      <c r="B3807">
        <v>2020</v>
      </c>
      <c r="C3807">
        <v>8</v>
      </c>
      <c r="D3807" t="s">
        <v>599</v>
      </c>
      <c r="E3807" t="s">
        <v>48</v>
      </c>
      <c r="F3807">
        <v>62</v>
      </c>
      <c r="G3807" s="1">
        <v>0.86</v>
      </c>
      <c r="H3807">
        <v>0</v>
      </c>
      <c r="I3807">
        <f t="shared" si="414"/>
        <v>22</v>
      </c>
      <c r="J3807" s="3">
        <f t="shared" si="415"/>
        <v>0</v>
      </c>
      <c r="K3807" s="5">
        <f t="shared" si="418"/>
        <v>0</v>
      </c>
      <c r="L3807" s="3">
        <f t="shared" ca="1" si="416"/>
        <v>0.10112138500885305</v>
      </c>
      <c r="M3807" s="1">
        <f t="shared" ca="1" si="417"/>
        <v>-0.10112138500885305</v>
      </c>
      <c r="N3807" t="str">
        <f t="shared" si="419"/>
        <v>no</v>
      </c>
    </row>
    <row r="3808" spans="1:14" x14ac:dyDescent="0.25">
      <c r="A3808" t="str">
        <f t="shared" si="413"/>
        <v>8St Kilda</v>
      </c>
      <c r="B3808">
        <v>2020</v>
      </c>
      <c r="C3808">
        <v>8</v>
      </c>
      <c r="D3808" t="s">
        <v>594</v>
      </c>
      <c r="E3808" t="s">
        <v>19</v>
      </c>
      <c r="F3808">
        <v>46</v>
      </c>
      <c r="G3808" s="1">
        <v>0.91</v>
      </c>
      <c r="H3808">
        <v>0</v>
      </c>
      <c r="I3808">
        <f t="shared" si="414"/>
        <v>22</v>
      </c>
      <c r="J3808" s="3">
        <f t="shared" si="415"/>
        <v>0</v>
      </c>
      <c r="K3808" s="5">
        <f t="shared" si="418"/>
        <v>0</v>
      </c>
      <c r="L3808" s="3">
        <f t="shared" ca="1" si="416"/>
        <v>4.0123456790123455E-2</v>
      </c>
      <c r="M3808" s="1">
        <f t="shared" ca="1" si="417"/>
        <v>-4.0123456790123455E-2</v>
      </c>
      <c r="N3808" t="str">
        <f t="shared" si="419"/>
        <v>no</v>
      </c>
    </row>
    <row r="3809" spans="1:14" x14ac:dyDescent="0.25">
      <c r="A3809" t="str">
        <f t="shared" si="413"/>
        <v>8GWS Giants</v>
      </c>
      <c r="B3809">
        <v>2020</v>
      </c>
      <c r="C3809">
        <v>8</v>
      </c>
      <c r="D3809" t="s">
        <v>496</v>
      </c>
      <c r="E3809" t="s">
        <v>11</v>
      </c>
      <c r="F3809">
        <v>82</v>
      </c>
      <c r="G3809" s="1">
        <v>0.95</v>
      </c>
      <c r="H3809">
        <v>0</v>
      </c>
      <c r="I3809">
        <f t="shared" si="414"/>
        <v>19</v>
      </c>
      <c r="J3809" s="3">
        <f t="shared" si="415"/>
        <v>0</v>
      </c>
      <c r="K3809" s="5">
        <f t="shared" si="418"/>
        <v>0</v>
      </c>
      <c r="L3809" s="3">
        <f t="shared" ca="1" si="416"/>
        <v>0.12375859434682965</v>
      </c>
      <c r="M3809" s="1">
        <f t="shared" ca="1" si="417"/>
        <v>-0.12375859434682965</v>
      </c>
      <c r="N3809" t="str">
        <f t="shared" si="419"/>
        <v>no</v>
      </c>
    </row>
    <row r="3810" spans="1:14" x14ac:dyDescent="0.25">
      <c r="A3810" t="str">
        <f t="shared" si="413"/>
        <v>8Brisbane Lions</v>
      </c>
      <c r="B3810">
        <v>2020</v>
      </c>
      <c r="C3810">
        <v>8</v>
      </c>
      <c r="D3810" t="s">
        <v>163</v>
      </c>
      <c r="E3810" t="s">
        <v>16</v>
      </c>
      <c r="F3810">
        <v>75</v>
      </c>
      <c r="G3810" s="1">
        <v>0.82</v>
      </c>
      <c r="H3810">
        <v>0</v>
      </c>
      <c r="I3810">
        <f t="shared" si="414"/>
        <v>18</v>
      </c>
      <c r="J3810" s="3">
        <f t="shared" si="415"/>
        <v>0</v>
      </c>
      <c r="K3810" s="5">
        <f t="shared" si="418"/>
        <v>58</v>
      </c>
      <c r="L3810" s="3">
        <f t="shared" ca="1" si="416"/>
        <v>2.2642390289449112E-2</v>
      </c>
      <c r="M3810" s="1">
        <f t="shared" ca="1" si="417"/>
        <v>-2.2642390289449112E-2</v>
      </c>
      <c r="N3810" t="str">
        <f t="shared" si="419"/>
        <v>yes</v>
      </c>
    </row>
    <row r="3811" spans="1:14" x14ac:dyDescent="0.25">
      <c r="A3811" t="str">
        <f t="shared" si="413"/>
        <v>8Hawthorn</v>
      </c>
      <c r="B3811">
        <v>2020</v>
      </c>
      <c r="C3811">
        <v>8</v>
      </c>
      <c r="D3811" t="s">
        <v>413</v>
      </c>
      <c r="E3811" t="s">
        <v>56</v>
      </c>
      <c r="F3811">
        <v>95</v>
      </c>
      <c r="G3811" s="1">
        <v>0.96</v>
      </c>
      <c r="H3811">
        <v>0</v>
      </c>
      <c r="I3811">
        <f t="shared" si="414"/>
        <v>19</v>
      </c>
      <c r="J3811" s="3">
        <f t="shared" si="415"/>
        <v>0</v>
      </c>
      <c r="K3811" s="5">
        <f t="shared" si="418"/>
        <v>0</v>
      </c>
      <c r="L3811" s="3">
        <f t="shared" ca="1" si="416"/>
        <v>0</v>
      </c>
      <c r="M3811" s="1">
        <f t="shared" ca="1" si="417"/>
        <v>0</v>
      </c>
      <c r="N3811" t="str">
        <f t="shared" si="419"/>
        <v>no</v>
      </c>
    </row>
    <row r="3812" spans="1:14" x14ac:dyDescent="0.25">
      <c r="A3812" t="str">
        <f t="shared" si="413"/>
        <v>8West Coast Eagles</v>
      </c>
      <c r="B3812">
        <v>2020</v>
      </c>
      <c r="C3812">
        <v>8</v>
      </c>
      <c r="D3812" t="s">
        <v>575</v>
      </c>
      <c r="E3812" t="s">
        <v>36</v>
      </c>
      <c r="F3812">
        <v>31</v>
      </c>
      <c r="G3812" s="1">
        <v>0.85</v>
      </c>
      <c r="H3812">
        <v>0</v>
      </c>
      <c r="I3812">
        <f t="shared" si="414"/>
        <v>27</v>
      </c>
      <c r="J3812" s="3">
        <f t="shared" si="415"/>
        <v>0</v>
      </c>
      <c r="K3812" s="5">
        <f t="shared" si="418"/>
        <v>0</v>
      </c>
      <c r="L3812" s="3">
        <f t="shared" ca="1" si="416"/>
        <v>0.11709649376992178</v>
      </c>
      <c r="M3812" s="1">
        <f t="shared" ca="1" si="417"/>
        <v>-0.11709649376992178</v>
      </c>
      <c r="N3812" t="str">
        <f t="shared" si="419"/>
        <v>no</v>
      </c>
    </row>
    <row r="3813" spans="1:14" x14ac:dyDescent="0.25">
      <c r="A3813" t="str">
        <f t="shared" si="413"/>
        <v>8North Melbourne</v>
      </c>
      <c r="B3813">
        <v>2020</v>
      </c>
      <c r="C3813">
        <v>8</v>
      </c>
      <c r="D3813" t="s">
        <v>590</v>
      </c>
      <c r="E3813" t="s">
        <v>25</v>
      </c>
      <c r="F3813">
        <v>53</v>
      </c>
      <c r="G3813" s="1">
        <v>0.87</v>
      </c>
      <c r="H3813">
        <v>0</v>
      </c>
      <c r="I3813">
        <f t="shared" si="414"/>
        <v>22</v>
      </c>
      <c r="J3813" s="3">
        <f t="shared" si="415"/>
        <v>0</v>
      </c>
      <c r="K3813" s="5">
        <f t="shared" si="418"/>
        <v>0</v>
      </c>
      <c r="L3813" s="3">
        <f t="shared" ca="1" si="416"/>
        <v>0</v>
      </c>
      <c r="M3813" s="1">
        <f t="shared" ca="1" si="417"/>
        <v>0</v>
      </c>
      <c r="N3813" t="str">
        <f t="shared" si="419"/>
        <v>no</v>
      </c>
    </row>
    <row r="3814" spans="1:14" x14ac:dyDescent="0.25">
      <c r="A3814" t="str">
        <f t="shared" si="413"/>
        <v>8Richmond</v>
      </c>
      <c r="B3814">
        <v>2020</v>
      </c>
      <c r="C3814">
        <v>8</v>
      </c>
      <c r="D3814" t="s">
        <v>324</v>
      </c>
      <c r="E3814" t="s">
        <v>28</v>
      </c>
      <c r="F3814">
        <v>26</v>
      </c>
      <c r="G3814" s="1">
        <v>0.86</v>
      </c>
      <c r="H3814">
        <v>0</v>
      </c>
      <c r="I3814">
        <f t="shared" si="414"/>
        <v>19</v>
      </c>
      <c r="J3814" s="3">
        <f t="shared" si="415"/>
        <v>0</v>
      </c>
      <c r="K3814" s="5">
        <f t="shared" si="418"/>
        <v>2</v>
      </c>
      <c r="L3814" s="3">
        <f t="shared" ca="1" si="416"/>
        <v>2.0833333333333332E-2</v>
      </c>
      <c r="M3814" s="1">
        <f t="shared" ca="1" si="417"/>
        <v>-2.0833333333333332E-2</v>
      </c>
      <c r="N3814" t="str">
        <f t="shared" si="419"/>
        <v>yes</v>
      </c>
    </row>
    <row r="3815" spans="1:14" x14ac:dyDescent="0.25">
      <c r="A3815" t="str">
        <f t="shared" si="413"/>
        <v>8Carlton</v>
      </c>
      <c r="B3815">
        <v>2020</v>
      </c>
      <c r="C3815">
        <v>8</v>
      </c>
      <c r="D3815" t="s">
        <v>426</v>
      </c>
      <c r="E3815" t="s">
        <v>6</v>
      </c>
      <c r="F3815">
        <v>78</v>
      </c>
      <c r="G3815" s="1">
        <v>0.8</v>
      </c>
      <c r="H3815">
        <v>0</v>
      </c>
      <c r="I3815">
        <f t="shared" si="414"/>
        <v>22</v>
      </c>
      <c r="J3815" s="3">
        <f t="shared" si="415"/>
        <v>0</v>
      </c>
      <c r="K3815" s="5">
        <f t="shared" si="418"/>
        <v>0</v>
      </c>
      <c r="L3815" s="3">
        <f t="shared" ca="1" si="416"/>
        <v>6.7621483375959079E-2</v>
      </c>
      <c r="M3815" s="1">
        <f t="shared" ca="1" si="417"/>
        <v>-6.7621483375959079E-2</v>
      </c>
      <c r="N3815" t="str">
        <f t="shared" si="419"/>
        <v>no</v>
      </c>
    </row>
    <row r="3816" spans="1:14" x14ac:dyDescent="0.25">
      <c r="A3816" t="str">
        <f t="shared" si="413"/>
        <v>8St Kilda</v>
      </c>
      <c r="B3816">
        <v>2020</v>
      </c>
      <c r="C3816">
        <v>8</v>
      </c>
      <c r="D3816" t="s">
        <v>365</v>
      </c>
      <c r="E3816" t="s">
        <v>19</v>
      </c>
      <c r="F3816">
        <v>39</v>
      </c>
      <c r="G3816" s="1">
        <v>0.88</v>
      </c>
      <c r="H3816">
        <v>0</v>
      </c>
      <c r="I3816">
        <f t="shared" si="414"/>
        <v>22</v>
      </c>
      <c r="J3816" s="3">
        <f t="shared" si="415"/>
        <v>0</v>
      </c>
      <c r="K3816" s="5">
        <f t="shared" si="418"/>
        <v>0</v>
      </c>
      <c r="L3816" s="3">
        <f t="shared" ca="1" si="416"/>
        <v>4.8750000000000002E-2</v>
      </c>
      <c r="M3816" s="1">
        <f t="shared" ca="1" si="417"/>
        <v>-4.8750000000000002E-2</v>
      </c>
      <c r="N3816" t="str">
        <f t="shared" si="419"/>
        <v>no</v>
      </c>
    </row>
    <row r="3817" spans="1:14" x14ac:dyDescent="0.25">
      <c r="A3817" t="str">
        <f t="shared" si="413"/>
        <v>8Sydney Swans</v>
      </c>
      <c r="B3817">
        <v>2020</v>
      </c>
      <c r="C3817">
        <v>8</v>
      </c>
      <c r="D3817" t="s">
        <v>290</v>
      </c>
      <c r="E3817" t="s">
        <v>70</v>
      </c>
      <c r="F3817">
        <v>49</v>
      </c>
      <c r="G3817" s="1">
        <v>0.84</v>
      </c>
      <c r="H3817">
        <v>0</v>
      </c>
      <c r="I3817">
        <f t="shared" si="414"/>
        <v>19</v>
      </c>
      <c r="J3817" s="3">
        <f t="shared" si="415"/>
        <v>0</v>
      </c>
      <c r="K3817" s="5">
        <f t="shared" si="418"/>
        <v>11</v>
      </c>
      <c r="L3817" s="3">
        <f t="shared" ca="1" si="416"/>
        <v>3.8888888888888883E-2</v>
      </c>
      <c r="M3817" s="1">
        <f t="shared" ca="1" si="417"/>
        <v>-3.8888888888888883E-2</v>
      </c>
      <c r="N3817" t="str">
        <f t="shared" si="419"/>
        <v>yes</v>
      </c>
    </row>
    <row r="3818" spans="1:14" x14ac:dyDescent="0.25">
      <c r="A3818" t="str">
        <f t="shared" si="413"/>
        <v>8Richmond</v>
      </c>
      <c r="B3818">
        <v>2020</v>
      </c>
      <c r="C3818">
        <v>8</v>
      </c>
      <c r="D3818" t="s">
        <v>614</v>
      </c>
      <c r="E3818" t="s">
        <v>28</v>
      </c>
      <c r="F3818">
        <v>34</v>
      </c>
      <c r="G3818" s="1">
        <v>0.86</v>
      </c>
      <c r="H3818">
        <v>0</v>
      </c>
      <c r="I3818">
        <f t="shared" si="414"/>
        <v>19</v>
      </c>
      <c r="J3818" s="3">
        <f t="shared" si="415"/>
        <v>0</v>
      </c>
      <c r="K3818" s="5">
        <f t="shared" si="418"/>
        <v>0</v>
      </c>
      <c r="L3818" s="3">
        <f t="shared" ca="1" si="416"/>
        <v>0</v>
      </c>
      <c r="M3818" s="1">
        <f t="shared" ca="1" si="417"/>
        <v>0</v>
      </c>
      <c r="N3818" t="str">
        <f t="shared" si="419"/>
        <v>no</v>
      </c>
    </row>
    <row r="3819" spans="1:14" x14ac:dyDescent="0.25">
      <c r="A3819" t="str">
        <f t="shared" si="413"/>
        <v>8Richmond</v>
      </c>
      <c r="B3819">
        <v>2020</v>
      </c>
      <c r="C3819">
        <v>8</v>
      </c>
      <c r="D3819" t="s">
        <v>615</v>
      </c>
      <c r="E3819" t="s">
        <v>28</v>
      </c>
      <c r="F3819">
        <v>36</v>
      </c>
      <c r="G3819" s="1">
        <v>0.64</v>
      </c>
      <c r="H3819">
        <v>0</v>
      </c>
      <c r="I3819">
        <f t="shared" si="414"/>
        <v>19</v>
      </c>
      <c r="J3819" s="3">
        <f t="shared" si="415"/>
        <v>0</v>
      </c>
      <c r="K3819" s="5">
        <f t="shared" si="418"/>
        <v>0</v>
      </c>
      <c r="L3819" s="3">
        <f t="shared" ca="1" si="416"/>
        <v>0</v>
      </c>
      <c r="M3819" s="1">
        <f t="shared" ca="1" si="417"/>
        <v>0</v>
      </c>
      <c r="N3819" t="str">
        <f t="shared" si="419"/>
        <v>no</v>
      </c>
    </row>
    <row r="3820" spans="1:14" x14ac:dyDescent="0.25">
      <c r="A3820" t="str">
        <f t="shared" si="413"/>
        <v>8St Kilda</v>
      </c>
      <c r="B3820">
        <v>2020</v>
      </c>
      <c r="C3820">
        <v>8</v>
      </c>
      <c r="D3820" t="s">
        <v>555</v>
      </c>
      <c r="E3820" t="s">
        <v>19</v>
      </c>
      <c r="F3820">
        <v>76</v>
      </c>
      <c r="G3820" s="1">
        <v>0.87</v>
      </c>
      <c r="H3820">
        <v>0</v>
      </c>
      <c r="I3820">
        <f t="shared" si="414"/>
        <v>22</v>
      </c>
      <c r="J3820" s="3">
        <f t="shared" si="415"/>
        <v>0</v>
      </c>
      <c r="K3820" s="5">
        <f t="shared" si="418"/>
        <v>0</v>
      </c>
      <c r="L3820" s="3">
        <f t="shared" ca="1" si="416"/>
        <v>0.17923008364184834</v>
      </c>
      <c r="M3820" s="1">
        <f t="shared" ca="1" si="417"/>
        <v>-0.17923008364184834</v>
      </c>
      <c r="N3820" t="str">
        <f t="shared" si="419"/>
        <v>no</v>
      </c>
    </row>
    <row r="3821" spans="1:14" x14ac:dyDescent="0.25">
      <c r="A3821" t="str">
        <f t="shared" si="413"/>
        <v>8Western Bulldogs</v>
      </c>
      <c r="B3821">
        <v>2020</v>
      </c>
      <c r="C3821">
        <v>8</v>
      </c>
      <c r="D3821" t="s">
        <v>569</v>
      </c>
      <c r="E3821" t="s">
        <v>14</v>
      </c>
      <c r="F3821">
        <v>15</v>
      </c>
      <c r="G3821" s="1">
        <v>0.76</v>
      </c>
      <c r="H3821">
        <v>0</v>
      </c>
      <c r="I3821">
        <f t="shared" si="414"/>
        <v>17</v>
      </c>
      <c r="J3821" s="3">
        <f t="shared" si="415"/>
        <v>0</v>
      </c>
      <c r="K3821" s="5">
        <f t="shared" si="418"/>
        <v>0</v>
      </c>
      <c r="L3821" s="3">
        <f t="shared" ca="1" si="416"/>
        <v>4.0816326530612242E-2</v>
      </c>
      <c r="M3821" s="1">
        <f t="shared" ca="1" si="417"/>
        <v>-4.0816326530612242E-2</v>
      </c>
      <c r="N3821" t="str">
        <f t="shared" si="419"/>
        <v>no</v>
      </c>
    </row>
    <row r="3822" spans="1:14" x14ac:dyDescent="0.25">
      <c r="A3822" t="str">
        <f t="shared" si="413"/>
        <v>8GWS Giants</v>
      </c>
      <c r="B3822">
        <v>2020</v>
      </c>
      <c r="C3822">
        <v>8</v>
      </c>
      <c r="D3822" t="s">
        <v>299</v>
      </c>
      <c r="E3822" t="s">
        <v>11</v>
      </c>
      <c r="F3822">
        <v>40</v>
      </c>
      <c r="G3822" s="1">
        <v>0.79</v>
      </c>
      <c r="H3822">
        <v>0</v>
      </c>
      <c r="I3822">
        <f t="shared" si="414"/>
        <v>19</v>
      </c>
      <c r="J3822" s="3">
        <f t="shared" si="415"/>
        <v>0</v>
      </c>
      <c r="K3822" s="5">
        <f t="shared" si="418"/>
        <v>7</v>
      </c>
      <c r="L3822" s="3">
        <f t="shared" ca="1" si="416"/>
        <v>6.5789473684210523E-3</v>
      </c>
      <c r="M3822" s="1">
        <f t="shared" ca="1" si="417"/>
        <v>-6.5789473684210523E-3</v>
      </c>
      <c r="N3822" t="str">
        <f t="shared" si="419"/>
        <v>yes</v>
      </c>
    </row>
    <row r="3823" spans="1:14" x14ac:dyDescent="0.25">
      <c r="A3823" t="str">
        <f t="shared" si="413"/>
        <v>8Carlton</v>
      </c>
      <c r="B3823">
        <v>2020</v>
      </c>
      <c r="C3823">
        <v>8</v>
      </c>
      <c r="D3823" t="s">
        <v>484</v>
      </c>
      <c r="E3823" t="s">
        <v>6</v>
      </c>
      <c r="F3823">
        <v>28</v>
      </c>
      <c r="G3823" s="1">
        <v>0.96</v>
      </c>
      <c r="H3823">
        <v>0</v>
      </c>
      <c r="I3823">
        <f t="shared" si="414"/>
        <v>22</v>
      </c>
      <c r="J3823" s="3">
        <f t="shared" si="415"/>
        <v>0</v>
      </c>
      <c r="K3823" s="5">
        <f t="shared" si="418"/>
        <v>0</v>
      </c>
      <c r="L3823" s="3">
        <f t="shared" ca="1" si="416"/>
        <v>0.10431921020156315</v>
      </c>
      <c r="M3823" s="1">
        <f t="shared" ca="1" si="417"/>
        <v>-0.10431921020156315</v>
      </c>
      <c r="N3823" t="str">
        <f t="shared" si="419"/>
        <v>no</v>
      </c>
    </row>
    <row r="3824" spans="1:14" x14ac:dyDescent="0.25">
      <c r="A3824" t="str">
        <f t="shared" si="413"/>
        <v>8Carlton</v>
      </c>
      <c r="B3824">
        <v>2020</v>
      </c>
      <c r="C3824">
        <v>8</v>
      </c>
      <c r="D3824" t="s">
        <v>354</v>
      </c>
      <c r="E3824" t="s">
        <v>6</v>
      </c>
      <c r="F3824">
        <v>42</v>
      </c>
      <c r="G3824" s="1">
        <v>0.84</v>
      </c>
      <c r="H3824">
        <v>0</v>
      </c>
      <c r="I3824">
        <f t="shared" si="414"/>
        <v>22</v>
      </c>
      <c r="J3824" s="3">
        <f t="shared" si="415"/>
        <v>0</v>
      </c>
      <c r="K3824" s="5">
        <f t="shared" si="418"/>
        <v>0</v>
      </c>
      <c r="L3824" s="3">
        <f t="shared" ca="1" si="416"/>
        <v>3.508771929824561E-3</v>
      </c>
      <c r="M3824" s="1">
        <f t="shared" ca="1" si="417"/>
        <v>-3.508771929824561E-3</v>
      </c>
      <c r="N3824" t="str">
        <f t="shared" si="419"/>
        <v>no</v>
      </c>
    </row>
    <row r="3825" spans="1:14" x14ac:dyDescent="0.25">
      <c r="A3825" t="str">
        <f t="shared" si="413"/>
        <v>8Gold Coast Suns</v>
      </c>
      <c r="B3825">
        <v>2020</v>
      </c>
      <c r="C3825">
        <v>8</v>
      </c>
      <c r="D3825" t="s">
        <v>558</v>
      </c>
      <c r="E3825" t="s">
        <v>40</v>
      </c>
      <c r="F3825">
        <v>41</v>
      </c>
      <c r="G3825" s="1">
        <v>0.74</v>
      </c>
      <c r="H3825">
        <v>0</v>
      </c>
      <c r="I3825">
        <f t="shared" si="414"/>
        <v>17</v>
      </c>
      <c r="J3825" s="3">
        <f t="shared" si="415"/>
        <v>0</v>
      </c>
      <c r="K3825" s="5">
        <f t="shared" si="418"/>
        <v>0</v>
      </c>
      <c r="L3825" s="3">
        <f t="shared" ca="1" si="416"/>
        <v>8.6363636363636365E-2</v>
      </c>
      <c r="M3825" s="1">
        <f t="shared" ca="1" si="417"/>
        <v>-8.6363636363636365E-2</v>
      </c>
      <c r="N3825" t="str">
        <f t="shared" si="419"/>
        <v>no</v>
      </c>
    </row>
    <row r="3826" spans="1:14" x14ac:dyDescent="0.25">
      <c r="A3826" t="str">
        <f t="shared" si="413"/>
        <v>8Adelaide Crows</v>
      </c>
      <c r="B3826">
        <v>2020</v>
      </c>
      <c r="C3826">
        <v>8</v>
      </c>
      <c r="D3826" t="s">
        <v>425</v>
      </c>
      <c r="E3826" t="s">
        <v>22</v>
      </c>
      <c r="F3826">
        <v>37</v>
      </c>
      <c r="G3826" s="1">
        <v>0.84</v>
      </c>
      <c r="H3826">
        <v>0</v>
      </c>
      <c r="I3826">
        <f t="shared" si="414"/>
        <v>20</v>
      </c>
      <c r="J3826" s="3">
        <f t="shared" si="415"/>
        <v>0</v>
      </c>
      <c r="K3826" s="5">
        <f t="shared" si="418"/>
        <v>0</v>
      </c>
      <c r="L3826" s="3">
        <f t="shared" ca="1" si="416"/>
        <v>4.072398190045249E-2</v>
      </c>
      <c r="M3826" s="1">
        <f t="shared" ca="1" si="417"/>
        <v>-4.072398190045249E-2</v>
      </c>
      <c r="N3826" t="str">
        <f t="shared" si="419"/>
        <v>no</v>
      </c>
    </row>
    <row r="3827" spans="1:14" x14ac:dyDescent="0.25">
      <c r="A3827" t="str">
        <f t="shared" si="413"/>
        <v>8Adelaide Crows</v>
      </c>
      <c r="B3827">
        <v>2020</v>
      </c>
      <c r="C3827">
        <v>8</v>
      </c>
      <c r="D3827" t="s">
        <v>456</v>
      </c>
      <c r="E3827" t="s">
        <v>22</v>
      </c>
      <c r="F3827">
        <v>29</v>
      </c>
      <c r="G3827" s="1">
        <v>0.56000000000000005</v>
      </c>
      <c r="H3827">
        <v>0</v>
      </c>
      <c r="I3827">
        <f t="shared" si="414"/>
        <v>20</v>
      </c>
      <c r="J3827" s="3">
        <f t="shared" si="415"/>
        <v>0</v>
      </c>
      <c r="K3827" s="5">
        <f t="shared" si="418"/>
        <v>0</v>
      </c>
      <c r="L3827" s="3">
        <f t="shared" ca="1" si="416"/>
        <v>0</v>
      </c>
      <c r="M3827" s="1">
        <f t="shared" ca="1" si="417"/>
        <v>0</v>
      </c>
      <c r="N3827" t="str">
        <f t="shared" si="419"/>
        <v>no</v>
      </c>
    </row>
    <row r="3828" spans="1:14" x14ac:dyDescent="0.25">
      <c r="A3828" t="str">
        <f t="shared" si="413"/>
        <v>8West Coast Eagles</v>
      </c>
      <c r="B3828">
        <v>2020</v>
      </c>
      <c r="C3828">
        <v>8</v>
      </c>
      <c r="D3828" t="s">
        <v>339</v>
      </c>
      <c r="E3828" t="s">
        <v>36</v>
      </c>
      <c r="F3828">
        <v>18</v>
      </c>
      <c r="G3828" s="1">
        <v>0.8</v>
      </c>
      <c r="H3828">
        <v>0</v>
      </c>
      <c r="I3828">
        <f t="shared" si="414"/>
        <v>27</v>
      </c>
      <c r="J3828" s="3">
        <f t="shared" si="415"/>
        <v>0</v>
      </c>
      <c r="K3828" s="5">
        <f t="shared" si="418"/>
        <v>1</v>
      </c>
      <c r="L3828" s="3">
        <f t="shared" ca="1" si="416"/>
        <v>0.11561355311355312</v>
      </c>
      <c r="M3828" s="1">
        <f t="shared" ca="1" si="417"/>
        <v>-0.11561355311355312</v>
      </c>
      <c r="N3828" t="str">
        <f t="shared" si="419"/>
        <v>yes</v>
      </c>
    </row>
    <row r="3829" spans="1:14" x14ac:dyDescent="0.25">
      <c r="A3829" t="str">
        <f t="shared" si="413"/>
        <v>8Adelaide Crows</v>
      </c>
      <c r="B3829">
        <v>2020</v>
      </c>
      <c r="C3829">
        <v>8</v>
      </c>
      <c r="D3829" t="s">
        <v>616</v>
      </c>
      <c r="E3829" t="s">
        <v>22</v>
      </c>
      <c r="F3829">
        <v>57</v>
      </c>
      <c r="G3829" s="1">
        <v>0.95</v>
      </c>
      <c r="H3829">
        <v>0</v>
      </c>
      <c r="I3829">
        <f t="shared" si="414"/>
        <v>20</v>
      </c>
      <c r="J3829" s="3">
        <f t="shared" si="415"/>
        <v>0</v>
      </c>
      <c r="K3829" s="5">
        <f t="shared" si="418"/>
        <v>0</v>
      </c>
      <c r="L3829" s="3">
        <f t="shared" ca="1" si="416"/>
        <v>0.11844737895158063</v>
      </c>
      <c r="M3829" s="1">
        <f t="shared" ca="1" si="417"/>
        <v>-0.11844737895158063</v>
      </c>
      <c r="N3829" t="str">
        <f t="shared" si="419"/>
        <v>no</v>
      </c>
    </row>
    <row r="3830" spans="1:14" x14ac:dyDescent="0.25">
      <c r="A3830" t="str">
        <f t="shared" si="413"/>
        <v>8Adelaide Crows</v>
      </c>
      <c r="B3830">
        <v>2020</v>
      </c>
      <c r="C3830">
        <v>8</v>
      </c>
      <c r="D3830" t="s">
        <v>119</v>
      </c>
      <c r="E3830" t="s">
        <v>22</v>
      </c>
      <c r="F3830">
        <v>69</v>
      </c>
      <c r="G3830" s="1">
        <v>0.8</v>
      </c>
      <c r="H3830">
        <v>0</v>
      </c>
      <c r="I3830">
        <f t="shared" si="414"/>
        <v>20</v>
      </c>
      <c r="J3830" s="3">
        <f t="shared" si="415"/>
        <v>0</v>
      </c>
      <c r="K3830" s="5">
        <f t="shared" si="418"/>
        <v>137</v>
      </c>
      <c r="L3830" s="3">
        <f t="shared" ca="1" si="416"/>
        <v>8.7372843874391856E-2</v>
      </c>
      <c r="M3830" s="1">
        <f t="shared" ca="1" si="417"/>
        <v>-8.7372843874391856E-2</v>
      </c>
      <c r="N3830" t="str">
        <f t="shared" si="419"/>
        <v>yes</v>
      </c>
    </row>
    <row r="3831" spans="1:14" x14ac:dyDescent="0.25">
      <c r="A3831" t="str">
        <f t="shared" si="413"/>
        <v>8GWS Giants</v>
      </c>
      <c r="B3831">
        <v>2020</v>
      </c>
      <c r="C3831">
        <v>8</v>
      </c>
      <c r="D3831" t="s">
        <v>380</v>
      </c>
      <c r="E3831" t="s">
        <v>11</v>
      </c>
      <c r="F3831">
        <v>99</v>
      </c>
      <c r="G3831" s="1">
        <v>0.94</v>
      </c>
      <c r="H3831">
        <v>0</v>
      </c>
      <c r="I3831">
        <f t="shared" si="414"/>
        <v>19</v>
      </c>
      <c r="J3831" s="3">
        <f t="shared" si="415"/>
        <v>0</v>
      </c>
      <c r="K3831" s="5">
        <f t="shared" si="418"/>
        <v>0</v>
      </c>
      <c r="L3831" s="3">
        <f t="shared" ca="1" si="416"/>
        <v>7.0231729055258457E-2</v>
      </c>
      <c r="M3831" s="1">
        <f t="shared" ca="1" si="417"/>
        <v>-7.0231729055258457E-2</v>
      </c>
      <c r="N3831" t="str">
        <f t="shared" si="419"/>
        <v>no</v>
      </c>
    </row>
    <row r="3832" spans="1:14" x14ac:dyDescent="0.25">
      <c r="A3832" t="str">
        <f t="shared" si="413"/>
        <v>8Sydney Swans</v>
      </c>
      <c r="B3832">
        <v>2020</v>
      </c>
      <c r="C3832">
        <v>8</v>
      </c>
      <c r="D3832" t="s">
        <v>446</v>
      </c>
      <c r="E3832" t="s">
        <v>70</v>
      </c>
      <c r="F3832">
        <v>40</v>
      </c>
      <c r="G3832" s="1">
        <v>0.79</v>
      </c>
      <c r="H3832">
        <v>0</v>
      </c>
      <c r="I3832">
        <f t="shared" si="414"/>
        <v>19</v>
      </c>
      <c r="J3832" s="3">
        <f t="shared" si="415"/>
        <v>0</v>
      </c>
      <c r="K3832" s="5">
        <f t="shared" si="418"/>
        <v>0</v>
      </c>
      <c r="L3832" s="3">
        <f t="shared" ca="1" si="416"/>
        <v>0.11597402597402597</v>
      </c>
      <c r="M3832" s="1">
        <f t="shared" ca="1" si="417"/>
        <v>-0.11597402597402597</v>
      </c>
      <c r="N3832" t="str">
        <f t="shared" si="419"/>
        <v>no</v>
      </c>
    </row>
    <row r="3833" spans="1:14" x14ac:dyDescent="0.25">
      <c r="A3833" t="str">
        <f t="shared" si="413"/>
        <v>8Brisbane Lions</v>
      </c>
      <c r="B3833">
        <v>2020</v>
      </c>
      <c r="C3833">
        <v>8</v>
      </c>
      <c r="D3833" t="s">
        <v>450</v>
      </c>
      <c r="E3833" t="s">
        <v>16</v>
      </c>
      <c r="F3833">
        <v>85</v>
      </c>
      <c r="G3833" s="1">
        <v>0.84</v>
      </c>
      <c r="H3833">
        <v>0</v>
      </c>
      <c r="I3833">
        <f t="shared" si="414"/>
        <v>18</v>
      </c>
      <c r="J3833" s="3">
        <f t="shared" si="415"/>
        <v>0</v>
      </c>
      <c r="K3833" s="5">
        <f t="shared" si="418"/>
        <v>0</v>
      </c>
      <c r="L3833" s="3">
        <f t="shared" ca="1" si="416"/>
        <v>9.5860566448801754E-2</v>
      </c>
      <c r="M3833" s="1">
        <f t="shared" ca="1" si="417"/>
        <v>-9.5860566448801754E-2</v>
      </c>
      <c r="N3833" t="str">
        <f t="shared" si="419"/>
        <v>no</v>
      </c>
    </row>
    <row r="3834" spans="1:14" x14ac:dyDescent="0.25">
      <c r="A3834" t="str">
        <f t="shared" si="413"/>
        <v>8North Melbourne</v>
      </c>
      <c r="B3834">
        <v>2020</v>
      </c>
      <c r="C3834">
        <v>8</v>
      </c>
      <c r="D3834" t="s">
        <v>300</v>
      </c>
      <c r="E3834" t="s">
        <v>25</v>
      </c>
      <c r="F3834">
        <v>38</v>
      </c>
      <c r="G3834" s="1">
        <v>0.84</v>
      </c>
      <c r="H3834">
        <v>0</v>
      </c>
      <c r="I3834">
        <f t="shared" si="414"/>
        <v>22</v>
      </c>
      <c r="J3834" s="3">
        <f t="shared" si="415"/>
        <v>0</v>
      </c>
      <c r="K3834" s="5">
        <f t="shared" si="418"/>
        <v>2</v>
      </c>
      <c r="L3834" s="3">
        <f t="shared" ca="1" si="416"/>
        <v>0.1180637544273908</v>
      </c>
      <c r="M3834" s="1">
        <f t="shared" ca="1" si="417"/>
        <v>-0.1180637544273908</v>
      </c>
      <c r="N3834" t="str">
        <f t="shared" si="419"/>
        <v>yes</v>
      </c>
    </row>
    <row r="3835" spans="1:14" x14ac:dyDescent="0.25">
      <c r="A3835" t="str">
        <f t="shared" si="413"/>
        <v>8Adelaide Crows</v>
      </c>
      <c r="B3835">
        <v>2020</v>
      </c>
      <c r="C3835">
        <v>8</v>
      </c>
      <c r="D3835" t="s">
        <v>457</v>
      </c>
      <c r="E3835" t="s">
        <v>22</v>
      </c>
      <c r="F3835">
        <v>50</v>
      </c>
      <c r="G3835" s="1">
        <v>0.91</v>
      </c>
      <c r="H3835">
        <v>0</v>
      </c>
      <c r="I3835">
        <f t="shared" si="414"/>
        <v>20</v>
      </c>
      <c r="J3835" s="3">
        <f t="shared" si="415"/>
        <v>0</v>
      </c>
      <c r="K3835" s="5">
        <f t="shared" si="418"/>
        <v>0</v>
      </c>
      <c r="L3835" s="3">
        <f t="shared" ca="1" si="416"/>
        <v>7.073112645868064E-2</v>
      </c>
      <c r="M3835" s="1">
        <f t="shared" ca="1" si="417"/>
        <v>-7.073112645868064E-2</v>
      </c>
      <c r="N3835" t="str">
        <f t="shared" si="419"/>
        <v>no</v>
      </c>
    </row>
    <row r="3836" spans="1:14" x14ac:dyDescent="0.25">
      <c r="A3836" t="str">
        <f t="shared" si="413"/>
        <v>8Western Bulldogs</v>
      </c>
      <c r="B3836">
        <v>2020</v>
      </c>
      <c r="C3836">
        <v>8</v>
      </c>
      <c r="D3836" t="s">
        <v>251</v>
      </c>
      <c r="E3836" t="s">
        <v>14</v>
      </c>
      <c r="F3836">
        <v>73</v>
      </c>
      <c r="G3836" s="1">
        <v>0.88</v>
      </c>
      <c r="H3836">
        <v>0</v>
      </c>
      <c r="I3836">
        <f t="shared" si="414"/>
        <v>17</v>
      </c>
      <c r="J3836" s="3">
        <f t="shared" si="415"/>
        <v>0</v>
      </c>
      <c r="K3836" s="5">
        <f t="shared" si="418"/>
        <v>14</v>
      </c>
      <c r="L3836" s="3">
        <f t="shared" ca="1" si="416"/>
        <v>2.6041666666666665E-3</v>
      </c>
      <c r="M3836" s="1">
        <f t="shared" ca="1" si="417"/>
        <v>-2.6041666666666665E-3</v>
      </c>
      <c r="N3836" t="str">
        <f t="shared" si="419"/>
        <v>yes</v>
      </c>
    </row>
    <row r="3837" spans="1:14" x14ac:dyDescent="0.25">
      <c r="A3837" t="str">
        <f t="shared" si="413"/>
        <v>8GWS Giants</v>
      </c>
      <c r="B3837">
        <v>2020</v>
      </c>
      <c r="C3837">
        <v>8</v>
      </c>
      <c r="D3837" t="s">
        <v>474</v>
      </c>
      <c r="E3837" t="s">
        <v>11</v>
      </c>
      <c r="F3837">
        <v>31</v>
      </c>
      <c r="G3837" s="1">
        <v>0.7</v>
      </c>
      <c r="H3837">
        <v>0</v>
      </c>
      <c r="I3837">
        <f t="shared" si="414"/>
        <v>19</v>
      </c>
      <c r="J3837" s="3">
        <f t="shared" si="415"/>
        <v>0</v>
      </c>
      <c r="K3837" s="5">
        <f t="shared" si="418"/>
        <v>0</v>
      </c>
      <c r="L3837" s="3">
        <f t="shared" ca="1" si="416"/>
        <v>0</v>
      </c>
      <c r="M3837" s="1">
        <f t="shared" ca="1" si="417"/>
        <v>0</v>
      </c>
      <c r="N3837" t="str">
        <f t="shared" si="419"/>
        <v>no</v>
      </c>
    </row>
    <row r="3838" spans="1:14" x14ac:dyDescent="0.25">
      <c r="A3838" t="str">
        <f t="shared" si="413"/>
        <v>8North Melbourne</v>
      </c>
      <c r="B3838">
        <v>2020</v>
      </c>
      <c r="C3838">
        <v>8</v>
      </c>
      <c r="D3838" t="s">
        <v>340</v>
      </c>
      <c r="E3838" t="s">
        <v>25</v>
      </c>
      <c r="F3838">
        <v>67</v>
      </c>
      <c r="G3838" s="1">
        <v>0.73</v>
      </c>
      <c r="H3838">
        <v>0</v>
      </c>
      <c r="I3838">
        <f t="shared" si="414"/>
        <v>22</v>
      </c>
      <c r="J3838" s="3">
        <f t="shared" si="415"/>
        <v>0</v>
      </c>
      <c r="K3838" s="5">
        <f t="shared" si="418"/>
        <v>2</v>
      </c>
      <c r="L3838" s="3">
        <f t="shared" ca="1" si="416"/>
        <v>8.3809523809523806E-2</v>
      </c>
      <c r="M3838" s="1">
        <f t="shared" ca="1" si="417"/>
        <v>-8.3809523809523806E-2</v>
      </c>
      <c r="N3838" t="str">
        <f t="shared" si="419"/>
        <v>yes</v>
      </c>
    </row>
    <row r="3839" spans="1:14" x14ac:dyDescent="0.25">
      <c r="A3839" t="str">
        <f t="shared" si="413"/>
        <v>8Sydney Swans</v>
      </c>
      <c r="B3839">
        <v>2020</v>
      </c>
      <c r="C3839">
        <v>8</v>
      </c>
      <c r="D3839" t="s">
        <v>345</v>
      </c>
      <c r="E3839" t="s">
        <v>70</v>
      </c>
      <c r="F3839">
        <v>48</v>
      </c>
      <c r="G3839" s="1">
        <v>0.84</v>
      </c>
      <c r="H3839">
        <v>0</v>
      </c>
      <c r="I3839">
        <f t="shared" si="414"/>
        <v>19</v>
      </c>
      <c r="J3839" s="3">
        <f t="shared" si="415"/>
        <v>0</v>
      </c>
      <c r="K3839" s="5">
        <f t="shared" si="418"/>
        <v>1</v>
      </c>
      <c r="L3839" s="3">
        <f t="shared" ca="1" si="416"/>
        <v>9.8765432098765427E-2</v>
      </c>
      <c r="M3839" s="1">
        <f t="shared" ca="1" si="417"/>
        <v>-9.8765432098765427E-2</v>
      </c>
      <c r="N3839" t="str">
        <f t="shared" si="419"/>
        <v>yes</v>
      </c>
    </row>
    <row r="3840" spans="1:14" x14ac:dyDescent="0.25">
      <c r="A3840" t="str">
        <f t="shared" si="413"/>
        <v>8Brisbane Lions</v>
      </c>
      <c r="B3840">
        <v>2020</v>
      </c>
      <c r="C3840">
        <v>8</v>
      </c>
      <c r="D3840" t="s">
        <v>388</v>
      </c>
      <c r="E3840" t="s">
        <v>16</v>
      </c>
      <c r="F3840">
        <v>5</v>
      </c>
      <c r="G3840" s="1">
        <v>0.83</v>
      </c>
      <c r="H3840">
        <v>0</v>
      </c>
      <c r="I3840">
        <f t="shared" si="414"/>
        <v>18</v>
      </c>
      <c r="J3840" s="3">
        <f t="shared" si="415"/>
        <v>0</v>
      </c>
      <c r="K3840" s="5">
        <f t="shared" si="418"/>
        <v>0</v>
      </c>
      <c r="L3840" s="3">
        <f t="shared" ca="1" si="416"/>
        <v>0</v>
      </c>
      <c r="M3840" s="1">
        <f t="shared" ca="1" si="417"/>
        <v>0</v>
      </c>
      <c r="N3840" t="str">
        <f t="shared" si="419"/>
        <v>no</v>
      </c>
    </row>
    <row r="3841" spans="1:14" x14ac:dyDescent="0.25">
      <c r="A3841" t="str">
        <f t="shared" si="413"/>
        <v>8St Kilda</v>
      </c>
      <c r="B3841">
        <v>2020</v>
      </c>
      <c r="C3841">
        <v>8</v>
      </c>
      <c r="D3841" t="s">
        <v>344</v>
      </c>
      <c r="E3841" t="s">
        <v>19</v>
      </c>
      <c r="F3841">
        <v>28</v>
      </c>
      <c r="G3841" s="1">
        <v>0.69</v>
      </c>
      <c r="H3841">
        <v>0</v>
      </c>
      <c r="I3841">
        <f t="shared" si="414"/>
        <v>22</v>
      </c>
      <c r="J3841" s="3">
        <f t="shared" si="415"/>
        <v>0</v>
      </c>
      <c r="K3841" s="5">
        <f t="shared" si="418"/>
        <v>2</v>
      </c>
      <c r="L3841" s="3">
        <f t="shared" ca="1" si="416"/>
        <v>0.21256439638792582</v>
      </c>
      <c r="M3841" s="1">
        <f t="shared" ca="1" si="417"/>
        <v>-0.21256439638792582</v>
      </c>
      <c r="N3841" t="str">
        <f t="shared" si="419"/>
        <v>yes</v>
      </c>
    </row>
    <row r="3842" spans="1:14" x14ac:dyDescent="0.25">
      <c r="A3842" t="str">
        <f t="shared" ref="A3842:A3905" si="420">C3842&amp;E3842</f>
        <v>8Western Bulldogs</v>
      </c>
      <c r="B3842">
        <v>2020</v>
      </c>
      <c r="C3842">
        <v>8</v>
      </c>
      <c r="D3842" t="s">
        <v>472</v>
      </c>
      <c r="E3842" t="s">
        <v>14</v>
      </c>
      <c r="F3842">
        <v>55</v>
      </c>
      <c r="G3842" s="1">
        <v>0.86</v>
      </c>
      <c r="H3842">
        <v>0</v>
      </c>
      <c r="I3842">
        <f t="shared" ref="I3842:I3905" si="421">SUMIF($A:$A,$A3842,$H:$H)/4</f>
        <v>17</v>
      </c>
      <c r="J3842" s="3">
        <f t="shared" ref="J3842:J3905" si="422">H3842/I3842</f>
        <v>0</v>
      </c>
      <c r="K3842" s="5">
        <f t="shared" si="418"/>
        <v>0</v>
      </c>
      <c r="L3842" s="3">
        <f t="shared" ref="L3842:L3905" ca="1" si="423">SUMIF($D:$D,$D3842,$J3842)/COUNTIF($D:$D,$D3842)</f>
        <v>0.15384615384615385</v>
      </c>
      <c r="M3842" s="1">
        <f t="shared" ref="M3842:M3905" ca="1" si="424">J3842-L3842</f>
        <v>-0.15384615384615385</v>
      </c>
      <c r="N3842" t="str">
        <f t="shared" si="419"/>
        <v>no</v>
      </c>
    </row>
    <row r="3843" spans="1:14" x14ac:dyDescent="0.25">
      <c r="A3843" t="str">
        <f t="shared" si="420"/>
        <v>8Western Bulldogs</v>
      </c>
      <c r="B3843">
        <v>2020</v>
      </c>
      <c r="C3843">
        <v>8</v>
      </c>
      <c r="D3843" t="s">
        <v>533</v>
      </c>
      <c r="E3843" t="s">
        <v>14</v>
      </c>
      <c r="F3843">
        <v>71</v>
      </c>
      <c r="G3843" s="1">
        <v>0.86</v>
      </c>
      <c r="H3843">
        <v>0</v>
      </c>
      <c r="I3843">
        <f t="shared" si="421"/>
        <v>17</v>
      </c>
      <c r="J3843" s="3">
        <f t="shared" si="422"/>
        <v>0</v>
      </c>
      <c r="K3843" s="5">
        <f t="shared" ref="K3843:K3906" si="425">SUMIF($D:$D,$D3843,$H:$H)</f>
        <v>0</v>
      </c>
      <c r="L3843" s="3">
        <f t="shared" ca="1" si="423"/>
        <v>0.1322954822954823</v>
      </c>
      <c r="M3843" s="1">
        <f t="shared" ca="1" si="424"/>
        <v>-0.1322954822954823</v>
      </c>
      <c r="N3843" t="str">
        <f t="shared" ref="N3843:N3906" si="426">IF(K3843&gt;0,"yes", "no")</f>
        <v>no</v>
      </c>
    </row>
    <row r="3844" spans="1:14" x14ac:dyDescent="0.25">
      <c r="A3844" t="str">
        <f t="shared" si="420"/>
        <v>8Brisbane Lions</v>
      </c>
      <c r="B3844">
        <v>2020</v>
      </c>
      <c r="C3844">
        <v>8</v>
      </c>
      <c r="D3844" t="s">
        <v>538</v>
      </c>
      <c r="E3844" t="s">
        <v>16</v>
      </c>
      <c r="F3844">
        <v>45</v>
      </c>
      <c r="G3844" s="1">
        <v>1</v>
      </c>
      <c r="H3844">
        <v>0</v>
      </c>
      <c r="I3844">
        <f t="shared" si="421"/>
        <v>18</v>
      </c>
      <c r="J3844" s="3">
        <f t="shared" si="422"/>
        <v>0</v>
      </c>
      <c r="K3844" s="5">
        <f t="shared" si="425"/>
        <v>0</v>
      </c>
      <c r="L3844" s="3">
        <f t="shared" ca="1" si="423"/>
        <v>4.5454545454545456E-2</v>
      </c>
      <c r="M3844" s="1">
        <f t="shared" ca="1" si="424"/>
        <v>-4.5454545454545456E-2</v>
      </c>
      <c r="N3844" t="str">
        <f t="shared" si="426"/>
        <v>no</v>
      </c>
    </row>
    <row r="3845" spans="1:14" x14ac:dyDescent="0.25">
      <c r="A3845" t="str">
        <f t="shared" si="420"/>
        <v>8Melbourne</v>
      </c>
      <c r="B3845">
        <v>2020</v>
      </c>
      <c r="C3845">
        <v>8</v>
      </c>
      <c r="D3845" t="s">
        <v>179</v>
      </c>
      <c r="E3845" t="s">
        <v>30</v>
      </c>
      <c r="F3845">
        <v>54</v>
      </c>
      <c r="G3845" s="1">
        <v>0.84</v>
      </c>
      <c r="H3845">
        <v>0</v>
      </c>
      <c r="I3845">
        <f t="shared" si="421"/>
        <v>18</v>
      </c>
      <c r="J3845" s="3">
        <f t="shared" si="422"/>
        <v>0</v>
      </c>
      <c r="K3845" s="5">
        <f t="shared" si="425"/>
        <v>34</v>
      </c>
      <c r="L3845" s="3">
        <f t="shared" ca="1" si="423"/>
        <v>0</v>
      </c>
      <c r="M3845" s="1">
        <f t="shared" ca="1" si="424"/>
        <v>0</v>
      </c>
      <c r="N3845" t="str">
        <f t="shared" si="426"/>
        <v>yes</v>
      </c>
    </row>
    <row r="3846" spans="1:14" x14ac:dyDescent="0.25">
      <c r="A3846" t="str">
        <f t="shared" si="420"/>
        <v>8Port Adelaide</v>
      </c>
      <c r="B3846">
        <v>2020</v>
      </c>
      <c r="C3846">
        <v>8</v>
      </c>
      <c r="D3846" t="s">
        <v>588</v>
      </c>
      <c r="E3846" t="s">
        <v>48</v>
      </c>
      <c r="F3846">
        <v>45</v>
      </c>
      <c r="G3846" s="1">
        <v>1</v>
      </c>
      <c r="H3846">
        <v>0</v>
      </c>
      <c r="I3846">
        <f t="shared" si="421"/>
        <v>22</v>
      </c>
      <c r="J3846" s="3">
        <f t="shared" si="422"/>
        <v>0</v>
      </c>
      <c r="K3846" s="5">
        <f t="shared" si="425"/>
        <v>0</v>
      </c>
      <c r="L3846" s="3">
        <f t="shared" ca="1" si="423"/>
        <v>5.5294486215538848E-2</v>
      </c>
      <c r="M3846" s="1">
        <f t="shared" ca="1" si="424"/>
        <v>-5.5294486215538848E-2</v>
      </c>
      <c r="N3846" t="str">
        <f t="shared" si="426"/>
        <v>no</v>
      </c>
    </row>
    <row r="3847" spans="1:14" x14ac:dyDescent="0.25">
      <c r="A3847" t="str">
        <f t="shared" si="420"/>
        <v>8Richmond</v>
      </c>
      <c r="B3847">
        <v>2020</v>
      </c>
      <c r="C3847">
        <v>8</v>
      </c>
      <c r="D3847" t="s">
        <v>325</v>
      </c>
      <c r="E3847" t="s">
        <v>28</v>
      </c>
      <c r="F3847">
        <v>58</v>
      </c>
      <c r="G3847" s="1">
        <v>0.94</v>
      </c>
      <c r="H3847">
        <v>0</v>
      </c>
      <c r="I3847">
        <f t="shared" si="421"/>
        <v>19</v>
      </c>
      <c r="J3847" s="3">
        <f t="shared" si="422"/>
        <v>0</v>
      </c>
      <c r="K3847" s="5">
        <f t="shared" si="425"/>
        <v>3</v>
      </c>
      <c r="L3847" s="3">
        <f t="shared" ca="1" si="423"/>
        <v>0</v>
      </c>
      <c r="M3847" s="1">
        <f t="shared" ca="1" si="424"/>
        <v>0</v>
      </c>
      <c r="N3847" t="str">
        <f t="shared" si="426"/>
        <v>yes</v>
      </c>
    </row>
    <row r="3848" spans="1:14" x14ac:dyDescent="0.25">
      <c r="A3848" t="str">
        <f t="shared" si="420"/>
        <v>8West Coast Eagles</v>
      </c>
      <c r="B3848">
        <v>2020</v>
      </c>
      <c r="C3848">
        <v>8</v>
      </c>
      <c r="D3848" t="s">
        <v>625</v>
      </c>
      <c r="E3848" t="s">
        <v>36</v>
      </c>
      <c r="F3848">
        <v>47</v>
      </c>
      <c r="G3848" s="1">
        <v>0.86</v>
      </c>
      <c r="H3848">
        <v>0</v>
      </c>
      <c r="I3848">
        <f t="shared" si="421"/>
        <v>27</v>
      </c>
      <c r="J3848" s="3">
        <f t="shared" si="422"/>
        <v>0</v>
      </c>
      <c r="K3848" s="5">
        <f t="shared" si="425"/>
        <v>0</v>
      </c>
      <c r="L3848" s="3">
        <f t="shared" ca="1" si="423"/>
        <v>0.26771128909229597</v>
      </c>
      <c r="M3848" s="1">
        <f t="shared" ca="1" si="424"/>
        <v>-0.26771128909229597</v>
      </c>
      <c r="N3848" t="str">
        <f t="shared" si="426"/>
        <v>no</v>
      </c>
    </row>
    <row r="3849" spans="1:14" x14ac:dyDescent="0.25">
      <c r="A3849" t="str">
        <f t="shared" si="420"/>
        <v>8North Melbourne</v>
      </c>
      <c r="B3849">
        <v>2020</v>
      </c>
      <c r="C3849">
        <v>8</v>
      </c>
      <c r="D3849" t="s">
        <v>34</v>
      </c>
      <c r="E3849" t="s">
        <v>25</v>
      </c>
      <c r="F3849">
        <v>91</v>
      </c>
      <c r="G3849" s="1">
        <v>0.8</v>
      </c>
      <c r="H3849">
        <v>0</v>
      </c>
      <c r="I3849">
        <f t="shared" si="421"/>
        <v>22</v>
      </c>
      <c r="J3849" s="3">
        <f t="shared" si="422"/>
        <v>0</v>
      </c>
      <c r="K3849" s="5">
        <f t="shared" si="425"/>
        <v>171</v>
      </c>
      <c r="L3849" s="3">
        <f t="shared" ca="1" si="423"/>
        <v>7.3578124661715996E-2</v>
      </c>
      <c r="M3849" s="1">
        <f t="shared" ca="1" si="424"/>
        <v>-7.3578124661715996E-2</v>
      </c>
      <c r="N3849" t="str">
        <f t="shared" si="426"/>
        <v>yes</v>
      </c>
    </row>
    <row r="3850" spans="1:14" x14ac:dyDescent="0.25">
      <c r="A3850" t="str">
        <f t="shared" si="420"/>
        <v>8Carlton</v>
      </c>
      <c r="B3850">
        <v>2020</v>
      </c>
      <c r="C3850">
        <v>8</v>
      </c>
      <c r="D3850" t="s">
        <v>459</v>
      </c>
      <c r="E3850" t="s">
        <v>6</v>
      </c>
      <c r="F3850">
        <v>46</v>
      </c>
      <c r="G3850" s="1">
        <v>0.82</v>
      </c>
      <c r="H3850">
        <v>0</v>
      </c>
      <c r="I3850">
        <f t="shared" si="421"/>
        <v>22</v>
      </c>
      <c r="J3850" s="3">
        <f t="shared" si="422"/>
        <v>0</v>
      </c>
      <c r="K3850" s="5">
        <f t="shared" si="425"/>
        <v>0</v>
      </c>
      <c r="L3850" s="3">
        <f t="shared" ca="1" si="423"/>
        <v>0.12915711739241151</v>
      </c>
      <c r="M3850" s="1">
        <f t="shared" ca="1" si="424"/>
        <v>-0.12915711739241151</v>
      </c>
      <c r="N3850" t="str">
        <f t="shared" si="426"/>
        <v>no</v>
      </c>
    </row>
    <row r="3851" spans="1:14" x14ac:dyDescent="0.25">
      <c r="A3851" t="str">
        <f t="shared" si="420"/>
        <v>8Carlton</v>
      </c>
      <c r="B3851">
        <v>2020</v>
      </c>
      <c r="C3851">
        <v>8</v>
      </c>
      <c r="D3851" t="s">
        <v>504</v>
      </c>
      <c r="E3851" t="s">
        <v>6</v>
      </c>
      <c r="F3851">
        <v>73</v>
      </c>
      <c r="G3851" s="1">
        <v>0.95</v>
      </c>
      <c r="H3851">
        <v>0</v>
      </c>
      <c r="I3851">
        <f t="shared" si="421"/>
        <v>22</v>
      </c>
      <c r="J3851" s="3">
        <f t="shared" si="422"/>
        <v>0</v>
      </c>
      <c r="K3851" s="5">
        <f t="shared" si="425"/>
        <v>0</v>
      </c>
      <c r="L3851" s="3">
        <f t="shared" ca="1" si="423"/>
        <v>0.13879629629629631</v>
      </c>
      <c r="M3851" s="1">
        <f t="shared" ca="1" si="424"/>
        <v>-0.13879629629629631</v>
      </c>
      <c r="N3851" t="str">
        <f t="shared" si="426"/>
        <v>no</v>
      </c>
    </row>
    <row r="3852" spans="1:14" x14ac:dyDescent="0.25">
      <c r="A3852" t="str">
        <f t="shared" si="420"/>
        <v>8Essendon</v>
      </c>
      <c r="B3852">
        <v>2020</v>
      </c>
      <c r="C3852">
        <v>8</v>
      </c>
      <c r="D3852" t="s">
        <v>429</v>
      </c>
      <c r="E3852" t="s">
        <v>32</v>
      </c>
      <c r="F3852">
        <v>41</v>
      </c>
      <c r="G3852" s="1">
        <v>0.84</v>
      </c>
      <c r="H3852">
        <v>0</v>
      </c>
      <c r="I3852">
        <f t="shared" si="421"/>
        <v>20</v>
      </c>
      <c r="J3852" s="3">
        <f t="shared" si="422"/>
        <v>0</v>
      </c>
      <c r="K3852" s="5">
        <f t="shared" si="425"/>
        <v>0</v>
      </c>
      <c r="L3852" s="3">
        <f t="shared" ca="1" si="423"/>
        <v>7.1999999999999995E-2</v>
      </c>
      <c r="M3852" s="1">
        <f t="shared" ca="1" si="424"/>
        <v>-7.1999999999999995E-2</v>
      </c>
      <c r="N3852" t="str">
        <f t="shared" si="426"/>
        <v>no</v>
      </c>
    </row>
    <row r="3853" spans="1:14" x14ac:dyDescent="0.25">
      <c r="A3853" t="str">
        <f t="shared" si="420"/>
        <v>8Western Bulldogs</v>
      </c>
      <c r="B3853">
        <v>2020</v>
      </c>
      <c r="C3853">
        <v>8</v>
      </c>
      <c r="D3853" t="s">
        <v>368</v>
      </c>
      <c r="E3853" t="s">
        <v>14</v>
      </c>
      <c r="F3853">
        <v>83</v>
      </c>
      <c r="G3853" s="1">
        <v>0.82</v>
      </c>
      <c r="H3853">
        <v>0</v>
      </c>
      <c r="I3853">
        <f t="shared" si="421"/>
        <v>17</v>
      </c>
      <c r="J3853" s="3">
        <f t="shared" si="422"/>
        <v>0</v>
      </c>
      <c r="K3853" s="5">
        <f t="shared" si="425"/>
        <v>0</v>
      </c>
      <c r="L3853" s="3">
        <f t="shared" ca="1" si="423"/>
        <v>0.10833333333333334</v>
      </c>
      <c r="M3853" s="1">
        <f t="shared" ca="1" si="424"/>
        <v>-0.10833333333333334</v>
      </c>
      <c r="N3853" t="str">
        <f t="shared" si="426"/>
        <v>no</v>
      </c>
    </row>
    <row r="3854" spans="1:14" x14ac:dyDescent="0.25">
      <c r="A3854" t="str">
        <f t="shared" si="420"/>
        <v>8Collingwood</v>
      </c>
      <c r="B3854">
        <v>2020</v>
      </c>
      <c r="C3854">
        <v>8</v>
      </c>
      <c r="D3854" t="s">
        <v>634</v>
      </c>
      <c r="E3854" t="s">
        <v>51</v>
      </c>
      <c r="F3854">
        <v>59</v>
      </c>
      <c r="G3854" s="1">
        <v>0.85</v>
      </c>
      <c r="H3854">
        <v>0</v>
      </c>
      <c r="I3854">
        <f t="shared" si="421"/>
        <v>27</v>
      </c>
      <c r="J3854" s="3">
        <f t="shared" si="422"/>
        <v>0</v>
      </c>
      <c r="K3854" s="5">
        <f t="shared" si="425"/>
        <v>0</v>
      </c>
      <c r="L3854" s="3">
        <f t="shared" ca="1" si="423"/>
        <v>1.7094017094017096E-2</v>
      </c>
      <c r="M3854" s="1">
        <f t="shared" ca="1" si="424"/>
        <v>-1.7094017094017096E-2</v>
      </c>
      <c r="N3854" t="str">
        <f t="shared" si="426"/>
        <v>no</v>
      </c>
    </row>
    <row r="3855" spans="1:14" x14ac:dyDescent="0.25">
      <c r="A3855" t="str">
        <f t="shared" si="420"/>
        <v>8West Coast Eagles</v>
      </c>
      <c r="B3855">
        <v>2020</v>
      </c>
      <c r="C3855">
        <v>8</v>
      </c>
      <c r="D3855" t="s">
        <v>386</v>
      </c>
      <c r="E3855" t="s">
        <v>36</v>
      </c>
      <c r="F3855">
        <v>70</v>
      </c>
      <c r="G3855" s="1">
        <v>0.87</v>
      </c>
      <c r="H3855">
        <v>0</v>
      </c>
      <c r="I3855">
        <f t="shared" si="421"/>
        <v>27</v>
      </c>
      <c r="J3855" s="3">
        <f t="shared" si="422"/>
        <v>0</v>
      </c>
      <c r="K3855" s="5">
        <f t="shared" si="425"/>
        <v>0</v>
      </c>
      <c r="L3855" s="3">
        <f t="shared" ca="1" si="423"/>
        <v>0.17524200315577734</v>
      </c>
      <c r="M3855" s="1">
        <f t="shared" ca="1" si="424"/>
        <v>-0.17524200315577734</v>
      </c>
      <c r="N3855" t="str">
        <f t="shared" si="426"/>
        <v>no</v>
      </c>
    </row>
    <row r="3856" spans="1:14" x14ac:dyDescent="0.25">
      <c r="A3856" t="str">
        <f t="shared" si="420"/>
        <v>8Carlton</v>
      </c>
      <c r="B3856">
        <v>2020</v>
      </c>
      <c r="C3856">
        <v>8</v>
      </c>
      <c r="D3856" t="s">
        <v>541</v>
      </c>
      <c r="E3856" t="s">
        <v>6</v>
      </c>
      <c r="F3856">
        <v>26</v>
      </c>
      <c r="G3856" s="1">
        <v>0.81</v>
      </c>
      <c r="H3856">
        <v>0</v>
      </c>
      <c r="I3856">
        <f t="shared" si="421"/>
        <v>22</v>
      </c>
      <c r="J3856" s="3">
        <f t="shared" si="422"/>
        <v>0</v>
      </c>
      <c r="K3856" s="5">
        <f t="shared" si="425"/>
        <v>0</v>
      </c>
      <c r="L3856" s="3">
        <f t="shared" ca="1" si="423"/>
        <v>5.1515151515151514E-2</v>
      </c>
      <c r="M3856" s="1">
        <f t="shared" ca="1" si="424"/>
        <v>-5.1515151515151514E-2</v>
      </c>
      <c r="N3856" t="str">
        <f t="shared" si="426"/>
        <v>no</v>
      </c>
    </row>
    <row r="3857" spans="1:14" x14ac:dyDescent="0.25">
      <c r="A3857" t="str">
        <f t="shared" si="420"/>
        <v>8Carlton</v>
      </c>
      <c r="B3857">
        <v>2020</v>
      </c>
      <c r="C3857">
        <v>8</v>
      </c>
      <c r="D3857" t="s">
        <v>528</v>
      </c>
      <c r="E3857" t="s">
        <v>6</v>
      </c>
      <c r="F3857">
        <v>30</v>
      </c>
      <c r="G3857" s="1">
        <v>0.96</v>
      </c>
      <c r="H3857">
        <v>0</v>
      </c>
      <c r="I3857">
        <f t="shared" si="421"/>
        <v>22</v>
      </c>
      <c r="J3857" s="3">
        <f t="shared" si="422"/>
        <v>0</v>
      </c>
      <c r="K3857" s="5">
        <f t="shared" si="425"/>
        <v>0</v>
      </c>
      <c r="L3857" s="3">
        <f t="shared" ca="1" si="423"/>
        <v>8.5860805860805856E-2</v>
      </c>
      <c r="M3857" s="1">
        <f t="shared" ca="1" si="424"/>
        <v>-8.5860805860805856E-2</v>
      </c>
      <c r="N3857" t="str">
        <f t="shared" si="426"/>
        <v>no</v>
      </c>
    </row>
    <row r="3858" spans="1:14" x14ac:dyDescent="0.25">
      <c r="A3858" t="str">
        <f t="shared" si="420"/>
        <v>8Carlton</v>
      </c>
      <c r="B3858">
        <v>2020</v>
      </c>
      <c r="C3858">
        <v>8</v>
      </c>
      <c r="D3858" t="s">
        <v>162</v>
      </c>
      <c r="E3858" t="s">
        <v>6</v>
      </c>
      <c r="F3858">
        <v>87</v>
      </c>
      <c r="G3858" s="1">
        <v>0.87</v>
      </c>
      <c r="H3858">
        <v>0</v>
      </c>
      <c r="I3858">
        <f t="shared" si="421"/>
        <v>22</v>
      </c>
      <c r="J3858" s="3">
        <f t="shared" si="422"/>
        <v>0</v>
      </c>
      <c r="K3858" s="5">
        <f t="shared" si="425"/>
        <v>44</v>
      </c>
      <c r="L3858" s="3">
        <f t="shared" ca="1" si="423"/>
        <v>0</v>
      </c>
      <c r="M3858" s="1">
        <f t="shared" ca="1" si="424"/>
        <v>0</v>
      </c>
      <c r="N3858" t="str">
        <f t="shared" si="426"/>
        <v>yes</v>
      </c>
    </row>
    <row r="3859" spans="1:14" x14ac:dyDescent="0.25">
      <c r="A3859" t="str">
        <f t="shared" si="420"/>
        <v>8Port Adelaide</v>
      </c>
      <c r="B3859">
        <v>2020</v>
      </c>
      <c r="C3859">
        <v>8</v>
      </c>
      <c r="D3859" t="s">
        <v>279</v>
      </c>
      <c r="E3859" t="s">
        <v>48</v>
      </c>
      <c r="F3859">
        <v>18</v>
      </c>
      <c r="G3859" s="1">
        <v>0.75</v>
      </c>
      <c r="H3859">
        <v>0</v>
      </c>
      <c r="I3859">
        <f t="shared" si="421"/>
        <v>22</v>
      </c>
      <c r="J3859" s="3">
        <f t="shared" si="422"/>
        <v>0</v>
      </c>
      <c r="K3859" s="5">
        <f t="shared" si="425"/>
        <v>8</v>
      </c>
      <c r="L3859" s="3">
        <f t="shared" ca="1" si="423"/>
        <v>0</v>
      </c>
      <c r="M3859" s="1">
        <f t="shared" ca="1" si="424"/>
        <v>0</v>
      </c>
      <c r="N3859" t="str">
        <f t="shared" si="426"/>
        <v>yes</v>
      </c>
    </row>
    <row r="3860" spans="1:14" x14ac:dyDescent="0.25">
      <c r="A3860" t="str">
        <f t="shared" si="420"/>
        <v>8St Kilda</v>
      </c>
      <c r="B3860">
        <v>2020</v>
      </c>
      <c r="C3860">
        <v>8</v>
      </c>
      <c r="D3860" t="s">
        <v>330</v>
      </c>
      <c r="E3860" t="s">
        <v>19</v>
      </c>
      <c r="F3860">
        <v>59</v>
      </c>
      <c r="G3860" s="1">
        <v>0.85</v>
      </c>
      <c r="H3860">
        <v>0</v>
      </c>
      <c r="I3860">
        <f t="shared" si="421"/>
        <v>22</v>
      </c>
      <c r="J3860" s="3">
        <f t="shared" si="422"/>
        <v>0</v>
      </c>
      <c r="K3860" s="5">
        <f t="shared" si="425"/>
        <v>3</v>
      </c>
      <c r="L3860" s="3">
        <f t="shared" ca="1" si="423"/>
        <v>0.13257538309441425</v>
      </c>
      <c r="M3860" s="1">
        <f t="shared" ca="1" si="424"/>
        <v>-0.13257538309441425</v>
      </c>
      <c r="N3860" t="str">
        <f t="shared" si="426"/>
        <v>yes</v>
      </c>
    </row>
    <row r="3861" spans="1:14" x14ac:dyDescent="0.25">
      <c r="A3861" t="str">
        <f t="shared" si="420"/>
        <v>8Sydney Swans</v>
      </c>
      <c r="B3861">
        <v>2020</v>
      </c>
      <c r="C3861">
        <v>8</v>
      </c>
      <c r="D3861" t="s">
        <v>447</v>
      </c>
      <c r="E3861" t="s">
        <v>70</v>
      </c>
      <c r="F3861">
        <v>115</v>
      </c>
      <c r="G3861" s="1">
        <v>0.89</v>
      </c>
      <c r="H3861">
        <v>0</v>
      </c>
      <c r="I3861">
        <f t="shared" si="421"/>
        <v>19</v>
      </c>
      <c r="J3861" s="3">
        <f t="shared" si="422"/>
        <v>0</v>
      </c>
      <c r="K3861" s="5">
        <f t="shared" si="425"/>
        <v>0</v>
      </c>
      <c r="L3861" s="3">
        <f t="shared" ca="1" si="423"/>
        <v>0.12608464200159702</v>
      </c>
      <c r="M3861" s="1">
        <f t="shared" ca="1" si="424"/>
        <v>-0.12608464200159702</v>
      </c>
      <c r="N3861" t="str">
        <f t="shared" si="426"/>
        <v>no</v>
      </c>
    </row>
    <row r="3862" spans="1:14" x14ac:dyDescent="0.25">
      <c r="A3862" t="str">
        <f t="shared" si="420"/>
        <v>8Hawthorn</v>
      </c>
      <c r="B3862">
        <v>2020</v>
      </c>
      <c r="C3862">
        <v>8</v>
      </c>
      <c r="D3862" t="s">
        <v>382</v>
      </c>
      <c r="E3862" t="s">
        <v>56</v>
      </c>
      <c r="F3862">
        <v>16</v>
      </c>
      <c r="G3862" s="1">
        <v>0.89</v>
      </c>
      <c r="H3862">
        <v>0</v>
      </c>
      <c r="I3862">
        <f t="shared" si="421"/>
        <v>19</v>
      </c>
      <c r="J3862" s="3">
        <f t="shared" si="422"/>
        <v>0</v>
      </c>
      <c r="K3862" s="5">
        <f t="shared" si="425"/>
        <v>0</v>
      </c>
      <c r="L3862" s="3">
        <f t="shared" ca="1" si="423"/>
        <v>5.6496874111963621E-2</v>
      </c>
      <c r="M3862" s="1">
        <f t="shared" ca="1" si="424"/>
        <v>-5.6496874111963621E-2</v>
      </c>
      <c r="N3862" t="str">
        <f t="shared" si="426"/>
        <v>no</v>
      </c>
    </row>
    <row r="3863" spans="1:14" x14ac:dyDescent="0.25">
      <c r="A3863" t="str">
        <f t="shared" si="420"/>
        <v>8Geelong Cats</v>
      </c>
      <c r="B3863">
        <v>2020</v>
      </c>
      <c r="C3863">
        <v>8</v>
      </c>
      <c r="D3863" t="s">
        <v>487</v>
      </c>
      <c r="E3863" t="s">
        <v>9</v>
      </c>
      <c r="F3863">
        <v>42</v>
      </c>
      <c r="G3863" s="1">
        <v>0.86</v>
      </c>
      <c r="H3863">
        <v>0</v>
      </c>
      <c r="I3863">
        <f t="shared" si="421"/>
        <v>12</v>
      </c>
      <c r="J3863" s="3">
        <f t="shared" si="422"/>
        <v>0</v>
      </c>
      <c r="K3863" s="5">
        <f t="shared" si="425"/>
        <v>0</v>
      </c>
      <c r="L3863" s="3">
        <f t="shared" ca="1" si="423"/>
        <v>0.12262982115923293</v>
      </c>
      <c r="M3863" s="1">
        <f t="shared" ca="1" si="424"/>
        <v>-0.12262982115923293</v>
      </c>
      <c r="N3863" t="str">
        <f t="shared" si="426"/>
        <v>no</v>
      </c>
    </row>
    <row r="3864" spans="1:14" x14ac:dyDescent="0.25">
      <c r="A3864" t="str">
        <f t="shared" si="420"/>
        <v>8Adelaide Crows</v>
      </c>
      <c r="B3864">
        <v>2020</v>
      </c>
      <c r="C3864">
        <v>8</v>
      </c>
      <c r="D3864" t="s">
        <v>483</v>
      </c>
      <c r="E3864" t="s">
        <v>22</v>
      </c>
      <c r="F3864">
        <v>69</v>
      </c>
      <c r="G3864" s="1">
        <v>0.9</v>
      </c>
      <c r="H3864">
        <v>0</v>
      </c>
      <c r="I3864">
        <f t="shared" si="421"/>
        <v>20</v>
      </c>
      <c r="J3864" s="3">
        <f t="shared" si="422"/>
        <v>0</v>
      </c>
      <c r="K3864" s="5">
        <f t="shared" si="425"/>
        <v>0</v>
      </c>
      <c r="L3864" s="3">
        <f t="shared" ca="1" si="423"/>
        <v>0</v>
      </c>
      <c r="M3864" s="1">
        <f t="shared" ca="1" si="424"/>
        <v>0</v>
      </c>
      <c r="N3864" t="str">
        <f t="shared" si="426"/>
        <v>no</v>
      </c>
    </row>
    <row r="3865" spans="1:14" x14ac:dyDescent="0.25">
      <c r="A3865" t="str">
        <f t="shared" si="420"/>
        <v>8Melbourne</v>
      </c>
      <c r="B3865">
        <v>2020</v>
      </c>
      <c r="C3865">
        <v>8</v>
      </c>
      <c r="D3865" t="s">
        <v>329</v>
      </c>
      <c r="E3865" t="s">
        <v>30</v>
      </c>
      <c r="F3865">
        <v>31</v>
      </c>
      <c r="G3865" s="1">
        <v>0.81</v>
      </c>
      <c r="H3865">
        <v>0</v>
      </c>
      <c r="I3865">
        <f t="shared" si="421"/>
        <v>18</v>
      </c>
      <c r="J3865" s="3">
        <f t="shared" si="422"/>
        <v>0</v>
      </c>
      <c r="K3865" s="5">
        <f t="shared" si="425"/>
        <v>2</v>
      </c>
      <c r="L3865" s="3">
        <f t="shared" ca="1" si="423"/>
        <v>0.18922164791730012</v>
      </c>
      <c r="M3865" s="1">
        <f t="shared" ca="1" si="424"/>
        <v>-0.18922164791730012</v>
      </c>
      <c r="N3865" t="str">
        <f t="shared" si="426"/>
        <v>yes</v>
      </c>
    </row>
    <row r="3866" spans="1:14" x14ac:dyDescent="0.25">
      <c r="A3866" t="str">
        <f t="shared" si="420"/>
        <v>8Western Bulldogs</v>
      </c>
      <c r="B3866">
        <v>2020</v>
      </c>
      <c r="C3866">
        <v>8</v>
      </c>
      <c r="D3866" t="s">
        <v>275</v>
      </c>
      <c r="E3866" t="s">
        <v>14</v>
      </c>
      <c r="F3866">
        <v>36</v>
      </c>
      <c r="G3866" s="1">
        <v>0.69</v>
      </c>
      <c r="H3866">
        <v>0</v>
      </c>
      <c r="I3866">
        <f t="shared" si="421"/>
        <v>17</v>
      </c>
      <c r="J3866" s="3">
        <f t="shared" si="422"/>
        <v>0</v>
      </c>
      <c r="K3866" s="5">
        <f t="shared" si="425"/>
        <v>4</v>
      </c>
      <c r="L3866" s="3">
        <f t="shared" ca="1" si="423"/>
        <v>0</v>
      </c>
      <c r="M3866" s="1">
        <f t="shared" ca="1" si="424"/>
        <v>0</v>
      </c>
      <c r="N3866" t="str">
        <f t="shared" si="426"/>
        <v>yes</v>
      </c>
    </row>
    <row r="3867" spans="1:14" x14ac:dyDescent="0.25">
      <c r="A3867" t="str">
        <f t="shared" si="420"/>
        <v>8North Melbourne</v>
      </c>
      <c r="B3867">
        <v>2020</v>
      </c>
      <c r="C3867">
        <v>8</v>
      </c>
      <c r="D3867" t="s">
        <v>391</v>
      </c>
      <c r="E3867" t="s">
        <v>25</v>
      </c>
      <c r="F3867">
        <v>35</v>
      </c>
      <c r="G3867" s="1">
        <v>0.64</v>
      </c>
      <c r="H3867">
        <v>0</v>
      </c>
      <c r="I3867">
        <f t="shared" si="421"/>
        <v>22</v>
      </c>
      <c r="J3867" s="3">
        <f t="shared" si="422"/>
        <v>0</v>
      </c>
      <c r="K3867" s="5">
        <f t="shared" si="425"/>
        <v>0</v>
      </c>
      <c r="L3867" s="3">
        <f t="shared" ca="1" si="423"/>
        <v>9.583333333333334E-2</v>
      </c>
      <c r="M3867" s="1">
        <f t="shared" ca="1" si="424"/>
        <v>-9.583333333333334E-2</v>
      </c>
      <c r="N3867" t="str">
        <f t="shared" si="426"/>
        <v>no</v>
      </c>
    </row>
    <row r="3868" spans="1:14" x14ac:dyDescent="0.25">
      <c r="A3868" t="str">
        <f t="shared" si="420"/>
        <v>8Geelong Cats</v>
      </c>
      <c r="B3868">
        <v>2020</v>
      </c>
      <c r="C3868">
        <v>8</v>
      </c>
      <c r="D3868" t="s">
        <v>363</v>
      </c>
      <c r="E3868" t="s">
        <v>9</v>
      </c>
      <c r="F3868">
        <v>32</v>
      </c>
      <c r="G3868" s="1">
        <v>0.8</v>
      </c>
      <c r="H3868">
        <v>0</v>
      </c>
      <c r="I3868">
        <f t="shared" si="421"/>
        <v>12</v>
      </c>
      <c r="J3868" s="3">
        <f t="shared" si="422"/>
        <v>0</v>
      </c>
      <c r="K3868" s="5">
        <f t="shared" si="425"/>
        <v>0</v>
      </c>
      <c r="L3868" s="3">
        <f t="shared" ca="1" si="423"/>
        <v>0</v>
      </c>
      <c r="M3868" s="1">
        <f t="shared" ca="1" si="424"/>
        <v>0</v>
      </c>
      <c r="N3868" t="str">
        <f t="shared" si="426"/>
        <v>no</v>
      </c>
    </row>
    <row r="3869" spans="1:14" x14ac:dyDescent="0.25">
      <c r="A3869" t="str">
        <f t="shared" si="420"/>
        <v>8Geelong Cats</v>
      </c>
      <c r="B3869">
        <v>2020</v>
      </c>
      <c r="C3869">
        <v>8</v>
      </c>
      <c r="D3869" t="s">
        <v>467</v>
      </c>
      <c r="E3869" t="s">
        <v>9</v>
      </c>
      <c r="F3869">
        <v>24</v>
      </c>
      <c r="G3869" s="1">
        <v>0.83</v>
      </c>
      <c r="H3869">
        <v>0</v>
      </c>
      <c r="I3869">
        <f t="shared" si="421"/>
        <v>12</v>
      </c>
      <c r="J3869" s="3">
        <f t="shared" si="422"/>
        <v>0</v>
      </c>
      <c r="K3869" s="5">
        <f t="shared" si="425"/>
        <v>0</v>
      </c>
      <c r="L3869" s="3">
        <f t="shared" ca="1" si="423"/>
        <v>0.13900739323862538</v>
      </c>
      <c r="M3869" s="1">
        <f t="shared" ca="1" si="424"/>
        <v>-0.13900739323862538</v>
      </c>
      <c r="N3869" t="str">
        <f t="shared" si="426"/>
        <v>no</v>
      </c>
    </row>
    <row r="3870" spans="1:14" x14ac:dyDescent="0.25">
      <c r="A3870" t="str">
        <f t="shared" si="420"/>
        <v>8Melbourne</v>
      </c>
      <c r="B3870">
        <v>2020</v>
      </c>
      <c r="C3870">
        <v>8</v>
      </c>
      <c r="D3870" t="s">
        <v>565</v>
      </c>
      <c r="E3870" t="s">
        <v>30</v>
      </c>
      <c r="F3870">
        <v>1</v>
      </c>
      <c r="G3870" s="1">
        <v>0.64</v>
      </c>
      <c r="H3870">
        <v>0</v>
      </c>
      <c r="I3870">
        <f t="shared" si="421"/>
        <v>18</v>
      </c>
      <c r="J3870" s="3">
        <f t="shared" si="422"/>
        <v>0</v>
      </c>
      <c r="K3870" s="5">
        <f t="shared" si="425"/>
        <v>0</v>
      </c>
      <c r="L3870" s="3">
        <f t="shared" ca="1" si="423"/>
        <v>0</v>
      </c>
      <c r="M3870" s="1">
        <f t="shared" ca="1" si="424"/>
        <v>0</v>
      </c>
      <c r="N3870" t="str">
        <f t="shared" si="426"/>
        <v>no</v>
      </c>
    </row>
    <row r="3871" spans="1:14" x14ac:dyDescent="0.25">
      <c r="A3871" t="str">
        <f t="shared" si="420"/>
        <v>8Melbourne</v>
      </c>
      <c r="B3871">
        <v>2020</v>
      </c>
      <c r="C3871">
        <v>8</v>
      </c>
      <c r="D3871" t="s">
        <v>530</v>
      </c>
      <c r="E3871" t="s">
        <v>30</v>
      </c>
      <c r="F3871">
        <v>59</v>
      </c>
      <c r="G3871" s="1">
        <v>0.9</v>
      </c>
      <c r="H3871">
        <v>0</v>
      </c>
      <c r="I3871">
        <f t="shared" si="421"/>
        <v>18</v>
      </c>
      <c r="J3871" s="3">
        <f t="shared" si="422"/>
        <v>0</v>
      </c>
      <c r="K3871" s="5">
        <f t="shared" si="425"/>
        <v>0</v>
      </c>
      <c r="L3871" s="3">
        <f t="shared" ca="1" si="423"/>
        <v>0.131994424564084</v>
      </c>
      <c r="M3871" s="1">
        <f t="shared" ca="1" si="424"/>
        <v>-0.131994424564084</v>
      </c>
      <c r="N3871" t="str">
        <f t="shared" si="426"/>
        <v>no</v>
      </c>
    </row>
    <row r="3872" spans="1:14" x14ac:dyDescent="0.25">
      <c r="A3872" t="str">
        <f t="shared" si="420"/>
        <v>8Hawthorn</v>
      </c>
      <c r="B3872">
        <v>2020</v>
      </c>
      <c r="C3872">
        <v>8</v>
      </c>
      <c r="D3872" t="s">
        <v>332</v>
      </c>
      <c r="E3872" t="s">
        <v>56</v>
      </c>
      <c r="F3872">
        <v>42</v>
      </c>
      <c r="G3872" s="1">
        <v>0.92</v>
      </c>
      <c r="H3872">
        <v>0</v>
      </c>
      <c r="I3872">
        <f t="shared" si="421"/>
        <v>19</v>
      </c>
      <c r="J3872" s="3">
        <f t="shared" si="422"/>
        <v>0</v>
      </c>
      <c r="K3872" s="5">
        <f t="shared" si="425"/>
        <v>2</v>
      </c>
      <c r="L3872" s="3">
        <f t="shared" ca="1" si="423"/>
        <v>5.3571428571428568E-2</v>
      </c>
      <c r="M3872" s="1">
        <f t="shared" ca="1" si="424"/>
        <v>-5.3571428571428568E-2</v>
      </c>
      <c r="N3872" t="str">
        <f t="shared" si="426"/>
        <v>yes</v>
      </c>
    </row>
    <row r="3873" spans="1:14" x14ac:dyDescent="0.25">
      <c r="A3873" t="str">
        <f t="shared" si="420"/>
        <v>8West Coast Eagles</v>
      </c>
      <c r="B3873">
        <v>2020</v>
      </c>
      <c r="C3873">
        <v>8</v>
      </c>
      <c r="D3873" t="s">
        <v>136</v>
      </c>
      <c r="E3873" t="s">
        <v>36</v>
      </c>
      <c r="F3873">
        <v>68</v>
      </c>
      <c r="G3873" s="1">
        <v>0.85</v>
      </c>
      <c r="H3873">
        <v>0</v>
      </c>
      <c r="I3873">
        <f t="shared" si="421"/>
        <v>27</v>
      </c>
      <c r="J3873" s="3">
        <f t="shared" si="422"/>
        <v>0</v>
      </c>
      <c r="K3873" s="5">
        <f t="shared" si="425"/>
        <v>24</v>
      </c>
      <c r="L3873" s="3">
        <f t="shared" ca="1" si="423"/>
        <v>3.0150103519668736E-2</v>
      </c>
      <c r="M3873" s="1">
        <f t="shared" ca="1" si="424"/>
        <v>-3.0150103519668736E-2</v>
      </c>
      <c r="N3873" t="str">
        <f t="shared" si="426"/>
        <v>yes</v>
      </c>
    </row>
    <row r="3874" spans="1:14" x14ac:dyDescent="0.25">
      <c r="A3874" t="str">
        <f t="shared" si="420"/>
        <v>8West Coast Eagles</v>
      </c>
      <c r="B3874">
        <v>2020</v>
      </c>
      <c r="C3874">
        <v>8</v>
      </c>
      <c r="D3874" t="s">
        <v>418</v>
      </c>
      <c r="E3874" t="s">
        <v>36</v>
      </c>
      <c r="F3874">
        <v>40</v>
      </c>
      <c r="G3874" s="1">
        <v>0.83</v>
      </c>
      <c r="H3874">
        <v>0</v>
      </c>
      <c r="I3874">
        <f t="shared" si="421"/>
        <v>27</v>
      </c>
      <c r="J3874" s="3">
        <f t="shared" si="422"/>
        <v>0</v>
      </c>
      <c r="K3874" s="5">
        <f t="shared" si="425"/>
        <v>0</v>
      </c>
      <c r="L3874" s="3">
        <f t="shared" ca="1" si="423"/>
        <v>5.0749711649365634E-2</v>
      </c>
      <c r="M3874" s="1">
        <f t="shared" ca="1" si="424"/>
        <v>-5.0749711649365634E-2</v>
      </c>
      <c r="N3874" t="str">
        <f t="shared" si="426"/>
        <v>no</v>
      </c>
    </row>
    <row r="3875" spans="1:14" x14ac:dyDescent="0.25">
      <c r="A3875" t="str">
        <f t="shared" si="420"/>
        <v>8Western Bulldogs</v>
      </c>
      <c r="B3875">
        <v>2020</v>
      </c>
      <c r="C3875">
        <v>8</v>
      </c>
      <c r="D3875" t="s">
        <v>471</v>
      </c>
      <c r="E3875" t="s">
        <v>14</v>
      </c>
      <c r="F3875">
        <v>75</v>
      </c>
      <c r="G3875" s="1">
        <v>0.85</v>
      </c>
      <c r="H3875">
        <v>0</v>
      </c>
      <c r="I3875">
        <f t="shared" si="421"/>
        <v>17</v>
      </c>
      <c r="J3875" s="3">
        <f t="shared" si="422"/>
        <v>0</v>
      </c>
      <c r="K3875" s="5">
        <f t="shared" si="425"/>
        <v>0</v>
      </c>
      <c r="L3875" s="3">
        <f t="shared" ca="1" si="423"/>
        <v>0.10376766091051806</v>
      </c>
      <c r="M3875" s="1">
        <f t="shared" ca="1" si="424"/>
        <v>-0.10376766091051806</v>
      </c>
      <c r="N3875" t="str">
        <f t="shared" si="426"/>
        <v>no</v>
      </c>
    </row>
    <row r="3876" spans="1:14" x14ac:dyDescent="0.25">
      <c r="A3876" t="str">
        <f t="shared" si="420"/>
        <v>8West Coast Eagles</v>
      </c>
      <c r="B3876">
        <v>2020</v>
      </c>
      <c r="C3876">
        <v>8</v>
      </c>
      <c r="D3876" t="s">
        <v>561</v>
      </c>
      <c r="E3876" t="s">
        <v>36</v>
      </c>
      <c r="F3876">
        <v>78</v>
      </c>
      <c r="G3876" s="1">
        <v>0.84</v>
      </c>
      <c r="H3876">
        <v>0</v>
      </c>
      <c r="I3876">
        <f t="shared" si="421"/>
        <v>27</v>
      </c>
      <c r="J3876" s="3">
        <f t="shared" si="422"/>
        <v>0</v>
      </c>
      <c r="K3876" s="5">
        <f t="shared" si="425"/>
        <v>0</v>
      </c>
      <c r="L3876" s="3">
        <f t="shared" ca="1" si="423"/>
        <v>8.5784313725490211E-2</v>
      </c>
      <c r="M3876" s="1">
        <f t="shared" ca="1" si="424"/>
        <v>-8.5784313725490211E-2</v>
      </c>
      <c r="N3876" t="str">
        <f t="shared" si="426"/>
        <v>no</v>
      </c>
    </row>
    <row r="3877" spans="1:14" x14ac:dyDescent="0.25">
      <c r="A3877" t="str">
        <f t="shared" si="420"/>
        <v>8Brisbane Lions</v>
      </c>
      <c r="B3877">
        <v>2020</v>
      </c>
      <c r="C3877">
        <v>8</v>
      </c>
      <c r="D3877" t="s">
        <v>286</v>
      </c>
      <c r="E3877" t="s">
        <v>16</v>
      </c>
      <c r="F3877">
        <v>67</v>
      </c>
      <c r="G3877" s="1">
        <v>0.79</v>
      </c>
      <c r="H3877">
        <v>0</v>
      </c>
      <c r="I3877">
        <f t="shared" si="421"/>
        <v>18</v>
      </c>
      <c r="J3877" s="3">
        <f t="shared" si="422"/>
        <v>0</v>
      </c>
      <c r="K3877" s="5">
        <f t="shared" si="425"/>
        <v>8</v>
      </c>
      <c r="L3877" s="3">
        <f t="shared" ca="1" si="423"/>
        <v>3.4759358288770054E-2</v>
      </c>
      <c r="M3877" s="1">
        <f t="shared" ca="1" si="424"/>
        <v>-3.4759358288770054E-2</v>
      </c>
      <c r="N3877" t="str">
        <f t="shared" si="426"/>
        <v>yes</v>
      </c>
    </row>
    <row r="3878" spans="1:14" x14ac:dyDescent="0.25">
      <c r="A3878" t="str">
        <f t="shared" si="420"/>
        <v>8Richmond</v>
      </c>
      <c r="B3878">
        <v>2020</v>
      </c>
      <c r="C3878">
        <v>8</v>
      </c>
      <c r="D3878" t="s">
        <v>265</v>
      </c>
      <c r="E3878" t="s">
        <v>28</v>
      </c>
      <c r="F3878">
        <v>53</v>
      </c>
      <c r="G3878" s="1">
        <v>0.83</v>
      </c>
      <c r="H3878">
        <v>0</v>
      </c>
      <c r="I3878">
        <f t="shared" si="421"/>
        <v>19</v>
      </c>
      <c r="J3878" s="3">
        <f t="shared" si="422"/>
        <v>0</v>
      </c>
      <c r="K3878" s="5">
        <f t="shared" si="425"/>
        <v>5</v>
      </c>
      <c r="L3878" s="3">
        <f t="shared" ca="1" si="423"/>
        <v>0.20069597069597073</v>
      </c>
      <c r="M3878" s="1">
        <f t="shared" ca="1" si="424"/>
        <v>-0.20069597069597073</v>
      </c>
      <c r="N3878" t="str">
        <f t="shared" si="426"/>
        <v>yes</v>
      </c>
    </row>
    <row r="3879" spans="1:14" x14ac:dyDescent="0.25">
      <c r="A3879" t="str">
        <f t="shared" si="420"/>
        <v>8Gold Coast Suns</v>
      </c>
      <c r="B3879">
        <v>2020</v>
      </c>
      <c r="C3879">
        <v>8</v>
      </c>
      <c r="D3879" t="s">
        <v>473</v>
      </c>
      <c r="E3879" t="s">
        <v>40</v>
      </c>
      <c r="F3879">
        <v>47</v>
      </c>
      <c r="G3879" s="1">
        <v>0.96</v>
      </c>
      <c r="H3879">
        <v>0</v>
      </c>
      <c r="I3879">
        <f t="shared" si="421"/>
        <v>17</v>
      </c>
      <c r="J3879" s="3">
        <f t="shared" si="422"/>
        <v>0</v>
      </c>
      <c r="K3879" s="5">
        <f t="shared" si="425"/>
        <v>0</v>
      </c>
      <c r="L3879" s="3">
        <f t="shared" ca="1" si="423"/>
        <v>0.15241940077466393</v>
      </c>
      <c r="M3879" s="1">
        <f t="shared" ca="1" si="424"/>
        <v>-0.15241940077466393</v>
      </c>
      <c r="N3879" t="str">
        <f t="shared" si="426"/>
        <v>no</v>
      </c>
    </row>
    <row r="3880" spans="1:14" x14ac:dyDescent="0.25">
      <c r="A3880" t="str">
        <f t="shared" si="420"/>
        <v>8Collingwood</v>
      </c>
      <c r="B3880">
        <v>2020</v>
      </c>
      <c r="C3880">
        <v>8</v>
      </c>
      <c r="D3880" t="s">
        <v>611</v>
      </c>
      <c r="E3880" t="s">
        <v>51</v>
      </c>
      <c r="F3880">
        <v>47</v>
      </c>
      <c r="G3880" s="1">
        <v>0.89</v>
      </c>
      <c r="H3880">
        <v>0</v>
      </c>
      <c r="I3880">
        <f t="shared" si="421"/>
        <v>27</v>
      </c>
      <c r="J3880" s="3">
        <f t="shared" si="422"/>
        <v>0</v>
      </c>
      <c r="K3880" s="5">
        <f t="shared" si="425"/>
        <v>0</v>
      </c>
      <c r="L3880" s="3">
        <f t="shared" ca="1" si="423"/>
        <v>0.12934904601571268</v>
      </c>
      <c r="M3880" s="1">
        <f t="shared" ca="1" si="424"/>
        <v>-0.12934904601571268</v>
      </c>
      <c r="N3880" t="str">
        <f t="shared" si="426"/>
        <v>no</v>
      </c>
    </row>
    <row r="3881" spans="1:14" x14ac:dyDescent="0.25">
      <c r="A3881" t="str">
        <f t="shared" si="420"/>
        <v>8Sydney Swans</v>
      </c>
      <c r="B3881">
        <v>2020</v>
      </c>
      <c r="C3881">
        <v>8</v>
      </c>
      <c r="D3881" t="s">
        <v>184</v>
      </c>
      <c r="E3881" t="s">
        <v>70</v>
      </c>
      <c r="F3881">
        <v>66</v>
      </c>
      <c r="G3881" s="1">
        <v>0.9</v>
      </c>
      <c r="H3881">
        <v>0</v>
      </c>
      <c r="I3881">
        <f t="shared" si="421"/>
        <v>19</v>
      </c>
      <c r="J3881" s="3">
        <f t="shared" si="422"/>
        <v>0</v>
      </c>
      <c r="K3881" s="5">
        <f t="shared" si="425"/>
        <v>56</v>
      </c>
      <c r="L3881" s="3">
        <f t="shared" ca="1" si="423"/>
        <v>6.3137254901960774E-2</v>
      </c>
      <c r="M3881" s="1">
        <f t="shared" ca="1" si="424"/>
        <v>-6.3137254901960774E-2</v>
      </c>
      <c r="N3881" t="str">
        <f t="shared" si="426"/>
        <v>yes</v>
      </c>
    </row>
    <row r="3882" spans="1:14" x14ac:dyDescent="0.25">
      <c r="A3882" t="str">
        <f t="shared" si="420"/>
        <v>8Carlton</v>
      </c>
      <c r="B3882">
        <v>2020</v>
      </c>
      <c r="C3882">
        <v>8</v>
      </c>
      <c r="D3882" t="s">
        <v>210</v>
      </c>
      <c r="E3882" t="s">
        <v>6</v>
      </c>
      <c r="F3882">
        <v>55</v>
      </c>
      <c r="G3882" s="1">
        <v>0.76</v>
      </c>
      <c r="H3882">
        <v>0</v>
      </c>
      <c r="I3882">
        <f t="shared" si="421"/>
        <v>22</v>
      </c>
      <c r="J3882" s="3">
        <f t="shared" si="422"/>
        <v>0</v>
      </c>
      <c r="K3882" s="5">
        <f t="shared" si="425"/>
        <v>23</v>
      </c>
      <c r="L3882" s="3">
        <f t="shared" ca="1" si="423"/>
        <v>8.8730158730158729E-2</v>
      </c>
      <c r="M3882" s="1">
        <f t="shared" ca="1" si="424"/>
        <v>-8.8730158730158729E-2</v>
      </c>
      <c r="N3882" t="str">
        <f t="shared" si="426"/>
        <v>yes</v>
      </c>
    </row>
    <row r="3883" spans="1:14" x14ac:dyDescent="0.25">
      <c r="A3883" t="str">
        <f t="shared" si="420"/>
        <v>8Carlton</v>
      </c>
      <c r="B3883">
        <v>2020</v>
      </c>
      <c r="C3883">
        <v>8</v>
      </c>
      <c r="D3883" t="s">
        <v>304</v>
      </c>
      <c r="E3883" t="s">
        <v>6</v>
      </c>
      <c r="F3883">
        <v>76</v>
      </c>
      <c r="G3883" s="1">
        <v>0.76</v>
      </c>
      <c r="H3883">
        <v>0</v>
      </c>
      <c r="I3883">
        <f t="shared" si="421"/>
        <v>22</v>
      </c>
      <c r="J3883" s="3">
        <f t="shared" si="422"/>
        <v>0</v>
      </c>
      <c r="K3883" s="5">
        <f t="shared" si="425"/>
        <v>2</v>
      </c>
      <c r="L3883" s="3">
        <f t="shared" ca="1" si="423"/>
        <v>0.10863095238095238</v>
      </c>
      <c r="M3883" s="1">
        <f t="shared" ca="1" si="424"/>
        <v>-0.10863095238095238</v>
      </c>
      <c r="N3883" t="str">
        <f t="shared" si="426"/>
        <v>yes</v>
      </c>
    </row>
    <row r="3884" spans="1:14" x14ac:dyDescent="0.25">
      <c r="A3884" t="str">
        <f t="shared" si="420"/>
        <v>8Melbourne</v>
      </c>
      <c r="B3884">
        <v>2020</v>
      </c>
      <c r="C3884">
        <v>8</v>
      </c>
      <c r="D3884" t="s">
        <v>433</v>
      </c>
      <c r="E3884" t="s">
        <v>30</v>
      </c>
      <c r="F3884">
        <v>22</v>
      </c>
      <c r="G3884" s="1">
        <v>0.77</v>
      </c>
      <c r="H3884">
        <v>0</v>
      </c>
      <c r="I3884">
        <f t="shared" si="421"/>
        <v>18</v>
      </c>
      <c r="J3884" s="3">
        <f t="shared" si="422"/>
        <v>0</v>
      </c>
      <c r="K3884" s="5">
        <f t="shared" si="425"/>
        <v>0</v>
      </c>
      <c r="L3884" s="3">
        <f t="shared" ca="1" si="423"/>
        <v>0.13241644483880508</v>
      </c>
      <c r="M3884" s="1">
        <f t="shared" ca="1" si="424"/>
        <v>-0.13241644483880508</v>
      </c>
      <c r="N3884" t="str">
        <f t="shared" si="426"/>
        <v>no</v>
      </c>
    </row>
    <row r="3885" spans="1:14" x14ac:dyDescent="0.25">
      <c r="A3885" t="str">
        <f t="shared" si="420"/>
        <v>8Hawthorn</v>
      </c>
      <c r="B3885">
        <v>2020</v>
      </c>
      <c r="C3885">
        <v>8</v>
      </c>
      <c r="D3885" t="s">
        <v>315</v>
      </c>
      <c r="E3885" t="s">
        <v>56</v>
      </c>
      <c r="F3885">
        <v>57</v>
      </c>
      <c r="G3885" s="1">
        <v>0.85</v>
      </c>
      <c r="H3885">
        <v>0</v>
      </c>
      <c r="I3885">
        <f t="shared" si="421"/>
        <v>19</v>
      </c>
      <c r="J3885" s="3">
        <f t="shared" si="422"/>
        <v>0</v>
      </c>
      <c r="K3885" s="5">
        <f t="shared" si="425"/>
        <v>3</v>
      </c>
      <c r="L3885" s="3">
        <f t="shared" ca="1" si="423"/>
        <v>0</v>
      </c>
      <c r="M3885" s="1">
        <f t="shared" ca="1" si="424"/>
        <v>0</v>
      </c>
      <c r="N3885" t="str">
        <f t="shared" si="426"/>
        <v>yes</v>
      </c>
    </row>
    <row r="3886" spans="1:14" x14ac:dyDescent="0.25">
      <c r="A3886" t="str">
        <f t="shared" si="420"/>
        <v>8West Coast Eagles</v>
      </c>
      <c r="B3886">
        <v>2020</v>
      </c>
      <c r="C3886">
        <v>8</v>
      </c>
      <c r="D3886" t="s">
        <v>416</v>
      </c>
      <c r="E3886" t="s">
        <v>36</v>
      </c>
      <c r="F3886">
        <v>69</v>
      </c>
      <c r="G3886" s="1">
        <v>0.77</v>
      </c>
      <c r="H3886">
        <v>0</v>
      </c>
      <c r="I3886">
        <f t="shared" si="421"/>
        <v>27</v>
      </c>
      <c r="J3886" s="3">
        <f t="shared" si="422"/>
        <v>0</v>
      </c>
      <c r="K3886" s="5">
        <f t="shared" si="425"/>
        <v>0</v>
      </c>
      <c r="L3886" s="3">
        <f t="shared" ca="1" si="423"/>
        <v>9.2327586206896559E-2</v>
      </c>
      <c r="M3886" s="1">
        <f t="shared" ca="1" si="424"/>
        <v>-9.2327586206896559E-2</v>
      </c>
      <c r="N3886" t="str">
        <f t="shared" si="426"/>
        <v>no</v>
      </c>
    </row>
    <row r="3887" spans="1:14" x14ac:dyDescent="0.25">
      <c r="A3887" t="str">
        <f t="shared" si="420"/>
        <v>8West Coast Eagles</v>
      </c>
      <c r="B3887">
        <v>2020</v>
      </c>
      <c r="C3887">
        <v>8</v>
      </c>
      <c r="D3887" t="s">
        <v>656</v>
      </c>
      <c r="E3887" t="s">
        <v>36</v>
      </c>
      <c r="F3887">
        <v>39</v>
      </c>
      <c r="G3887" s="1">
        <v>0.77</v>
      </c>
      <c r="H3887">
        <v>0</v>
      </c>
      <c r="I3887">
        <f t="shared" si="421"/>
        <v>27</v>
      </c>
      <c r="J3887" s="3">
        <f t="shared" si="422"/>
        <v>0</v>
      </c>
      <c r="K3887" s="5">
        <f t="shared" si="425"/>
        <v>0</v>
      </c>
      <c r="L3887" s="3">
        <f t="shared" ca="1" si="423"/>
        <v>0</v>
      </c>
      <c r="M3887" s="1">
        <f t="shared" ca="1" si="424"/>
        <v>0</v>
      </c>
      <c r="N3887" t="str">
        <f t="shared" si="426"/>
        <v>no</v>
      </c>
    </row>
    <row r="3888" spans="1:14" x14ac:dyDescent="0.25">
      <c r="A3888" t="str">
        <f t="shared" si="420"/>
        <v>8Brisbane Lions</v>
      </c>
      <c r="B3888">
        <v>2020</v>
      </c>
      <c r="C3888">
        <v>8</v>
      </c>
      <c r="D3888" t="s">
        <v>451</v>
      </c>
      <c r="E3888" t="s">
        <v>16</v>
      </c>
      <c r="F3888">
        <v>67</v>
      </c>
      <c r="G3888" s="1">
        <v>0.68</v>
      </c>
      <c r="H3888">
        <v>0</v>
      </c>
      <c r="I3888">
        <f t="shared" si="421"/>
        <v>18</v>
      </c>
      <c r="J3888" s="3">
        <f t="shared" si="422"/>
        <v>0</v>
      </c>
      <c r="K3888" s="5">
        <f t="shared" si="425"/>
        <v>0</v>
      </c>
      <c r="L3888" s="3">
        <f t="shared" ca="1" si="423"/>
        <v>4.9700299700299704E-2</v>
      </c>
      <c r="M3888" s="1">
        <f t="shared" ca="1" si="424"/>
        <v>-4.9700299700299704E-2</v>
      </c>
      <c r="N3888" t="str">
        <f t="shared" si="426"/>
        <v>no</v>
      </c>
    </row>
    <row r="3889" spans="1:14" x14ac:dyDescent="0.25">
      <c r="A3889" t="str">
        <f t="shared" si="420"/>
        <v>8Richmond</v>
      </c>
      <c r="B3889">
        <v>2020</v>
      </c>
      <c r="C3889">
        <v>8</v>
      </c>
      <c r="D3889" t="s">
        <v>422</v>
      </c>
      <c r="E3889" t="s">
        <v>28</v>
      </c>
      <c r="F3889">
        <v>75</v>
      </c>
      <c r="G3889" s="1">
        <v>0.74</v>
      </c>
      <c r="H3889">
        <v>0</v>
      </c>
      <c r="I3889">
        <f t="shared" si="421"/>
        <v>19</v>
      </c>
      <c r="J3889" s="3">
        <f t="shared" si="422"/>
        <v>0</v>
      </c>
      <c r="K3889" s="5">
        <f t="shared" si="425"/>
        <v>0</v>
      </c>
      <c r="L3889" s="3">
        <f t="shared" ca="1" si="423"/>
        <v>5.7254901960784317E-2</v>
      </c>
      <c r="M3889" s="1">
        <f t="shared" ca="1" si="424"/>
        <v>-5.7254901960784317E-2</v>
      </c>
      <c r="N3889" t="str">
        <f t="shared" si="426"/>
        <v>no</v>
      </c>
    </row>
    <row r="3890" spans="1:14" x14ac:dyDescent="0.25">
      <c r="A3890" t="str">
        <f t="shared" si="420"/>
        <v>8Essendon</v>
      </c>
      <c r="B3890">
        <v>2020</v>
      </c>
      <c r="C3890">
        <v>8</v>
      </c>
      <c r="D3890" t="s">
        <v>427</v>
      </c>
      <c r="E3890" t="s">
        <v>32</v>
      </c>
      <c r="F3890">
        <v>78</v>
      </c>
      <c r="G3890" s="1">
        <v>0.9</v>
      </c>
      <c r="H3890">
        <v>0</v>
      </c>
      <c r="I3890">
        <f t="shared" si="421"/>
        <v>20</v>
      </c>
      <c r="J3890" s="3">
        <f t="shared" si="422"/>
        <v>0</v>
      </c>
      <c r="K3890" s="5">
        <f t="shared" si="425"/>
        <v>0</v>
      </c>
      <c r="L3890" s="3">
        <f t="shared" ca="1" si="423"/>
        <v>0.17968845456734731</v>
      </c>
      <c r="M3890" s="1">
        <f t="shared" ca="1" si="424"/>
        <v>-0.17968845456734731</v>
      </c>
      <c r="N3890" t="str">
        <f t="shared" si="426"/>
        <v>no</v>
      </c>
    </row>
    <row r="3891" spans="1:14" x14ac:dyDescent="0.25">
      <c r="A3891" t="str">
        <f t="shared" si="420"/>
        <v>8Fremantle</v>
      </c>
      <c r="B3891">
        <v>2020</v>
      </c>
      <c r="C3891">
        <v>8</v>
      </c>
      <c r="D3891" t="s">
        <v>397</v>
      </c>
      <c r="E3891" t="s">
        <v>53</v>
      </c>
      <c r="F3891">
        <v>50</v>
      </c>
      <c r="G3891" s="1">
        <v>0.76</v>
      </c>
      <c r="H3891">
        <v>0</v>
      </c>
      <c r="I3891">
        <f t="shared" si="421"/>
        <v>12</v>
      </c>
      <c r="J3891" s="3">
        <f t="shared" si="422"/>
        <v>0</v>
      </c>
      <c r="K3891" s="5">
        <f t="shared" si="425"/>
        <v>0</v>
      </c>
      <c r="L3891" s="3">
        <f t="shared" ca="1" si="423"/>
        <v>0</v>
      </c>
      <c r="M3891" s="1">
        <f t="shared" ca="1" si="424"/>
        <v>0</v>
      </c>
      <c r="N3891" t="str">
        <f t="shared" si="426"/>
        <v>no</v>
      </c>
    </row>
    <row r="3892" spans="1:14" x14ac:dyDescent="0.25">
      <c r="A3892" t="str">
        <f t="shared" si="420"/>
        <v>8Geelong Cats</v>
      </c>
      <c r="B3892">
        <v>2020</v>
      </c>
      <c r="C3892">
        <v>8</v>
      </c>
      <c r="D3892" t="s">
        <v>361</v>
      </c>
      <c r="E3892" t="s">
        <v>9</v>
      </c>
      <c r="F3892">
        <v>76</v>
      </c>
      <c r="G3892" s="1">
        <v>0.83</v>
      </c>
      <c r="H3892">
        <v>0</v>
      </c>
      <c r="I3892">
        <f t="shared" si="421"/>
        <v>12</v>
      </c>
      <c r="J3892" s="3">
        <f t="shared" si="422"/>
        <v>0</v>
      </c>
      <c r="K3892" s="5">
        <f t="shared" si="425"/>
        <v>0</v>
      </c>
      <c r="L3892" s="3">
        <f t="shared" ca="1" si="423"/>
        <v>0.10231259968102074</v>
      </c>
      <c r="M3892" s="1">
        <f t="shared" ca="1" si="424"/>
        <v>-0.10231259968102074</v>
      </c>
      <c r="N3892" t="str">
        <f t="shared" si="426"/>
        <v>no</v>
      </c>
    </row>
    <row r="3893" spans="1:14" x14ac:dyDescent="0.25">
      <c r="A3893" t="str">
        <f t="shared" si="420"/>
        <v>8St Kilda</v>
      </c>
      <c r="B3893">
        <v>2020</v>
      </c>
      <c r="C3893">
        <v>8</v>
      </c>
      <c r="D3893" t="s">
        <v>556</v>
      </c>
      <c r="E3893" t="s">
        <v>19</v>
      </c>
      <c r="F3893">
        <v>33</v>
      </c>
      <c r="G3893" s="1">
        <v>0.87</v>
      </c>
      <c r="H3893">
        <v>0</v>
      </c>
      <c r="I3893">
        <f t="shared" si="421"/>
        <v>22</v>
      </c>
      <c r="J3893" s="3">
        <f t="shared" si="422"/>
        <v>0</v>
      </c>
      <c r="K3893" s="5">
        <f t="shared" si="425"/>
        <v>0</v>
      </c>
      <c r="L3893" s="3">
        <f t="shared" ca="1" si="423"/>
        <v>0.10931784478497282</v>
      </c>
      <c r="M3893" s="1">
        <f t="shared" ca="1" si="424"/>
        <v>-0.10931784478497282</v>
      </c>
      <c r="N3893" t="str">
        <f t="shared" si="426"/>
        <v>no</v>
      </c>
    </row>
    <row r="3894" spans="1:14" x14ac:dyDescent="0.25">
      <c r="A3894" t="str">
        <f t="shared" si="420"/>
        <v>8Essendon</v>
      </c>
      <c r="B3894">
        <v>2020</v>
      </c>
      <c r="C3894">
        <v>8</v>
      </c>
      <c r="D3894" t="s">
        <v>218</v>
      </c>
      <c r="E3894" t="s">
        <v>32</v>
      </c>
      <c r="F3894">
        <v>75</v>
      </c>
      <c r="G3894" s="1">
        <v>0.9</v>
      </c>
      <c r="H3894">
        <v>0</v>
      </c>
      <c r="I3894">
        <f t="shared" si="421"/>
        <v>20</v>
      </c>
      <c r="J3894" s="3">
        <f t="shared" si="422"/>
        <v>0</v>
      </c>
      <c r="K3894" s="5">
        <f t="shared" si="425"/>
        <v>27</v>
      </c>
      <c r="L3894" s="3">
        <f t="shared" ca="1" si="423"/>
        <v>7.1381578947368421E-2</v>
      </c>
      <c r="M3894" s="1">
        <f t="shared" ca="1" si="424"/>
        <v>-7.1381578947368421E-2</v>
      </c>
      <c r="N3894" t="str">
        <f t="shared" si="426"/>
        <v>yes</v>
      </c>
    </row>
    <row r="3895" spans="1:14" x14ac:dyDescent="0.25">
      <c r="A3895" t="str">
        <f t="shared" si="420"/>
        <v>8Essendon</v>
      </c>
      <c r="B3895">
        <v>2020</v>
      </c>
      <c r="C3895">
        <v>8</v>
      </c>
      <c r="D3895" t="s">
        <v>312</v>
      </c>
      <c r="E3895" t="s">
        <v>32</v>
      </c>
      <c r="F3895">
        <v>30</v>
      </c>
      <c r="G3895" s="1">
        <v>0.76</v>
      </c>
      <c r="H3895">
        <v>0</v>
      </c>
      <c r="I3895">
        <f t="shared" si="421"/>
        <v>20</v>
      </c>
      <c r="J3895" s="3">
        <f t="shared" si="422"/>
        <v>0</v>
      </c>
      <c r="K3895" s="5">
        <f t="shared" si="425"/>
        <v>2</v>
      </c>
      <c r="L3895" s="3">
        <f t="shared" ca="1" si="423"/>
        <v>0</v>
      </c>
      <c r="M3895" s="1">
        <f t="shared" ca="1" si="424"/>
        <v>0</v>
      </c>
      <c r="N3895" t="str">
        <f t="shared" si="426"/>
        <v>yes</v>
      </c>
    </row>
    <row r="3896" spans="1:14" x14ac:dyDescent="0.25">
      <c r="A3896" t="str">
        <f t="shared" si="420"/>
        <v>8Melbourne</v>
      </c>
      <c r="B3896">
        <v>2020</v>
      </c>
      <c r="C3896">
        <v>8</v>
      </c>
      <c r="D3896" t="s">
        <v>435</v>
      </c>
      <c r="E3896" t="s">
        <v>30</v>
      </c>
      <c r="F3896">
        <v>31</v>
      </c>
      <c r="G3896" s="1">
        <v>0.77</v>
      </c>
      <c r="H3896">
        <v>0</v>
      </c>
      <c r="I3896">
        <f t="shared" si="421"/>
        <v>18</v>
      </c>
      <c r="J3896" s="3">
        <f t="shared" si="422"/>
        <v>0</v>
      </c>
      <c r="K3896" s="5">
        <f t="shared" si="425"/>
        <v>0</v>
      </c>
      <c r="L3896" s="3">
        <f t="shared" ca="1" si="423"/>
        <v>0.18932309193700364</v>
      </c>
      <c r="M3896" s="1">
        <f t="shared" ca="1" si="424"/>
        <v>-0.18932309193700364</v>
      </c>
      <c r="N3896" t="str">
        <f t="shared" si="426"/>
        <v>no</v>
      </c>
    </row>
    <row r="3897" spans="1:14" x14ac:dyDescent="0.25">
      <c r="A3897" t="str">
        <f t="shared" si="420"/>
        <v>8St Kilda</v>
      </c>
      <c r="B3897">
        <v>2020</v>
      </c>
      <c r="C3897">
        <v>8</v>
      </c>
      <c r="D3897" t="s">
        <v>511</v>
      </c>
      <c r="E3897" t="s">
        <v>19</v>
      </c>
      <c r="F3897">
        <v>50</v>
      </c>
      <c r="G3897" s="1">
        <v>0.68</v>
      </c>
      <c r="H3897">
        <v>0</v>
      </c>
      <c r="I3897">
        <f t="shared" si="421"/>
        <v>22</v>
      </c>
      <c r="J3897" s="3">
        <f t="shared" si="422"/>
        <v>0</v>
      </c>
      <c r="K3897" s="5">
        <f t="shared" si="425"/>
        <v>0</v>
      </c>
      <c r="L3897" s="3">
        <f t="shared" ca="1" si="423"/>
        <v>0.11188811188811187</v>
      </c>
      <c r="M3897" s="1">
        <f t="shared" ca="1" si="424"/>
        <v>-0.11188811188811187</v>
      </c>
      <c r="N3897" t="str">
        <f t="shared" si="426"/>
        <v>no</v>
      </c>
    </row>
    <row r="3898" spans="1:14" x14ac:dyDescent="0.25">
      <c r="A3898" t="str">
        <f t="shared" si="420"/>
        <v>8St Kilda</v>
      </c>
      <c r="B3898">
        <v>2020</v>
      </c>
      <c r="C3898">
        <v>8</v>
      </c>
      <c r="D3898" t="s">
        <v>568</v>
      </c>
      <c r="E3898" t="s">
        <v>19</v>
      </c>
      <c r="F3898">
        <v>72</v>
      </c>
      <c r="G3898" s="1">
        <v>0.87</v>
      </c>
      <c r="H3898">
        <v>0</v>
      </c>
      <c r="I3898">
        <f t="shared" si="421"/>
        <v>22</v>
      </c>
      <c r="J3898" s="3">
        <f t="shared" si="422"/>
        <v>0</v>
      </c>
      <c r="K3898" s="5">
        <f t="shared" si="425"/>
        <v>0</v>
      </c>
      <c r="L3898" s="3">
        <f t="shared" ca="1" si="423"/>
        <v>7.9046344611340302E-2</v>
      </c>
      <c r="M3898" s="1">
        <f t="shared" ca="1" si="424"/>
        <v>-7.9046344611340302E-2</v>
      </c>
      <c r="N3898" t="str">
        <f t="shared" si="426"/>
        <v>no</v>
      </c>
    </row>
    <row r="3899" spans="1:14" x14ac:dyDescent="0.25">
      <c r="A3899" t="str">
        <f t="shared" si="420"/>
        <v>8Essendon</v>
      </c>
      <c r="B3899">
        <v>2020</v>
      </c>
      <c r="C3899">
        <v>8</v>
      </c>
      <c r="D3899" t="s">
        <v>462</v>
      </c>
      <c r="E3899" t="s">
        <v>32</v>
      </c>
      <c r="F3899">
        <v>56</v>
      </c>
      <c r="G3899" s="1">
        <v>0.9</v>
      </c>
      <c r="H3899">
        <v>0</v>
      </c>
      <c r="I3899">
        <f t="shared" si="421"/>
        <v>20</v>
      </c>
      <c r="J3899" s="3">
        <f t="shared" si="422"/>
        <v>0</v>
      </c>
      <c r="K3899" s="5">
        <f t="shared" si="425"/>
        <v>0</v>
      </c>
      <c r="L3899" s="3">
        <f t="shared" ca="1" si="423"/>
        <v>9.856143856143855E-2</v>
      </c>
      <c r="M3899" s="1">
        <f t="shared" ca="1" si="424"/>
        <v>-9.856143856143855E-2</v>
      </c>
      <c r="N3899" t="str">
        <f t="shared" si="426"/>
        <v>no</v>
      </c>
    </row>
    <row r="3900" spans="1:14" x14ac:dyDescent="0.25">
      <c r="A3900" t="str">
        <f t="shared" si="420"/>
        <v>8GWS Giants</v>
      </c>
      <c r="B3900">
        <v>2020</v>
      </c>
      <c r="C3900">
        <v>8</v>
      </c>
      <c r="D3900" t="s">
        <v>379</v>
      </c>
      <c r="E3900" t="s">
        <v>11</v>
      </c>
      <c r="F3900">
        <v>24</v>
      </c>
      <c r="G3900" s="1">
        <v>0.77</v>
      </c>
      <c r="H3900">
        <v>0</v>
      </c>
      <c r="I3900">
        <f t="shared" si="421"/>
        <v>19</v>
      </c>
      <c r="J3900" s="3">
        <f t="shared" si="422"/>
        <v>0</v>
      </c>
      <c r="K3900" s="5">
        <f t="shared" si="425"/>
        <v>0</v>
      </c>
      <c r="L3900" s="3">
        <f t="shared" ca="1" si="423"/>
        <v>0.12744442258508754</v>
      </c>
      <c r="M3900" s="1">
        <f t="shared" ca="1" si="424"/>
        <v>-0.12744442258508754</v>
      </c>
      <c r="N3900" t="str">
        <f t="shared" si="426"/>
        <v>no</v>
      </c>
    </row>
    <row r="3901" spans="1:14" x14ac:dyDescent="0.25">
      <c r="A3901" t="str">
        <f t="shared" si="420"/>
        <v>8West Coast Eagles</v>
      </c>
      <c r="B3901">
        <v>2020</v>
      </c>
      <c r="C3901">
        <v>8</v>
      </c>
      <c r="D3901" t="s">
        <v>448</v>
      </c>
      <c r="E3901" t="s">
        <v>36</v>
      </c>
      <c r="F3901">
        <v>91</v>
      </c>
      <c r="G3901" s="1">
        <v>0.92</v>
      </c>
      <c r="H3901">
        <v>0</v>
      </c>
      <c r="I3901">
        <f t="shared" si="421"/>
        <v>27</v>
      </c>
      <c r="J3901" s="3">
        <f t="shared" si="422"/>
        <v>0</v>
      </c>
      <c r="K3901" s="5">
        <f t="shared" si="425"/>
        <v>0</v>
      </c>
      <c r="L3901" s="3">
        <f t="shared" ca="1" si="423"/>
        <v>0.1952767949284977</v>
      </c>
      <c r="M3901" s="1">
        <f t="shared" ca="1" si="424"/>
        <v>-0.1952767949284977</v>
      </c>
      <c r="N3901" t="str">
        <f t="shared" si="426"/>
        <v>no</v>
      </c>
    </row>
    <row r="3902" spans="1:14" x14ac:dyDescent="0.25">
      <c r="A3902" t="str">
        <f t="shared" si="420"/>
        <v>8North Melbourne</v>
      </c>
      <c r="B3902">
        <v>2020</v>
      </c>
      <c r="C3902">
        <v>8</v>
      </c>
      <c r="D3902" t="s">
        <v>176</v>
      </c>
      <c r="E3902" t="s">
        <v>25</v>
      </c>
      <c r="F3902">
        <v>77</v>
      </c>
      <c r="G3902" s="1">
        <v>0.93</v>
      </c>
      <c r="H3902">
        <v>0</v>
      </c>
      <c r="I3902">
        <f t="shared" si="421"/>
        <v>22</v>
      </c>
      <c r="J3902" s="3">
        <f t="shared" si="422"/>
        <v>0</v>
      </c>
      <c r="K3902" s="5">
        <f t="shared" si="425"/>
        <v>32</v>
      </c>
      <c r="L3902" s="3">
        <f t="shared" ca="1" si="423"/>
        <v>2.0543440048084009E-2</v>
      </c>
      <c r="M3902" s="1">
        <f t="shared" ca="1" si="424"/>
        <v>-2.0543440048084009E-2</v>
      </c>
      <c r="N3902" t="str">
        <f t="shared" si="426"/>
        <v>yes</v>
      </c>
    </row>
    <row r="3903" spans="1:14" x14ac:dyDescent="0.25">
      <c r="A3903" t="str">
        <f t="shared" si="420"/>
        <v>8GWS Giants</v>
      </c>
      <c r="B3903">
        <v>2020</v>
      </c>
      <c r="C3903">
        <v>8</v>
      </c>
      <c r="D3903" t="s">
        <v>440</v>
      </c>
      <c r="E3903" t="s">
        <v>11</v>
      </c>
      <c r="F3903">
        <v>35</v>
      </c>
      <c r="G3903" s="1">
        <v>0.86</v>
      </c>
      <c r="H3903">
        <v>0</v>
      </c>
      <c r="I3903">
        <f t="shared" si="421"/>
        <v>19</v>
      </c>
      <c r="J3903" s="3">
        <f t="shared" si="422"/>
        <v>0</v>
      </c>
      <c r="K3903" s="5">
        <f t="shared" si="425"/>
        <v>0</v>
      </c>
      <c r="L3903" s="3">
        <f t="shared" ca="1" si="423"/>
        <v>0</v>
      </c>
      <c r="M3903" s="1">
        <f t="shared" ca="1" si="424"/>
        <v>0</v>
      </c>
      <c r="N3903" t="str">
        <f t="shared" si="426"/>
        <v>no</v>
      </c>
    </row>
    <row r="3904" spans="1:14" x14ac:dyDescent="0.25">
      <c r="A3904" t="str">
        <f t="shared" si="420"/>
        <v>8Collingwood</v>
      </c>
      <c r="B3904">
        <v>2020</v>
      </c>
      <c r="C3904">
        <v>8</v>
      </c>
      <c r="D3904" t="s">
        <v>443</v>
      </c>
      <c r="E3904" t="s">
        <v>51</v>
      </c>
      <c r="F3904">
        <v>48</v>
      </c>
      <c r="G3904" s="1">
        <v>0.81</v>
      </c>
      <c r="H3904">
        <v>0</v>
      </c>
      <c r="I3904">
        <f t="shared" si="421"/>
        <v>27</v>
      </c>
      <c r="J3904" s="3">
        <f t="shared" si="422"/>
        <v>0</v>
      </c>
      <c r="K3904" s="5">
        <f t="shared" si="425"/>
        <v>0</v>
      </c>
      <c r="L3904" s="3">
        <f t="shared" ca="1" si="423"/>
        <v>3.8062283737024222E-2</v>
      </c>
      <c r="M3904" s="1">
        <f t="shared" ca="1" si="424"/>
        <v>-3.8062283737024222E-2</v>
      </c>
      <c r="N3904" t="str">
        <f t="shared" si="426"/>
        <v>no</v>
      </c>
    </row>
    <row r="3905" spans="1:14" x14ac:dyDescent="0.25">
      <c r="A3905" t="str">
        <f t="shared" si="420"/>
        <v>8Richmond</v>
      </c>
      <c r="B3905">
        <v>2020</v>
      </c>
      <c r="C3905">
        <v>8</v>
      </c>
      <c r="D3905" t="s">
        <v>454</v>
      </c>
      <c r="E3905" t="s">
        <v>28</v>
      </c>
      <c r="F3905">
        <v>41</v>
      </c>
      <c r="G3905" s="1">
        <v>0.87</v>
      </c>
      <c r="H3905">
        <v>0</v>
      </c>
      <c r="I3905">
        <f t="shared" si="421"/>
        <v>19</v>
      </c>
      <c r="J3905" s="3">
        <f t="shared" si="422"/>
        <v>0</v>
      </c>
      <c r="K3905" s="5">
        <f t="shared" si="425"/>
        <v>0</v>
      </c>
      <c r="L3905" s="3">
        <f t="shared" ca="1" si="423"/>
        <v>4.812834224598931E-2</v>
      </c>
      <c r="M3905" s="1">
        <f t="shared" ca="1" si="424"/>
        <v>-4.812834224598931E-2</v>
      </c>
      <c r="N3905" t="str">
        <f t="shared" si="426"/>
        <v>no</v>
      </c>
    </row>
    <row r="3906" spans="1:14" x14ac:dyDescent="0.25">
      <c r="A3906" t="str">
        <f t="shared" ref="A3906:A3969" si="427">C3906&amp;E3906</f>
        <v>8Gold Coast Suns</v>
      </c>
      <c r="B3906">
        <v>2020</v>
      </c>
      <c r="C3906">
        <v>8</v>
      </c>
      <c r="D3906" t="s">
        <v>494</v>
      </c>
      <c r="E3906" t="s">
        <v>40</v>
      </c>
      <c r="F3906">
        <v>40</v>
      </c>
      <c r="G3906" s="1">
        <v>0.8</v>
      </c>
      <c r="H3906">
        <v>0</v>
      </c>
      <c r="I3906">
        <f t="shared" ref="I3906:I3969" si="428">SUMIF($A:$A,$A3906,$H:$H)/4</f>
        <v>17</v>
      </c>
      <c r="J3906" s="3">
        <f t="shared" ref="J3906:J3969" si="429">H3906/I3906</f>
        <v>0</v>
      </c>
      <c r="K3906" s="5">
        <f t="shared" si="425"/>
        <v>0</v>
      </c>
      <c r="L3906" s="3">
        <f t="shared" ref="L3906:L3969" ca="1" si="430">SUMIF($D:$D,$D3906,$J3906)/COUNTIF($D:$D,$D3906)</f>
        <v>9.555555555555556E-2</v>
      </c>
      <c r="M3906" s="1">
        <f t="shared" ref="M3906:M3969" ca="1" si="431">J3906-L3906</f>
        <v>-9.555555555555556E-2</v>
      </c>
      <c r="N3906" t="str">
        <f t="shared" si="426"/>
        <v>no</v>
      </c>
    </row>
    <row r="3907" spans="1:14" x14ac:dyDescent="0.25">
      <c r="A3907" t="str">
        <f t="shared" si="427"/>
        <v>8Port Adelaide</v>
      </c>
      <c r="B3907">
        <v>2020</v>
      </c>
      <c r="C3907">
        <v>8</v>
      </c>
      <c r="D3907" t="s">
        <v>543</v>
      </c>
      <c r="E3907" t="s">
        <v>48</v>
      </c>
      <c r="F3907">
        <v>40</v>
      </c>
      <c r="G3907" s="1">
        <v>0.88</v>
      </c>
      <c r="H3907">
        <v>0</v>
      </c>
      <c r="I3907">
        <f t="shared" si="428"/>
        <v>22</v>
      </c>
      <c r="J3907" s="3">
        <f t="shared" si="429"/>
        <v>0</v>
      </c>
      <c r="K3907" s="5">
        <f t="shared" ref="K3907:K3970" si="432">SUMIF($D:$D,$D3907,$H:$H)</f>
        <v>0</v>
      </c>
      <c r="L3907" s="3">
        <f t="shared" ca="1" si="430"/>
        <v>2.3809523809523808E-2</v>
      </c>
      <c r="M3907" s="1">
        <f t="shared" ca="1" si="431"/>
        <v>-2.3809523809523808E-2</v>
      </c>
      <c r="N3907" t="str">
        <f t="shared" ref="N3907:N3970" si="433">IF(K3907&gt;0,"yes", "no")</f>
        <v>no</v>
      </c>
    </row>
    <row r="3908" spans="1:14" x14ac:dyDescent="0.25">
      <c r="A3908" t="str">
        <f t="shared" si="427"/>
        <v>8GWS Giants</v>
      </c>
      <c r="B3908">
        <v>2020</v>
      </c>
      <c r="C3908">
        <v>8</v>
      </c>
      <c r="D3908" t="s">
        <v>196</v>
      </c>
      <c r="E3908" t="s">
        <v>11</v>
      </c>
      <c r="F3908">
        <v>102</v>
      </c>
      <c r="G3908" s="1">
        <v>0.96</v>
      </c>
      <c r="H3908">
        <v>0</v>
      </c>
      <c r="I3908">
        <f t="shared" si="428"/>
        <v>19</v>
      </c>
      <c r="J3908" s="3">
        <f t="shared" si="429"/>
        <v>0</v>
      </c>
      <c r="K3908" s="5">
        <f t="shared" si="432"/>
        <v>41</v>
      </c>
      <c r="L3908" s="3">
        <f t="shared" ca="1" si="430"/>
        <v>0.12648136177547942</v>
      </c>
      <c r="M3908" s="1">
        <f t="shared" ca="1" si="431"/>
        <v>-0.12648136177547942</v>
      </c>
      <c r="N3908" t="str">
        <f t="shared" si="433"/>
        <v>yes</v>
      </c>
    </row>
    <row r="3909" spans="1:14" x14ac:dyDescent="0.25">
      <c r="A3909" t="str">
        <f t="shared" si="427"/>
        <v>8Adelaide Crows</v>
      </c>
      <c r="B3909">
        <v>2020</v>
      </c>
      <c r="C3909">
        <v>8</v>
      </c>
      <c r="D3909" t="s">
        <v>580</v>
      </c>
      <c r="E3909" t="s">
        <v>22</v>
      </c>
      <c r="F3909">
        <v>38</v>
      </c>
      <c r="G3909" s="1">
        <v>0.83</v>
      </c>
      <c r="H3909">
        <v>0</v>
      </c>
      <c r="I3909">
        <f t="shared" si="428"/>
        <v>20</v>
      </c>
      <c r="J3909" s="3">
        <f t="shared" si="429"/>
        <v>0</v>
      </c>
      <c r="K3909" s="5">
        <f t="shared" si="432"/>
        <v>0</v>
      </c>
      <c r="L3909" s="3">
        <f t="shared" ca="1" si="430"/>
        <v>7.1000000000000008E-2</v>
      </c>
      <c r="M3909" s="1">
        <f t="shared" ca="1" si="431"/>
        <v>-7.1000000000000008E-2</v>
      </c>
      <c r="N3909" t="str">
        <f t="shared" si="433"/>
        <v>no</v>
      </c>
    </row>
    <row r="3910" spans="1:14" x14ac:dyDescent="0.25">
      <c r="A3910" t="str">
        <f t="shared" si="427"/>
        <v>8Adelaide Crows</v>
      </c>
      <c r="B3910">
        <v>2020</v>
      </c>
      <c r="C3910">
        <v>8</v>
      </c>
      <c r="D3910" t="s">
        <v>526</v>
      </c>
      <c r="E3910" t="s">
        <v>22</v>
      </c>
      <c r="F3910">
        <v>34</v>
      </c>
      <c r="G3910" s="1">
        <v>0.91</v>
      </c>
      <c r="H3910">
        <v>0</v>
      </c>
      <c r="I3910">
        <f t="shared" si="428"/>
        <v>20</v>
      </c>
      <c r="J3910" s="3">
        <f t="shared" si="429"/>
        <v>0</v>
      </c>
      <c r="K3910" s="5">
        <f t="shared" si="432"/>
        <v>0</v>
      </c>
      <c r="L3910" s="3">
        <f t="shared" ca="1" si="430"/>
        <v>0.15079365079365079</v>
      </c>
      <c r="M3910" s="1">
        <f t="shared" ca="1" si="431"/>
        <v>-0.15079365079365079</v>
      </c>
      <c r="N3910" t="str">
        <f t="shared" si="433"/>
        <v>no</v>
      </c>
    </row>
    <row r="3911" spans="1:14" x14ac:dyDescent="0.25">
      <c r="A3911" t="str">
        <f t="shared" si="427"/>
        <v>8Carlton</v>
      </c>
      <c r="B3911">
        <v>2020</v>
      </c>
      <c r="C3911">
        <v>8</v>
      </c>
      <c r="D3911" t="s">
        <v>71</v>
      </c>
      <c r="E3911" t="s">
        <v>6</v>
      </c>
      <c r="F3911">
        <v>40</v>
      </c>
      <c r="G3911" s="1">
        <v>0.95</v>
      </c>
      <c r="H3911">
        <v>0</v>
      </c>
      <c r="I3911">
        <f t="shared" si="428"/>
        <v>22</v>
      </c>
      <c r="J3911" s="3">
        <f t="shared" si="429"/>
        <v>0</v>
      </c>
      <c r="K3911" s="5">
        <f t="shared" si="432"/>
        <v>56</v>
      </c>
      <c r="L3911" s="3">
        <f t="shared" ca="1" si="430"/>
        <v>0.14482614908311503</v>
      </c>
      <c r="M3911" s="1">
        <f t="shared" ca="1" si="431"/>
        <v>-0.14482614908311503</v>
      </c>
      <c r="N3911" t="str">
        <f t="shared" si="433"/>
        <v>yes</v>
      </c>
    </row>
    <row r="3912" spans="1:14" x14ac:dyDescent="0.25">
      <c r="A3912" t="str">
        <f t="shared" si="427"/>
        <v>8Fremantle</v>
      </c>
      <c r="B3912">
        <v>2020</v>
      </c>
      <c r="C3912">
        <v>8</v>
      </c>
      <c r="D3912" t="s">
        <v>358</v>
      </c>
      <c r="E3912" t="s">
        <v>53</v>
      </c>
      <c r="F3912">
        <v>39</v>
      </c>
      <c r="G3912" s="1">
        <v>0.88</v>
      </c>
      <c r="H3912">
        <v>0</v>
      </c>
      <c r="I3912">
        <f t="shared" si="428"/>
        <v>12</v>
      </c>
      <c r="J3912" s="3">
        <f t="shared" si="429"/>
        <v>0</v>
      </c>
      <c r="K3912" s="5">
        <f t="shared" si="432"/>
        <v>0</v>
      </c>
      <c r="L3912" s="3">
        <f t="shared" ca="1" si="430"/>
        <v>5.7692307692307696E-2</v>
      </c>
      <c r="M3912" s="1">
        <f t="shared" ca="1" si="431"/>
        <v>-5.7692307692307696E-2</v>
      </c>
      <c r="N3912" t="str">
        <f t="shared" si="433"/>
        <v>no</v>
      </c>
    </row>
    <row r="3913" spans="1:14" x14ac:dyDescent="0.25">
      <c r="A3913" t="str">
        <f t="shared" si="427"/>
        <v>8Melbourne</v>
      </c>
      <c r="B3913">
        <v>2020</v>
      </c>
      <c r="C3913">
        <v>8</v>
      </c>
      <c r="D3913" t="s">
        <v>653</v>
      </c>
      <c r="E3913" t="s">
        <v>30</v>
      </c>
      <c r="F3913">
        <v>38</v>
      </c>
      <c r="G3913" s="1">
        <v>0.72</v>
      </c>
      <c r="H3913">
        <v>0</v>
      </c>
      <c r="I3913">
        <f t="shared" si="428"/>
        <v>18</v>
      </c>
      <c r="J3913" s="3">
        <f t="shared" si="429"/>
        <v>0</v>
      </c>
      <c r="K3913" s="5">
        <f t="shared" si="432"/>
        <v>0</v>
      </c>
      <c r="L3913" s="3">
        <f t="shared" ca="1" si="430"/>
        <v>0</v>
      </c>
      <c r="M3913" s="1">
        <f t="shared" ca="1" si="431"/>
        <v>0</v>
      </c>
      <c r="N3913" t="str">
        <f t="shared" si="433"/>
        <v>no</v>
      </c>
    </row>
    <row r="3914" spans="1:14" x14ac:dyDescent="0.25">
      <c r="A3914" t="str">
        <f t="shared" si="427"/>
        <v>8Hawthorn</v>
      </c>
      <c r="B3914">
        <v>2020</v>
      </c>
      <c r="C3914">
        <v>8</v>
      </c>
      <c r="D3914" t="s">
        <v>520</v>
      </c>
      <c r="E3914" t="s">
        <v>56</v>
      </c>
      <c r="F3914">
        <v>38</v>
      </c>
      <c r="G3914" s="1">
        <v>0.82</v>
      </c>
      <c r="H3914">
        <v>0</v>
      </c>
      <c r="I3914">
        <f t="shared" si="428"/>
        <v>19</v>
      </c>
      <c r="J3914" s="3">
        <f t="shared" si="429"/>
        <v>0</v>
      </c>
      <c r="K3914" s="5">
        <f t="shared" si="432"/>
        <v>0</v>
      </c>
      <c r="L3914" s="3">
        <f t="shared" ca="1" si="430"/>
        <v>2.5252525252525252E-2</v>
      </c>
      <c r="M3914" s="1">
        <f t="shared" ca="1" si="431"/>
        <v>-2.5252525252525252E-2</v>
      </c>
      <c r="N3914" t="str">
        <f t="shared" si="433"/>
        <v>no</v>
      </c>
    </row>
    <row r="3915" spans="1:14" x14ac:dyDescent="0.25">
      <c r="A3915" t="str">
        <f t="shared" si="427"/>
        <v>8North Melbourne</v>
      </c>
      <c r="B3915">
        <v>2020</v>
      </c>
      <c r="C3915">
        <v>8</v>
      </c>
      <c r="D3915" t="s">
        <v>523</v>
      </c>
      <c r="E3915" t="s">
        <v>25</v>
      </c>
      <c r="F3915">
        <v>29</v>
      </c>
      <c r="G3915" s="1">
        <v>0.88</v>
      </c>
      <c r="H3915">
        <v>0</v>
      </c>
      <c r="I3915">
        <f t="shared" si="428"/>
        <v>22</v>
      </c>
      <c r="J3915" s="3">
        <f t="shared" si="429"/>
        <v>0</v>
      </c>
      <c r="K3915" s="5">
        <f t="shared" si="432"/>
        <v>0</v>
      </c>
      <c r="L3915" s="3">
        <f t="shared" ca="1" si="430"/>
        <v>0</v>
      </c>
      <c r="M3915" s="1">
        <f t="shared" ca="1" si="431"/>
        <v>0</v>
      </c>
      <c r="N3915" t="str">
        <f t="shared" si="433"/>
        <v>no</v>
      </c>
    </row>
    <row r="3916" spans="1:14" x14ac:dyDescent="0.25">
      <c r="A3916" t="str">
        <f t="shared" si="427"/>
        <v>8Richmond</v>
      </c>
      <c r="B3916">
        <v>2020</v>
      </c>
      <c r="C3916">
        <v>8</v>
      </c>
      <c r="D3916" t="s">
        <v>392</v>
      </c>
      <c r="E3916" t="s">
        <v>28</v>
      </c>
      <c r="F3916">
        <v>45</v>
      </c>
      <c r="G3916" s="1">
        <v>1</v>
      </c>
      <c r="H3916">
        <v>0</v>
      </c>
      <c r="I3916">
        <f t="shared" si="428"/>
        <v>19</v>
      </c>
      <c r="J3916" s="3">
        <f t="shared" si="429"/>
        <v>0</v>
      </c>
      <c r="K3916" s="5">
        <f t="shared" si="432"/>
        <v>0</v>
      </c>
      <c r="L3916" s="3">
        <f t="shared" ca="1" si="430"/>
        <v>4.8777173913043481E-2</v>
      </c>
      <c r="M3916" s="1">
        <f t="shared" ca="1" si="431"/>
        <v>-4.8777173913043481E-2</v>
      </c>
      <c r="N3916" t="str">
        <f t="shared" si="433"/>
        <v>no</v>
      </c>
    </row>
    <row r="3917" spans="1:14" x14ac:dyDescent="0.25">
      <c r="A3917" t="str">
        <f t="shared" si="427"/>
        <v>8Melbourne</v>
      </c>
      <c r="B3917">
        <v>2020</v>
      </c>
      <c r="C3917">
        <v>8</v>
      </c>
      <c r="D3917" t="s">
        <v>403</v>
      </c>
      <c r="E3917" t="s">
        <v>30</v>
      </c>
      <c r="F3917">
        <v>46</v>
      </c>
      <c r="G3917" s="1">
        <v>1</v>
      </c>
      <c r="H3917">
        <v>0</v>
      </c>
      <c r="I3917">
        <f t="shared" si="428"/>
        <v>18</v>
      </c>
      <c r="J3917" s="3">
        <f t="shared" si="429"/>
        <v>0</v>
      </c>
      <c r="K3917" s="5">
        <f t="shared" si="432"/>
        <v>0</v>
      </c>
      <c r="L3917" s="3">
        <f t="shared" ca="1" si="430"/>
        <v>6.55614973262032E-2</v>
      </c>
      <c r="M3917" s="1">
        <f t="shared" ca="1" si="431"/>
        <v>-6.55614973262032E-2</v>
      </c>
      <c r="N3917" t="str">
        <f t="shared" si="433"/>
        <v>no</v>
      </c>
    </row>
    <row r="3918" spans="1:14" x14ac:dyDescent="0.25">
      <c r="A3918" t="str">
        <f t="shared" si="427"/>
        <v>8West Coast Eagles</v>
      </c>
      <c r="B3918">
        <v>2020</v>
      </c>
      <c r="C3918">
        <v>8</v>
      </c>
      <c r="D3918" t="s">
        <v>348</v>
      </c>
      <c r="E3918" t="s">
        <v>36</v>
      </c>
      <c r="F3918">
        <v>49</v>
      </c>
      <c r="G3918" s="1">
        <v>0.87</v>
      </c>
      <c r="H3918">
        <v>0</v>
      </c>
      <c r="I3918">
        <f t="shared" si="428"/>
        <v>27</v>
      </c>
      <c r="J3918" s="3">
        <f t="shared" si="429"/>
        <v>0</v>
      </c>
      <c r="K3918" s="5">
        <f t="shared" si="432"/>
        <v>2</v>
      </c>
      <c r="L3918" s="3">
        <f t="shared" ca="1" si="430"/>
        <v>5.6680161943319832E-2</v>
      </c>
      <c r="M3918" s="1">
        <f t="shared" ca="1" si="431"/>
        <v>-5.6680161943319832E-2</v>
      </c>
      <c r="N3918" t="str">
        <f t="shared" si="433"/>
        <v>yes</v>
      </c>
    </row>
    <row r="3919" spans="1:14" x14ac:dyDescent="0.25">
      <c r="A3919" t="str">
        <f t="shared" si="427"/>
        <v>8Adelaide Crows</v>
      </c>
      <c r="B3919">
        <v>2020</v>
      </c>
      <c r="C3919">
        <v>8</v>
      </c>
      <c r="D3919" t="s">
        <v>424</v>
      </c>
      <c r="E3919" t="s">
        <v>22</v>
      </c>
      <c r="F3919">
        <v>60</v>
      </c>
      <c r="G3919" s="1">
        <v>0.9</v>
      </c>
      <c r="H3919">
        <v>0</v>
      </c>
      <c r="I3919">
        <f t="shared" si="428"/>
        <v>20</v>
      </c>
      <c r="J3919" s="3">
        <f t="shared" si="429"/>
        <v>0</v>
      </c>
      <c r="K3919" s="5">
        <f t="shared" si="432"/>
        <v>0</v>
      </c>
      <c r="L3919" s="3">
        <f t="shared" ca="1" si="430"/>
        <v>4.34077079107505E-2</v>
      </c>
      <c r="M3919" s="1">
        <f t="shared" ca="1" si="431"/>
        <v>-4.34077079107505E-2</v>
      </c>
      <c r="N3919" t="str">
        <f t="shared" si="433"/>
        <v>no</v>
      </c>
    </row>
    <row r="3920" spans="1:14" x14ac:dyDescent="0.25">
      <c r="A3920" t="str">
        <f t="shared" si="427"/>
        <v>8GWS Giants</v>
      </c>
      <c r="B3920">
        <v>2020</v>
      </c>
      <c r="C3920">
        <v>8</v>
      </c>
      <c r="D3920" t="s">
        <v>331</v>
      </c>
      <c r="E3920" t="s">
        <v>11</v>
      </c>
      <c r="F3920">
        <v>43</v>
      </c>
      <c r="G3920" s="1">
        <v>0.77</v>
      </c>
      <c r="H3920">
        <v>0</v>
      </c>
      <c r="I3920">
        <f t="shared" si="428"/>
        <v>19</v>
      </c>
      <c r="J3920" s="3">
        <f t="shared" si="429"/>
        <v>0</v>
      </c>
      <c r="K3920" s="5">
        <f t="shared" si="432"/>
        <v>1</v>
      </c>
      <c r="L3920" s="3">
        <f t="shared" ca="1" si="430"/>
        <v>8.0793650793650792E-2</v>
      </c>
      <c r="M3920" s="1">
        <f t="shared" ca="1" si="431"/>
        <v>-8.0793650793650792E-2</v>
      </c>
      <c r="N3920" t="str">
        <f t="shared" si="433"/>
        <v>yes</v>
      </c>
    </row>
    <row r="3921" spans="1:14" x14ac:dyDescent="0.25">
      <c r="A3921" t="str">
        <f t="shared" si="427"/>
        <v>8Western Bulldogs</v>
      </c>
      <c r="B3921">
        <v>2020</v>
      </c>
      <c r="C3921">
        <v>8</v>
      </c>
      <c r="D3921" t="s">
        <v>371</v>
      </c>
      <c r="E3921" t="s">
        <v>14</v>
      </c>
      <c r="F3921">
        <v>44</v>
      </c>
      <c r="G3921" s="1">
        <v>0.94</v>
      </c>
      <c r="H3921">
        <v>0</v>
      </c>
      <c r="I3921">
        <f t="shared" si="428"/>
        <v>17</v>
      </c>
      <c r="J3921" s="3">
        <f t="shared" si="429"/>
        <v>0</v>
      </c>
      <c r="K3921" s="5">
        <f t="shared" si="432"/>
        <v>0</v>
      </c>
      <c r="L3921" s="3">
        <f t="shared" ca="1" si="430"/>
        <v>6.3086104006820118E-2</v>
      </c>
      <c r="M3921" s="1">
        <f t="shared" ca="1" si="431"/>
        <v>-6.3086104006820118E-2</v>
      </c>
      <c r="N3921" t="str">
        <f t="shared" si="433"/>
        <v>no</v>
      </c>
    </row>
    <row r="3922" spans="1:14" x14ac:dyDescent="0.25">
      <c r="A3922" t="str">
        <f t="shared" si="427"/>
        <v>8Collingwood</v>
      </c>
      <c r="B3922">
        <v>2020</v>
      </c>
      <c r="C3922">
        <v>8</v>
      </c>
      <c r="D3922" t="s">
        <v>445</v>
      </c>
      <c r="E3922" t="s">
        <v>51</v>
      </c>
      <c r="F3922">
        <v>58</v>
      </c>
      <c r="G3922" s="1">
        <v>0.89</v>
      </c>
      <c r="H3922">
        <v>0</v>
      </c>
      <c r="I3922">
        <f t="shared" si="428"/>
        <v>27</v>
      </c>
      <c r="J3922" s="3">
        <f t="shared" si="429"/>
        <v>0</v>
      </c>
      <c r="K3922" s="5">
        <f t="shared" si="432"/>
        <v>0</v>
      </c>
      <c r="L3922" s="3">
        <f t="shared" ca="1" si="430"/>
        <v>6.6964285714285711E-3</v>
      </c>
      <c r="M3922" s="1">
        <f t="shared" ca="1" si="431"/>
        <v>-6.6964285714285711E-3</v>
      </c>
      <c r="N3922" t="str">
        <f t="shared" si="433"/>
        <v>no</v>
      </c>
    </row>
    <row r="3923" spans="1:14" x14ac:dyDescent="0.25">
      <c r="A3923" t="str">
        <f t="shared" si="427"/>
        <v>8Sydney Swans</v>
      </c>
      <c r="B3923">
        <v>2020</v>
      </c>
      <c r="C3923">
        <v>8</v>
      </c>
      <c r="D3923" t="s">
        <v>476</v>
      </c>
      <c r="E3923" t="s">
        <v>70</v>
      </c>
      <c r="F3923">
        <v>84</v>
      </c>
      <c r="G3923" s="1">
        <v>0.79</v>
      </c>
      <c r="H3923">
        <v>0</v>
      </c>
      <c r="I3923">
        <f t="shared" si="428"/>
        <v>19</v>
      </c>
      <c r="J3923" s="3">
        <f t="shared" si="429"/>
        <v>0</v>
      </c>
      <c r="K3923" s="5">
        <f t="shared" si="432"/>
        <v>0</v>
      </c>
      <c r="L3923" s="3">
        <f t="shared" ca="1" si="430"/>
        <v>0.11231245534651106</v>
      </c>
      <c r="M3923" s="1">
        <f t="shared" ca="1" si="431"/>
        <v>-0.11231245534651106</v>
      </c>
      <c r="N3923" t="str">
        <f t="shared" si="433"/>
        <v>no</v>
      </c>
    </row>
    <row r="3924" spans="1:14" x14ac:dyDescent="0.25">
      <c r="A3924" t="str">
        <f t="shared" si="427"/>
        <v>8Richmond</v>
      </c>
      <c r="B3924">
        <v>2020</v>
      </c>
      <c r="C3924">
        <v>8</v>
      </c>
      <c r="D3924" t="s">
        <v>455</v>
      </c>
      <c r="E3924" t="s">
        <v>28</v>
      </c>
      <c r="F3924">
        <v>31</v>
      </c>
      <c r="G3924" s="1">
        <v>1</v>
      </c>
      <c r="H3924">
        <v>0</v>
      </c>
      <c r="I3924">
        <f t="shared" si="428"/>
        <v>19</v>
      </c>
      <c r="J3924" s="3">
        <f t="shared" si="429"/>
        <v>0</v>
      </c>
      <c r="K3924" s="5">
        <f t="shared" si="432"/>
        <v>0</v>
      </c>
      <c r="L3924" s="3">
        <f t="shared" ca="1" si="430"/>
        <v>6.6732412886259029E-2</v>
      </c>
      <c r="M3924" s="1">
        <f t="shared" ca="1" si="431"/>
        <v>-6.6732412886259029E-2</v>
      </c>
      <c r="N3924" t="str">
        <f t="shared" si="433"/>
        <v>no</v>
      </c>
    </row>
    <row r="3925" spans="1:14" x14ac:dyDescent="0.25">
      <c r="A3925" t="str">
        <f t="shared" si="427"/>
        <v>8Collingwood</v>
      </c>
      <c r="B3925">
        <v>2020</v>
      </c>
      <c r="C3925">
        <v>8</v>
      </c>
      <c r="D3925" t="s">
        <v>645</v>
      </c>
      <c r="E3925" t="s">
        <v>51</v>
      </c>
      <c r="F3925">
        <v>57</v>
      </c>
      <c r="G3925" s="1">
        <v>0.81</v>
      </c>
      <c r="H3925">
        <v>0</v>
      </c>
      <c r="I3925">
        <f t="shared" si="428"/>
        <v>27</v>
      </c>
      <c r="J3925" s="3">
        <f t="shared" si="429"/>
        <v>0</v>
      </c>
      <c r="K3925" s="5">
        <f t="shared" si="432"/>
        <v>0</v>
      </c>
      <c r="L3925" s="3">
        <f t="shared" ca="1" si="430"/>
        <v>0</v>
      </c>
      <c r="M3925" s="1">
        <f t="shared" ca="1" si="431"/>
        <v>0</v>
      </c>
      <c r="N3925" t="str">
        <f t="shared" si="433"/>
        <v>no</v>
      </c>
    </row>
    <row r="3926" spans="1:14" x14ac:dyDescent="0.25">
      <c r="A3926" t="str">
        <f t="shared" si="427"/>
        <v>8Port Adelaide</v>
      </c>
      <c r="B3926">
        <v>2020</v>
      </c>
      <c r="C3926">
        <v>8</v>
      </c>
      <c r="D3926" t="s">
        <v>510</v>
      </c>
      <c r="E3926" t="s">
        <v>48</v>
      </c>
      <c r="F3926">
        <v>47</v>
      </c>
      <c r="G3926" s="1">
        <v>0.83</v>
      </c>
      <c r="H3926">
        <v>0</v>
      </c>
      <c r="I3926">
        <f t="shared" si="428"/>
        <v>22</v>
      </c>
      <c r="J3926" s="3">
        <f t="shared" si="429"/>
        <v>0</v>
      </c>
      <c r="K3926" s="5">
        <f t="shared" si="432"/>
        <v>0</v>
      </c>
      <c r="L3926" s="3">
        <f t="shared" ca="1" si="430"/>
        <v>2.3529411764705885E-3</v>
      </c>
      <c r="M3926" s="1">
        <f t="shared" ca="1" si="431"/>
        <v>-2.3529411764705885E-3</v>
      </c>
      <c r="N3926" t="str">
        <f t="shared" si="433"/>
        <v>no</v>
      </c>
    </row>
    <row r="3927" spans="1:14" x14ac:dyDescent="0.25">
      <c r="A3927" t="str">
        <f t="shared" si="427"/>
        <v>8Gold Coast Suns</v>
      </c>
      <c r="B3927">
        <v>2020</v>
      </c>
      <c r="C3927">
        <v>8</v>
      </c>
      <c r="D3927" t="s">
        <v>133</v>
      </c>
      <c r="E3927" t="s">
        <v>40</v>
      </c>
      <c r="F3927">
        <v>54</v>
      </c>
      <c r="G3927" s="1">
        <v>0.69</v>
      </c>
      <c r="H3927">
        <v>0</v>
      </c>
      <c r="I3927">
        <f t="shared" si="428"/>
        <v>17</v>
      </c>
      <c r="J3927" s="3">
        <f t="shared" si="429"/>
        <v>0</v>
      </c>
      <c r="K3927" s="5">
        <f t="shared" si="432"/>
        <v>65</v>
      </c>
      <c r="L3927" s="3">
        <f t="shared" ca="1" si="430"/>
        <v>4.072398190045249E-2</v>
      </c>
      <c r="M3927" s="1">
        <f t="shared" ca="1" si="431"/>
        <v>-4.072398190045249E-2</v>
      </c>
      <c r="N3927" t="str">
        <f t="shared" si="433"/>
        <v>yes</v>
      </c>
    </row>
    <row r="3928" spans="1:14" x14ac:dyDescent="0.25">
      <c r="A3928" t="str">
        <f t="shared" si="427"/>
        <v>8Collingwood</v>
      </c>
      <c r="B3928">
        <v>2020</v>
      </c>
      <c r="C3928">
        <v>8</v>
      </c>
      <c r="D3928" t="s">
        <v>444</v>
      </c>
      <c r="E3928" t="s">
        <v>51</v>
      </c>
      <c r="F3928">
        <v>31</v>
      </c>
      <c r="G3928" s="1">
        <v>0.94</v>
      </c>
      <c r="H3928">
        <v>0</v>
      </c>
      <c r="I3928">
        <f t="shared" si="428"/>
        <v>27</v>
      </c>
      <c r="J3928" s="3">
        <f t="shared" si="429"/>
        <v>0</v>
      </c>
      <c r="K3928" s="5">
        <f t="shared" si="432"/>
        <v>0</v>
      </c>
      <c r="L3928" s="3">
        <f t="shared" ca="1" si="430"/>
        <v>0.11888888888888888</v>
      </c>
      <c r="M3928" s="1">
        <f t="shared" ca="1" si="431"/>
        <v>-0.11888888888888888</v>
      </c>
      <c r="N3928" t="str">
        <f t="shared" si="433"/>
        <v>no</v>
      </c>
    </row>
    <row r="3929" spans="1:14" x14ac:dyDescent="0.25">
      <c r="A3929" t="str">
        <f t="shared" si="427"/>
        <v>8Gold Coast Suns</v>
      </c>
      <c r="B3929">
        <v>2020</v>
      </c>
      <c r="C3929">
        <v>8</v>
      </c>
      <c r="D3929" t="s">
        <v>374</v>
      </c>
      <c r="E3929" t="s">
        <v>40</v>
      </c>
      <c r="F3929">
        <v>46</v>
      </c>
      <c r="G3929" s="1">
        <v>0.8</v>
      </c>
      <c r="H3929">
        <v>0</v>
      </c>
      <c r="I3929">
        <f t="shared" si="428"/>
        <v>17</v>
      </c>
      <c r="J3929" s="3">
        <f t="shared" si="429"/>
        <v>0</v>
      </c>
      <c r="K3929" s="5">
        <f t="shared" si="432"/>
        <v>0</v>
      </c>
      <c r="L3929" s="3">
        <f t="shared" ca="1" si="430"/>
        <v>0</v>
      </c>
      <c r="M3929" s="1">
        <f t="shared" ca="1" si="431"/>
        <v>0</v>
      </c>
      <c r="N3929" t="str">
        <f t="shared" si="433"/>
        <v>no</v>
      </c>
    </row>
    <row r="3930" spans="1:14" x14ac:dyDescent="0.25">
      <c r="A3930" t="str">
        <f t="shared" si="427"/>
        <v>8Gold Coast Suns</v>
      </c>
      <c r="B3930">
        <v>2020</v>
      </c>
      <c r="C3930">
        <v>8</v>
      </c>
      <c r="D3930" t="s">
        <v>493</v>
      </c>
      <c r="E3930" t="s">
        <v>40</v>
      </c>
      <c r="F3930">
        <v>65</v>
      </c>
      <c r="G3930" s="1">
        <v>0.85</v>
      </c>
      <c r="H3930">
        <v>0</v>
      </c>
      <c r="I3930">
        <f t="shared" si="428"/>
        <v>17</v>
      </c>
      <c r="J3930" s="3">
        <f t="shared" si="429"/>
        <v>0</v>
      </c>
      <c r="K3930" s="5">
        <f t="shared" si="432"/>
        <v>0</v>
      </c>
      <c r="L3930" s="3">
        <f t="shared" ca="1" si="430"/>
        <v>2.7310924369747899E-2</v>
      </c>
      <c r="M3930" s="1">
        <f t="shared" ca="1" si="431"/>
        <v>-2.7310924369747899E-2</v>
      </c>
      <c r="N3930" t="str">
        <f t="shared" si="433"/>
        <v>no</v>
      </c>
    </row>
    <row r="3931" spans="1:14" x14ac:dyDescent="0.25">
      <c r="A3931" t="str">
        <f t="shared" si="427"/>
        <v>8Essendon</v>
      </c>
      <c r="B3931">
        <v>2020</v>
      </c>
      <c r="C3931">
        <v>8</v>
      </c>
      <c r="D3931" t="s">
        <v>337</v>
      </c>
      <c r="E3931" t="s">
        <v>32</v>
      </c>
      <c r="F3931">
        <v>50</v>
      </c>
      <c r="G3931" s="1">
        <v>0.79</v>
      </c>
      <c r="H3931">
        <v>0</v>
      </c>
      <c r="I3931">
        <f t="shared" si="428"/>
        <v>20</v>
      </c>
      <c r="J3931" s="3">
        <f t="shared" si="429"/>
        <v>0</v>
      </c>
      <c r="K3931" s="5">
        <f t="shared" si="432"/>
        <v>1</v>
      </c>
      <c r="L3931" s="3">
        <f t="shared" ca="1" si="430"/>
        <v>7.9710144927536239E-2</v>
      </c>
      <c r="M3931" s="1">
        <f t="shared" ca="1" si="431"/>
        <v>-7.9710144927536239E-2</v>
      </c>
      <c r="N3931" t="str">
        <f t="shared" si="433"/>
        <v>yes</v>
      </c>
    </row>
    <row r="3932" spans="1:14" x14ac:dyDescent="0.25">
      <c r="A3932" t="str">
        <f t="shared" si="427"/>
        <v>8Essendon</v>
      </c>
      <c r="B3932">
        <v>2020</v>
      </c>
      <c r="C3932">
        <v>8</v>
      </c>
      <c r="D3932" t="s">
        <v>485</v>
      </c>
      <c r="E3932" t="s">
        <v>32</v>
      </c>
      <c r="F3932">
        <v>43</v>
      </c>
      <c r="G3932" s="1">
        <v>0.73</v>
      </c>
      <c r="H3932">
        <v>0</v>
      </c>
      <c r="I3932">
        <f t="shared" si="428"/>
        <v>20</v>
      </c>
      <c r="J3932" s="3">
        <f t="shared" si="429"/>
        <v>0</v>
      </c>
      <c r="K3932" s="5">
        <f t="shared" si="432"/>
        <v>0</v>
      </c>
      <c r="L3932" s="3">
        <f t="shared" ca="1" si="430"/>
        <v>5.2143508665247799E-2</v>
      </c>
      <c r="M3932" s="1">
        <f t="shared" ca="1" si="431"/>
        <v>-5.2143508665247799E-2</v>
      </c>
      <c r="N3932" t="str">
        <f t="shared" si="433"/>
        <v>no</v>
      </c>
    </row>
    <row r="3933" spans="1:14" x14ac:dyDescent="0.25">
      <c r="A3933" t="str">
        <f t="shared" si="427"/>
        <v>8Geelong Cats</v>
      </c>
      <c r="B3933">
        <v>2020</v>
      </c>
      <c r="C3933">
        <v>8</v>
      </c>
      <c r="D3933" t="s">
        <v>338</v>
      </c>
      <c r="E3933" t="s">
        <v>9</v>
      </c>
      <c r="F3933">
        <v>48</v>
      </c>
      <c r="G3933" s="1">
        <v>0.74</v>
      </c>
      <c r="H3933">
        <v>0</v>
      </c>
      <c r="I3933">
        <f t="shared" si="428"/>
        <v>12</v>
      </c>
      <c r="J3933" s="3">
        <f t="shared" si="429"/>
        <v>0</v>
      </c>
      <c r="K3933" s="5">
        <f t="shared" si="432"/>
        <v>1</v>
      </c>
      <c r="L3933" s="3">
        <f t="shared" ca="1" si="430"/>
        <v>0.13541666666666666</v>
      </c>
      <c r="M3933" s="1">
        <f t="shared" ca="1" si="431"/>
        <v>-0.13541666666666666</v>
      </c>
      <c r="N3933" t="str">
        <f t="shared" si="433"/>
        <v>yes</v>
      </c>
    </row>
    <row r="3934" spans="1:14" x14ac:dyDescent="0.25">
      <c r="A3934" t="str">
        <f t="shared" si="427"/>
        <v>8Melbourne</v>
      </c>
      <c r="B3934">
        <v>2020</v>
      </c>
      <c r="C3934">
        <v>8</v>
      </c>
      <c r="D3934" t="s">
        <v>489</v>
      </c>
      <c r="E3934" t="s">
        <v>30</v>
      </c>
      <c r="F3934">
        <v>55</v>
      </c>
      <c r="G3934" s="1">
        <v>0.95</v>
      </c>
      <c r="H3934">
        <v>0</v>
      </c>
      <c r="I3934">
        <f t="shared" si="428"/>
        <v>18</v>
      </c>
      <c r="J3934" s="3">
        <f t="shared" si="429"/>
        <v>0</v>
      </c>
      <c r="K3934" s="5">
        <f t="shared" si="432"/>
        <v>0</v>
      </c>
      <c r="L3934" s="3">
        <f t="shared" ca="1" si="430"/>
        <v>8.23964529949818E-2</v>
      </c>
      <c r="M3934" s="1">
        <f t="shared" ca="1" si="431"/>
        <v>-8.23964529949818E-2</v>
      </c>
      <c r="N3934" t="str">
        <f t="shared" si="433"/>
        <v>no</v>
      </c>
    </row>
    <row r="3935" spans="1:14" x14ac:dyDescent="0.25">
      <c r="A3935" t="str">
        <f t="shared" si="427"/>
        <v>8St Kilda</v>
      </c>
      <c r="B3935">
        <v>2020</v>
      </c>
      <c r="C3935">
        <v>8</v>
      </c>
      <c r="D3935" t="s">
        <v>194</v>
      </c>
      <c r="E3935" t="s">
        <v>19</v>
      </c>
      <c r="F3935">
        <v>75</v>
      </c>
      <c r="G3935" s="1">
        <v>0.8</v>
      </c>
      <c r="H3935">
        <v>0</v>
      </c>
      <c r="I3935">
        <f t="shared" si="428"/>
        <v>22</v>
      </c>
      <c r="J3935" s="3">
        <f t="shared" si="429"/>
        <v>0</v>
      </c>
      <c r="K3935" s="5">
        <f t="shared" si="432"/>
        <v>35</v>
      </c>
      <c r="L3935" s="3">
        <f t="shared" ca="1" si="430"/>
        <v>0.11093749999999999</v>
      </c>
      <c r="M3935" s="1">
        <f t="shared" ca="1" si="431"/>
        <v>-0.11093749999999999</v>
      </c>
      <c r="N3935" t="str">
        <f t="shared" si="433"/>
        <v>yes</v>
      </c>
    </row>
    <row r="3936" spans="1:14" x14ac:dyDescent="0.25">
      <c r="A3936" t="str">
        <f t="shared" si="427"/>
        <v>8St Kilda</v>
      </c>
      <c r="B3936">
        <v>2020</v>
      </c>
      <c r="C3936">
        <v>8</v>
      </c>
      <c r="D3936" t="s">
        <v>492</v>
      </c>
      <c r="E3936" t="s">
        <v>19</v>
      </c>
      <c r="F3936">
        <v>37</v>
      </c>
      <c r="G3936" s="1">
        <v>0.75</v>
      </c>
      <c r="H3936">
        <v>0</v>
      </c>
      <c r="I3936">
        <f t="shared" si="428"/>
        <v>22</v>
      </c>
      <c r="J3936" s="3">
        <f t="shared" si="429"/>
        <v>0</v>
      </c>
      <c r="K3936" s="5">
        <f t="shared" si="432"/>
        <v>0</v>
      </c>
      <c r="L3936" s="3">
        <f t="shared" ca="1" si="430"/>
        <v>5.6174089068825914E-2</v>
      </c>
      <c r="M3936" s="1">
        <f t="shared" ca="1" si="431"/>
        <v>-5.6174089068825914E-2</v>
      </c>
      <c r="N3936" t="str">
        <f t="shared" si="433"/>
        <v>no</v>
      </c>
    </row>
    <row r="3937" spans="1:14" x14ac:dyDescent="0.25">
      <c r="A3937" t="str">
        <f t="shared" si="427"/>
        <v>8GWS Giants</v>
      </c>
      <c r="B3937">
        <v>2020</v>
      </c>
      <c r="C3937">
        <v>8</v>
      </c>
      <c r="D3937" t="s">
        <v>410</v>
      </c>
      <c r="E3937" t="s">
        <v>11</v>
      </c>
      <c r="F3937">
        <v>34</v>
      </c>
      <c r="G3937" s="1">
        <v>0.88</v>
      </c>
      <c r="H3937">
        <v>0</v>
      </c>
      <c r="I3937">
        <f t="shared" si="428"/>
        <v>19</v>
      </c>
      <c r="J3937" s="3">
        <f t="shared" si="429"/>
        <v>0</v>
      </c>
      <c r="K3937" s="5">
        <f t="shared" si="432"/>
        <v>0</v>
      </c>
      <c r="L3937" s="3">
        <f t="shared" ca="1" si="430"/>
        <v>0.19698093140999715</v>
      </c>
      <c r="M3937" s="1">
        <f t="shared" ca="1" si="431"/>
        <v>-0.19698093140999715</v>
      </c>
      <c r="N3937" t="str">
        <f t="shared" si="433"/>
        <v>no</v>
      </c>
    </row>
    <row r="3938" spans="1:14" x14ac:dyDescent="0.25">
      <c r="A3938" t="str">
        <f t="shared" si="427"/>
        <v>8Melbourne</v>
      </c>
      <c r="B3938">
        <v>2020</v>
      </c>
      <c r="C3938">
        <v>8</v>
      </c>
      <c r="D3938" t="s">
        <v>598</v>
      </c>
      <c r="E3938" t="s">
        <v>30</v>
      </c>
      <c r="F3938">
        <v>39</v>
      </c>
      <c r="G3938" s="1">
        <v>0.67</v>
      </c>
      <c r="H3938">
        <v>0</v>
      </c>
      <c r="I3938">
        <f t="shared" si="428"/>
        <v>18</v>
      </c>
      <c r="J3938" s="3">
        <f t="shared" si="429"/>
        <v>0</v>
      </c>
      <c r="K3938" s="5">
        <f t="shared" si="432"/>
        <v>0</v>
      </c>
      <c r="L3938" s="3">
        <f t="shared" ca="1" si="430"/>
        <v>0.11854636591478696</v>
      </c>
      <c r="M3938" s="1">
        <f t="shared" ca="1" si="431"/>
        <v>-0.11854636591478696</v>
      </c>
      <c r="N3938" t="str">
        <f t="shared" si="433"/>
        <v>no</v>
      </c>
    </row>
    <row r="3939" spans="1:14" x14ac:dyDescent="0.25">
      <c r="A3939" t="str">
        <f t="shared" si="427"/>
        <v>8Melbourne</v>
      </c>
      <c r="B3939">
        <v>2020</v>
      </c>
      <c r="C3939">
        <v>8</v>
      </c>
      <c r="D3939" t="s">
        <v>309</v>
      </c>
      <c r="E3939" t="s">
        <v>30</v>
      </c>
      <c r="F3939">
        <v>17</v>
      </c>
      <c r="G3939" s="1">
        <v>0.97</v>
      </c>
      <c r="H3939">
        <v>0</v>
      </c>
      <c r="I3939">
        <f t="shared" si="428"/>
        <v>18</v>
      </c>
      <c r="J3939" s="3">
        <f t="shared" si="429"/>
        <v>0</v>
      </c>
      <c r="K3939" s="5">
        <f t="shared" si="432"/>
        <v>2</v>
      </c>
      <c r="L3939" s="3">
        <f t="shared" ca="1" si="430"/>
        <v>2.8571428571428574E-2</v>
      </c>
      <c r="M3939" s="1">
        <f t="shared" ca="1" si="431"/>
        <v>-2.8571428571428574E-2</v>
      </c>
      <c r="N3939" t="str">
        <f t="shared" si="433"/>
        <v>yes</v>
      </c>
    </row>
    <row r="3940" spans="1:14" x14ac:dyDescent="0.25">
      <c r="A3940" t="str">
        <f t="shared" si="427"/>
        <v>8Hawthorn</v>
      </c>
      <c r="B3940">
        <v>2020</v>
      </c>
      <c r="C3940">
        <v>8</v>
      </c>
      <c r="D3940" t="s">
        <v>537</v>
      </c>
      <c r="E3940" t="s">
        <v>56</v>
      </c>
      <c r="F3940">
        <v>40</v>
      </c>
      <c r="G3940" s="1">
        <v>0.79</v>
      </c>
      <c r="H3940">
        <v>0</v>
      </c>
      <c r="I3940">
        <f t="shared" si="428"/>
        <v>19</v>
      </c>
      <c r="J3940" s="3">
        <f t="shared" si="429"/>
        <v>0</v>
      </c>
      <c r="K3940" s="5">
        <f t="shared" si="432"/>
        <v>0</v>
      </c>
      <c r="L3940" s="3">
        <f t="shared" ca="1" si="430"/>
        <v>6.157635467980295E-2</v>
      </c>
      <c r="M3940" s="1">
        <f t="shared" ca="1" si="431"/>
        <v>-6.157635467980295E-2</v>
      </c>
      <c r="N3940" t="str">
        <f t="shared" si="433"/>
        <v>no</v>
      </c>
    </row>
    <row r="3941" spans="1:14" x14ac:dyDescent="0.25">
      <c r="A3941" t="str">
        <f t="shared" si="427"/>
        <v>8Hawthorn</v>
      </c>
      <c r="B3941">
        <v>2020</v>
      </c>
      <c r="C3941">
        <v>8</v>
      </c>
      <c r="D3941" t="s">
        <v>323</v>
      </c>
      <c r="E3941" t="s">
        <v>56</v>
      </c>
      <c r="F3941">
        <v>28</v>
      </c>
      <c r="G3941" s="1">
        <v>0.81</v>
      </c>
      <c r="H3941">
        <v>0</v>
      </c>
      <c r="I3941">
        <f t="shared" si="428"/>
        <v>19</v>
      </c>
      <c r="J3941" s="3">
        <f t="shared" si="429"/>
        <v>0</v>
      </c>
      <c r="K3941" s="5">
        <f t="shared" si="432"/>
        <v>3</v>
      </c>
      <c r="L3941" s="3">
        <f t="shared" ca="1" si="430"/>
        <v>8.6206896551724137E-3</v>
      </c>
      <c r="M3941" s="1">
        <f t="shared" ca="1" si="431"/>
        <v>-8.6206896551724137E-3</v>
      </c>
      <c r="N3941" t="str">
        <f t="shared" si="433"/>
        <v>yes</v>
      </c>
    </row>
    <row r="3942" spans="1:14" x14ac:dyDescent="0.25">
      <c r="A3942" t="str">
        <f t="shared" si="427"/>
        <v>8Richmond</v>
      </c>
      <c r="B3942">
        <v>2020</v>
      </c>
      <c r="C3942">
        <v>8</v>
      </c>
      <c r="D3942" t="s">
        <v>579</v>
      </c>
      <c r="E3942" t="s">
        <v>28</v>
      </c>
      <c r="F3942">
        <v>30</v>
      </c>
      <c r="G3942" s="1">
        <v>0.79</v>
      </c>
      <c r="H3942">
        <v>0</v>
      </c>
      <c r="I3942">
        <f t="shared" si="428"/>
        <v>19</v>
      </c>
      <c r="J3942" s="3">
        <f t="shared" si="429"/>
        <v>0</v>
      </c>
      <c r="K3942" s="5">
        <f t="shared" si="432"/>
        <v>0</v>
      </c>
      <c r="L3942" s="3">
        <f t="shared" ca="1" si="430"/>
        <v>4.4372294372294369E-2</v>
      </c>
      <c r="M3942" s="1">
        <f t="shared" ca="1" si="431"/>
        <v>-4.4372294372294369E-2</v>
      </c>
      <c r="N3942" t="str">
        <f t="shared" si="433"/>
        <v>no</v>
      </c>
    </row>
    <row r="3943" spans="1:14" x14ac:dyDescent="0.25">
      <c r="A3943" t="str">
        <f t="shared" si="427"/>
        <v>8St Kilda</v>
      </c>
      <c r="B3943">
        <v>2020</v>
      </c>
      <c r="C3943">
        <v>8</v>
      </c>
      <c r="D3943" t="s">
        <v>470</v>
      </c>
      <c r="E3943" t="s">
        <v>19</v>
      </c>
      <c r="F3943">
        <v>18</v>
      </c>
      <c r="G3943" s="1">
        <v>0.68</v>
      </c>
      <c r="H3943">
        <v>0</v>
      </c>
      <c r="I3943">
        <f t="shared" si="428"/>
        <v>22</v>
      </c>
      <c r="J3943" s="3">
        <f t="shared" si="429"/>
        <v>0</v>
      </c>
      <c r="K3943" s="5">
        <f t="shared" si="432"/>
        <v>0</v>
      </c>
      <c r="L3943" s="3">
        <f t="shared" ca="1" si="430"/>
        <v>0</v>
      </c>
      <c r="M3943" s="1">
        <f t="shared" ca="1" si="431"/>
        <v>0</v>
      </c>
      <c r="N3943" t="str">
        <f t="shared" si="433"/>
        <v>no</v>
      </c>
    </row>
    <row r="3944" spans="1:14" x14ac:dyDescent="0.25">
      <c r="A3944" t="str">
        <f t="shared" si="427"/>
        <v>8Brisbane Lions</v>
      </c>
      <c r="B3944">
        <v>2020</v>
      </c>
      <c r="C3944">
        <v>8</v>
      </c>
      <c r="D3944" t="s">
        <v>419</v>
      </c>
      <c r="E3944" t="s">
        <v>16</v>
      </c>
      <c r="F3944">
        <v>42</v>
      </c>
      <c r="G3944" s="1">
        <v>0.82</v>
      </c>
      <c r="H3944">
        <v>0</v>
      </c>
      <c r="I3944">
        <f t="shared" si="428"/>
        <v>18</v>
      </c>
      <c r="J3944" s="3">
        <f t="shared" si="429"/>
        <v>0</v>
      </c>
      <c r="K3944" s="5">
        <f t="shared" si="432"/>
        <v>0</v>
      </c>
      <c r="L3944" s="3">
        <f t="shared" ca="1" si="430"/>
        <v>8.7380636604774548E-2</v>
      </c>
      <c r="M3944" s="1">
        <f t="shared" ca="1" si="431"/>
        <v>-8.7380636604774548E-2</v>
      </c>
      <c r="N3944" t="str">
        <f t="shared" si="433"/>
        <v>no</v>
      </c>
    </row>
    <row r="3945" spans="1:14" x14ac:dyDescent="0.25">
      <c r="A3945" t="str">
        <f t="shared" si="427"/>
        <v>8Essendon</v>
      </c>
      <c r="B3945">
        <v>2020</v>
      </c>
      <c r="C3945">
        <v>8</v>
      </c>
      <c r="D3945" t="s">
        <v>463</v>
      </c>
      <c r="E3945" t="s">
        <v>32</v>
      </c>
      <c r="F3945">
        <v>76</v>
      </c>
      <c r="G3945" s="1">
        <v>0.92</v>
      </c>
      <c r="H3945">
        <v>0</v>
      </c>
      <c r="I3945">
        <f t="shared" si="428"/>
        <v>20</v>
      </c>
      <c r="J3945" s="3">
        <f t="shared" si="429"/>
        <v>0</v>
      </c>
      <c r="K3945" s="5">
        <f t="shared" si="432"/>
        <v>0</v>
      </c>
      <c r="L3945" s="3">
        <f t="shared" ca="1" si="430"/>
        <v>7.5938375350140058E-2</v>
      </c>
      <c r="M3945" s="1">
        <f t="shared" ca="1" si="431"/>
        <v>-7.5938375350140058E-2</v>
      </c>
      <c r="N3945" t="str">
        <f t="shared" si="433"/>
        <v>no</v>
      </c>
    </row>
    <row r="3946" spans="1:14" x14ac:dyDescent="0.25">
      <c r="A3946" t="str">
        <f t="shared" si="427"/>
        <v>8Collingwood</v>
      </c>
      <c r="B3946">
        <v>2020</v>
      </c>
      <c r="C3946">
        <v>8</v>
      </c>
      <c r="D3946" t="s">
        <v>548</v>
      </c>
      <c r="E3946" t="s">
        <v>51</v>
      </c>
      <c r="F3946">
        <v>43</v>
      </c>
      <c r="G3946" s="1">
        <v>0.81</v>
      </c>
      <c r="H3946">
        <v>0</v>
      </c>
      <c r="I3946">
        <f t="shared" si="428"/>
        <v>27</v>
      </c>
      <c r="J3946" s="3">
        <f t="shared" si="429"/>
        <v>0</v>
      </c>
      <c r="K3946" s="5">
        <f t="shared" si="432"/>
        <v>0</v>
      </c>
      <c r="L3946" s="3">
        <f t="shared" ca="1" si="430"/>
        <v>0</v>
      </c>
      <c r="M3946" s="1">
        <f t="shared" ca="1" si="431"/>
        <v>0</v>
      </c>
      <c r="N3946" t="str">
        <f t="shared" si="433"/>
        <v>no</v>
      </c>
    </row>
    <row r="3947" spans="1:14" x14ac:dyDescent="0.25">
      <c r="A3947" t="str">
        <f t="shared" si="427"/>
        <v>8Hawthorn</v>
      </c>
      <c r="B3947">
        <v>2020</v>
      </c>
      <c r="C3947">
        <v>8</v>
      </c>
      <c r="D3947" t="s">
        <v>573</v>
      </c>
      <c r="E3947" t="s">
        <v>56</v>
      </c>
      <c r="F3947">
        <v>22</v>
      </c>
      <c r="G3947" s="1">
        <v>0.92</v>
      </c>
      <c r="H3947">
        <v>0</v>
      </c>
      <c r="I3947">
        <f t="shared" si="428"/>
        <v>19</v>
      </c>
      <c r="J3947" s="3">
        <f t="shared" si="429"/>
        <v>0</v>
      </c>
      <c r="K3947" s="5">
        <f t="shared" si="432"/>
        <v>0</v>
      </c>
      <c r="L3947" s="3">
        <f t="shared" ca="1" si="430"/>
        <v>4.03280929596719E-2</v>
      </c>
      <c r="M3947" s="1">
        <f t="shared" ca="1" si="431"/>
        <v>-4.03280929596719E-2</v>
      </c>
      <c r="N3947" t="str">
        <f t="shared" si="433"/>
        <v>no</v>
      </c>
    </row>
    <row r="3948" spans="1:14" x14ac:dyDescent="0.25">
      <c r="A3948" t="str">
        <f t="shared" si="427"/>
        <v>8Hawthorn</v>
      </c>
      <c r="B3948">
        <v>2020</v>
      </c>
      <c r="C3948">
        <v>8</v>
      </c>
      <c r="D3948" t="s">
        <v>415</v>
      </c>
      <c r="E3948" t="s">
        <v>56</v>
      </c>
      <c r="F3948">
        <v>21</v>
      </c>
      <c r="G3948" s="1">
        <v>0.67</v>
      </c>
      <c r="H3948">
        <v>0</v>
      </c>
      <c r="I3948">
        <f t="shared" si="428"/>
        <v>19</v>
      </c>
      <c r="J3948" s="3">
        <f t="shared" si="429"/>
        <v>0</v>
      </c>
      <c r="K3948" s="5">
        <f t="shared" si="432"/>
        <v>0</v>
      </c>
      <c r="L3948" s="3">
        <f t="shared" ca="1" si="430"/>
        <v>9.7826086956521743E-2</v>
      </c>
      <c r="M3948" s="1">
        <f t="shared" ca="1" si="431"/>
        <v>-9.7826086956521743E-2</v>
      </c>
      <c r="N3948" t="str">
        <f t="shared" si="433"/>
        <v>no</v>
      </c>
    </row>
    <row r="3949" spans="1:14" x14ac:dyDescent="0.25">
      <c r="A3949" t="str">
        <f t="shared" si="427"/>
        <v>8Brisbane Lions</v>
      </c>
      <c r="B3949">
        <v>2020</v>
      </c>
      <c r="C3949">
        <v>8</v>
      </c>
      <c r="D3949" t="s">
        <v>420</v>
      </c>
      <c r="E3949" t="s">
        <v>16</v>
      </c>
      <c r="F3949">
        <v>19</v>
      </c>
      <c r="G3949" s="1">
        <v>0.44</v>
      </c>
      <c r="H3949">
        <v>0</v>
      </c>
      <c r="I3949">
        <f t="shared" si="428"/>
        <v>18</v>
      </c>
      <c r="J3949" s="3">
        <f t="shared" si="429"/>
        <v>0</v>
      </c>
      <c r="K3949" s="5">
        <f t="shared" si="432"/>
        <v>0</v>
      </c>
      <c r="L3949" s="3">
        <f t="shared" ca="1" si="430"/>
        <v>0.11655011655011654</v>
      </c>
      <c r="M3949" s="1">
        <f t="shared" ca="1" si="431"/>
        <v>-0.11655011655011654</v>
      </c>
      <c r="N3949" t="str">
        <f t="shared" si="433"/>
        <v>no</v>
      </c>
    </row>
    <row r="3950" spans="1:14" x14ac:dyDescent="0.25">
      <c r="A3950" t="str">
        <f t="shared" si="427"/>
        <v>8North Melbourne</v>
      </c>
      <c r="B3950">
        <v>2020</v>
      </c>
      <c r="C3950">
        <v>8</v>
      </c>
      <c r="D3950" t="s">
        <v>539</v>
      </c>
      <c r="E3950" t="s">
        <v>25</v>
      </c>
      <c r="F3950">
        <v>67</v>
      </c>
      <c r="G3950" s="1">
        <v>0.92</v>
      </c>
      <c r="H3950">
        <v>0</v>
      </c>
      <c r="I3950">
        <f t="shared" si="428"/>
        <v>22</v>
      </c>
      <c r="J3950" s="3">
        <f t="shared" si="429"/>
        <v>0</v>
      </c>
      <c r="K3950" s="5">
        <f t="shared" si="432"/>
        <v>0</v>
      </c>
      <c r="L3950" s="3">
        <f t="shared" ca="1" si="430"/>
        <v>1.9769446240034478E-2</v>
      </c>
      <c r="M3950" s="1">
        <f t="shared" ca="1" si="431"/>
        <v>-1.9769446240034478E-2</v>
      </c>
      <c r="N3950" t="str">
        <f t="shared" si="433"/>
        <v>no</v>
      </c>
    </row>
    <row r="3951" spans="1:14" x14ac:dyDescent="0.25">
      <c r="A3951" t="str">
        <f t="shared" si="427"/>
        <v>8Richmond</v>
      </c>
      <c r="B3951">
        <v>2020</v>
      </c>
      <c r="C3951">
        <v>8</v>
      </c>
      <c r="D3951" t="s">
        <v>393</v>
      </c>
      <c r="E3951" t="s">
        <v>28</v>
      </c>
      <c r="F3951">
        <v>51</v>
      </c>
      <c r="G3951" s="1">
        <v>0.8</v>
      </c>
      <c r="H3951">
        <v>0</v>
      </c>
      <c r="I3951">
        <f t="shared" si="428"/>
        <v>19</v>
      </c>
      <c r="J3951" s="3">
        <f t="shared" si="429"/>
        <v>0</v>
      </c>
      <c r="K3951" s="5">
        <f t="shared" si="432"/>
        <v>0</v>
      </c>
      <c r="L3951" s="3">
        <f t="shared" ca="1" si="430"/>
        <v>9.8818474758324379E-2</v>
      </c>
      <c r="M3951" s="1">
        <f t="shared" ca="1" si="431"/>
        <v>-9.8818474758324379E-2</v>
      </c>
      <c r="N3951" t="str">
        <f t="shared" si="433"/>
        <v>no</v>
      </c>
    </row>
    <row r="3952" spans="1:14" x14ac:dyDescent="0.25">
      <c r="A3952" t="str">
        <f t="shared" si="427"/>
        <v>8Fremantle</v>
      </c>
      <c r="B3952">
        <v>2020</v>
      </c>
      <c r="C3952">
        <v>8</v>
      </c>
      <c r="D3952" t="s">
        <v>278</v>
      </c>
      <c r="E3952" t="s">
        <v>53</v>
      </c>
      <c r="F3952">
        <v>31</v>
      </c>
      <c r="G3952" s="1">
        <v>1</v>
      </c>
      <c r="H3952">
        <v>0</v>
      </c>
      <c r="I3952">
        <f t="shared" si="428"/>
        <v>12</v>
      </c>
      <c r="J3952" s="3">
        <f t="shared" si="429"/>
        <v>0</v>
      </c>
      <c r="K3952" s="5">
        <f t="shared" si="432"/>
        <v>7</v>
      </c>
      <c r="L3952" s="3">
        <f t="shared" ca="1" si="430"/>
        <v>0.16718422244469869</v>
      </c>
      <c r="M3952" s="1">
        <f t="shared" ca="1" si="431"/>
        <v>-0.16718422244469869</v>
      </c>
      <c r="N3952" t="str">
        <f t="shared" si="433"/>
        <v>yes</v>
      </c>
    </row>
    <row r="3953" spans="1:14" x14ac:dyDescent="0.25">
      <c r="A3953" t="str">
        <f t="shared" si="427"/>
        <v>8Western Bulldogs</v>
      </c>
      <c r="B3953">
        <v>2020</v>
      </c>
      <c r="C3953">
        <v>8</v>
      </c>
      <c r="D3953" t="s">
        <v>293</v>
      </c>
      <c r="E3953" t="s">
        <v>14</v>
      </c>
      <c r="F3953">
        <v>37</v>
      </c>
      <c r="G3953" s="1">
        <v>0.77</v>
      </c>
      <c r="H3953">
        <v>0</v>
      </c>
      <c r="I3953">
        <f t="shared" si="428"/>
        <v>17</v>
      </c>
      <c r="J3953" s="3">
        <f t="shared" si="429"/>
        <v>0</v>
      </c>
      <c r="K3953" s="5">
        <f t="shared" si="432"/>
        <v>4</v>
      </c>
      <c r="L3953" s="3">
        <f t="shared" ca="1" si="430"/>
        <v>6.3994828700711048E-2</v>
      </c>
      <c r="M3953" s="1">
        <f t="shared" ca="1" si="431"/>
        <v>-6.3994828700711048E-2</v>
      </c>
      <c r="N3953" t="str">
        <f t="shared" si="433"/>
        <v>yes</v>
      </c>
    </row>
    <row r="3954" spans="1:14" x14ac:dyDescent="0.25">
      <c r="A3954" t="str">
        <f t="shared" si="427"/>
        <v>8GWS Giants</v>
      </c>
      <c r="B3954">
        <v>2020</v>
      </c>
      <c r="C3954">
        <v>8</v>
      </c>
      <c r="D3954" t="s">
        <v>10</v>
      </c>
      <c r="E3954" t="s">
        <v>11</v>
      </c>
      <c r="F3954">
        <v>32</v>
      </c>
      <c r="G3954" s="1">
        <v>0.79</v>
      </c>
      <c r="H3954">
        <v>0</v>
      </c>
      <c r="I3954">
        <f t="shared" si="428"/>
        <v>19</v>
      </c>
      <c r="J3954" s="3">
        <f t="shared" si="429"/>
        <v>0</v>
      </c>
      <c r="K3954" s="5">
        <f t="shared" si="432"/>
        <v>101</v>
      </c>
      <c r="L3954" s="3">
        <f t="shared" ca="1" si="430"/>
        <v>9.2907092907092911E-2</v>
      </c>
      <c r="M3954" s="1">
        <f t="shared" ca="1" si="431"/>
        <v>-9.2907092907092911E-2</v>
      </c>
      <c r="N3954" t="str">
        <f t="shared" si="433"/>
        <v>yes</v>
      </c>
    </row>
    <row r="3955" spans="1:14" x14ac:dyDescent="0.25">
      <c r="A3955" t="str">
        <f t="shared" si="427"/>
        <v>8Sydney Swans</v>
      </c>
      <c r="B3955">
        <v>2020</v>
      </c>
      <c r="C3955">
        <v>8</v>
      </c>
      <c r="D3955" t="s">
        <v>280</v>
      </c>
      <c r="E3955" t="s">
        <v>70</v>
      </c>
      <c r="F3955">
        <v>49</v>
      </c>
      <c r="G3955" s="1">
        <v>0.83</v>
      </c>
      <c r="H3955">
        <v>0</v>
      </c>
      <c r="I3955">
        <f t="shared" si="428"/>
        <v>19</v>
      </c>
      <c r="J3955" s="3">
        <f t="shared" si="429"/>
        <v>0</v>
      </c>
      <c r="K3955" s="5">
        <f t="shared" si="432"/>
        <v>3</v>
      </c>
      <c r="L3955" s="3">
        <f t="shared" ca="1" si="430"/>
        <v>0.12535755148741418</v>
      </c>
      <c r="M3955" s="1">
        <f t="shared" ca="1" si="431"/>
        <v>-0.12535755148741418</v>
      </c>
      <c r="N3955" t="str">
        <f t="shared" si="433"/>
        <v>yes</v>
      </c>
    </row>
    <row r="3956" spans="1:14" x14ac:dyDescent="0.25">
      <c r="A3956" t="str">
        <f t="shared" si="427"/>
        <v>8Brisbane Lions</v>
      </c>
      <c r="B3956">
        <v>2020</v>
      </c>
      <c r="C3956">
        <v>8</v>
      </c>
      <c r="D3956" t="s">
        <v>449</v>
      </c>
      <c r="E3956" t="s">
        <v>16</v>
      </c>
      <c r="F3956">
        <v>48</v>
      </c>
      <c r="G3956" s="1">
        <v>0.86</v>
      </c>
      <c r="H3956">
        <v>0</v>
      </c>
      <c r="I3956">
        <f t="shared" si="428"/>
        <v>18</v>
      </c>
      <c r="J3956" s="3">
        <f t="shared" si="429"/>
        <v>0</v>
      </c>
      <c r="K3956" s="5">
        <f t="shared" si="432"/>
        <v>0</v>
      </c>
      <c r="L3956" s="3">
        <f t="shared" ca="1" si="430"/>
        <v>8.5497442666226692E-2</v>
      </c>
      <c r="M3956" s="1">
        <f t="shared" ca="1" si="431"/>
        <v>-8.5497442666226692E-2</v>
      </c>
      <c r="N3956" t="str">
        <f t="shared" si="433"/>
        <v>no</v>
      </c>
    </row>
    <row r="3957" spans="1:14" x14ac:dyDescent="0.25">
      <c r="A3957" t="str">
        <f t="shared" si="427"/>
        <v>8Adelaide Crows</v>
      </c>
      <c r="B3957">
        <v>2020</v>
      </c>
      <c r="C3957">
        <v>8</v>
      </c>
      <c r="D3957" t="s">
        <v>458</v>
      </c>
      <c r="E3957" t="s">
        <v>22</v>
      </c>
      <c r="F3957">
        <v>23</v>
      </c>
      <c r="G3957" s="1">
        <v>0.83</v>
      </c>
      <c r="H3957">
        <v>0</v>
      </c>
      <c r="I3957">
        <f t="shared" si="428"/>
        <v>20</v>
      </c>
      <c r="J3957" s="3">
        <f t="shared" si="429"/>
        <v>0</v>
      </c>
      <c r="K3957" s="5">
        <f t="shared" si="432"/>
        <v>0</v>
      </c>
      <c r="L3957" s="3">
        <f t="shared" ca="1" si="430"/>
        <v>3.8095238095238092E-2</v>
      </c>
      <c r="M3957" s="1">
        <f t="shared" ca="1" si="431"/>
        <v>-3.8095238095238092E-2</v>
      </c>
      <c r="N3957" t="str">
        <f t="shared" si="433"/>
        <v>no</v>
      </c>
    </row>
    <row r="3958" spans="1:14" x14ac:dyDescent="0.25">
      <c r="A3958" t="str">
        <f t="shared" si="427"/>
        <v>8Essendon</v>
      </c>
      <c r="B3958">
        <v>2020</v>
      </c>
      <c r="C3958">
        <v>8</v>
      </c>
      <c r="D3958" t="s">
        <v>626</v>
      </c>
      <c r="E3958" t="s">
        <v>32</v>
      </c>
      <c r="F3958">
        <v>62</v>
      </c>
      <c r="G3958" s="1">
        <v>0.85</v>
      </c>
      <c r="H3958">
        <v>0</v>
      </c>
      <c r="I3958">
        <f t="shared" si="428"/>
        <v>20</v>
      </c>
      <c r="J3958" s="3">
        <f t="shared" si="429"/>
        <v>0</v>
      </c>
      <c r="K3958" s="5">
        <f t="shared" si="432"/>
        <v>0</v>
      </c>
      <c r="L3958" s="3">
        <f t="shared" ca="1" si="430"/>
        <v>0</v>
      </c>
      <c r="M3958" s="1">
        <f t="shared" ca="1" si="431"/>
        <v>0</v>
      </c>
      <c r="N3958" t="str">
        <f t="shared" si="433"/>
        <v>no</v>
      </c>
    </row>
    <row r="3959" spans="1:14" x14ac:dyDescent="0.25">
      <c r="A3959" t="str">
        <f t="shared" si="427"/>
        <v>8Melbourne</v>
      </c>
      <c r="B3959">
        <v>2020</v>
      </c>
      <c r="C3959">
        <v>8</v>
      </c>
      <c r="D3959" t="s">
        <v>289</v>
      </c>
      <c r="E3959" t="s">
        <v>30</v>
      </c>
      <c r="F3959">
        <v>58</v>
      </c>
      <c r="G3959" s="1">
        <v>0.81</v>
      </c>
      <c r="H3959">
        <v>0</v>
      </c>
      <c r="I3959">
        <f t="shared" si="428"/>
        <v>18</v>
      </c>
      <c r="J3959" s="3">
        <f t="shared" si="429"/>
        <v>0</v>
      </c>
      <c r="K3959" s="5">
        <f t="shared" si="432"/>
        <v>5</v>
      </c>
      <c r="L3959" s="3">
        <f t="shared" ca="1" si="430"/>
        <v>7.8173981191222569E-2</v>
      </c>
      <c r="M3959" s="1">
        <f t="shared" ca="1" si="431"/>
        <v>-7.8173981191222569E-2</v>
      </c>
      <c r="N3959" t="str">
        <f t="shared" si="433"/>
        <v>yes</v>
      </c>
    </row>
    <row r="3960" spans="1:14" x14ac:dyDescent="0.25">
      <c r="A3960" t="str">
        <f t="shared" si="427"/>
        <v>8Port Adelaide</v>
      </c>
      <c r="B3960">
        <v>2020</v>
      </c>
      <c r="C3960">
        <v>8</v>
      </c>
      <c r="D3960" t="s">
        <v>326</v>
      </c>
      <c r="E3960" t="s">
        <v>48</v>
      </c>
      <c r="F3960">
        <v>51</v>
      </c>
      <c r="G3960" s="1">
        <v>0.7</v>
      </c>
      <c r="H3960">
        <v>0</v>
      </c>
      <c r="I3960">
        <f t="shared" si="428"/>
        <v>22</v>
      </c>
      <c r="J3960" s="3">
        <f t="shared" si="429"/>
        <v>0</v>
      </c>
      <c r="K3960" s="5">
        <f t="shared" si="432"/>
        <v>2</v>
      </c>
      <c r="L3960" s="3">
        <f t="shared" ca="1" si="430"/>
        <v>0</v>
      </c>
      <c r="M3960" s="1">
        <f t="shared" ca="1" si="431"/>
        <v>0</v>
      </c>
      <c r="N3960" t="str">
        <f t="shared" si="433"/>
        <v>yes</v>
      </c>
    </row>
    <row r="3961" spans="1:14" x14ac:dyDescent="0.25">
      <c r="A3961" t="str">
        <f t="shared" si="427"/>
        <v>8GWS Giants</v>
      </c>
      <c r="B3961">
        <v>2020</v>
      </c>
      <c r="C3961">
        <v>8</v>
      </c>
      <c r="D3961" t="s">
        <v>442</v>
      </c>
      <c r="E3961" t="s">
        <v>11</v>
      </c>
      <c r="F3961">
        <v>70</v>
      </c>
      <c r="G3961" s="1">
        <v>0.98</v>
      </c>
      <c r="H3961">
        <v>0</v>
      </c>
      <c r="I3961">
        <f t="shared" si="428"/>
        <v>19</v>
      </c>
      <c r="J3961" s="3">
        <f t="shared" si="429"/>
        <v>0</v>
      </c>
      <c r="K3961" s="5">
        <f t="shared" si="432"/>
        <v>0</v>
      </c>
      <c r="L3961" s="3">
        <f t="shared" ca="1" si="430"/>
        <v>0.12095249166860421</v>
      </c>
      <c r="M3961" s="1">
        <f t="shared" ca="1" si="431"/>
        <v>-0.12095249166860421</v>
      </c>
      <c r="N3961" t="str">
        <f t="shared" si="433"/>
        <v>no</v>
      </c>
    </row>
    <row r="3962" spans="1:14" x14ac:dyDescent="0.25">
      <c r="A3962" t="str">
        <f t="shared" si="427"/>
        <v>8Fremantle</v>
      </c>
      <c r="B3962">
        <v>2020</v>
      </c>
      <c r="C3962">
        <v>8</v>
      </c>
      <c r="D3962" t="s">
        <v>587</v>
      </c>
      <c r="E3962" t="s">
        <v>53</v>
      </c>
      <c r="F3962">
        <v>33</v>
      </c>
      <c r="G3962" s="1">
        <v>0.78</v>
      </c>
      <c r="H3962">
        <v>0</v>
      </c>
      <c r="I3962">
        <f t="shared" si="428"/>
        <v>12</v>
      </c>
      <c r="J3962" s="3">
        <f t="shared" si="429"/>
        <v>0</v>
      </c>
      <c r="K3962" s="5">
        <f t="shared" si="432"/>
        <v>0</v>
      </c>
      <c r="L3962" s="3">
        <f t="shared" ca="1" si="430"/>
        <v>0.10204081632653061</v>
      </c>
      <c r="M3962" s="1">
        <f t="shared" ca="1" si="431"/>
        <v>-0.10204081632653061</v>
      </c>
      <c r="N3962" t="str">
        <f t="shared" si="433"/>
        <v>no</v>
      </c>
    </row>
    <row r="3963" spans="1:14" x14ac:dyDescent="0.25">
      <c r="A3963" t="str">
        <f t="shared" si="427"/>
        <v>8St Kilda</v>
      </c>
      <c r="B3963">
        <v>2020</v>
      </c>
      <c r="C3963">
        <v>8</v>
      </c>
      <c r="D3963" t="s">
        <v>350</v>
      </c>
      <c r="E3963" t="s">
        <v>19</v>
      </c>
      <c r="F3963">
        <v>46</v>
      </c>
      <c r="G3963" s="1">
        <v>0.9</v>
      </c>
      <c r="H3963">
        <v>0</v>
      </c>
      <c r="I3963">
        <f t="shared" si="428"/>
        <v>22</v>
      </c>
      <c r="J3963" s="3">
        <f t="shared" si="429"/>
        <v>0</v>
      </c>
      <c r="K3963" s="5">
        <f t="shared" si="432"/>
        <v>1</v>
      </c>
      <c r="L3963" s="3">
        <f t="shared" ca="1" si="430"/>
        <v>8.2466156376518218E-2</v>
      </c>
      <c r="M3963" s="1">
        <f t="shared" ca="1" si="431"/>
        <v>-8.2466156376518218E-2</v>
      </c>
      <c r="N3963" t="str">
        <f t="shared" si="433"/>
        <v>yes</v>
      </c>
    </row>
    <row r="3964" spans="1:14" x14ac:dyDescent="0.25">
      <c r="A3964" t="str">
        <f t="shared" si="427"/>
        <v>8St Kilda</v>
      </c>
      <c r="B3964">
        <v>2020</v>
      </c>
      <c r="C3964">
        <v>8</v>
      </c>
      <c r="D3964" t="s">
        <v>366</v>
      </c>
      <c r="E3964" t="s">
        <v>19</v>
      </c>
      <c r="F3964">
        <v>50</v>
      </c>
      <c r="G3964" s="1">
        <v>0.95</v>
      </c>
      <c r="H3964">
        <v>0</v>
      </c>
      <c r="I3964">
        <f t="shared" si="428"/>
        <v>22</v>
      </c>
      <c r="J3964" s="3">
        <f t="shared" si="429"/>
        <v>0</v>
      </c>
      <c r="K3964" s="5">
        <f t="shared" si="432"/>
        <v>0</v>
      </c>
      <c r="L3964" s="3">
        <f t="shared" ca="1" si="430"/>
        <v>0</v>
      </c>
      <c r="M3964" s="1">
        <f t="shared" ca="1" si="431"/>
        <v>0</v>
      </c>
      <c r="N3964" t="str">
        <f t="shared" si="433"/>
        <v>no</v>
      </c>
    </row>
    <row r="3965" spans="1:14" x14ac:dyDescent="0.25">
      <c r="A3965" t="str">
        <f t="shared" si="427"/>
        <v>8Hawthorn</v>
      </c>
      <c r="B3965">
        <v>2020</v>
      </c>
      <c r="C3965">
        <v>8</v>
      </c>
      <c r="D3965" t="s">
        <v>521</v>
      </c>
      <c r="E3965" t="s">
        <v>56</v>
      </c>
      <c r="F3965">
        <v>42</v>
      </c>
      <c r="G3965" s="1">
        <v>0.71</v>
      </c>
      <c r="H3965">
        <v>0</v>
      </c>
      <c r="I3965">
        <f t="shared" si="428"/>
        <v>19</v>
      </c>
      <c r="J3965" s="3">
        <f t="shared" si="429"/>
        <v>0</v>
      </c>
      <c r="K3965" s="5">
        <f t="shared" si="432"/>
        <v>0</v>
      </c>
      <c r="L3965" s="3">
        <f t="shared" ca="1" si="430"/>
        <v>9.7344823946395737E-2</v>
      </c>
      <c r="M3965" s="1">
        <f t="shared" ca="1" si="431"/>
        <v>-9.7344823946395737E-2</v>
      </c>
      <c r="N3965" t="str">
        <f t="shared" si="433"/>
        <v>no</v>
      </c>
    </row>
    <row r="3966" spans="1:14" x14ac:dyDescent="0.25">
      <c r="A3966" t="str">
        <f t="shared" si="427"/>
        <v>8North Melbourne</v>
      </c>
      <c r="B3966">
        <v>2020</v>
      </c>
      <c r="C3966">
        <v>8</v>
      </c>
      <c r="D3966" t="s">
        <v>502</v>
      </c>
      <c r="E3966" t="s">
        <v>25</v>
      </c>
      <c r="F3966">
        <v>66</v>
      </c>
      <c r="G3966" s="1">
        <v>0.96</v>
      </c>
      <c r="H3966">
        <v>0</v>
      </c>
      <c r="I3966">
        <f t="shared" si="428"/>
        <v>22</v>
      </c>
      <c r="J3966" s="3">
        <f t="shared" si="429"/>
        <v>0</v>
      </c>
      <c r="K3966" s="5">
        <f t="shared" si="432"/>
        <v>0</v>
      </c>
      <c r="L3966" s="3">
        <f t="shared" ca="1" si="430"/>
        <v>5.8779761904761904E-2</v>
      </c>
      <c r="M3966" s="1">
        <f t="shared" ca="1" si="431"/>
        <v>-5.8779761904761904E-2</v>
      </c>
      <c r="N3966" t="str">
        <f t="shared" si="433"/>
        <v>no</v>
      </c>
    </row>
    <row r="3967" spans="1:14" x14ac:dyDescent="0.25">
      <c r="A3967" t="str">
        <f t="shared" si="427"/>
        <v>8Richmond</v>
      </c>
      <c r="B3967">
        <v>2020</v>
      </c>
      <c r="C3967">
        <v>8</v>
      </c>
      <c r="D3967" t="s">
        <v>307</v>
      </c>
      <c r="E3967" t="s">
        <v>28</v>
      </c>
      <c r="F3967">
        <v>55</v>
      </c>
      <c r="G3967" s="1">
        <v>0.92</v>
      </c>
      <c r="H3967">
        <v>0</v>
      </c>
      <c r="I3967">
        <f t="shared" si="428"/>
        <v>19</v>
      </c>
      <c r="J3967" s="3">
        <f t="shared" si="429"/>
        <v>0</v>
      </c>
      <c r="K3967" s="5">
        <f t="shared" si="432"/>
        <v>2</v>
      </c>
      <c r="L3967" s="3">
        <f t="shared" ca="1" si="430"/>
        <v>4.2897727272727275E-2</v>
      </c>
      <c r="M3967" s="1">
        <f t="shared" ca="1" si="431"/>
        <v>-4.2897727272727275E-2</v>
      </c>
      <c r="N3967" t="str">
        <f t="shared" si="433"/>
        <v>yes</v>
      </c>
    </row>
    <row r="3968" spans="1:14" x14ac:dyDescent="0.25">
      <c r="A3968" t="str">
        <f t="shared" si="427"/>
        <v>8Adelaide Crows</v>
      </c>
      <c r="B3968">
        <v>2020</v>
      </c>
      <c r="C3968">
        <v>8</v>
      </c>
      <c r="D3968" t="s">
        <v>640</v>
      </c>
      <c r="E3968" t="s">
        <v>22</v>
      </c>
      <c r="F3968">
        <v>76</v>
      </c>
      <c r="G3968" s="1">
        <v>0.82</v>
      </c>
      <c r="H3968">
        <v>0</v>
      </c>
      <c r="I3968">
        <f t="shared" si="428"/>
        <v>20</v>
      </c>
      <c r="J3968" s="3">
        <f t="shared" si="429"/>
        <v>0</v>
      </c>
      <c r="K3968" s="5">
        <f t="shared" si="432"/>
        <v>0</v>
      </c>
      <c r="L3968" s="3">
        <f t="shared" ca="1" si="430"/>
        <v>6.7002442002442E-2</v>
      </c>
      <c r="M3968" s="1">
        <f t="shared" ca="1" si="431"/>
        <v>-6.7002442002442E-2</v>
      </c>
      <c r="N3968" t="str">
        <f t="shared" si="433"/>
        <v>no</v>
      </c>
    </row>
    <row r="3969" spans="1:14" x14ac:dyDescent="0.25">
      <c r="A3969" t="str">
        <f t="shared" si="427"/>
        <v>8Fremantle</v>
      </c>
      <c r="B3969">
        <v>2020</v>
      </c>
      <c r="C3969">
        <v>8</v>
      </c>
      <c r="D3969" t="s">
        <v>360</v>
      </c>
      <c r="E3969" t="s">
        <v>53</v>
      </c>
      <c r="F3969">
        <v>20</v>
      </c>
      <c r="G3969" s="1">
        <v>0.87</v>
      </c>
      <c r="H3969">
        <v>0</v>
      </c>
      <c r="I3969">
        <f t="shared" si="428"/>
        <v>12</v>
      </c>
      <c r="J3969" s="3">
        <f t="shared" si="429"/>
        <v>0</v>
      </c>
      <c r="K3969" s="5">
        <f t="shared" si="432"/>
        <v>0</v>
      </c>
      <c r="L3969" s="3">
        <f t="shared" ca="1" si="430"/>
        <v>0.16109316770186335</v>
      </c>
      <c r="M3969" s="1">
        <f t="shared" ca="1" si="431"/>
        <v>-0.16109316770186335</v>
      </c>
      <c r="N3969" t="str">
        <f t="shared" si="433"/>
        <v>no</v>
      </c>
    </row>
    <row r="3970" spans="1:14" x14ac:dyDescent="0.25">
      <c r="A3970" t="str">
        <f t="shared" ref="A3970:A4033" si="434">C3970&amp;E3970</f>
        <v>8Geelong Cats</v>
      </c>
      <c r="B3970">
        <v>2020</v>
      </c>
      <c r="C3970">
        <v>8</v>
      </c>
      <c r="D3970" t="s">
        <v>468</v>
      </c>
      <c r="E3970" t="s">
        <v>9</v>
      </c>
      <c r="F3970">
        <v>35</v>
      </c>
      <c r="G3970" s="1">
        <v>0.88</v>
      </c>
      <c r="H3970">
        <v>0</v>
      </c>
      <c r="I3970">
        <f t="shared" ref="I3970:I4033" si="435">SUMIF($A:$A,$A3970,$H:$H)/4</f>
        <v>12</v>
      </c>
      <c r="J3970" s="3">
        <f t="shared" ref="J3970:J4033" si="436">H3970/I3970</f>
        <v>0</v>
      </c>
      <c r="K3970" s="5">
        <f t="shared" si="432"/>
        <v>0</v>
      </c>
      <c r="L3970" s="3">
        <f t="shared" ref="L3970:L4033" ca="1" si="437">SUMIF($D:$D,$D3970,$J3970)/COUNTIF($D:$D,$D3970)</f>
        <v>3.6085972850678737E-2</v>
      </c>
      <c r="M3970" s="1">
        <f t="shared" ref="M3970:M4033" ca="1" si="438">J3970-L3970</f>
        <v>-3.6085972850678737E-2</v>
      </c>
      <c r="N3970" t="str">
        <f t="shared" si="433"/>
        <v>no</v>
      </c>
    </row>
    <row r="3971" spans="1:14" x14ac:dyDescent="0.25">
      <c r="A3971" t="str">
        <f t="shared" si="434"/>
        <v>8Collingwood</v>
      </c>
      <c r="B3971">
        <v>2020</v>
      </c>
      <c r="C3971">
        <v>8</v>
      </c>
      <c r="D3971" t="s">
        <v>546</v>
      </c>
      <c r="E3971" t="s">
        <v>51</v>
      </c>
      <c r="F3971">
        <v>40</v>
      </c>
      <c r="G3971" s="1">
        <v>0.83</v>
      </c>
      <c r="H3971">
        <v>0</v>
      </c>
      <c r="I3971">
        <f t="shared" si="435"/>
        <v>27</v>
      </c>
      <c r="J3971" s="3">
        <f t="shared" si="436"/>
        <v>0</v>
      </c>
      <c r="K3971" s="5">
        <f t="shared" ref="K3971:K4034" si="439">SUMIF($D:$D,$D3971,$H:$H)</f>
        <v>0</v>
      </c>
      <c r="L3971" s="3">
        <f t="shared" ca="1" si="437"/>
        <v>6.3333333333333325E-2</v>
      </c>
      <c r="M3971" s="1">
        <f t="shared" ca="1" si="438"/>
        <v>-6.3333333333333325E-2</v>
      </c>
      <c r="N3971" t="str">
        <f t="shared" ref="N3971:N4034" si="440">IF(K3971&gt;0,"yes", "no")</f>
        <v>no</v>
      </c>
    </row>
    <row r="3972" spans="1:14" x14ac:dyDescent="0.25">
      <c r="A3972" t="str">
        <f t="shared" si="434"/>
        <v>8Hawthorn</v>
      </c>
      <c r="B3972">
        <v>2020</v>
      </c>
      <c r="C3972">
        <v>8</v>
      </c>
      <c r="D3972" t="s">
        <v>145</v>
      </c>
      <c r="E3972" t="s">
        <v>56</v>
      </c>
      <c r="F3972">
        <v>72</v>
      </c>
      <c r="G3972" s="1">
        <v>0.92</v>
      </c>
      <c r="H3972">
        <v>0</v>
      </c>
      <c r="I3972">
        <f t="shared" si="435"/>
        <v>19</v>
      </c>
      <c r="J3972" s="3">
        <f t="shared" si="436"/>
        <v>0</v>
      </c>
      <c r="K3972" s="5">
        <f t="shared" si="439"/>
        <v>119</v>
      </c>
      <c r="L3972" s="3">
        <f t="shared" ca="1" si="437"/>
        <v>3.081232492997199E-2</v>
      </c>
      <c r="M3972" s="1">
        <f t="shared" ca="1" si="438"/>
        <v>-3.081232492997199E-2</v>
      </c>
      <c r="N3972" t="str">
        <f t="shared" si="440"/>
        <v>yes</v>
      </c>
    </row>
    <row r="3973" spans="1:14" x14ac:dyDescent="0.25">
      <c r="A3973" t="str">
        <f t="shared" si="434"/>
        <v>8West Coast Eagles</v>
      </c>
      <c r="B3973">
        <v>2020</v>
      </c>
      <c r="C3973">
        <v>8</v>
      </c>
      <c r="D3973" t="s">
        <v>385</v>
      </c>
      <c r="E3973" t="s">
        <v>36</v>
      </c>
      <c r="F3973">
        <v>61</v>
      </c>
      <c r="G3973" s="1">
        <v>0.9</v>
      </c>
      <c r="H3973">
        <v>0</v>
      </c>
      <c r="I3973">
        <f t="shared" si="435"/>
        <v>27</v>
      </c>
      <c r="J3973" s="3">
        <f t="shared" si="436"/>
        <v>0</v>
      </c>
      <c r="K3973" s="5">
        <f t="shared" si="439"/>
        <v>0</v>
      </c>
      <c r="L3973" s="3">
        <f t="shared" ca="1" si="437"/>
        <v>5.4634857038790743E-2</v>
      </c>
      <c r="M3973" s="1">
        <f t="shared" ca="1" si="438"/>
        <v>-5.4634857038790743E-2</v>
      </c>
      <c r="N3973" t="str">
        <f t="shared" si="440"/>
        <v>no</v>
      </c>
    </row>
    <row r="3974" spans="1:14" x14ac:dyDescent="0.25">
      <c r="A3974" t="str">
        <f t="shared" si="434"/>
        <v>8Fremantle</v>
      </c>
      <c r="B3974">
        <v>2020</v>
      </c>
      <c r="C3974">
        <v>8</v>
      </c>
      <c r="D3974" t="s">
        <v>356</v>
      </c>
      <c r="E3974" t="s">
        <v>53</v>
      </c>
      <c r="F3974">
        <v>42</v>
      </c>
      <c r="G3974" s="1">
        <v>0.95</v>
      </c>
      <c r="H3974">
        <v>0</v>
      </c>
      <c r="I3974">
        <f t="shared" si="435"/>
        <v>12</v>
      </c>
      <c r="J3974" s="3">
        <f t="shared" si="436"/>
        <v>0</v>
      </c>
      <c r="K3974" s="5">
        <f t="shared" si="439"/>
        <v>0</v>
      </c>
      <c r="L3974" s="3">
        <f t="shared" ca="1" si="437"/>
        <v>0.10432090456319827</v>
      </c>
      <c r="M3974" s="1">
        <f t="shared" ca="1" si="438"/>
        <v>-0.10432090456319827</v>
      </c>
      <c r="N3974" t="str">
        <f t="shared" si="440"/>
        <v>no</v>
      </c>
    </row>
    <row r="3975" spans="1:14" x14ac:dyDescent="0.25">
      <c r="A3975" t="str">
        <f t="shared" si="434"/>
        <v>8Gold Coast Suns</v>
      </c>
      <c r="B3975">
        <v>2020</v>
      </c>
      <c r="C3975">
        <v>8</v>
      </c>
      <c r="D3975" t="s">
        <v>439</v>
      </c>
      <c r="E3975" t="s">
        <v>40</v>
      </c>
      <c r="F3975">
        <v>56</v>
      </c>
      <c r="G3975" s="1">
        <v>0.8</v>
      </c>
      <c r="H3975">
        <v>0</v>
      </c>
      <c r="I3975">
        <f t="shared" si="435"/>
        <v>17</v>
      </c>
      <c r="J3975" s="3">
        <f t="shared" si="436"/>
        <v>0</v>
      </c>
      <c r="K3975" s="5">
        <f t="shared" si="439"/>
        <v>0</v>
      </c>
      <c r="L3975" s="3">
        <f t="shared" ca="1" si="437"/>
        <v>3.9915966386554626E-2</v>
      </c>
      <c r="M3975" s="1">
        <f t="shared" ca="1" si="438"/>
        <v>-3.9915966386554626E-2</v>
      </c>
      <c r="N3975" t="str">
        <f t="shared" si="440"/>
        <v>no</v>
      </c>
    </row>
    <row r="3976" spans="1:14" x14ac:dyDescent="0.25">
      <c r="A3976" t="str">
        <f t="shared" si="434"/>
        <v>8Geelong Cats</v>
      </c>
      <c r="B3976">
        <v>2020</v>
      </c>
      <c r="C3976">
        <v>8</v>
      </c>
      <c r="D3976" t="s">
        <v>466</v>
      </c>
      <c r="E3976" t="s">
        <v>9</v>
      </c>
      <c r="F3976">
        <v>50</v>
      </c>
      <c r="G3976" s="1">
        <v>0.87</v>
      </c>
      <c r="H3976">
        <v>0</v>
      </c>
      <c r="I3976">
        <f t="shared" si="435"/>
        <v>12</v>
      </c>
      <c r="J3976" s="3">
        <f t="shared" si="436"/>
        <v>0</v>
      </c>
      <c r="K3976" s="5">
        <f t="shared" si="439"/>
        <v>0</v>
      </c>
      <c r="L3976" s="3">
        <f t="shared" ca="1" si="437"/>
        <v>6.4022792022792027E-2</v>
      </c>
      <c r="M3976" s="1">
        <f t="shared" ca="1" si="438"/>
        <v>-6.4022792022792027E-2</v>
      </c>
      <c r="N3976" t="str">
        <f t="shared" si="440"/>
        <v>no</v>
      </c>
    </row>
    <row r="3977" spans="1:14" x14ac:dyDescent="0.25">
      <c r="A3977" t="str">
        <f t="shared" si="434"/>
        <v>8Geelong Cats</v>
      </c>
      <c r="B3977">
        <v>2020</v>
      </c>
      <c r="C3977">
        <v>8</v>
      </c>
      <c r="D3977" t="s">
        <v>301</v>
      </c>
      <c r="E3977" t="s">
        <v>9</v>
      </c>
      <c r="F3977">
        <v>95</v>
      </c>
      <c r="G3977" s="1">
        <v>0.9</v>
      </c>
      <c r="H3977">
        <v>0</v>
      </c>
      <c r="I3977">
        <f t="shared" si="435"/>
        <v>12</v>
      </c>
      <c r="J3977" s="3">
        <f t="shared" si="436"/>
        <v>0</v>
      </c>
      <c r="K3977" s="5">
        <f t="shared" si="439"/>
        <v>6</v>
      </c>
      <c r="L3977" s="3">
        <f t="shared" ca="1" si="437"/>
        <v>0.1472392947306442</v>
      </c>
      <c r="M3977" s="1">
        <f t="shared" ca="1" si="438"/>
        <v>-0.1472392947306442</v>
      </c>
      <c r="N3977" t="str">
        <f t="shared" si="440"/>
        <v>yes</v>
      </c>
    </row>
    <row r="3978" spans="1:14" x14ac:dyDescent="0.25">
      <c r="A3978" t="str">
        <f t="shared" si="434"/>
        <v>8Port Adelaide</v>
      </c>
      <c r="B3978">
        <v>2020</v>
      </c>
      <c r="C3978">
        <v>8</v>
      </c>
      <c r="D3978" t="s">
        <v>336</v>
      </c>
      <c r="E3978" t="s">
        <v>48</v>
      </c>
      <c r="F3978">
        <v>59</v>
      </c>
      <c r="G3978" s="1">
        <v>0.8</v>
      </c>
      <c r="H3978">
        <v>0</v>
      </c>
      <c r="I3978">
        <f t="shared" si="435"/>
        <v>22</v>
      </c>
      <c r="J3978" s="3">
        <f t="shared" si="436"/>
        <v>0</v>
      </c>
      <c r="K3978" s="5">
        <f t="shared" si="439"/>
        <v>4</v>
      </c>
      <c r="L3978" s="3">
        <f t="shared" ca="1" si="437"/>
        <v>6.0855263157894739E-2</v>
      </c>
      <c r="M3978" s="1">
        <f t="shared" ca="1" si="438"/>
        <v>-6.0855263157894739E-2</v>
      </c>
      <c r="N3978" t="str">
        <f t="shared" si="440"/>
        <v>yes</v>
      </c>
    </row>
    <row r="3979" spans="1:14" x14ac:dyDescent="0.25">
      <c r="A3979" t="str">
        <f t="shared" si="434"/>
        <v>8Port Adelaide</v>
      </c>
      <c r="B3979">
        <v>2020</v>
      </c>
      <c r="C3979">
        <v>8</v>
      </c>
      <c r="D3979" t="s">
        <v>318</v>
      </c>
      <c r="E3979" t="s">
        <v>48</v>
      </c>
      <c r="F3979">
        <v>48</v>
      </c>
      <c r="G3979" s="1">
        <v>0.89</v>
      </c>
      <c r="H3979">
        <v>0</v>
      </c>
      <c r="I3979">
        <f t="shared" si="435"/>
        <v>22</v>
      </c>
      <c r="J3979" s="3">
        <f t="shared" si="436"/>
        <v>0</v>
      </c>
      <c r="K3979" s="5">
        <f t="shared" si="439"/>
        <v>2</v>
      </c>
      <c r="L3979" s="3">
        <f t="shared" ca="1" si="437"/>
        <v>6.9261695906432746E-2</v>
      </c>
      <c r="M3979" s="1">
        <f t="shared" ca="1" si="438"/>
        <v>-6.9261695906432746E-2</v>
      </c>
      <c r="N3979" t="str">
        <f t="shared" si="440"/>
        <v>yes</v>
      </c>
    </row>
    <row r="3980" spans="1:14" x14ac:dyDescent="0.25">
      <c r="A3980" t="str">
        <f t="shared" si="434"/>
        <v>8Port Adelaide</v>
      </c>
      <c r="B3980">
        <v>2020</v>
      </c>
      <c r="C3980">
        <v>8</v>
      </c>
      <c r="D3980" t="s">
        <v>566</v>
      </c>
      <c r="E3980" t="s">
        <v>48</v>
      </c>
      <c r="F3980">
        <v>45</v>
      </c>
      <c r="G3980" s="1">
        <v>0.94</v>
      </c>
      <c r="H3980">
        <v>0</v>
      </c>
      <c r="I3980">
        <f t="shared" si="435"/>
        <v>22</v>
      </c>
      <c r="J3980" s="3">
        <f t="shared" si="436"/>
        <v>0</v>
      </c>
      <c r="K3980" s="5">
        <f t="shared" si="439"/>
        <v>0</v>
      </c>
      <c r="L3980" s="3">
        <f t="shared" ca="1" si="437"/>
        <v>8.4581658750456715E-2</v>
      </c>
      <c r="M3980" s="1">
        <f t="shared" ca="1" si="438"/>
        <v>-8.4581658750456715E-2</v>
      </c>
      <c r="N3980" t="str">
        <f t="shared" si="440"/>
        <v>no</v>
      </c>
    </row>
    <row r="3981" spans="1:14" x14ac:dyDescent="0.25">
      <c r="A3981" t="str">
        <f t="shared" si="434"/>
        <v>8Port Adelaide</v>
      </c>
      <c r="B3981">
        <v>2020</v>
      </c>
      <c r="C3981">
        <v>8</v>
      </c>
      <c r="D3981" t="s">
        <v>364</v>
      </c>
      <c r="E3981" t="s">
        <v>48</v>
      </c>
      <c r="F3981">
        <v>66</v>
      </c>
      <c r="G3981" s="1">
        <v>0.81</v>
      </c>
      <c r="H3981">
        <v>0</v>
      </c>
      <c r="I3981">
        <f t="shared" si="435"/>
        <v>22</v>
      </c>
      <c r="J3981" s="3">
        <f t="shared" si="436"/>
        <v>0</v>
      </c>
      <c r="K3981" s="5">
        <f t="shared" si="439"/>
        <v>0</v>
      </c>
      <c r="L3981" s="3">
        <f t="shared" ca="1" si="437"/>
        <v>8.5935143288084478E-2</v>
      </c>
      <c r="M3981" s="1">
        <f t="shared" ca="1" si="438"/>
        <v>-8.5935143288084478E-2</v>
      </c>
      <c r="N3981" t="str">
        <f t="shared" si="440"/>
        <v>no</v>
      </c>
    </row>
    <row r="3982" spans="1:14" x14ac:dyDescent="0.25">
      <c r="A3982" t="str">
        <f t="shared" si="434"/>
        <v>8Port Adelaide</v>
      </c>
      <c r="B3982">
        <v>2020</v>
      </c>
      <c r="C3982">
        <v>8</v>
      </c>
      <c r="D3982" t="s">
        <v>491</v>
      </c>
      <c r="E3982" t="s">
        <v>48</v>
      </c>
      <c r="F3982">
        <v>45</v>
      </c>
      <c r="G3982" s="1">
        <v>0.77</v>
      </c>
      <c r="H3982">
        <v>0</v>
      </c>
      <c r="I3982">
        <f t="shared" si="435"/>
        <v>22</v>
      </c>
      <c r="J3982" s="3">
        <f t="shared" si="436"/>
        <v>0</v>
      </c>
      <c r="K3982" s="5">
        <f t="shared" si="439"/>
        <v>0</v>
      </c>
      <c r="L3982" s="3">
        <f t="shared" ca="1" si="437"/>
        <v>1.1695906432748537E-2</v>
      </c>
      <c r="M3982" s="1">
        <f t="shared" ca="1" si="438"/>
        <v>-1.1695906432748537E-2</v>
      </c>
      <c r="N3982" t="str">
        <f t="shared" si="440"/>
        <v>no</v>
      </c>
    </row>
    <row r="3983" spans="1:14" x14ac:dyDescent="0.25">
      <c r="A3983" t="str">
        <f t="shared" si="434"/>
        <v>8Western Bulldogs</v>
      </c>
      <c r="B3983">
        <v>2020</v>
      </c>
      <c r="C3983">
        <v>8</v>
      </c>
      <c r="D3983" t="s">
        <v>282</v>
      </c>
      <c r="E3983" t="s">
        <v>14</v>
      </c>
      <c r="F3983">
        <v>41</v>
      </c>
      <c r="G3983" s="1">
        <v>0.92</v>
      </c>
      <c r="H3983">
        <v>0</v>
      </c>
      <c r="I3983">
        <f t="shared" si="435"/>
        <v>17</v>
      </c>
      <c r="J3983" s="3">
        <f t="shared" si="436"/>
        <v>0</v>
      </c>
      <c r="K3983" s="5">
        <f t="shared" si="439"/>
        <v>4</v>
      </c>
      <c r="L3983" s="3">
        <f t="shared" ca="1" si="437"/>
        <v>1.5970695970695972E-2</v>
      </c>
      <c r="M3983" s="1">
        <f t="shared" ca="1" si="438"/>
        <v>-1.5970695970695972E-2</v>
      </c>
      <c r="N3983" t="str">
        <f t="shared" si="440"/>
        <v>yes</v>
      </c>
    </row>
    <row r="3984" spans="1:14" x14ac:dyDescent="0.25">
      <c r="A3984" t="str">
        <f t="shared" si="434"/>
        <v>8Sydney Swans</v>
      </c>
      <c r="B3984">
        <v>2020</v>
      </c>
      <c r="C3984">
        <v>8</v>
      </c>
      <c r="D3984" t="s">
        <v>296</v>
      </c>
      <c r="E3984" t="s">
        <v>70</v>
      </c>
      <c r="F3984">
        <v>24</v>
      </c>
      <c r="G3984" s="1">
        <v>0.75</v>
      </c>
      <c r="H3984">
        <v>0</v>
      </c>
      <c r="I3984">
        <f t="shared" si="435"/>
        <v>19</v>
      </c>
      <c r="J3984" s="3">
        <f t="shared" si="436"/>
        <v>0</v>
      </c>
      <c r="K3984" s="5">
        <f t="shared" si="439"/>
        <v>3</v>
      </c>
      <c r="L3984" s="3">
        <f t="shared" ca="1" si="437"/>
        <v>0</v>
      </c>
      <c r="M3984" s="1">
        <f t="shared" ca="1" si="438"/>
        <v>0</v>
      </c>
      <c r="N3984" t="str">
        <f t="shared" si="440"/>
        <v>yes</v>
      </c>
    </row>
    <row r="3985" spans="1:14" x14ac:dyDescent="0.25">
      <c r="A3985" t="str">
        <f t="shared" si="434"/>
        <v>8Essendon</v>
      </c>
      <c r="B3985">
        <v>2020</v>
      </c>
      <c r="C3985">
        <v>8</v>
      </c>
      <c r="D3985" t="s">
        <v>529</v>
      </c>
      <c r="E3985" t="s">
        <v>32</v>
      </c>
      <c r="F3985">
        <v>25</v>
      </c>
      <c r="G3985" s="1">
        <v>0.83</v>
      </c>
      <c r="H3985">
        <v>0</v>
      </c>
      <c r="I3985">
        <f t="shared" si="435"/>
        <v>20</v>
      </c>
      <c r="J3985" s="3">
        <f t="shared" si="436"/>
        <v>0</v>
      </c>
      <c r="K3985" s="5">
        <f t="shared" si="439"/>
        <v>0</v>
      </c>
      <c r="L3985" s="3">
        <f t="shared" ca="1" si="437"/>
        <v>4.9773755656108601E-2</v>
      </c>
      <c r="M3985" s="1">
        <f t="shared" ca="1" si="438"/>
        <v>-4.9773755656108601E-2</v>
      </c>
      <c r="N3985" t="str">
        <f t="shared" si="440"/>
        <v>no</v>
      </c>
    </row>
    <row r="3986" spans="1:14" x14ac:dyDescent="0.25">
      <c r="A3986" t="str">
        <f t="shared" si="434"/>
        <v>8Geelong Cats</v>
      </c>
      <c r="B3986">
        <v>2020</v>
      </c>
      <c r="C3986">
        <v>8</v>
      </c>
      <c r="D3986" t="s">
        <v>432</v>
      </c>
      <c r="E3986" t="s">
        <v>9</v>
      </c>
      <c r="F3986">
        <v>98</v>
      </c>
      <c r="G3986" s="1">
        <v>0.9</v>
      </c>
      <c r="H3986">
        <v>0</v>
      </c>
      <c r="I3986">
        <f t="shared" si="435"/>
        <v>12</v>
      </c>
      <c r="J3986" s="3">
        <f t="shared" si="436"/>
        <v>0</v>
      </c>
      <c r="K3986" s="5">
        <f t="shared" si="439"/>
        <v>0</v>
      </c>
      <c r="L3986" s="3">
        <f t="shared" ca="1" si="437"/>
        <v>1.0256410256410256E-2</v>
      </c>
      <c r="M3986" s="1">
        <f t="shared" ca="1" si="438"/>
        <v>-1.0256410256410256E-2</v>
      </c>
      <c r="N3986" t="str">
        <f t="shared" si="440"/>
        <v>no</v>
      </c>
    </row>
    <row r="3987" spans="1:14" x14ac:dyDescent="0.25">
      <c r="A3987" t="str">
        <f t="shared" si="434"/>
        <v>8North Melbourne</v>
      </c>
      <c r="B3987">
        <v>2020</v>
      </c>
      <c r="C3987">
        <v>8</v>
      </c>
      <c r="D3987" t="s">
        <v>613</v>
      </c>
      <c r="E3987" t="s">
        <v>25</v>
      </c>
      <c r="F3987">
        <v>51</v>
      </c>
      <c r="G3987" s="1">
        <v>0.85</v>
      </c>
      <c r="H3987">
        <v>0</v>
      </c>
      <c r="I3987">
        <f t="shared" si="435"/>
        <v>22</v>
      </c>
      <c r="J3987" s="3">
        <f t="shared" si="436"/>
        <v>0</v>
      </c>
      <c r="K3987" s="5">
        <f t="shared" si="439"/>
        <v>0</v>
      </c>
      <c r="L3987" s="3">
        <f t="shared" ca="1" si="437"/>
        <v>0</v>
      </c>
      <c r="M3987" s="1">
        <f t="shared" ca="1" si="438"/>
        <v>0</v>
      </c>
      <c r="N3987" t="str">
        <f t="shared" si="440"/>
        <v>no</v>
      </c>
    </row>
    <row r="3988" spans="1:14" x14ac:dyDescent="0.25">
      <c r="A3988" t="str">
        <f t="shared" si="434"/>
        <v>8Carlton</v>
      </c>
      <c r="B3988">
        <v>2020</v>
      </c>
      <c r="C3988">
        <v>8</v>
      </c>
      <c r="D3988" t="s">
        <v>562</v>
      </c>
      <c r="E3988" t="s">
        <v>6</v>
      </c>
      <c r="F3988">
        <v>25</v>
      </c>
      <c r="G3988" s="1">
        <v>0.65</v>
      </c>
      <c r="H3988">
        <v>0</v>
      </c>
      <c r="I3988">
        <f t="shared" si="435"/>
        <v>22</v>
      </c>
      <c r="J3988" s="3">
        <f t="shared" si="436"/>
        <v>0</v>
      </c>
      <c r="K3988" s="5">
        <f t="shared" si="439"/>
        <v>0</v>
      </c>
      <c r="L3988" s="3">
        <f t="shared" ca="1" si="437"/>
        <v>0.12876200839587568</v>
      </c>
      <c r="M3988" s="1">
        <f t="shared" ca="1" si="438"/>
        <v>-0.12876200839587568</v>
      </c>
      <c r="N3988" t="str">
        <f t="shared" si="440"/>
        <v>no</v>
      </c>
    </row>
    <row r="3989" spans="1:14" x14ac:dyDescent="0.25">
      <c r="A3989" t="str">
        <f t="shared" si="434"/>
        <v>8Geelong Cats</v>
      </c>
      <c r="B3989">
        <v>2020</v>
      </c>
      <c r="C3989">
        <v>8</v>
      </c>
      <c r="D3989" t="s">
        <v>506</v>
      </c>
      <c r="E3989" t="s">
        <v>9</v>
      </c>
      <c r="F3989">
        <v>73</v>
      </c>
      <c r="G3989" s="1">
        <v>0.92</v>
      </c>
      <c r="H3989">
        <v>0</v>
      </c>
      <c r="I3989">
        <f t="shared" si="435"/>
        <v>12</v>
      </c>
      <c r="J3989" s="3">
        <f t="shared" si="436"/>
        <v>0</v>
      </c>
      <c r="K3989" s="5">
        <f t="shared" si="439"/>
        <v>0</v>
      </c>
      <c r="L3989" s="3">
        <f t="shared" ca="1" si="437"/>
        <v>8.9705882352941177E-2</v>
      </c>
      <c r="M3989" s="1">
        <f t="shared" ca="1" si="438"/>
        <v>-8.9705882352941177E-2</v>
      </c>
      <c r="N3989" t="str">
        <f t="shared" si="440"/>
        <v>no</v>
      </c>
    </row>
    <row r="3990" spans="1:14" x14ac:dyDescent="0.25">
      <c r="A3990" t="str">
        <f t="shared" si="434"/>
        <v>8Melbourne</v>
      </c>
      <c r="B3990">
        <v>2020</v>
      </c>
      <c r="C3990">
        <v>8</v>
      </c>
      <c r="D3990" t="s">
        <v>509</v>
      </c>
      <c r="E3990" t="s">
        <v>30</v>
      </c>
      <c r="F3990">
        <v>40</v>
      </c>
      <c r="G3990" s="1">
        <v>0.89</v>
      </c>
      <c r="H3990">
        <v>0</v>
      </c>
      <c r="I3990">
        <f t="shared" si="435"/>
        <v>18</v>
      </c>
      <c r="J3990" s="3">
        <f t="shared" si="436"/>
        <v>0</v>
      </c>
      <c r="K3990" s="5">
        <f t="shared" si="439"/>
        <v>0</v>
      </c>
      <c r="L3990" s="3">
        <f t="shared" ca="1" si="437"/>
        <v>0.13882301908617697</v>
      </c>
      <c r="M3990" s="1">
        <f t="shared" ca="1" si="438"/>
        <v>-0.13882301908617697</v>
      </c>
      <c r="N3990" t="str">
        <f t="shared" si="440"/>
        <v>no</v>
      </c>
    </row>
    <row r="3991" spans="1:14" x14ac:dyDescent="0.25">
      <c r="A3991" t="str">
        <f t="shared" si="434"/>
        <v>8Collingwood</v>
      </c>
      <c r="B3991">
        <v>2020</v>
      </c>
      <c r="C3991">
        <v>8</v>
      </c>
      <c r="D3991" t="s">
        <v>517</v>
      </c>
      <c r="E3991" t="s">
        <v>51</v>
      </c>
      <c r="F3991">
        <v>63</v>
      </c>
      <c r="G3991" s="1">
        <v>0.88</v>
      </c>
      <c r="H3991">
        <v>0</v>
      </c>
      <c r="I3991">
        <f t="shared" si="435"/>
        <v>27</v>
      </c>
      <c r="J3991" s="3">
        <f t="shared" si="436"/>
        <v>0</v>
      </c>
      <c r="K3991" s="5">
        <f t="shared" si="439"/>
        <v>0</v>
      </c>
      <c r="L3991" s="3">
        <f t="shared" ca="1" si="437"/>
        <v>7.2596153846153838E-2</v>
      </c>
      <c r="M3991" s="1">
        <f t="shared" ca="1" si="438"/>
        <v>-7.2596153846153838E-2</v>
      </c>
      <c r="N3991" t="str">
        <f t="shared" si="440"/>
        <v>no</v>
      </c>
    </row>
    <row r="3992" spans="1:14" x14ac:dyDescent="0.25">
      <c r="A3992" t="str">
        <f t="shared" si="434"/>
        <v>8Collingwood</v>
      </c>
      <c r="B3992">
        <v>2020</v>
      </c>
      <c r="C3992">
        <v>8</v>
      </c>
      <c r="D3992" t="s">
        <v>549</v>
      </c>
      <c r="E3992" t="s">
        <v>51</v>
      </c>
      <c r="F3992">
        <v>30</v>
      </c>
      <c r="G3992" s="1">
        <v>0.9</v>
      </c>
      <c r="H3992">
        <v>0</v>
      </c>
      <c r="I3992">
        <f t="shared" si="435"/>
        <v>27</v>
      </c>
      <c r="J3992" s="3">
        <f t="shared" si="436"/>
        <v>0</v>
      </c>
      <c r="K3992" s="5">
        <f t="shared" si="439"/>
        <v>0</v>
      </c>
      <c r="L3992" s="3">
        <f t="shared" ca="1" si="437"/>
        <v>3.125E-2</v>
      </c>
      <c r="M3992" s="1">
        <f t="shared" ca="1" si="438"/>
        <v>-3.125E-2</v>
      </c>
      <c r="N3992" t="str">
        <f t="shared" si="440"/>
        <v>no</v>
      </c>
    </row>
    <row r="3993" spans="1:14" x14ac:dyDescent="0.25">
      <c r="A3993" t="str">
        <f t="shared" si="434"/>
        <v>8Adelaide Crows</v>
      </c>
      <c r="B3993">
        <v>2020</v>
      </c>
      <c r="C3993">
        <v>8</v>
      </c>
      <c r="D3993" t="s">
        <v>141</v>
      </c>
      <c r="E3993" t="s">
        <v>22</v>
      </c>
      <c r="F3993">
        <v>66</v>
      </c>
      <c r="G3993" s="1">
        <v>0.85</v>
      </c>
      <c r="H3993">
        <v>0</v>
      </c>
      <c r="I3993">
        <f t="shared" si="435"/>
        <v>20</v>
      </c>
      <c r="J3993" s="3">
        <f t="shared" si="436"/>
        <v>0</v>
      </c>
      <c r="K3993" s="5">
        <f t="shared" si="439"/>
        <v>18</v>
      </c>
      <c r="L3993" s="3">
        <f t="shared" ca="1" si="437"/>
        <v>7.4561403508771926E-2</v>
      </c>
      <c r="M3993" s="1">
        <f t="shared" ca="1" si="438"/>
        <v>-7.4561403508771926E-2</v>
      </c>
      <c r="N3993" t="str">
        <f t="shared" si="440"/>
        <v>yes</v>
      </c>
    </row>
    <row r="3994" spans="1:14" x14ac:dyDescent="0.25">
      <c r="A3994" t="str">
        <f t="shared" si="434"/>
        <v>8Geelong Cats</v>
      </c>
      <c r="B3994">
        <v>2020</v>
      </c>
      <c r="C3994">
        <v>8</v>
      </c>
      <c r="D3994" t="s">
        <v>564</v>
      </c>
      <c r="E3994" t="s">
        <v>9</v>
      </c>
      <c r="F3994">
        <v>67</v>
      </c>
      <c r="G3994" s="1">
        <v>0.83</v>
      </c>
      <c r="H3994">
        <v>0</v>
      </c>
      <c r="I3994">
        <f t="shared" si="435"/>
        <v>12</v>
      </c>
      <c r="J3994" s="3">
        <f t="shared" si="436"/>
        <v>0</v>
      </c>
      <c r="K3994" s="5">
        <f t="shared" si="439"/>
        <v>0</v>
      </c>
      <c r="L3994" s="3">
        <f t="shared" ca="1" si="437"/>
        <v>6.5789473684210523E-3</v>
      </c>
      <c r="M3994" s="1">
        <f t="shared" ca="1" si="438"/>
        <v>-6.5789473684210523E-3</v>
      </c>
      <c r="N3994" t="str">
        <f t="shared" si="440"/>
        <v>no</v>
      </c>
    </row>
    <row r="3995" spans="1:14" x14ac:dyDescent="0.25">
      <c r="A3995" t="str">
        <f t="shared" si="434"/>
        <v>8Western Bulldogs</v>
      </c>
      <c r="B3995">
        <v>2020</v>
      </c>
      <c r="C3995">
        <v>8</v>
      </c>
      <c r="D3995" t="s">
        <v>545</v>
      </c>
      <c r="E3995" t="s">
        <v>14</v>
      </c>
      <c r="F3995">
        <v>52</v>
      </c>
      <c r="G3995" s="1">
        <v>0.72</v>
      </c>
      <c r="H3995">
        <v>0</v>
      </c>
      <c r="I3995">
        <f t="shared" si="435"/>
        <v>17</v>
      </c>
      <c r="J3995" s="3">
        <f t="shared" si="436"/>
        <v>0</v>
      </c>
      <c r="K3995" s="5">
        <f t="shared" si="439"/>
        <v>0</v>
      </c>
      <c r="L3995" s="3">
        <f t="shared" ca="1" si="437"/>
        <v>7.1314102564102561E-2</v>
      </c>
      <c r="M3995" s="1">
        <f t="shared" ca="1" si="438"/>
        <v>-7.1314102564102561E-2</v>
      </c>
      <c r="N3995" t="str">
        <f t="shared" si="440"/>
        <v>no</v>
      </c>
    </row>
    <row r="3996" spans="1:14" x14ac:dyDescent="0.25">
      <c r="A3996" t="str">
        <f t="shared" si="434"/>
        <v>8Gold Coast Suns</v>
      </c>
      <c r="B3996">
        <v>2020</v>
      </c>
      <c r="C3996">
        <v>8</v>
      </c>
      <c r="D3996" t="s">
        <v>534</v>
      </c>
      <c r="E3996" t="s">
        <v>40</v>
      </c>
      <c r="F3996">
        <v>17</v>
      </c>
      <c r="G3996" s="1">
        <v>0.82</v>
      </c>
      <c r="H3996">
        <v>0</v>
      </c>
      <c r="I3996">
        <f t="shared" si="435"/>
        <v>17</v>
      </c>
      <c r="J3996" s="3">
        <f t="shared" si="436"/>
        <v>0</v>
      </c>
      <c r="K3996" s="5">
        <f t="shared" si="439"/>
        <v>0</v>
      </c>
      <c r="L3996" s="3">
        <f t="shared" ca="1" si="437"/>
        <v>3.4055727554179571E-2</v>
      </c>
      <c r="M3996" s="1">
        <f t="shared" ca="1" si="438"/>
        <v>-3.4055727554179571E-2</v>
      </c>
      <c r="N3996" t="str">
        <f t="shared" si="440"/>
        <v>no</v>
      </c>
    </row>
    <row r="3997" spans="1:14" x14ac:dyDescent="0.25">
      <c r="A3997" t="str">
        <f t="shared" si="434"/>
        <v>8Sydney Swans</v>
      </c>
      <c r="B3997">
        <v>2020</v>
      </c>
      <c r="C3997">
        <v>8</v>
      </c>
      <c r="D3997" t="s">
        <v>477</v>
      </c>
      <c r="E3997" t="s">
        <v>70</v>
      </c>
      <c r="F3997">
        <v>35</v>
      </c>
      <c r="G3997" s="1">
        <v>0.73</v>
      </c>
      <c r="H3997">
        <v>0</v>
      </c>
      <c r="I3997">
        <f t="shared" si="435"/>
        <v>19</v>
      </c>
      <c r="J3997" s="3">
        <f t="shared" si="436"/>
        <v>0</v>
      </c>
      <c r="K3997" s="5">
        <f t="shared" si="439"/>
        <v>0</v>
      </c>
      <c r="L3997" s="3">
        <f t="shared" ca="1" si="437"/>
        <v>0</v>
      </c>
      <c r="M3997" s="1">
        <f t="shared" ca="1" si="438"/>
        <v>0</v>
      </c>
      <c r="N3997" t="str">
        <f t="shared" si="440"/>
        <v>no</v>
      </c>
    </row>
    <row r="3998" spans="1:14" x14ac:dyDescent="0.25">
      <c r="A3998" t="str">
        <f t="shared" si="434"/>
        <v>8Hawthorn</v>
      </c>
      <c r="B3998">
        <v>2020</v>
      </c>
      <c r="C3998">
        <v>8</v>
      </c>
      <c r="D3998" t="s">
        <v>317</v>
      </c>
      <c r="E3998" t="s">
        <v>56</v>
      </c>
      <c r="F3998">
        <v>4</v>
      </c>
      <c r="G3998" s="1">
        <v>0.75</v>
      </c>
      <c r="H3998">
        <v>0</v>
      </c>
      <c r="I3998">
        <f t="shared" si="435"/>
        <v>19</v>
      </c>
      <c r="J3998" s="3">
        <f t="shared" si="436"/>
        <v>0</v>
      </c>
      <c r="K3998" s="5">
        <f t="shared" si="439"/>
        <v>4</v>
      </c>
      <c r="L3998" s="3">
        <f t="shared" ca="1" si="437"/>
        <v>8.142857142857142E-2</v>
      </c>
      <c r="M3998" s="1">
        <f t="shared" ca="1" si="438"/>
        <v>-8.142857142857142E-2</v>
      </c>
      <c r="N3998" t="str">
        <f t="shared" si="440"/>
        <v>yes</v>
      </c>
    </row>
    <row r="3999" spans="1:14" x14ac:dyDescent="0.25">
      <c r="A3999" t="str">
        <f t="shared" si="434"/>
        <v>8Richmond</v>
      </c>
      <c r="B3999">
        <v>2020</v>
      </c>
      <c r="C3999">
        <v>8</v>
      </c>
      <c r="D3999" t="s">
        <v>316</v>
      </c>
      <c r="E3999" t="s">
        <v>28</v>
      </c>
      <c r="F3999">
        <v>46</v>
      </c>
      <c r="G3999" s="1">
        <v>0.75</v>
      </c>
      <c r="H3999">
        <v>0</v>
      </c>
      <c r="I3999">
        <f t="shared" si="435"/>
        <v>19</v>
      </c>
      <c r="J3999" s="3">
        <f t="shared" si="436"/>
        <v>0</v>
      </c>
      <c r="K3999" s="5">
        <f t="shared" si="439"/>
        <v>2</v>
      </c>
      <c r="L3999" s="3">
        <f t="shared" ca="1" si="437"/>
        <v>0.10070850202429149</v>
      </c>
      <c r="M3999" s="1">
        <f t="shared" ca="1" si="438"/>
        <v>-0.10070850202429149</v>
      </c>
      <c r="N3999" t="str">
        <f t="shared" si="440"/>
        <v>yes</v>
      </c>
    </row>
    <row r="4000" spans="1:14" x14ac:dyDescent="0.25">
      <c r="A4000" t="str">
        <f t="shared" si="434"/>
        <v>8Carlton</v>
      </c>
      <c r="B4000">
        <v>2020</v>
      </c>
      <c r="C4000">
        <v>8</v>
      </c>
      <c r="D4000" t="s">
        <v>319</v>
      </c>
      <c r="E4000" t="s">
        <v>6</v>
      </c>
      <c r="F4000">
        <v>16</v>
      </c>
      <c r="G4000" s="1">
        <v>0.44</v>
      </c>
      <c r="H4000">
        <v>0</v>
      </c>
      <c r="I4000">
        <f t="shared" si="435"/>
        <v>22</v>
      </c>
      <c r="J4000" s="3">
        <f t="shared" si="436"/>
        <v>0</v>
      </c>
      <c r="K4000" s="5">
        <f t="shared" si="439"/>
        <v>2</v>
      </c>
      <c r="L4000" s="3">
        <f t="shared" ca="1" si="437"/>
        <v>0</v>
      </c>
      <c r="M4000" s="1">
        <f t="shared" ca="1" si="438"/>
        <v>0</v>
      </c>
      <c r="N4000" t="str">
        <f t="shared" si="440"/>
        <v>yes</v>
      </c>
    </row>
    <row r="4001" spans="1:14" x14ac:dyDescent="0.25">
      <c r="A4001" t="str">
        <f t="shared" si="434"/>
        <v>8Geelong Cats</v>
      </c>
      <c r="B4001">
        <v>2020</v>
      </c>
      <c r="C4001">
        <v>8</v>
      </c>
      <c r="D4001" t="s">
        <v>362</v>
      </c>
      <c r="E4001" t="s">
        <v>9</v>
      </c>
      <c r="F4001">
        <v>54</v>
      </c>
      <c r="G4001" s="1">
        <v>0.83</v>
      </c>
      <c r="H4001">
        <v>0</v>
      </c>
      <c r="I4001">
        <f t="shared" si="435"/>
        <v>12</v>
      </c>
      <c r="J4001" s="3">
        <f t="shared" si="436"/>
        <v>0</v>
      </c>
      <c r="K4001" s="5">
        <f t="shared" si="439"/>
        <v>0</v>
      </c>
      <c r="L4001" s="3">
        <f t="shared" ca="1" si="437"/>
        <v>6.9030057675244019E-2</v>
      </c>
      <c r="M4001" s="1">
        <f t="shared" ca="1" si="438"/>
        <v>-6.9030057675244019E-2</v>
      </c>
      <c r="N4001" t="str">
        <f t="shared" si="440"/>
        <v>no</v>
      </c>
    </row>
    <row r="4002" spans="1:14" x14ac:dyDescent="0.25">
      <c r="A4002" t="str">
        <f t="shared" si="434"/>
        <v>8Melbourne</v>
      </c>
      <c r="B4002">
        <v>2020</v>
      </c>
      <c r="C4002">
        <v>8</v>
      </c>
      <c r="D4002" t="s">
        <v>508</v>
      </c>
      <c r="E4002" t="s">
        <v>30</v>
      </c>
      <c r="F4002">
        <v>79</v>
      </c>
      <c r="G4002" s="1">
        <v>0.86</v>
      </c>
      <c r="H4002">
        <v>0</v>
      </c>
      <c r="I4002">
        <f t="shared" si="435"/>
        <v>18</v>
      </c>
      <c r="J4002" s="3">
        <f t="shared" si="436"/>
        <v>0</v>
      </c>
      <c r="K4002" s="5">
        <f t="shared" si="439"/>
        <v>0</v>
      </c>
      <c r="L4002" s="3">
        <f t="shared" ca="1" si="437"/>
        <v>0.11403508771929825</v>
      </c>
      <c r="M4002" s="1">
        <f t="shared" ca="1" si="438"/>
        <v>-0.11403508771929825</v>
      </c>
      <c r="N4002" t="str">
        <f t="shared" si="440"/>
        <v>no</v>
      </c>
    </row>
    <row r="4003" spans="1:14" x14ac:dyDescent="0.25">
      <c r="A4003" t="str">
        <f t="shared" si="434"/>
        <v>8Western Bulldogs</v>
      </c>
      <c r="B4003">
        <v>2020</v>
      </c>
      <c r="C4003">
        <v>8</v>
      </c>
      <c r="D4003" t="s">
        <v>437</v>
      </c>
      <c r="E4003" t="s">
        <v>14</v>
      </c>
      <c r="F4003">
        <v>48</v>
      </c>
      <c r="G4003" s="1">
        <v>0.76</v>
      </c>
      <c r="H4003">
        <v>0</v>
      </c>
      <c r="I4003">
        <f t="shared" si="435"/>
        <v>17</v>
      </c>
      <c r="J4003" s="3">
        <f t="shared" si="436"/>
        <v>0</v>
      </c>
      <c r="K4003" s="5">
        <f t="shared" si="439"/>
        <v>0</v>
      </c>
      <c r="L4003" s="3">
        <f t="shared" ca="1" si="437"/>
        <v>0</v>
      </c>
      <c r="M4003" s="1">
        <f t="shared" ca="1" si="438"/>
        <v>0</v>
      </c>
      <c r="N4003" t="str">
        <f t="shared" si="440"/>
        <v>no</v>
      </c>
    </row>
    <row r="4004" spans="1:14" x14ac:dyDescent="0.25">
      <c r="A4004" t="str">
        <f t="shared" si="434"/>
        <v>8GWS Giants</v>
      </c>
      <c r="B4004">
        <v>2020</v>
      </c>
      <c r="C4004">
        <v>8</v>
      </c>
      <c r="D4004" t="s">
        <v>409</v>
      </c>
      <c r="E4004" t="s">
        <v>11</v>
      </c>
      <c r="F4004">
        <v>37</v>
      </c>
      <c r="G4004" s="1">
        <v>0.78</v>
      </c>
      <c r="H4004">
        <v>0</v>
      </c>
      <c r="I4004">
        <f t="shared" si="435"/>
        <v>19</v>
      </c>
      <c r="J4004" s="3">
        <f t="shared" si="436"/>
        <v>0</v>
      </c>
      <c r="K4004" s="5">
        <f t="shared" si="439"/>
        <v>0</v>
      </c>
      <c r="L4004" s="3">
        <f t="shared" ca="1" si="437"/>
        <v>8.5630743525480377E-2</v>
      </c>
      <c r="M4004" s="1">
        <f t="shared" ca="1" si="438"/>
        <v>-8.5630743525480377E-2</v>
      </c>
      <c r="N4004" t="str">
        <f t="shared" si="440"/>
        <v>no</v>
      </c>
    </row>
    <row r="4005" spans="1:14" x14ac:dyDescent="0.25">
      <c r="A4005" t="str">
        <f t="shared" si="434"/>
        <v>8Brisbane Lions</v>
      </c>
      <c r="B4005">
        <v>2020</v>
      </c>
      <c r="C4005">
        <v>8</v>
      </c>
      <c r="D4005" t="s">
        <v>522</v>
      </c>
      <c r="E4005" t="s">
        <v>16</v>
      </c>
      <c r="F4005">
        <v>28</v>
      </c>
      <c r="G4005" s="1">
        <v>0.91</v>
      </c>
      <c r="H4005">
        <v>0</v>
      </c>
      <c r="I4005">
        <f t="shared" si="435"/>
        <v>18</v>
      </c>
      <c r="J4005" s="3">
        <f t="shared" si="436"/>
        <v>0</v>
      </c>
      <c r="K4005" s="5">
        <f t="shared" si="439"/>
        <v>0</v>
      </c>
      <c r="L4005" s="3">
        <f t="shared" ca="1" si="437"/>
        <v>7.9326923076923073E-2</v>
      </c>
      <c r="M4005" s="1">
        <f t="shared" ca="1" si="438"/>
        <v>-7.9326923076923073E-2</v>
      </c>
      <c r="N4005" t="str">
        <f t="shared" si="440"/>
        <v>no</v>
      </c>
    </row>
    <row r="4006" spans="1:14" x14ac:dyDescent="0.25">
      <c r="A4006" t="str">
        <f t="shared" si="434"/>
        <v>7Hawthorn</v>
      </c>
      <c r="B4006">
        <v>2020</v>
      </c>
      <c r="C4006">
        <v>7</v>
      </c>
      <c r="D4006" t="s">
        <v>55</v>
      </c>
      <c r="E4006" t="s">
        <v>56</v>
      </c>
      <c r="F4006">
        <v>33</v>
      </c>
      <c r="G4006" s="1">
        <v>0.85</v>
      </c>
      <c r="H4006">
        <v>23</v>
      </c>
      <c r="I4006">
        <f t="shared" si="435"/>
        <v>25</v>
      </c>
      <c r="J4006" s="3">
        <f t="shared" si="436"/>
        <v>0.92</v>
      </c>
      <c r="K4006" s="5">
        <f t="shared" si="439"/>
        <v>131</v>
      </c>
      <c r="L4006" s="3">
        <f t="shared" ca="1" si="437"/>
        <v>8.217592592592593E-2</v>
      </c>
      <c r="M4006" s="1">
        <f t="shared" ca="1" si="438"/>
        <v>0.83782407407407411</v>
      </c>
      <c r="N4006" t="str">
        <f t="shared" si="440"/>
        <v>yes</v>
      </c>
    </row>
    <row r="4007" spans="1:14" x14ac:dyDescent="0.25">
      <c r="A4007" t="str">
        <f t="shared" si="434"/>
        <v>7Brisbane Lions</v>
      </c>
      <c r="B4007">
        <v>2020</v>
      </c>
      <c r="C4007">
        <v>7</v>
      </c>
      <c r="D4007" t="s">
        <v>15</v>
      </c>
      <c r="E4007" t="s">
        <v>16</v>
      </c>
      <c r="F4007">
        <v>73</v>
      </c>
      <c r="G4007" s="1">
        <v>0.83</v>
      </c>
      <c r="H4007">
        <v>22</v>
      </c>
      <c r="I4007">
        <f t="shared" si="435"/>
        <v>27</v>
      </c>
      <c r="J4007" s="3">
        <f t="shared" si="436"/>
        <v>0.81481481481481477</v>
      </c>
      <c r="K4007" s="5">
        <f t="shared" si="439"/>
        <v>327</v>
      </c>
      <c r="L4007" s="3">
        <f t="shared" ca="1" si="437"/>
        <v>0.13398692810457516</v>
      </c>
      <c r="M4007" s="1">
        <f t="shared" ca="1" si="438"/>
        <v>0.68082788671023964</v>
      </c>
      <c r="N4007" t="str">
        <f t="shared" si="440"/>
        <v>yes</v>
      </c>
    </row>
    <row r="4008" spans="1:14" x14ac:dyDescent="0.25">
      <c r="A4008" t="str">
        <f t="shared" si="434"/>
        <v>7Adelaide Crows</v>
      </c>
      <c r="B4008">
        <v>2020</v>
      </c>
      <c r="C4008">
        <v>7</v>
      </c>
      <c r="D4008" t="s">
        <v>21</v>
      </c>
      <c r="E4008" t="s">
        <v>22</v>
      </c>
      <c r="F4008">
        <v>87</v>
      </c>
      <c r="G4008" s="1">
        <v>0.97</v>
      </c>
      <c r="H4008">
        <v>22</v>
      </c>
      <c r="I4008">
        <f t="shared" si="435"/>
        <v>22</v>
      </c>
      <c r="J4008" s="3">
        <f t="shared" si="436"/>
        <v>1</v>
      </c>
      <c r="K4008" s="5">
        <f t="shared" si="439"/>
        <v>329</v>
      </c>
      <c r="L4008" s="3">
        <f t="shared" ca="1" si="437"/>
        <v>0.13126106629942946</v>
      </c>
      <c r="M4008" s="1">
        <f t="shared" ca="1" si="438"/>
        <v>0.86873893370057054</v>
      </c>
      <c r="N4008" t="str">
        <f t="shared" si="440"/>
        <v>yes</v>
      </c>
    </row>
    <row r="4009" spans="1:14" x14ac:dyDescent="0.25">
      <c r="A4009" t="str">
        <f t="shared" si="434"/>
        <v>7Western Bulldogs</v>
      </c>
      <c r="B4009">
        <v>2020</v>
      </c>
      <c r="C4009">
        <v>7</v>
      </c>
      <c r="D4009" t="s">
        <v>13</v>
      </c>
      <c r="E4009" t="s">
        <v>14</v>
      </c>
      <c r="F4009">
        <v>114</v>
      </c>
      <c r="G4009" s="1">
        <v>0.87</v>
      </c>
      <c r="H4009">
        <v>21</v>
      </c>
      <c r="I4009">
        <f t="shared" si="435"/>
        <v>25</v>
      </c>
      <c r="J4009" s="3">
        <f t="shared" si="436"/>
        <v>0.84</v>
      </c>
      <c r="K4009" s="5">
        <f t="shared" si="439"/>
        <v>320</v>
      </c>
      <c r="L4009" s="3">
        <f t="shared" ca="1" si="437"/>
        <v>0.14125874125874127</v>
      </c>
      <c r="M4009" s="1">
        <f t="shared" ca="1" si="438"/>
        <v>0.6987412587412587</v>
      </c>
      <c r="N4009" t="str">
        <f t="shared" si="440"/>
        <v>yes</v>
      </c>
    </row>
    <row r="4010" spans="1:14" x14ac:dyDescent="0.25">
      <c r="A4010" t="str">
        <f t="shared" si="434"/>
        <v>7Melbourne</v>
      </c>
      <c r="B4010">
        <v>2020</v>
      </c>
      <c r="C4010">
        <v>7</v>
      </c>
      <c r="D4010" t="s">
        <v>29</v>
      </c>
      <c r="E4010" t="s">
        <v>30</v>
      </c>
      <c r="F4010">
        <v>116</v>
      </c>
      <c r="G4010" s="1">
        <v>0.86</v>
      </c>
      <c r="H4010">
        <v>21</v>
      </c>
      <c r="I4010">
        <f t="shared" si="435"/>
        <v>25</v>
      </c>
      <c r="J4010" s="3">
        <f t="shared" si="436"/>
        <v>0.84</v>
      </c>
      <c r="K4010" s="5">
        <f t="shared" si="439"/>
        <v>267</v>
      </c>
      <c r="L4010" s="3">
        <f t="shared" ca="1" si="437"/>
        <v>0.19478854478854477</v>
      </c>
      <c r="M4010" s="1">
        <f t="shared" ca="1" si="438"/>
        <v>0.64521145521145518</v>
      </c>
      <c r="N4010" t="str">
        <f t="shared" si="440"/>
        <v>yes</v>
      </c>
    </row>
    <row r="4011" spans="1:14" x14ac:dyDescent="0.25">
      <c r="A4011" t="str">
        <f t="shared" si="434"/>
        <v>7Sydney Swans</v>
      </c>
      <c r="B4011">
        <v>2020</v>
      </c>
      <c r="C4011">
        <v>7</v>
      </c>
      <c r="D4011" t="s">
        <v>69</v>
      </c>
      <c r="E4011" t="s">
        <v>70</v>
      </c>
      <c r="F4011">
        <v>110</v>
      </c>
      <c r="G4011" s="1">
        <v>0.88</v>
      </c>
      <c r="H4011">
        <v>21</v>
      </c>
      <c r="I4011">
        <f t="shared" si="435"/>
        <v>25</v>
      </c>
      <c r="J4011" s="3">
        <f t="shared" si="436"/>
        <v>0.84</v>
      </c>
      <c r="K4011" s="5">
        <f t="shared" si="439"/>
        <v>281</v>
      </c>
      <c r="L4011" s="3">
        <f t="shared" ca="1" si="437"/>
        <v>0.1239740310840055</v>
      </c>
      <c r="M4011" s="1">
        <f t="shared" ca="1" si="438"/>
        <v>0.71602596891599446</v>
      </c>
      <c r="N4011" t="str">
        <f t="shared" si="440"/>
        <v>yes</v>
      </c>
    </row>
    <row r="4012" spans="1:14" x14ac:dyDescent="0.25">
      <c r="A4012" t="str">
        <f t="shared" si="434"/>
        <v>7GWS Giants</v>
      </c>
      <c r="B4012">
        <v>2020</v>
      </c>
      <c r="C4012">
        <v>7</v>
      </c>
      <c r="D4012" t="s">
        <v>84</v>
      </c>
      <c r="E4012" t="s">
        <v>11</v>
      </c>
      <c r="F4012">
        <v>86</v>
      </c>
      <c r="G4012" s="1">
        <v>0.92</v>
      </c>
      <c r="H4012">
        <v>21</v>
      </c>
      <c r="I4012">
        <f t="shared" si="435"/>
        <v>27</v>
      </c>
      <c r="J4012" s="3">
        <f t="shared" si="436"/>
        <v>0.77777777777777779</v>
      </c>
      <c r="K4012" s="5">
        <f t="shared" si="439"/>
        <v>234</v>
      </c>
      <c r="L4012" s="3">
        <f t="shared" ca="1" si="437"/>
        <v>0.1009469696969697</v>
      </c>
      <c r="M4012" s="1">
        <f t="shared" ca="1" si="438"/>
        <v>0.67683080808080809</v>
      </c>
      <c r="N4012" t="str">
        <f t="shared" si="440"/>
        <v>yes</v>
      </c>
    </row>
    <row r="4013" spans="1:14" x14ac:dyDescent="0.25">
      <c r="A4013" t="str">
        <f t="shared" si="434"/>
        <v>7Sydney Swans</v>
      </c>
      <c r="B4013">
        <v>2020</v>
      </c>
      <c r="C4013">
        <v>7</v>
      </c>
      <c r="D4013" t="s">
        <v>79</v>
      </c>
      <c r="E4013" t="s">
        <v>70</v>
      </c>
      <c r="F4013">
        <v>65</v>
      </c>
      <c r="G4013" s="1">
        <v>0.85</v>
      </c>
      <c r="H4013">
        <v>21</v>
      </c>
      <c r="I4013">
        <f t="shared" si="435"/>
        <v>25</v>
      </c>
      <c r="J4013" s="3">
        <f t="shared" si="436"/>
        <v>0.84</v>
      </c>
      <c r="K4013" s="5">
        <f t="shared" si="439"/>
        <v>202</v>
      </c>
      <c r="L4013" s="3">
        <f t="shared" ca="1" si="437"/>
        <v>0.10153846153846152</v>
      </c>
      <c r="M4013" s="1">
        <f t="shared" ca="1" si="438"/>
        <v>0.7384615384615385</v>
      </c>
      <c r="N4013" t="str">
        <f t="shared" si="440"/>
        <v>yes</v>
      </c>
    </row>
    <row r="4014" spans="1:14" x14ac:dyDescent="0.25">
      <c r="A4014" t="str">
        <f t="shared" si="434"/>
        <v>7Gold Coast Suns</v>
      </c>
      <c r="B4014">
        <v>2020</v>
      </c>
      <c r="C4014">
        <v>7</v>
      </c>
      <c r="D4014" t="s">
        <v>85</v>
      </c>
      <c r="E4014" t="s">
        <v>40</v>
      </c>
      <c r="F4014">
        <v>109</v>
      </c>
      <c r="G4014" s="1">
        <v>0.81</v>
      </c>
      <c r="H4014">
        <v>21</v>
      </c>
      <c r="I4014">
        <f t="shared" si="435"/>
        <v>25</v>
      </c>
      <c r="J4014" s="3">
        <f t="shared" si="436"/>
        <v>0.84</v>
      </c>
      <c r="K4014" s="5">
        <f t="shared" si="439"/>
        <v>282</v>
      </c>
      <c r="L4014" s="3">
        <f t="shared" ca="1" si="437"/>
        <v>0.12033769063180827</v>
      </c>
      <c r="M4014" s="1">
        <f t="shared" ca="1" si="438"/>
        <v>0.71966230936819175</v>
      </c>
      <c r="N4014" t="str">
        <f t="shared" si="440"/>
        <v>yes</v>
      </c>
    </row>
    <row r="4015" spans="1:14" x14ac:dyDescent="0.25">
      <c r="A4015" t="str">
        <f t="shared" si="434"/>
        <v>7Gold Coast Suns</v>
      </c>
      <c r="B4015">
        <v>2020</v>
      </c>
      <c r="C4015">
        <v>7</v>
      </c>
      <c r="D4015" t="s">
        <v>39</v>
      </c>
      <c r="E4015" t="s">
        <v>40</v>
      </c>
      <c r="F4015">
        <v>92</v>
      </c>
      <c r="G4015" s="1">
        <v>0.87</v>
      </c>
      <c r="H4015">
        <v>21</v>
      </c>
      <c r="I4015">
        <f t="shared" si="435"/>
        <v>25</v>
      </c>
      <c r="J4015" s="3">
        <f t="shared" si="436"/>
        <v>0.84</v>
      </c>
      <c r="K4015" s="5">
        <f t="shared" si="439"/>
        <v>323</v>
      </c>
      <c r="L4015" s="3">
        <f t="shared" ca="1" si="437"/>
        <v>0.1432712215320911</v>
      </c>
      <c r="M4015" s="1">
        <f t="shared" ca="1" si="438"/>
        <v>0.69672877846790882</v>
      </c>
      <c r="N4015" t="str">
        <f t="shared" si="440"/>
        <v>yes</v>
      </c>
    </row>
    <row r="4016" spans="1:14" x14ac:dyDescent="0.25">
      <c r="A4016" t="str">
        <f t="shared" si="434"/>
        <v>7GWS Giants</v>
      </c>
      <c r="B4016">
        <v>2020</v>
      </c>
      <c r="C4016">
        <v>7</v>
      </c>
      <c r="D4016" t="s">
        <v>23</v>
      </c>
      <c r="E4016" t="s">
        <v>11</v>
      </c>
      <c r="F4016">
        <v>29</v>
      </c>
      <c r="G4016" s="1">
        <v>0.84</v>
      </c>
      <c r="H4016">
        <v>21</v>
      </c>
      <c r="I4016">
        <f t="shared" si="435"/>
        <v>27</v>
      </c>
      <c r="J4016" s="3">
        <f t="shared" si="436"/>
        <v>0.77777777777777779</v>
      </c>
      <c r="K4016" s="5">
        <f t="shared" si="439"/>
        <v>190</v>
      </c>
      <c r="L4016" s="3">
        <f t="shared" ca="1" si="437"/>
        <v>0.17272727272727273</v>
      </c>
      <c r="M4016" s="1">
        <f t="shared" ca="1" si="438"/>
        <v>0.60505050505050506</v>
      </c>
      <c r="N4016" t="str">
        <f t="shared" si="440"/>
        <v>yes</v>
      </c>
    </row>
    <row r="4017" spans="1:14" x14ac:dyDescent="0.25">
      <c r="A4017" t="str">
        <f t="shared" si="434"/>
        <v>7Melbourne</v>
      </c>
      <c r="B4017">
        <v>2020</v>
      </c>
      <c r="C4017">
        <v>7</v>
      </c>
      <c r="D4017" t="s">
        <v>49</v>
      </c>
      <c r="E4017" t="s">
        <v>30</v>
      </c>
      <c r="F4017">
        <v>116</v>
      </c>
      <c r="G4017" s="1">
        <v>0.84</v>
      </c>
      <c r="H4017">
        <v>20</v>
      </c>
      <c r="I4017">
        <f t="shared" si="435"/>
        <v>25</v>
      </c>
      <c r="J4017" s="3">
        <f t="shared" si="436"/>
        <v>0.8</v>
      </c>
      <c r="K4017" s="5">
        <f t="shared" si="439"/>
        <v>277</v>
      </c>
      <c r="L4017" s="3">
        <f t="shared" ca="1" si="437"/>
        <v>0.11997921340481893</v>
      </c>
      <c r="M4017" s="1">
        <f t="shared" ca="1" si="438"/>
        <v>0.68002078659518106</v>
      </c>
      <c r="N4017" t="str">
        <f t="shared" si="440"/>
        <v>yes</v>
      </c>
    </row>
    <row r="4018" spans="1:14" x14ac:dyDescent="0.25">
      <c r="A4018" t="str">
        <f t="shared" si="434"/>
        <v>7GWS Giants</v>
      </c>
      <c r="B4018">
        <v>2020</v>
      </c>
      <c r="C4018">
        <v>7</v>
      </c>
      <c r="D4018" t="s">
        <v>41</v>
      </c>
      <c r="E4018" t="s">
        <v>11</v>
      </c>
      <c r="F4018">
        <v>66</v>
      </c>
      <c r="G4018" s="1">
        <v>0.7</v>
      </c>
      <c r="H4018">
        <v>20</v>
      </c>
      <c r="I4018">
        <f t="shared" si="435"/>
        <v>27</v>
      </c>
      <c r="J4018" s="3">
        <f t="shared" si="436"/>
        <v>0.7407407407407407</v>
      </c>
      <c r="K4018" s="5">
        <f t="shared" si="439"/>
        <v>270</v>
      </c>
      <c r="L4018" s="3">
        <f t="shared" ca="1" si="437"/>
        <v>0.18904221337657867</v>
      </c>
      <c r="M4018" s="1">
        <f t="shared" ca="1" si="438"/>
        <v>0.55169852736416203</v>
      </c>
      <c r="N4018" t="str">
        <f t="shared" si="440"/>
        <v>yes</v>
      </c>
    </row>
    <row r="4019" spans="1:14" x14ac:dyDescent="0.25">
      <c r="A4019" t="str">
        <f t="shared" si="434"/>
        <v>7Brisbane Lions</v>
      </c>
      <c r="B4019">
        <v>2020</v>
      </c>
      <c r="C4019">
        <v>7</v>
      </c>
      <c r="D4019" t="s">
        <v>98</v>
      </c>
      <c r="E4019" t="s">
        <v>16</v>
      </c>
      <c r="F4019">
        <v>79</v>
      </c>
      <c r="G4019" s="1">
        <v>0.84</v>
      </c>
      <c r="H4019">
        <v>20</v>
      </c>
      <c r="I4019">
        <f t="shared" si="435"/>
        <v>27</v>
      </c>
      <c r="J4019" s="3">
        <f t="shared" si="436"/>
        <v>0.7407407407407407</v>
      </c>
      <c r="K4019" s="5">
        <f t="shared" si="439"/>
        <v>264</v>
      </c>
      <c r="L4019" s="3">
        <f t="shared" ca="1" si="437"/>
        <v>0.17476190476190478</v>
      </c>
      <c r="M4019" s="1">
        <f t="shared" ca="1" si="438"/>
        <v>0.56597883597883591</v>
      </c>
      <c r="N4019" t="str">
        <f t="shared" si="440"/>
        <v>yes</v>
      </c>
    </row>
    <row r="4020" spans="1:14" x14ac:dyDescent="0.25">
      <c r="A4020" t="str">
        <f t="shared" si="434"/>
        <v>7St Kilda</v>
      </c>
      <c r="B4020">
        <v>2020</v>
      </c>
      <c r="C4020">
        <v>7</v>
      </c>
      <c r="D4020" t="s">
        <v>62</v>
      </c>
      <c r="E4020" t="s">
        <v>19</v>
      </c>
      <c r="F4020">
        <v>92</v>
      </c>
      <c r="G4020" s="1">
        <v>0.89</v>
      </c>
      <c r="H4020">
        <v>20</v>
      </c>
      <c r="I4020">
        <f t="shared" si="435"/>
        <v>22</v>
      </c>
      <c r="J4020" s="3">
        <f t="shared" si="436"/>
        <v>0.90909090909090906</v>
      </c>
      <c r="K4020" s="5">
        <f t="shared" si="439"/>
        <v>306</v>
      </c>
      <c r="L4020" s="3">
        <f t="shared" ca="1" si="437"/>
        <v>0.12578431372549018</v>
      </c>
      <c r="M4020" s="1">
        <f t="shared" ca="1" si="438"/>
        <v>0.78330659536541891</v>
      </c>
      <c r="N4020" t="str">
        <f t="shared" si="440"/>
        <v>yes</v>
      </c>
    </row>
    <row r="4021" spans="1:14" x14ac:dyDescent="0.25">
      <c r="A4021" t="str">
        <f t="shared" si="434"/>
        <v>7Gold Coast Suns</v>
      </c>
      <c r="B4021">
        <v>2020</v>
      </c>
      <c r="C4021">
        <v>7</v>
      </c>
      <c r="D4021" t="s">
        <v>100</v>
      </c>
      <c r="E4021" t="s">
        <v>40</v>
      </c>
      <c r="F4021">
        <v>74</v>
      </c>
      <c r="G4021" s="1">
        <v>0.79</v>
      </c>
      <c r="H4021">
        <v>20</v>
      </c>
      <c r="I4021">
        <f t="shared" si="435"/>
        <v>25</v>
      </c>
      <c r="J4021" s="3">
        <f t="shared" si="436"/>
        <v>0.8</v>
      </c>
      <c r="K4021" s="5">
        <f t="shared" si="439"/>
        <v>184</v>
      </c>
      <c r="L4021" s="3">
        <f t="shared" ca="1" si="437"/>
        <v>3.60850222441918E-2</v>
      </c>
      <c r="M4021" s="1">
        <f t="shared" ca="1" si="438"/>
        <v>0.7639149777558083</v>
      </c>
      <c r="N4021" t="str">
        <f t="shared" si="440"/>
        <v>yes</v>
      </c>
    </row>
    <row r="4022" spans="1:14" x14ac:dyDescent="0.25">
      <c r="A4022" t="str">
        <f t="shared" si="434"/>
        <v>7Sydney Swans</v>
      </c>
      <c r="B4022">
        <v>2020</v>
      </c>
      <c r="C4022">
        <v>7</v>
      </c>
      <c r="D4022" t="s">
        <v>105</v>
      </c>
      <c r="E4022" t="s">
        <v>70</v>
      </c>
      <c r="F4022">
        <v>56</v>
      </c>
      <c r="G4022" s="1">
        <v>0.85</v>
      </c>
      <c r="H4022">
        <v>20</v>
      </c>
      <c r="I4022">
        <f t="shared" si="435"/>
        <v>25</v>
      </c>
      <c r="J4022" s="3">
        <f t="shared" si="436"/>
        <v>0.8</v>
      </c>
      <c r="K4022" s="5">
        <f t="shared" si="439"/>
        <v>39</v>
      </c>
      <c r="L4022" s="3">
        <f t="shared" ca="1" si="437"/>
        <v>0</v>
      </c>
      <c r="M4022" s="1">
        <f t="shared" ca="1" si="438"/>
        <v>0.8</v>
      </c>
      <c r="N4022" t="str">
        <f t="shared" si="440"/>
        <v>yes</v>
      </c>
    </row>
    <row r="4023" spans="1:14" x14ac:dyDescent="0.25">
      <c r="A4023" t="str">
        <f t="shared" si="434"/>
        <v>7Adelaide Crows</v>
      </c>
      <c r="B4023">
        <v>2020</v>
      </c>
      <c r="C4023">
        <v>7</v>
      </c>
      <c r="D4023" t="s">
        <v>101</v>
      </c>
      <c r="E4023" t="s">
        <v>22</v>
      </c>
      <c r="F4023">
        <v>84</v>
      </c>
      <c r="G4023" s="1">
        <v>0.86</v>
      </c>
      <c r="H4023">
        <v>19</v>
      </c>
      <c r="I4023">
        <f t="shared" si="435"/>
        <v>22</v>
      </c>
      <c r="J4023" s="3">
        <f t="shared" si="436"/>
        <v>0.86363636363636365</v>
      </c>
      <c r="K4023" s="5">
        <f t="shared" si="439"/>
        <v>161</v>
      </c>
      <c r="L4023" s="3">
        <f t="shared" ca="1" si="437"/>
        <v>0</v>
      </c>
      <c r="M4023" s="1">
        <f t="shared" ca="1" si="438"/>
        <v>0.86363636363636365</v>
      </c>
      <c r="N4023" t="str">
        <f t="shared" si="440"/>
        <v>yes</v>
      </c>
    </row>
    <row r="4024" spans="1:14" x14ac:dyDescent="0.25">
      <c r="A4024" t="str">
        <f t="shared" si="434"/>
        <v>7Carlton</v>
      </c>
      <c r="B4024">
        <v>2020</v>
      </c>
      <c r="C4024">
        <v>7</v>
      </c>
      <c r="D4024" t="s">
        <v>5</v>
      </c>
      <c r="E4024" t="s">
        <v>6</v>
      </c>
      <c r="F4024">
        <v>81</v>
      </c>
      <c r="G4024" s="1">
        <v>0.87</v>
      </c>
      <c r="H4024">
        <v>19</v>
      </c>
      <c r="I4024">
        <f t="shared" si="435"/>
        <v>21</v>
      </c>
      <c r="J4024" s="3">
        <f t="shared" si="436"/>
        <v>0.90476190476190477</v>
      </c>
      <c r="K4024" s="5">
        <f t="shared" si="439"/>
        <v>326</v>
      </c>
      <c r="L4024" s="3">
        <f t="shared" ca="1" si="437"/>
        <v>0.12901960784313726</v>
      </c>
      <c r="M4024" s="1">
        <f t="shared" ca="1" si="438"/>
        <v>0.7757422969187675</v>
      </c>
      <c r="N4024" t="str">
        <f t="shared" si="440"/>
        <v>yes</v>
      </c>
    </row>
    <row r="4025" spans="1:14" x14ac:dyDescent="0.25">
      <c r="A4025" t="str">
        <f t="shared" si="434"/>
        <v>7Melbourne</v>
      </c>
      <c r="B4025">
        <v>2020</v>
      </c>
      <c r="C4025">
        <v>7</v>
      </c>
      <c r="D4025" t="s">
        <v>73</v>
      </c>
      <c r="E4025" t="s">
        <v>30</v>
      </c>
      <c r="F4025">
        <v>82</v>
      </c>
      <c r="G4025" s="1">
        <v>0.81</v>
      </c>
      <c r="H4025">
        <v>19</v>
      </c>
      <c r="I4025">
        <f t="shared" si="435"/>
        <v>25</v>
      </c>
      <c r="J4025" s="3">
        <f t="shared" si="436"/>
        <v>0.76</v>
      </c>
      <c r="K4025" s="5">
        <f t="shared" si="439"/>
        <v>259</v>
      </c>
      <c r="L4025" s="3">
        <f t="shared" ca="1" si="437"/>
        <v>0.11937070938215102</v>
      </c>
      <c r="M4025" s="1">
        <f t="shared" ca="1" si="438"/>
        <v>0.64062929061784901</v>
      </c>
      <c r="N4025" t="str">
        <f t="shared" si="440"/>
        <v>yes</v>
      </c>
    </row>
    <row r="4026" spans="1:14" x14ac:dyDescent="0.25">
      <c r="A4026" t="str">
        <f t="shared" si="434"/>
        <v>7Carlton</v>
      </c>
      <c r="B4026">
        <v>2020</v>
      </c>
      <c r="C4026">
        <v>7</v>
      </c>
      <c r="D4026" t="s">
        <v>7</v>
      </c>
      <c r="E4026" t="s">
        <v>6</v>
      </c>
      <c r="F4026">
        <v>70</v>
      </c>
      <c r="G4026" s="1">
        <v>0.81</v>
      </c>
      <c r="H4026">
        <v>19</v>
      </c>
      <c r="I4026">
        <f t="shared" si="435"/>
        <v>21</v>
      </c>
      <c r="J4026" s="3">
        <f t="shared" si="436"/>
        <v>0.90476190476190477</v>
      </c>
      <c r="K4026" s="5">
        <f t="shared" si="439"/>
        <v>311</v>
      </c>
      <c r="L4026" s="3">
        <f t="shared" ca="1" si="437"/>
        <v>0.11784313725490196</v>
      </c>
      <c r="M4026" s="1">
        <f t="shared" ca="1" si="438"/>
        <v>0.78691876750700285</v>
      </c>
      <c r="N4026" t="str">
        <f t="shared" si="440"/>
        <v>yes</v>
      </c>
    </row>
    <row r="4027" spans="1:14" x14ac:dyDescent="0.25">
      <c r="A4027" t="str">
        <f t="shared" si="434"/>
        <v>7Essendon</v>
      </c>
      <c r="B4027">
        <v>2020</v>
      </c>
      <c r="C4027">
        <v>7</v>
      </c>
      <c r="D4027" t="s">
        <v>93</v>
      </c>
      <c r="E4027" t="s">
        <v>32</v>
      </c>
      <c r="F4027">
        <v>76</v>
      </c>
      <c r="G4027" s="1">
        <v>0.79</v>
      </c>
      <c r="H4027">
        <v>19</v>
      </c>
      <c r="I4027">
        <f t="shared" si="435"/>
        <v>25</v>
      </c>
      <c r="J4027" s="3">
        <f t="shared" si="436"/>
        <v>0.76</v>
      </c>
      <c r="K4027" s="5">
        <f t="shared" si="439"/>
        <v>217</v>
      </c>
      <c r="L4027" s="3">
        <f t="shared" ca="1" si="437"/>
        <v>6.3492063492063489E-2</v>
      </c>
      <c r="M4027" s="1">
        <f t="shared" ca="1" si="438"/>
        <v>0.69650793650793652</v>
      </c>
      <c r="N4027" t="str">
        <f t="shared" si="440"/>
        <v>yes</v>
      </c>
    </row>
    <row r="4028" spans="1:14" x14ac:dyDescent="0.25">
      <c r="A4028" t="str">
        <f t="shared" si="434"/>
        <v>7Hawthorn</v>
      </c>
      <c r="B4028">
        <v>2020</v>
      </c>
      <c r="C4028">
        <v>7</v>
      </c>
      <c r="D4028" t="s">
        <v>122</v>
      </c>
      <c r="E4028" t="s">
        <v>56</v>
      </c>
      <c r="F4028">
        <v>77</v>
      </c>
      <c r="G4028" s="1">
        <v>0.84</v>
      </c>
      <c r="H4028">
        <v>18</v>
      </c>
      <c r="I4028">
        <f t="shared" si="435"/>
        <v>25</v>
      </c>
      <c r="J4028" s="3">
        <f t="shared" si="436"/>
        <v>0.72</v>
      </c>
      <c r="K4028" s="5">
        <f t="shared" si="439"/>
        <v>172</v>
      </c>
      <c r="L4028" s="3">
        <f t="shared" ca="1" si="437"/>
        <v>5.8823529411764698E-2</v>
      </c>
      <c r="M4028" s="1">
        <f t="shared" ca="1" si="438"/>
        <v>0.66117647058823525</v>
      </c>
      <c r="N4028" t="str">
        <f t="shared" si="440"/>
        <v>yes</v>
      </c>
    </row>
    <row r="4029" spans="1:14" x14ac:dyDescent="0.25">
      <c r="A4029" t="str">
        <f t="shared" si="434"/>
        <v>7Western Bulldogs</v>
      </c>
      <c r="B4029">
        <v>2020</v>
      </c>
      <c r="C4029">
        <v>7</v>
      </c>
      <c r="D4029" t="s">
        <v>116</v>
      </c>
      <c r="E4029" t="s">
        <v>14</v>
      </c>
      <c r="F4029">
        <v>81</v>
      </c>
      <c r="G4029" s="1">
        <v>0.81</v>
      </c>
      <c r="H4029">
        <v>18</v>
      </c>
      <c r="I4029">
        <f t="shared" si="435"/>
        <v>25</v>
      </c>
      <c r="J4029" s="3">
        <f t="shared" si="436"/>
        <v>0.72</v>
      </c>
      <c r="K4029" s="5">
        <f t="shared" si="439"/>
        <v>192</v>
      </c>
      <c r="L4029" s="3">
        <f t="shared" ca="1" si="437"/>
        <v>9.5238095238095219E-2</v>
      </c>
      <c r="M4029" s="1">
        <f t="shared" ca="1" si="438"/>
        <v>0.62476190476190474</v>
      </c>
      <c r="N4029" t="str">
        <f t="shared" si="440"/>
        <v>yes</v>
      </c>
    </row>
    <row r="4030" spans="1:14" x14ac:dyDescent="0.25">
      <c r="A4030" t="str">
        <f t="shared" si="434"/>
        <v>7Port Adelaide</v>
      </c>
      <c r="B4030">
        <v>2020</v>
      </c>
      <c r="C4030">
        <v>7</v>
      </c>
      <c r="D4030" t="s">
        <v>115</v>
      </c>
      <c r="E4030" t="s">
        <v>48</v>
      </c>
      <c r="F4030">
        <v>84</v>
      </c>
      <c r="G4030" s="1">
        <v>0.85</v>
      </c>
      <c r="H4030">
        <v>18</v>
      </c>
      <c r="I4030">
        <f t="shared" si="435"/>
        <v>21</v>
      </c>
      <c r="J4030" s="3">
        <f t="shared" si="436"/>
        <v>0.8571428571428571</v>
      </c>
      <c r="K4030" s="5">
        <f t="shared" si="439"/>
        <v>70</v>
      </c>
      <c r="L4030" s="3">
        <f t="shared" ca="1" si="437"/>
        <v>4.912280701754386E-2</v>
      </c>
      <c r="M4030" s="1">
        <f t="shared" ca="1" si="438"/>
        <v>0.80802005012531319</v>
      </c>
      <c r="N4030" t="str">
        <f t="shared" si="440"/>
        <v>yes</v>
      </c>
    </row>
    <row r="4031" spans="1:14" x14ac:dyDescent="0.25">
      <c r="A4031" t="str">
        <f t="shared" si="434"/>
        <v>7Western Bulldogs</v>
      </c>
      <c r="B4031">
        <v>2020</v>
      </c>
      <c r="C4031">
        <v>7</v>
      </c>
      <c r="D4031" t="s">
        <v>59</v>
      </c>
      <c r="E4031" t="s">
        <v>14</v>
      </c>
      <c r="F4031">
        <v>69</v>
      </c>
      <c r="G4031" s="1">
        <v>0.8</v>
      </c>
      <c r="H4031">
        <v>18</v>
      </c>
      <c r="I4031">
        <f t="shared" si="435"/>
        <v>25</v>
      </c>
      <c r="J4031" s="3">
        <f t="shared" si="436"/>
        <v>0.72</v>
      </c>
      <c r="K4031" s="5">
        <f t="shared" si="439"/>
        <v>231</v>
      </c>
      <c r="L4031" s="3">
        <f t="shared" ca="1" si="437"/>
        <v>7.2036895566307338E-2</v>
      </c>
      <c r="M4031" s="1">
        <f t="shared" ca="1" si="438"/>
        <v>0.64796310443369265</v>
      </c>
      <c r="N4031" t="str">
        <f t="shared" si="440"/>
        <v>yes</v>
      </c>
    </row>
    <row r="4032" spans="1:14" x14ac:dyDescent="0.25">
      <c r="A4032" t="str">
        <f t="shared" si="434"/>
        <v>7Western Bulldogs</v>
      </c>
      <c r="B4032">
        <v>2020</v>
      </c>
      <c r="C4032">
        <v>7</v>
      </c>
      <c r="D4032" t="s">
        <v>46</v>
      </c>
      <c r="E4032" t="s">
        <v>14</v>
      </c>
      <c r="F4032">
        <v>87</v>
      </c>
      <c r="G4032" s="1">
        <v>0.82</v>
      </c>
      <c r="H4032">
        <v>18</v>
      </c>
      <c r="I4032">
        <f t="shared" si="435"/>
        <v>25</v>
      </c>
      <c r="J4032" s="3">
        <f t="shared" si="436"/>
        <v>0.72</v>
      </c>
      <c r="K4032" s="5">
        <f t="shared" si="439"/>
        <v>276</v>
      </c>
      <c r="L4032" s="3">
        <f t="shared" ca="1" si="437"/>
        <v>0.10598766360764256</v>
      </c>
      <c r="M4032" s="1">
        <f t="shared" ca="1" si="438"/>
        <v>0.61401233639235742</v>
      </c>
      <c r="N4032" t="str">
        <f t="shared" si="440"/>
        <v>yes</v>
      </c>
    </row>
    <row r="4033" spans="1:14" x14ac:dyDescent="0.25">
      <c r="A4033" t="str">
        <f t="shared" si="434"/>
        <v>7Hawthorn</v>
      </c>
      <c r="B4033">
        <v>2020</v>
      </c>
      <c r="C4033">
        <v>7</v>
      </c>
      <c r="D4033" t="s">
        <v>81</v>
      </c>
      <c r="E4033" t="s">
        <v>56</v>
      </c>
      <c r="F4033">
        <v>68</v>
      </c>
      <c r="G4033" s="1">
        <v>0.91</v>
      </c>
      <c r="H4033">
        <v>18</v>
      </c>
      <c r="I4033">
        <f t="shared" si="435"/>
        <v>25</v>
      </c>
      <c r="J4033" s="3">
        <f t="shared" si="436"/>
        <v>0.72</v>
      </c>
      <c r="K4033" s="5">
        <f t="shared" si="439"/>
        <v>284</v>
      </c>
      <c r="L4033" s="3">
        <f t="shared" ca="1" si="437"/>
        <v>8.7955182072829138E-2</v>
      </c>
      <c r="M4033" s="1">
        <f t="shared" ca="1" si="438"/>
        <v>0.63204481792717082</v>
      </c>
      <c r="N4033" t="str">
        <f t="shared" si="440"/>
        <v>yes</v>
      </c>
    </row>
    <row r="4034" spans="1:14" x14ac:dyDescent="0.25">
      <c r="A4034" t="str">
        <f t="shared" ref="A4034:A4097" si="441">C4034&amp;E4034</f>
        <v>7Essendon</v>
      </c>
      <c r="B4034">
        <v>2020</v>
      </c>
      <c r="C4034">
        <v>7</v>
      </c>
      <c r="D4034" t="s">
        <v>58</v>
      </c>
      <c r="E4034" t="s">
        <v>32</v>
      </c>
      <c r="F4034">
        <v>72</v>
      </c>
      <c r="G4034" s="1">
        <v>0.8</v>
      </c>
      <c r="H4034">
        <v>18</v>
      </c>
      <c r="I4034">
        <f t="shared" ref="I4034:I4097" si="442">SUMIF($A:$A,$A4034,$H:$H)/4</f>
        <v>25</v>
      </c>
      <c r="J4034" s="3">
        <f t="shared" ref="J4034:J4097" si="443">H4034/I4034</f>
        <v>0.72</v>
      </c>
      <c r="K4034" s="5">
        <f t="shared" si="439"/>
        <v>83</v>
      </c>
      <c r="L4034" s="3">
        <f t="shared" ref="L4034:L4097" ca="1" si="444">SUMIF($D:$D,$D4034,$J4034)/COUNTIF($D:$D,$D4034)</f>
        <v>2.8571428571428571E-2</v>
      </c>
      <c r="M4034" s="1">
        <f t="shared" ref="M4034:M4097" ca="1" si="445">J4034-L4034</f>
        <v>0.69142857142857139</v>
      </c>
      <c r="N4034" t="str">
        <f t="shared" si="440"/>
        <v>yes</v>
      </c>
    </row>
    <row r="4035" spans="1:14" x14ac:dyDescent="0.25">
      <c r="A4035" t="str">
        <f t="shared" si="441"/>
        <v>7Essendon</v>
      </c>
      <c r="B4035">
        <v>2020</v>
      </c>
      <c r="C4035">
        <v>7</v>
      </c>
      <c r="D4035" t="s">
        <v>63</v>
      </c>
      <c r="E4035" t="s">
        <v>32</v>
      </c>
      <c r="F4035">
        <v>74</v>
      </c>
      <c r="G4035" s="1">
        <v>0.82</v>
      </c>
      <c r="H4035">
        <v>18</v>
      </c>
      <c r="I4035">
        <f t="shared" si="442"/>
        <v>25</v>
      </c>
      <c r="J4035" s="3">
        <f t="shared" si="443"/>
        <v>0.72</v>
      </c>
      <c r="K4035" s="5">
        <f t="shared" ref="K4035:K4098" si="446">SUMIF($D:$D,$D4035,$H:$H)</f>
        <v>193</v>
      </c>
      <c r="L4035" s="3">
        <f t="shared" ca="1" si="444"/>
        <v>0.20896650326797386</v>
      </c>
      <c r="M4035" s="1">
        <f t="shared" ca="1" si="445"/>
        <v>0.51103349673202614</v>
      </c>
      <c r="N4035" t="str">
        <f t="shared" ref="N4035:N4098" si="447">IF(K4035&gt;0,"yes", "no")</f>
        <v>yes</v>
      </c>
    </row>
    <row r="4036" spans="1:14" x14ac:dyDescent="0.25">
      <c r="A4036" t="str">
        <f t="shared" si="441"/>
        <v>7St Kilda</v>
      </c>
      <c r="B4036">
        <v>2020</v>
      </c>
      <c r="C4036">
        <v>7</v>
      </c>
      <c r="D4036" t="s">
        <v>87</v>
      </c>
      <c r="E4036" t="s">
        <v>19</v>
      </c>
      <c r="F4036">
        <v>70</v>
      </c>
      <c r="G4036" s="1">
        <v>0.84</v>
      </c>
      <c r="H4036">
        <v>18</v>
      </c>
      <c r="I4036">
        <f t="shared" si="442"/>
        <v>22</v>
      </c>
      <c r="J4036" s="3">
        <f t="shared" si="443"/>
        <v>0.81818181818181823</v>
      </c>
      <c r="K4036" s="5">
        <f t="shared" si="446"/>
        <v>212</v>
      </c>
      <c r="L4036" s="3">
        <f t="shared" ca="1" si="444"/>
        <v>7.1703296703296698E-2</v>
      </c>
      <c r="M4036" s="1">
        <f t="shared" ca="1" si="445"/>
        <v>0.74647852147852156</v>
      </c>
      <c r="N4036" t="str">
        <f t="shared" si="447"/>
        <v>yes</v>
      </c>
    </row>
    <row r="4037" spans="1:14" x14ac:dyDescent="0.25">
      <c r="A4037" t="str">
        <f t="shared" si="441"/>
        <v>7Port Adelaide</v>
      </c>
      <c r="B4037">
        <v>2020</v>
      </c>
      <c r="C4037">
        <v>7</v>
      </c>
      <c r="D4037" t="s">
        <v>94</v>
      </c>
      <c r="E4037" t="s">
        <v>48</v>
      </c>
      <c r="F4037">
        <v>85</v>
      </c>
      <c r="G4037" s="1">
        <v>0.83</v>
      </c>
      <c r="H4037">
        <v>17</v>
      </c>
      <c r="I4037">
        <f t="shared" si="442"/>
        <v>21</v>
      </c>
      <c r="J4037" s="3">
        <f t="shared" si="443"/>
        <v>0.80952380952380953</v>
      </c>
      <c r="K4037" s="5">
        <f t="shared" si="446"/>
        <v>95</v>
      </c>
      <c r="L4037" s="3">
        <f t="shared" ca="1" si="444"/>
        <v>2.3965141612200435E-2</v>
      </c>
      <c r="M4037" s="1">
        <f t="shared" ca="1" si="445"/>
        <v>0.78555866791160911</v>
      </c>
      <c r="N4037" t="str">
        <f t="shared" si="447"/>
        <v>yes</v>
      </c>
    </row>
    <row r="4038" spans="1:14" x14ac:dyDescent="0.25">
      <c r="A4038" t="str">
        <f t="shared" si="441"/>
        <v>7GWS Giants</v>
      </c>
      <c r="B4038">
        <v>2020</v>
      </c>
      <c r="C4038">
        <v>7</v>
      </c>
      <c r="D4038" t="s">
        <v>126</v>
      </c>
      <c r="E4038" t="s">
        <v>11</v>
      </c>
      <c r="F4038">
        <v>72</v>
      </c>
      <c r="G4038" s="1">
        <v>0.86</v>
      </c>
      <c r="H4038">
        <v>17</v>
      </c>
      <c r="I4038">
        <f t="shared" si="442"/>
        <v>27</v>
      </c>
      <c r="J4038" s="3">
        <f t="shared" si="443"/>
        <v>0.62962962962962965</v>
      </c>
      <c r="K4038" s="5">
        <f t="shared" si="446"/>
        <v>126</v>
      </c>
      <c r="L4038" s="3">
        <f t="shared" ca="1" si="444"/>
        <v>0.14935064935064934</v>
      </c>
      <c r="M4038" s="1">
        <f t="shared" ca="1" si="445"/>
        <v>0.48027898027898031</v>
      </c>
      <c r="N4038" t="str">
        <f t="shared" si="447"/>
        <v>yes</v>
      </c>
    </row>
    <row r="4039" spans="1:14" x14ac:dyDescent="0.25">
      <c r="A4039" t="str">
        <f t="shared" si="441"/>
        <v>7Gold Coast Suns</v>
      </c>
      <c r="B4039">
        <v>2020</v>
      </c>
      <c r="C4039">
        <v>7</v>
      </c>
      <c r="D4039" t="s">
        <v>90</v>
      </c>
      <c r="E4039" t="s">
        <v>40</v>
      </c>
      <c r="F4039">
        <v>98</v>
      </c>
      <c r="G4039" s="1">
        <v>0.77</v>
      </c>
      <c r="H4039">
        <v>17</v>
      </c>
      <c r="I4039">
        <f t="shared" si="442"/>
        <v>25</v>
      </c>
      <c r="J4039" s="3">
        <f t="shared" si="443"/>
        <v>0.68</v>
      </c>
      <c r="K4039" s="5">
        <f t="shared" si="446"/>
        <v>200</v>
      </c>
      <c r="L4039" s="3">
        <f t="shared" ca="1" si="444"/>
        <v>0.14857821916645447</v>
      </c>
      <c r="M4039" s="1">
        <f t="shared" ca="1" si="445"/>
        <v>0.53142178083354552</v>
      </c>
      <c r="N4039" t="str">
        <f t="shared" si="447"/>
        <v>yes</v>
      </c>
    </row>
    <row r="4040" spans="1:14" x14ac:dyDescent="0.25">
      <c r="A4040" t="str">
        <f t="shared" si="441"/>
        <v>7Collingwood</v>
      </c>
      <c r="B4040">
        <v>2020</v>
      </c>
      <c r="C4040">
        <v>7</v>
      </c>
      <c r="D4040" t="s">
        <v>50</v>
      </c>
      <c r="E4040" t="s">
        <v>51</v>
      </c>
      <c r="F4040">
        <v>119</v>
      </c>
      <c r="G4040" s="1">
        <v>0.92</v>
      </c>
      <c r="H4040">
        <v>17</v>
      </c>
      <c r="I4040">
        <f t="shared" si="442"/>
        <v>17</v>
      </c>
      <c r="J4040" s="3">
        <f t="shared" si="443"/>
        <v>1</v>
      </c>
      <c r="K4040" s="5">
        <f t="shared" si="446"/>
        <v>299</v>
      </c>
      <c r="L4040" s="3">
        <f t="shared" ca="1" si="444"/>
        <v>0.12278637770897832</v>
      </c>
      <c r="M4040" s="1">
        <f t="shared" ca="1" si="445"/>
        <v>0.87721362229102162</v>
      </c>
      <c r="N4040" t="str">
        <f t="shared" si="447"/>
        <v>yes</v>
      </c>
    </row>
    <row r="4041" spans="1:14" x14ac:dyDescent="0.25">
      <c r="A4041" t="str">
        <f t="shared" si="441"/>
        <v>7Brisbane Lions</v>
      </c>
      <c r="B4041">
        <v>2020</v>
      </c>
      <c r="C4041">
        <v>7</v>
      </c>
      <c r="D4041" t="s">
        <v>138</v>
      </c>
      <c r="E4041" t="s">
        <v>16</v>
      </c>
      <c r="F4041">
        <v>32</v>
      </c>
      <c r="G4041" s="1">
        <v>0.62</v>
      </c>
      <c r="H4041">
        <v>17</v>
      </c>
      <c r="I4041">
        <f t="shared" si="442"/>
        <v>27</v>
      </c>
      <c r="J4041" s="3">
        <f t="shared" si="443"/>
        <v>0.62962962962962965</v>
      </c>
      <c r="K4041" s="5">
        <f t="shared" si="446"/>
        <v>68</v>
      </c>
      <c r="L4041" s="3">
        <f t="shared" ca="1" si="444"/>
        <v>3.0303030303030304E-2</v>
      </c>
      <c r="M4041" s="1">
        <f t="shared" ca="1" si="445"/>
        <v>0.59932659932659937</v>
      </c>
      <c r="N4041" t="str">
        <f t="shared" si="447"/>
        <v>yes</v>
      </c>
    </row>
    <row r="4042" spans="1:14" x14ac:dyDescent="0.25">
      <c r="A4042" t="str">
        <f t="shared" si="441"/>
        <v>7Gold Coast Suns</v>
      </c>
      <c r="B4042">
        <v>2020</v>
      </c>
      <c r="C4042">
        <v>7</v>
      </c>
      <c r="D4042" t="s">
        <v>67</v>
      </c>
      <c r="E4042" t="s">
        <v>40</v>
      </c>
      <c r="F4042">
        <v>66</v>
      </c>
      <c r="G4042" s="1">
        <v>0.82</v>
      </c>
      <c r="H4042">
        <v>17</v>
      </c>
      <c r="I4042">
        <f t="shared" si="442"/>
        <v>25</v>
      </c>
      <c r="J4042" s="3">
        <f t="shared" si="443"/>
        <v>0.68</v>
      </c>
      <c r="K4042" s="5">
        <f t="shared" si="446"/>
        <v>238</v>
      </c>
      <c r="L4042" s="3">
        <f t="shared" ca="1" si="444"/>
        <v>9.1777887625638488E-2</v>
      </c>
      <c r="M4042" s="1">
        <f t="shared" ca="1" si="445"/>
        <v>0.58822211237436162</v>
      </c>
      <c r="N4042" t="str">
        <f t="shared" si="447"/>
        <v>yes</v>
      </c>
    </row>
    <row r="4043" spans="1:14" x14ac:dyDescent="0.25">
      <c r="A4043" t="str">
        <f t="shared" si="441"/>
        <v>7Melbourne</v>
      </c>
      <c r="B4043">
        <v>2020</v>
      </c>
      <c r="C4043">
        <v>7</v>
      </c>
      <c r="D4043" t="s">
        <v>113</v>
      </c>
      <c r="E4043" t="s">
        <v>30</v>
      </c>
      <c r="F4043">
        <v>96</v>
      </c>
      <c r="G4043" s="1">
        <v>0.91</v>
      </c>
      <c r="H4043">
        <v>16</v>
      </c>
      <c r="I4043">
        <f t="shared" si="442"/>
        <v>25</v>
      </c>
      <c r="J4043" s="3">
        <f t="shared" si="443"/>
        <v>0.64</v>
      </c>
      <c r="K4043" s="5">
        <f t="shared" si="446"/>
        <v>235</v>
      </c>
      <c r="L4043" s="3">
        <f t="shared" ca="1" si="444"/>
        <v>0.10572956455309394</v>
      </c>
      <c r="M4043" s="1">
        <f t="shared" ca="1" si="445"/>
        <v>0.53427043544690611</v>
      </c>
      <c r="N4043" t="str">
        <f t="shared" si="447"/>
        <v>yes</v>
      </c>
    </row>
    <row r="4044" spans="1:14" x14ac:dyDescent="0.25">
      <c r="A4044" t="str">
        <f t="shared" si="441"/>
        <v>7Adelaide Crows</v>
      </c>
      <c r="B4044">
        <v>2020</v>
      </c>
      <c r="C4044">
        <v>7</v>
      </c>
      <c r="D4044" t="s">
        <v>131</v>
      </c>
      <c r="E4044" t="s">
        <v>22</v>
      </c>
      <c r="F4044">
        <v>30</v>
      </c>
      <c r="G4044" s="1">
        <v>0.7</v>
      </c>
      <c r="H4044">
        <v>16</v>
      </c>
      <c r="I4044">
        <f t="shared" si="442"/>
        <v>22</v>
      </c>
      <c r="J4044" s="3">
        <f t="shared" si="443"/>
        <v>0.72727272727272729</v>
      </c>
      <c r="K4044" s="5">
        <f t="shared" si="446"/>
        <v>90</v>
      </c>
      <c r="L4044" s="3">
        <f t="shared" ca="1" si="444"/>
        <v>5.3282828282828286E-2</v>
      </c>
      <c r="M4044" s="1">
        <f t="shared" ca="1" si="445"/>
        <v>0.67398989898989903</v>
      </c>
      <c r="N4044" t="str">
        <f t="shared" si="447"/>
        <v>yes</v>
      </c>
    </row>
    <row r="4045" spans="1:14" x14ac:dyDescent="0.25">
      <c r="A4045" t="str">
        <f t="shared" si="441"/>
        <v>7Carlton</v>
      </c>
      <c r="B4045">
        <v>2020</v>
      </c>
      <c r="C4045">
        <v>7</v>
      </c>
      <c r="D4045" t="s">
        <v>26</v>
      </c>
      <c r="E4045" t="s">
        <v>6</v>
      </c>
      <c r="F4045">
        <v>30</v>
      </c>
      <c r="G4045" s="1">
        <v>0.83</v>
      </c>
      <c r="H4045">
        <v>16</v>
      </c>
      <c r="I4045">
        <f t="shared" si="442"/>
        <v>21</v>
      </c>
      <c r="J4045" s="3">
        <f t="shared" si="443"/>
        <v>0.76190476190476186</v>
      </c>
      <c r="K4045" s="5">
        <f t="shared" si="446"/>
        <v>217</v>
      </c>
      <c r="L4045" s="3">
        <f t="shared" ca="1" si="444"/>
        <v>0.13141845366909305</v>
      </c>
      <c r="M4045" s="1">
        <f t="shared" ca="1" si="445"/>
        <v>0.63048630823566887</v>
      </c>
      <c r="N4045" t="str">
        <f t="shared" si="447"/>
        <v>yes</v>
      </c>
    </row>
    <row r="4046" spans="1:14" x14ac:dyDescent="0.25">
      <c r="A4046" t="str">
        <f t="shared" si="441"/>
        <v>7St Kilda</v>
      </c>
      <c r="B4046">
        <v>2020</v>
      </c>
      <c r="C4046">
        <v>7</v>
      </c>
      <c r="D4046" t="s">
        <v>142</v>
      </c>
      <c r="E4046" t="s">
        <v>19</v>
      </c>
      <c r="F4046">
        <v>62</v>
      </c>
      <c r="G4046" s="1">
        <v>0.65</v>
      </c>
      <c r="H4046">
        <v>16</v>
      </c>
      <c r="I4046">
        <f t="shared" si="442"/>
        <v>22</v>
      </c>
      <c r="J4046" s="3">
        <f t="shared" si="443"/>
        <v>0.72727272727272729</v>
      </c>
      <c r="K4046" s="5">
        <f t="shared" si="446"/>
        <v>184</v>
      </c>
      <c r="L4046" s="3">
        <f t="shared" ca="1" si="444"/>
        <v>0.12122338209294731</v>
      </c>
      <c r="M4046" s="1">
        <f t="shared" ca="1" si="445"/>
        <v>0.60604934517977993</v>
      </c>
      <c r="N4046" t="str">
        <f t="shared" si="447"/>
        <v>yes</v>
      </c>
    </row>
    <row r="4047" spans="1:14" x14ac:dyDescent="0.25">
      <c r="A4047" t="str">
        <f t="shared" si="441"/>
        <v>7Port Adelaide</v>
      </c>
      <c r="B4047">
        <v>2020</v>
      </c>
      <c r="C4047">
        <v>7</v>
      </c>
      <c r="D4047" t="s">
        <v>97</v>
      </c>
      <c r="E4047" t="s">
        <v>48</v>
      </c>
      <c r="F4047">
        <v>82</v>
      </c>
      <c r="G4047" s="1">
        <v>0.85</v>
      </c>
      <c r="H4047">
        <v>16</v>
      </c>
      <c r="I4047">
        <f t="shared" si="442"/>
        <v>21</v>
      </c>
      <c r="J4047" s="3">
        <f t="shared" si="443"/>
        <v>0.76190476190476186</v>
      </c>
      <c r="K4047" s="5">
        <f t="shared" si="446"/>
        <v>242</v>
      </c>
      <c r="L4047" s="3">
        <f t="shared" ca="1" si="444"/>
        <v>9.380985595819355E-2</v>
      </c>
      <c r="M4047" s="1">
        <f t="shared" ca="1" si="445"/>
        <v>0.66809490594656828</v>
      </c>
      <c r="N4047" t="str">
        <f t="shared" si="447"/>
        <v>yes</v>
      </c>
    </row>
    <row r="4048" spans="1:14" x14ac:dyDescent="0.25">
      <c r="A4048" t="str">
        <f t="shared" si="441"/>
        <v>7Hawthorn</v>
      </c>
      <c r="B4048">
        <v>2020</v>
      </c>
      <c r="C4048">
        <v>7</v>
      </c>
      <c r="D4048" t="s">
        <v>77</v>
      </c>
      <c r="E4048" t="s">
        <v>56</v>
      </c>
      <c r="F4048">
        <v>51</v>
      </c>
      <c r="G4048" s="1">
        <v>0.85</v>
      </c>
      <c r="H4048">
        <v>16</v>
      </c>
      <c r="I4048">
        <f t="shared" si="442"/>
        <v>25</v>
      </c>
      <c r="J4048" s="3">
        <f t="shared" si="443"/>
        <v>0.64</v>
      </c>
      <c r="K4048" s="5">
        <f t="shared" si="446"/>
        <v>217</v>
      </c>
      <c r="L4048" s="3">
        <f t="shared" ca="1" si="444"/>
        <v>6.5362318840579706E-2</v>
      </c>
      <c r="M4048" s="1">
        <f t="shared" ca="1" si="445"/>
        <v>0.57463768115942027</v>
      </c>
      <c r="N4048" t="str">
        <f t="shared" si="447"/>
        <v>yes</v>
      </c>
    </row>
    <row r="4049" spans="1:14" x14ac:dyDescent="0.25">
      <c r="A4049" t="str">
        <f t="shared" si="441"/>
        <v>7West Coast Eagles</v>
      </c>
      <c r="B4049">
        <v>2020</v>
      </c>
      <c r="C4049">
        <v>7</v>
      </c>
      <c r="D4049" t="s">
        <v>95</v>
      </c>
      <c r="E4049" t="s">
        <v>36</v>
      </c>
      <c r="F4049">
        <v>58</v>
      </c>
      <c r="G4049" s="1">
        <v>0.67</v>
      </c>
      <c r="H4049">
        <v>15</v>
      </c>
      <c r="I4049">
        <f t="shared" si="442"/>
        <v>17</v>
      </c>
      <c r="J4049" s="3">
        <f t="shared" si="443"/>
        <v>0.88235294117647056</v>
      </c>
      <c r="K4049" s="5">
        <f t="shared" si="446"/>
        <v>270</v>
      </c>
      <c r="L4049" s="3">
        <f t="shared" ca="1" si="444"/>
        <v>8.8441295546558704E-2</v>
      </c>
      <c r="M4049" s="1">
        <f t="shared" ca="1" si="445"/>
        <v>0.7939116456299119</v>
      </c>
      <c r="N4049" t="str">
        <f t="shared" si="447"/>
        <v>yes</v>
      </c>
    </row>
    <row r="4050" spans="1:14" x14ac:dyDescent="0.25">
      <c r="A4050" t="str">
        <f t="shared" si="441"/>
        <v>7St Kilda</v>
      </c>
      <c r="B4050">
        <v>2020</v>
      </c>
      <c r="C4050">
        <v>7</v>
      </c>
      <c r="D4050" t="s">
        <v>54</v>
      </c>
      <c r="E4050" t="s">
        <v>19</v>
      </c>
      <c r="F4050">
        <v>79</v>
      </c>
      <c r="G4050" s="1">
        <v>0.82</v>
      </c>
      <c r="H4050">
        <v>15</v>
      </c>
      <c r="I4050">
        <f t="shared" si="442"/>
        <v>22</v>
      </c>
      <c r="J4050" s="3">
        <f t="shared" si="443"/>
        <v>0.68181818181818177</v>
      </c>
      <c r="K4050" s="5">
        <f t="shared" si="446"/>
        <v>158</v>
      </c>
      <c r="L4050" s="3">
        <f t="shared" ca="1" si="444"/>
        <v>0</v>
      </c>
      <c r="M4050" s="1">
        <f t="shared" ca="1" si="445"/>
        <v>0.68181818181818177</v>
      </c>
      <c r="N4050" t="str">
        <f t="shared" si="447"/>
        <v>yes</v>
      </c>
    </row>
    <row r="4051" spans="1:14" x14ac:dyDescent="0.25">
      <c r="A4051" t="str">
        <f t="shared" si="441"/>
        <v>7Fremantle</v>
      </c>
      <c r="B4051">
        <v>2020</v>
      </c>
      <c r="C4051">
        <v>7</v>
      </c>
      <c r="D4051" t="s">
        <v>132</v>
      </c>
      <c r="E4051" t="s">
        <v>53</v>
      </c>
      <c r="F4051">
        <v>23</v>
      </c>
      <c r="G4051" s="1">
        <v>0.86</v>
      </c>
      <c r="H4051">
        <v>15</v>
      </c>
      <c r="I4051">
        <f t="shared" si="442"/>
        <v>17</v>
      </c>
      <c r="J4051" s="3">
        <f t="shared" si="443"/>
        <v>0.88235294117647056</v>
      </c>
      <c r="K4051" s="5">
        <f t="shared" si="446"/>
        <v>196</v>
      </c>
      <c r="L4051" s="3">
        <f t="shared" ca="1" si="444"/>
        <v>0.10482966661465648</v>
      </c>
      <c r="M4051" s="1">
        <f t="shared" ca="1" si="445"/>
        <v>0.77752327456181414</v>
      </c>
      <c r="N4051" t="str">
        <f t="shared" si="447"/>
        <v>yes</v>
      </c>
    </row>
    <row r="4052" spans="1:14" x14ac:dyDescent="0.25">
      <c r="A4052" t="str">
        <f t="shared" si="441"/>
        <v>7Essendon</v>
      </c>
      <c r="B4052">
        <v>2020</v>
      </c>
      <c r="C4052">
        <v>7</v>
      </c>
      <c r="D4052" t="s">
        <v>155</v>
      </c>
      <c r="E4052" t="s">
        <v>32</v>
      </c>
      <c r="F4052">
        <v>76</v>
      </c>
      <c r="G4052" s="1">
        <v>0.79</v>
      </c>
      <c r="H4052">
        <v>15</v>
      </c>
      <c r="I4052">
        <f t="shared" si="442"/>
        <v>25</v>
      </c>
      <c r="J4052" s="3">
        <f t="shared" si="443"/>
        <v>0.6</v>
      </c>
      <c r="K4052" s="5">
        <f t="shared" si="446"/>
        <v>86</v>
      </c>
      <c r="L4052" s="3">
        <f t="shared" ca="1" si="444"/>
        <v>5.5968915343915342E-2</v>
      </c>
      <c r="M4052" s="1">
        <f t="shared" ca="1" si="445"/>
        <v>0.54403108465608463</v>
      </c>
      <c r="N4052" t="str">
        <f t="shared" si="447"/>
        <v>yes</v>
      </c>
    </row>
    <row r="4053" spans="1:14" x14ac:dyDescent="0.25">
      <c r="A4053" t="str">
        <f t="shared" si="441"/>
        <v>7Richmond</v>
      </c>
      <c r="B4053">
        <v>2020</v>
      </c>
      <c r="C4053">
        <v>7</v>
      </c>
      <c r="D4053" t="s">
        <v>107</v>
      </c>
      <c r="E4053" t="s">
        <v>28</v>
      </c>
      <c r="F4053">
        <v>50</v>
      </c>
      <c r="G4053" s="1">
        <v>0.85</v>
      </c>
      <c r="H4053">
        <v>15</v>
      </c>
      <c r="I4053">
        <f t="shared" si="442"/>
        <v>17</v>
      </c>
      <c r="J4053" s="3">
        <f t="shared" si="443"/>
        <v>0.88235294117647056</v>
      </c>
      <c r="K4053" s="5">
        <f t="shared" si="446"/>
        <v>187</v>
      </c>
      <c r="L4053" s="3">
        <f t="shared" ca="1" si="444"/>
        <v>4.5454545454545456E-2</v>
      </c>
      <c r="M4053" s="1">
        <f t="shared" ca="1" si="445"/>
        <v>0.83689839572192515</v>
      </c>
      <c r="N4053" t="str">
        <f t="shared" si="447"/>
        <v>yes</v>
      </c>
    </row>
    <row r="4054" spans="1:14" x14ac:dyDescent="0.25">
      <c r="A4054" t="str">
        <f t="shared" si="441"/>
        <v>7Adelaide Crows</v>
      </c>
      <c r="B4054">
        <v>2020</v>
      </c>
      <c r="C4054">
        <v>7</v>
      </c>
      <c r="D4054" t="s">
        <v>123</v>
      </c>
      <c r="E4054" t="s">
        <v>22</v>
      </c>
      <c r="F4054">
        <v>67</v>
      </c>
      <c r="G4054" s="1">
        <v>0.79</v>
      </c>
      <c r="H4054">
        <v>15</v>
      </c>
      <c r="I4054">
        <f t="shared" si="442"/>
        <v>22</v>
      </c>
      <c r="J4054" s="3">
        <f t="shared" si="443"/>
        <v>0.68181818181818177</v>
      </c>
      <c r="K4054" s="5">
        <f t="shared" si="446"/>
        <v>149</v>
      </c>
      <c r="L4054" s="3">
        <f t="shared" ca="1" si="444"/>
        <v>0.1333048433048433</v>
      </c>
      <c r="M4054" s="1">
        <f t="shared" ca="1" si="445"/>
        <v>0.5485133385133385</v>
      </c>
      <c r="N4054" t="str">
        <f t="shared" si="447"/>
        <v>yes</v>
      </c>
    </row>
    <row r="4055" spans="1:14" x14ac:dyDescent="0.25">
      <c r="A4055" t="str">
        <f t="shared" si="441"/>
        <v>7Geelong Cats</v>
      </c>
      <c r="B4055">
        <v>2020</v>
      </c>
      <c r="C4055">
        <v>7</v>
      </c>
      <c r="D4055" t="s">
        <v>8</v>
      </c>
      <c r="E4055" t="s">
        <v>9</v>
      </c>
      <c r="F4055">
        <v>110</v>
      </c>
      <c r="G4055" s="1">
        <v>0.84</v>
      </c>
      <c r="H4055">
        <v>14</v>
      </c>
      <c r="I4055">
        <f t="shared" si="442"/>
        <v>17</v>
      </c>
      <c r="J4055" s="3">
        <f t="shared" si="443"/>
        <v>0.82352941176470584</v>
      </c>
      <c r="K4055" s="5">
        <f t="shared" si="446"/>
        <v>245</v>
      </c>
      <c r="L4055" s="3">
        <f t="shared" ca="1" si="444"/>
        <v>1.4005602240896357E-2</v>
      </c>
      <c r="M4055" s="1">
        <f t="shared" ca="1" si="445"/>
        <v>0.80952380952380953</v>
      </c>
      <c r="N4055" t="str">
        <f t="shared" si="447"/>
        <v>yes</v>
      </c>
    </row>
    <row r="4056" spans="1:14" x14ac:dyDescent="0.25">
      <c r="A4056" t="str">
        <f t="shared" si="441"/>
        <v>7Western Bulldogs</v>
      </c>
      <c r="B4056">
        <v>2020</v>
      </c>
      <c r="C4056">
        <v>7</v>
      </c>
      <c r="D4056" t="s">
        <v>43</v>
      </c>
      <c r="E4056" t="s">
        <v>14</v>
      </c>
      <c r="F4056">
        <v>81</v>
      </c>
      <c r="G4056" s="1">
        <v>0.76</v>
      </c>
      <c r="H4056">
        <v>14</v>
      </c>
      <c r="I4056">
        <f t="shared" si="442"/>
        <v>25</v>
      </c>
      <c r="J4056" s="3">
        <f t="shared" si="443"/>
        <v>0.56000000000000005</v>
      </c>
      <c r="K4056" s="5">
        <f t="shared" si="446"/>
        <v>287</v>
      </c>
      <c r="L4056" s="3">
        <f t="shared" ca="1" si="444"/>
        <v>7.950238919097051E-2</v>
      </c>
      <c r="M4056" s="1">
        <f t="shared" ca="1" si="445"/>
        <v>0.48049761080902953</v>
      </c>
      <c r="N4056" t="str">
        <f t="shared" si="447"/>
        <v>yes</v>
      </c>
    </row>
    <row r="4057" spans="1:14" x14ac:dyDescent="0.25">
      <c r="A4057" t="str">
        <f t="shared" si="441"/>
        <v>7West Coast Eagles</v>
      </c>
      <c r="B4057">
        <v>2020</v>
      </c>
      <c r="C4057">
        <v>7</v>
      </c>
      <c r="D4057" t="s">
        <v>35</v>
      </c>
      <c r="E4057" t="s">
        <v>36</v>
      </c>
      <c r="F4057">
        <v>76</v>
      </c>
      <c r="G4057" s="1">
        <v>0.86</v>
      </c>
      <c r="H4057">
        <v>14</v>
      </c>
      <c r="I4057">
        <f t="shared" si="442"/>
        <v>17</v>
      </c>
      <c r="J4057" s="3">
        <f t="shared" si="443"/>
        <v>0.82352941176470584</v>
      </c>
      <c r="K4057" s="5">
        <f t="shared" si="446"/>
        <v>270</v>
      </c>
      <c r="L4057" s="3">
        <f t="shared" ca="1" si="444"/>
        <v>9.894701587728913E-2</v>
      </c>
      <c r="M4057" s="1">
        <f t="shared" ca="1" si="445"/>
        <v>0.72458239588741669</v>
      </c>
      <c r="N4057" t="str">
        <f t="shared" si="447"/>
        <v>yes</v>
      </c>
    </row>
    <row r="4058" spans="1:14" x14ac:dyDescent="0.25">
      <c r="A4058" t="str">
        <f t="shared" si="441"/>
        <v>7North Melbourne</v>
      </c>
      <c r="B4058">
        <v>2020</v>
      </c>
      <c r="C4058">
        <v>7</v>
      </c>
      <c r="D4058" t="s">
        <v>42</v>
      </c>
      <c r="E4058" t="s">
        <v>25</v>
      </c>
      <c r="F4058">
        <v>71</v>
      </c>
      <c r="G4058" s="1">
        <v>0.95</v>
      </c>
      <c r="H4058">
        <v>14</v>
      </c>
      <c r="I4058">
        <f t="shared" si="442"/>
        <v>17</v>
      </c>
      <c r="J4058" s="3">
        <f t="shared" si="443"/>
        <v>0.82352941176470584</v>
      </c>
      <c r="K4058" s="5">
        <f t="shared" si="446"/>
        <v>309</v>
      </c>
      <c r="L4058" s="3">
        <f t="shared" ca="1" si="444"/>
        <v>6.5152984270631334E-2</v>
      </c>
      <c r="M4058" s="1">
        <f t="shared" ca="1" si="445"/>
        <v>0.75837642749407452</v>
      </c>
      <c r="N4058" t="str">
        <f t="shared" si="447"/>
        <v>yes</v>
      </c>
    </row>
    <row r="4059" spans="1:14" x14ac:dyDescent="0.25">
      <c r="A4059" t="str">
        <f t="shared" si="441"/>
        <v>7Brisbane Lions</v>
      </c>
      <c r="B4059">
        <v>2020</v>
      </c>
      <c r="C4059">
        <v>7</v>
      </c>
      <c r="D4059" t="s">
        <v>161</v>
      </c>
      <c r="E4059" t="s">
        <v>16</v>
      </c>
      <c r="F4059">
        <v>78</v>
      </c>
      <c r="G4059" s="1">
        <v>0.89</v>
      </c>
      <c r="H4059">
        <v>14</v>
      </c>
      <c r="I4059">
        <f t="shared" si="442"/>
        <v>27</v>
      </c>
      <c r="J4059" s="3">
        <f t="shared" si="443"/>
        <v>0.51851851851851849</v>
      </c>
      <c r="K4059" s="5">
        <f t="shared" si="446"/>
        <v>153</v>
      </c>
      <c r="L4059" s="3">
        <f t="shared" ca="1" si="444"/>
        <v>8.1661040484569902E-2</v>
      </c>
      <c r="M4059" s="1">
        <f t="shared" ca="1" si="445"/>
        <v>0.43685747803394859</v>
      </c>
      <c r="N4059" t="str">
        <f t="shared" si="447"/>
        <v>yes</v>
      </c>
    </row>
    <row r="4060" spans="1:14" x14ac:dyDescent="0.25">
      <c r="A4060" t="str">
        <f t="shared" si="441"/>
        <v>7Port Adelaide</v>
      </c>
      <c r="B4060">
        <v>2020</v>
      </c>
      <c r="C4060">
        <v>7</v>
      </c>
      <c r="D4060" t="s">
        <v>120</v>
      </c>
      <c r="E4060" t="s">
        <v>48</v>
      </c>
      <c r="F4060">
        <v>63</v>
      </c>
      <c r="G4060" s="1">
        <v>0.71</v>
      </c>
      <c r="H4060">
        <v>14</v>
      </c>
      <c r="I4060">
        <f t="shared" si="442"/>
        <v>21</v>
      </c>
      <c r="J4060" s="3">
        <f t="shared" si="443"/>
        <v>0.66666666666666663</v>
      </c>
      <c r="K4060" s="5">
        <f t="shared" si="446"/>
        <v>203</v>
      </c>
      <c r="L4060" s="3">
        <f t="shared" ca="1" si="444"/>
        <v>5.0814814814814806E-2</v>
      </c>
      <c r="M4060" s="1">
        <f t="shared" ca="1" si="445"/>
        <v>0.61585185185185187</v>
      </c>
      <c r="N4060" t="str">
        <f t="shared" si="447"/>
        <v>yes</v>
      </c>
    </row>
    <row r="4061" spans="1:14" x14ac:dyDescent="0.25">
      <c r="A4061" t="str">
        <f t="shared" si="441"/>
        <v>7West Coast Eagles</v>
      </c>
      <c r="B4061">
        <v>2020</v>
      </c>
      <c r="C4061">
        <v>7</v>
      </c>
      <c r="D4061" t="s">
        <v>61</v>
      </c>
      <c r="E4061" t="s">
        <v>36</v>
      </c>
      <c r="F4061">
        <v>67</v>
      </c>
      <c r="G4061" s="1">
        <v>0.79</v>
      </c>
      <c r="H4061">
        <v>14</v>
      </c>
      <c r="I4061">
        <f t="shared" si="442"/>
        <v>17</v>
      </c>
      <c r="J4061" s="3">
        <f t="shared" si="443"/>
        <v>0.82352941176470584</v>
      </c>
      <c r="K4061" s="5">
        <f t="shared" si="446"/>
        <v>179</v>
      </c>
      <c r="L4061" s="3">
        <f t="shared" ca="1" si="444"/>
        <v>0</v>
      </c>
      <c r="M4061" s="1">
        <f t="shared" ca="1" si="445"/>
        <v>0.82352941176470584</v>
      </c>
      <c r="N4061" t="str">
        <f t="shared" si="447"/>
        <v>yes</v>
      </c>
    </row>
    <row r="4062" spans="1:14" x14ac:dyDescent="0.25">
      <c r="A4062" t="str">
        <f t="shared" si="441"/>
        <v>7Adelaide Crows</v>
      </c>
      <c r="B4062">
        <v>2020</v>
      </c>
      <c r="C4062">
        <v>7</v>
      </c>
      <c r="D4062" t="s">
        <v>65</v>
      </c>
      <c r="E4062" t="s">
        <v>22</v>
      </c>
      <c r="F4062">
        <v>75</v>
      </c>
      <c r="G4062" s="1">
        <v>0.74</v>
      </c>
      <c r="H4062">
        <v>14</v>
      </c>
      <c r="I4062">
        <f t="shared" si="442"/>
        <v>22</v>
      </c>
      <c r="J4062" s="3">
        <f t="shared" si="443"/>
        <v>0.63636363636363635</v>
      </c>
      <c r="K4062" s="5">
        <f t="shared" si="446"/>
        <v>231</v>
      </c>
      <c r="L4062" s="3">
        <f t="shared" ca="1" si="444"/>
        <v>0.10174764890282131</v>
      </c>
      <c r="M4062" s="1">
        <f t="shared" ca="1" si="445"/>
        <v>0.53461598746081507</v>
      </c>
      <c r="N4062" t="str">
        <f t="shared" si="447"/>
        <v>yes</v>
      </c>
    </row>
    <row r="4063" spans="1:14" x14ac:dyDescent="0.25">
      <c r="A4063" t="str">
        <f t="shared" si="441"/>
        <v>7Fremantle</v>
      </c>
      <c r="B4063">
        <v>2020</v>
      </c>
      <c r="C4063">
        <v>7</v>
      </c>
      <c r="D4063" t="s">
        <v>121</v>
      </c>
      <c r="E4063" t="s">
        <v>53</v>
      </c>
      <c r="F4063">
        <v>74</v>
      </c>
      <c r="G4063" s="1">
        <v>0.89</v>
      </c>
      <c r="H4063">
        <v>14</v>
      </c>
      <c r="I4063">
        <f t="shared" si="442"/>
        <v>17</v>
      </c>
      <c r="J4063" s="3">
        <f t="shared" si="443"/>
        <v>0.82352941176470584</v>
      </c>
      <c r="K4063" s="5">
        <f t="shared" si="446"/>
        <v>106</v>
      </c>
      <c r="L4063" s="3">
        <f t="shared" ca="1" si="444"/>
        <v>2.3809523809523808E-2</v>
      </c>
      <c r="M4063" s="1">
        <f t="shared" ca="1" si="445"/>
        <v>0.79971988795518201</v>
      </c>
      <c r="N4063" t="str">
        <f t="shared" si="447"/>
        <v>yes</v>
      </c>
    </row>
    <row r="4064" spans="1:14" x14ac:dyDescent="0.25">
      <c r="A4064" t="str">
        <f t="shared" si="441"/>
        <v>7Richmond</v>
      </c>
      <c r="B4064">
        <v>2020</v>
      </c>
      <c r="C4064">
        <v>7</v>
      </c>
      <c r="D4064" t="s">
        <v>33</v>
      </c>
      <c r="E4064" t="s">
        <v>28</v>
      </c>
      <c r="F4064">
        <v>51</v>
      </c>
      <c r="G4064" s="1">
        <v>0.76</v>
      </c>
      <c r="H4064">
        <v>14</v>
      </c>
      <c r="I4064">
        <f t="shared" si="442"/>
        <v>17</v>
      </c>
      <c r="J4064" s="3">
        <f t="shared" si="443"/>
        <v>0.82352941176470584</v>
      </c>
      <c r="K4064" s="5">
        <f t="shared" si="446"/>
        <v>178</v>
      </c>
      <c r="L4064" s="3">
        <f t="shared" ca="1" si="444"/>
        <v>4.5598845598845597E-2</v>
      </c>
      <c r="M4064" s="1">
        <f t="shared" ca="1" si="445"/>
        <v>0.7779305661658602</v>
      </c>
      <c r="N4064" t="str">
        <f t="shared" si="447"/>
        <v>yes</v>
      </c>
    </row>
    <row r="4065" spans="1:14" x14ac:dyDescent="0.25">
      <c r="A4065" t="str">
        <f t="shared" si="441"/>
        <v>7Brisbane Lions</v>
      </c>
      <c r="B4065">
        <v>2020</v>
      </c>
      <c r="C4065">
        <v>7</v>
      </c>
      <c r="D4065" t="s">
        <v>165</v>
      </c>
      <c r="E4065" t="s">
        <v>16</v>
      </c>
      <c r="F4065">
        <v>68</v>
      </c>
      <c r="G4065" s="1">
        <v>0.79</v>
      </c>
      <c r="H4065">
        <v>13</v>
      </c>
      <c r="I4065">
        <f t="shared" si="442"/>
        <v>27</v>
      </c>
      <c r="J4065" s="3">
        <f t="shared" si="443"/>
        <v>0.48148148148148145</v>
      </c>
      <c r="K4065" s="5">
        <f t="shared" si="446"/>
        <v>106</v>
      </c>
      <c r="L4065" s="3">
        <f t="shared" ca="1" si="444"/>
        <v>2.298850574712644E-2</v>
      </c>
      <c r="M4065" s="1">
        <f t="shared" ca="1" si="445"/>
        <v>0.45849297573435499</v>
      </c>
      <c r="N4065" t="str">
        <f t="shared" si="447"/>
        <v>yes</v>
      </c>
    </row>
    <row r="4066" spans="1:14" x14ac:dyDescent="0.25">
      <c r="A4066" t="str">
        <f t="shared" si="441"/>
        <v>7Essendon</v>
      </c>
      <c r="B4066">
        <v>2020</v>
      </c>
      <c r="C4066">
        <v>7</v>
      </c>
      <c r="D4066" t="s">
        <v>124</v>
      </c>
      <c r="E4066" t="s">
        <v>32</v>
      </c>
      <c r="F4066">
        <v>65</v>
      </c>
      <c r="G4066" s="1">
        <v>0.77</v>
      </c>
      <c r="H4066">
        <v>13</v>
      </c>
      <c r="I4066">
        <f t="shared" si="442"/>
        <v>25</v>
      </c>
      <c r="J4066" s="3">
        <f t="shared" si="443"/>
        <v>0.52</v>
      </c>
      <c r="K4066" s="5">
        <f t="shared" si="446"/>
        <v>173</v>
      </c>
      <c r="L4066" s="3">
        <f t="shared" ca="1" si="444"/>
        <v>0.11368686868686868</v>
      </c>
      <c r="M4066" s="1">
        <f t="shared" ca="1" si="445"/>
        <v>0.40631313131313135</v>
      </c>
      <c r="N4066" t="str">
        <f t="shared" si="447"/>
        <v>yes</v>
      </c>
    </row>
    <row r="4067" spans="1:14" x14ac:dyDescent="0.25">
      <c r="A4067" t="str">
        <f t="shared" si="441"/>
        <v>7Collingwood</v>
      </c>
      <c r="B4067">
        <v>2020</v>
      </c>
      <c r="C4067">
        <v>7</v>
      </c>
      <c r="D4067" t="s">
        <v>66</v>
      </c>
      <c r="E4067" t="s">
        <v>51</v>
      </c>
      <c r="F4067">
        <v>71</v>
      </c>
      <c r="G4067" s="1">
        <v>0.9</v>
      </c>
      <c r="H4067">
        <v>13</v>
      </c>
      <c r="I4067">
        <f t="shared" si="442"/>
        <v>17</v>
      </c>
      <c r="J4067" s="3">
        <f t="shared" si="443"/>
        <v>0.76470588235294112</v>
      </c>
      <c r="K4067" s="5">
        <f t="shared" si="446"/>
        <v>188</v>
      </c>
      <c r="L4067" s="3">
        <f t="shared" ca="1" si="444"/>
        <v>8.6227426891460207E-2</v>
      </c>
      <c r="M4067" s="1">
        <f t="shared" ca="1" si="445"/>
        <v>0.67847845546148089</v>
      </c>
      <c r="N4067" t="str">
        <f t="shared" si="447"/>
        <v>yes</v>
      </c>
    </row>
    <row r="4068" spans="1:14" x14ac:dyDescent="0.25">
      <c r="A4068" t="str">
        <f t="shared" si="441"/>
        <v>7Melbourne</v>
      </c>
      <c r="B4068">
        <v>2020</v>
      </c>
      <c r="C4068">
        <v>7</v>
      </c>
      <c r="D4068" t="s">
        <v>108</v>
      </c>
      <c r="E4068" t="s">
        <v>30</v>
      </c>
      <c r="F4068">
        <v>48</v>
      </c>
      <c r="G4068" s="1">
        <v>0.76</v>
      </c>
      <c r="H4068">
        <v>13</v>
      </c>
      <c r="I4068">
        <f t="shared" si="442"/>
        <v>25</v>
      </c>
      <c r="J4068" s="3">
        <f t="shared" si="443"/>
        <v>0.52</v>
      </c>
      <c r="K4068" s="5">
        <f t="shared" si="446"/>
        <v>177</v>
      </c>
      <c r="L4068" s="3">
        <f t="shared" ca="1" si="444"/>
        <v>5.2631578947368418E-2</v>
      </c>
      <c r="M4068" s="1">
        <f t="shared" ca="1" si="445"/>
        <v>0.4673684210526316</v>
      </c>
      <c r="N4068" t="str">
        <f t="shared" si="447"/>
        <v>yes</v>
      </c>
    </row>
    <row r="4069" spans="1:14" x14ac:dyDescent="0.25">
      <c r="A4069" t="str">
        <f t="shared" si="441"/>
        <v>7North Melbourne</v>
      </c>
      <c r="B4069">
        <v>2020</v>
      </c>
      <c r="C4069">
        <v>7</v>
      </c>
      <c r="D4069" t="s">
        <v>176</v>
      </c>
      <c r="E4069" t="s">
        <v>25</v>
      </c>
      <c r="F4069">
        <v>51</v>
      </c>
      <c r="G4069" s="1">
        <v>0.8</v>
      </c>
      <c r="H4069">
        <v>12</v>
      </c>
      <c r="I4069">
        <f t="shared" si="442"/>
        <v>17</v>
      </c>
      <c r="J4069" s="3">
        <f t="shared" si="443"/>
        <v>0.70588235294117652</v>
      </c>
      <c r="K4069" s="5">
        <f t="shared" si="446"/>
        <v>32</v>
      </c>
      <c r="L4069" s="3">
        <f t="shared" ca="1" si="444"/>
        <v>2.1671826625386997E-2</v>
      </c>
      <c r="M4069" s="1">
        <f t="shared" ca="1" si="445"/>
        <v>0.68421052631578949</v>
      </c>
      <c r="N4069" t="str">
        <f t="shared" si="447"/>
        <v>yes</v>
      </c>
    </row>
    <row r="4070" spans="1:14" x14ac:dyDescent="0.25">
      <c r="A4070" t="str">
        <f t="shared" si="441"/>
        <v>7Geelong Cats</v>
      </c>
      <c r="B4070">
        <v>2020</v>
      </c>
      <c r="C4070">
        <v>7</v>
      </c>
      <c r="D4070" t="s">
        <v>17</v>
      </c>
      <c r="E4070" t="s">
        <v>9</v>
      </c>
      <c r="F4070">
        <v>57</v>
      </c>
      <c r="G4070" s="1">
        <v>0.8</v>
      </c>
      <c r="H4070">
        <v>12</v>
      </c>
      <c r="I4070">
        <f t="shared" si="442"/>
        <v>17</v>
      </c>
      <c r="J4070" s="3">
        <f t="shared" si="443"/>
        <v>0.70588235294117652</v>
      </c>
      <c r="K4070" s="5">
        <f t="shared" si="446"/>
        <v>82</v>
      </c>
      <c r="L4070" s="3">
        <f t="shared" ca="1" si="444"/>
        <v>0</v>
      </c>
      <c r="M4070" s="1">
        <f t="shared" ca="1" si="445"/>
        <v>0.70588235294117652</v>
      </c>
      <c r="N4070" t="str">
        <f t="shared" si="447"/>
        <v>yes</v>
      </c>
    </row>
    <row r="4071" spans="1:14" x14ac:dyDescent="0.25">
      <c r="A4071" t="str">
        <f t="shared" si="441"/>
        <v>7Richmond</v>
      </c>
      <c r="B4071">
        <v>2020</v>
      </c>
      <c r="C4071">
        <v>7</v>
      </c>
      <c r="D4071" t="s">
        <v>183</v>
      </c>
      <c r="E4071" t="s">
        <v>28</v>
      </c>
      <c r="F4071">
        <v>89</v>
      </c>
      <c r="G4071" s="1">
        <v>0.74</v>
      </c>
      <c r="H4071">
        <v>12</v>
      </c>
      <c r="I4071">
        <f t="shared" si="442"/>
        <v>17</v>
      </c>
      <c r="J4071" s="3">
        <f t="shared" si="443"/>
        <v>0.70588235294117652</v>
      </c>
      <c r="K4071" s="5">
        <f t="shared" si="446"/>
        <v>37</v>
      </c>
      <c r="L4071" s="3">
        <f t="shared" ca="1" si="444"/>
        <v>3.9215686274509803E-3</v>
      </c>
      <c r="M4071" s="1">
        <f t="shared" ca="1" si="445"/>
        <v>0.70196078431372555</v>
      </c>
      <c r="N4071" t="str">
        <f t="shared" si="447"/>
        <v>yes</v>
      </c>
    </row>
    <row r="4072" spans="1:14" x14ac:dyDescent="0.25">
      <c r="A4072" t="str">
        <f t="shared" si="441"/>
        <v>7Richmond</v>
      </c>
      <c r="B4072">
        <v>2020</v>
      </c>
      <c r="C4072">
        <v>7</v>
      </c>
      <c r="D4072" t="s">
        <v>44</v>
      </c>
      <c r="E4072" t="s">
        <v>28</v>
      </c>
      <c r="F4072">
        <v>72</v>
      </c>
      <c r="G4072" s="1">
        <v>0.92</v>
      </c>
      <c r="H4072">
        <v>12</v>
      </c>
      <c r="I4072">
        <f t="shared" si="442"/>
        <v>17</v>
      </c>
      <c r="J4072" s="3">
        <f t="shared" si="443"/>
        <v>0.70588235294117652</v>
      </c>
      <c r="K4072" s="5">
        <f t="shared" si="446"/>
        <v>250</v>
      </c>
      <c r="L4072" s="3">
        <f t="shared" ca="1" si="444"/>
        <v>6.9018031189083812E-2</v>
      </c>
      <c r="M4072" s="1">
        <f t="shared" ca="1" si="445"/>
        <v>0.63686432175209273</v>
      </c>
      <c r="N4072" t="str">
        <f t="shared" si="447"/>
        <v>yes</v>
      </c>
    </row>
    <row r="4073" spans="1:14" x14ac:dyDescent="0.25">
      <c r="A4073" t="str">
        <f t="shared" si="441"/>
        <v>7Collingwood</v>
      </c>
      <c r="B4073">
        <v>2020</v>
      </c>
      <c r="C4073">
        <v>7</v>
      </c>
      <c r="D4073" t="s">
        <v>110</v>
      </c>
      <c r="E4073" t="s">
        <v>51</v>
      </c>
      <c r="F4073">
        <v>57</v>
      </c>
      <c r="G4073" s="1">
        <v>0.77</v>
      </c>
      <c r="H4073">
        <v>12</v>
      </c>
      <c r="I4073">
        <f t="shared" si="442"/>
        <v>17</v>
      </c>
      <c r="J4073" s="3">
        <f t="shared" si="443"/>
        <v>0.70588235294117652</v>
      </c>
      <c r="K4073" s="5">
        <f t="shared" si="446"/>
        <v>180</v>
      </c>
      <c r="L4073" s="3">
        <f t="shared" ca="1" si="444"/>
        <v>6.9570135746606337E-2</v>
      </c>
      <c r="M4073" s="1">
        <f t="shared" ca="1" si="445"/>
        <v>0.63631221719457021</v>
      </c>
      <c r="N4073" t="str">
        <f t="shared" si="447"/>
        <v>yes</v>
      </c>
    </row>
    <row r="4074" spans="1:14" x14ac:dyDescent="0.25">
      <c r="A4074" t="str">
        <f t="shared" si="441"/>
        <v>7West Coast Eagles</v>
      </c>
      <c r="B4074">
        <v>2020</v>
      </c>
      <c r="C4074">
        <v>7</v>
      </c>
      <c r="D4074" t="s">
        <v>103</v>
      </c>
      <c r="E4074" t="s">
        <v>36</v>
      </c>
      <c r="F4074">
        <v>60</v>
      </c>
      <c r="G4074" s="1">
        <v>0.76</v>
      </c>
      <c r="H4074">
        <v>12</v>
      </c>
      <c r="I4074">
        <f t="shared" si="442"/>
        <v>17</v>
      </c>
      <c r="J4074" s="3">
        <f t="shared" si="443"/>
        <v>0.70588235294117652</v>
      </c>
      <c r="K4074" s="5">
        <f t="shared" si="446"/>
        <v>179</v>
      </c>
      <c r="L4074" s="3">
        <f t="shared" ca="1" si="444"/>
        <v>3.9461697722567288E-2</v>
      </c>
      <c r="M4074" s="1">
        <f t="shared" ca="1" si="445"/>
        <v>0.66642065521860927</v>
      </c>
      <c r="N4074" t="str">
        <f t="shared" si="447"/>
        <v>yes</v>
      </c>
    </row>
    <row r="4075" spans="1:14" x14ac:dyDescent="0.25">
      <c r="A4075" t="str">
        <f t="shared" si="441"/>
        <v>7Carlton</v>
      </c>
      <c r="B4075">
        <v>2020</v>
      </c>
      <c r="C4075">
        <v>7</v>
      </c>
      <c r="D4075" t="s">
        <v>156</v>
      </c>
      <c r="E4075" t="s">
        <v>6</v>
      </c>
      <c r="F4075">
        <v>80</v>
      </c>
      <c r="G4075" s="1">
        <v>0.78</v>
      </c>
      <c r="H4075">
        <v>11</v>
      </c>
      <c r="I4075">
        <f t="shared" si="442"/>
        <v>21</v>
      </c>
      <c r="J4075" s="3">
        <f t="shared" si="443"/>
        <v>0.52380952380952384</v>
      </c>
      <c r="K4075" s="5">
        <f t="shared" si="446"/>
        <v>149</v>
      </c>
      <c r="L4075" s="3">
        <f t="shared" ca="1" si="444"/>
        <v>4.1666666666666664E-2</v>
      </c>
      <c r="M4075" s="1">
        <f t="shared" ca="1" si="445"/>
        <v>0.48214285714285715</v>
      </c>
      <c r="N4075" t="str">
        <f t="shared" si="447"/>
        <v>yes</v>
      </c>
    </row>
    <row r="4076" spans="1:14" x14ac:dyDescent="0.25">
      <c r="A4076" t="str">
        <f t="shared" si="441"/>
        <v>7Fremantle</v>
      </c>
      <c r="B4076">
        <v>2020</v>
      </c>
      <c r="C4076">
        <v>7</v>
      </c>
      <c r="D4076" t="s">
        <v>135</v>
      </c>
      <c r="E4076" t="s">
        <v>53</v>
      </c>
      <c r="F4076">
        <v>28</v>
      </c>
      <c r="G4076" s="1">
        <v>0.68</v>
      </c>
      <c r="H4076">
        <v>11</v>
      </c>
      <c r="I4076">
        <f t="shared" si="442"/>
        <v>17</v>
      </c>
      <c r="J4076" s="3">
        <f t="shared" si="443"/>
        <v>0.6470588235294118</v>
      </c>
      <c r="K4076" s="5">
        <f t="shared" si="446"/>
        <v>164</v>
      </c>
      <c r="L4076" s="3">
        <f t="shared" ca="1" si="444"/>
        <v>0.11209464022763253</v>
      </c>
      <c r="M4076" s="1">
        <f t="shared" ca="1" si="445"/>
        <v>0.53496418330177931</v>
      </c>
      <c r="N4076" t="str">
        <f t="shared" si="447"/>
        <v>yes</v>
      </c>
    </row>
    <row r="4077" spans="1:14" x14ac:dyDescent="0.25">
      <c r="A4077" t="str">
        <f t="shared" si="441"/>
        <v>7Sydney Swans</v>
      </c>
      <c r="B4077">
        <v>2020</v>
      </c>
      <c r="C4077">
        <v>7</v>
      </c>
      <c r="D4077" t="s">
        <v>152</v>
      </c>
      <c r="E4077" t="s">
        <v>70</v>
      </c>
      <c r="F4077">
        <v>52</v>
      </c>
      <c r="G4077" s="1">
        <v>0.83</v>
      </c>
      <c r="H4077">
        <v>11</v>
      </c>
      <c r="I4077">
        <f t="shared" si="442"/>
        <v>25</v>
      </c>
      <c r="J4077" s="3">
        <f t="shared" si="443"/>
        <v>0.44</v>
      </c>
      <c r="K4077" s="5">
        <f t="shared" si="446"/>
        <v>160</v>
      </c>
      <c r="L4077" s="3">
        <f t="shared" ca="1" si="444"/>
        <v>3.8095238095238092E-2</v>
      </c>
      <c r="M4077" s="1">
        <f t="shared" ca="1" si="445"/>
        <v>0.40190476190476193</v>
      </c>
      <c r="N4077" t="str">
        <f t="shared" si="447"/>
        <v>yes</v>
      </c>
    </row>
    <row r="4078" spans="1:14" x14ac:dyDescent="0.25">
      <c r="A4078" t="str">
        <f t="shared" si="441"/>
        <v>7Geelong Cats</v>
      </c>
      <c r="B4078">
        <v>2020</v>
      </c>
      <c r="C4078">
        <v>7</v>
      </c>
      <c r="D4078" t="s">
        <v>129</v>
      </c>
      <c r="E4078" t="s">
        <v>9</v>
      </c>
      <c r="F4078">
        <v>63</v>
      </c>
      <c r="G4078" s="1">
        <v>0.73</v>
      </c>
      <c r="H4078">
        <v>11</v>
      </c>
      <c r="I4078">
        <f t="shared" si="442"/>
        <v>17</v>
      </c>
      <c r="J4078" s="3">
        <f t="shared" si="443"/>
        <v>0.6470588235294118</v>
      </c>
      <c r="K4078" s="5">
        <f t="shared" si="446"/>
        <v>151</v>
      </c>
      <c r="L4078" s="3">
        <f t="shared" ca="1" si="444"/>
        <v>2.9100529100529099E-2</v>
      </c>
      <c r="M4078" s="1">
        <f t="shared" ca="1" si="445"/>
        <v>0.61795829442888273</v>
      </c>
      <c r="N4078" t="str">
        <f t="shared" si="447"/>
        <v>yes</v>
      </c>
    </row>
    <row r="4079" spans="1:14" x14ac:dyDescent="0.25">
      <c r="A4079" t="str">
        <f t="shared" si="441"/>
        <v>7Geelong Cats</v>
      </c>
      <c r="B4079">
        <v>2020</v>
      </c>
      <c r="C4079">
        <v>7</v>
      </c>
      <c r="D4079" t="s">
        <v>111</v>
      </c>
      <c r="E4079" t="s">
        <v>9</v>
      </c>
      <c r="F4079">
        <v>107</v>
      </c>
      <c r="G4079" s="1">
        <v>0.76</v>
      </c>
      <c r="H4079">
        <v>10</v>
      </c>
      <c r="I4079">
        <f t="shared" si="442"/>
        <v>17</v>
      </c>
      <c r="J4079" s="3">
        <f t="shared" si="443"/>
        <v>0.58823529411764708</v>
      </c>
      <c r="K4079" s="5">
        <f t="shared" si="446"/>
        <v>208</v>
      </c>
      <c r="L4079" s="3">
        <f t="shared" ca="1" si="444"/>
        <v>4.4752018454440601E-2</v>
      </c>
      <c r="M4079" s="1">
        <f t="shared" ca="1" si="445"/>
        <v>0.54348327566320642</v>
      </c>
      <c r="N4079" t="str">
        <f t="shared" si="447"/>
        <v>yes</v>
      </c>
    </row>
    <row r="4080" spans="1:14" x14ac:dyDescent="0.25">
      <c r="A4080" t="str">
        <f t="shared" si="441"/>
        <v>7GWS Giants</v>
      </c>
      <c r="B4080">
        <v>2020</v>
      </c>
      <c r="C4080">
        <v>7</v>
      </c>
      <c r="D4080" t="s">
        <v>153</v>
      </c>
      <c r="E4080" t="s">
        <v>11</v>
      </c>
      <c r="F4080">
        <v>71</v>
      </c>
      <c r="G4080" s="1">
        <v>0.9</v>
      </c>
      <c r="H4080">
        <v>10</v>
      </c>
      <c r="I4080">
        <f t="shared" si="442"/>
        <v>27</v>
      </c>
      <c r="J4080" s="3">
        <f t="shared" si="443"/>
        <v>0.37037037037037035</v>
      </c>
      <c r="K4080" s="5">
        <f t="shared" si="446"/>
        <v>135</v>
      </c>
      <c r="L4080" s="3">
        <f t="shared" ca="1" si="444"/>
        <v>1.098901098901099E-2</v>
      </c>
      <c r="M4080" s="1">
        <f t="shared" ca="1" si="445"/>
        <v>0.35938135938135934</v>
      </c>
      <c r="N4080" t="str">
        <f t="shared" si="447"/>
        <v>yes</v>
      </c>
    </row>
    <row r="4081" spans="1:14" x14ac:dyDescent="0.25">
      <c r="A4081" t="str">
        <f t="shared" si="441"/>
        <v>7Brisbane Lions</v>
      </c>
      <c r="B4081">
        <v>2020</v>
      </c>
      <c r="C4081">
        <v>7</v>
      </c>
      <c r="D4081" t="s">
        <v>68</v>
      </c>
      <c r="E4081" t="s">
        <v>16</v>
      </c>
      <c r="F4081">
        <v>26</v>
      </c>
      <c r="G4081" s="1">
        <v>0.78</v>
      </c>
      <c r="H4081">
        <v>10</v>
      </c>
      <c r="I4081">
        <f t="shared" si="442"/>
        <v>27</v>
      </c>
      <c r="J4081" s="3">
        <f t="shared" si="443"/>
        <v>0.37037037037037035</v>
      </c>
      <c r="K4081" s="5">
        <f t="shared" si="446"/>
        <v>232</v>
      </c>
      <c r="L4081" s="3">
        <f t="shared" ca="1" si="444"/>
        <v>5.451916486969894E-2</v>
      </c>
      <c r="M4081" s="1">
        <f t="shared" ca="1" si="445"/>
        <v>0.31585120550067142</v>
      </c>
      <c r="N4081" t="str">
        <f t="shared" si="447"/>
        <v>yes</v>
      </c>
    </row>
    <row r="4082" spans="1:14" x14ac:dyDescent="0.25">
      <c r="A4082" t="str">
        <f t="shared" si="441"/>
        <v>7Sydney Swans</v>
      </c>
      <c r="B4082">
        <v>2020</v>
      </c>
      <c r="C4082">
        <v>7</v>
      </c>
      <c r="D4082" t="s">
        <v>96</v>
      </c>
      <c r="E4082" t="s">
        <v>70</v>
      </c>
      <c r="F4082">
        <v>42</v>
      </c>
      <c r="G4082" s="1">
        <v>0.75</v>
      </c>
      <c r="H4082">
        <v>10</v>
      </c>
      <c r="I4082">
        <f t="shared" si="442"/>
        <v>25</v>
      </c>
      <c r="J4082" s="3">
        <f t="shared" si="443"/>
        <v>0.4</v>
      </c>
      <c r="K4082" s="5">
        <f t="shared" si="446"/>
        <v>180</v>
      </c>
      <c r="L4082" s="3">
        <f t="shared" ca="1" si="444"/>
        <v>6.1648070599477245E-2</v>
      </c>
      <c r="M4082" s="1">
        <f t="shared" ca="1" si="445"/>
        <v>0.33835192940052278</v>
      </c>
      <c r="N4082" t="str">
        <f t="shared" si="447"/>
        <v>yes</v>
      </c>
    </row>
    <row r="4083" spans="1:14" x14ac:dyDescent="0.25">
      <c r="A4083" t="str">
        <f t="shared" si="441"/>
        <v>7Carlton</v>
      </c>
      <c r="B4083">
        <v>2020</v>
      </c>
      <c r="C4083">
        <v>7</v>
      </c>
      <c r="D4083" t="s">
        <v>139</v>
      </c>
      <c r="E4083" t="s">
        <v>6</v>
      </c>
      <c r="F4083">
        <v>44</v>
      </c>
      <c r="G4083" s="1">
        <v>0.63</v>
      </c>
      <c r="H4083">
        <v>10</v>
      </c>
      <c r="I4083">
        <f t="shared" si="442"/>
        <v>21</v>
      </c>
      <c r="J4083" s="3">
        <f t="shared" si="443"/>
        <v>0.47619047619047616</v>
      </c>
      <c r="K4083" s="5">
        <f t="shared" si="446"/>
        <v>67</v>
      </c>
      <c r="L4083" s="3">
        <f t="shared" ca="1" si="444"/>
        <v>2.184031507339778E-2</v>
      </c>
      <c r="M4083" s="1">
        <f t="shared" ca="1" si="445"/>
        <v>0.45435016111707838</v>
      </c>
      <c r="N4083" t="str">
        <f t="shared" si="447"/>
        <v>yes</v>
      </c>
    </row>
    <row r="4084" spans="1:14" x14ac:dyDescent="0.25">
      <c r="A4084" t="str">
        <f t="shared" si="441"/>
        <v>7GWS Giants</v>
      </c>
      <c r="B4084">
        <v>2020</v>
      </c>
      <c r="C4084">
        <v>7</v>
      </c>
      <c r="D4084" t="s">
        <v>208</v>
      </c>
      <c r="E4084" t="s">
        <v>11</v>
      </c>
      <c r="F4084">
        <v>59</v>
      </c>
      <c r="G4084" s="1">
        <v>0.61</v>
      </c>
      <c r="H4084">
        <v>9</v>
      </c>
      <c r="I4084">
        <f t="shared" si="442"/>
        <v>27</v>
      </c>
      <c r="J4084" s="3">
        <f t="shared" si="443"/>
        <v>0.33333333333333331</v>
      </c>
      <c r="K4084" s="5">
        <f t="shared" si="446"/>
        <v>44</v>
      </c>
      <c r="L4084" s="3">
        <f t="shared" ca="1" si="444"/>
        <v>0.20207570207570208</v>
      </c>
      <c r="M4084" s="1">
        <f t="shared" ca="1" si="445"/>
        <v>0.13125763125763124</v>
      </c>
      <c r="N4084" t="str">
        <f t="shared" si="447"/>
        <v>yes</v>
      </c>
    </row>
    <row r="4085" spans="1:14" x14ac:dyDescent="0.25">
      <c r="A4085" t="str">
        <f t="shared" si="441"/>
        <v>7Fremantle</v>
      </c>
      <c r="B4085">
        <v>2020</v>
      </c>
      <c r="C4085">
        <v>7</v>
      </c>
      <c r="D4085" t="s">
        <v>83</v>
      </c>
      <c r="E4085" t="s">
        <v>53</v>
      </c>
      <c r="F4085">
        <v>35</v>
      </c>
      <c r="G4085" s="1">
        <v>0.6</v>
      </c>
      <c r="H4085">
        <v>9</v>
      </c>
      <c r="I4085">
        <f t="shared" si="442"/>
        <v>17</v>
      </c>
      <c r="J4085" s="3">
        <f t="shared" si="443"/>
        <v>0.52941176470588236</v>
      </c>
      <c r="K4085" s="5">
        <f t="shared" si="446"/>
        <v>191</v>
      </c>
      <c r="L4085" s="3">
        <f t="shared" ca="1" si="444"/>
        <v>7.2704725829725828E-2</v>
      </c>
      <c r="M4085" s="1">
        <f t="shared" ca="1" si="445"/>
        <v>0.45670703887615655</v>
      </c>
      <c r="N4085" t="str">
        <f t="shared" si="447"/>
        <v>yes</v>
      </c>
    </row>
    <row r="4086" spans="1:14" x14ac:dyDescent="0.25">
      <c r="A4086" t="str">
        <f t="shared" si="441"/>
        <v>7Richmond</v>
      </c>
      <c r="B4086">
        <v>2020</v>
      </c>
      <c r="C4086">
        <v>7</v>
      </c>
      <c r="D4086" t="s">
        <v>169</v>
      </c>
      <c r="E4086" t="s">
        <v>28</v>
      </c>
      <c r="F4086">
        <v>72</v>
      </c>
      <c r="G4086" s="1">
        <v>0.69</v>
      </c>
      <c r="H4086">
        <v>9</v>
      </c>
      <c r="I4086">
        <f t="shared" si="442"/>
        <v>17</v>
      </c>
      <c r="J4086" s="3">
        <f t="shared" si="443"/>
        <v>0.52941176470588236</v>
      </c>
      <c r="K4086" s="5">
        <f t="shared" si="446"/>
        <v>53</v>
      </c>
      <c r="L4086" s="3">
        <f t="shared" ca="1" si="444"/>
        <v>2.4479166666666666E-2</v>
      </c>
      <c r="M4086" s="1">
        <f t="shared" ca="1" si="445"/>
        <v>0.50493259803921564</v>
      </c>
      <c r="N4086" t="str">
        <f t="shared" si="447"/>
        <v>yes</v>
      </c>
    </row>
    <row r="4087" spans="1:14" x14ac:dyDescent="0.25">
      <c r="A4087" t="str">
        <f t="shared" si="441"/>
        <v>7Fremantle</v>
      </c>
      <c r="B4087">
        <v>2020</v>
      </c>
      <c r="C4087">
        <v>7</v>
      </c>
      <c r="D4087" t="s">
        <v>140</v>
      </c>
      <c r="E4087" t="s">
        <v>53</v>
      </c>
      <c r="F4087">
        <v>61</v>
      </c>
      <c r="G4087" s="1">
        <v>0.74</v>
      </c>
      <c r="H4087">
        <v>9</v>
      </c>
      <c r="I4087">
        <f t="shared" si="442"/>
        <v>17</v>
      </c>
      <c r="J4087" s="3">
        <f t="shared" si="443"/>
        <v>0.52941176470588236</v>
      </c>
      <c r="K4087" s="5">
        <f t="shared" si="446"/>
        <v>79</v>
      </c>
      <c r="L4087" s="3">
        <f t="shared" ca="1" si="444"/>
        <v>0.12722379504386422</v>
      </c>
      <c r="M4087" s="1">
        <f t="shared" ca="1" si="445"/>
        <v>0.40218796966201814</v>
      </c>
      <c r="N4087" t="str">
        <f t="shared" si="447"/>
        <v>yes</v>
      </c>
    </row>
    <row r="4088" spans="1:14" x14ac:dyDescent="0.25">
      <c r="A4088" t="str">
        <f t="shared" si="441"/>
        <v>7North Melbourne</v>
      </c>
      <c r="B4088">
        <v>2020</v>
      </c>
      <c r="C4088">
        <v>7</v>
      </c>
      <c r="D4088" t="s">
        <v>102</v>
      </c>
      <c r="E4088" t="s">
        <v>25</v>
      </c>
      <c r="F4088">
        <v>43</v>
      </c>
      <c r="G4088" s="1">
        <v>0.61</v>
      </c>
      <c r="H4088">
        <v>9</v>
      </c>
      <c r="I4088">
        <f t="shared" si="442"/>
        <v>17</v>
      </c>
      <c r="J4088" s="3">
        <f t="shared" si="443"/>
        <v>0.52941176470588236</v>
      </c>
      <c r="K4088" s="5">
        <f t="shared" si="446"/>
        <v>257</v>
      </c>
      <c r="L4088" s="3">
        <f t="shared" ca="1" si="444"/>
        <v>2.1671826625386997E-2</v>
      </c>
      <c r="M4088" s="1">
        <f t="shared" ca="1" si="445"/>
        <v>0.50773993808049533</v>
      </c>
      <c r="N4088" t="str">
        <f t="shared" si="447"/>
        <v>yes</v>
      </c>
    </row>
    <row r="4089" spans="1:14" x14ac:dyDescent="0.25">
      <c r="A4089" t="str">
        <f t="shared" si="441"/>
        <v>7North Melbourne</v>
      </c>
      <c r="B4089">
        <v>2020</v>
      </c>
      <c r="C4089">
        <v>7</v>
      </c>
      <c r="D4089" t="s">
        <v>205</v>
      </c>
      <c r="E4089" t="s">
        <v>25</v>
      </c>
      <c r="F4089">
        <v>74</v>
      </c>
      <c r="G4089" s="1">
        <v>0.83</v>
      </c>
      <c r="H4089">
        <v>9</v>
      </c>
      <c r="I4089">
        <f t="shared" si="442"/>
        <v>17</v>
      </c>
      <c r="J4089" s="3">
        <f t="shared" si="443"/>
        <v>0.52941176470588236</v>
      </c>
      <c r="K4089" s="5">
        <f t="shared" si="446"/>
        <v>35</v>
      </c>
      <c r="L4089" s="3">
        <f t="shared" ca="1" si="444"/>
        <v>7.3578595317725759E-2</v>
      </c>
      <c r="M4089" s="1">
        <f t="shared" ca="1" si="445"/>
        <v>0.4558331693881566</v>
      </c>
      <c r="N4089" t="str">
        <f t="shared" si="447"/>
        <v>yes</v>
      </c>
    </row>
    <row r="4090" spans="1:14" x14ac:dyDescent="0.25">
      <c r="A4090" t="str">
        <f t="shared" si="441"/>
        <v>7North Melbourne</v>
      </c>
      <c r="B4090">
        <v>2020</v>
      </c>
      <c r="C4090">
        <v>7</v>
      </c>
      <c r="D4090" t="s">
        <v>34</v>
      </c>
      <c r="E4090" t="s">
        <v>25</v>
      </c>
      <c r="F4090">
        <v>103</v>
      </c>
      <c r="G4090" s="1">
        <v>0.93</v>
      </c>
      <c r="H4090">
        <v>8</v>
      </c>
      <c r="I4090">
        <f t="shared" si="442"/>
        <v>17</v>
      </c>
      <c r="J4090" s="3">
        <f t="shared" si="443"/>
        <v>0.47058823529411764</v>
      </c>
      <c r="K4090" s="5">
        <f t="shared" si="446"/>
        <v>171</v>
      </c>
      <c r="L4090" s="3">
        <f t="shared" ca="1" si="444"/>
        <v>3.3044982698961937E-2</v>
      </c>
      <c r="M4090" s="1">
        <f t="shared" ca="1" si="445"/>
        <v>0.4375432525951557</v>
      </c>
      <c r="N4090" t="str">
        <f t="shared" si="447"/>
        <v>yes</v>
      </c>
    </row>
    <row r="4091" spans="1:14" x14ac:dyDescent="0.25">
      <c r="A4091" t="str">
        <f t="shared" si="441"/>
        <v>7Collingwood</v>
      </c>
      <c r="B4091">
        <v>2020</v>
      </c>
      <c r="C4091">
        <v>7</v>
      </c>
      <c r="D4091" t="s">
        <v>72</v>
      </c>
      <c r="E4091" t="s">
        <v>51</v>
      </c>
      <c r="F4091">
        <v>97</v>
      </c>
      <c r="G4091" s="1">
        <v>0.79</v>
      </c>
      <c r="H4091">
        <v>8</v>
      </c>
      <c r="I4091">
        <f t="shared" si="442"/>
        <v>17</v>
      </c>
      <c r="J4091" s="3">
        <f t="shared" si="443"/>
        <v>0.47058823529411764</v>
      </c>
      <c r="K4091" s="5">
        <f t="shared" si="446"/>
        <v>251</v>
      </c>
      <c r="L4091" s="3">
        <f t="shared" ca="1" si="444"/>
        <v>5.4165557625765241E-2</v>
      </c>
      <c r="M4091" s="1">
        <f t="shared" ca="1" si="445"/>
        <v>0.41642267766835239</v>
      </c>
      <c r="N4091" t="str">
        <f t="shared" si="447"/>
        <v>yes</v>
      </c>
    </row>
    <row r="4092" spans="1:14" x14ac:dyDescent="0.25">
      <c r="A4092" t="str">
        <f t="shared" si="441"/>
        <v>7Geelong Cats</v>
      </c>
      <c r="B4092">
        <v>2020</v>
      </c>
      <c r="C4092">
        <v>7</v>
      </c>
      <c r="D4092" t="s">
        <v>220</v>
      </c>
      <c r="E4092" t="s">
        <v>9</v>
      </c>
      <c r="F4092">
        <v>45</v>
      </c>
      <c r="G4092" s="1">
        <v>0.85</v>
      </c>
      <c r="H4092">
        <v>8</v>
      </c>
      <c r="I4092">
        <f t="shared" si="442"/>
        <v>17</v>
      </c>
      <c r="J4092" s="3">
        <f t="shared" si="443"/>
        <v>0.47058823529411764</v>
      </c>
      <c r="K4092" s="5">
        <f t="shared" si="446"/>
        <v>11</v>
      </c>
      <c r="L4092" s="3">
        <f t="shared" ca="1" si="444"/>
        <v>6.7708333333333329E-2</v>
      </c>
      <c r="M4092" s="1">
        <f t="shared" ca="1" si="445"/>
        <v>0.40287990196078433</v>
      </c>
      <c r="N4092" t="str">
        <f t="shared" si="447"/>
        <v>yes</v>
      </c>
    </row>
    <row r="4093" spans="1:14" x14ac:dyDescent="0.25">
      <c r="A4093" t="str">
        <f t="shared" si="441"/>
        <v>7Hawthorn</v>
      </c>
      <c r="B4093">
        <v>2020</v>
      </c>
      <c r="C4093">
        <v>7</v>
      </c>
      <c r="D4093" t="s">
        <v>57</v>
      </c>
      <c r="E4093" t="s">
        <v>56</v>
      </c>
      <c r="F4093">
        <v>53</v>
      </c>
      <c r="G4093" s="1">
        <v>0.8</v>
      </c>
      <c r="H4093">
        <v>8</v>
      </c>
      <c r="I4093">
        <f t="shared" si="442"/>
        <v>25</v>
      </c>
      <c r="J4093" s="3">
        <f t="shared" si="443"/>
        <v>0.32</v>
      </c>
      <c r="K4093" s="5">
        <f t="shared" si="446"/>
        <v>150</v>
      </c>
      <c r="L4093" s="3">
        <f t="shared" ca="1" si="444"/>
        <v>0.13297411123498082</v>
      </c>
      <c r="M4093" s="1">
        <f t="shared" ca="1" si="445"/>
        <v>0.18702588876501919</v>
      </c>
      <c r="N4093" t="str">
        <f t="shared" si="447"/>
        <v>yes</v>
      </c>
    </row>
    <row r="4094" spans="1:14" x14ac:dyDescent="0.25">
      <c r="A4094" t="str">
        <f t="shared" si="441"/>
        <v>7St Kilda</v>
      </c>
      <c r="B4094">
        <v>2020</v>
      </c>
      <c r="C4094">
        <v>7</v>
      </c>
      <c r="D4094" t="s">
        <v>38</v>
      </c>
      <c r="E4094" t="s">
        <v>19</v>
      </c>
      <c r="F4094">
        <v>36</v>
      </c>
      <c r="G4094" s="1">
        <v>0.91</v>
      </c>
      <c r="H4094">
        <v>8</v>
      </c>
      <c r="I4094">
        <f t="shared" si="442"/>
        <v>22</v>
      </c>
      <c r="J4094" s="3">
        <f t="shared" si="443"/>
        <v>0.36363636363636365</v>
      </c>
      <c r="K4094" s="5">
        <f t="shared" si="446"/>
        <v>193</v>
      </c>
      <c r="L4094" s="3">
        <f t="shared" ca="1" si="444"/>
        <v>4.1174364482635159E-2</v>
      </c>
      <c r="M4094" s="1">
        <f t="shared" ca="1" si="445"/>
        <v>0.32246199915372847</v>
      </c>
      <c r="N4094" t="str">
        <f t="shared" si="447"/>
        <v>yes</v>
      </c>
    </row>
    <row r="4095" spans="1:14" x14ac:dyDescent="0.25">
      <c r="A4095" t="str">
        <f t="shared" si="441"/>
        <v>7Collingwood</v>
      </c>
      <c r="B4095">
        <v>2020</v>
      </c>
      <c r="C4095">
        <v>7</v>
      </c>
      <c r="D4095" t="s">
        <v>147</v>
      </c>
      <c r="E4095" t="s">
        <v>51</v>
      </c>
      <c r="F4095">
        <v>51</v>
      </c>
      <c r="G4095" s="1">
        <v>0.56000000000000005</v>
      </c>
      <c r="H4095">
        <v>8</v>
      </c>
      <c r="I4095">
        <f t="shared" si="442"/>
        <v>17</v>
      </c>
      <c r="J4095" s="3">
        <f t="shared" si="443"/>
        <v>0.47058823529411764</v>
      </c>
      <c r="K4095" s="5">
        <f t="shared" si="446"/>
        <v>89</v>
      </c>
      <c r="L4095" s="3">
        <f t="shared" ca="1" si="444"/>
        <v>0</v>
      </c>
      <c r="M4095" s="1">
        <f t="shared" ca="1" si="445"/>
        <v>0.47058823529411764</v>
      </c>
      <c r="N4095" t="str">
        <f t="shared" si="447"/>
        <v>yes</v>
      </c>
    </row>
    <row r="4096" spans="1:14" x14ac:dyDescent="0.25">
      <c r="A4096" t="str">
        <f t="shared" si="441"/>
        <v>7Essendon</v>
      </c>
      <c r="B4096">
        <v>2020</v>
      </c>
      <c r="C4096">
        <v>7</v>
      </c>
      <c r="D4096" t="s">
        <v>201</v>
      </c>
      <c r="E4096" t="s">
        <v>32</v>
      </c>
      <c r="F4096">
        <v>41</v>
      </c>
      <c r="G4096" s="1">
        <v>0.79</v>
      </c>
      <c r="H4096">
        <v>8</v>
      </c>
      <c r="I4096">
        <f t="shared" si="442"/>
        <v>25</v>
      </c>
      <c r="J4096" s="3">
        <f t="shared" si="443"/>
        <v>0.32</v>
      </c>
      <c r="K4096" s="5">
        <f t="shared" si="446"/>
        <v>54</v>
      </c>
      <c r="L4096" s="3">
        <f t="shared" ca="1" si="444"/>
        <v>9.3137254901960786E-2</v>
      </c>
      <c r="M4096" s="1">
        <f t="shared" ca="1" si="445"/>
        <v>0.22686274509803922</v>
      </c>
      <c r="N4096" t="str">
        <f t="shared" si="447"/>
        <v>yes</v>
      </c>
    </row>
    <row r="4097" spans="1:14" x14ac:dyDescent="0.25">
      <c r="A4097" t="str">
        <f t="shared" si="441"/>
        <v>7North Melbourne</v>
      </c>
      <c r="B4097">
        <v>2020</v>
      </c>
      <c r="C4097">
        <v>7</v>
      </c>
      <c r="D4097" t="s">
        <v>209</v>
      </c>
      <c r="E4097" t="s">
        <v>25</v>
      </c>
      <c r="F4097">
        <v>66</v>
      </c>
      <c r="G4097" s="1">
        <v>0.88</v>
      </c>
      <c r="H4097">
        <v>7</v>
      </c>
      <c r="I4097">
        <f t="shared" si="442"/>
        <v>17</v>
      </c>
      <c r="J4097" s="3">
        <f t="shared" si="443"/>
        <v>0.41176470588235292</v>
      </c>
      <c r="K4097" s="5">
        <f t="shared" si="446"/>
        <v>62</v>
      </c>
      <c r="L4097" s="3">
        <f t="shared" ca="1" si="444"/>
        <v>0.12376068376068376</v>
      </c>
      <c r="M4097" s="1">
        <f t="shared" ca="1" si="445"/>
        <v>0.28800402212166915</v>
      </c>
      <c r="N4097" t="str">
        <f t="shared" si="447"/>
        <v>yes</v>
      </c>
    </row>
    <row r="4098" spans="1:14" x14ac:dyDescent="0.25">
      <c r="A4098" t="str">
        <f t="shared" ref="A4098:A4161" si="448">C4098&amp;E4098</f>
        <v>7Essendon</v>
      </c>
      <c r="B4098">
        <v>2020</v>
      </c>
      <c r="C4098">
        <v>7</v>
      </c>
      <c r="D4098" t="s">
        <v>228</v>
      </c>
      <c r="E4098" t="s">
        <v>32</v>
      </c>
      <c r="F4098">
        <v>45</v>
      </c>
      <c r="G4098" s="1">
        <v>0.82</v>
      </c>
      <c r="H4098">
        <v>7</v>
      </c>
      <c r="I4098">
        <f t="shared" ref="I4098:I4161" si="449">SUMIF($A:$A,$A4098,$H:$H)/4</f>
        <v>25</v>
      </c>
      <c r="J4098" s="3">
        <f t="shared" ref="J4098:J4161" si="450">H4098/I4098</f>
        <v>0.28000000000000003</v>
      </c>
      <c r="K4098" s="5">
        <f t="shared" si="446"/>
        <v>20</v>
      </c>
      <c r="L4098" s="3">
        <f t="shared" ref="L4098:L4161" ca="1" si="451">SUMIF($D:$D,$D4098,$J4098)/COUNTIF($D:$D,$D4098)</f>
        <v>7.7294685990338161E-2</v>
      </c>
      <c r="M4098" s="1">
        <f t="shared" ref="M4098:M4161" ca="1" si="452">J4098-L4098</f>
        <v>0.20270531400966185</v>
      </c>
      <c r="N4098" t="str">
        <f t="shared" si="447"/>
        <v>yes</v>
      </c>
    </row>
    <row r="4099" spans="1:14" x14ac:dyDescent="0.25">
      <c r="A4099" t="str">
        <f t="shared" si="448"/>
        <v>7Port Adelaide</v>
      </c>
      <c r="B4099">
        <v>2020</v>
      </c>
      <c r="C4099">
        <v>7</v>
      </c>
      <c r="D4099" t="s">
        <v>187</v>
      </c>
      <c r="E4099" t="s">
        <v>48</v>
      </c>
      <c r="F4099">
        <v>36</v>
      </c>
      <c r="G4099" s="1">
        <v>0.8</v>
      </c>
      <c r="H4099">
        <v>7</v>
      </c>
      <c r="I4099">
        <f t="shared" si="449"/>
        <v>21</v>
      </c>
      <c r="J4099" s="3">
        <f t="shared" si="450"/>
        <v>0.33333333333333331</v>
      </c>
      <c r="K4099" s="5">
        <f t="shared" ref="K4099:K4162" si="453">SUMIF($D:$D,$D4099,$H:$H)</f>
        <v>130</v>
      </c>
      <c r="L4099" s="3">
        <f t="shared" ca="1" si="451"/>
        <v>0</v>
      </c>
      <c r="M4099" s="1">
        <f t="shared" ca="1" si="452"/>
        <v>0.33333333333333331</v>
      </c>
      <c r="N4099" t="str">
        <f t="shared" ref="N4099:N4162" si="454">IF(K4099&gt;0,"yes", "no")</f>
        <v>yes</v>
      </c>
    </row>
    <row r="4100" spans="1:14" x14ac:dyDescent="0.25">
      <c r="A4100" t="str">
        <f t="shared" si="448"/>
        <v>7Western Bulldogs</v>
      </c>
      <c r="B4100">
        <v>2020</v>
      </c>
      <c r="C4100">
        <v>7</v>
      </c>
      <c r="D4100" t="s">
        <v>229</v>
      </c>
      <c r="E4100" t="s">
        <v>14</v>
      </c>
      <c r="F4100">
        <v>95</v>
      </c>
      <c r="G4100" s="1">
        <v>0.81</v>
      </c>
      <c r="H4100">
        <v>7</v>
      </c>
      <c r="I4100">
        <f t="shared" si="449"/>
        <v>25</v>
      </c>
      <c r="J4100" s="3">
        <f t="shared" si="450"/>
        <v>0.28000000000000003</v>
      </c>
      <c r="K4100" s="5">
        <f t="shared" si="453"/>
        <v>7</v>
      </c>
      <c r="L4100" s="3">
        <f t="shared" ca="1" si="451"/>
        <v>0.10419989367357789</v>
      </c>
      <c r="M4100" s="1">
        <f t="shared" ca="1" si="452"/>
        <v>0.17580010632642212</v>
      </c>
      <c r="N4100" t="str">
        <f t="shared" si="454"/>
        <v>yes</v>
      </c>
    </row>
    <row r="4101" spans="1:14" x14ac:dyDescent="0.25">
      <c r="A4101" t="str">
        <f t="shared" si="448"/>
        <v>7Brisbane Lions</v>
      </c>
      <c r="B4101">
        <v>2020</v>
      </c>
      <c r="C4101">
        <v>7</v>
      </c>
      <c r="D4101" t="s">
        <v>225</v>
      </c>
      <c r="E4101" t="s">
        <v>16</v>
      </c>
      <c r="F4101">
        <v>41</v>
      </c>
      <c r="G4101" s="1">
        <v>0.82</v>
      </c>
      <c r="H4101">
        <v>7</v>
      </c>
      <c r="I4101">
        <f t="shared" si="449"/>
        <v>27</v>
      </c>
      <c r="J4101" s="3">
        <f t="shared" si="450"/>
        <v>0.25925925925925924</v>
      </c>
      <c r="K4101" s="5">
        <f t="shared" si="453"/>
        <v>76</v>
      </c>
      <c r="L4101" s="3">
        <f t="shared" ca="1" si="451"/>
        <v>6.4646464646464646E-2</v>
      </c>
      <c r="M4101" s="1">
        <f t="shared" ca="1" si="452"/>
        <v>0.1946127946127946</v>
      </c>
      <c r="N4101" t="str">
        <f t="shared" si="454"/>
        <v>yes</v>
      </c>
    </row>
    <row r="4102" spans="1:14" x14ac:dyDescent="0.25">
      <c r="A4102" t="str">
        <f t="shared" si="448"/>
        <v>7Collingwood</v>
      </c>
      <c r="B4102">
        <v>2020</v>
      </c>
      <c r="C4102">
        <v>7</v>
      </c>
      <c r="D4102" t="s">
        <v>143</v>
      </c>
      <c r="E4102" t="s">
        <v>51</v>
      </c>
      <c r="F4102">
        <v>119</v>
      </c>
      <c r="G4102" s="1">
        <v>0.8</v>
      </c>
      <c r="H4102">
        <v>6</v>
      </c>
      <c r="I4102">
        <f t="shared" si="449"/>
        <v>17</v>
      </c>
      <c r="J4102" s="3">
        <f t="shared" si="450"/>
        <v>0.35294117647058826</v>
      </c>
      <c r="K4102" s="5">
        <f t="shared" si="453"/>
        <v>92</v>
      </c>
      <c r="L4102" s="3">
        <f t="shared" ca="1" si="451"/>
        <v>5.0000000000000001E-3</v>
      </c>
      <c r="M4102" s="1">
        <f t="shared" ca="1" si="452"/>
        <v>0.34794117647058825</v>
      </c>
      <c r="N4102" t="str">
        <f t="shared" si="454"/>
        <v>yes</v>
      </c>
    </row>
    <row r="4103" spans="1:14" x14ac:dyDescent="0.25">
      <c r="A4103" t="str">
        <f t="shared" si="448"/>
        <v>7North Melbourne</v>
      </c>
      <c r="B4103">
        <v>2020</v>
      </c>
      <c r="C4103">
        <v>7</v>
      </c>
      <c r="D4103" t="s">
        <v>117</v>
      </c>
      <c r="E4103" t="s">
        <v>25</v>
      </c>
      <c r="F4103">
        <v>121</v>
      </c>
      <c r="G4103" s="1">
        <v>0.89</v>
      </c>
      <c r="H4103">
        <v>6</v>
      </c>
      <c r="I4103">
        <f t="shared" si="449"/>
        <v>17</v>
      </c>
      <c r="J4103" s="3">
        <f t="shared" si="450"/>
        <v>0.35294117647058826</v>
      </c>
      <c r="K4103" s="5">
        <f t="shared" si="453"/>
        <v>101</v>
      </c>
      <c r="L4103" s="3">
        <f t="shared" ca="1" si="451"/>
        <v>8.7306501547987622E-2</v>
      </c>
      <c r="M4103" s="1">
        <f t="shared" ca="1" si="452"/>
        <v>0.26563467492260062</v>
      </c>
      <c r="N4103" t="str">
        <f t="shared" si="454"/>
        <v>yes</v>
      </c>
    </row>
    <row r="4104" spans="1:14" x14ac:dyDescent="0.25">
      <c r="A4104" t="str">
        <f t="shared" si="448"/>
        <v>7GWS Giants</v>
      </c>
      <c r="B4104">
        <v>2020</v>
      </c>
      <c r="C4104">
        <v>7</v>
      </c>
      <c r="D4104" t="s">
        <v>244</v>
      </c>
      <c r="E4104" t="s">
        <v>11</v>
      </c>
      <c r="F4104">
        <v>47</v>
      </c>
      <c r="G4104" s="1">
        <v>0.82</v>
      </c>
      <c r="H4104">
        <v>6</v>
      </c>
      <c r="I4104">
        <f t="shared" si="449"/>
        <v>27</v>
      </c>
      <c r="J4104" s="3">
        <f t="shared" si="450"/>
        <v>0.22222222222222221</v>
      </c>
      <c r="K4104" s="5">
        <f t="shared" si="453"/>
        <v>41</v>
      </c>
      <c r="L4104" s="3">
        <f t="shared" ca="1" si="451"/>
        <v>4.8433048433048437E-2</v>
      </c>
      <c r="M4104" s="1">
        <f t="shared" ca="1" si="452"/>
        <v>0.17378917378917377</v>
      </c>
      <c r="N4104" t="str">
        <f t="shared" si="454"/>
        <v>yes</v>
      </c>
    </row>
    <row r="4105" spans="1:14" x14ac:dyDescent="0.25">
      <c r="A4105" t="str">
        <f t="shared" si="448"/>
        <v>7West Coast Eagles</v>
      </c>
      <c r="B4105">
        <v>2020</v>
      </c>
      <c r="C4105">
        <v>7</v>
      </c>
      <c r="D4105" t="s">
        <v>128</v>
      </c>
      <c r="E4105" t="s">
        <v>36</v>
      </c>
      <c r="F4105">
        <v>80</v>
      </c>
      <c r="G4105" s="1">
        <v>1</v>
      </c>
      <c r="H4105">
        <v>6</v>
      </c>
      <c r="I4105">
        <f t="shared" si="449"/>
        <v>17</v>
      </c>
      <c r="J4105" s="3">
        <f t="shared" si="450"/>
        <v>0.35294117647058826</v>
      </c>
      <c r="K4105" s="5">
        <f t="shared" si="453"/>
        <v>145</v>
      </c>
      <c r="L4105" s="3">
        <f t="shared" ca="1" si="451"/>
        <v>7.826551673300898E-2</v>
      </c>
      <c r="M4105" s="1">
        <f t="shared" ca="1" si="452"/>
        <v>0.27467565973757929</v>
      </c>
      <c r="N4105" t="str">
        <f t="shared" si="454"/>
        <v>yes</v>
      </c>
    </row>
    <row r="4106" spans="1:14" x14ac:dyDescent="0.25">
      <c r="A4106" t="str">
        <f t="shared" si="448"/>
        <v>7Melbourne</v>
      </c>
      <c r="B4106">
        <v>2020</v>
      </c>
      <c r="C4106">
        <v>7</v>
      </c>
      <c r="D4106" t="s">
        <v>223</v>
      </c>
      <c r="E4106" t="s">
        <v>30</v>
      </c>
      <c r="F4106">
        <v>58</v>
      </c>
      <c r="G4106" s="1">
        <v>0.7</v>
      </c>
      <c r="H4106">
        <v>6</v>
      </c>
      <c r="I4106">
        <f t="shared" si="449"/>
        <v>25</v>
      </c>
      <c r="J4106" s="3">
        <f t="shared" si="450"/>
        <v>0.24</v>
      </c>
      <c r="K4106" s="5">
        <f t="shared" si="453"/>
        <v>30</v>
      </c>
      <c r="L4106" s="3">
        <f t="shared" ca="1" si="451"/>
        <v>0</v>
      </c>
      <c r="M4106" s="1">
        <f t="shared" ca="1" si="452"/>
        <v>0.24</v>
      </c>
      <c r="N4106" t="str">
        <f t="shared" si="454"/>
        <v>yes</v>
      </c>
    </row>
    <row r="4107" spans="1:14" x14ac:dyDescent="0.25">
      <c r="A4107" t="str">
        <f t="shared" si="448"/>
        <v>7Fremantle</v>
      </c>
      <c r="B4107">
        <v>2020</v>
      </c>
      <c r="C4107">
        <v>7</v>
      </c>
      <c r="D4107" t="s">
        <v>149</v>
      </c>
      <c r="E4107" t="s">
        <v>53</v>
      </c>
      <c r="F4107">
        <v>38</v>
      </c>
      <c r="G4107" s="1">
        <v>0.82</v>
      </c>
      <c r="H4107">
        <v>6</v>
      </c>
      <c r="I4107">
        <f t="shared" si="449"/>
        <v>17</v>
      </c>
      <c r="J4107" s="3">
        <f t="shared" si="450"/>
        <v>0.35294117647058826</v>
      </c>
      <c r="K4107" s="5">
        <f t="shared" si="453"/>
        <v>75</v>
      </c>
      <c r="L4107" s="3">
        <f t="shared" ca="1" si="451"/>
        <v>0</v>
      </c>
      <c r="M4107" s="1">
        <f t="shared" ca="1" si="452"/>
        <v>0.35294117647058826</v>
      </c>
      <c r="N4107" t="str">
        <f t="shared" si="454"/>
        <v>yes</v>
      </c>
    </row>
    <row r="4108" spans="1:14" x14ac:dyDescent="0.25">
      <c r="A4108" t="str">
        <f t="shared" si="448"/>
        <v>7St Kilda</v>
      </c>
      <c r="B4108">
        <v>2020</v>
      </c>
      <c r="C4108">
        <v>7</v>
      </c>
      <c r="D4108" t="s">
        <v>18</v>
      </c>
      <c r="E4108" t="s">
        <v>19</v>
      </c>
      <c r="F4108">
        <v>53</v>
      </c>
      <c r="G4108" s="1">
        <v>0.86</v>
      </c>
      <c r="H4108">
        <v>6</v>
      </c>
      <c r="I4108">
        <f t="shared" si="449"/>
        <v>22</v>
      </c>
      <c r="J4108" s="3">
        <f t="shared" si="450"/>
        <v>0.27272727272727271</v>
      </c>
      <c r="K4108" s="5">
        <f t="shared" si="453"/>
        <v>177</v>
      </c>
      <c r="L4108" s="3">
        <f t="shared" ca="1" si="451"/>
        <v>0.13808612440191387</v>
      </c>
      <c r="M4108" s="1">
        <f t="shared" ca="1" si="452"/>
        <v>0.13464114832535884</v>
      </c>
      <c r="N4108" t="str">
        <f t="shared" si="454"/>
        <v>yes</v>
      </c>
    </row>
    <row r="4109" spans="1:14" x14ac:dyDescent="0.25">
      <c r="A4109" t="str">
        <f t="shared" si="448"/>
        <v>7Hawthorn</v>
      </c>
      <c r="B4109">
        <v>2020</v>
      </c>
      <c r="C4109">
        <v>7</v>
      </c>
      <c r="D4109" t="s">
        <v>145</v>
      </c>
      <c r="E4109" t="s">
        <v>56</v>
      </c>
      <c r="F4109">
        <v>55</v>
      </c>
      <c r="G4109" s="1">
        <v>0.85</v>
      </c>
      <c r="H4109">
        <v>6</v>
      </c>
      <c r="I4109">
        <f t="shared" si="449"/>
        <v>25</v>
      </c>
      <c r="J4109" s="3">
        <f t="shared" si="450"/>
        <v>0.24</v>
      </c>
      <c r="K4109" s="5">
        <f t="shared" si="453"/>
        <v>119</v>
      </c>
      <c r="L4109" s="3">
        <f t="shared" ca="1" si="451"/>
        <v>0.17468114781077498</v>
      </c>
      <c r="M4109" s="1">
        <f t="shared" ca="1" si="452"/>
        <v>6.5318852189225007E-2</v>
      </c>
      <c r="N4109" t="str">
        <f t="shared" si="454"/>
        <v>yes</v>
      </c>
    </row>
    <row r="4110" spans="1:14" x14ac:dyDescent="0.25">
      <c r="A4110" t="str">
        <f t="shared" si="448"/>
        <v>7Geelong Cats</v>
      </c>
      <c r="B4110">
        <v>2020</v>
      </c>
      <c r="C4110">
        <v>7</v>
      </c>
      <c r="D4110" t="s">
        <v>75</v>
      </c>
      <c r="E4110" t="s">
        <v>9</v>
      </c>
      <c r="F4110">
        <v>33</v>
      </c>
      <c r="G4110" s="1">
        <v>0.85</v>
      </c>
      <c r="H4110">
        <v>5</v>
      </c>
      <c r="I4110">
        <f t="shared" si="449"/>
        <v>17</v>
      </c>
      <c r="J4110" s="3">
        <f t="shared" si="450"/>
        <v>0.29411764705882354</v>
      </c>
      <c r="K4110" s="5">
        <f t="shared" si="453"/>
        <v>92</v>
      </c>
      <c r="L4110" s="3">
        <f t="shared" ca="1" si="451"/>
        <v>7.8947368421052627E-2</v>
      </c>
      <c r="M4110" s="1">
        <f t="shared" ca="1" si="452"/>
        <v>0.21517027863777091</v>
      </c>
      <c r="N4110" t="str">
        <f t="shared" si="454"/>
        <v>yes</v>
      </c>
    </row>
    <row r="4111" spans="1:14" x14ac:dyDescent="0.25">
      <c r="A4111" t="str">
        <f t="shared" si="448"/>
        <v>7Carlton</v>
      </c>
      <c r="B4111">
        <v>2020</v>
      </c>
      <c r="C4111">
        <v>7</v>
      </c>
      <c r="D4111" t="s">
        <v>71</v>
      </c>
      <c r="E4111" t="s">
        <v>6</v>
      </c>
      <c r="F4111">
        <v>44</v>
      </c>
      <c r="G4111" s="1">
        <v>0.88</v>
      </c>
      <c r="H4111">
        <v>5</v>
      </c>
      <c r="I4111">
        <f t="shared" si="449"/>
        <v>21</v>
      </c>
      <c r="J4111" s="3">
        <f t="shared" si="450"/>
        <v>0.23809523809523808</v>
      </c>
      <c r="K4111" s="5">
        <f t="shared" si="453"/>
        <v>56</v>
      </c>
      <c r="L4111" s="3">
        <f t="shared" ca="1" si="451"/>
        <v>9.0909090909090912E-2</v>
      </c>
      <c r="M4111" s="1">
        <f t="shared" ca="1" si="452"/>
        <v>0.14718614718614717</v>
      </c>
      <c r="N4111" t="str">
        <f t="shared" si="454"/>
        <v>yes</v>
      </c>
    </row>
    <row r="4112" spans="1:14" x14ac:dyDescent="0.25">
      <c r="A4112" t="str">
        <f t="shared" si="448"/>
        <v>7Geelong Cats</v>
      </c>
      <c r="B4112">
        <v>2020</v>
      </c>
      <c r="C4112">
        <v>7</v>
      </c>
      <c r="D4112" t="s">
        <v>151</v>
      </c>
      <c r="E4112" t="s">
        <v>9</v>
      </c>
      <c r="F4112">
        <v>66</v>
      </c>
      <c r="G4112" s="1">
        <v>0.76</v>
      </c>
      <c r="H4112">
        <v>5</v>
      </c>
      <c r="I4112">
        <f t="shared" si="449"/>
        <v>17</v>
      </c>
      <c r="J4112" s="3">
        <f t="shared" si="450"/>
        <v>0.29411764705882354</v>
      </c>
      <c r="K4112" s="5">
        <f t="shared" si="453"/>
        <v>74</v>
      </c>
      <c r="L4112" s="3">
        <f t="shared" ca="1" si="451"/>
        <v>0</v>
      </c>
      <c r="M4112" s="1">
        <f t="shared" ca="1" si="452"/>
        <v>0.29411764705882354</v>
      </c>
      <c r="N4112" t="str">
        <f t="shared" si="454"/>
        <v>yes</v>
      </c>
    </row>
    <row r="4113" spans="1:14" x14ac:dyDescent="0.25">
      <c r="A4113" t="str">
        <f t="shared" si="448"/>
        <v>7Hawthorn</v>
      </c>
      <c r="B4113">
        <v>2020</v>
      </c>
      <c r="C4113">
        <v>7</v>
      </c>
      <c r="D4113" t="s">
        <v>256</v>
      </c>
      <c r="E4113" t="s">
        <v>56</v>
      </c>
      <c r="F4113">
        <v>45</v>
      </c>
      <c r="G4113" s="1">
        <v>0.77</v>
      </c>
      <c r="H4113">
        <v>5</v>
      </c>
      <c r="I4113">
        <f t="shared" si="449"/>
        <v>25</v>
      </c>
      <c r="J4113" s="3">
        <f t="shared" si="450"/>
        <v>0.2</v>
      </c>
      <c r="K4113" s="5">
        <f t="shared" si="453"/>
        <v>27</v>
      </c>
      <c r="L4113" s="3">
        <f t="shared" ca="1" si="451"/>
        <v>7.8595317725752512E-2</v>
      </c>
      <c r="M4113" s="1">
        <f t="shared" ca="1" si="452"/>
        <v>0.1214046822742475</v>
      </c>
      <c r="N4113" t="str">
        <f t="shared" si="454"/>
        <v>yes</v>
      </c>
    </row>
    <row r="4114" spans="1:14" x14ac:dyDescent="0.25">
      <c r="A4114" t="str">
        <f t="shared" si="448"/>
        <v>7Port Adelaide</v>
      </c>
      <c r="B4114">
        <v>2020</v>
      </c>
      <c r="C4114">
        <v>7</v>
      </c>
      <c r="D4114" t="s">
        <v>157</v>
      </c>
      <c r="E4114" t="s">
        <v>48</v>
      </c>
      <c r="F4114">
        <v>51</v>
      </c>
      <c r="G4114" s="1">
        <v>0.89</v>
      </c>
      <c r="H4114">
        <v>5</v>
      </c>
      <c r="I4114">
        <f t="shared" si="449"/>
        <v>21</v>
      </c>
      <c r="J4114" s="3">
        <f t="shared" si="450"/>
        <v>0.23809523809523808</v>
      </c>
      <c r="K4114" s="5">
        <f t="shared" si="453"/>
        <v>131</v>
      </c>
      <c r="L4114" s="3">
        <f t="shared" ca="1" si="451"/>
        <v>0.10490196078431371</v>
      </c>
      <c r="M4114" s="1">
        <f t="shared" ca="1" si="452"/>
        <v>0.13319327731092437</v>
      </c>
      <c r="N4114" t="str">
        <f t="shared" si="454"/>
        <v>yes</v>
      </c>
    </row>
    <row r="4115" spans="1:14" x14ac:dyDescent="0.25">
      <c r="A4115" t="str">
        <f t="shared" si="448"/>
        <v>7Richmond</v>
      </c>
      <c r="B4115">
        <v>2020</v>
      </c>
      <c r="C4115">
        <v>7</v>
      </c>
      <c r="D4115" t="s">
        <v>222</v>
      </c>
      <c r="E4115" t="s">
        <v>28</v>
      </c>
      <c r="F4115">
        <v>68</v>
      </c>
      <c r="G4115" s="1">
        <v>0.88</v>
      </c>
      <c r="H4115">
        <v>4</v>
      </c>
      <c r="I4115">
        <f t="shared" si="449"/>
        <v>17</v>
      </c>
      <c r="J4115" s="3">
        <f t="shared" si="450"/>
        <v>0.23529411764705882</v>
      </c>
      <c r="K4115" s="5">
        <f t="shared" si="453"/>
        <v>51</v>
      </c>
      <c r="L4115" s="3">
        <f t="shared" ca="1" si="451"/>
        <v>0.1508560804184374</v>
      </c>
      <c r="M4115" s="1">
        <f t="shared" ca="1" si="452"/>
        <v>8.4438037228621421E-2</v>
      </c>
      <c r="N4115" t="str">
        <f t="shared" si="454"/>
        <v>yes</v>
      </c>
    </row>
    <row r="4116" spans="1:14" x14ac:dyDescent="0.25">
      <c r="A4116" t="str">
        <f t="shared" si="448"/>
        <v>7Sydney Swans</v>
      </c>
      <c r="B4116">
        <v>2020</v>
      </c>
      <c r="C4116">
        <v>7</v>
      </c>
      <c r="D4116" t="s">
        <v>250</v>
      </c>
      <c r="E4116" t="s">
        <v>70</v>
      </c>
      <c r="F4116">
        <v>58</v>
      </c>
      <c r="G4116" s="1">
        <v>0.95</v>
      </c>
      <c r="H4116">
        <v>4</v>
      </c>
      <c r="I4116">
        <f t="shared" si="449"/>
        <v>25</v>
      </c>
      <c r="J4116" s="3">
        <f t="shared" si="450"/>
        <v>0.16</v>
      </c>
      <c r="K4116" s="5">
        <f t="shared" si="453"/>
        <v>11</v>
      </c>
      <c r="L4116" s="3">
        <f t="shared" ca="1" si="451"/>
        <v>0.18333333333333335</v>
      </c>
      <c r="M4116" s="1">
        <f t="shared" ca="1" si="452"/>
        <v>-2.3333333333333345E-2</v>
      </c>
      <c r="N4116" t="str">
        <f t="shared" si="454"/>
        <v>yes</v>
      </c>
    </row>
    <row r="4117" spans="1:14" x14ac:dyDescent="0.25">
      <c r="A4117" t="str">
        <f t="shared" si="448"/>
        <v>7Carlton</v>
      </c>
      <c r="B4117">
        <v>2020</v>
      </c>
      <c r="C4117">
        <v>7</v>
      </c>
      <c r="D4117" t="s">
        <v>89</v>
      </c>
      <c r="E4117" t="s">
        <v>6</v>
      </c>
      <c r="F4117">
        <v>53</v>
      </c>
      <c r="G4117" s="1">
        <v>0.84</v>
      </c>
      <c r="H4117">
        <v>4</v>
      </c>
      <c r="I4117">
        <f t="shared" si="449"/>
        <v>21</v>
      </c>
      <c r="J4117" s="3">
        <f t="shared" si="450"/>
        <v>0.19047619047619047</v>
      </c>
      <c r="K4117" s="5">
        <f t="shared" si="453"/>
        <v>69</v>
      </c>
      <c r="L4117" s="3">
        <f t="shared" ca="1" si="451"/>
        <v>9.5739348370927319E-2</v>
      </c>
      <c r="M4117" s="1">
        <f t="shared" ca="1" si="452"/>
        <v>9.4736842105263147E-2</v>
      </c>
      <c r="N4117" t="str">
        <f t="shared" si="454"/>
        <v>yes</v>
      </c>
    </row>
    <row r="4118" spans="1:14" x14ac:dyDescent="0.25">
      <c r="A4118" t="str">
        <f t="shared" si="448"/>
        <v>7Melbourne</v>
      </c>
      <c r="B4118">
        <v>2020</v>
      </c>
      <c r="C4118">
        <v>7</v>
      </c>
      <c r="D4118" t="s">
        <v>173</v>
      </c>
      <c r="E4118" t="s">
        <v>30</v>
      </c>
      <c r="F4118">
        <v>59</v>
      </c>
      <c r="G4118" s="1">
        <v>0.86</v>
      </c>
      <c r="H4118">
        <v>4</v>
      </c>
      <c r="I4118">
        <f t="shared" si="449"/>
        <v>25</v>
      </c>
      <c r="J4118" s="3">
        <f t="shared" si="450"/>
        <v>0.16</v>
      </c>
      <c r="K4118" s="5">
        <f t="shared" si="453"/>
        <v>25</v>
      </c>
      <c r="L4118" s="3">
        <f t="shared" ca="1" si="451"/>
        <v>0</v>
      </c>
      <c r="M4118" s="1">
        <f t="shared" ca="1" si="452"/>
        <v>0.16</v>
      </c>
      <c r="N4118" t="str">
        <f t="shared" si="454"/>
        <v>yes</v>
      </c>
    </row>
    <row r="4119" spans="1:14" x14ac:dyDescent="0.25">
      <c r="A4119" t="str">
        <f t="shared" si="448"/>
        <v>7Sydney Swans</v>
      </c>
      <c r="B4119">
        <v>2020</v>
      </c>
      <c r="C4119">
        <v>7</v>
      </c>
      <c r="D4119" t="s">
        <v>137</v>
      </c>
      <c r="E4119" t="s">
        <v>70</v>
      </c>
      <c r="F4119">
        <v>44</v>
      </c>
      <c r="G4119" s="1">
        <v>0.88</v>
      </c>
      <c r="H4119">
        <v>4</v>
      </c>
      <c r="I4119">
        <f t="shared" si="449"/>
        <v>25</v>
      </c>
      <c r="J4119" s="3">
        <f t="shared" si="450"/>
        <v>0.16</v>
      </c>
      <c r="K4119" s="5">
        <f t="shared" si="453"/>
        <v>68</v>
      </c>
      <c r="L4119" s="3">
        <f t="shared" ca="1" si="451"/>
        <v>5.6390977443609026E-2</v>
      </c>
      <c r="M4119" s="1">
        <f t="shared" ca="1" si="452"/>
        <v>0.10360902255639098</v>
      </c>
      <c r="N4119" t="str">
        <f t="shared" si="454"/>
        <v>yes</v>
      </c>
    </row>
    <row r="4120" spans="1:14" x14ac:dyDescent="0.25">
      <c r="A4120" t="str">
        <f t="shared" si="448"/>
        <v>7St Kilda</v>
      </c>
      <c r="B4120">
        <v>2020</v>
      </c>
      <c r="C4120">
        <v>7</v>
      </c>
      <c r="D4120" t="s">
        <v>271</v>
      </c>
      <c r="E4120" t="s">
        <v>19</v>
      </c>
      <c r="F4120">
        <v>21</v>
      </c>
      <c r="G4120" s="1">
        <v>0.62</v>
      </c>
      <c r="H4120">
        <v>4</v>
      </c>
      <c r="I4120">
        <f t="shared" si="449"/>
        <v>22</v>
      </c>
      <c r="J4120" s="3">
        <f t="shared" si="450"/>
        <v>0.18181818181818182</v>
      </c>
      <c r="K4120" s="5">
        <f t="shared" si="453"/>
        <v>4</v>
      </c>
      <c r="L4120" s="3">
        <f t="shared" ca="1" si="451"/>
        <v>0</v>
      </c>
      <c r="M4120" s="1">
        <f t="shared" ca="1" si="452"/>
        <v>0.18181818181818182</v>
      </c>
      <c r="N4120" t="str">
        <f t="shared" si="454"/>
        <v>yes</v>
      </c>
    </row>
    <row r="4121" spans="1:14" x14ac:dyDescent="0.25">
      <c r="A4121" t="str">
        <f t="shared" si="448"/>
        <v>7West Coast Eagles</v>
      </c>
      <c r="B4121">
        <v>2020</v>
      </c>
      <c r="C4121">
        <v>7</v>
      </c>
      <c r="D4121" t="s">
        <v>171</v>
      </c>
      <c r="E4121" t="s">
        <v>36</v>
      </c>
      <c r="F4121">
        <v>78</v>
      </c>
      <c r="G4121" s="1">
        <v>0.85</v>
      </c>
      <c r="H4121">
        <v>4</v>
      </c>
      <c r="I4121">
        <f t="shared" si="449"/>
        <v>17</v>
      </c>
      <c r="J4121" s="3">
        <f t="shared" si="450"/>
        <v>0.23529411764705882</v>
      </c>
      <c r="K4121" s="5">
        <f t="shared" si="453"/>
        <v>63</v>
      </c>
      <c r="L4121" s="3">
        <f t="shared" ca="1" si="451"/>
        <v>6.6181752873563218E-2</v>
      </c>
      <c r="M4121" s="1">
        <f t="shared" ca="1" si="452"/>
        <v>0.16911236477349562</v>
      </c>
      <c r="N4121" t="str">
        <f t="shared" si="454"/>
        <v>yes</v>
      </c>
    </row>
    <row r="4122" spans="1:14" x14ac:dyDescent="0.25">
      <c r="A4122" t="str">
        <f t="shared" si="448"/>
        <v>7Collingwood</v>
      </c>
      <c r="B4122">
        <v>2020</v>
      </c>
      <c r="C4122">
        <v>7</v>
      </c>
      <c r="D4122" t="s">
        <v>224</v>
      </c>
      <c r="E4122" t="s">
        <v>51</v>
      </c>
      <c r="F4122">
        <v>75</v>
      </c>
      <c r="G4122" s="1">
        <v>0.89</v>
      </c>
      <c r="H4122">
        <v>4</v>
      </c>
      <c r="I4122">
        <f t="shared" si="449"/>
        <v>17</v>
      </c>
      <c r="J4122" s="3">
        <f t="shared" si="450"/>
        <v>0.23529411764705882</v>
      </c>
      <c r="K4122" s="5">
        <f t="shared" si="453"/>
        <v>15</v>
      </c>
      <c r="L4122" s="3">
        <f t="shared" ca="1" si="451"/>
        <v>0</v>
      </c>
      <c r="M4122" s="1">
        <f t="shared" ca="1" si="452"/>
        <v>0.23529411764705882</v>
      </c>
      <c r="N4122" t="str">
        <f t="shared" si="454"/>
        <v>yes</v>
      </c>
    </row>
    <row r="4123" spans="1:14" x14ac:dyDescent="0.25">
      <c r="A4123" t="str">
        <f t="shared" si="448"/>
        <v>7Sydney Swans</v>
      </c>
      <c r="B4123">
        <v>2020</v>
      </c>
      <c r="C4123">
        <v>7</v>
      </c>
      <c r="D4123" t="s">
        <v>160</v>
      </c>
      <c r="E4123" t="s">
        <v>70</v>
      </c>
      <c r="F4123">
        <v>63</v>
      </c>
      <c r="G4123" s="1">
        <v>0.95</v>
      </c>
      <c r="H4123">
        <v>4</v>
      </c>
      <c r="I4123">
        <f t="shared" si="449"/>
        <v>25</v>
      </c>
      <c r="J4123" s="3">
        <f t="shared" si="450"/>
        <v>0.16</v>
      </c>
      <c r="K4123" s="5">
        <f t="shared" si="453"/>
        <v>43</v>
      </c>
      <c r="L4123" s="3">
        <f t="shared" ca="1" si="451"/>
        <v>1.4814814814814814E-2</v>
      </c>
      <c r="M4123" s="1">
        <f t="shared" ca="1" si="452"/>
        <v>0.14518518518518519</v>
      </c>
      <c r="N4123" t="str">
        <f t="shared" si="454"/>
        <v>yes</v>
      </c>
    </row>
    <row r="4124" spans="1:14" x14ac:dyDescent="0.25">
      <c r="A4124" t="str">
        <f t="shared" si="448"/>
        <v>7Gold Coast Suns</v>
      </c>
      <c r="B4124">
        <v>2020</v>
      </c>
      <c r="C4124">
        <v>7</v>
      </c>
      <c r="D4124" t="s">
        <v>247</v>
      </c>
      <c r="E4124" t="s">
        <v>40</v>
      </c>
      <c r="F4124">
        <v>45</v>
      </c>
      <c r="G4124" s="1">
        <v>0.74</v>
      </c>
      <c r="H4124">
        <v>4</v>
      </c>
      <c r="I4124">
        <f t="shared" si="449"/>
        <v>25</v>
      </c>
      <c r="J4124" s="3">
        <f t="shared" si="450"/>
        <v>0.16</v>
      </c>
      <c r="K4124" s="5">
        <f t="shared" si="453"/>
        <v>42</v>
      </c>
      <c r="L4124" s="3">
        <f t="shared" ca="1" si="451"/>
        <v>0.10476190476190475</v>
      </c>
      <c r="M4124" s="1">
        <f t="shared" ca="1" si="452"/>
        <v>5.5238095238095253E-2</v>
      </c>
      <c r="N4124" t="str">
        <f t="shared" si="454"/>
        <v>yes</v>
      </c>
    </row>
    <row r="4125" spans="1:14" x14ac:dyDescent="0.25">
      <c r="A4125" t="str">
        <f t="shared" si="448"/>
        <v>7Western Bulldogs</v>
      </c>
      <c r="B4125">
        <v>2020</v>
      </c>
      <c r="C4125">
        <v>7</v>
      </c>
      <c r="D4125" t="s">
        <v>282</v>
      </c>
      <c r="E4125" t="s">
        <v>14</v>
      </c>
      <c r="F4125">
        <v>21</v>
      </c>
      <c r="G4125" s="1">
        <v>0.95</v>
      </c>
      <c r="H4125">
        <v>3</v>
      </c>
      <c r="I4125">
        <f t="shared" si="449"/>
        <v>25</v>
      </c>
      <c r="J4125" s="3">
        <f t="shared" si="450"/>
        <v>0.12</v>
      </c>
      <c r="K4125" s="5">
        <f t="shared" si="453"/>
        <v>4</v>
      </c>
      <c r="L4125" s="3">
        <f t="shared" ca="1" si="451"/>
        <v>0</v>
      </c>
      <c r="M4125" s="1">
        <f t="shared" ca="1" si="452"/>
        <v>0.12</v>
      </c>
      <c r="N4125" t="str">
        <f t="shared" si="454"/>
        <v>yes</v>
      </c>
    </row>
    <row r="4126" spans="1:14" x14ac:dyDescent="0.25">
      <c r="A4126" t="str">
        <f t="shared" si="448"/>
        <v>7Brisbane Lions</v>
      </c>
      <c r="B4126">
        <v>2020</v>
      </c>
      <c r="C4126">
        <v>7</v>
      </c>
      <c r="D4126" t="s">
        <v>231</v>
      </c>
      <c r="E4126" t="s">
        <v>16</v>
      </c>
      <c r="F4126">
        <v>50</v>
      </c>
      <c r="G4126" s="1">
        <v>0.76</v>
      </c>
      <c r="H4126">
        <v>3</v>
      </c>
      <c r="I4126">
        <f t="shared" si="449"/>
        <v>27</v>
      </c>
      <c r="J4126" s="3">
        <f t="shared" si="450"/>
        <v>0.1111111111111111</v>
      </c>
      <c r="K4126" s="5">
        <f t="shared" si="453"/>
        <v>34</v>
      </c>
      <c r="L4126" s="3">
        <f t="shared" ca="1" si="451"/>
        <v>7.8030303030303033E-2</v>
      </c>
      <c r="M4126" s="1">
        <f t="shared" ca="1" si="452"/>
        <v>3.3080808080808072E-2</v>
      </c>
      <c r="N4126" t="str">
        <f t="shared" si="454"/>
        <v>yes</v>
      </c>
    </row>
    <row r="4127" spans="1:14" x14ac:dyDescent="0.25">
      <c r="A4127" t="str">
        <f t="shared" si="448"/>
        <v>7Sydney Swans</v>
      </c>
      <c r="B4127">
        <v>2020</v>
      </c>
      <c r="C4127">
        <v>7</v>
      </c>
      <c r="D4127" t="s">
        <v>184</v>
      </c>
      <c r="E4127" t="s">
        <v>70</v>
      </c>
      <c r="F4127">
        <v>56</v>
      </c>
      <c r="G4127" s="1">
        <v>0.94</v>
      </c>
      <c r="H4127">
        <v>3</v>
      </c>
      <c r="I4127">
        <f t="shared" si="449"/>
        <v>25</v>
      </c>
      <c r="J4127" s="3">
        <f t="shared" si="450"/>
        <v>0.12</v>
      </c>
      <c r="K4127" s="5">
        <f t="shared" si="453"/>
        <v>56</v>
      </c>
      <c r="L4127" s="3">
        <f t="shared" ca="1" si="451"/>
        <v>0.12201455833169389</v>
      </c>
      <c r="M4127" s="1">
        <f t="shared" ca="1" si="452"/>
        <v>-2.0145583316938942E-3</v>
      </c>
      <c r="N4127" t="str">
        <f t="shared" si="454"/>
        <v>yes</v>
      </c>
    </row>
    <row r="4128" spans="1:14" x14ac:dyDescent="0.25">
      <c r="A4128" t="str">
        <f t="shared" si="448"/>
        <v>7Geelong Cats</v>
      </c>
      <c r="B4128">
        <v>2020</v>
      </c>
      <c r="C4128">
        <v>7</v>
      </c>
      <c r="D4128" t="s">
        <v>20</v>
      </c>
      <c r="E4128" t="s">
        <v>9</v>
      </c>
      <c r="F4128">
        <v>6</v>
      </c>
      <c r="G4128" s="1">
        <v>0.1</v>
      </c>
      <c r="H4128">
        <v>3</v>
      </c>
      <c r="I4128">
        <f t="shared" si="449"/>
        <v>17</v>
      </c>
      <c r="J4128" s="3">
        <f t="shared" si="450"/>
        <v>0.17647058823529413</v>
      </c>
      <c r="K4128" s="5">
        <f t="shared" si="453"/>
        <v>185</v>
      </c>
      <c r="L4128" s="3">
        <f t="shared" ca="1" si="451"/>
        <v>5.3475935828877002E-3</v>
      </c>
      <c r="M4128" s="1">
        <f t="shared" ca="1" si="452"/>
        <v>0.17112299465240643</v>
      </c>
      <c r="N4128" t="str">
        <f t="shared" si="454"/>
        <v>yes</v>
      </c>
    </row>
    <row r="4129" spans="1:14" x14ac:dyDescent="0.25">
      <c r="A4129" t="str">
        <f t="shared" si="448"/>
        <v>7Port Adelaide</v>
      </c>
      <c r="B4129">
        <v>2020</v>
      </c>
      <c r="C4129">
        <v>7</v>
      </c>
      <c r="D4129" t="s">
        <v>242</v>
      </c>
      <c r="E4129" t="s">
        <v>48</v>
      </c>
      <c r="F4129">
        <v>20</v>
      </c>
      <c r="G4129" s="1">
        <v>0.91</v>
      </c>
      <c r="H4129">
        <v>3</v>
      </c>
      <c r="I4129">
        <f t="shared" si="449"/>
        <v>21</v>
      </c>
      <c r="J4129" s="3">
        <f t="shared" si="450"/>
        <v>0.14285714285714285</v>
      </c>
      <c r="K4129" s="5">
        <f t="shared" si="453"/>
        <v>31</v>
      </c>
      <c r="L4129" s="3">
        <f t="shared" ca="1" si="451"/>
        <v>0.10763888888888888</v>
      </c>
      <c r="M4129" s="1">
        <f t="shared" ca="1" si="452"/>
        <v>3.5218253968253968E-2</v>
      </c>
      <c r="N4129" t="str">
        <f t="shared" si="454"/>
        <v>yes</v>
      </c>
    </row>
    <row r="4130" spans="1:14" x14ac:dyDescent="0.25">
      <c r="A4130" t="str">
        <f t="shared" si="448"/>
        <v>7West Coast Eagles</v>
      </c>
      <c r="B4130">
        <v>2020</v>
      </c>
      <c r="C4130">
        <v>7</v>
      </c>
      <c r="D4130" t="s">
        <v>214</v>
      </c>
      <c r="E4130" t="s">
        <v>36</v>
      </c>
      <c r="F4130">
        <v>53</v>
      </c>
      <c r="G4130" s="1">
        <v>0.81</v>
      </c>
      <c r="H4130">
        <v>2</v>
      </c>
      <c r="I4130">
        <f t="shared" si="449"/>
        <v>17</v>
      </c>
      <c r="J4130" s="3">
        <f t="shared" si="450"/>
        <v>0.11764705882352941</v>
      </c>
      <c r="K4130" s="5">
        <f t="shared" si="453"/>
        <v>49</v>
      </c>
      <c r="L4130" s="3">
        <f t="shared" ca="1" si="451"/>
        <v>0.11106750392464679</v>
      </c>
      <c r="M4130" s="1">
        <f t="shared" ca="1" si="452"/>
        <v>6.5795548988826225E-3</v>
      </c>
      <c r="N4130" t="str">
        <f t="shared" si="454"/>
        <v>yes</v>
      </c>
    </row>
    <row r="4131" spans="1:14" x14ac:dyDescent="0.25">
      <c r="A4131" t="str">
        <f t="shared" si="448"/>
        <v>7Fremantle</v>
      </c>
      <c r="B4131">
        <v>2020</v>
      </c>
      <c r="C4131">
        <v>7</v>
      </c>
      <c r="D4131" t="s">
        <v>112</v>
      </c>
      <c r="E4131" t="s">
        <v>53</v>
      </c>
      <c r="F4131">
        <v>70</v>
      </c>
      <c r="G4131" s="1">
        <v>0.97</v>
      </c>
      <c r="H4131">
        <v>2</v>
      </c>
      <c r="I4131">
        <f t="shared" si="449"/>
        <v>17</v>
      </c>
      <c r="J4131" s="3">
        <f t="shared" si="450"/>
        <v>0.11764705882352941</v>
      </c>
      <c r="K4131" s="5">
        <f t="shared" si="453"/>
        <v>114</v>
      </c>
      <c r="L4131" s="3">
        <f t="shared" ca="1" si="451"/>
        <v>0.11643748408454291</v>
      </c>
      <c r="M4131" s="1">
        <f t="shared" ca="1" si="452"/>
        <v>1.2095747389865019E-3</v>
      </c>
      <c r="N4131" t="str">
        <f t="shared" si="454"/>
        <v>yes</v>
      </c>
    </row>
    <row r="4132" spans="1:14" x14ac:dyDescent="0.25">
      <c r="A4132" t="str">
        <f t="shared" si="448"/>
        <v>7Richmond</v>
      </c>
      <c r="B4132">
        <v>2020</v>
      </c>
      <c r="C4132">
        <v>7</v>
      </c>
      <c r="D4132" t="s">
        <v>202</v>
      </c>
      <c r="E4132" t="s">
        <v>28</v>
      </c>
      <c r="F4132">
        <v>62</v>
      </c>
      <c r="G4132" s="1">
        <v>0.69</v>
      </c>
      <c r="H4132">
        <v>2</v>
      </c>
      <c r="I4132">
        <f t="shared" si="449"/>
        <v>17</v>
      </c>
      <c r="J4132" s="3">
        <f t="shared" si="450"/>
        <v>0.11764705882352941</v>
      </c>
      <c r="K4132" s="5">
        <f t="shared" si="453"/>
        <v>57</v>
      </c>
      <c r="L4132" s="3">
        <f t="shared" ca="1" si="451"/>
        <v>0.13642105263157894</v>
      </c>
      <c r="M4132" s="1">
        <f t="shared" ca="1" si="452"/>
        <v>-1.8773993808049533E-2</v>
      </c>
      <c r="N4132" t="str">
        <f t="shared" si="454"/>
        <v>yes</v>
      </c>
    </row>
    <row r="4133" spans="1:14" x14ac:dyDescent="0.25">
      <c r="A4133" t="str">
        <f t="shared" si="448"/>
        <v>7North Melbourne</v>
      </c>
      <c r="B4133">
        <v>2020</v>
      </c>
      <c r="C4133">
        <v>7</v>
      </c>
      <c r="D4133" t="s">
        <v>305</v>
      </c>
      <c r="E4133" t="s">
        <v>25</v>
      </c>
      <c r="F4133">
        <v>69</v>
      </c>
      <c r="G4133" s="1">
        <v>0.94</v>
      </c>
      <c r="H4133">
        <v>2</v>
      </c>
      <c r="I4133">
        <f t="shared" si="449"/>
        <v>17</v>
      </c>
      <c r="J4133" s="3">
        <f t="shared" si="450"/>
        <v>0.11764705882352941</v>
      </c>
      <c r="K4133" s="5">
        <f t="shared" si="453"/>
        <v>3</v>
      </c>
      <c r="L4133" s="3">
        <f t="shared" ca="1" si="451"/>
        <v>3.7138188608776844E-2</v>
      </c>
      <c r="M4133" s="1">
        <f t="shared" ca="1" si="452"/>
        <v>8.0508870214752559E-2</v>
      </c>
      <c r="N4133" t="str">
        <f t="shared" si="454"/>
        <v>yes</v>
      </c>
    </row>
    <row r="4134" spans="1:14" x14ac:dyDescent="0.25">
      <c r="A4134" t="str">
        <f t="shared" si="448"/>
        <v>7Fremantle</v>
      </c>
      <c r="B4134">
        <v>2020</v>
      </c>
      <c r="C4134">
        <v>7</v>
      </c>
      <c r="D4134" t="s">
        <v>192</v>
      </c>
      <c r="E4134" t="s">
        <v>53</v>
      </c>
      <c r="F4134">
        <v>73</v>
      </c>
      <c r="G4134" s="1">
        <v>0.86</v>
      </c>
      <c r="H4134">
        <v>2</v>
      </c>
      <c r="I4134">
        <f t="shared" si="449"/>
        <v>17</v>
      </c>
      <c r="J4134" s="3">
        <f t="shared" si="450"/>
        <v>0.11764705882352941</v>
      </c>
      <c r="K4134" s="5">
        <f t="shared" si="453"/>
        <v>127</v>
      </c>
      <c r="L4134" s="3">
        <f t="shared" ca="1" si="451"/>
        <v>0.13610859728506788</v>
      </c>
      <c r="M4134" s="1">
        <f t="shared" ca="1" si="452"/>
        <v>-1.8461538461538474E-2</v>
      </c>
      <c r="N4134" t="str">
        <f t="shared" si="454"/>
        <v>yes</v>
      </c>
    </row>
    <row r="4135" spans="1:14" x14ac:dyDescent="0.25">
      <c r="A4135" t="str">
        <f t="shared" si="448"/>
        <v>7Port Adelaide</v>
      </c>
      <c r="B4135">
        <v>2020</v>
      </c>
      <c r="C4135">
        <v>7</v>
      </c>
      <c r="D4135" t="s">
        <v>264</v>
      </c>
      <c r="E4135" t="s">
        <v>48</v>
      </c>
      <c r="F4135">
        <v>29</v>
      </c>
      <c r="G4135" s="1">
        <v>0.84</v>
      </c>
      <c r="H4135">
        <v>2</v>
      </c>
      <c r="I4135">
        <f t="shared" si="449"/>
        <v>21</v>
      </c>
      <c r="J4135" s="3">
        <f t="shared" si="450"/>
        <v>9.5238095238095233E-2</v>
      </c>
      <c r="K4135" s="5">
        <f t="shared" si="453"/>
        <v>17</v>
      </c>
      <c r="L4135" s="3">
        <f t="shared" ca="1" si="451"/>
        <v>1.838235294117647E-3</v>
      </c>
      <c r="M4135" s="1">
        <f t="shared" ca="1" si="452"/>
        <v>9.3399859943977592E-2</v>
      </c>
      <c r="N4135" t="str">
        <f t="shared" si="454"/>
        <v>yes</v>
      </c>
    </row>
    <row r="4136" spans="1:14" x14ac:dyDescent="0.25">
      <c r="A4136" t="str">
        <f t="shared" si="448"/>
        <v>7Essendon</v>
      </c>
      <c r="B4136">
        <v>2020</v>
      </c>
      <c r="C4136">
        <v>7</v>
      </c>
      <c r="D4136" t="s">
        <v>312</v>
      </c>
      <c r="E4136" t="s">
        <v>32</v>
      </c>
      <c r="F4136">
        <v>31</v>
      </c>
      <c r="G4136" s="1">
        <v>0.8</v>
      </c>
      <c r="H4136">
        <v>2</v>
      </c>
      <c r="I4136">
        <f t="shared" si="449"/>
        <v>25</v>
      </c>
      <c r="J4136" s="3">
        <f t="shared" si="450"/>
        <v>0.08</v>
      </c>
      <c r="K4136" s="5">
        <f t="shared" si="453"/>
        <v>2</v>
      </c>
      <c r="L4136" s="3">
        <f t="shared" ca="1" si="451"/>
        <v>0</v>
      </c>
      <c r="M4136" s="1">
        <f t="shared" ca="1" si="452"/>
        <v>0.08</v>
      </c>
      <c r="N4136" t="str">
        <f t="shared" si="454"/>
        <v>yes</v>
      </c>
    </row>
    <row r="4137" spans="1:14" x14ac:dyDescent="0.25">
      <c r="A4137" t="str">
        <f t="shared" si="448"/>
        <v>7Hawthorn</v>
      </c>
      <c r="B4137">
        <v>2020</v>
      </c>
      <c r="C4137">
        <v>7</v>
      </c>
      <c r="D4137" t="s">
        <v>315</v>
      </c>
      <c r="E4137" t="s">
        <v>56</v>
      </c>
      <c r="F4137">
        <v>50</v>
      </c>
      <c r="G4137" s="1">
        <v>0.89</v>
      </c>
      <c r="H4137">
        <v>2</v>
      </c>
      <c r="I4137">
        <f t="shared" si="449"/>
        <v>25</v>
      </c>
      <c r="J4137" s="3">
        <f t="shared" si="450"/>
        <v>0.08</v>
      </c>
      <c r="K4137" s="5">
        <f t="shared" si="453"/>
        <v>3</v>
      </c>
      <c r="L4137" s="3">
        <f t="shared" ca="1" si="451"/>
        <v>0</v>
      </c>
      <c r="M4137" s="1">
        <f t="shared" ca="1" si="452"/>
        <v>0.08</v>
      </c>
      <c r="N4137" t="str">
        <f t="shared" si="454"/>
        <v>yes</v>
      </c>
    </row>
    <row r="4138" spans="1:14" x14ac:dyDescent="0.25">
      <c r="A4138" t="str">
        <f t="shared" si="448"/>
        <v>7Hawthorn</v>
      </c>
      <c r="B4138">
        <v>2020</v>
      </c>
      <c r="C4138">
        <v>7</v>
      </c>
      <c r="D4138" t="s">
        <v>317</v>
      </c>
      <c r="E4138" t="s">
        <v>56</v>
      </c>
      <c r="F4138">
        <v>26</v>
      </c>
      <c r="G4138" s="1">
        <v>0.86</v>
      </c>
      <c r="H4138">
        <v>2</v>
      </c>
      <c r="I4138">
        <f t="shared" si="449"/>
        <v>25</v>
      </c>
      <c r="J4138" s="3">
        <f t="shared" si="450"/>
        <v>0.08</v>
      </c>
      <c r="K4138" s="5">
        <f t="shared" si="453"/>
        <v>4</v>
      </c>
      <c r="L4138" s="3">
        <f t="shared" ca="1" si="451"/>
        <v>0.05</v>
      </c>
      <c r="M4138" s="1">
        <f t="shared" ca="1" si="452"/>
        <v>0.03</v>
      </c>
      <c r="N4138" t="str">
        <f t="shared" si="454"/>
        <v>yes</v>
      </c>
    </row>
    <row r="4139" spans="1:14" x14ac:dyDescent="0.25">
      <c r="A4139" t="str">
        <f t="shared" si="448"/>
        <v>7GWS Giants</v>
      </c>
      <c r="B4139">
        <v>2020</v>
      </c>
      <c r="C4139">
        <v>7</v>
      </c>
      <c r="D4139" t="s">
        <v>241</v>
      </c>
      <c r="E4139" t="s">
        <v>11</v>
      </c>
      <c r="F4139">
        <v>42</v>
      </c>
      <c r="G4139" s="1">
        <v>0.84</v>
      </c>
      <c r="H4139">
        <v>2</v>
      </c>
      <c r="I4139">
        <f t="shared" si="449"/>
        <v>27</v>
      </c>
      <c r="J4139" s="3">
        <f t="shared" si="450"/>
        <v>7.407407407407407E-2</v>
      </c>
      <c r="K4139" s="5">
        <f t="shared" si="453"/>
        <v>20</v>
      </c>
      <c r="L4139" s="3">
        <f t="shared" ca="1" si="451"/>
        <v>0.15572916666666667</v>
      </c>
      <c r="M4139" s="1">
        <f t="shared" ca="1" si="452"/>
        <v>-8.1655092592592599E-2</v>
      </c>
      <c r="N4139" t="str">
        <f t="shared" si="454"/>
        <v>yes</v>
      </c>
    </row>
    <row r="4140" spans="1:14" x14ac:dyDescent="0.25">
      <c r="A4140" t="str">
        <f t="shared" si="448"/>
        <v>7Adelaide Crows</v>
      </c>
      <c r="B4140">
        <v>2020</v>
      </c>
      <c r="C4140">
        <v>7</v>
      </c>
      <c r="D4140" t="s">
        <v>193</v>
      </c>
      <c r="E4140" t="s">
        <v>22</v>
      </c>
      <c r="F4140">
        <v>67</v>
      </c>
      <c r="G4140" s="1">
        <v>0.84</v>
      </c>
      <c r="H4140">
        <v>2</v>
      </c>
      <c r="I4140">
        <f t="shared" si="449"/>
        <v>22</v>
      </c>
      <c r="J4140" s="3">
        <f t="shared" si="450"/>
        <v>9.0909090909090912E-2</v>
      </c>
      <c r="K4140" s="5">
        <f t="shared" si="453"/>
        <v>27</v>
      </c>
      <c r="L4140" s="3">
        <f t="shared" ca="1" si="451"/>
        <v>0</v>
      </c>
      <c r="M4140" s="1">
        <f t="shared" ca="1" si="452"/>
        <v>9.0909090909090912E-2</v>
      </c>
      <c r="N4140" t="str">
        <f t="shared" si="454"/>
        <v>yes</v>
      </c>
    </row>
    <row r="4141" spans="1:14" x14ac:dyDescent="0.25">
      <c r="A4141" t="str">
        <f t="shared" si="448"/>
        <v>7Brisbane Lions</v>
      </c>
      <c r="B4141">
        <v>2020</v>
      </c>
      <c r="C4141">
        <v>7</v>
      </c>
      <c r="D4141" t="s">
        <v>286</v>
      </c>
      <c r="E4141" t="s">
        <v>16</v>
      </c>
      <c r="F4141">
        <v>44</v>
      </c>
      <c r="G4141" s="1">
        <v>0.77</v>
      </c>
      <c r="H4141">
        <v>2</v>
      </c>
      <c r="I4141">
        <f t="shared" si="449"/>
        <v>27</v>
      </c>
      <c r="J4141" s="3">
        <f t="shared" si="450"/>
        <v>7.407407407407407E-2</v>
      </c>
      <c r="K4141" s="5">
        <f t="shared" si="453"/>
        <v>8</v>
      </c>
      <c r="L4141" s="3">
        <f t="shared" ca="1" si="451"/>
        <v>3.5983624218918341E-2</v>
      </c>
      <c r="M4141" s="1">
        <f t="shared" ca="1" si="452"/>
        <v>3.8090449855155729E-2</v>
      </c>
      <c r="N4141" t="str">
        <f t="shared" si="454"/>
        <v>yes</v>
      </c>
    </row>
    <row r="4142" spans="1:14" x14ac:dyDescent="0.25">
      <c r="A4142" t="str">
        <f t="shared" si="448"/>
        <v>7GWS Giants</v>
      </c>
      <c r="B4142">
        <v>2020</v>
      </c>
      <c r="C4142">
        <v>7</v>
      </c>
      <c r="D4142" t="s">
        <v>10</v>
      </c>
      <c r="E4142" t="s">
        <v>11</v>
      </c>
      <c r="F4142">
        <v>29</v>
      </c>
      <c r="G4142" s="1">
        <v>0.79</v>
      </c>
      <c r="H4142">
        <v>2</v>
      </c>
      <c r="I4142">
        <f t="shared" si="449"/>
        <v>27</v>
      </c>
      <c r="J4142" s="3">
        <f t="shared" si="450"/>
        <v>7.407407407407407E-2</v>
      </c>
      <c r="K4142" s="5">
        <f t="shared" si="453"/>
        <v>101</v>
      </c>
      <c r="L4142" s="3">
        <f t="shared" ca="1" si="451"/>
        <v>8.6622073578595318E-2</v>
      </c>
      <c r="M4142" s="1">
        <f t="shared" ca="1" si="452"/>
        <v>-1.2547999504521248E-2</v>
      </c>
      <c r="N4142" t="str">
        <f t="shared" si="454"/>
        <v>yes</v>
      </c>
    </row>
    <row r="4143" spans="1:14" x14ac:dyDescent="0.25">
      <c r="A4143" t="str">
        <f t="shared" si="448"/>
        <v>7Sydney Swans</v>
      </c>
      <c r="B4143">
        <v>2020</v>
      </c>
      <c r="C4143">
        <v>7</v>
      </c>
      <c r="D4143" t="s">
        <v>322</v>
      </c>
      <c r="E4143" t="s">
        <v>70</v>
      </c>
      <c r="F4143">
        <v>25</v>
      </c>
      <c r="G4143" s="1">
        <v>0.76</v>
      </c>
      <c r="H4143">
        <v>2</v>
      </c>
      <c r="I4143">
        <f t="shared" si="449"/>
        <v>25</v>
      </c>
      <c r="J4143" s="3">
        <f t="shared" si="450"/>
        <v>0.08</v>
      </c>
      <c r="K4143" s="5">
        <f t="shared" si="453"/>
        <v>2</v>
      </c>
      <c r="L4143" s="3">
        <f t="shared" ca="1" si="451"/>
        <v>0</v>
      </c>
      <c r="M4143" s="1">
        <f t="shared" ca="1" si="452"/>
        <v>0.08</v>
      </c>
      <c r="N4143" t="str">
        <f t="shared" si="454"/>
        <v>yes</v>
      </c>
    </row>
    <row r="4144" spans="1:14" x14ac:dyDescent="0.25">
      <c r="A4144" t="str">
        <f t="shared" si="448"/>
        <v>7Port Adelaide</v>
      </c>
      <c r="B4144">
        <v>2020</v>
      </c>
      <c r="C4144">
        <v>7</v>
      </c>
      <c r="D4144" t="s">
        <v>326</v>
      </c>
      <c r="E4144" t="s">
        <v>48</v>
      </c>
      <c r="F4144">
        <v>68</v>
      </c>
      <c r="G4144" s="1">
        <v>0.74</v>
      </c>
      <c r="H4144">
        <v>1</v>
      </c>
      <c r="I4144">
        <f t="shared" si="449"/>
        <v>21</v>
      </c>
      <c r="J4144" s="3">
        <f t="shared" si="450"/>
        <v>4.7619047619047616E-2</v>
      </c>
      <c r="K4144" s="5">
        <f t="shared" si="453"/>
        <v>2</v>
      </c>
      <c r="L4144" s="3">
        <f t="shared" ca="1" si="451"/>
        <v>0.11265432098765432</v>
      </c>
      <c r="M4144" s="1">
        <f t="shared" ca="1" si="452"/>
        <v>-6.5035273368606705E-2</v>
      </c>
      <c r="N4144" t="str">
        <f t="shared" si="454"/>
        <v>yes</v>
      </c>
    </row>
    <row r="4145" spans="1:14" x14ac:dyDescent="0.25">
      <c r="A4145" t="str">
        <f t="shared" si="448"/>
        <v>7Western Bulldogs</v>
      </c>
      <c r="B4145">
        <v>2020</v>
      </c>
      <c r="C4145">
        <v>7</v>
      </c>
      <c r="D4145" t="s">
        <v>177</v>
      </c>
      <c r="E4145" t="s">
        <v>14</v>
      </c>
      <c r="F4145">
        <v>66</v>
      </c>
      <c r="G4145" s="1">
        <v>0.84</v>
      </c>
      <c r="H4145">
        <v>1</v>
      </c>
      <c r="I4145">
        <f t="shared" si="449"/>
        <v>25</v>
      </c>
      <c r="J4145" s="3">
        <f t="shared" si="450"/>
        <v>0.04</v>
      </c>
      <c r="K4145" s="5">
        <f t="shared" si="453"/>
        <v>33</v>
      </c>
      <c r="L4145" s="3">
        <f t="shared" ca="1" si="451"/>
        <v>6.7813765182186236E-2</v>
      </c>
      <c r="M4145" s="1">
        <f t="shared" ca="1" si="452"/>
        <v>-2.7813765182186236E-2</v>
      </c>
      <c r="N4145" t="str">
        <f t="shared" si="454"/>
        <v>yes</v>
      </c>
    </row>
    <row r="4146" spans="1:14" x14ac:dyDescent="0.25">
      <c r="A4146" t="str">
        <f t="shared" si="448"/>
        <v>7Melbourne</v>
      </c>
      <c r="B4146">
        <v>2020</v>
      </c>
      <c r="C4146">
        <v>7</v>
      </c>
      <c r="D4146" t="s">
        <v>179</v>
      </c>
      <c r="E4146" t="s">
        <v>30</v>
      </c>
      <c r="F4146">
        <v>48</v>
      </c>
      <c r="G4146" s="1">
        <v>0.83</v>
      </c>
      <c r="H4146">
        <v>1</v>
      </c>
      <c r="I4146">
        <f t="shared" si="449"/>
        <v>25</v>
      </c>
      <c r="J4146" s="3">
        <f t="shared" si="450"/>
        <v>0.04</v>
      </c>
      <c r="K4146" s="5">
        <f t="shared" si="453"/>
        <v>34</v>
      </c>
      <c r="L4146" s="3">
        <f t="shared" ca="1" si="451"/>
        <v>0</v>
      </c>
      <c r="M4146" s="1">
        <f t="shared" ca="1" si="452"/>
        <v>0.04</v>
      </c>
      <c r="N4146" t="str">
        <f t="shared" si="454"/>
        <v>yes</v>
      </c>
    </row>
    <row r="4147" spans="1:14" x14ac:dyDescent="0.25">
      <c r="A4147" t="str">
        <f t="shared" si="448"/>
        <v>7North Melbourne</v>
      </c>
      <c r="B4147">
        <v>2020</v>
      </c>
      <c r="C4147">
        <v>7</v>
      </c>
      <c r="D4147" t="s">
        <v>346</v>
      </c>
      <c r="E4147" t="s">
        <v>25</v>
      </c>
      <c r="F4147">
        <v>38</v>
      </c>
      <c r="G4147" s="1">
        <v>1</v>
      </c>
      <c r="H4147">
        <v>1</v>
      </c>
      <c r="I4147">
        <f t="shared" si="449"/>
        <v>17</v>
      </c>
      <c r="J4147" s="3">
        <f t="shared" si="450"/>
        <v>5.8823529411764705E-2</v>
      </c>
      <c r="K4147" s="5">
        <f t="shared" si="453"/>
        <v>2</v>
      </c>
      <c r="L4147" s="3">
        <f t="shared" ca="1" si="451"/>
        <v>0</v>
      </c>
      <c r="M4147" s="1">
        <f t="shared" ca="1" si="452"/>
        <v>5.8823529411764705E-2</v>
      </c>
      <c r="N4147" t="str">
        <f t="shared" si="454"/>
        <v>yes</v>
      </c>
    </row>
    <row r="4148" spans="1:14" x14ac:dyDescent="0.25">
      <c r="A4148" t="str">
        <f t="shared" si="448"/>
        <v>7St Kilda</v>
      </c>
      <c r="B4148">
        <v>2020</v>
      </c>
      <c r="C4148">
        <v>7</v>
      </c>
      <c r="D4148" t="s">
        <v>213</v>
      </c>
      <c r="E4148" t="s">
        <v>19</v>
      </c>
      <c r="F4148">
        <v>67</v>
      </c>
      <c r="G4148" s="1">
        <v>0.92</v>
      </c>
      <c r="H4148">
        <v>1</v>
      </c>
      <c r="I4148">
        <f t="shared" si="449"/>
        <v>22</v>
      </c>
      <c r="J4148" s="3">
        <f t="shared" si="450"/>
        <v>4.5454545454545456E-2</v>
      </c>
      <c r="K4148" s="5">
        <f t="shared" si="453"/>
        <v>31</v>
      </c>
      <c r="L4148" s="3">
        <f t="shared" ca="1" si="451"/>
        <v>7.3563691210750029E-2</v>
      </c>
      <c r="M4148" s="1">
        <f t="shared" ca="1" si="452"/>
        <v>-2.8109145756204573E-2</v>
      </c>
      <c r="N4148" t="str">
        <f t="shared" si="454"/>
        <v>yes</v>
      </c>
    </row>
    <row r="4149" spans="1:14" x14ac:dyDescent="0.25">
      <c r="A4149" t="str">
        <f t="shared" si="448"/>
        <v>7Hawthorn</v>
      </c>
      <c r="B4149">
        <v>2020</v>
      </c>
      <c r="C4149">
        <v>7</v>
      </c>
      <c r="D4149" t="s">
        <v>323</v>
      </c>
      <c r="E4149" t="s">
        <v>56</v>
      </c>
      <c r="F4149">
        <v>52</v>
      </c>
      <c r="G4149" s="1">
        <v>0.82</v>
      </c>
      <c r="H4149">
        <v>1</v>
      </c>
      <c r="I4149">
        <f t="shared" si="449"/>
        <v>25</v>
      </c>
      <c r="J4149" s="3">
        <f t="shared" si="450"/>
        <v>0.04</v>
      </c>
      <c r="K4149" s="5">
        <f t="shared" si="453"/>
        <v>3</v>
      </c>
      <c r="L4149" s="3">
        <f t="shared" ca="1" si="451"/>
        <v>0.1</v>
      </c>
      <c r="M4149" s="1">
        <f t="shared" ca="1" si="452"/>
        <v>-6.0000000000000005E-2</v>
      </c>
      <c r="N4149" t="str">
        <f t="shared" si="454"/>
        <v>yes</v>
      </c>
    </row>
    <row r="4150" spans="1:14" x14ac:dyDescent="0.25">
      <c r="A4150" t="str">
        <f t="shared" si="448"/>
        <v>7West Coast Eagles</v>
      </c>
      <c r="B4150">
        <v>2020</v>
      </c>
      <c r="C4150">
        <v>7</v>
      </c>
      <c r="D4150" t="s">
        <v>348</v>
      </c>
      <c r="E4150" t="s">
        <v>36</v>
      </c>
      <c r="F4150">
        <v>47</v>
      </c>
      <c r="G4150" s="1">
        <v>0.91</v>
      </c>
      <c r="H4150">
        <v>1</v>
      </c>
      <c r="I4150">
        <f t="shared" si="449"/>
        <v>17</v>
      </c>
      <c r="J4150" s="3">
        <f t="shared" si="450"/>
        <v>5.8823529411764705E-2</v>
      </c>
      <c r="K4150" s="5">
        <f t="shared" si="453"/>
        <v>2</v>
      </c>
      <c r="L4150" s="3">
        <f t="shared" ca="1" si="451"/>
        <v>0</v>
      </c>
      <c r="M4150" s="1">
        <f t="shared" ca="1" si="452"/>
        <v>5.8823529411764705E-2</v>
      </c>
      <c r="N4150" t="str">
        <f t="shared" si="454"/>
        <v>yes</v>
      </c>
    </row>
    <row r="4151" spans="1:14" x14ac:dyDescent="0.25">
      <c r="A4151" t="str">
        <f t="shared" si="448"/>
        <v>7Hawthorn</v>
      </c>
      <c r="B4151">
        <v>2020</v>
      </c>
      <c r="C4151">
        <v>7</v>
      </c>
      <c r="D4151" t="s">
        <v>328</v>
      </c>
      <c r="E4151" t="s">
        <v>56</v>
      </c>
      <c r="F4151">
        <v>95</v>
      </c>
      <c r="G4151" s="1">
        <v>0.84</v>
      </c>
      <c r="H4151">
        <v>1</v>
      </c>
      <c r="I4151">
        <f t="shared" si="449"/>
        <v>25</v>
      </c>
      <c r="J4151" s="3">
        <f t="shared" si="450"/>
        <v>0.04</v>
      </c>
      <c r="K4151" s="5">
        <f t="shared" si="453"/>
        <v>4</v>
      </c>
      <c r="L4151" s="3">
        <f t="shared" ca="1" si="451"/>
        <v>0</v>
      </c>
      <c r="M4151" s="1">
        <f t="shared" ca="1" si="452"/>
        <v>0.04</v>
      </c>
      <c r="N4151" t="str">
        <f t="shared" si="454"/>
        <v>yes</v>
      </c>
    </row>
    <row r="4152" spans="1:14" x14ac:dyDescent="0.25">
      <c r="A4152" t="str">
        <f t="shared" si="448"/>
        <v>7Port Adelaide</v>
      </c>
      <c r="B4152">
        <v>2020</v>
      </c>
      <c r="C4152">
        <v>7</v>
      </c>
      <c r="D4152" t="s">
        <v>279</v>
      </c>
      <c r="E4152" t="s">
        <v>48</v>
      </c>
      <c r="F4152">
        <v>77</v>
      </c>
      <c r="G4152" s="1">
        <v>0.86</v>
      </c>
      <c r="H4152">
        <v>1</v>
      </c>
      <c r="I4152">
        <f t="shared" si="449"/>
        <v>21</v>
      </c>
      <c r="J4152" s="3">
        <f t="shared" si="450"/>
        <v>4.7619047619047616E-2</v>
      </c>
      <c r="K4152" s="5">
        <f t="shared" si="453"/>
        <v>8</v>
      </c>
      <c r="L4152" s="3">
        <f t="shared" ca="1" si="451"/>
        <v>0.10450779727095516</v>
      </c>
      <c r="M4152" s="1">
        <f t="shared" ca="1" si="452"/>
        <v>-5.6888749651907544E-2</v>
      </c>
      <c r="N4152" t="str">
        <f t="shared" si="454"/>
        <v>yes</v>
      </c>
    </row>
    <row r="4153" spans="1:14" x14ac:dyDescent="0.25">
      <c r="A4153" t="str">
        <f t="shared" si="448"/>
        <v>7Geelong Cats</v>
      </c>
      <c r="B4153">
        <v>2020</v>
      </c>
      <c r="C4153">
        <v>7</v>
      </c>
      <c r="D4153" t="s">
        <v>361</v>
      </c>
      <c r="E4153" t="s">
        <v>9</v>
      </c>
      <c r="F4153">
        <v>46</v>
      </c>
      <c r="G4153" s="1">
        <v>0.94</v>
      </c>
      <c r="H4153">
        <v>0</v>
      </c>
      <c r="I4153">
        <f t="shared" si="449"/>
        <v>17</v>
      </c>
      <c r="J4153" s="3">
        <f t="shared" si="450"/>
        <v>0</v>
      </c>
      <c r="K4153" s="5">
        <f t="shared" si="453"/>
        <v>0</v>
      </c>
      <c r="L4153" s="3">
        <f t="shared" ca="1" si="451"/>
        <v>9.7692307692307703E-2</v>
      </c>
      <c r="M4153" s="1">
        <f t="shared" ca="1" si="452"/>
        <v>-9.7692307692307703E-2</v>
      </c>
      <c r="N4153" t="str">
        <f t="shared" si="454"/>
        <v>no</v>
      </c>
    </row>
    <row r="4154" spans="1:14" x14ac:dyDescent="0.25">
      <c r="A4154" t="str">
        <f t="shared" si="448"/>
        <v>7Western Bulldogs</v>
      </c>
      <c r="B4154">
        <v>2020</v>
      </c>
      <c r="C4154">
        <v>7</v>
      </c>
      <c r="D4154" t="s">
        <v>371</v>
      </c>
      <c r="E4154" t="s">
        <v>14</v>
      </c>
      <c r="F4154">
        <v>33</v>
      </c>
      <c r="G4154" s="1">
        <v>0.86</v>
      </c>
      <c r="H4154">
        <v>0</v>
      </c>
      <c r="I4154">
        <f t="shared" si="449"/>
        <v>25</v>
      </c>
      <c r="J4154" s="3">
        <f t="shared" si="450"/>
        <v>0</v>
      </c>
      <c r="K4154" s="5">
        <f t="shared" si="453"/>
        <v>0</v>
      </c>
      <c r="L4154" s="3">
        <f t="shared" ca="1" si="451"/>
        <v>3.8281979458450043E-2</v>
      </c>
      <c r="M4154" s="1">
        <f t="shared" ca="1" si="452"/>
        <v>-3.8281979458450043E-2</v>
      </c>
      <c r="N4154" t="str">
        <f t="shared" si="454"/>
        <v>no</v>
      </c>
    </row>
    <row r="4155" spans="1:14" x14ac:dyDescent="0.25">
      <c r="A4155" t="str">
        <f t="shared" si="448"/>
        <v>7GWS Giants</v>
      </c>
      <c r="B4155">
        <v>2020</v>
      </c>
      <c r="C4155">
        <v>7</v>
      </c>
      <c r="D4155" t="s">
        <v>299</v>
      </c>
      <c r="E4155" t="s">
        <v>11</v>
      </c>
      <c r="F4155">
        <v>47</v>
      </c>
      <c r="G4155" s="1">
        <v>0.89</v>
      </c>
      <c r="H4155">
        <v>0</v>
      </c>
      <c r="I4155">
        <f t="shared" si="449"/>
        <v>27</v>
      </c>
      <c r="J4155" s="3">
        <f t="shared" si="450"/>
        <v>0</v>
      </c>
      <c r="K4155" s="5">
        <f t="shared" si="453"/>
        <v>7</v>
      </c>
      <c r="L4155" s="3">
        <f t="shared" ca="1" si="451"/>
        <v>4.6250609161793368E-2</v>
      </c>
      <c r="M4155" s="1">
        <f t="shared" ca="1" si="452"/>
        <v>-4.6250609161793368E-2</v>
      </c>
      <c r="N4155" t="str">
        <f t="shared" si="454"/>
        <v>yes</v>
      </c>
    </row>
    <row r="4156" spans="1:14" x14ac:dyDescent="0.25">
      <c r="A4156" t="str">
        <f t="shared" si="448"/>
        <v>7Brisbane Lions</v>
      </c>
      <c r="B4156">
        <v>2020</v>
      </c>
      <c r="C4156">
        <v>7</v>
      </c>
      <c r="D4156" t="s">
        <v>388</v>
      </c>
      <c r="E4156" t="s">
        <v>16</v>
      </c>
      <c r="F4156">
        <v>28</v>
      </c>
      <c r="G4156" s="1">
        <v>0.69</v>
      </c>
      <c r="H4156">
        <v>0</v>
      </c>
      <c r="I4156">
        <f t="shared" si="449"/>
        <v>27</v>
      </c>
      <c r="J4156" s="3">
        <f t="shared" si="450"/>
        <v>0</v>
      </c>
      <c r="K4156" s="5">
        <f t="shared" si="453"/>
        <v>0</v>
      </c>
      <c r="L4156" s="3">
        <f t="shared" ca="1" si="451"/>
        <v>0</v>
      </c>
      <c r="M4156" s="1">
        <f t="shared" ca="1" si="452"/>
        <v>0</v>
      </c>
      <c r="N4156" t="str">
        <f t="shared" si="454"/>
        <v>no</v>
      </c>
    </row>
    <row r="4157" spans="1:14" x14ac:dyDescent="0.25">
      <c r="A4157" t="str">
        <f t="shared" si="448"/>
        <v>7GWS Giants</v>
      </c>
      <c r="B4157">
        <v>2020</v>
      </c>
      <c r="C4157">
        <v>7</v>
      </c>
      <c r="D4157" t="s">
        <v>409</v>
      </c>
      <c r="E4157" t="s">
        <v>11</v>
      </c>
      <c r="F4157">
        <v>51</v>
      </c>
      <c r="G4157" s="1">
        <v>0.74</v>
      </c>
      <c r="H4157">
        <v>0</v>
      </c>
      <c r="I4157">
        <f t="shared" si="449"/>
        <v>27</v>
      </c>
      <c r="J4157" s="3">
        <f t="shared" si="450"/>
        <v>0</v>
      </c>
      <c r="K4157" s="5">
        <f t="shared" si="453"/>
        <v>0</v>
      </c>
      <c r="L4157" s="3">
        <f t="shared" ca="1" si="451"/>
        <v>0</v>
      </c>
      <c r="M4157" s="1">
        <f t="shared" ca="1" si="452"/>
        <v>0</v>
      </c>
      <c r="N4157" t="str">
        <f t="shared" si="454"/>
        <v>no</v>
      </c>
    </row>
    <row r="4158" spans="1:14" x14ac:dyDescent="0.25">
      <c r="A4158" t="str">
        <f t="shared" si="448"/>
        <v>7Hawthorn</v>
      </c>
      <c r="B4158">
        <v>2020</v>
      </c>
      <c r="C4158">
        <v>7</v>
      </c>
      <c r="D4158" t="s">
        <v>383</v>
      </c>
      <c r="E4158" t="s">
        <v>56</v>
      </c>
      <c r="F4158">
        <v>61</v>
      </c>
      <c r="G4158" s="1">
        <v>0.85</v>
      </c>
      <c r="H4158">
        <v>0</v>
      </c>
      <c r="I4158">
        <f t="shared" si="449"/>
        <v>25</v>
      </c>
      <c r="J4158" s="3">
        <f t="shared" si="450"/>
        <v>0</v>
      </c>
      <c r="K4158" s="5">
        <f t="shared" si="453"/>
        <v>0</v>
      </c>
      <c r="L4158" s="3">
        <f t="shared" ca="1" si="451"/>
        <v>4.1666666666666664E-2</v>
      </c>
      <c r="M4158" s="1">
        <f t="shared" ca="1" si="452"/>
        <v>-4.1666666666666664E-2</v>
      </c>
      <c r="N4158" t="str">
        <f t="shared" si="454"/>
        <v>no</v>
      </c>
    </row>
    <row r="4159" spans="1:14" x14ac:dyDescent="0.25">
      <c r="A4159" t="str">
        <f t="shared" si="448"/>
        <v>7Brisbane Lions</v>
      </c>
      <c r="B4159">
        <v>2020</v>
      </c>
      <c r="C4159">
        <v>7</v>
      </c>
      <c r="D4159" t="s">
        <v>419</v>
      </c>
      <c r="E4159" t="s">
        <v>16</v>
      </c>
      <c r="F4159">
        <v>33</v>
      </c>
      <c r="G4159" s="1">
        <v>0.77</v>
      </c>
      <c r="H4159">
        <v>0</v>
      </c>
      <c r="I4159">
        <f t="shared" si="449"/>
        <v>27</v>
      </c>
      <c r="J4159" s="3">
        <f t="shared" si="450"/>
        <v>0</v>
      </c>
      <c r="K4159" s="5">
        <f t="shared" si="453"/>
        <v>0</v>
      </c>
      <c r="L4159" s="3">
        <f t="shared" ca="1" si="451"/>
        <v>2.9605263157894735E-2</v>
      </c>
      <c r="M4159" s="1">
        <f t="shared" ca="1" si="452"/>
        <v>-2.9605263157894735E-2</v>
      </c>
      <c r="N4159" t="str">
        <f t="shared" si="454"/>
        <v>no</v>
      </c>
    </row>
    <row r="4160" spans="1:14" x14ac:dyDescent="0.25">
      <c r="A4160" t="str">
        <f t="shared" si="448"/>
        <v>7Melbourne</v>
      </c>
      <c r="B4160">
        <v>2020</v>
      </c>
      <c r="C4160">
        <v>7</v>
      </c>
      <c r="D4160" t="s">
        <v>403</v>
      </c>
      <c r="E4160" t="s">
        <v>30</v>
      </c>
      <c r="F4160">
        <v>51</v>
      </c>
      <c r="G4160" s="1">
        <v>0.95</v>
      </c>
      <c r="H4160">
        <v>0</v>
      </c>
      <c r="I4160">
        <f t="shared" si="449"/>
        <v>25</v>
      </c>
      <c r="J4160" s="3">
        <f t="shared" si="450"/>
        <v>0</v>
      </c>
      <c r="K4160" s="5">
        <f t="shared" si="453"/>
        <v>0</v>
      </c>
      <c r="L4160" s="3">
        <f t="shared" ca="1" si="451"/>
        <v>3.0430603613994613E-2</v>
      </c>
      <c r="M4160" s="1">
        <f t="shared" ca="1" si="452"/>
        <v>-3.0430603613994613E-2</v>
      </c>
      <c r="N4160" t="str">
        <f t="shared" si="454"/>
        <v>no</v>
      </c>
    </row>
    <row r="4161" spans="1:14" x14ac:dyDescent="0.25">
      <c r="A4161" t="str">
        <f t="shared" si="448"/>
        <v>7Western Bulldogs</v>
      </c>
      <c r="B4161">
        <v>2020</v>
      </c>
      <c r="C4161">
        <v>7</v>
      </c>
      <c r="D4161" t="s">
        <v>437</v>
      </c>
      <c r="E4161" t="s">
        <v>14</v>
      </c>
      <c r="F4161">
        <v>28</v>
      </c>
      <c r="G4161" s="1">
        <v>0.88</v>
      </c>
      <c r="H4161">
        <v>0</v>
      </c>
      <c r="I4161">
        <f t="shared" si="449"/>
        <v>25</v>
      </c>
      <c r="J4161" s="3">
        <f t="shared" si="450"/>
        <v>0</v>
      </c>
      <c r="K4161" s="5">
        <f t="shared" si="453"/>
        <v>0</v>
      </c>
      <c r="L4161" s="3">
        <f t="shared" ca="1" si="451"/>
        <v>0</v>
      </c>
      <c r="M4161" s="1">
        <f t="shared" ca="1" si="452"/>
        <v>0</v>
      </c>
      <c r="N4161" t="str">
        <f t="shared" si="454"/>
        <v>no</v>
      </c>
    </row>
    <row r="4162" spans="1:14" x14ac:dyDescent="0.25">
      <c r="A4162" t="str">
        <f t="shared" ref="A4162:A4225" si="455">C4162&amp;E4162</f>
        <v>7Western Bulldogs</v>
      </c>
      <c r="B4162">
        <v>2020</v>
      </c>
      <c r="C4162">
        <v>7</v>
      </c>
      <c r="D4162" t="s">
        <v>372</v>
      </c>
      <c r="E4162" t="s">
        <v>14</v>
      </c>
      <c r="F4162">
        <v>41</v>
      </c>
      <c r="G4162" s="1">
        <v>0.74</v>
      </c>
      <c r="H4162">
        <v>0</v>
      </c>
      <c r="I4162">
        <f t="shared" ref="I4162:I4225" si="456">SUMIF($A:$A,$A4162,$H:$H)/4</f>
        <v>25</v>
      </c>
      <c r="J4162" s="3">
        <f t="shared" ref="J4162:J4225" si="457">H4162/I4162</f>
        <v>0</v>
      </c>
      <c r="K4162" s="5">
        <f t="shared" si="453"/>
        <v>0</v>
      </c>
      <c r="L4162" s="3">
        <f t="shared" ref="L4162:L4225" ca="1" si="458">SUMIF($D:$D,$D4162,$J4162)/COUNTIF($D:$D,$D4162)</f>
        <v>0</v>
      </c>
      <c r="M4162" s="1">
        <f t="shared" ref="M4162:M4225" ca="1" si="459">J4162-L4162</f>
        <v>0</v>
      </c>
      <c r="N4162" t="str">
        <f t="shared" si="454"/>
        <v>no</v>
      </c>
    </row>
    <row r="4163" spans="1:14" x14ac:dyDescent="0.25">
      <c r="A4163" t="str">
        <f t="shared" si="455"/>
        <v>7Collingwood</v>
      </c>
      <c r="B4163">
        <v>2020</v>
      </c>
      <c r="C4163">
        <v>7</v>
      </c>
      <c r="D4163" t="s">
        <v>443</v>
      </c>
      <c r="E4163" t="s">
        <v>51</v>
      </c>
      <c r="F4163">
        <v>56</v>
      </c>
      <c r="G4163" s="1">
        <v>0.94</v>
      </c>
      <c r="H4163">
        <v>0</v>
      </c>
      <c r="I4163">
        <f t="shared" si="456"/>
        <v>17</v>
      </c>
      <c r="J4163" s="3">
        <f t="shared" si="457"/>
        <v>0</v>
      </c>
      <c r="K4163" s="5">
        <f t="shared" ref="K4163:K4226" si="460">SUMIF($D:$D,$D4163,$H:$H)</f>
        <v>0</v>
      </c>
      <c r="L4163" s="3">
        <f t="shared" ca="1" si="458"/>
        <v>8.0781138366277677E-2</v>
      </c>
      <c r="M4163" s="1">
        <f t="shared" ca="1" si="459"/>
        <v>-8.0781138366277677E-2</v>
      </c>
      <c r="N4163" t="str">
        <f t="shared" ref="N4163:N4226" si="461">IF(K4163&gt;0,"yes", "no")</f>
        <v>no</v>
      </c>
    </row>
    <row r="4164" spans="1:14" x14ac:dyDescent="0.25">
      <c r="A4164" t="str">
        <f t="shared" si="455"/>
        <v>7Brisbane Lions</v>
      </c>
      <c r="B4164">
        <v>2020</v>
      </c>
      <c r="C4164">
        <v>7</v>
      </c>
      <c r="D4164" t="s">
        <v>451</v>
      </c>
      <c r="E4164" t="s">
        <v>16</v>
      </c>
      <c r="F4164">
        <v>76</v>
      </c>
      <c r="G4164" s="1">
        <v>0.64</v>
      </c>
      <c r="H4164">
        <v>0</v>
      </c>
      <c r="I4164">
        <f t="shared" si="456"/>
        <v>27</v>
      </c>
      <c r="J4164" s="3">
        <f t="shared" si="457"/>
        <v>0</v>
      </c>
      <c r="K4164" s="5">
        <f t="shared" si="460"/>
        <v>0</v>
      </c>
      <c r="L4164" s="3">
        <f t="shared" ca="1" si="458"/>
        <v>5.1020408163265307E-2</v>
      </c>
      <c r="M4164" s="1">
        <f t="shared" ca="1" si="459"/>
        <v>-5.1020408163265307E-2</v>
      </c>
      <c r="N4164" t="str">
        <f t="shared" si="461"/>
        <v>no</v>
      </c>
    </row>
    <row r="4165" spans="1:14" x14ac:dyDescent="0.25">
      <c r="A4165" t="str">
        <f t="shared" si="455"/>
        <v>7Richmond</v>
      </c>
      <c r="B4165">
        <v>2020</v>
      </c>
      <c r="C4165">
        <v>7</v>
      </c>
      <c r="D4165" t="s">
        <v>313</v>
      </c>
      <c r="E4165" t="s">
        <v>28</v>
      </c>
      <c r="F4165">
        <v>76</v>
      </c>
      <c r="G4165" s="1">
        <v>0.89</v>
      </c>
      <c r="H4165">
        <v>0</v>
      </c>
      <c r="I4165">
        <f t="shared" si="456"/>
        <v>17</v>
      </c>
      <c r="J4165" s="3">
        <f t="shared" si="457"/>
        <v>0</v>
      </c>
      <c r="K4165" s="5">
        <f t="shared" si="460"/>
        <v>2</v>
      </c>
      <c r="L4165" s="3">
        <f t="shared" ca="1" si="458"/>
        <v>6.5561828446548892E-3</v>
      </c>
      <c r="M4165" s="1">
        <f t="shared" ca="1" si="459"/>
        <v>-6.5561828446548892E-3</v>
      </c>
      <c r="N4165" t="str">
        <f t="shared" si="461"/>
        <v>yes</v>
      </c>
    </row>
    <row r="4166" spans="1:14" x14ac:dyDescent="0.25">
      <c r="A4166" t="str">
        <f t="shared" si="455"/>
        <v>7Adelaide Crows</v>
      </c>
      <c r="B4166">
        <v>2020</v>
      </c>
      <c r="C4166">
        <v>7</v>
      </c>
      <c r="D4166" t="s">
        <v>394</v>
      </c>
      <c r="E4166" t="s">
        <v>22</v>
      </c>
      <c r="F4166">
        <v>47</v>
      </c>
      <c r="G4166" s="1">
        <v>0.9</v>
      </c>
      <c r="H4166">
        <v>0</v>
      </c>
      <c r="I4166">
        <f t="shared" si="456"/>
        <v>22</v>
      </c>
      <c r="J4166" s="3">
        <f t="shared" si="457"/>
        <v>0</v>
      </c>
      <c r="K4166" s="5">
        <f t="shared" si="460"/>
        <v>0</v>
      </c>
      <c r="L4166" s="3">
        <f t="shared" ca="1" si="458"/>
        <v>6.6810966810966821E-2</v>
      </c>
      <c r="M4166" s="1">
        <f t="shared" ca="1" si="459"/>
        <v>-6.6810966810966821E-2</v>
      </c>
      <c r="N4166" t="str">
        <f t="shared" si="461"/>
        <v>no</v>
      </c>
    </row>
    <row r="4167" spans="1:14" x14ac:dyDescent="0.25">
      <c r="A4167" t="str">
        <f t="shared" si="455"/>
        <v>7Melbourne</v>
      </c>
      <c r="B4167">
        <v>2020</v>
      </c>
      <c r="C4167">
        <v>7</v>
      </c>
      <c r="D4167" t="s">
        <v>469</v>
      </c>
      <c r="E4167" t="s">
        <v>30</v>
      </c>
      <c r="F4167">
        <v>50</v>
      </c>
      <c r="G4167" s="1">
        <v>0.6</v>
      </c>
      <c r="H4167">
        <v>0</v>
      </c>
      <c r="I4167">
        <f t="shared" si="456"/>
        <v>25</v>
      </c>
      <c r="J4167" s="3">
        <f t="shared" si="457"/>
        <v>0</v>
      </c>
      <c r="K4167" s="5">
        <f t="shared" si="460"/>
        <v>0</v>
      </c>
      <c r="L4167" s="3">
        <f t="shared" ca="1" si="458"/>
        <v>0</v>
      </c>
      <c r="M4167" s="1">
        <f t="shared" ca="1" si="459"/>
        <v>0</v>
      </c>
      <c r="N4167" t="str">
        <f t="shared" si="461"/>
        <v>no</v>
      </c>
    </row>
    <row r="4168" spans="1:14" x14ac:dyDescent="0.25">
      <c r="A4168" t="str">
        <f t="shared" si="455"/>
        <v>7Gold Coast Suns</v>
      </c>
      <c r="B4168">
        <v>2020</v>
      </c>
      <c r="C4168">
        <v>7</v>
      </c>
      <c r="D4168" t="s">
        <v>473</v>
      </c>
      <c r="E4168" t="s">
        <v>40</v>
      </c>
      <c r="F4168">
        <v>50</v>
      </c>
      <c r="G4168" s="1">
        <v>0.91</v>
      </c>
      <c r="H4168">
        <v>0</v>
      </c>
      <c r="I4168">
        <f t="shared" si="456"/>
        <v>25</v>
      </c>
      <c r="J4168" s="3">
        <f t="shared" si="457"/>
        <v>0</v>
      </c>
      <c r="K4168" s="5">
        <f t="shared" si="460"/>
        <v>0</v>
      </c>
      <c r="L4168" s="3">
        <f t="shared" ca="1" si="458"/>
        <v>0</v>
      </c>
      <c r="M4168" s="1">
        <f t="shared" ca="1" si="459"/>
        <v>0</v>
      </c>
      <c r="N4168" t="str">
        <f t="shared" si="461"/>
        <v>no</v>
      </c>
    </row>
    <row r="4169" spans="1:14" x14ac:dyDescent="0.25">
      <c r="A4169" t="str">
        <f t="shared" si="455"/>
        <v>7Sydney Swans</v>
      </c>
      <c r="B4169">
        <v>2020</v>
      </c>
      <c r="C4169">
        <v>7</v>
      </c>
      <c r="D4169" t="s">
        <v>381</v>
      </c>
      <c r="E4169" t="s">
        <v>70</v>
      </c>
      <c r="F4169">
        <v>74</v>
      </c>
      <c r="G4169" s="1">
        <v>0.85</v>
      </c>
      <c r="H4169">
        <v>0</v>
      </c>
      <c r="I4169">
        <f t="shared" si="456"/>
        <v>25</v>
      </c>
      <c r="J4169" s="3">
        <f t="shared" si="457"/>
        <v>0</v>
      </c>
      <c r="K4169" s="5">
        <f t="shared" si="460"/>
        <v>0</v>
      </c>
      <c r="L4169" s="3">
        <f t="shared" ca="1" si="458"/>
        <v>1.2500000000000001E-2</v>
      </c>
      <c r="M4169" s="1">
        <f t="shared" ca="1" si="459"/>
        <v>-1.2500000000000001E-2</v>
      </c>
      <c r="N4169" t="str">
        <f t="shared" si="461"/>
        <v>no</v>
      </c>
    </row>
    <row r="4170" spans="1:14" x14ac:dyDescent="0.25">
      <c r="A4170" t="str">
        <f t="shared" si="455"/>
        <v>7Richmond</v>
      </c>
      <c r="B4170">
        <v>2020</v>
      </c>
      <c r="C4170">
        <v>7</v>
      </c>
      <c r="D4170" t="s">
        <v>265</v>
      </c>
      <c r="E4170" t="s">
        <v>28</v>
      </c>
      <c r="F4170">
        <v>43</v>
      </c>
      <c r="G4170" s="1">
        <v>0.93</v>
      </c>
      <c r="H4170">
        <v>0</v>
      </c>
      <c r="I4170">
        <f t="shared" si="456"/>
        <v>17</v>
      </c>
      <c r="J4170" s="3">
        <f t="shared" si="457"/>
        <v>0</v>
      </c>
      <c r="K4170" s="5">
        <f t="shared" si="460"/>
        <v>5</v>
      </c>
      <c r="L4170" s="3">
        <f t="shared" ca="1" si="458"/>
        <v>3.105590062111801E-3</v>
      </c>
      <c r="M4170" s="1">
        <f t="shared" ca="1" si="459"/>
        <v>-3.105590062111801E-3</v>
      </c>
      <c r="N4170" t="str">
        <f t="shared" si="461"/>
        <v>yes</v>
      </c>
    </row>
    <row r="4171" spans="1:14" x14ac:dyDescent="0.25">
      <c r="A4171" t="str">
        <f t="shared" si="455"/>
        <v>7Adelaide Crows</v>
      </c>
      <c r="B4171">
        <v>2020</v>
      </c>
      <c r="C4171">
        <v>7</v>
      </c>
      <c r="D4171" t="s">
        <v>352</v>
      </c>
      <c r="E4171" t="s">
        <v>22</v>
      </c>
      <c r="F4171">
        <v>44</v>
      </c>
      <c r="G4171" s="1">
        <v>0.81</v>
      </c>
      <c r="H4171">
        <v>0</v>
      </c>
      <c r="I4171">
        <f t="shared" si="456"/>
        <v>22</v>
      </c>
      <c r="J4171" s="3">
        <f t="shared" si="457"/>
        <v>0</v>
      </c>
      <c r="K4171" s="5">
        <f t="shared" si="460"/>
        <v>0</v>
      </c>
      <c r="L4171" s="3">
        <f t="shared" ca="1" si="458"/>
        <v>0.11488696488696487</v>
      </c>
      <c r="M4171" s="1">
        <f t="shared" ca="1" si="459"/>
        <v>-0.11488696488696487</v>
      </c>
      <c r="N4171" t="str">
        <f t="shared" si="461"/>
        <v>no</v>
      </c>
    </row>
    <row r="4172" spans="1:14" x14ac:dyDescent="0.25">
      <c r="A4172" t="str">
        <f t="shared" si="455"/>
        <v>7Essendon</v>
      </c>
      <c r="B4172">
        <v>2020</v>
      </c>
      <c r="C4172">
        <v>7</v>
      </c>
      <c r="D4172" t="s">
        <v>485</v>
      </c>
      <c r="E4172" t="s">
        <v>32</v>
      </c>
      <c r="F4172">
        <v>37</v>
      </c>
      <c r="G4172" s="1">
        <v>0.82</v>
      </c>
      <c r="H4172">
        <v>0</v>
      </c>
      <c r="I4172">
        <f t="shared" si="456"/>
        <v>25</v>
      </c>
      <c r="J4172" s="3">
        <f t="shared" si="457"/>
        <v>0</v>
      </c>
      <c r="K4172" s="5">
        <f t="shared" si="460"/>
        <v>0</v>
      </c>
      <c r="L4172" s="3">
        <f t="shared" ca="1" si="458"/>
        <v>3.2544378698224852E-2</v>
      </c>
      <c r="M4172" s="1">
        <f t="shared" ca="1" si="459"/>
        <v>-3.2544378698224852E-2</v>
      </c>
      <c r="N4172" t="str">
        <f t="shared" si="461"/>
        <v>no</v>
      </c>
    </row>
    <row r="4173" spans="1:14" x14ac:dyDescent="0.25">
      <c r="A4173" t="str">
        <f t="shared" si="455"/>
        <v>7Fremantle</v>
      </c>
      <c r="B4173">
        <v>2020</v>
      </c>
      <c r="C4173">
        <v>7</v>
      </c>
      <c r="D4173" t="s">
        <v>278</v>
      </c>
      <c r="E4173" t="s">
        <v>53</v>
      </c>
      <c r="F4173">
        <v>75</v>
      </c>
      <c r="G4173" s="1">
        <v>1</v>
      </c>
      <c r="H4173">
        <v>0</v>
      </c>
      <c r="I4173">
        <f t="shared" si="456"/>
        <v>17</v>
      </c>
      <c r="J4173" s="3">
        <f t="shared" si="457"/>
        <v>0</v>
      </c>
      <c r="K4173" s="5">
        <f t="shared" si="460"/>
        <v>7</v>
      </c>
      <c r="L4173" s="3">
        <f t="shared" ca="1" si="458"/>
        <v>7.8125E-3</v>
      </c>
      <c r="M4173" s="1">
        <f t="shared" ca="1" si="459"/>
        <v>-7.8125E-3</v>
      </c>
      <c r="N4173" t="str">
        <f t="shared" si="461"/>
        <v>yes</v>
      </c>
    </row>
    <row r="4174" spans="1:14" x14ac:dyDescent="0.25">
      <c r="A4174" t="str">
        <f t="shared" si="455"/>
        <v>7Hawthorn</v>
      </c>
      <c r="B4174">
        <v>2020</v>
      </c>
      <c r="C4174">
        <v>7</v>
      </c>
      <c r="D4174" t="s">
        <v>332</v>
      </c>
      <c r="E4174" t="s">
        <v>56</v>
      </c>
      <c r="F4174">
        <v>47</v>
      </c>
      <c r="G4174" s="1">
        <v>0.92</v>
      </c>
      <c r="H4174">
        <v>0</v>
      </c>
      <c r="I4174">
        <f t="shared" si="456"/>
        <v>25</v>
      </c>
      <c r="J4174" s="3">
        <f t="shared" si="457"/>
        <v>0</v>
      </c>
      <c r="K4174" s="5">
        <f t="shared" si="460"/>
        <v>2</v>
      </c>
      <c r="L4174" s="3">
        <f t="shared" ca="1" si="458"/>
        <v>3.7593984962406013E-3</v>
      </c>
      <c r="M4174" s="1">
        <f t="shared" ca="1" si="459"/>
        <v>-3.7593984962406013E-3</v>
      </c>
      <c r="N4174" t="str">
        <f t="shared" si="461"/>
        <v>yes</v>
      </c>
    </row>
    <row r="4175" spans="1:14" x14ac:dyDescent="0.25">
      <c r="A4175" t="str">
        <f t="shared" si="455"/>
        <v>7Adelaide Crows</v>
      </c>
      <c r="B4175">
        <v>2020</v>
      </c>
      <c r="C4175">
        <v>7</v>
      </c>
      <c r="D4175" t="s">
        <v>141</v>
      </c>
      <c r="E4175" t="s">
        <v>22</v>
      </c>
      <c r="F4175">
        <v>29</v>
      </c>
      <c r="G4175" s="1">
        <v>0.71</v>
      </c>
      <c r="H4175">
        <v>0</v>
      </c>
      <c r="I4175">
        <f t="shared" si="456"/>
        <v>22</v>
      </c>
      <c r="J4175" s="3">
        <f t="shared" si="457"/>
        <v>0</v>
      </c>
      <c r="K4175" s="5">
        <f t="shared" si="460"/>
        <v>18</v>
      </c>
      <c r="L4175" s="3">
        <f t="shared" ca="1" si="458"/>
        <v>8.8989441930618404E-2</v>
      </c>
      <c r="M4175" s="1">
        <f t="shared" ca="1" si="459"/>
        <v>-8.8989441930618404E-2</v>
      </c>
      <c r="N4175" t="str">
        <f t="shared" si="461"/>
        <v>yes</v>
      </c>
    </row>
    <row r="4176" spans="1:14" x14ac:dyDescent="0.25">
      <c r="A4176" t="str">
        <f t="shared" si="455"/>
        <v>7Carlton</v>
      </c>
      <c r="B4176">
        <v>2020</v>
      </c>
      <c r="C4176">
        <v>7</v>
      </c>
      <c r="D4176" t="s">
        <v>354</v>
      </c>
      <c r="E4176" t="s">
        <v>6</v>
      </c>
      <c r="F4176">
        <v>65</v>
      </c>
      <c r="G4176" s="1">
        <v>0.78</v>
      </c>
      <c r="H4176">
        <v>0</v>
      </c>
      <c r="I4176">
        <f t="shared" si="456"/>
        <v>21</v>
      </c>
      <c r="J4176" s="3">
        <f t="shared" si="457"/>
        <v>0</v>
      </c>
      <c r="K4176" s="5">
        <f t="shared" si="460"/>
        <v>0</v>
      </c>
      <c r="L4176" s="3">
        <f t="shared" ca="1" si="458"/>
        <v>1.5445665445665446E-2</v>
      </c>
      <c r="M4176" s="1">
        <f t="shared" ca="1" si="459"/>
        <v>-1.5445665445665446E-2</v>
      </c>
      <c r="N4176" t="str">
        <f t="shared" si="461"/>
        <v>no</v>
      </c>
    </row>
    <row r="4177" spans="1:14" x14ac:dyDescent="0.25">
      <c r="A4177" t="str">
        <f t="shared" si="455"/>
        <v>7West Coast Eagles</v>
      </c>
      <c r="B4177">
        <v>2020</v>
      </c>
      <c r="C4177">
        <v>7</v>
      </c>
      <c r="D4177" t="s">
        <v>417</v>
      </c>
      <c r="E4177" t="s">
        <v>36</v>
      </c>
      <c r="F4177">
        <v>34</v>
      </c>
      <c r="G4177" s="1">
        <v>0.62</v>
      </c>
      <c r="H4177">
        <v>0</v>
      </c>
      <c r="I4177">
        <f t="shared" si="456"/>
        <v>17</v>
      </c>
      <c r="J4177" s="3">
        <f t="shared" si="457"/>
        <v>0</v>
      </c>
      <c r="K4177" s="5">
        <f t="shared" si="460"/>
        <v>0</v>
      </c>
      <c r="L4177" s="3">
        <f t="shared" ca="1" si="458"/>
        <v>0</v>
      </c>
      <c r="M4177" s="1">
        <f t="shared" ca="1" si="459"/>
        <v>0</v>
      </c>
      <c r="N4177" t="str">
        <f t="shared" si="461"/>
        <v>no</v>
      </c>
    </row>
    <row r="4178" spans="1:14" x14ac:dyDescent="0.25">
      <c r="A4178" t="str">
        <f t="shared" si="455"/>
        <v>7Adelaide Crows</v>
      </c>
      <c r="B4178">
        <v>2020</v>
      </c>
      <c r="C4178">
        <v>7</v>
      </c>
      <c r="D4178" t="s">
        <v>159</v>
      </c>
      <c r="E4178" t="s">
        <v>22</v>
      </c>
      <c r="F4178">
        <v>44</v>
      </c>
      <c r="G4178" s="1">
        <v>0.74</v>
      </c>
      <c r="H4178">
        <v>0</v>
      </c>
      <c r="I4178">
        <f t="shared" si="456"/>
        <v>22</v>
      </c>
      <c r="J4178" s="3">
        <f t="shared" si="457"/>
        <v>0</v>
      </c>
      <c r="K4178" s="5">
        <f t="shared" si="460"/>
        <v>50</v>
      </c>
      <c r="L4178" s="3">
        <f t="shared" ca="1" si="458"/>
        <v>0.15205627705627706</v>
      </c>
      <c r="M4178" s="1">
        <f t="shared" ca="1" si="459"/>
        <v>-0.15205627705627706</v>
      </c>
      <c r="N4178" t="str">
        <f t="shared" si="461"/>
        <v>yes</v>
      </c>
    </row>
    <row r="4179" spans="1:14" x14ac:dyDescent="0.25">
      <c r="A4179" t="str">
        <f t="shared" si="455"/>
        <v>7GWS Giants</v>
      </c>
      <c r="B4179">
        <v>2020</v>
      </c>
      <c r="C4179">
        <v>7</v>
      </c>
      <c r="D4179" t="s">
        <v>380</v>
      </c>
      <c r="E4179" t="s">
        <v>11</v>
      </c>
      <c r="F4179">
        <v>84</v>
      </c>
      <c r="G4179" s="1">
        <v>0.82</v>
      </c>
      <c r="H4179">
        <v>0</v>
      </c>
      <c r="I4179">
        <f t="shared" si="456"/>
        <v>27</v>
      </c>
      <c r="J4179" s="3">
        <f t="shared" si="457"/>
        <v>0</v>
      </c>
      <c r="K4179" s="5">
        <f t="shared" si="460"/>
        <v>0</v>
      </c>
      <c r="L4179" s="3">
        <f t="shared" ca="1" si="458"/>
        <v>4.0106951871657748E-2</v>
      </c>
      <c r="M4179" s="1">
        <f t="shared" ca="1" si="459"/>
        <v>-4.0106951871657748E-2</v>
      </c>
      <c r="N4179" t="str">
        <f t="shared" si="461"/>
        <v>no</v>
      </c>
    </row>
    <row r="4180" spans="1:14" x14ac:dyDescent="0.25">
      <c r="A4180" t="str">
        <f t="shared" si="455"/>
        <v>7Fremantle</v>
      </c>
      <c r="B4180">
        <v>2020</v>
      </c>
      <c r="C4180">
        <v>7</v>
      </c>
      <c r="D4180" t="s">
        <v>542</v>
      </c>
      <c r="E4180" t="s">
        <v>53</v>
      </c>
      <c r="F4180">
        <v>26</v>
      </c>
      <c r="G4180" s="1">
        <v>0.7</v>
      </c>
      <c r="H4180">
        <v>0</v>
      </c>
      <c r="I4180">
        <f t="shared" si="456"/>
        <v>17</v>
      </c>
      <c r="J4180" s="3">
        <f t="shared" si="457"/>
        <v>0</v>
      </c>
      <c r="K4180" s="5">
        <f t="shared" si="460"/>
        <v>0</v>
      </c>
      <c r="L4180" s="3">
        <f t="shared" ca="1" si="458"/>
        <v>0</v>
      </c>
      <c r="M4180" s="1">
        <f t="shared" ca="1" si="459"/>
        <v>0</v>
      </c>
      <c r="N4180" t="str">
        <f t="shared" si="461"/>
        <v>no</v>
      </c>
    </row>
    <row r="4181" spans="1:14" x14ac:dyDescent="0.25">
      <c r="A4181" t="str">
        <f t="shared" si="455"/>
        <v>7Western Bulldogs</v>
      </c>
      <c r="B4181">
        <v>2020</v>
      </c>
      <c r="C4181">
        <v>7</v>
      </c>
      <c r="D4181" t="s">
        <v>369</v>
      </c>
      <c r="E4181" t="s">
        <v>14</v>
      </c>
      <c r="F4181">
        <v>81</v>
      </c>
      <c r="G4181" s="1">
        <v>0.85</v>
      </c>
      <c r="H4181">
        <v>0</v>
      </c>
      <c r="I4181">
        <f t="shared" si="456"/>
        <v>25</v>
      </c>
      <c r="J4181" s="3">
        <f t="shared" si="457"/>
        <v>0</v>
      </c>
      <c r="K4181" s="5">
        <f t="shared" si="460"/>
        <v>0</v>
      </c>
      <c r="L4181" s="3">
        <f t="shared" ca="1" si="458"/>
        <v>9.3011563599798897E-2</v>
      </c>
      <c r="M4181" s="1">
        <f t="shared" ca="1" si="459"/>
        <v>-9.3011563599798897E-2</v>
      </c>
      <c r="N4181" t="str">
        <f t="shared" si="461"/>
        <v>no</v>
      </c>
    </row>
    <row r="4182" spans="1:14" x14ac:dyDescent="0.25">
      <c r="A4182" t="str">
        <f t="shared" si="455"/>
        <v>7GWS Giants</v>
      </c>
      <c r="B4182">
        <v>2020</v>
      </c>
      <c r="C4182">
        <v>7</v>
      </c>
      <c r="D4182" t="s">
        <v>377</v>
      </c>
      <c r="E4182" t="s">
        <v>11</v>
      </c>
      <c r="F4182">
        <v>63</v>
      </c>
      <c r="G4182" s="1">
        <v>0.88</v>
      </c>
      <c r="H4182">
        <v>0</v>
      </c>
      <c r="I4182">
        <f t="shared" si="456"/>
        <v>27</v>
      </c>
      <c r="J4182" s="3">
        <f t="shared" si="457"/>
        <v>0</v>
      </c>
      <c r="K4182" s="5">
        <f t="shared" si="460"/>
        <v>0</v>
      </c>
      <c r="L4182" s="3">
        <f t="shared" ca="1" si="458"/>
        <v>4.2746655518394648E-2</v>
      </c>
      <c r="M4182" s="1">
        <f t="shared" ca="1" si="459"/>
        <v>-4.2746655518394648E-2</v>
      </c>
      <c r="N4182" t="str">
        <f t="shared" si="461"/>
        <v>no</v>
      </c>
    </row>
    <row r="4183" spans="1:14" x14ac:dyDescent="0.25">
      <c r="A4183" t="str">
        <f t="shared" si="455"/>
        <v>7Collingwood</v>
      </c>
      <c r="B4183">
        <v>2020</v>
      </c>
      <c r="C4183">
        <v>7</v>
      </c>
      <c r="D4183" t="s">
        <v>548</v>
      </c>
      <c r="E4183" t="s">
        <v>51</v>
      </c>
      <c r="F4183">
        <v>82</v>
      </c>
      <c r="G4183" s="1">
        <v>0.83</v>
      </c>
      <c r="H4183">
        <v>0</v>
      </c>
      <c r="I4183">
        <f t="shared" si="456"/>
        <v>17</v>
      </c>
      <c r="J4183" s="3">
        <f t="shared" si="457"/>
        <v>0</v>
      </c>
      <c r="K4183" s="5">
        <f t="shared" si="460"/>
        <v>0</v>
      </c>
      <c r="L4183" s="3">
        <f t="shared" ca="1" si="458"/>
        <v>0</v>
      </c>
      <c r="M4183" s="1">
        <f t="shared" ca="1" si="459"/>
        <v>0</v>
      </c>
      <c r="N4183" t="str">
        <f t="shared" si="461"/>
        <v>no</v>
      </c>
    </row>
    <row r="4184" spans="1:14" x14ac:dyDescent="0.25">
      <c r="A4184" t="str">
        <f t="shared" si="455"/>
        <v>7Collingwood</v>
      </c>
      <c r="B4184">
        <v>2020</v>
      </c>
      <c r="C4184">
        <v>7</v>
      </c>
      <c r="D4184" t="s">
        <v>549</v>
      </c>
      <c r="E4184" t="s">
        <v>51</v>
      </c>
      <c r="F4184">
        <v>30</v>
      </c>
      <c r="G4184" s="1">
        <v>0.95</v>
      </c>
      <c r="H4184">
        <v>0</v>
      </c>
      <c r="I4184">
        <f t="shared" si="456"/>
        <v>17</v>
      </c>
      <c r="J4184" s="3">
        <f t="shared" si="457"/>
        <v>0</v>
      </c>
      <c r="K4184" s="5">
        <f t="shared" si="460"/>
        <v>0</v>
      </c>
      <c r="L4184" s="3">
        <f t="shared" ca="1" si="458"/>
        <v>0</v>
      </c>
      <c r="M4184" s="1">
        <f t="shared" ca="1" si="459"/>
        <v>0</v>
      </c>
      <c r="N4184" t="str">
        <f t="shared" si="461"/>
        <v>no</v>
      </c>
    </row>
    <row r="4185" spans="1:14" x14ac:dyDescent="0.25">
      <c r="A4185" t="str">
        <f t="shared" si="455"/>
        <v>7Melbourne</v>
      </c>
      <c r="B4185">
        <v>2020</v>
      </c>
      <c r="C4185">
        <v>7</v>
      </c>
      <c r="D4185" t="s">
        <v>530</v>
      </c>
      <c r="E4185" t="s">
        <v>30</v>
      </c>
      <c r="F4185">
        <v>55</v>
      </c>
      <c r="G4185" s="1">
        <v>0.84</v>
      </c>
      <c r="H4185">
        <v>0</v>
      </c>
      <c r="I4185">
        <f t="shared" si="456"/>
        <v>25</v>
      </c>
      <c r="J4185" s="3">
        <f t="shared" si="457"/>
        <v>0</v>
      </c>
      <c r="K4185" s="5">
        <f t="shared" si="460"/>
        <v>0</v>
      </c>
      <c r="L4185" s="3">
        <f t="shared" ca="1" si="458"/>
        <v>4.4817927170868348E-2</v>
      </c>
      <c r="M4185" s="1">
        <f t="shared" ca="1" si="459"/>
        <v>-4.4817927170868348E-2</v>
      </c>
      <c r="N4185" t="str">
        <f t="shared" si="461"/>
        <v>no</v>
      </c>
    </row>
    <row r="4186" spans="1:14" x14ac:dyDescent="0.25">
      <c r="A4186" t="str">
        <f t="shared" si="455"/>
        <v>7Brisbane Lions</v>
      </c>
      <c r="B4186">
        <v>2020</v>
      </c>
      <c r="C4186">
        <v>7</v>
      </c>
      <c r="D4186" t="s">
        <v>163</v>
      </c>
      <c r="E4186" t="s">
        <v>16</v>
      </c>
      <c r="F4186">
        <v>64</v>
      </c>
      <c r="G4186" s="1">
        <v>0.83</v>
      </c>
      <c r="H4186">
        <v>0</v>
      </c>
      <c r="I4186">
        <f t="shared" si="456"/>
        <v>27</v>
      </c>
      <c r="J4186" s="3">
        <f t="shared" si="457"/>
        <v>0</v>
      </c>
      <c r="K4186" s="5">
        <f t="shared" si="460"/>
        <v>58</v>
      </c>
      <c r="L4186" s="3">
        <f t="shared" ca="1" si="458"/>
        <v>1.7309316070925979E-2</v>
      </c>
      <c r="M4186" s="1">
        <f t="shared" ca="1" si="459"/>
        <v>-1.7309316070925979E-2</v>
      </c>
      <c r="N4186" t="str">
        <f t="shared" si="461"/>
        <v>yes</v>
      </c>
    </row>
    <row r="4187" spans="1:14" x14ac:dyDescent="0.25">
      <c r="A4187" t="str">
        <f t="shared" si="455"/>
        <v>7Richmond</v>
      </c>
      <c r="B4187">
        <v>2020</v>
      </c>
      <c r="C4187">
        <v>7</v>
      </c>
      <c r="D4187" t="s">
        <v>393</v>
      </c>
      <c r="E4187" t="s">
        <v>28</v>
      </c>
      <c r="F4187">
        <v>48</v>
      </c>
      <c r="G4187" s="1">
        <v>0.82</v>
      </c>
      <c r="H4187">
        <v>0</v>
      </c>
      <c r="I4187">
        <f t="shared" si="456"/>
        <v>17</v>
      </c>
      <c r="J4187" s="3">
        <f t="shared" si="457"/>
        <v>0</v>
      </c>
      <c r="K4187" s="5">
        <f t="shared" si="460"/>
        <v>0</v>
      </c>
      <c r="L4187" s="3">
        <f t="shared" ca="1" si="458"/>
        <v>7.9931972789115652E-2</v>
      </c>
      <c r="M4187" s="1">
        <f t="shared" ca="1" si="459"/>
        <v>-7.9931972789115652E-2</v>
      </c>
      <c r="N4187" t="str">
        <f t="shared" si="461"/>
        <v>no</v>
      </c>
    </row>
    <row r="4188" spans="1:14" x14ac:dyDescent="0.25">
      <c r="A4188" t="str">
        <f t="shared" si="455"/>
        <v>7Adelaide Crows</v>
      </c>
      <c r="B4188">
        <v>2020</v>
      </c>
      <c r="C4188">
        <v>7</v>
      </c>
      <c r="D4188" t="s">
        <v>425</v>
      </c>
      <c r="E4188" t="s">
        <v>22</v>
      </c>
      <c r="F4188">
        <v>56</v>
      </c>
      <c r="G4188" s="1">
        <v>0.8</v>
      </c>
      <c r="H4188">
        <v>0</v>
      </c>
      <c r="I4188">
        <f t="shared" si="456"/>
        <v>22</v>
      </c>
      <c r="J4188" s="3">
        <f t="shared" si="457"/>
        <v>0</v>
      </c>
      <c r="K4188" s="5">
        <f t="shared" si="460"/>
        <v>0</v>
      </c>
      <c r="L4188" s="3">
        <f t="shared" ca="1" si="458"/>
        <v>8.1146304675716444E-2</v>
      </c>
      <c r="M4188" s="1">
        <f t="shared" ca="1" si="459"/>
        <v>-8.1146304675716444E-2</v>
      </c>
      <c r="N4188" t="str">
        <f t="shared" si="461"/>
        <v>no</v>
      </c>
    </row>
    <row r="4189" spans="1:14" x14ac:dyDescent="0.25">
      <c r="A4189" t="str">
        <f t="shared" si="455"/>
        <v>7Essendon</v>
      </c>
      <c r="B4189">
        <v>2020</v>
      </c>
      <c r="C4189">
        <v>7</v>
      </c>
      <c r="D4189" t="s">
        <v>260</v>
      </c>
      <c r="E4189" t="s">
        <v>32</v>
      </c>
      <c r="F4189">
        <v>65</v>
      </c>
      <c r="G4189" s="1">
        <v>0.84</v>
      </c>
      <c r="H4189">
        <v>0</v>
      </c>
      <c r="I4189">
        <f t="shared" si="456"/>
        <v>25</v>
      </c>
      <c r="J4189" s="3">
        <f t="shared" si="457"/>
        <v>0</v>
      </c>
      <c r="K4189" s="5">
        <f t="shared" si="460"/>
        <v>5</v>
      </c>
      <c r="L4189" s="3">
        <f t="shared" ca="1" si="458"/>
        <v>0</v>
      </c>
      <c r="M4189" s="1">
        <f t="shared" ca="1" si="459"/>
        <v>0</v>
      </c>
      <c r="N4189" t="str">
        <f t="shared" si="461"/>
        <v>yes</v>
      </c>
    </row>
    <row r="4190" spans="1:14" x14ac:dyDescent="0.25">
      <c r="A4190" t="str">
        <f t="shared" si="455"/>
        <v>7Western Bulldogs</v>
      </c>
      <c r="B4190">
        <v>2020</v>
      </c>
      <c r="C4190">
        <v>7</v>
      </c>
      <c r="D4190" t="s">
        <v>471</v>
      </c>
      <c r="E4190" t="s">
        <v>14</v>
      </c>
      <c r="F4190">
        <v>54</v>
      </c>
      <c r="G4190" s="1">
        <v>0.86</v>
      </c>
      <c r="H4190">
        <v>0</v>
      </c>
      <c r="I4190">
        <f t="shared" si="456"/>
        <v>25</v>
      </c>
      <c r="J4190" s="3">
        <f t="shared" si="457"/>
        <v>0</v>
      </c>
      <c r="K4190" s="5">
        <f t="shared" si="460"/>
        <v>0</v>
      </c>
      <c r="L4190" s="3">
        <f t="shared" ca="1" si="458"/>
        <v>5.4924242424242424E-2</v>
      </c>
      <c r="M4190" s="1">
        <f t="shared" ca="1" si="459"/>
        <v>-5.4924242424242424E-2</v>
      </c>
      <c r="N4190" t="str">
        <f t="shared" si="461"/>
        <v>no</v>
      </c>
    </row>
    <row r="4191" spans="1:14" x14ac:dyDescent="0.25">
      <c r="A4191" t="str">
        <f t="shared" si="455"/>
        <v>7Sydney Swans</v>
      </c>
      <c r="B4191">
        <v>2020</v>
      </c>
      <c r="C4191">
        <v>7</v>
      </c>
      <c r="D4191" t="s">
        <v>572</v>
      </c>
      <c r="E4191" t="s">
        <v>70</v>
      </c>
      <c r="F4191">
        <v>26</v>
      </c>
      <c r="G4191" s="1">
        <v>0.76</v>
      </c>
      <c r="H4191">
        <v>0</v>
      </c>
      <c r="I4191">
        <f t="shared" si="456"/>
        <v>25</v>
      </c>
      <c r="J4191" s="3">
        <f t="shared" si="457"/>
        <v>0</v>
      </c>
      <c r="K4191" s="5">
        <f t="shared" si="460"/>
        <v>0</v>
      </c>
      <c r="L4191" s="3">
        <f t="shared" ca="1" si="458"/>
        <v>0</v>
      </c>
      <c r="M4191" s="1">
        <f t="shared" ca="1" si="459"/>
        <v>0</v>
      </c>
      <c r="N4191" t="str">
        <f t="shared" si="461"/>
        <v>no</v>
      </c>
    </row>
    <row r="4192" spans="1:14" x14ac:dyDescent="0.25">
      <c r="A4192" t="str">
        <f t="shared" si="455"/>
        <v>7Adelaide Crows</v>
      </c>
      <c r="B4192">
        <v>2020</v>
      </c>
      <c r="C4192">
        <v>7</v>
      </c>
      <c r="D4192" t="s">
        <v>526</v>
      </c>
      <c r="E4192" t="s">
        <v>22</v>
      </c>
      <c r="F4192">
        <v>41</v>
      </c>
      <c r="G4192" s="1">
        <v>0.89</v>
      </c>
      <c r="H4192">
        <v>0</v>
      </c>
      <c r="I4192">
        <f t="shared" si="456"/>
        <v>22</v>
      </c>
      <c r="J4192" s="3">
        <f t="shared" si="457"/>
        <v>0</v>
      </c>
      <c r="K4192" s="5">
        <f t="shared" si="460"/>
        <v>0</v>
      </c>
      <c r="L4192" s="3">
        <f t="shared" ca="1" si="458"/>
        <v>0.10758667502088555</v>
      </c>
      <c r="M4192" s="1">
        <f t="shared" ca="1" si="459"/>
        <v>-0.10758667502088555</v>
      </c>
      <c r="N4192" t="str">
        <f t="shared" si="461"/>
        <v>no</v>
      </c>
    </row>
    <row r="4193" spans="1:14" x14ac:dyDescent="0.25">
      <c r="A4193" t="str">
        <f t="shared" si="455"/>
        <v>7St Kilda</v>
      </c>
      <c r="B4193">
        <v>2020</v>
      </c>
      <c r="C4193">
        <v>7</v>
      </c>
      <c r="D4193" t="s">
        <v>350</v>
      </c>
      <c r="E4193" t="s">
        <v>19</v>
      </c>
      <c r="F4193">
        <v>22</v>
      </c>
      <c r="G4193" s="1">
        <v>0.94</v>
      </c>
      <c r="H4193">
        <v>0</v>
      </c>
      <c r="I4193">
        <f t="shared" si="456"/>
        <v>22</v>
      </c>
      <c r="J4193" s="3">
        <f t="shared" si="457"/>
        <v>0</v>
      </c>
      <c r="K4193" s="5">
        <f t="shared" si="460"/>
        <v>1</v>
      </c>
      <c r="L4193" s="3">
        <f t="shared" ca="1" si="458"/>
        <v>8.7797619047619041E-2</v>
      </c>
      <c r="M4193" s="1">
        <f t="shared" ca="1" si="459"/>
        <v>-8.7797619047619041E-2</v>
      </c>
      <c r="N4193" t="str">
        <f t="shared" si="461"/>
        <v>yes</v>
      </c>
    </row>
    <row r="4194" spans="1:14" x14ac:dyDescent="0.25">
      <c r="A4194" t="str">
        <f t="shared" si="455"/>
        <v>7Fremantle</v>
      </c>
      <c r="B4194">
        <v>2020</v>
      </c>
      <c r="C4194">
        <v>7</v>
      </c>
      <c r="D4194" t="s">
        <v>430</v>
      </c>
      <c r="E4194" t="s">
        <v>53</v>
      </c>
      <c r="F4194">
        <v>69</v>
      </c>
      <c r="G4194" s="1">
        <v>1</v>
      </c>
      <c r="H4194">
        <v>0</v>
      </c>
      <c r="I4194">
        <f t="shared" si="456"/>
        <v>17</v>
      </c>
      <c r="J4194" s="3">
        <f t="shared" si="457"/>
        <v>0</v>
      </c>
      <c r="K4194" s="5">
        <f t="shared" si="460"/>
        <v>0</v>
      </c>
      <c r="L4194" s="3">
        <f t="shared" ca="1" si="458"/>
        <v>2.8011204481792717E-3</v>
      </c>
      <c r="M4194" s="1">
        <f t="shared" ca="1" si="459"/>
        <v>-2.8011204481792717E-3</v>
      </c>
      <c r="N4194" t="str">
        <f t="shared" si="461"/>
        <v>no</v>
      </c>
    </row>
    <row r="4195" spans="1:14" x14ac:dyDescent="0.25">
      <c r="A4195" t="str">
        <f t="shared" si="455"/>
        <v>7West Coast Eagles</v>
      </c>
      <c r="B4195">
        <v>2020</v>
      </c>
      <c r="C4195">
        <v>7</v>
      </c>
      <c r="D4195" t="s">
        <v>448</v>
      </c>
      <c r="E4195" t="s">
        <v>36</v>
      </c>
      <c r="F4195">
        <v>78</v>
      </c>
      <c r="G4195" s="1">
        <v>0.93</v>
      </c>
      <c r="H4195">
        <v>0</v>
      </c>
      <c r="I4195">
        <f t="shared" si="456"/>
        <v>17</v>
      </c>
      <c r="J4195" s="3">
        <f t="shared" si="457"/>
        <v>0</v>
      </c>
      <c r="K4195" s="5">
        <f t="shared" si="460"/>
        <v>0</v>
      </c>
      <c r="L4195" s="3">
        <f t="shared" ca="1" si="458"/>
        <v>6.4655172413793103E-3</v>
      </c>
      <c r="M4195" s="1">
        <f t="shared" ca="1" si="459"/>
        <v>-6.4655172413793103E-3</v>
      </c>
      <c r="N4195" t="str">
        <f t="shared" si="461"/>
        <v>no</v>
      </c>
    </row>
    <row r="4196" spans="1:14" x14ac:dyDescent="0.25">
      <c r="A4196" t="str">
        <f t="shared" si="455"/>
        <v>7Brisbane Lions</v>
      </c>
      <c r="B4196">
        <v>2020</v>
      </c>
      <c r="C4196">
        <v>7</v>
      </c>
      <c r="D4196" t="s">
        <v>538</v>
      </c>
      <c r="E4196" t="s">
        <v>16</v>
      </c>
      <c r="F4196">
        <v>64</v>
      </c>
      <c r="G4196" s="1">
        <v>1</v>
      </c>
      <c r="H4196">
        <v>0</v>
      </c>
      <c r="I4196">
        <f t="shared" si="456"/>
        <v>27</v>
      </c>
      <c r="J4196" s="3">
        <f t="shared" si="457"/>
        <v>0</v>
      </c>
      <c r="K4196" s="5">
        <f t="shared" si="460"/>
        <v>0</v>
      </c>
      <c r="L4196" s="3">
        <f t="shared" ca="1" si="458"/>
        <v>6.1688311688311688E-2</v>
      </c>
      <c r="M4196" s="1">
        <f t="shared" ca="1" si="459"/>
        <v>-6.1688311688311688E-2</v>
      </c>
      <c r="N4196" t="str">
        <f t="shared" si="461"/>
        <v>no</v>
      </c>
    </row>
    <row r="4197" spans="1:14" x14ac:dyDescent="0.25">
      <c r="A4197" t="str">
        <f t="shared" si="455"/>
        <v>7Hawthorn</v>
      </c>
      <c r="B4197">
        <v>2020</v>
      </c>
      <c r="C4197">
        <v>7</v>
      </c>
      <c r="D4197" t="s">
        <v>414</v>
      </c>
      <c r="E4197" t="s">
        <v>56</v>
      </c>
      <c r="F4197">
        <v>55</v>
      </c>
      <c r="G4197" s="1">
        <v>0.93</v>
      </c>
      <c r="H4197">
        <v>0</v>
      </c>
      <c r="I4197">
        <f t="shared" si="456"/>
        <v>25</v>
      </c>
      <c r="J4197" s="3">
        <f t="shared" si="457"/>
        <v>0</v>
      </c>
      <c r="K4197" s="5">
        <f t="shared" si="460"/>
        <v>0</v>
      </c>
      <c r="L4197" s="3">
        <f t="shared" ca="1" si="458"/>
        <v>5.693581780538302E-3</v>
      </c>
      <c r="M4197" s="1">
        <f t="shared" ca="1" si="459"/>
        <v>-5.693581780538302E-3</v>
      </c>
      <c r="N4197" t="str">
        <f t="shared" si="461"/>
        <v>no</v>
      </c>
    </row>
    <row r="4198" spans="1:14" x14ac:dyDescent="0.25">
      <c r="A4198" t="str">
        <f t="shared" si="455"/>
        <v>7Carlton</v>
      </c>
      <c r="B4198">
        <v>2020</v>
      </c>
      <c r="C4198">
        <v>7</v>
      </c>
      <c r="D4198" t="s">
        <v>459</v>
      </c>
      <c r="E4198" t="s">
        <v>6</v>
      </c>
      <c r="F4198">
        <v>63</v>
      </c>
      <c r="G4198" s="1">
        <v>0.85</v>
      </c>
      <c r="H4198">
        <v>0</v>
      </c>
      <c r="I4198">
        <f t="shared" si="456"/>
        <v>21</v>
      </c>
      <c r="J4198" s="3">
        <f t="shared" si="457"/>
        <v>0</v>
      </c>
      <c r="K4198" s="5">
        <f t="shared" si="460"/>
        <v>0</v>
      </c>
      <c r="L4198" s="3">
        <f t="shared" ca="1" si="458"/>
        <v>0.20486376368729312</v>
      </c>
      <c r="M4198" s="1">
        <f t="shared" ca="1" si="459"/>
        <v>-0.20486376368729312</v>
      </c>
      <c r="N4198" t="str">
        <f t="shared" si="461"/>
        <v>no</v>
      </c>
    </row>
    <row r="4199" spans="1:14" x14ac:dyDescent="0.25">
      <c r="A4199" t="str">
        <f t="shared" si="455"/>
        <v>7Fremantle</v>
      </c>
      <c r="B4199">
        <v>2020</v>
      </c>
      <c r="C4199">
        <v>7</v>
      </c>
      <c r="D4199" t="s">
        <v>359</v>
      </c>
      <c r="E4199" t="s">
        <v>53</v>
      </c>
      <c r="F4199">
        <v>62</v>
      </c>
      <c r="G4199" s="1">
        <v>0.88</v>
      </c>
      <c r="H4199">
        <v>0</v>
      </c>
      <c r="I4199">
        <f t="shared" si="456"/>
        <v>17</v>
      </c>
      <c r="J4199" s="3">
        <f t="shared" si="457"/>
        <v>0</v>
      </c>
      <c r="K4199" s="5">
        <f t="shared" si="460"/>
        <v>0</v>
      </c>
      <c r="L4199" s="3">
        <f t="shared" ca="1" si="458"/>
        <v>0.11811755952380952</v>
      </c>
      <c r="M4199" s="1">
        <f t="shared" ca="1" si="459"/>
        <v>-0.11811755952380952</v>
      </c>
      <c r="N4199" t="str">
        <f t="shared" si="461"/>
        <v>no</v>
      </c>
    </row>
    <row r="4200" spans="1:14" x14ac:dyDescent="0.25">
      <c r="A4200" t="str">
        <f t="shared" si="455"/>
        <v>7Collingwood</v>
      </c>
      <c r="B4200">
        <v>2020</v>
      </c>
      <c r="C4200">
        <v>7</v>
      </c>
      <c r="D4200" t="s">
        <v>445</v>
      </c>
      <c r="E4200" t="s">
        <v>51</v>
      </c>
      <c r="F4200">
        <v>41</v>
      </c>
      <c r="G4200" s="1">
        <v>0.89</v>
      </c>
      <c r="H4200">
        <v>0</v>
      </c>
      <c r="I4200">
        <f t="shared" si="456"/>
        <v>17</v>
      </c>
      <c r="J4200" s="3">
        <f t="shared" si="457"/>
        <v>0</v>
      </c>
      <c r="K4200" s="5">
        <f t="shared" si="460"/>
        <v>0</v>
      </c>
      <c r="L4200" s="3">
        <f t="shared" ca="1" si="458"/>
        <v>0.10890625000000001</v>
      </c>
      <c r="M4200" s="1">
        <f t="shared" ca="1" si="459"/>
        <v>-0.10890625000000001</v>
      </c>
      <c r="N4200" t="str">
        <f t="shared" si="461"/>
        <v>no</v>
      </c>
    </row>
    <row r="4201" spans="1:14" x14ac:dyDescent="0.25">
      <c r="A4201" t="str">
        <f t="shared" si="455"/>
        <v>7West Coast Eagles</v>
      </c>
      <c r="B4201">
        <v>2020</v>
      </c>
      <c r="C4201">
        <v>7</v>
      </c>
      <c r="D4201" t="s">
        <v>561</v>
      </c>
      <c r="E4201" t="s">
        <v>36</v>
      </c>
      <c r="F4201">
        <v>37</v>
      </c>
      <c r="G4201" s="1">
        <v>0.81</v>
      </c>
      <c r="H4201">
        <v>0</v>
      </c>
      <c r="I4201">
        <f t="shared" si="456"/>
        <v>17</v>
      </c>
      <c r="J4201" s="3">
        <f t="shared" si="457"/>
        <v>0</v>
      </c>
      <c r="K4201" s="5">
        <f t="shared" si="460"/>
        <v>0</v>
      </c>
      <c r="L4201" s="3">
        <f t="shared" ca="1" si="458"/>
        <v>5.4545454545454543E-2</v>
      </c>
      <c r="M4201" s="1">
        <f t="shared" ca="1" si="459"/>
        <v>-5.4545454545454543E-2</v>
      </c>
      <c r="N4201" t="str">
        <f t="shared" si="461"/>
        <v>no</v>
      </c>
    </row>
    <row r="4202" spans="1:14" x14ac:dyDescent="0.25">
      <c r="A4202" t="str">
        <f t="shared" si="455"/>
        <v>7Richmond</v>
      </c>
      <c r="B4202">
        <v>2020</v>
      </c>
      <c r="C4202">
        <v>7</v>
      </c>
      <c r="D4202" t="s">
        <v>392</v>
      </c>
      <c r="E4202" t="s">
        <v>28</v>
      </c>
      <c r="F4202">
        <v>83</v>
      </c>
      <c r="G4202" s="1">
        <v>0.95</v>
      </c>
      <c r="H4202">
        <v>0</v>
      </c>
      <c r="I4202">
        <f t="shared" si="456"/>
        <v>17</v>
      </c>
      <c r="J4202" s="3">
        <f t="shared" si="457"/>
        <v>0</v>
      </c>
      <c r="K4202" s="5">
        <f t="shared" si="460"/>
        <v>0</v>
      </c>
      <c r="L4202" s="3">
        <f t="shared" ca="1" si="458"/>
        <v>0</v>
      </c>
      <c r="M4202" s="1">
        <f t="shared" ca="1" si="459"/>
        <v>0</v>
      </c>
      <c r="N4202" t="str">
        <f t="shared" si="461"/>
        <v>no</v>
      </c>
    </row>
    <row r="4203" spans="1:14" x14ac:dyDescent="0.25">
      <c r="A4203" t="str">
        <f t="shared" si="455"/>
        <v>7Gold Coast Suns</v>
      </c>
      <c r="B4203">
        <v>2020</v>
      </c>
      <c r="C4203">
        <v>7</v>
      </c>
      <c r="D4203" t="s">
        <v>439</v>
      </c>
      <c r="E4203" t="s">
        <v>40</v>
      </c>
      <c r="F4203">
        <v>51</v>
      </c>
      <c r="G4203" s="1">
        <v>0.87</v>
      </c>
      <c r="H4203">
        <v>0</v>
      </c>
      <c r="I4203">
        <f t="shared" si="456"/>
        <v>25</v>
      </c>
      <c r="J4203" s="3">
        <f t="shared" si="457"/>
        <v>0</v>
      </c>
      <c r="K4203" s="5">
        <f t="shared" si="460"/>
        <v>0</v>
      </c>
      <c r="L4203" s="3">
        <f t="shared" ca="1" si="458"/>
        <v>4.3884220354808594E-2</v>
      </c>
      <c r="M4203" s="1">
        <f t="shared" ca="1" si="459"/>
        <v>-4.3884220354808594E-2</v>
      </c>
      <c r="N4203" t="str">
        <f t="shared" si="461"/>
        <v>no</v>
      </c>
    </row>
    <row r="4204" spans="1:14" x14ac:dyDescent="0.25">
      <c r="A4204" t="str">
        <f t="shared" si="455"/>
        <v>7Brisbane Lions</v>
      </c>
      <c r="B4204">
        <v>2020</v>
      </c>
      <c r="C4204">
        <v>7</v>
      </c>
      <c r="D4204" t="s">
        <v>449</v>
      </c>
      <c r="E4204" t="s">
        <v>16</v>
      </c>
      <c r="F4204">
        <v>48</v>
      </c>
      <c r="G4204" s="1">
        <v>0.83</v>
      </c>
      <c r="H4204">
        <v>0</v>
      </c>
      <c r="I4204">
        <f t="shared" si="456"/>
        <v>27</v>
      </c>
      <c r="J4204" s="3">
        <f t="shared" si="457"/>
        <v>0</v>
      </c>
      <c r="K4204" s="5">
        <f t="shared" si="460"/>
        <v>0</v>
      </c>
      <c r="L4204" s="3">
        <f t="shared" ca="1" si="458"/>
        <v>5.9027777777777776E-2</v>
      </c>
      <c r="M4204" s="1">
        <f t="shared" ca="1" si="459"/>
        <v>-5.9027777777777776E-2</v>
      </c>
      <c r="N4204" t="str">
        <f t="shared" si="461"/>
        <v>no</v>
      </c>
    </row>
    <row r="4205" spans="1:14" x14ac:dyDescent="0.25">
      <c r="A4205" t="str">
        <f t="shared" si="455"/>
        <v>7Carlton</v>
      </c>
      <c r="B4205">
        <v>2020</v>
      </c>
      <c r="C4205">
        <v>7</v>
      </c>
      <c r="D4205" t="s">
        <v>353</v>
      </c>
      <c r="E4205" t="s">
        <v>6</v>
      </c>
      <c r="F4205">
        <v>36</v>
      </c>
      <c r="G4205" s="1">
        <v>0.88</v>
      </c>
      <c r="H4205">
        <v>0</v>
      </c>
      <c r="I4205">
        <f t="shared" si="456"/>
        <v>21</v>
      </c>
      <c r="J4205" s="3">
        <f t="shared" si="457"/>
        <v>0</v>
      </c>
      <c r="K4205" s="5">
        <f t="shared" si="460"/>
        <v>0</v>
      </c>
      <c r="L4205" s="3">
        <f t="shared" ca="1" si="458"/>
        <v>3.8179768948999722E-2</v>
      </c>
      <c r="M4205" s="1">
        <f t="shared" ca="1" si="459"/>
        <v>-3.8179768948999722E-2</v>
      </c>
      <c r="N4205" t="str">
        <f t="shared" si="461"/>
        <v>no</v>
      </c>
    </row>
    <row r="4206" spans="1:14" x14ac:dyDescent="0.25">
      <c r="A4206" t="str">
        <f t="shared" si="455"/>
        <v>7St Kilda</v>
      </c>
      <c r="B4206">
        <v>2020</v>
      </c>
      <c r="C4206">
        <v>7</v>
      </c>
      <c r="D4206" t="s">
        <v>366</v>
      </c>
      <c r="E4206" t="s">
        <v>19</v>
      </c>
      <c r="F4206">
        <v>70</v>
      </c>
      <c r="G4206" s="1">
        <v>0.92</v>
      </c>
      <c r="H4206">
        <v>0</v>
      </c>
      <c r="I4206">
        <f t="shared" si="456"/>
        <v>22</v>
      </c>
      <c r="J4206" s="3">
        <f t="shared" si="457"/>
        <v>0</v>
      </c>
      <c r="K4206" s="5">
        <f t="shared" si="460"/>
        <v>0</v>
      </c>
      <c r="L4206" s="3">
        <f t="shared" ca="1" si="458"/>
        <v>3.7525354969574043E-2</v>
      </c>
      <c r="M4206" s="1">
        <f t="shared" ca="1" si="459"/>
        <v>-3.7525354969574043E-2</v>
      </c>
      <c r="N4206" t="str">
        <f t="shared" si="461"/>
        <v>no</v>
      </c>
    </row>
    <row r="4207" spans="1:14" x14ac:dyDescent="0.25">
      <c r="A4207" t="str">
        <f t="shared" si="455"/>
        <v>7Collingwood</v>
      </c>
      <c r="B4207">
        <v>2020</v>
      </c>
      <c r="C4207">
        <v>7</v>
      </c>
      <c r="D4207" t="s">
        <v>257</v>
      </c>
      <c r="E4207" t="s">
        <v>51</v>
      </c>
      <c r="F4207">
        <v>47</v>
      </c>
      <c r="G4207" s="1">
        <v>0.74</v>
      </c>
      <c r="H4207">
        <v>0</v>
      </c>
      <c r="I4207">
        <f t="shared" si="456"/>
        <v>17</v>
      </c>
      <c r="J4207" s="3">
        <f t="shared" si="457"/>
        <v>0</v>
      </c>
      <c r="K4207" s="5">
        <f t="shared" si="460"/>
        <v>8</v>
      </c>
      <c r="L4207" s="3">
        <f t="shared" ca="1" si="458"/>
        <v>0</v>
      </c>
      <c r="M4207" s="1">
        <f t="shared" ca="1" si="459"/>
        <v>0</v>
      </c>
      <c r="N4207" t="str">
        <f t="shared" si="461"/>
        <v>yes</v>
      </c>
    </row>
    <row r="4208" spans="1:14" x14ac:dyDescent="0.25">
      <c r="A4208" t="str">
        <f t="shared" si="455"/>
        <v>7Hawthorn</v>
      </c>
      <c r="B4208">
        <v>2020</v>
      </c>
      <c r="C4208">
        <v>7</v>
      </c>
      <c r="D4208" t="s">
        <v>520</v>
      </c>
      <c r="E4208" t="s">
        <v>56</v>
      </c>
      <c r="F4208">
        <v>72</v>
      </c>
      <c r="G4208" s="1">
        <v>0.85</v>
      </c>
      <c r="H4208">
        <v>0</v>
      </c>
      <c r="I4208">
        <f t="shared" si="456"/>
        <v>25</v>
      </c>
      <c r="J4208" s="3">
        <f t="shared" si="457"/>
        <v>0</v>
      </c>
      <c r="K4208" s="5">
        <f t="shared" si="460"/>
        <v>0</v>
      </c>
      <c r="L4208" s="3">
        <f t="shared" ca="1" si="458"/>
        <v>3.5999088630667579E-2</v>
      </c>
      <c r="M4208" s="1">
        <f t="shared" ca="1" si="459"/>
        <v>-3.5999088630667579E-2</v>
      </c>
      <c r="N4208" t="str">
        <f t="shared" si="461"/>
        <v>no</v>
      </c>
    </row>
    <row r="4209" spans="1:14" x14ac:dyDescent="0.25">
      <c r="A4209" t="str">
        <f t="shared" si="455"/>
        <v>7North Melbourne</v>
      </c>
      <c r="B4209">
        <v>2020</v>
      </c>
      <c r="C4209">
        <v>7</v>
      </c>
      <c r="D4209" t="s">
        <v>482</v>
      </c>
      <c r="E4209" t="s">
        <v>25</v>
      </c>
      <c r="F4209">
        <v>49</v>
      </c>
      <c r="G4209" s="1">
        <v>0.71</v>
      </c>
      <c r="H4209">
        <v>0</v>
      </c>
      <c r="I4209">
        <f t="shared" si="456"/>
        <v>17</v>
      </c>
      <c r="J4209" s="3">
        <f t="shared" si="457"/>
        <v>0</v>
      </c>
      <c r="K4209" s="5">
        <f t="shared" si="460"/>
        <v>0</v>
      </c>
      <c r="L4209" s="3">
        <f t="shared" ca="1" si="458"/>
        <v>0</v>
      </c>
      <c r="M4209" s="1">
        <f t="shared" ca="1" si="459"/>
        <v>0</v>
      </c>
      <c r="N4209" t="str">
        <f t="shared" si="461"/>
        <v>no</v>
      </c>
    </row>
    <row r="4210" spans="1:14" x14ac:dyDescent="0.25">
      <c r="A4210" t="str">
        <f t="shared" si="455"/>
        <v>7Richmond</v>
      </c>
      <c r="B4210">
        <v>2020</v>
      </c>
      <c r="C4210">
        <v>7</v>
      </c>
      <c r="D4210" t="s">
        <v>579</v>
      </c>
      <c r="E4210" t="s">
        <v>28</v>
      </c>
      <c r="F4210">
        <v>46</v>
      </c>
      <c r="G4210" s="1">
        <v>0.82</v>
      </c>
      <c r="H4210">
        <v>0</v>
      </c>
      <c r="I4210">
        <f t="shared" si="456"/>
        <v>17</v>
      </c>
      <c r="J4210" s="3">
        <f t="shared" si="457"/>
        <v>0</v>
      </c>
      <c r="K4210" s="5">
        <f t="shared" si="460"/>
        <v>0</v>
      </c>
      <c r="L4210" s="3">
        <f t="shared" ca="1" si="458"/>
        <v>5.2631578947368425E-2</v>
      </c>
      <c r="M4210" s="1">
        <f t="shared" ca="1" si="459"/>
        <v>-5.2631578947368425E-2</v>
      </c>
      <c r="N4210" t="str">
        <f t="shared" si="461"/>
        <v>no</v>
      </c>
    </row>
    <row r="4211" spans="1:14" x14ac:dyDescent="0.25">
      <c r="A4211" t="str">
        <f t="shared" si="455"/>
        <v>7Gold Coast Suns</v>
      </c>
      <c r="B4211">
        <v>2020</v>
      </c>
      <c r="C4211">
        <v>7</v>
      </c>
      <c r="D4211" t="s">
        <v>493</v>
      </c>
      <c r="E4211" t="s">
        <v>40</v>
      </c>
      <c r="F4211">
        <v>61</v>
      </c>
      <c r="G4211" s="1">
        <v>0.85</v>
      </c>
      <c r="H4211">
        <v>0</v>
      </c>
      <c r="I4211">
        <f t="shared" si="456"/>
        <v>25</v>
      </c>
      <c r="J4211" s="3">
        <f t="shared" si="457"/>
        <v>0</v>
      </c>
      <c r="K4211" s="5">
        <f t="shared" si="460"/>
        <v>0</v>
      </c>
      <c r="L4211" s="3">
        <f t="shared" ca="1" si="458"/>
        <v>5.8823529411764705E-2</v>
      </c>
      <c r="M4211" s="1">
        <f t="shared" ca="1" si="459"/>
        <v>-5.8823529411764705E-2</v>
      </c>
      <c r="N4211" t="str">
        <f t="shared" si="461"/>
        <v>no</v>
      </c>
    </row>
    <row r="4212" spans="1:14" x14ac:dyDescent="0.25">
      <c r="A4212" t="str">
        <f t="shared" si="455"/>
        <v>7GWS Giants</v>
      </c>
      <c r="B4212">
        <v>2020</v>
      </c>
      <c r="C4212">
        <v>7</v>
      </c>
      <c r="D4212" t="s">
        <v>496</v>
      </c>
      <c r="E4212" t="s">
        <v>11</v>
      </c>
      <c r="F4212">
        <v>47</v>
      </c>
      <c r="G4212" s="1">
        <v>0.87</v>
      </c>
      <c r="H4212">
        <v>0</v>
      </c>
      <c r="I4212">
        <f t="shared" si="456"/>
        <v>27</v>
      </c>
      <c r="J4212" s="3">
        <f t="shared" si="457"/>
        <v>0</v>
      </c>
      <c r="K4212" s="5">
        <f t="shared" si="460"/>
        <v>0</v>
      </c>
      <c r="L4212" s="3">
        <f t="shared" ca="1" si="458"/>
        <v>0.15359477124183007</v>
      </c>
      <c r="M4212" s="1">
        <f t="shared" ca="1" si="459"/>
        <v>-0.15359477124183007</v>
      </c>
      <c r="N4212" t="str">
        <f t="shared" si="461"/>
        <v>no</v>
      </c>
    </row>
    <row r="4213" spans="1:14" x14ac:dyDescent="0.25">
      <c r="A4213" t="str">
        <f t="shared" si="455"/>
        <v>7Sydney Swans</v>
      </c>
      <c r="B4213">
        <v>2020</v>
      </c>
      <c r="C4213">
        <v>7</v>
      </c>
      <c r="D4213" t="s">
        <v>280</v>
      </c>
      <c r="E4213" t="s">
        <v>70</v>
      </c>
      <c r="F4213">
        <v>67</v>
      </c>
      <c r="G4213" s="1">
        <v>0.87</v>
      </c>
      <c r="H4213">
        <v>0</v>
      </c>
      <c r="I4213">
        <f t="shared" si="456"/>
        <v>25</v>
      </c>
      <c r="J4213" s="3">
        <f t="shared" si="457"/>
        <v>0</v>
      </c>
      <c r="K4213" s="5">
        <f t="shared" si="460"/>
        <v>3</v>
      </c>
      <c r="L4213" s="3">
        <f t="shared" ca="1" si="458"/>
        <v>5.7500000000000002E-2</v>
      </c>
      <c r="M4213" s="1">
        <f t="shared" ca="1" si="459"/>
        <v>-5.7500000000000002E-2</v>
      </c>
      <c r="N4213" t="str">
        <f t="shared" si="461"/>
        <v>yes</v>
      </c>
    </row>
    <row r="4214" spans="1:14" x14ac:dyDescent="0.25">
      <c r="A4214" t="str">
        <f t="shared" si="455"/>
        <v>7Melbourne</v>
      </c>
      <c r="B4214">
        <v>2020</v>
      </c>
      <c r="C4214">
        <v>7</v>
      </c>
      <c r="D4214" t="s">
        <v>489</v>
      </c>
      <c r="E4214" t="s">
        <v>30</v>
      </c>
      <c r="F4214">
        <v>64</v>
      </c>
      <c r="G4214" s="1">
        <v>0.98</v>
      </c>
      <c r="H4214">
        <v>0</v>
      </c>
      <c r="I4214">
        <f t="shared" si="456"/>
        <v>25</v>
      </c>
      <c r="J4214" s="3">
        <f t="shared" si="457"/>
        <v>0</v>
      </c>
      <c r="K4214" s="5">
        <f t="shared" si="460"/>
        <v>0</v>
      </c>
      <c r="L4214" s="3">
        <f t="shared" ca="1" si="458"/>
        <v>0.10768833849329205</v>
      </c>
      <c r="M4214" s="1">
        <f t="shared" ca="1" si="459"/>
        <v>-0.10768833849329205</v>
      </c>
      <c r="N4214" t="str">
        <f t="shared" si="461"/>
        <v>no</v>
      </c>
    </row>
    <row r="4215" spans="1:14" x14ac:dyDescent="0.25">
      <c r="A4215" t="str">
        <f t="shared" si="455"/>
        <v>7Melbourne</v>
      </c>
      <c r="B4215">
        <v>2020</v>
      </c>
      <c r="C4215">
        <v>7</v>
      </c>
      <c r="D4215" t="s">
        <v>598</v>
      </c>
      <c r="E4215" t="s">
        <v>30</v>
      </c>
      <c r="F4215">
        <v>23</v>
      </c>
      <c r="G4215" s="1">
        <v>0.76</v>
      </c>
      <c r="H4215">
        <v>0</v>
      </c>
      <c r="I4215">
        <f t="shared" si="456"/>
        <v>25</v>
      </c>
      <c r="J4215" s="3">
        <f t="shared" si="457"/>
        <v>0</v>
      </c>
      <c r="K4215" s="5">
        <f t="shared" si="460"/>
        <v>0</v>
      </c>
      <c r="L4215" s="3">
        <f t="shared" ca="1" si="458"/>
        <v>0</v>
      </c>
      <c r="M4215" s="1">
        <f t="shared" ca="1" si="459"/>
        <v>0</v>
      </c>
      <c r="N4215" t="str">
        <f t="shared" si="461"/>
        <v>no</v>
      </c>
    </row>
    <row r="4216" spans="1:14" x14ac:dyDescent="0.25">
      <c r="A4216" t="str">
        <f t="shared" si="455"/>
        <v>7Carlton</v>
      </c>
      <c r="B4216">
        <v>2020</v>
      </c>
      <c r="C4216">
        <v>7</v>
      </c>
      <c r="D4216" t="s">
        <v>210</v>
      </c>
      <c r="E4216" t="s">
        <v>6</v>
      </c>
      <c r="F4216">
        <v>35</v>
      </c>
      <c r="G4216" s="1">
        <v>0.77</v>
      </c>
      <c r="H4216">
        <v>0</v>
      </c>
      <c r="I4216">
        <f t="shared" si="456"/>
        <v>21</v>
      </c>
      <c r="J4216" s="3">
        <f t="shared" si="457"/>
        <v>0</v>
      </c>
      <c r="K4216" s="5">
        <f t="shared" si="460"/>
        <v>23</v>
      </c>
      <c r="L4216" s="3">
        <f t="shared" ca="1" si="458"/>
        <v>5.3030303030303032E-2</v>
      </c>
      <c r="M4216" s="1">
        <f t="shared" ca="1" si="459"/>
        <v>-5.3030303030303032E-2</v>
      </c>
      <c r="N4216" t="str">
        <f t="shared" si="461"/>
        <v>yes</v>
      </c>
    </row>
    <row r="4217" spans="1:14" x14ac:dyDescent="0.25">
      <c r="A4217" t="str">
        <f t="shared" si="455"/>
        <v>7Fremantle</v>
      </c>
      <c r="B4217">
        <v>2020</v>
      </c>
      <c r="C4217">
        <v>7</v>
      </c>
      <c r="D4217" t="s">
        <v>360</v>
      </c>
      <c r="E4217" t="s">
        <v>53</v>
      </c>
      <c r="F4217">
        <v>40</v>
      </c>
      <c r="G4217" s="1">
        <v>0.73</v>
      </c>
      <c r="H4217">
        <v>0</v>
      </c>
      <c r="I4217">
        <f t="shared" si="456"/>
        <v>17</v>
      </c>
      <c r="J4217" s="3">
        <f t="shared" si="457"/>
        <v>0</v>
      </c>
      <c r="K4217" s="5">
        <f t="shared" si="460"/>
        <v>0</v>
      </c>
      <c r="L4217" s="3">
        <f t="shared" ca="1" si="458"/>
        <v>3.3333333333333333E-2</v>
      </c>
      <c r="M4217" s="1">
        <f t="shared" ca="1" si="459"/>
        <v>-3.3333333333333333E-2</v>
      </c>
      <c r="N4217" t="str">
        <f t="shared" si="461"/>
        <v>no</v>
      </c>
    </row>
    <row r="4218" spans="1:14" x14ac:dyDescent="0.25">
      <c r="A4218" t="str">
        <f t="shared" si="455"/>
        <v>7Carlton</v>
      </c>
      <c r="B4218">
        <v>2020</v>
      </c>
      <c r="C4218">
        <v>7</v>
      </c>
      <c r="D4218" t="s">
        <v>304</v>
      </c>
      <c r="E4218" t="s">
        <v>6</v>
      </c>
      <c r="F4218">
        <v>30</v>
      </c>
      <c r="G4218" s="1">
        <v>0.74</v>
      </c>
      <c r="H4218">
        <v>0</v>
      </c>
      <c r="I4218">
        <f t="shared" si="456"/>
        <v>21</v>
      </c>
      <c r="J4218" s="3">
        <f t="shared" si="457"/>
        <v>0</v>
      </c>
      <c r="K4218" s="5">
        <f t="shared" si="460"/>
        <v>2</v>
      </c>
      <c r="L4218" s="3">
        <f t="shared" ca="1" si="458"/>
        <v>0.11565835480309164</v>
      </c>
      <c r="M4218" s="1">
        <f t="shared" ca="1" si="459"/>
        <v>-0.11565835480309164</v>
      </c>
      <c r="N4218" t="str">
        <f t="shared" si="461"/>
        <v>yes</v>
      </c>
    </row>
    <row r="4219" spans="1:14" x14ac:dyDescent="0.25">
      <c r="A4219" t="str">
        <f t="shared" si="455"/>
        <v>7Melbourne</v>
      </c>
      <c r="B4219">
        <v>2020</v>
      </c>
      <c r="C4219">
        <v>7</v>
      </c>
      <c r="D4219" t="s">
        <v>435</v>
      </c>
      <c r="E4219" t="s">
        <v>30</v>
      </c>
      <c r="F4219">
        <v>63</v>
      </c>
      <c r="G4219" s="1">
        <v>0.74</v>
      </c>
      <c r="H4219">
        <v>0</v>
      </c>
      <c r="I4219">
        <f t="shared" si="456"/>
        <v>25</v>
      </c>
      <c r="J4219" s="3">
        <f t="shared" si="457"/>
        <v>0</v>
      </c>
      <c r="K4219" s="5">
        <f t="shared" si="460"/>
        <v>0</v>
      </c>
      <c r="L4219" s="3">
        <f t="shared" ca="1" si="458"/>
        <v>4.3269230769230768E-2</v>
      </c>
      <c r="M4219" s="1">
        <f t="shared" ca="1" si="459"/>
        <v>-4.3269230769230768E-2</v>
      </c>
      <c r="N4219" t="str">
        <f t="shared" si="461"/>
        <v>no</v>
      </c>
    </row>
    <row r="4220" spans="1:14" x14ac:dyDescent="0.25">
      <c r="A4220" t="str">
        <f t="shared" si="455"/>
        <v>7Gold Coast Suns</v>
      </c>
      <c r="B4220">
        <v>2020</v>
      </c>
      <c r="C4220">
        <v>7</v>
      </c>
      <c r="D4220" t="s">
        <v>534</v>
      </c>
      <c r="E4220" t="s">
        <v>40</v>
      </c>
      <c r="F4220">
        <v>17</v>
      </c>
      <c r="G4220" s="1">
        <v>0.89</v>
      </c>
      <c r="H4220">
        <v>0</v>
      </c>
      <c r="I4220">
        <f t="shared" si="456"/>
        <v>25</v>
      </c>
      <c r="J4220" s="3">
        <f t="shared" si="457"/>
        <v>0</v>
      </c>
      <c r="K4220" s="5">
        <f t="shared" si="460"/>
        <v>0</v>
      </c>
      <c r="L4220" s="3">
        <f t="shared" ca="1" si="458"/>
        <v>8.8292382170259406E-2</v>
      </c>
      <c r="M4220" s="1">
        <f t="shared" ca="1" si="459"/>
        <v>-8.8292382170259406E-2</v>
      </c>
      <c r="N4220" t="str">
        <f t="shared" si="461"/>
        <v>no</v>
      </c>
    </row>
    <row r="4221" spans="1:14" x14ac:dyDescent="0.25">
      <c r="A4221" t="str">
        <f t="shared" si="455"/>
        <v>7North Melbourne</v>
      </c>
      <c r="B4221">
        <v>2020</v>
      </c>
      <c r="C4221">
        <v>7</v>
      </c>
      <c r="D4221" t="s">
        <v>539</v>
      </c>
      <c r="E4221" t="s">
        <v>25</v>
      </c>
      <c r="F4221">
        <v>45</v>
      </c>
      <c r="G4221" s="1">
        <v>0.91</v>
      </c>
      <c r="H4221">
        <v>0</v>
      </c>
      <c r="I4221">
        <f t="shared" si="456"/>
        <v>17</v>
      </c>
      <c r="J4221" s="3">
        <f t="shared" si="457"/>
        <v>0</v>
      </c>
      <c r="K4221" s="5">
        <f t="shared" si="460"/>
        <v>0</v>
      </c>
      <c r="L4221" s="3">
        <f t="shared" ca="1" si="458"/>
        <v>0.12797001153402537</v>
      </c>
      <c r="M4221" s="1">
        <f t="shared" ca="1" si="459"/>
        <v>-0.12797001153402537</v>
      </c>
      <c r="N4221" t="str">
        <f t="shared" si="461"/>
        <v>no</v>
      </c>
    </row>
    <row r="4222" spans="1:14" x14ac:dyDescent="0.25">
      <c r="A4222" t="str">
        <f t="shared" si="455"/>
        <v>7North Melbourne</v>
      </c>
      <c r="B4222">
        <v>2020</v>
      </c>
      <c r="C4222">
        <v>7</v>
      </c>
      <c r="D4222" t="s">
        <v>340</v>
      </c>
      <c r="E4222" t="s">
        <v>25</v>
      </c>
      <c r="F4222">
        <v>30</v>
      </c>
      <c r="G4222" s="1">
        <v>0.85</v>
      </c>
      <c r="H4222">
        <v>0</v>
      </c>
      <c r="I4222">
        <f t="shared" si="456"/>
        <v>17</v>
      </c>
      <c r="J4222" s="3">
        <f t="shared" si="457"/>
        <v>0</v>
      </c>
      <c r="K4222" s="5">
        <f t="shared" si="460"/>
        <v>2</v>
      </c>
      <c r="L4222" s="3">
        <f t="shared" ca="1" si="458"/>
        <v>0.18200528568421545</v>
      </c>
      <c r="M4222" s="1">
        <f t="shared" ca="1" si="459"/>
        <v>-0.18200528568421545</v>
      </c>
      <c r="N4222" t="str">
        <f t="shared" si="461"/>
        <v>yes</v>
      </c>
    </row>
    <row r="4223" spans="1:14" x14ac:dyDescent="0.25">
      <c r="A4223" t="str">
        <f t="shared" si="455"/>
        <v>7Melbourne</v>
      </c>
      <c r="B4223">
        <v>2020</v>
      </c>
      <c r="C4223">
        <v>7</v>
      </c>
      <c r="D4223" t="s">
        <v>565</v>
      </c>
      <c r="E4223" t="s">
        <v>30</v>
      </c>
      <c r="F4223">
        <v>34</v>
      </c>
      <c r="G4223" s="1">
        <v>0.69</v>
      </c>
      <c r="H4223">
        <v>0</v>
      </c>
      <c r="I4223">
        <f t="shared" si="456"/>
        <v>25</v>
      </c>
      <c r="J4223" s="3">
        <f t="shared" si="457"/>
        <v>0</v>
      </c>
      <c r="K4223" s="5">
        <f t="shared" si="460"/>
        <v>0</v>
      </c>
      <c r="L4223" s="3">
        <f t="shared" ca="1" si="458"/>
        <v>0</v>
      </c>
      <c r="M4223" s="1">
        <f t="shared" ca="1" si="459"/>
        <v>0</v>
      </c>
      <c r="N4223" t="str">
        <f t="shared" si="461"/>
        <v>no</v>
      </c>
    </row>
    <row r="4224" spans="1:14" x14ac:dyDescent="0.25">
      <c r="A4224" t="str">
        <f t="shared" si="455"/>
        <v>7St Kilda</v>
      </c>
      <c r="B4224">
        <v>2020</v>
      </c>
      <c r="C4224">
        <v>7</v>
      </c>
      <c r="D4224" t="s">
        <v>568</v>
      </c>
      <c r="E4224" t="s">
        <v>19</v>
      </c>
      <c r="F4224">
        <v>69</v>
      </c>
      <c r="G4224" s="1">
        <v>0.89</v>
      </c>
      <c r="H4224">
        <v>0</v>
      </c>
      <c r="I4224">
        <f t="shared" si="456"/>
        <v>22</v>
      </c>
      <c r="J4224" s="3">
        <f t="shared" si="457"/>
        <v>0</v>
      </c>
      <c r="K4224" s="5">
        <f t="shared" si="460"/>
        <v>0</v>
      </c>
      <c r="L4224" s="3">
        <f t="shared" ca="1" si="458"/>
        <v>0.11993888464476699</v>
      </c>
      <c r="M4224" s="1">
        <f t="shared" ca="1" si="459"/>
        <v>-0.11993888464476699</v>
      </c>
      <c r="N4224" t="str">
        <f t="shared" si="461"/>
        <v>no</v>
      </c>
    </row>
    <row r="4225" spans="1:14" x14ac:dyDescent="0.25">
      <c r="A4225" t="str">
        <f t="shared" si="455"/>
        <v>7GWS Giants</v>
      </c>
      <c r="B4225">
        <v>2020</v>
      </c>
      <c r="C4225">
        <v>7</v>
      </c>
      <c r="D4225" t="s">
        <v>633</v>
      </c>
      <c r="E4225" t="s">
        <v>11</v>
      </c>
      <c r="F4225">
        <v>6</v>
      </c>
      <c r="G4225" s="1">
        <v>0.59</v>
      </c>
      <c r="H4225">
        <v>0</v>
      </c>
      <c r="I4225">
        <f t="shared" si="456"/>
        <v>27</v>
      </c>
      <c r="J4225" s="3">
        <f t="shared" si="457"/>
        <v>0</v>
      </c>
      <c r="K4225" s="5">
        <f t="shared" si="460"/>
        <v>0</v>
      </c>
      <c r="L4225" s="3">
        <f t="shared" ca="1" si="458"/>
        <v>0.46854288499025343</v>
      </c>
      <c r="M4225" s="1">
        <f t="shared" ca="1" si="459"/>
        <v>-0.46854288499025343</v>
      </c>
      <c r="N4225" t="str">
        <f t="shared" si="461"/>
        <v>no</v>
      </c>
    </row>
    <row r="4226" spans="1:14" x14ac:dyDescent="0.25">
      <c r="A4226" t="str">
        <f t="shared" ref="A4226:A4289" si="462">C4226&amp;E4226</f>
        <v>7North Melbourne</v>
      </c>
      <c r="B4226">
        <v>2020</v>
      </c>
      <c r="C4226">
        <v>7</v>
      </c>
      <c r="D4226" t="s">
        <v>300</v>
      </c>
      <c r="E4226" t="s">
        <v>25</v>
      </c>
      <c r="F4226">
        <v>31</v>
      </c>
      <c r="G4226" s="1">
        <v>1</v>
      </c>
      <c r="H4226">
        <v>0</v>
      </c>
      <c r="I4226">
        <f t="shared" ref="I4226:I4289" si="463">SUMIF($A:$A,$A4226,$H:$H)/4</f>
        <v>17</v>
      </c>
      <c r="J4226" s="3">
        <f t="shared" ref="J4226:J4289" si="464">H4226/I4226</f>
        <v>0</v>
      </c>
      <c r="K4226" s="5">
        <f t="shared" si="460"/>
        <v>2</v>
      </c>
      <c r="L4226" s="3">
        <f t="shared" ref="L4226:L4289" ca="1" si="465">SUMIF($D:$D,$D4226,$J4226)/COUNTIF($D:$D,$D4226)</f>
        <v>0.15564738292011018</v>
      </c>
      <c r="M4226" s="1">
        <f t="shared" ref="M4226:M4289" ca="1" si="466">J4226-L4226</f>
        <v>-0.15564738292011018</v>
      </c>
      <c r="N4226" t="str">
        <f t="shared" si="461"/>
        <v>yes</v>
      </c>
    </row>
    <row r="4227" spans="1:14" x14ac:dyDescent="0.25">
      <c r="A4227" t="str">
        <f t="shared" si="462"/>
        <v>7Western Bulldogs</v>
      </c>
      <c r="B4227">
        <v>2020</v>
      </c>
      <c r="C4227">
        <v>7</v>
      </c>
      <c r="D4227" t="s">
        <v>569</v>
      </c>
      <c r="E4227" t="s">
        <v>14</v>
      </c>
      <c r="F4227">
        <v>71</v>
      </c>
      <c r="G4227" s="1">
        <v>0.75</v>
      </c>
      <c r="H4227">
        <v>0</v>
      </c>
      <c r="I4227">
        <f t="shared" si="463"/>
        <v>25</v>
      </c>
      <c r="J4227" s="3">
        <f t="shared" si="464"/>
        <v>0</v>
      </c>
      <c r="K4227" s="5">
        <f t="shared" ref="K4227:K4290" si="467">SUMIF($D:$D,$D4227,$H:$H)</f>
        <v>0</v>
      </c>
      <c r="L4227" s="3">
        <f t="shared" ca="1" si="465"/>
        <v>2.8571428571428574E-2</v>
      </c>
      <c r="M4227" s="1">
        <f t="shared" ca="1" si="466"/>
        <v>-2.8571428571428574E-2</v>
      </c>
      <c r="N4227" t="str">
        <f t="shared" ref="N4227:N4290" si="468">IF(K4227&gt;0,"yes", "no")</f>
        <v>no</v>
      </c>
    </row>
    <row r="4228" spans="1:14" x14ac:dyDescent="0.25">
      <c r="A4228" t="str">
        <f t="shared" si="462"/>
        <v>7West Coast Eagles</v>
      </c>
      <c r="B4228">
        <v>2020</v>
      </c>
      <c r="C4228">
        <v>7</v>
      </c>
      <c r="D4228" t="s">
        <v>387</v>
      </c>
      <c r="E4228" t="s">
        <v>36</v>
      </c>
      <c r="F4228">
        <v>62</v>
      </c>
      <c r="G4228" s="1">
        <v>0.87</v>
      </c>
      <c r="H4228">
        <v>0</v>
      </c>
      <c r="I4228">
        <f t="shared" si="463"/>
        <v>17</v>
      </c>
      <c r="J4228" s="3">
        <f t="shared" si="464"/>
        <v>0</v>
      </c>
      <c r="K4228" s="5">
        <f t="shared" si="467"/>
        <v>0</v>
      </c>
      <c r="L4228" s="3">
        <f t="shared" ca="1" si="465"/>
        <v>1.1764705882352941E-2</v>
      </c>
      <c r="M4228" s="1">
        <f t="shared" ca="1" si="466"/>
        <v>-1.1764705882352941E-2</v>
      </c>
      <c r="N4228" t="str">
        <f t="shared" si="468"/>
        <v>no</v>
      </c>
    </row>
    <row r="4229" spans="1:14" x14ac:dyDescent="0.25">
      <c r="A4229" t="str">
        <f t="shared" si="462"/>
        <v>7Richmond</v>
      </c>
      <c r="B4229">
        <v>2020</v>
      </c>
      <c r="C4229">
        <v>7</v>
      </c>
      <c r="D4229" t="s">
        <v>200</v>
      </c>
      <c r="E4229" t="s">
        <v>28</v>
      </c>
      <c r="F4229">
        <v>19</v>
      </c>
      <c r="G4229" s="1">
        <v>0.28999999999999998</v>
      </c>
      <c r="H4229">
        <v>0</v>
      </c>
      <c r="I4229">
        <f t="shared" si="463"/>
        <v>17</v>
      </c>
      <c r="J4229" s="3">
        <f t="shared" si="464"/>
        <v>0</v>
      </c>
      <c r="K4229" s="5">
        <f t="shared" si="467"/>
        <v>12</v>
      </c>
      <c r="L4229" s="3">
        <f t="shared" ca="1" si="465"/>
        <v>0</v>
      </c>
      <c r="M4229" s="1">
        <f t="shared" ca="1" si="466"/>
        <v>0</v>
      </c>
      <c r="N4229" t="str">
        <f t="shared" si="468"/>
        <v>yes</v>
      </c>
    </row>
    <row r="4230" spans="1:14" x14ac:dyDescent="0.25">
      <c r="A4230" t="str">
        <f t="shared" si="462"/>
        <v>7Essendon</v>
      </c>
      <c r="B4230">
        <v>2020</v>
      </c>
      <c r="C4230">
        <v>7</v>
      </c>
      <c r="D4230" t="s">
        <v>593</v>
      </c>
      <c r="E4230" t="s">
        <v>32</v>
      </c>
      <c r="F4230">
        <v>24</v>
      </c>
      <c r="G4230" s="1">
        <v>0.81</v>
      </c>
      <c r="H4230">
        <v>0</v>
      </c>
      <c r="I4230">
        <f t="shared" si="463"/>
        <v>25</v>
      </c>
      <c r="J4230" s="3">
        <f t="shared" si="464"/>
        <v>0</v>
      </c>
      <c r="K4230" s="5">
        <f t="shared" si="467"/>
        <v>0</v>
      </c>
      <c r="L4230" s="3">
        <f t="shared" ca="1" si="465"/>
        <v>0</v>
      </c>
      <c r="M4230" s="1">
        <f t="shared" ca="1" si="466"/>
        <v>0</v>
      </c>
      <c r="N4230" t="str">
        <f t="shared" si="468"/>
        <v>no</v>
      </c>
    </row>
    <row r="4231" spans="1:14" x14ac:dyDescent="0.25">
      <c r="A4231" t="str">
        <f t="shared" si="462"/>
        <v>7West Coast Eagles</v>
      </c>
      <c r="B4231">
        <v>2020</v>
      </c>
      <c r="C4231">
        <v>7</v>
      </c>
      <c r="D4231" t="s">
        <v>501</v>
      </c>
      <c r="E4231" t="s">
        <v>36</v>
      </c>
      <c r="F4231">
        <v>64</v>
      </c>
      <c r="G4231" s="1">
        <v>0.87</v>
      </c>
      <c r="H4231">
        <v>0</v>
      </c>
      <c r="I4231">
        <f t="shared" si="463"/>
        <v>17</v>
      </c>
      <c r="J4231" s="3">
        <f t="shared" si="464"/>
        <v>0</v>
      </c>
      <c r="K4231" s="5">
        <f t="shared" si="467"/>
        <v>0</v>
      </c>
      <c r="L4231" s="3">
        <f t="shared" ca="1" si="465"/>
        <v>0.20300406664043028</v>
      </c>
      <c r="M4231" s="1">
        <f t="shared" ca="1" si="466"/>
        <v>-0.20300406664043028</v>
      </c>
      <c r="N4231" t="str">
        <f t="shared" si="468"/>
        <v>no</v>
      </c>
    </row>
    <row r="4232" spans="1:14" x14ac:dyDescent="0.25">
      <c r="A4232" t="str">
        <f t="shared" si="462"/>
        <v>7Brisbane Lions</v>
      </c>
      <c r="B4232">
        <v>2020</v>
      </c>
      <c r="C4232">
        <v>7</v>
      </c>
      <c r="D4232" t="s">
        <v>420</v>
      </c>
      <c r="E4232" t="s">
        <v>16</v>
      </c>
      <c r="F4232">
        <v>70</v>
      </c>
      <c r="G4232" s="1">
        <v>0.9</v>
      </c>
      <c r="H4232">
        <v>0</v>
      </c>
      <c r="I4232">
        <f t="shared" si="463"/>
        <v>27</v>
      </c>
      <c r="J4232" s="3">
        <f t="shared" si="464"/>
        <v>0</v>
      </c>
      <c r="K4232" s="5">
        <f t="shared" si="467"/>
        <v>0</v>
      </c>
      <c r="L4232" s="3">
        <f t="shared" ca="1" si="465"/>
        <v>4.3956043956043953E-2</v>
      </c>
      <c r="M4232" s="1">
        <f t="shared" ca="1" si="466"/>
        <v>-4.3956043956043953E-2</v>
      </c>
      <c r="N4232" t="str">
        <f t="shared" si="468"/>
        <v>no</v>
      </c>
    </row>
    <row r="4233" spans="1:14" x14ac:dyDescent="0.25">
      <c r="A4233" t="str">
        <f t="shared" si="462"/>
        <v>7Adelaide Crows</v>
      </c>
      <c r="B4233">
        <v>2020</v>
      </c>
      <c r="C4233">
        <v>7</v>
      </c>
      <c r="D4233" t="s">
        <v>458</v>
      </c>
      <c r="E4233" t="s">
        <v>22</v>
      </c>
      <c r="F4233">
        <v>19</v>
      </c>
      <c r="G4233" s="1">
        <v>0.78</v>
      </c>
      <c r="H4233">
        <v>0</v>
      </c>
      <c r="I4233">
        <f t="shared" si="463"/>
        <v>22</v>
      </c>
      <c r="J4233" s="3">
        <f t="shared" si="464"/>
        <v>0</v>
      </c>
      <c r="K4233" s="5">
        <f t="shared" si="467"/>
        <v>0</v>
      </c>
      <c r="L4233" s="3">
        <f t="shared" ca="1" si="465"/>
        <v>0</v>
      </c>
      <c r="M4233" s="1">
        <f t="shared" ca="1" si="466"/>
        <v>0</v>
      </c>
      <c r="N4233" t="str">
        <f t="shared" si="468"/>
        <v>no</v>
      </c>
    </row>
    <row r="4234" spans="1:14" x14ac:dyDescent="0.25">
      <c r="A4234" t="str">
        <f t="shared" si="462"/>
        <v>7Carlton</v>
      </c>
      <c r="B4234">
        <v>2020</v>
      </c>
      <c r="C4234">
        <v>7</v>
      </c>
      <c r="D4234" t="s">
        <v>528</v>
      </c>
      <c r="E4234" t="s">
        <v>6</v>
      </c>
      <c r="F4234">
        <v>56</v>
      </c>
      <c r="G4234" s="1">
        <v>1</v>
      </c>
      <c r="H4234">
        <v>0</v>
      </c>
      <c r="I4234">
        <f t="shared" si="463"/>
        <v>21</v>
      </c>
      <c r="J4234" s="3">
        <f t="shared" si="464"/>
        <v>0</v>
      </c>
      <c r="K4234" s="5">
        <f t="shared" si="467"/>
        <v>0</v>
      </c>
      <c r="L4234" s="3">
        <f t="shared" ca="1" si="465"/>
        <v>9.3248663101604276E-2</v>
      </c>
      <c r="M4234" s="1">
        <f t="shared" ca="1" si="466"/>
        <v>-9.3248663101604276E-2</v>
      </c>
      <c r="N4234" t="str">
        <f t="shared" si="468"/>
        <v>no</v>
      </c>
    </row>
    <row r="4235" spans="1:14" x14ac:dyDescent="0.25">
      <c r="A4235" t="str">
        <f t="shared" si="462"/>
        <v>7Geelong Cats</v>
      </c>
      <c r="B4235">
        <v>2020</v>
      </c>
      <c r="C4235">
        <v>7</v>
      </c>
      <c r="D4235" t="s">
        <v>211</v>
      </c>
      <c r="E4235" t="s">
        <v>9</v>
      </c>
      <c r="F4235">
        <v>40</v>
      </c>
      <c r="G4235" s="1">
        <v>1</v>
      </c>
      <c r="H4235">
        <v>0</v>
      </c>
      <c r="I4235">
        <f t="shared" si="463"/>
        <v>17</v>
      </c>
      <c r="J4235" s="3">
        <f t="shared" si="464"/>
        <v>0</v>
      </c>
      <c r="K4235" s="5">
        <f t="shared" si="467"/>
        <v>50</v>
      </c>
      <c r="L4235" s="3">
        <f t="shared" ca="1" si="465"/>
        <v>0</v>
      </c>
      <c r="M4235" s="1">
        <f t="shared" ca="1" si="466"/>
        <v>0</v>
      </c>
      <c r="N4235" t="str">
        <f t="shared" si="468"/>
        <v>yes</v>
      </c>
    </row>
    <row r="4236" spans="1:14" x14ac:dyDescent="0.25">
      <c r="A4236" t="str">
        <f t="shared" si="462"/>
        <v>7Geelong Cats</v>
      </c>
      <c r="B4236">
        <v>2020</v>
      </c>
      <c r="C4236">
        <v>7</v>
      </c>
      <c r="D4236" t="s">
        <v>467</v>
      </c>
      <c r="E4236" t="s">
        <v>9</v>
      </c>
      <c r="F4236">
        <v>42</v>
      </c>
      <c r="G4236" s="1">
        <v>0.94</v>
      </c>
      <c r="H4236">
        <v>0</v>
      </c>
      <c r="I4236">
        <f t="shared" si="463"/>
        <v>17</v>
      </c>
      <c r="J4236" s="3">
        <f t="shared" si="464"/>
        <v>0</v>
      </c>
      <c r="K4236" s="5">
        <f t="shared" si="467"/>
        <v>0</v>
      </c>
      <c r="L4236" s="3">
        <f t="shared" ca="1" si="465"/>
        <v>0.1302716890952185</v>
      </c>
      <c r="M4236" s="1">
        <f t="shared" ca="1" si="466"/>
        <v>-0.1302716890952185</v>
      </c>
      <c r="N4236" t="str">
        <f t="shared" si="468"/>
        <v>no</v>
      </c>
    </row>
    <row r="4237" spans="1:14" x14ac:dyDescent="0.25">
      <c r="A4237" t="str">
        <f t="shared" si="462"/>
        <v>7St Kilda</v>
      </c>
      <c r="B4237">
        <v>2020</v>
      </c>
      <c r="C4237">
        <v>7</v>
      </c>
      <c r="D4237" t="s">
        <v>344</v>
      </c>
      <c r="E4237" t="s">
        <v>19</v>
      </c>
      <c r="F4237">
        <v>67</v>
      </c>
      <c r="G4237" s="1">
        <v>0.86</v>
      </c>
      <c r="H4237">
        <v>0</v>
      </c>
      <c r="I4237">
        <f t="shared" si="463"/>
        <v>22</v>
      </c>
      <c r="J4237" s="3">
        <f t="shared" si="464"/>
        <v>0</v>
      </c>
      <c r="K4237" s="5">
        <f t="shared" si="467"/>
        <v>2</v>
      </c>
      <c r="L4237" s="3">
        <f t="shared" ca="1" si="465"/>
        <v>0.21003706438489045</v>
      </c>
      <c r="M4237" s="1">
        <f t="shared" ca="1" si="466"/>
        <v>-0.21003706438489045</v>
      </c>
      <c r="N4237" t="str">
        <f t="shared" si="468"/>
        <v>yes</v>
      </c>
    </row>
    <row r="4238" spans="1:14" x14ac:dyDescent="0.25">
      <c r="A4238" t="str">
        <f t="shared" si="462"/>
        <v>7Carlton</v>
      </c>
      <c r="B4238">
        <v>2020</v>
      </c>
      <c r="C4238">
        <v>7</v>
      </c>
      <c r="D4238" t="s">
        <v>88</v>
      </c>
      <c r="E4238" t="s">
        <v>6</v>
      </c>
      <c r="F4238">
        <v>53</v>
      </c>
      <c r="G4238" s="1">
        <v>0.78</v>
      </c>
      <c r="H4238">
        <v>0</v>
      </c>
      <c r="I4238">
        <f t="shared" si="463"/>
        <v>21</v>
      </c>
      <c r="J4238" s="3">
        <f t="shared" si="464"/>
        <v>0</v>
      </c>
      <c r="K4238" s="5">
        <f t="shared" si="467"/>
        <v>86</v>
      </c>
      <c r="L4238" s="3">
        <f t="shared" ca="1" si="465"/>
        <v>4.4279250161603105E-2</v>
      </c>
      <c r="M4238" s="1">
        <f t="shared" ca="1" si="466"/>
        <v>-4.4279250161603105E-2</v>
      </c>
      <c r="N4238" t="str">
        <f t="shared" si="468"/>
        <v>yes</v>
      </c>
    </row>
    <row r="4239" spans="1:14" x14ac:dyDescent="0.25">
      <c r="A4239" t="str">
        <f t="shared" si="462"/>
        <v>7St Kilda</v>
      </c>
      <c r="B4239">
        <v>2020</v>
      </c>
      <c r="C4239">
        <v>7</v>
      </c>
      <c r="D4239" t="s">
        <v>298</v>
      </c>
      <c r="E4239" t="s">
        <v>19</v>
      </c>
      <c r="F4239">
        <v>17</v>
      </c>
      <c r="G4239" s="1">
        <v>0.19</v>
      </c>
      <c r="H4239">
        <v>0</v>
      </c>
      <c r="I4239">
        <f t="shared" si="463"/>
        <v>22</v>
      </c>
      <c r="J4239" s="3">
        <f t="shared" si="464"/>
        <v>0</v>
      </c>
      <c r="K4239" s="5">
        <f t="shared" si="467"/>
        <v>8</v>
      </c>
      <c r="L4239" s="3">
        <f t="shared" ca="1" si="465"/>
        <v>2.6525198938992041E-3</v>
      </c>
      <c r="M4239" s="1">
        <f t="shared" ca="1" si="466"/>
        <v>-2.6525198938992041E-3</v>
      </c>
      <c r="N4239" t="str">
        <f t="shared" si="468"/>
        <v>yes</v>
      </c>
    </row>
    <row r="4240" spans="1:14" x14ac:dyDescent="0.25">
      <c r="A4240" t="str">
        <f t="shared" si="462"/>
        <v>7Gold Coast Suns</v>
      </c>
      <c r="B4240">
        <v>2020</v>
      </c>
      <c r="C4240">
        <v>7</v>
      </c>
      <c r="D4240" t="s">
        <v>252</v>
      </c>
      <c r="E4240" t="s">
        <v>40</v>
      </c>
      <c r="F4240">
        <v>26</v>
      </c>
      <c r="G4240" s="1">
        <v>0.83</v>
      </c>
      <c r="H4240">
        <v>0</v>
      </c>
      <c r="I4240">
        <f t="shared" si="463"/>
        <v>25</v>
      </c>
      <c r="J4240" s="3">
        <f t="shared" si="464"/>
        <v>0</v>
      </c>
      <c r="K4240" s="5">
        <f t="shared" si="467"/>
        <v>22</v>
      </c>
      <c r="L4240" s="3">
        <f t="shared" ca="1" si="465"/>
        <v>0</v>
      </c>
      <c r="M4240" s="1">
        <f t="shared" ca="1" si="466"/>
        <v>0</v>
      </c>
      <c r="N4240" t="str">
        <f t="shared" si="468"/>
        <v>yes</v>
      </c>
    </row>
    <row r="4241" spans="1:14" x14ac:dyDescent="0.25">
      <c r="A4241" t="str">
        <f t="shared" si="462"/>
        <v>7Sydney Swans</v>
      </c>
      <c r="B4241">
        <v>2020</v>
      </c>
      <c r="C4241">
        <v>7</v>
      </c>
      <c r="D4241" t="s">
        <v>603</v>
      </c>
      <c r="E4241" t="s">
        <v>70</v>
      </c>
      <c r="F4241">
        <v>63</v>
      </c>
      <c r="G4241" s="1">
        <v>1</v>
      </c>
      <c r="H4241">
        <v>0</v>
      </c>
      <c r="I4241">
        <f t="shared" si="463"/>
        <v>25</v>
      </c>
      <c r="J4241" s="3">
        <f t="shared" si="464"/>
        <v>0</v>
      </c>
      <c r="K4241" s="5">
        <f t="shared" si="467"/>
        <v>0</v>
      </c>
      <c r="L4241" s="3">
        <f t="shared" ca="1" si="465"/>
        <v>0</v>
      </c>
      <c r="M4241" s="1">
        <f t="shared" ca="1" si="466"/>
        <v>0</v>
      </c>
      <c r="N4241" t="str">
        <f t="shared" si="468"/>
        <v>no</v>
      </c>
    </row>
    <row r="4242" spans="1:14" x14ac:dyDescent="0.25">
      <c r="A4242" t="str">
        <f t="shared" si="462"/>
        <v>7Sydney Swans</v>
      </c>
      <c r="B4242">
        <v>2020</v>
      </c>
      <c r="C4242">
        <v>7</v>
      </c>
      <c r="D4242" t="s">
        <v>158</v>
      </c>
      <c r="E4242" t="s">
        <v>70</v>
      </c>
      <c r="F4242">
        <v>24</v>
      </c>
      <c r="G4242" s="1">
        <v>0.76</v>
      </c>
      <c r="H4242">
        <v>0</v>
      </c>
      <c r="I4242">
        <f t="shared" si="463"/>
        <v>25</v>
      </c>
      <c r="J4242" s="3">
        <f t="shared" si="464"/>
        <v>0</v>
      </c>
      <c r="K4242" s="5">
        <f t="shared" si="467"/>
        <v>53</v>
      </c>
      <c r="L4242" s="3">
        <f t="shared" ca="1" si="465"/>
        <v>0</v>
      </c>
      <c r="M4242" s="1">
        <f t="shared" ca="1" si="466"/>
        <v>0</v>
      </c>
      <c r="N4242" t="str">
        <f t="shared" si="468"/>
        <v>yes</v>
      </c>
    </row>
    <row r="4243" spans="1:14" x14ac:dyDescent="0.25">
      <c r="A4243" t="str">
        <f t="shared" si="462"/>
        <v>7Richmond</v>
      </c>
      <c r="B4243">
        <v>2020</v>
      </c>
      <c r="C4243">
        <v>7</v>
      </c>
      <c r="D4243" t="s">
        <v>307</v>
      </c>
      <c r="E4243" t="s">
        <v>28</v>
      </c>
      <c r="F4243">
        <v>74</v>
      </c>
      <c r="G4243" s="1">
        <v>0.73</v>
      </c>
      <c r="H4243">
        <v>0</v>
      </c>
      <c r="I4243">
        <f t="shared" si="463"/>
        <v>17</v>
      </c>
      <c r="J4243" s="3">
        <f t="shared" si="464"/>
        <v>0</v>
      </c>
      <c r="K4243" s="5">
        <f t="shared" si="467"/>
        <v>2</v>
      </c>
      <c r="L4243" s="3">
        <f t="shared" ca="1" si="465"/>
        <v>0</v>
      </c>
      <c r="M4243" s="1">
        <f t="shared" ca="1" si="466"/>
        <v>0</v>
      </c>
      <c r="N4243" t="str">
        <f t="shared" si="468"/>
        <v>yes</v>
      </c>
    </row>
    <row r="4244" spans="1:14" x14ac:dyDescent="0.25">
      <c r="A4244" t="str">
        <f t="shared" si="462"/>
        <v>7Geelong Cats</v>
      </c>
      <c r="B4244">
        <v>2020</v>
      </c>
      <c r="C4244">
        <v>7</v>
      </c>
      <c r="D4244" t="s">
        <v>338</v>
      </c>
      <c r="E4244" t="s">
        <v>9</v>
      </c>
      <c r="F4244">
        <v>62</v>
      </c>
      <c r="G4244" s="1">
        <v>0.78</v>
      </c>
      <c r="H4244">
        <v>0</v>
      </c>
      <c r="I4244">
        <f t="shared" si="463"/>
        <v>17</v>
      </c>
      <c r="J4244" s="3">
        <f t="shared" si="464"/>
        <v>0</v>
      </c>
      <c r="K4244" s="5">
        <f t="shared" si="467"/>
        <v>1</v>
      </c>
      <c r="L4244" s="3">
        <f t="shared" ca="1" si="465"/>
        <v>0</v>
      </c>
      <c r="M4244" s="1">
        <f t="shared" ca="1" si="466"/>
        <v>0</v>
      </c>
      <c r="N4244" t="str">
        <f t="shared" si="468"/>
        <v>yes</v>
      </c>
    </row>
    <row r="4245" spans="1:14" x14ac:dyDescent="0.25">
      <c r="A4245" t="str">
        <f t="shared" si="462"/>
        <v>7Port Adelaide</v>
      </c>
      <c r="B4245">
        <v>2020</v>
      </c>
      <c r="C4245">
        <v>7</v>
      </c>
      <c r="D4245" t="s">
        <v>599</v>
      </c>
      <c r="E4245" t="s">
        <v>48</v>
      </c>
      <c r="F4245">
        <v>52</v>
      </c>
      <c r="G4245" s="1">
        <v>0.84</v>
      </c>
      <c r="H4245">
        <v>0</v>
      </c>
      <c r="I4245">
        <f t="shared" si="463"/>
        <v>21</v>
      </c>
      <c r="J4245" s="3">
        <f t="shared" si="464"/>
        <v>0</v>
      </c>
      <c r="K4245" s="5">
        <f t="shared" si="467"/>
        <v>0</v>
      </c>
      <c r="L4245" s="3">
        <f t="shared" ca="1" si="465"/>
        <v>0.11938739993038634</v>
      </c>
      <c r="M4245" s="1">
        <f t="shared" ca="1" si="466"/>
        <v>-0.11938739993038634</v>
      </c>
      <c r="N4245" t="str">
        <f t="shared" si="468"/>
        <v>no</v>
      </c>
    </row>
    <row r="4246" spans="1:14" x14ac:dyDescent="0.25">
      <c r="A4246" t="str">
        <f t="shared" si="462"/>
        <v>7Sydney Swans</v>
      </c>
      <c r="B4246">
        <v>2020</v>
      </c>
      <c r="C4246">
        <v>7</v>
      </c>
      <c r="D4246" t="s">
        <v>476</v>
      </c>
      <c r="E4246" t="s">
        <v>70</v>
      </c>
      <c r="F4246">
        <v>65</v>
      </c>
      <c r="G4246" s="1">
        <v>0.84</v>
      </c>
      <c r="H4246">
        <v>0</v>
      </c>
      <c r="I4246">
        <f t="shared" si="463"/>
        <v>25</v>
      </c>
      <c r="J4246" s="3">
        <f t="shared" si="464"/>
        <v>0</v>
      </c>
      <c r="K4246" s="5">
        <f t="shared" si="467"/>
        <v>0</v>
      </c>
      <c r="L4246" s="3">
        <f t="shared" ca="1" si="465"/>
        <v>0.17971988795518204</v>
      </c>
      <c r="M4246" s="1">
        <f t="shared" ca="1" si="466"/>
        <v>-0.17971988795518204</v>
      </c>
      <c r="N4246" t="str">
        <f t="shared" si="468"/>
        <v>no</v>
      </c>
    </row>
    <row r="4247" spans="1:14" x14ac:dyDescent="0.25">
      <c r="A4247" t="str">
        <f t="shared" si="462"/>
        <v>7North Melbourne</v>
      </c>
      <c r="B4247">
        <v>2020</v>
      </c>
      <c r="C4247">
        <v>7</v>
      </c>
      <c r="D4247" t="s">
        <v>453</v>
      </c>
      <c r="E4247" t="s">
        <v>25</v>
      </c>
      <c r="F4247">
        <v>37</v>
      </c>
      <c r="G4247" s="1">
        <v>0.8</v>
      </c>
      <c r="H4247">
        <v>0</v>
      </c>
      <c r="I4247">
        <f t="shared" si="463"/>
        <v>17</v>
      </c>
      <c r="J4247" s="3">
        <f t="shared" si="464"/>
        <v>0</v>
      </c>
      <c r="K4247" s="5">
        <f t="shared" si="467"/>
        <v>0</v>
      </c>
      <c r="L4247" s="3">
        <f t="shared" ca="1" si="465"/>
        <v>6.5476190476190479E-2</v>
      </c>
      <c r="M4247" s="1">
        <f t="shared" ca="1" si="466"/>
        <v>-6.5476190476190479E-2</v>
      </c>
      <c r="N4247" t="str">
        <f t="shared" si="468"/>
        <v>no</v>
      </c>
    </row>
    <row r="4248" spans="1:14" x14ac:dyDescent="0.25">
      <c r="A4248" t="str">
        <f t="shared" si="462"/>
        <v>7Richmond</v>
      </c>
      <c r="B4248">
        <v>2020</v>
      </c>
      <c r="C4248">
        <v>7</v>
      </c>
      <c r="D4248" t="s">
        <v>324</v>
      </c>
      <c r="E4248" t="s">
        <v>28</v>
      </c>
      <c r="F4248">
        <v>22</v>
      </c>
      <c r="G4248" s="1">
        <v>0.92</v>
      </c>
      <c r="H4248">
        <v>0</v>
      </c>
      <c r="I4248">
        <f t="shared" si="463"/>
        <v>17</v>
      </c>
      <c r="J4248" s="3">
        <f t="shared" si="464"/>
        <v>0</v>
      </c>
      <c r="K4248" s="5">
        <f t="shared" si="467"/>
        <v>2</v>
      </c>
      <c r="L4248" s="3">
        <f t="shared" ca="1" si="465"/>
        <v>5.705128205128205E-2</v>
      </c>
      <c r="M4248" s="1">
        <f t="shared" ca="1" si="466"/>
        <v>-5.705128205128205E-2</v>
      </c>
      <c r="N4248" t="str">
        <f t="shared" si="468"/>
        <v>yes</v>
      </c>
    </row>
    <row r="4249" spans="1:14" x14ac:dyDescent="0.25">
      <c r="A4249" t="str">
        <f t="shared" si="462"/>
        <v>7Geelong Cats</v>
      </c>
      <c r="B4249">
        <v>2020</v>
      </c>
      <c r="C4249">
        <v>7</v>
      </c>
      <c r="D4249" t="s">
        <v>643</v>
      </c>
      <c r="E4249" t="s">
        <v>9</v>
      </c>
      <c r="F4249">
        <v>54</v>
      </c>
      <c r="G4249" s="1">
        <v>0.55000000000000004</v>
      </c>
      <c r="H4249">
        <v>0</v>
      </c>
      <c r="I4249">
        <f t="shared" si="463"/>
        <v>17</v>
      </c>
      <c r="J4249" s="3">
        <f t="shared" si="464"/>
        <v>0</v>
      </c>
      <c r="K4249" s="5">
        <f t="shared" si="467"/>
        <v>0</v>
      </c>
      <c r="L4249" s="3">
        <f t="shared" ca="1" si="465"/>
        <v>0</v>
      </c>
      <c r="M4249" s="1">
        <f t="shared" ca="1" si="466"/>
        <v>0</v>
      </c>
      <c r="N4249" t="str">
        <f t="shared" si="468"/>
        <v>no</v>
      </c>
    </row>
    <row r="4250" spans="1:14" x14ac:dyDescent="0.25">
      <c r="A4250" t="str">
        <f t="shared" si="462"/>
        <v>7Port Adelaide</v>
      </c>
      <c r="B4250">
        <v>2020</v>
      </c>
      <c r="C4250">
        <v>7</v>
      </c>
      <c r="D4250" t="s">
        <v>406</v>
      </c>
      <c r="E4250" t="s">
        <v>48</v>
      </c>
      <c r="F4250">
        <v>22</v>
      </c>
      <c r="G4250" s="1">
        <v>0.56999999999999995</v>
      </c>
      <c r="H4250">
        <v>0</v>
      </c>
      <c r="I4250">
        <f t="shared" si="463"/>
        <v>21</v>
      </c>
      <c r="J4250" s="3">
        <f t="shared" si="464"/>
        <v>0</v>
      </c>
      <c r="K4250" s="5">
        <f t="shared" si="467"/>
        <v>0</v>
      </c>
      <c r="L4250" s="3">
        <f t="shared" ca="1" si="465"/>
        <v>0.12012520525451559</v>
      </c>
      <c r="M4250" s="1">
        <f t="shared" ca="1" si="466"/>
        <v>-0.12012520525451559</v>
      </c>
      <c r="N4250" t="str">
        <f t="shared" si="468"/>
        <v>no</v>
      </c>
    </row>
    <row r="4251" spans="1:14" x14ac:dyDescent="0.25">
      <c r="A4251" t="str">
        <f t="shared" si="462"/>
        <v>7Gold Coast Suns</v>
      </c>
      <c r="B4251">
        <v>2020</v>
      </c>
      <c r="C4251">
        <v>7</v>
      </c>
      <c r="D4251" t="s">
        <v>494</v>
      </c>
      <c r="E4251" t="s">
        <v>40</v>
      </c>
      <c r="F4251">
        <v>32</v>
      </c>
      <c r="G4251" s="1">
        <v>0.86</v>
      </c>
      <c r="H4251">
        <v>0</v>
      </c>
      <c r="I4251">
        <f t="shared" si="463"/>
        <v>25</v>
      </c>
      <c r="J4251" s="3">
        <f t="shared" si="464"/>
        <v>0</v>
      </c>
      <c r="K4251" s="5">
        <f t="shared" si="467"/>
        <v>0</v>
      </c>
      <c r="L4251" s="3">
        <f t="shared" ca="1" si="465"/>
        <v>0</v>
      </c>
      <c r="M4251" s="1">
        <f t="shared" ca="1" si="466"/>
        <v>0</v>
      </c>
      <c r="N4251" t="str">
        <f t="shared" si="468"/>
        <v>no</v>
      </c>
    </row>
    <row r="4252" spans="1:14" x14ac:dyDescent="0.25">
      <c r="A4252" t="str">
        <f t="shared" si="462"/>
        <v>7Geelong Cats</v>
      </c>
      <c r="B4252">
        <v>2020</v>
      </c>
      <c r="C4252">
        <v>7</v>
      </c>
      <c r="D4252" t="s">
        <v>258</v>
      </c>
      <c r="E4252" t="s">
        <v>9</v>
      </c>
      <c r="F4252">
        <v>43</v>
      </c>
      <c r="G4252" s="1">
        <v>0.75</v>
      </c>
      <c r="H4252">
        <v>0</v>
      </c>
      <c r="I4252">
        <f t="shared" si="463"/>
        <v>17</v>
      </c>
      <c r="J4252" s="3">
        <f t="shared" si="464"/>
        <v>0</v>
      </c>
      <c r="K4252" s="5">
        <f t="shared" si="467"/>
        <v>8</v>
      </c>
      <c r="L4252" s="3">
        <f t="shared" ca="1" si="465"/>
        <v>0.12288708586883029</v>
      </c>
      <c r="M4252" s="1">
        <f t="shared" ca="1" si="466"/>
        <v>-0.12288708586883029</v>
      </c>
      <c r="N4252" t="str">
        <f t="shared" si="468"/>
        <v>yes</v>
      </c>
    </row>
    <row r="4253" spans="1:14" x14ac:dyDescent="0.25">
      <c r="A4253" t="str">
        <f t="shared" si="462"/>
        <v>7Geelong Cats</v>
      </c>
      <c r="B4253">
        <v>2020</v>
      </c>
      <c r="C4253">
        <v>7</v>
      </c>
      <c r="D4253" t="s">
        <v>301</v>
      </c>
      <c r="E4253" t="s">
        <v>9</v>
      </c>
      <c r="F4253">
        <v>57</v>
      </c>
      <c r="G4253" s="1">
        <v>0.93</v>
      </c>
      <c r="H4253">
        <v>0</v>
      </c>
      <c r="I4253">
        <f t="shared" si="463"/>
        <v>17</v>
      </c>
      <c r="J4253" s="3">
        <f t="shared" si="464"/>
        <v>0</v>
      </c>
      <c r="K4253" s="5">
        <f t="shared" si="467"/>
        <v>6</v>
      </c>
      <c r="L4253" s="3">
        <f t="shared" ca="1" si="465"/>
        <v>0</v>
      </c>
      <c r="M4253" s="1">
        <f t="shared" ca="1" si="466"/>
        <v>0</v>
      </c>
      <c r="N4253" t="str">
        <f t="shared" si="468"/>
        <v>yes</v>
      </c>
    </row>
    <row r="4254" spans="1:14" x14ac:dyDescent="0.25">
      <c r="A4254" t="str">
        <f t="shared" si="462"/>
        <v>7Port Adelaide</v>
      </c>
      <c r="B4254">
        <v>2020</v>
      </c>
      <c r="C4254">
        <v>7</v>
      </c>
      <c r="D4254" t="s">
        <v>490</v>
      </c>
      <c r="E4254" t="s">
        <v>48</v>
      </c>
      <c r="F4254">
        <v>58</v>
      </c>
      <c r="G4254" s="1">
        <v>0.93</v>
      </c>
      <c r="H4254">
        <v>0</v>
      </c>
      <c r="I4254">
        <f t="shared" si="463"/>
        <v>21</v>
      </c>
      <c r="J4254" s="3">
        <f t="shared" si="464"/>
        <v>0</v>
      </c>
      <c r="K4254" s="5">
        <f t="shared" si="467"/>
        <v>0</v>
      </c>
      <c r="L4254" s="3">
        <f t="shared" ca="1" si="465"/>
        <v>2.4521072796934867E-2</v>
      </c>
      <c r="M4254" s="1">
        <f t="shared" ca="1" si="466"/>
        <v>-2.4521072796934867E-2</v>
      </c>
      <c r="N4254" t="str">
        <f t="shared" si="468"/>
        <v>no</v>
      </c>
    </row>
    <row r="4255" spans="1:14" x14ac:dyDescent="0.25">
      <c r="A4255" t="str">
        <f t="shared" si="462"/>
        <v>7Port Adelaide</v>
      </c>
      <c r="B4255">
        <v>2020</v>
      </c>
      <c r="C4255">
        <v>7</v>
      </c>
      <c r="D4255" t="s">
        <v>588</v>
      </c>
      <c r="E4255" t="s">
        <v>48</v>
      </c>
      <c r="F4255">
        <v>45</v>
      </c>
      <c r="G4255" s="1">
        <v>0.89</v>
      </c>
      <c r="H4255">
        <v>0</v>
      </c>
      <c r="I4255">
        <f t="shared" si="463"/>
        <v>21</v>
      </c>
      <c r="J4255" s="3">
        <f t="shared" si="464"/>
        <v>0</v>
      </c>
      <c r="K4255" s="5">
        <f t="shared" si="467"/>
        <v>0</v>
      </c>
      <c r="L4255" s="3">
        <f t="shared" ca="1" si="465"/>
        <v>3.9655172413793099E-2</v>
      </c>
      <c r="M4255" s="1">
        <f t="shared" ca="1" si="466"/>
        <v>-3.9655172413793099E-2</v>
      </c>
      <c r="N4255" t="str">
        <f t="shared" si="468"/>
        <v>no</v>
      </c>
    </row>
    <row r="4256" spans="1:14" x14ac:dyDescent="0.25">
      <c r="A4256" t="str">
        <f t="shared" si="462"/>
        <v>7Western Bulldogs</v>
      </c>
      <c r="B4256">
        <v>2020</v>
      </c>
      <c r="C4256">
        <v>7</v>
      </c>
      <c r="D4256" t="s">
        <v>368</v>
      </c>
      <c r="E4256" t="s">
        <v>14</v>
      </c>
      <c r="F4256">
        <v>69</v>
      </c>
      <c r="G4256" s="1">
        <v>0.8</v>
      </c>
      <c r="H4256">
        <v>0</v>
      </c>
      <c r="I4256">
        <f t="shared" si="463"/>
        <v>25</v>
      </c>
      <c r="J4256" s="3">
        <f t="shared" si="464"/>
        <v>0</v>
      </c>
      <c r="K4256" s="5">
        <f t="shared" si="467"/>
        <v>0</v>
      </c>
      <c r="L4256" s="3">
        <f t="shared" ca="1" si="465"/>
        <v>0.11294642857142856</v>
      </c>
      <c r="M4256" s="1">
        <f t="shared" ca="1" si="466"/>
        <v>-0.11294642857142856</v>
      </c>
      <c r="N4256" t="str">
        <f t="shared" si="468"/>
        <v>no</v>
      </c>
    </row>
    <row r="4257" spans="1:14" x14ac:dyDescent="0.25">
      <c r="A4257" t="str">
        <f t="shared" si="462"/>
        <v>7Fremantle</v>
      </c>
      <c r="B4257">
        <v>2020</v>
      </c>
      <c r="C4257">
        <v>7</v>
      </c>
      <c r="D4257" t="s">
        <v>358</v>
      </c>
      <c r="E4257" t="s">
        <v>53</v>
      </c>
      <c r="F4257">
        <v>45</v>
      </c>
      <c r="G4257" s="1">
        <v>0.78</v>
      </c>
      <c r="H4257">
        <v>0</v>
      </c>
      <c r="I4257">
        <f t="shared" si="463"/>
        <v>17</v>
      </c>
      <c r="J4257" s="3">
        <f t="shared" si="464"/>
        <v>0</v>
      </c>
      <c r="K4257" s="5">
        <f t="shared" si="467"/>
        <v>0</v>
      </c>
      <c r="L4257" s="3">
        <f t="shared" ca="1" si="465"/>
        <v>5.5555555555555559E-2</v>
      </c>
      <c r="M4257" s="1">
        <f t="shared" ca="1" si="466"/>
        <v>-5.5555555555555559E-2</v>
      </c>
      <c r="N4257" t="str">
        <f t="shared" si="468"/>
        <v>no</v>
      </c>
    </row>
    <row r="4258" spans="1:14" x14ac:dyDescent="0.25">
      <c r="A4258" t="str">
        <f t="shared" si="462"/>
        <v>7Geelong Cats</v>
      </c>
      <c r="B4258">
        <v>2020</v>
      </c>
      <c r="C4258">
        <v>7</v>
      </c>
      <c r="D4258" t="s">
        <v>466</v>
      </c>
      <c r="E4258" t="s">
        <v>9</v>
      </c>
      <c r="F4258">
        <v>35</v>
      </c>
      <c r="G4258" s="1">
        <v>0.82</v>
      </c>
      <c r="H4258">
        <v>0</v>
      </c>
      <c r="I4258">
        <f t="shared" si="463"/>
        <v>17</v>
      </c>
      <c r="J4258" s="3">
        <f t="shared" si="464"/>
        <v>0</v>
      </c>
      <c r="K4258" s="5">
        <f t="shared" si="467"/>
        <v>0</v>
      </c>
      <c r="L4258" s="3">
        <f t="shared" ca="1" si="465"/>
        <v>0.1396950307436241</v>
      </c>
      <c r="M4258" s="1">
        <f t="shared" ca="1" si="466"/>
        <v>-0.1396950307436241</v>
      </c>
      <c r="N4258" t="str">
        <f t="shared" si="468"/>
        <v>no</v>
      </c>
    </row>
    <row r="4259" spans="1:14" x14ac:dyDescent="0.25">
      <c r="A4259" t="str">
        <f t="shared" si="462"/>
        <v>7St Kilda</v>
      </c>
      <c r="B4259">
        <v>2020</v>
      </c>
      <c r="C4259">
        <v>7</v>
      </c>
      <c r="D4259" t="s">
        <v>365</v>
      </c>
      <c r="E4259" t="s">
        <v>19</v>
      </c>
      <c r="F4259">
        <v>28</v>
      </c>
      <c r="G4259" s="1">
        <v>0.86</v>
      </c>
      <c r="H4259">
        <v>0</v>
      </c>
      <c r="I4259">
        <f t="shared" si="463"/>
        <v>22</v>
      </c>
      <c r="J4259" s="3">
        <f t="shared" si="464"/>
        <v>0</v>
      </c>
      <c r="K4259" s="5">
        <f t="shared" si="467"/>
        <v>0</v>
      </c>
      <c r="L4259" s="3">
        <f t="shared" ca="1" si="465"/>
        <v>2.4305555555555552E-2</v>
      </c>
      <c r="M4259" s="1">
        <f t="shared" ca="1" si="466"/>
        <v>-2.4305555555555552E-2</v>
      </c>
      <c r="N4259" t="str">
        <f t="shared" si="468"/>
        <v>no</v>
      </c>
    </row>
    <row r="4260" spans="1:14" x14ac:dyDescent="0.25">
      <c r="A4260" t="str">
        <f t="shared" si="462"/>
        <v>7Gold Coast Suns</v>
      </c>
      <c r="B4260">
        <v>2020</v>
      </c>
      <c r="C4260">
        <v>7</v>
      </c>
      <c r="D4260" t="s">
        <v>243</v>
      </c>
      <c r="E4260" t="s">
        <v>40</v>
      </c>
      <c r="F4260">
        <v>40</v>
      </c>
      <c r="G4260" s="1">
        <v>0.83</v>
      </c>
      <c r="H4260">
        <v>0</v>
      </c>
      <c r="I4260">
        <f t="shared" si="463"/>
        <v>25</v>
      </c>
      <c r="J4260" s="3">
        <f t="shared" si="464"/>
        <v>0</v>
      </c>
      <c r="K4260" s="5">
        <f t="shared" si="467"/>
        <v>16</v>
      </c>
      <c r="L4260" s="3">
        <f t="shared" ca="1" si="465"/>
        <v>0</v>
      </c>
      <c r="M4260" s="1">
        <f t="shared" ca="1" si="466"/>
        <v>0</v>
      </c>
      <c r="N4260" t="str">
        <f t="shared" si="468"/>
        <v>yes</v>
      </c>
    </row>
    <row r="4261" spans="1:14" x14ac:dyDescent="0.25">
      <c r="A4261" t="str">
        <f t="shared" si="462"/>
        <v>7St Kilda</v>
      </c>
      <c r="B4261">
        <v>2020</v>
      </c>
      <c r="C4261">
        <v>7</v>
      </c>
      <c r="D4261" t="s">
        <v>267</v>
      </c>
      <c r="E4261" t="s">
        <v>19</v>
      </c>
      <c r="F4261">
        <v>36</v>
      </c>
      <c r="G4261" s="1">
        <v>0.75</v>
      </c>
      <c r="H4261">
        <v>0</v>
      </c>
      <c r="I4261">
        <f t="shared" si="463"/>
        <v>22</v>
      </c>
      <c r="J4261" s="3">
        <f t="shared" si="464"/>
        <v>0</v>
      </c>
      <c r="K4261" s="5">
        <f t="shared" si="467"/>
        <v>4</v>
      </c>
      <c r="L4261" s="3">
        <f t="shared" ca="1" si="465"/>
        <v>0.12925170068027211</v>
      </c>
      <c r="M4261" s="1">
        <f t="shared" ca="1" si="466"/>
        <v>-0.12925170068027211</v>
      </c>
      <c r="N4261" t="str">
        <f t="shared" si="468"/>
        <v>yes</v>
      </c>
    </row>
    <row r="4262" spans="1:14" x14ac:dyDescent="0.25">
      <c r="A4262" t="str">
        <f t="shared" si="462"/>
        <v>7St Kilda</v>
      </c>
      <c r="B4262">
        <v>2020</v>
      </c>
      <c r="C4262">
        <v>7</v>
      </c>
      <c r="D4262" t="s">
        <v>194</v>
      </c>
      <c r="E4262" t="s">
        <v>19</v>
      </c>
      <c r="F4262">
        <v>60</v>
      </c>
      <c r="G4262" s="1">
        <v>0.79</v>
      </c>
      <c r="H4262">
        <v>0</v>
      </c>
      <c r="I4262">
        <f t="shared" si="463"/>
        <v>22</v>
      </c>
      <c r="J4262" s="3">
        <f t="shared" si="464"/>
        <v>0</v>
      </c>
      <c r="K4262" s="5">
        <f t="shared" si="467"/>
        <v>35</v>
      </c>
      <c r="L4262" s="3">
        <f t="shared" ca="1" si="465"/>
        <v>2.6442307692307692E-2</v>
      </c>
      <c r="M4262" s="1">
        <f t="shared" ca="1" si="466"/>
        <v>-2.6442307692307692E-2</v>
      </c>
      <c r="N4262" t="str">
        <f t="shared" si="468"/>
        <v>yes</v>
      </c>
    </row>
    <row r="4263" spans="1:14" x14ac:dyDescent="0.25">
      <c r="A4263" t="str">
        <f t="shared" si="462"/>
        <v>7Collingwood</v>
      </c>
      <c r="B4263">
        <v>2020</v>
      </c>
      <c r="C4263">
        <v>7</v>
      </c>
      <c r="D4263" t="s">
        <v>547</v>
      </c>
      <c r="E4263" t="s">
        <v>51</v>
      </c>
      <c r="F4263">
        <v>28</v>
      </c>
      <c r="G4263" s="1">
        <v>0.68</v>
      </c>
      <c r="H4263">
        <v>0</v>
      </c>
      <c r="I4263">
        <f t="shared" si="463"/>
        <v>17</v>
      </c>
      <c r="J4263" s="3">
        <f t="shared" si="464"/>
        <v>0</v>
      </c>
      <c r="K4263" s="5">
        <f t="shared" si="467"/>
        <v>0</v>
      </c>
      <c r="L4263" s="3">
        <f t="shared" ca="1" si="465"/>
        <v>0.15085638998682477</v>
      </c>
      <c r="M4263" s="1">
        <f t="shared" ca="1" si="466"/>
        <v>-0.15085638998682477</v>
      </c>
      <c r="N4263" t="str">
        <f t="shared" si="468"/>
        <v>no</v>
      </c>
    </row>
    <row r="4264" spans="1:14" x14ac:dyDescent="0.25">
      <c r="A4264" t="str">
        <f t="shared" si="462"/>
        <v>7Sydney Swans</v>
      </c>
      <c r="B4264">
        <v>2020</v>
      </c>
      <c r="C4264">
        <v>7</v>
      </c>
      <c r="D4264" t="s">
        <v>623</v>
      </c>
      <c r="E4264" t="s">
        <v>70</v>
      </c>
      <c r="F4264">
        <v>57</v>
      </c>
      <c r="G4264" s="1">
        <v>0.65</v>
      </c>
      <c r="H4264">
        <v>0</v>
      </c>
      <c r="I4264">
        <f t="shared" si="463"/>
        <v>25</v>
      </c>
      <c r="J4264" s="3">
        <f t="shared" si="464"/>
        <v>0</v>
      </c>
      <c r="K4264" s="5">
        <f t="shared" si="467"/>
        <v>0</v>
      </c>
      <c r="L4264" s="3">
        <f t="shared" ca="1" si="465"/>
        <v>0</v>
      </c>
      <c r="M4264" s="1">
        <f t="shared" ca="1" si="466"/>
        <v>0</v>
      </c>
      <c r="N4264" t="str">
        <f t="shared" si="468"/>
        <v>no</v>
      </c>
    </row>
    <row r="4265" spans="1:14" x14ac:dyDescent="0.25">
      <c r="A4265" t="str">
        <f t="shared" si="462"/>
        <v>7Adelaide Crows</v>
      </c>
      <c r="B4265">
        <v>2020</v>
      </c>
      <c r="C4265">
        <v>7</v>
      </c>
      <c r="D4265" t="s">
        <v>457</v>
      </c>
      <c r="E4265" t="s">
        <v>22</v>
      </c>
      <c r="F4265">
        <v>61</v>
      </c>
      <c r="G4265" s="1">
        <v>0.89</v>
      </c>
      <c r="H4265">
        <v>0</v>
      </c>
      <c r="I4265">
        <f t="shared" si="463"/>
        <v>22</v>
      </c>
      <c r="J4265" s="3">
        <f t="shared" si="464"/>
        <v>0</v>
      </c>
      <c r="K4265" s="5">
        <f t="shared" si="467"/>
        <v>0</v>
      </c>
      <c r="L4265" s="3">
        <f t="shared" ca="1" si="465"/>
        <v>3.0100334448160536E-2</v>
      </c>
      <c r="M4265" s="1">
        <f t="shared" ca="1" si="466"/>
        <v>-3.0100334448160536E-2</v>
      </c>
      <c r="N4265" t="str">
        <f t="shared" si="468"/>
        <v>no</v>
      </c>
    </row>
    <row r="4266" spans="1:14" x14ac:dyDescent="0.25">
      <c r="A4266" t="str">
        <f t="shared" si="462"/>
        <v>7Adelaide Crows</v>
      </c>
      <c r="B4266">
        <v>2020</v>
      </c>
      <c r="C4266">
        <v>7</v>
      </c>
      <c r="D4266" t="s">
        <v>616</v>
      </c>
      <c r="E4266" t="s">
        <v>22</v>
      </c>
      <c r="F4266">
        <v>73</v>
      </c>
      <c r="G4266" s="1">
        <v>0.91</v>
      </c>
      <c r="H4266">
        <v>0</v>
      </c>
      <c r="I4266">
        <f t="shared" si="463"/>
        <v>22</v>
      </c>
      <c r="J4266" s="3">
        <f t="shared" si="464"/>
        <v>0</v>
      </c>
      <c r="K4266" s="5">
        <f t="shared" si="467"/>
        <v>0</v>
      </c>
      <c r="L4266" s="3">
        <f t="shared" ca="1" si="465"/>
        <v>6.9812540400775697E-2</v>
      </c>
      <c r="M4266" s="1">
        <f t="shared" ca="1" si="466"/>
        <v>-6.9812540400775697E-2</v>
      </c>
      <c r="N4266" t="str">
        <f t="shared" si="468"/>
        <v>no</v>
      </c>
    </row>
    <row r="4267" spans="1:14" x14ac:dyDescent="0.25">
      <c r="A4267" t="str">
        <f t="shared" si="462"/>
        <v>7Adelaide Crows</v>
      </c>
      <c r="B4267">
        <v>2020</v>
      </c>
      <c r="C4267">
        <v>7</v>
      </c>
      <c r="D4267" t="s">
        <v>483</v>
      </c>
      <c r="E4267" t="s">
        <v>22</v>
      </c>
      <c r="F4267">
        <v>18</v>
      </c>
      <c r="G4267" s="1">
        <v>0.8</v>
      </c>
      <c r="H4267">
        <v>0</v>
      </c>
      <c r="I4267">
        <f t="shared" si="463"/>
        <v>22</v>
      </c>
      <c r="J4267" s="3">
        <f t="shared" si="464"/>
        <v>0</v>
      </c>
      <c r="K4267" s="5">
        <f t="shared" si="467"/>
        <v>0</v>
      </c>
      <c r="L4267" s="3">
        <f t="shared" ca="1" si="465"/>
        <v>0</v>
      </c>
      <c r="M4267" s="1">
        <f t="shared" ca="1" si="466"/>
        <v>0</v>
      </c>
      <c r="N4267" t="str">
        <f t="shared" si="468"/>
        <v>no</v>
      </c>
    </row>
    <row r="4268" spans="1:14" x14ac:dyDescent="0.25">
      <c r="A4268" t="str">
        <f t="shared" si="462"/>
        <v>7GWS Giants</v>
      </c>
      <c r="B4268">
        <v>2020</v>
      </c>
      <c r="C4268">
        <v>7</v>
      </c>
      <c r="D4268" t="s">
        <v>474</v>
      </c>
      <c r="E4268" t="s">
        <v>11</v>
      </c>
      <c r="F4268">
        <v>25</v>
      </c>
      <c r="G4268" s="1">
        <v>0.76</v>
      </c>
      <c r="H4268">
        <v>0</v>
      </c>
      <c r="I4268">
        <f t="shared" si="463"/>
        <v>27</v>
      </c>
      <c r="J4268" s="3">
        <f t="shared" si="464"/>
        <v>0</v>
      </c>
      <c r="K4268" s="5">
        <f t="shared" si="467"/>
        <v>0</v>
      </c>
      <c r="L4268" s="3">
        <f t="shared" ca="1" si="465"/>
        <v>0</v>
      </c>
      <c r="M4268" s="1">
        <f t="shared" ca="1" si="466"/>
        <v>0</v>
      </c>
      <c r="N4268" t="str">
        <f t="shared" si="468"/>
        <v>no</v>
      </c>
    </row>
    <row r="4269" spans="1:14" x14ac:dyDescent="0.25">
      <c r="A4269" t="str">
        <f t="shared" si="462"/>
        <v>7Collingwood</v>
      </c>
      <c r="B4269">
        <v>2020</v>
      </c>
      <c r="C4269">
        <v>7</v>
      </c>
      <c r="D4269" t="s">
        <v>411</v>
      </c>
      <c r="E4269" t="s">
        <v>51</v>
      </c>
      <c r="F4269">
        <v>55</v>
      </c>
      <c r="G4269" s="1">
        <v>0.75</v>
      </c>
      <c r="H4269">
        <v>0</v>
      </c>
      <c r="I4269">
        <f t="shared" si="463"/>
        <v>17</v>
      </c>
      <c r="J4269" s="3">
        <f t="shared" si="464"/>
        <v>0</v>
      </c>
      <c r="K4269" s="5">
        <f t="shared" si="467"/>
        <v>0</v>
      </c>
      <c r="L4269" s="3">
        <f t="shared" ca="1" si="465"/>
        <v>0.18106060606060603</v>
      </c>
      <c r="M4269" s="1">
        <f t="shared" ca="1" si="466"/>
        <v>-0.18106060606060603</v>
      </c>
      <c r="N4269" t="str">
        <f t="shared" si="468"/>
        <v>no</v>
      </c>
    </row>
    <row r="4270" spans="1:14" x14ac:dyDescent="0.25">
      <c r="A4270" t="str">
        <f t="shared" si="462"/>
        <v>7Brisbane Lions</v>
      </c>
      <c r="B4270">
        <v>2020</v>
      </c>
      <c r="C4270">
        <v>7</v>
      </c>
      <c r="D4270" t="s">
        <v>389</v>
      </c>
      <c r="E4270" t="s">
        <v>16</v>
      </c>
      <c r="F4270">
        <v>71</v>
      </c>
      <c r="G4270" s="1">
        <v>0.94</v>
      </c>
      <c r="H4270">
        <v>0</v>
      </c>
      <c r="I4270">
        <f t="shared" si="463"/>
        <v>27</v>
      </c>
      <c r="J4270" s="3">
        <f t="shared" si="464"/>
        <v>0</v>
      </c>
      <c r="K4270" s="5">
        <f t="shared" si="467"/>
        <v>0</v>
      </c>
      <c r="L4270" s="3">
        <f t="shared" ca="1" si="465"/>
        <v>5.3335209681958907E-2</v>
      </c>
      <c r="M4270" s="1">
        <f t="shared" ca="1" si="466"/>
        <v>-5.3335209681958907E-2</v>
      </c>
      <c r="N4270" t="str">
        <f t="shared" si="468"/>
        <v>no</v>
      </c>
    </row>
    <row r="4271" spans="1:14" x14ac:dyDescent="0.25">
      <c r="A4271" t="str">
        <f t="shared" si="462"/>
        <v>7North Melbourne</v>
      </c>
      <c r="B4271">
        <v>2020</v>
      </c>
      <c r="C4271">
        <v>7</v>
      </c>
      <c r="D4271" t="s">
        <v>502</v>
      </c>
      <c r="E4271" t="s">
        <v>25</v>
      </c>
      <c r="F4271">
        <v>67</v>
      </c>
      <c r="G4271" s="1">
        <v>1</v>
      </c>
      <c r="H4271">
        <v>0</v>
      </c>
      <c r="I4271">
        <f t="shared" si="463"/>
        <v>17</v>
      </c>
      <c r="J4271" s="3">
        <f t="shared" si="464"/>
        <v>0</v>
      </c>
      <c r="K4271" s="5">
        <f t="shared" si="467"/>
        <v>0</v>
      </c>
      <c r="L4271" s="3">
        <f t="shared" ca="1" si="465"/>
        <v>0.10229037267080746</v>
      </c>
      <c r="M4271" s="1">
        <f t="shared" ca="1" si="466"/>
        <v>-0.10229037267080746</v>
      </c>
      <c r="N4271" t="str">
        <f t="shared" si="468"/>
        <v>no</v>
      </c>
    </row>
    <row r="4272" spans="1:14" x14ac:dyDescent="0.25">
      <c r="A4272" t="str">
        <f t="shared" si="462"/>
        <v>7North Melbourne</v>
      </c>
      <c r="B4272">
        <v>2020</v>
      </c>
      <c r="C4272">
        <v>7</v>
      </c>
      <c r="D4272" t="s">
        <v>523</v>
      </c>
      <c r="E4272" t="s">
        <v>25</v>
      </c>
      <c r="F4272">
        <v>72</v>
      </c>
      <c r="G4272" s="1">
        <v>0.92</v>
      </c>
      <c r="H4272">
        <v>0</v>
      </c>
      <c r="I4272">
        <f t="shared" si="463"/>
        <v>17</v>
      </c>
      <c r="J4272" s="3">
        <f t="shared" si="464"/>
        <v>0</v>
      </c>
      <c r="K4272" s="5">
        <f t="shared" si="467"/>
        <v>0</v>
      </c>
      <c r="L4272" s="3">
        <f t="shared" ca="1" si="465"/>
        <v>0</v>
      </c>
      <c r="M4272" s="1">
        <f t="shared" ca="1" si="466"/>
        <v>0</v>
      </c>
      <c r="N4272" t="str">
        <f t="shared" si="468"/>
        <v>no</v>
      </c>
    </row>
    <row r="4273" spans="1:14" x14ac:dyDescent="0.25">
      <c r="A4273" t="str">
        <f t="shared" si="462"/>
        <v>7Melbourne</v>
      </c>
      <c r="B4273">
        <v>2020</v>
      </c>
      <c r="C4273">
        <v>7</v>
      </c>
      <c r="D4273" t="s">
        <v>509</v>
      </c>
      <c r="E4273" t="s">
        <v>30</v>
      </c>
      <c r="F4273">
        <v>58</v>
      </c>
      <c r="G4273" s="1">
        <v>0.84</v>
      </c>
      <c r="H4273">
        <v>0</v>
      </c>
      <c r="I4273">
        <f t="shared" si="463"/>
        <v>25</v>
      </c>
      <c r="J4273" s="3">
        <f t="shared" si="464"/>
        <v>0</v>
      </c>
      <c r="K4273" s="5">
        <f t="shared" si="467"/>
        <v>0</v>
      </c>
      <c r="L4273" s="3">
        <f t="shared" ca="1" si="465"/>
        <v>4.8576902025177893E-2</v>
      </c>
      <c r="M4273" s="1">
        <f t="shared" ca="1" si="466"/>
        <v>-4.8576902025177893E-2</v>
      </c>
      <c r="N4273" t="str">
        <f t="shared" si="468"/>
        <v>no</v>
      </c>
    </row>
    <row r="4274" spans="1:14" x14ac:dyDescent="0.25">
      <c r="A4274" t="str">
        <f t="shared" si="462"/>
        <v>7St Kilda</v>
      </c>
      <c r="B4274">
        <v>2020</v>
      </c>
      <c r="C4274">
        <v>7</v>
      </c>
      <c r="D4274" t="s">
        <v>594</v>
      </c>
      <c r="E4274" t="s">
        <v>19</v>
      </c>
      <c r="F4274">
        <v>63</v>
      </c>
      <c r="G4274" s="1">
        <v>0.92</v>
      </c>
      <c r="H4274">
        <v>0</v>
      </c>
      <c r="I4274">
        <f t="shared" si="463"/>
        <v>22</v>
      </c>
      <c r="J4274" s="3">
        <f t="shared" si="464"/>
        <v>0</v>
      </c>
      <c r="K4274" s="5">
        <f t="shared" si="467"/>
        <v>0</v>
      </c>
      <c r="L4274" s="3">
        <f t="shared" ca="1" si="465"/>
        <v>9.8039215686274508E-3</v>
      </c>
      <c r="M4274" s="1">
        <f t="shared" ca="1" si="466"/>
        <v>-9.8039215686274508E-3</v>
      </c>
      <c r="N4274" t="str">
        <f t="shared" si="468"/>
        <v>no</v>
      </c>
    </row>
    <row r="4275" spans="1:14" x14ac:dyDescent="0.25">
      <c r="A4275" t="str">
        <f t="shared" si="462"/>
        <v>7Gold Coast Suns</v>
      </c>
      <c r="B4275">
        <v>2020</v>
      </c>
      <c r="C4275">
        <v>7</v>
      </c>
      <c r="D4275" t="s">
        <v>376</v>
      </c>
      <c r="E4275" t="s">
        <v>40</v>
      </c>
      <c r="F4275">
        <v>64</v>
      </c>
      <c r="G4275" s="1">
        <v>0.79</v>
      </c>
      <c r="H4275">
        <v>0</v>
      </c>
      <c r="I4275">
        <f t="shared" si="463"/>
        <v>25</v>
      </c>
      <c r="J4275" s="3">
        <f t="shared" si="464"/>
        <v>0</v>
      </c>
      <c r="K4275" s="5">
        <f t="shared" si="467"/>
        <v>0</v>
      </c>
      <c r="L4275" s="3">
        <f t="shared" ca="1" si="465"/>
        <v>8.6503240349394189E-2</v>
      </c>
      <c r="M4275" s="1">
        <f t="shared" ca="1" si="466"/>
        <v>-8.6503240349394189E-2</v>
      </c>
      <c r="N4275" t="str">
        <f t="shared" si="468"/>
        <v>no</v>
      </c>
    </row>
    <row r="4276" spans="1:14" x14ac:dyDescent="0.25">
      <c r="A4276" t="str">
        <f t="shared" si="462"/>
        <v>7Collingwood</v>
      </c>
      <c r="B4276">
        <v>2020</v>
      </c>
      <c r="C4276">
        <v>7</v>
      </c>
      <c r="D4276" t="s">
        <v>546</v>
      </c>
      <c r="E4276" t="s">
        <v>51</v>
      </c>
      <c r="F4276">
        <v>55</v>
      </c>
      <c r="G4276" s="1">
        <v>0.8</v>
      </c>
      <c r="H4276">
        <v>0</v>
      </c>
      <c r="I4276">
        <f t="shared" si="463"/>
        <v>17</v>
      </c>
      <c r="J4276" s="3">
        <f t="shared" si="464"/>
        <v>0</v>
      </c>
      <c r="K4276" s="5">
        <f t="shared" si="467"/>
        <v>0</v>
      </c>
      <c r="L4276" s="3">
        <f t="shared" ca="1" si="465"/>
        <v>0.11394120753388488</v>
      </c>
      <c r="M4276" s="1">
        <f t="shared" ca="1" si="466"/>
        <v>-0.11394120753388488</v>
      </c>
      <c r="N4276" t="str">
        <f t="shared" si="468"/>
        <v>no</v>
      </c>
    </row>
    <row r="4277" spans="1:14" x14ac:dyDescent="0.25">
      <c r="A4277" t="str">
        <f t="shared" si="462"/>
        <v>7Hawthorn</v>
      </c>
      <c r="B4277">
        <v>2020</v>
      </c>
      <c r="C4277">
        <v>7</v>
      </c>
      <c r="D4277" t="s">
        <v>537</v>
      </c>
      <c r="E4277" t="s">
        <v>56</v>
      </c>
      <c r="F4277">
        <v>25</v>
      </c>
      <c r="G4277" s="1">
        <v>0.85</v>
      </c>
      <c r="H4277">
        <v>0</v>
      </c>
      <c r="I4277">
        <f t="shared" si="463"/>
        <v>25</v>
      </c>
      <c r="J4277" s="3">
        <f t="shared" si="464"/>
        <v>0</v>
      </c>
      <c r="K4277" s="5">
        <f t="shared" si="467"/>
        <v>0</v>
      </c>
      <c r="L4277" s="3">
        <f t="shared" ca="1" si="465"/>
        <v>0</v>
      </c>
      <c r="M4277" s="1">
        <f t="shared" ca="1" si="466"/>
        <v>0</v>
      </c>
      <c r="N4277" t="str">
        <f t="shared" si="468"/>
        <v>no</v>
      </c>
    </row>
    <row r="4278" spans="1:14" x14ac:dyDescent="0.25">
      <c r="A4278" t="str">
        <f t="shared" si="462"/>
        <v>7Richmond</v>
      </c>
      <c r="B4278">
        <v>2020</v>
      </c>
      <c r="C4278">
        <v>7</v>
      </c>
      <c r="D4278" t="s">
        <v>591</v>
      </c>
      <c r="E4278" t="s">
        <v>28</v>
      </c>
      <c r="F4278">
        <v>58</v>
      </c>
      <c r="G4278" s="1">
        <v>0.89</v>
      </c>
      <c r="H4278">
        <v>0</v>
      </c>
      <c r="I4278">
        <f t="shared" si="463"/>
        <v>17</v>
      </c>
      <c r="J4278" s="3">
        <f t="shared" si="464"/>
        <v>0</v>
      </c>
      <c r="K4278" s="5">
        <f t="shared" si="467"/>
        <v>0</v>
      </c>
      <c r="L4278" s="3">
        <f t="shared" ca="1" si="465"/>
        <v>2.1052631578947368E-2</v>
      </c>
      <c r="M4278" s="1">
        <f t="shared" ca="1" si="466"/>
        <v>-2.1052631578947368E-2</v>
      </c>
      <c r="N4278" t="str">
        <f t="shared" si="468"/>
        <v>no</v>
      </c>
    </row>
    <row r="4279" spans="1:14" x14ac:dyDescent="0.25">
      <c r="A4279" t="str">
        <f t="shared" si="462"/>
        <v>7Melbourne</v>
      </c>
      <c r="B4279">
        <v>2020</v>
      </c>
      <c r="C4279">
        <v>7</v>
      </c>
      <c r="D4279" t="s">
        <v>433</v>
      </c>
      <c r="E4279" t="s">
        <v>30</v>
      </c>
      <c r="F4279">
        <v>32</v>
      </c>
      <c r="G4279" s="1">
        <v>0.82</v>
      </c>
      <c r="H4279">
        <v>0</v>
      </c>
      <c r="I4279">
        <f t="shared" si="463"/>
        <v>25</v>
      </c>
      <c r="J4279" s="3">
        <f t="shared" si="464"/>
        <v>0</v>
      </c>
      <c r="K4279" s="5">
        <f t="shared" si="467"/>
        <v>0</v>
      </c>
      <c r="L4279" s="3">
        <f t="shared" ca="1" si="465"/>
        <v>8.8287488908606923E-2</v>
      </c>
      <c r="M4279" s="1">
        <f t="shared" ca="1" si="466"/>
        <v>-8.8287488908606923E-2</v>
      </c>
      <c r="N4279" t="str">
        <f t="shared" si="468"/>
        <v>no</v>
      </c>
    </row>
    <row r="4280" spans="1:14" x14ac:dyDescent="0.25">
      <c r="A4280" t="str">
        <f t="shared" si="462"/>
        <v>7Geelong Cats</v>
      </c>
      <c r="B4280">
        <v>2020</v>
      </c>
      <c r="C4280">
        <v>7</v>
      </c>
      <c r="D4280" t="s">
        <v>432</v>
      </c>
      <c r="E4280" t="s">
        <v>9</v>
      </c>
      <c r="F4280">
        <v>55</v>
      </c>
      <c r="G4280" s="1">
        <v>0.84</v>
      </c>
      <c r="H4280">
        <v>0</v>
      </c>
      <c r="I4280">
        <f t="shared" si="463"/>
        <v>17</v>
      </c>
      <c r="J4280" s="3">
        <f t="shared" si="464"/>
        <v>0</v>
      </c>
      <c r="K4280" s="5">
        <f t="shared" si="467"/>
        <v>0</v>
      </c>
      <c r="L4280" s="3">
        <f t="shared" ca="1" si="465"/>
        <v>4.7619047619047623E-2</v>
      </c>
      <c r="M4280" s="1">
        <f t="shared" ca="1" si="466"/>
        <v>-4.7619047619047623E-2</v>
      </c>
      <c r="N4280" t="str">
        <f t="shared" si="468"/>
        <v>no</v>
      </c>
    </row>
    <row r="4281" spans="1:14" x14ac:dyDescent="0.25">
      <c r="A4281" t="str">
        <f t="shared" si="462"/>
        <v>7Geelong Cats</v>
      </c>
      <c r="B4281">
        <v>2020</v>
      </c>
      <c r="C4281">
        <v>7</v>
      </c>
      <c r="D4281" t="s">
        <v>468</v>
      </c>
      <c r="E4281" t="s">
        <v>9</v>
      </c>
      <c r="F4281">
        <v>48</v>
      </c>
      <c r="G4281" s="1">
        <v>1</v>
      </c>
      <c r="H4281">
        <v>0</v>
      </c>
      <c r="I4281">
        <f t="shared" si="463"/>
        <v>17</v>
      </c>
      <c r="J4281" s="3">
        <f t="shared" si="464"/>
        <v>0</v>
      </c>
      <c r="K4281" s="5">
        <f t="shared" si="467"/>
        <v>0</v>
      </c>
      <c r="L4281" s="3">
        <f t="shared" ca="1" si="465"/>
        <v>0.11229442645277252</v>
      </c>
      <c r="M4281" s="1">
        <f t="shared" ca="1" si="466"/>
        <v>-0.11229442645277252</v>
      </c>
      <c r="N4281" t="str">
        <f t="shared" si="468"/>
        <v>no</v>
      </c>
    </row>
    <row r="4282" spans="1:14" x14ac:dyDescent="0.25">
      <c r="A4282" t="str">
        <f t="shared" si="462"/>
        <v>7Gold Coast Suns</v>
      </c>
      <c r="B4282">
        <v>2020</v>
      </c>
      <c r="C4282">
        <v>7</v>
      </c>
      <c r="D4282" t="s">
        <v>133</v>
      </c>
      <c r="E4282" t="s">
        <v>40</v>
      </c>
      <c r="F4282">
        <v>76</v>
      </c>
      <c r="G4282" s="1">
        <v>0.74</v>
      </c>
      <c r="H4282">
        <v>0</v>
      </c>
      <c r="I4282">
        <f t="shared" si="463"/>
        <v>25</v>
      </c>
      <c r="J4282" s="3">
        <f t="shared" si="464"/>
        <v>0</v>
      </c>
      <c r="K4282" s="5">
        <f t="shared" si="467"/>
        <v>65</v>
      </c>
      <c r="L4282" s="3">
        <f t="shared" ca="1" si="465"/>
        <v>0</v>
      </c>
      <c r="M4282" s="1">
        <f t="shared" ca="1" si="466"/>
        <v>0</v>
      </c>
      <c r="N4282" t="str">
        <f t="shared" si="468"/>
        <v>yes</v>
      </c>
    </row>
    <row r="4283" spans="1:14" x14ac:dyDescent="0.25">
      <c r="A4283" t="str">
        <f t="shared" si="462"/>
        <v>7Brisbane Lions</v>
      </c>
      <c r="B4283">
        <v>2020</v>
      </c>
      <c r="C4283">
        <v>7</v>
      </c>
      <c r="D4283" t="s">
        <v>450</v>
      </c>
      <c r="E4283" t="s">
        <v>16</v>
      </c>
      <c r="F4283">
        <v>96</v>
      </c>
      <c r="G4283" s="1">
        <v>0.73</v>
      </c>
      <c r="H4283">
        <v>0</v>
      </c>
      <c r="I4283">
        <f t="shared" si="463"/>
        <v>27</v>
      </c>
      <c r="J4283" s="3">
        <f t="shared" si="464"/>
        <v>0</v>
      </c>
      <c r="K4283" s="5">
        <f t="shared" si="467"/>
        <v>0</v>
      </c>
      <c r="L4283" s="3">
        <f t="shared" ca="1" si="465"/>
        <v>0.15156238097414568</v>
      </c>
      <c r="M4283" s="1">
        <f t="shared" ca="1" si="466"/>
        <v>-0.15156238097414568</v>
      </c>
      <c r="N4283" t="str">
        <f t="shared" si="468"/>
        <v>no</v>
      </c>
    </row>
    <row r="4284" spans="1:14" x14ac:dyDescent="0.25">
      <c r="A4284" t="str">
        <f t="shared" si="462"/>
        <v>7Richmond</v>
      </c>
      <c r="B4284">
        <v>2020</v>
      </c>
      <c r="C4284">
        <v>7</v>
      </c>
      <c r="D4284" t="s">
        <v>422</v>
      </c>
      <c r="E4284" t="s">
        <v>28</v>
      </c>
      <c r="F4284">
        <v>84</v>
      </c>
      <c r="G4284" s="1">
        <v>0.86</v>
      </c>
      <c r="H4284">
        <v>0</v>
      </c>
      <c r="I4284">
        <f t="shared" si="463"/>
        <v>17</v>
      </c>
      <c r="J4284" s="3">
        <f t="shared" si="464"/>
        <v>0</v>
      </c>
      <c r="K4284" s="5">
        <f t="shared" si="467"/>
        <v>0</v>
      </c>
      <c r="L4284" s="3">
        <f t="shared" ca="1" si="465"/>
        <v>9.0465133421789759E-2</v>
      </c>
      <c r="M4284" s="1">
        <f t="shared" ca="1" si="466"/>
        <v>-9.0465133421789759E-2</v>
      </c>
      <c r="N4284" t="str">
        <f t="shared" si="468"/>
        <v>no</v>
      </c>
    </row>
    <row r="4285" spans="1:14" x14ac:dyDescent="0.25">
      <c r="A4285" t="str">
        <f t="shared" si="462"/>
        <v>7Adelaide Crows</v>
      </c>
      <c r="B4285">
        <v>2020</v>
      </c>
      <c r="C4285">
        <v>7</v>
      </c>
      <c r="D4285" t="s">
        <v>259</v>
      </c>
      <c r="E4285" t="s">
        <v>22</v>
      </c>
      <c r="F4285">
        <v>36</v>
      </c>
      <c r="G4285" s="1">
        <v>0.79</v>
      </c>
      <c r="H4285">
        <v>0</v>
      </c>
      <c r="I4285">
        <f t="shared" si="463"/>
        <v>22</v>
      </c>
      <c r="J4285" s="3">
        <f t="shared" si="464"/>
        <v>0</v>
      </c>
      <c r="K4285" s="5">
        <f t="shared" si="467"/>
        <v>7</v>
      </c>
      <c r="L4285" s="3">
        <f t="shared" ca="1" si="465"/>
        <v>0</v>
      </c>
      <c r="M4285" s="1">
        <f t="shared" ca="1" si="466"/>
        <v>0</v>
      </c>
      <c r="N4285" t="str">
        <f t="shared" si="468"/>
        <v>yes</v>
      </c>
    </row>
    <row r="4286" spans="1:14" x14ac:dyDescent="0.25">
      <c r="A4286" t="str">
        <f t="shared" si="462"/>
        <v>7Essendon</v>
      </c>
      <c r="B4286">
        <v>2020</v>
      </c>
      <c r="C4286">
        <v>7</v>
      </c>
      <c r="D4286" t="s">
        <v>463</v>
      </c>
      <c r="E4286" t="s">
        <v>32</v>
      </c>
      <c r="F4286">
        <v>62</v>
      </c>
      <c r="G4286" s="1">
        <v>0.98</v>
      </c>
      <c r="H4286">
        <v>0</v>
      </c>
      <c r="I4286">
        <f t="shared" si="463"/>
        <v>25</v>
      </c>
      <c r="J4286" s="3">
        <f t="shared" si="464"/>
        <v>0</v>
      </c>
      <c r="K4286" s="5">
        <f t="shared" si="467"/>
        <v>0</v>
      </c>
      <c r="L4286" s="3">
        <f t="shared" ca="1" si="465"/>
        <v>0.17605779153766771</v>
      </c>
      <c r="M4286" s="1">
        <f t="shared" ca="1" si="466"/>
        <v>-0.17605779153766771</v>
      </c>
      <c r="N4286" t="str">
        <f t="shared" si="468"/>
        <v>no</v>
      </c>
    </row>
    <row r="4287" spans="1:14" x14ac:dyDescent="0.25">
      <c r="A4287" t="str">
        <f t="shared" si="462"/>
        <v>7Melbourne</v>
      </c>
      <c r="B4287">
        <v>2020</v>
      </c>
      <c r="C4287">
        <v>7</v>
      </c>
      <c r="D4287" t="s">
        <v>653</v>
      </c>
      <c r="E4287" t="s">
        <v>30</v>
      </c>
      <c r="F4287">
        <v>36</v>
      </c>
      <c r="G4287" s="1">
        <v>0.77</v>
      </c>
      <c r="H4287">
        <v>0</v>
      </c>
      <c r="I4287">
        <f t="shared" si="463"/>
        <v>25</v>
      </c>
      <c r="J4287" s="3">
        <f t="shared" si="464"/>
        <v>0</v>
      </c>
      <c r="K4287" s="5">
        <f t="shared" si="467"/>
        <v>0</v>
      </c>
      <c r="L4287" s="3">
        <f t="shared" ca="1" si="465"/>
        <v>0</v>
      </c>
      <c r="M4287" s="1">
        <f t="shared" ca="1" si="466"/>
        <v>0</v>
      </c>
      <c r="N4287" t="str">
        <f t="shared" si="468"/>
        <v>no</v>
      </c>
    </row>
    <row r="4288" spans="1:14" x14ac:dyDescent="0.25">
      <c r="A4288" t="str">
        <f t="shared" si="462"/>
        <v>7St Kilda</v>
      </c>
      <c r="B4288">
        <v>2020</v>
      </c>
      <c r="C4288">
        <v>7</v>
      </c>
      <c r="D4288" t="s">
        <v>555</v>
      </c>
      <c r="E4288" t="s">
        <v>19</v>
      </c>
      <c r="F4288">
        <v>54</v>
      </c>
      <c r="G4288" s="1">
        <v>0.95</v>
      </c>
      <c r="H4288">
        <v>0</v>
      </c>
      <c r="I4288">
        <f t="shared" si="463"/>
        <v>22</v>
      </c>
      <c r="J4288" s="3">
        <f t="shared" si="464"/>
        <v>0</v>
      </c>
      <c r="K4288" s="5">
        <f t="shared" si="467"/>
        <v>0</v>
      </c>
      <c r="L4288" s="3">
        <f t="shared" ca="1" si="465"/>
        <v>8.8615786872024357E-2</v>
      </c>
      <c r="M4288" s="1">
        <f t="shared" ca="1" si="466"/>
        <v>-8.8615786872024357E-2</v>
      </c>
      <c r="N4288" t="str">
        <f t="shared" si="468"/>
        <v>no</v>
      </c>
    </row>
    <row r="4289" spans="1:14" x14ac:dyDescent="0.25">
      <c r="A4289" t="str">
        <f t="shared" si="462"/>
        <v>7Western Bulldogs</v>
      </c>
      <c r="B4289">
        <v>2020</v>
      </c>
      <c r="C4289">
        <v>7</v>
      </c>
      <c r="D4289" t="s">
        <v>533</v>
      </c>
      <c r="E4289" t="s">
        <v>14</v>
      </c>
      <c r="F4289">
        <v>53</v>
      </c>
      <c r="G4289" s="1">
        <v>0.84</v>
      </c>
      <c r="H4289">
        <v>0</v>
      </c>
      <c r="I4289">
        <f t="shared" si="463"/>
        <v>25</v>
      </c>
      <c r="J4289" s="3">
        <f t="shared" si="464"/>
        <v>0</v>
      </c>
      <c r="K4289" s="5">
        <f t="shared" si="467"/>
        <v>0</v>
      </c>
      <c r="L4289" s="3">
        <f t="shared" ca="1" si="465"/>
        <v>6.3637955182072825E-2</v>
      </c>
      <c r="M4289" s="1">
        <f t="shared" ca="1" si="466"/>
        <v>-6.3637955182072825E-2</v>
      </c>
      <c r="N4289" t="str">
        <f t="shared" si="468"/>
        <v>no</v>
      </c>
    </row>
    <row r="4290" spans="1:14" x14ac:dyDescent="0.25">
      <c r="A4290" t="str">
        <f t="shared" ref="A4290:A4353" si="469">C4290&amp;E4290</f>
        <v>7Hawthorn</v>
      </c>
      <c r="B4290">
        <v>2020</v>
      </c>
      <c r="C4290">
        <v>7</v>
      </c>
      <c r="D4290" t="s">
        <v>413</v>
      </c>
      <c r="E4290" t="s">
        <v>56</v>
      </c>
      <c r="F4290">
        <v>88</v>
      </c>
      <c r="G4290" s="1">
        <v>0.89</v>
      </c>
      <c r="H4290">
        <v>0</v>
      </c>
      <c r="I4290">
        <f t="shared" ref="I4290:I4353" si="470">SUMIF($A:$A,$A4290,$H:$H)/4</f>
        <v>25</v>
      </c>
      <c r="J4290" s="3">
        <f t="shared" ref="J4290:J4353" si="471">H4290/I4290</f>
        <v>0</v>
      </c>
      <c r="K4290" s="5">
        <f t="shared" si="467"/>
        <v>0</v>
      </c>
      <c r="L4290" s="3">
        <f t="shared" ref="L4290:L4353" ca="1" si="472">SUMIF($D:$D,$D4290,$J4290)/COUNTIF($D:$D,$D4290)</f>
        <v>0</v>
      </c>
      <c r="M4290" s="1">
        <f t="shared" ref="M4290:M4353" ca="1" si="473">J4290-L4290</f>
        <v>0</v>
      </c>
      <c r="N4290" t="str">
        <f t="shared" si="468"/>
        <v>no</v>
      </c>
    </row>
    <row r="4291" spans="1:14" x14ac:dyDescent="0.25">
      <c r="A4291" t="str">
        <f t="shared" si="469"/>
        <v>7West Coast Eagles</v>
      </c>
      <c r="B4291">
        <v>2020</v>
      </c>
      <c r="C4291">
        <v>7</v>
      </c>
      <c r="D4291" t="s">
        <v>656</v>
      </c>
      <c r="E4291" t="s">
        <v>36</v>
      </c>
      <c r="F4291">
        <v>85</v>
      </c>
      <c r="G4291" s="1">
        <v>0.72</v>
      </c>
      <c r="H4291">
        <v>0</v>
      </c>
      <c r="I4291">
        <f t="shared" si="470"/>
        <v>17</v>
      </c>
      <c r="J4291" s="3">
        <f t="shared" si="471"/>
        <v>0</v>
      </c>
      <c r="K4291" s="5">
        <f t="shared" ref="K4291:K4354" si="474">SUMIF($D:$D,$D4291,$H:$H)</f>
        <v>0</v>
      </c>
      <c r="L4291" s="3">
        <f t="shared" ca="1" si="472"/>
        <v>0</v>
      </c>
      <c r="M4291" s="1">
        <f t="shared" ca="1" si="473"/>
        <v>0</v>
      </c>
      <c r="N4291" t="str">
        <f t="shared" ref="N4291:N4354" si="475">IF(K4291&gt;0,"yes", "no")</f>
        <v>no</v>
      </c>
    </row>
    <row r="4292" spans="1:14" x14ac:dyDescent="0.25">
      <c r="A4292" t="str">
        <f t="shared" si="469"/>
        <v>7Carlton</v>
      </c>
      <c r="B4292">
        <v>2020</v>
      </c>
      <c r="C4292">
        <v>7</v>
      </c>
      <c r="D4292" t="s">
        <v>319</v>
      </c>
      <c r="E4292" t="s">
        <v>6</v>
      </c>
      <c r="F4292">
        <v>46</v>
      </c>
      <c r="G4292" s="1">
        <v>0.76</v>
      </c>
      <c r="H4292">
        <v>0</v>
      </c>
      <c r="I4292">
        <f t="shared" si="470"/>
        <v>21</v>
      </c>
      <c r="J4292" s="3">
        <f t="shared" si="471"/>
        <v>0</v>
      </c>
      <c r="K4292" s="5">
        <f t="shared" si="474"/>
        <v>2</v>
      </c>
      <c r="L4292" s="3">
        <f t="shared" ca="1" si="472"/>
        <v>3.2196969696969696E-2</v>
      </c>
      <c r="M4292" s="1">
        <f t="shared" ca="1" si="473"/>
        <v>-3.2196969696969696E-2</v>
      </c>
      <c r="N4292" t="str">
        <f t="shared" si="475"/>
        <v>yes</v>
      </c>
    </row>
    <row r="4293" spans="1:14" x14ac:dyDescent="0.25">
      <c r="A4293" t="str">
        <f t="shared" si="469"/>
        <v>7Port Adelaide</v>
      </c>
      <c r="B4293">
        <v>2020</v>
      </c>
      <c r="C4293">
        <v>7</v>
      </c>
      <c r="D4293" t="s">
        <v>566</v>
      </c>
      <c r="E4293" t="s">
        <v>48</v>
      </c>
      <c r="F4293">
        <v>85</v>
      </c>
      <c r="G4293" s="1">
        <v>0.92</v>
      </c>
      <c r="H4293">
        <v>0</v>
      </c>
      <c r="I4293">
        <f t="shared" si="470"/>
        <v>21</v>
      </c>
      <c r="J4293" s="3">
        <f t="shared" si="471"/>
        <v>0</v>
      </c>
      <c r="K4293" s="5">
        <f t="shared" si="474"/>
        <v>0</v>
      </c>
      <c r="L4293" s="3">
        <f t="shared" ca="1" si="472"/>
        <v>1.4705882352941176E-2</v>
      </c>
      <c r="M4293" s="1">
        <f t="shared" ca="1" si="473"/>
        <v>-1.4705882352941176E-2</v>
      </c>
      <c r="N4293" t="str">
        <f t="shared" si="475"/>
        <v>no</v>
      </c>
    </row>
    <row r="4294" spans="1:14" x14ac:dyDescent="0.25">
      <c r="A4294" t="str">
        <f t="shared" si="469"/>
        <v>7Gold Coast Suns</v>
      </c>
      <c r="B4294">
        <v>2020</v>
      </c>
      <c r="C4294">
        <v>7</v>
      </c>
      <c r="D4294" t="s">
        <v>558</v>
      </c>
      <c r="E4294" t="s">
        <v>40</v>
      </c>
      <c r="F4294">
        <v>3</v>
      </c>
      <c r="G4294" s="1">
        <v>0.73</v>
      </c>
      <c r="H4294">
        <v>0</v>
      </c>
      <c r="I4294">
        <f t="shared" si="470"/>
        <v>25</v>
      </c>
      <c r="J4294" s="3">
        <f t="shared" si="471"/>
        <v>0</v>
      </c>
      <c r="K4294" s="5">
        <f t="shared" si="474"/>
        <v>0</v>
      </c>
      <c r="L4294" s="3">
        <f t="shared" ca="1" si="472"/>
        <v>7.3464912280701761E-2</v>
      </c>
      <c r="M4294" s="1">
        <f t="shared" ca="1" si="473"/>
        <v>-7.3464912280701761E-2</v>
      </c>
      <c r="N4294" t="str">
        <f t="shared" si="475"/>
        <v>no</v>
      </c>
    </row>
    <row r="4295" spans="1:14" x14ac:dyDescent="0.25">
      <c r="A4295" t="str">
        <f t="shared" si="469"/>
        <v>7GWS Giants</v>
      </c>
      <c r="B4295">
        <v>2020</v>
      </c>
      <c r="C4295">
        <v>7</v>
      </c>
      <c r="D4295" t="s">
        <v>379</v>
      </c>
      <c r="E4295" t="s">
        <v>11</v>
      </c>
      <c r="F4295">
        <v>34</v>
      </c>
      <c r="G4295" s="1">
        <v>0.88</v>
      </c>
      <c r="H4295">
        <v>0</v>
      </c>
      <c r="I4295">
        <f t="shared" si="470"/>
        <v>27</v>
      </c>
      <c r="J4295" s="3">
        <f t="shared" si="471"/>
        <v>0</v>
      </c>
      <c r="K4295" s="5">
        <f t="shared" si="474"/>
        <v>0</v>
      </c>
      <c r="L4295" s="3">
        <f t="shared" ca="1" si="472"/>
        <v>0.18275657091446565</v>
      </c>
      <c r="M4295" s="1">
        <f t="shared" ca="1" si="473"/>
        <v>-0.18275657091446565</v>
      </c>
      <c r="N4295" t="str">
        <f t="shared" si="475"/>
        <v>no</v>
      </c>
    </row>
    <row r="4296" spans="1:14" x14ac:dyDescent="0.25">
      <c r="A4296" t="str">
        <f t="shared" si="469"/>
        <v>7West Coast Eagles</v>
      </c>
      <c r="B4296">
        <v>2020</v>
      </c>
      <c r="C4296">
        <v>7</v>
      </c>
      <c r="D4296" t="s">
        <v>418</v>
      </c>
      <c r="E4296" t="s">
        <v>36</v>
      </c>
      <c r="F4296">
        <v>67</v>
      </c>
      <c r="G4296" s="1">
        <v>0.93</v>
      </c>
      <c r="H4296">
        <v>0</v>
      </c>
      <c r="I4296">
        <f t="shared" si="470"/>
        <v>17</v>
      </c>
      <c r="J4296" s="3">
        <f t="shared" si="471"/>
        <v>0</v>
      </c>
      <c r="K4296" s="5">
        <f t="shared" si="474"/>
        <v>0</v>
      </c>
      <c r="L4296" s="3">
        <f t="shared" ca="1" si="472"/>
        <v>6.2055003819709693E-2</v>
      </c>
      <c r="M4296" s="1">
        <f t="shared" ca="1" si="473"/>
        <v>-6.2055003819709693E-2</v>
      </c>
      <c r="N4296" t="str">
        <f t="shared" si="475"/>
        <v>no</v>
      </c>
    </row>
    <row r="4297" spans="1:14" x14ac:dyDescent="0.25">
      <c r="A4297" t="str">
        <f t="shared" si="469"/>
        <v>7Richmond</v>
      </c>
      <c r="B4297">
        <v>2020</v>
      </c>
      <c r="C4297">
        <v>7</v>
      </c>
      <c r="D4297" t="s">
        <v>454</v>
      </c>
      <c r="E4297" t="s">
        <v>28</v>
      </c>
      <c r="F4297">
        <v>50</v>
      </c>
      <c r="G4297" s="1">
        <v>0.85</v>
      </c>
      <c r="H4297">
        <v>0</v>
      </c>
      <c r="I4297">
        <f t="shared" si="470"/>
        <v>17</v>
      </c>
      <c r="J4297" s="3">
        <f t="shared" si="471"/>
        <v>0</v>
      </c>
      <c r="K4297" s="5">
        <f t="shared" si="474"/>
        <v>0</v>
      </c>
      <c r="L4297" s="3">
        <f t="shared" ca="1" si="472"/>
        <v>0.1009764229578471</v>
      </c>
      <c r="M4297" s="1">
        <f t="shared" ca="1" si="473"/>
        <v>-0.1009764229578471</v>
      </c>
      <c r="N4297" t="str">
        <f t="shared" si="475"/>
        <v>no</v>
      </c>
    </row>
    <row r="4298" spans="1:14" x14ac:dyDescent="0.25">
      <c r="A4298" t="str">
        <f t="shared" si="469"/>
        <v>7Richmond</v>
      </c>
      <c r="B4298">
        <v>2020</v>
      </c>
      <c r="C4298">
        <v>7</v>
      </c>
      <c r="D4298" t="s">
        <v>316</v>
      </c>
      <c r="E4298" t="s">
        <v>28</v>
      </c>
      <c r="F4298">
        <v>49</v>
      </c>
      <c r="G4298" s="1">
        <v>0.81</v>
      </c>
      <c r="H4298">
        <v>0</v>
      </c>
      <c r="I4298">
        <f t="shared" si="470"/>
        <v>17</v>
      </c>
      <c r="J4298" s="3">
        <f t="shared" si="471"/>
        <v>0</v>
      </c>
      <c r="K4298" s="5">
        <f t="shared" si="474"/>
        <v>2</v>
      </c>
      <c r="L4298" s="3">
        <f t="shared" ca="1" si="472"/>
        <v>4.880952380952381E-2</v>
      </c>
      <c r="M4298" s="1">
        <f t="shared" ca="1" si="473"/>
        <v>-4.880952380952381E-2</v>
      </c>
      <c r="N4298" t="str">
        <f t="shared" si="475"/>
        <v>yes</v>
      </c>
    </row>
    <row r="4299" spans="1:14" x14ac:dyDescent="0.25">
      <c r="A4299" t="str">
        <f t="shared" si="469"/>
        <v>7Essendon</v>
      </c>
      <c r="B4299">
        <v>2020</v>
      </c>
      <c r="C4299">
        <v>7</v>
      </c>
      <c r="D4299" t="s">
        <v>427</v>
      </c>
      <c r="E4299" t="s">
        <v>32</v>
      </c>
      <c r="F4299">
        <v>61</v>
      </c>
      <c r="G4299" s="1">
        <v>0.72</v>
      </c>
      <c r="H4299">
        <v>0</v>
      </c>
      <c r="I4299">
        <f t="shared" si="470"/>
        <v>25</v>
      </c>
      <c r="J4299" s="3">
        <f t="shared" si="471"/>
        <v>0</v>
      </c>
      <c r="K4299" s="5">
        <f t="shared" si="474"/>
        <v>0</v>
      </c>
      <c r="L4299" s="3">
        <f t="shared" ca="1" si="472"/>
        <v>0.13327569827494606</v>
      </c>
      <c r="M4299" s="1">
        <f t="shared" ca="1" si="473"/>
        <v>-0.13327569827494606</v>
      </c>
      <c r="N4299" t="str">
        <f t="shared" si="475"/>
        <v>no</v>
      </c>
    </row>
    <row r="4300" spans="1:14" x14ac:dyDescent="0.25">
      <c r="A4300" t="str">
        <f t="shared" si="469"/>
        <v>7Essendon</v>
      </c>
      <c r="B4300">
        <v>2020</v>
      </c>
      <c r="C4300">
        <v>7</v>
      </c>
      <c r="D4300" t="s">
        <v>303</v>
      </c>
      <c r="E4300" t="s">
        <v>32</v>
      </c>
      <c r="F4300">
        <v>39</v>
      </c>
      <c r="G4300" s="1">
        <v>0.79</v>
      </c>
      <c r="H4300">
        <v>0</v>
      </c>
      <c r="I4300">
        <f t="shared" si="470"/>
        <v>25</v>
      </c>
      <c r="J4300" s="3">
        <f t="shared" si="471"/>
        <v>0</v>
      </c>
      <c r="K4300" s="5">
        <f t="shared" si="474"/>
        <v>4</v>
      </c>
      <c r="L4300" s="3">
        <f t="shared" ca="1" si="472"/>
        <v>2.3529411764705882E-2</v>
      </c>
      <c r="M4300" s="1">
        <f t="shared" ca="1" si="473"/>
        <v>-2.3529411764705882E-2</v>
      </c>
      <c r="N4300" t="str">
        <f t="shared" si="475"/>
        <v>yes</v>
      </c>
    </row>
    <row r="4301" spans="1:14" x14ac:dyDescent="0.25">
      <c r="A4301" t="str">
        <f t="shared" si="469"/>
        <v>7Western Bulldogs</v>
      </c>
      <c r="B4301">
        <v>2020</v>
      </c>
      <c r="C4301">
        <v>7</v>
      </c>
      <c r="D4301" t="s">
        <v>251</v>
      </c>
      <c r="E4301" t="s">
        <v>14</v>
      </c>
      <c r="F4301">
        <v>55</v>
      </c>
      <c r="G4301" s="1">
        <v>0.84</v>
      </c>
      <c r="H4301">
        <v>0</v>
      </c>
      <c r="I4301">
        <f t="shared" si="470"/>
        <v>25</v>
      </c>
      <c r="J4301" s="3">
        <f t="shared" si="471"/>
        <v>0</v>
      </c>
      <c r="K4301" s="5">
        <f t="shared" si="474"/>
        <v>14</v>
      </c>
      <c r="L4301" s="3">
        <f t="shared" ca="1" si="472"/>
        <v>0</v>
      </c>
      <c r="M4301" s="1">
        <f t="shared" ca="1" si="473"/>
        <v>0</v>
      </c>
      <c r="N4301" t="str">
        <f t="shared" si="475"/>
        <v>yes</v>
      </c>
    </row>
    <row r="4302" spans="1:14" x14ac:dyDescent="0.25">
      <c r="A4302" t="str">
        <f t="shared" si="469"/>
        <v>7GWS Giants</v>
      </c>
      <c r="B4302">
        <v>2020</v>
      </c>
      <c r="C4302">
        <v>7</v>
      </c>
      <c r="D4302" t="s">
        <v>442</v>
      </c>
      <c r="E4302" t="s">
        <v>11</v>
      </c>
      <c r="F4302">
        <v>39</v>
      </c>
      <c r="G4302" s="1">
        <v>0.92</v>
      </c>
      <c r="H4302">
        <v>0</v>
      </c>
      <c r="I4302">
        <f t="shared" si="470"/>
        <v>27</v>
      </c>
      <c r="J4302" s="3">
        <f t="shared" si="471"/>
        <v>0</v>
      </c>
      <c r="K4302" s="5">
        <f t="shared" si="474"/>
        <v>0</v>
      </c>
      <c r="L4302" s="3">
        <f t="shared" ca="1" si="472"/>
        <v>0.10534367593191123</v>
      </c>
      <c r="M4302" s="1">
        <f t="shared" ca="1" si="473"/>
        <v>-0.10534367593191123</v>
      </c>
      <c r="N4302" t="str">
        <f t="shared" si="475"/>
        <v>no</v>
      </c>
    </row>
    <row r="4303" spans="1:14" x14ac:dyDescent="0.25">
      <c r="A4303" t="str">
        <f t="shared" si="469"/>
        <v>7Collingwood</v>
      </c>
      <c r="B4303">
        <v>2020</v>
      </c>
      <c r="C4303">
        <v>7</v>
      </c>
      <c r="D4303" t="s">
        <v>571</v>
      </c>
      <c r="E4303" t="s">
        <v>51</v>
      </c>
      <c r="F4303">
        <v>43</v>
      </c>
      <c r="G4303" s="1">
        <v>0.81</v>
      </c>
      <c r="H4303">
        <v>0</v>
      </c>
      <c r="I4303">
        <f t="shared" si="470"/>
        <v>17</v>
      </c>
      <c r="J4303" s="3">
        <f t="shared" si="471"/>
        <v>0</v>
      </c>
      <c r="K4303" s="5">
        <f t="shared" si="474"/>
        <v>0</v>
      </c>
      <c r="L4303" s="3">
        <f t="shared" ca="1" si="472"/>
        <v>6.5789473684210523E-2</v>
      </c>
      <c r="M4303" s="1">
        <f t="shared" ca="1" si="473"/>
        <v>-6.5789473684210523E-2</v>
      </c>
      <c r="N4303" t="str">
        <f t="shared" si="475"/>
        <v>no</v>
      </c>
    </row>
    <row r="4304" spans="1:14" x14ac:dyDescent="0.25">
      <c r="A4304" t="str">
        <f t="shared" si="469"/>
        <v>7Sydney Swans</v>
      </c>
      <c r="B4304">
        <v>2020</v>
      </c>
      <c r="C4304">
        <v>7</v>
      </c>
      <c r="D4304" t="s">
        <v>446</v>
      </c>
      <c r="E4304" t="s">
        <v>70</v>
      </c>
      <c r="F4304">
        <v>49</v>
      </c>
      <c r="G4304" s="1">
        <v>0.75</v>
      </c>
      <c r="H4304">
        <v>0</v>
      </c>
      <c r="I4304">
        <f t="shared" si="470"/>
        <v>25</v>
      </c>
      <c r="J4304" s="3">
        <f t="shared" si="471"/>
        <v>0</v>
      </c>
      <c r="K4304" s="5">
        <f t="shared" si="474"/>
        <v>0</v>
      </c>
      <c r="L4304" s="3">
        <f t="shared" ca="1" si="472"/>
        <v>6.6017316017316016E-2</v>
      </c>
      <c r="M4304" s="1">
        <f t="shared" ca="1" si="473"/>
        <v>-6.6017316017316016E-2</v>
      </c>
      <c r="N4304" t="str">
        <f t="shared" si="475"/>
        <v>no</v>
      </c>
    </row>
    <row r="4305" spans="1:14" x14ac:dyDescent="0.25">
      <c r="A4305" t="str">
        <f t="shared" si="469"/>
        <v>7North Melbourne</v>
      </c>
      <c r="B4305">
        <v>2020</v>
      </c>
      <c r="C4305">
        <v>7</v>
      </c>
      <c r="D4305" t="s">
        <v>234</v>
      </c>
      <c r="E4305" t="s">
        <v>25</v>
      </c>
      <c r="F4305">
        <v>0</v>
      </c>
      <c r="G4305" s="1">
        <v>0.17</v>
      </c>
      <c r="H4305">
        <v>0</v>
      </c>
      <c r="I4305">
        <f t="shared" si="470"/>
        <v>17</v>
      </c>
      <c r="J4305" s="3">
        <f t="shared" si="471"/>
        <v>0</v>
      </c>
      <c r="K4305" s="5">
        <f t="shared" si="474"/>
        <v>19</v>
      </c>
      <c r="L4305" s="3">
        <f t="shared" ca="1" si="472"/>
        <v>0.28073512585812355</v>
      </c>
      <c r="M4305" s="1">
        <f t="shared" ca="1" si="473"/>
        <v>-0.28073512585812355</v>
      </c>
      <c r="N4305" t="str">
        <f t="shared" si="475"/>
        <v>yes</v>
      </c>
    </row>
    <row r="4306" spans="1:14" x14ac:dyDescent="0.25">
      <c r="A4306" t="str">
        <f t="shared" si="469"/>
        <v>7Essendon</v>
      </c>
      <c r="B4306">
        <v>2020</v>
      </c>
      <c r="C4306">
        <v>7</v>
      </c>
      <c r="D4306" t="s">
        <v>462</v>
      </c>
      <c r="E4306" t="s">
        <v>32</v>
      </c>
      <c r="F4306">
        <v>69</v>
      </c>
      <c r="G4306" s="1">
        <v>0.94</v>
      </c>
      <c r="H4306">
        <v>0</v>
      </c>
      <c r="I4306">
        <f t="shared" si="470"/>
        <v>25</v>
      </c>
      <c r="J4306" s="3">
        <f t="shared" si="471"/>
        <v>0</v>
      </c>
      <c r="K4306" s="5">
        <f t="shared" si="474"/>
        <v>0</v>
      </c>
      <c r="L4306" s="3">
        <f t="shared" ca="1" si="472"/>
        <v>8.7179487179487189E-2</v>
      </c>
      <c r="M4306" s="1">
        <f t="shared" ca="1" si="473"/>
        <v>-8.7179487179487189E-2</v>
      </c>
      <c r="N4306" t="str">
        <f t="shared" si="475"/>
        <v>no</v>
      </c>
    </row>
    <row r="4307" spans="1:14" x14ac:dyDescent="0.25">
      <c r="A4307" t="str">
        <f t="shared" si="469"/>
        <v>7Fremantle</v>
      </c>
      <c r="B4307">
        <v>2020</v>
      </c>
      <c r="C4307">
        <v>7</v>
      </c>
      <c r="D4307" t="s">
        <v>398</v>
      </c>
      <c r="E4307" t="s">
        <v>53</v>
      </c>
      <c r="F4307">
        <v>25</v>
      </c>
      <c r="G4307" s="1">
        <v>0.69</v>
      </c>
      <c r="H4307">
        <v>0</v>
      </c>
      <c r="I4307">
        <f t="shared" si="470"/>
        <v>17</v>
      </c>
      <c r="J4307" s="3">
        <f t="shared" si="471"/>
        <v>0</v>
      </c>
      <c r="K4307" s="5">
        <f t="shared" si="474"/>
        <v>0</v>
      </c>
      <c r="L4307" s="3">
        <f t="shared" ca="1" si="472"/>
        <v>8.7212276214833753E-2</v>
      </c>
      <c r="M4307" s="1">
        <f t="shared" ca="1" si="473"/>
        <v>-8.7212276214833753E-2</v>
      </c>
      <c r="N4307" t="str">
        <f t="shared" si="475"/>
        <v>no</v>
      </c>
    </row>
    <row r="4308" spans="1:14" x14ac:dyDescent="0.25">
      <c r="A4308" t="str">
        <f t="shared" si="469"/>
        <v>7Adelaide Crows</v>
      </c>
      <c r="B4308">
        <v>2020</v>
      </c>
      <c r="C4308">
        <v>7</v>
      </c>
      <c r="D4308" t="s">
        <v>342</v>
      </c>
      <c r="E4308" t="s">
        <v>22</v>
      </c>
      <c r="F4308">
        <v>51</v>
      </c>
      <c r="G4308" s="1">
        <v>0.87</v>
      </c>
      <c r="H4308">
        <v>0</v>
      </c>
      <c r="I4308">
        <f t="shared" si="470"/>
        <v>22</v>
      </c>
      <c r="J4308" s="3">
        <f t="shared" si="471"/>
        <v>0</v>
      </c>
      <c r="K4308" s="5">
        <f t="shared" si="474"/>
        <v>2</v>
      </c>
      <c r="L4308" s="3">
        <f t="shared" ca="1" si="472"/>
        <v>9.5845004668534087E-2</v>
      </c>
      <c r="M4308" s="1">
        <f t="shared" ca="1" si="473"/>
        <v>-9.5845004668534087E-2</v>
      </c>
      <c r="N4308" t="str">
        <f t="shared" si="475"/>
        <v>yes</v>
      </c>
    </row>
    <row r="4309" spans="1:14" x14ac:dyDescent="0.25">
      <c r="A4309" t="str">
        <f t="shared" si="469"/>
        <v>7Geelong Cats</v>
      </c>
      <c r="B4309">
        <v>2020</v>
      </c>
      <c r="C4309">
        <v>7</v>
      </c>
      <c r="D4309" t="s">
        <v>363</v>
      </c>
      <c r="E4309" t="s">
        <v>9</v>
      </c>
      <c r="F4309">
        <v>26</v>
      </c>
      <c r="G4309" s="1">
        <v>0.98</v>
      </c>
      <c r="H4309">
        <v>0</v>
      </c>
      <c r="I4309">
        <f t="shared" si="470"/>
        <v>17</v>
      </c>
      <c r="J4309" s="3">
        <f t="shared" si="471"/>
        <v>0</v>
      </c>
      <c r="K4309" s="5">
        <f t="shared" si="474"/>
        <v>0</v>
      </c>
      <c r="L4309" s="3">
        <f t="shared" ca="1" si="472"/>
        <v>8.9056324110671936E-2</v>
      </c>
      <c r="M4309" s="1">
        <f t="shared" ca="1" si="473"/>
        <v>-8.9056324110671936E-2</v>
      </c>
      <c r="N4309" t="str">
        <f t="shared" si="475"/>
        <v>no</v>
      </c>
    </row>
    <row r="4310" spans="1:14" x14ac:dyDescent="0.25">
      <c r="A4310" t="str">
        <f t="shared" si="469"/>
        <v>7West Coast Eagles</v>
      </c>
      <c r="B4310">
        <v>2020</v>
      </c>
      <c r="C4310">
        <v>7</v>
      </c>
      <c r="D4310" t="s">
        <v>295</v>
      </c>
      <c r="E4310" t="s">
        <v>36</v>
      </c>
      <c r="F4310">
        <v>29</v>
      </c>
      <c r="G4310" s="1">
        <v>0.67</v>
      </c>
      <c r="H4310">
        <v>0</v>
      </c>
      <c r="I4310">
        <f t="shared" si="470"/>
        <v>17</v>
      </c>
      <c r="J4310" s="3">
        <f t="shared" si="471"/>
        <v>0</v>
      </c>
      <c r="K4310" s="5">
        <f t="shared" si="474"/>
        <v>3</v>
      </c>
      <c r="L4310" s="3">
        <f t="shared" ca="1" si="472"/>
        <v>9.2982456140350889E-2</v>
      </c>
      <c r="M4310" s="1">
        <f t="shared" ca="1" si="473"/>
        <v>-9.2982456140350889E-2</v>
      </c>
      <c r="N4310" t="str">
        <f t="shared" si="475"/>
        <v>yes</v>
      </c>
    </row>
    <row r="4311" spans="1:14" x14ac:dyDescent="0.25">
      <c r="A4311" t="str">
        <f t="shared" si="469"/>
        <v>7Fremantle</v>
      </c>
      <c r="B4311">
        <v>2020</v>
      </c>
      <c r="C4311">
        <v>7</v>
      </c>
      <c r="D4311" t="s">
        <v>357</v>
      </c>
      <c r="E4311" t="s">
        <v>53</v>
      </c>
      <c r="F4311">
        <v>59</v>
      </c>
      <c r="G4311" s="1">
        <v>0.84</v>
      </c>
      <c r="H4311">
        <v>0</v>
      </c>
      <c r="I4311">
        <f t="shared" si="470"/>
        <v>17</v>
      </c>
      <c r="J4311" s="3">
        <f t="shared" si="471"/>
        <v>0</v>
      </c>
      <c r="K4311" s="5">
        <f t="shared" si="474"/>
        <v>0</v>
      </c>
      <c r="L4311" s="3">
        <f t="shared" ca="1" si="472"/>
        <v>0.11489860901625608</v>
      </c>
      <c r="M4311" s="1">
        <f t="shared" ca="1" si="473"/>
        <v>-0.11489860901625608</v>
      </c>
      <c r="N4311" t="str">
        <f t="shared" si="475"/>
        <v>no</v>
      </c>
    </row>
    <row r="4312" spans="1:14" x14ac:dyDescent="0.25">
      <c r="A4312" t="str">
        <f t="shared" si="469"/>
        <v>7Melbourne</v>
      </c>
      <c r="B4312">
        <v>2020</v>
      </c>
      <c r="C4312">
        <v>7</v>
      </c>
      <c r="D4312" t="s">
        <v>185</v>
      </c>
      <c r="E4312" t="s">
        <v>30</v>
      </c>
      <c r="F4312">
        <v>54</v>
      </c>
      <c r="G4312" s="1">
        <v>0.81</v>
      </c>
      <c r="H4312">
        <v>0</v>
      </c>
      <c r="I4312">
        <f t="shared" si="470"/>
        <v>25</v>
      </c>
      <c r="J4312" s="3">
        <f t="shared" si="471"/>
        <v>0</v>
      </c>
      <c r="K4312" s="5">
        <f t="shared" si="474"/>
        <v>24</v>
      </c>
      <c r="L4312" s="3">
        <f t="shared" ca="1" si="472"/>
        <v>0.20066570881226053</v>
      </c>
      <c r="M4312" s="1">
        <f t="shared" ca="1" si="473"/>
        <v>-0.20066570881226053</v>
      </c>
      <c r="N4312" t="str">
        <f t="shared" si="475"/>
        <v>yes</v>
      </c>
    </row>
    <row r="4313" spans="1:14" x14ac:dyDescent="0.25">
      <c r="A4313" t="str">
        <f t="shared" si="469"/>
        <v>7Melbourne</v>
      </c>
      <c r="B4313">
        <v>2020</v>
      </c>
      <c r="C4313">
        <v>7</v>
      </c>
      <c r="D4313" t="s">
        <v>329</v>
      </c>
      <c r="E4313" t="s">
        <v>30</v>
      </c>
      <c r="F4313">
        <v>67</v>
      </c>
      <c r="G4313" s="1">
        <v>0.85</v>
      </c>
      <c r="H4313">
        <v>0</v>
      </c>
      <c r="I4313">
        <f t="shared" si="470"/>
        <v>25</v>
      </c>
      <c r="J4313" s="3">
        <f t="shared" si="471"/>
        <v>0</v>
      </c>
      <c r="K4313" s="5">
        <f t="shared" si="474"/>
        <v>2</v>
      </c>
      <c r="L4313" s="3">
        <f t="shared" ca="1" si="472"/>
        <v>0.18091645196908354</v>
      </c>
      <c r="M4313" s="1">
        <f t="shared" ca="1" si="473"/>
        <v>-0.18091645196908354</v>
      </c>
      <c r="N4313" t="str">
        <f t="shared" si="475"/>
        <v>yes</v>
      </c>
    </row>
    <row r="4314" spans="1:14" x14ac:dyDescent="0.25">
      <c r="A4314" t="str">
        <f t="shared" si="469"/>
        <v>7Gold Coast Suns</v>
      </c>
      <c r="B4314">
        <v>2020</v>
      </c>
      <c r="C4314">
        <v>7</v>
      </c>
      <c r="D4314" t="s">
        <v>274</v>
      </c>
      <c r="E4314" t="s">
        <v>40</v>
      </c>
      <c r="F4314">
        <v>72</v>
      </c>
      <c r="G4314" s="1">
        <v>0.83</v>
      </c>
      <c r="H4314">
        <v>0</v>
      </c>
      <c r="I4314">
        <f t="shared" si="470"/>
        <v>25</v>
      </c>
      <c r="J4314" s="3">
        <f t="shared" si="471"/>
        <v>0</v>
      </c>
      <c r="K4314" s="5">
        <f t="shared" si="474"/>
        <v>4</v>
      </c>
      <c r="L4314" s="3">
        <f t="shared" ca="1" si="472"/>
        <v>0.10477941176470588</v>
      </c>
      <c r="M4314" s="1">
        <f t="shared" ca="1" si="473"/>
        <v>-0.10477941176470588</v>
      </c>
      <c r="N4314" t="str">
        <f t="shared" si="475"/>
        <v>yes</v>
      </c>
    </row>
    <row r="4315" spans="1:14" x14ac:dyDescent="0.25">
      <c r="A4315" t="str">
        <f t="shared" si="469"/>
        <v>7Gold Coast Suns</v>
      </c>
      <c r="B4315">
        <v>2020</v>
      </c>
      <c r="C4315">
        <v>7</v>
      </c>
      <c r="D4315" t="s">
        <v>495</v>
      </c>
      <c r="E4315" t="s">
        <v>40</v>
      </c>
      <c r="F4315">
        <v>53</v>
      </c>
      <c r="G4315" s="1">
        <v>1</v>
      </c>
      <c r="H4315">
        <v>0</v>
      </c>
      <c r="I4315">
        <f t="shared" si="470"/>
        <v>25</v>
      </c>
      <c r="J4315" s="3">
        <f t="shared" si="471"/>
        <v>0</v>
      </c>
      <c r="K4315" s="5">
        <f t="shared" si="474"/>
        <v>0</v>
      </c>
      <c r="L4315" s="3">
        <f t="shared" ca="1" si="472"/>
        <v>6.5359477124183E-3</v>
      </c>
      <c r="M4315" s="1">
        <f t="shared" ca="1" si="473"/>
        <v>-6.5359477124183E-3</v>
      </c>
      <c r="N4315" t="str">
        <f t="shared" si="475"/>
        <v>no</v>
      </c>
    </row>
    <row r="4316" spans="1:14" x14ac:dyDescent="0.25">
      <c r="A4316" t="str">
        <f t="shared" si="469"/>
        <v>7Sydney Swans</v>
      </c>
      <c r="B4316">
        <v>2020</v>
      </c>
      <c r="C4316">
        <v>7</v>
      </c>
      <c r="D4316" t="s">
        <v>347</v>
      </c>
      <c r="E4316" t="s">
        <v>70</v>
      </c>
      <c r="F4316">
        <v>47</v>
      </c>
      <c r="G4316" s="1">
        <v>0.92</v>
      </c>
      <c r="H4316">
        <v>0</v>
      </c>
      <c r="I4316">
        <f t="shared" si="470"/>
        <v>25</v>
      </c>
      <c r="J4316" s="3">
        <f t="shared" si="471"/>
        <v>0</v>
      </c>
      <c r="K4316" s="5">
        <f t="shared" si="474"/>
        <v>1</v>
      </c>
      <c r="L4316" s="3">
        <f t="shared" ca="1" si="472"/>
        <v>0.11796536796536795</v>
      </c>
      <c r="M4316" s="1">
        <f t="shared" ca="1" si="473"/>
        <v>-0.11796536796536795</v>
      </c>
      <c r="N4316" t="str">
        <f t="shared" si="475"/>
        <v>yes</v>
      </c>
    </row>
    <row r="4317" spans="1:14" x14ac:dyDescent="0.25">
      <c r="A4317" t="str">
        <f t="shared" si="469"/>
        <v>7Hawthorn</v>
      </c>
      <c r="B4317">
        <v>2020</v>
      </c>
      <c r="C4317">
        <v>7</v>
      </c>
      <c r="D4317" t="s">
        <v>343</v>
      </c>
      <c r="E4317" t="s">
        <v>56</v>
      </c>
      <c r="F4317">
        <v>49</v>
      </c>
      <c r="G4317" s="1">
        <v>0.78</v>
      </c>
      <c r="H4317">
        <v>0</v>
      </c>
      <c r="I4317">
        <f t="shared" si="470"/>
        <v>25</v>
      </c>
      <c r="J4317" s="3">
        <f t="shared" si="471"/>
        <v>0</v>
      </c>
      <c r="K4317" s="5">
        <f t="shared" si="474"/>
        <v>1</v>
      </c>
      <c r="L4317" s="3">
        <f t="shared" ca="1" si="472"/>
        <v>4.329004329004329E-3</v>
      </c>
      <c r="M4317" s="1">
        <f t="shared" ca="1" si="473"/>
        <v>-4.329004329004329E-3</v>
      </c>
      <c r="N4317" t="str">
        <f t="shared" si="475"/>
        <v>yes</v>
      </c>
    </row>
    <row r="4318" spans="1:14" x14ac:dyDescent="0.25">
      <c r="A4318" t="str">
        <f t="shared" si="469"/>
        <v>7Hawthorn</v>
      </c>
      <c r="B4318">
        <v>2020</v>
      </c>
      <c r="C4318">
        <v>7</v>
      </c>
      <c r="D4318" t="s">
        <v>415</v>
      </c>
      <c r="E4318" t="s">
        <v>56</v>
      </c>
      <c r="F4318">
        <v>45</v>
      </c>
      <c r="G4318" s="1">
        <v>0.73</v>
      </c>
      <c r="H4318">
        <v>0</v>
      </c>
      <c r="I4318">
        <f t="shared" si="470"/>
        <v>25</v>
      </c>
      <c r="J4318" s="3">
        <f t="shared" si="471"/>
        <v>0</v>
      </c>
      <c r="K4318" s="5">
        <f t="shared" si="474"/>
        <v>0</v>
      </c>
      <c r="L4318" s="3">
        <f t="shared" ca="1" si="472"/>
        <v>0.15909090909090909</v>
      </c>
      <c r="M4318" s="1">
        <f t="shared" ca="1" si="473"/>
        <v>-0.15909090909090909</v>
      </c>
      <c r="N4318" t="str">
        <f t="shared" si="475"/>
        <v>no</v>
      </c>
    </row>
    <row r="4319" spans="1:14" x14ac:dyDescent="0.25">
      <c r="A4319" t="str">
        <f t="shared" si="469"/>
        <v>7Carlton</v>
      </c>
      <c r="B4319">
        <v>2020</v>
      </c>
      <c r="C4319">
        <v>7</v>
      </c>
      <c r="D4319" t="s">
        <v>541</v>
      </c>
      <c r="E4319" t="s">
        <v>6</v>
      </c>
      <c r="F4319">
        <v>33</v>
      </c>
      <c r="G4319" s="1">
        <v>0.86</v>
      </c>
      <c r="H4319">
        <v>0</v>
      </c>
      <c r="I4319">
        <f t="shared" si="470"/>
        <v>21</v>
      </c>
      <c r="J4319" s="3">
        <f t="shared" si="471"/>
        <v>0</v>
      </c>
      <c r="K4319" s="5">
        <f t="shared" si="474"/>
        <v>0</v>
      </c>
      <c r="L4319" s="3">
        <f t="shared" ca="1" si="472"/>
        <v>9.9242424242424257E-2</v>
      </c>
      <c r="M4319" s="1">
        <f t="shared" ca="1" si="473"/>
        <v>-9.9242424242424257E-2</v>
      </c>
      <c r="N4319" t="str">
        <f t="shared" si="475"/>
        <v>no</v>
      </c>
    </row>
    <row r="4320" spans="1:14" x14ac:dyDescent="0.25">
      <c r="A4320" t="str">
        <f t="shared" si="469"/>
        <v>7Essendon</v>
      </c>
      <c r="B4320">
        <v>2020</v>
      </c>
      <c r="C4320">
        <v>7</v>
      </c>
      <c r="D4320" t="s">
        <v>428</v>
      </c>
      <c r="E4320" t="s">
        <v>32</v>
      </c>
      <c r="F4320">
        <v>69</v>
      </c>
      <c r="G4320" s="1">
        <v>0.86</v>
      </c>
      <c r="H4320">
        <v>0</v>
      </c>
      <c r="I4320">
        <f t="shared" si="470"/>
        <v>25</v>
      </c>
      <c r="J4320" s="3">
        <f t="shared" si="471"/>
        <v>0</v>
      </c>
      <c r="K4320" s="5">
        <f t="shared" si="474"/>
        <v>0</v>
      </c>
      <c r="L4320" s="3">
        <f t="shared" ca="1" si="472"/>
        <v>0</v>
      </c>
      <c r="M4320" s="1">
        <f t="shared" ca="1" si="473"/>
        <v>0</v>
      </c>
      <c r="N4320" t="str">
        <f t="shared" si="475"/>
        <v>no</v>
      </c>
    </row>
    <row r="4321" spans="1:14" x14ac:dyDescent="0.25">
      <c r="A4321" t="str">
        <f t="shared" si="469"/>
        <v>7Geelong Cats</v>
      </c>
      <c r="B4321">
        <v>2020</v>
      </c>
      <c r="C4321">
        <v>7</v>
      </c>
      <c r="D4321" t="s">
        <v>488</v>
      </c>
      <c r="E4321" t="s">
        <v>9</v>
      </c>
      <c r="F4321">
        <v>41</v>
      </c>
      <c r="G4321" s="1">
        <v>0.84</v>
      </c>
      <c r="H4321">
        <v>0</v>
      </c>
      <c r="I4321">
        <f t="shared" si="470"/>
        <v>17</v>
      </c>
      <c r="J4321" s="3">
        <f t="shared" si="471"/>
        <v>0</v>
      </c>
      <c r="K4321" s="5">
        <f t="shared" si="474"/>
        <v>0</v>
      </c>
      <c r="L4321" s="3">
        <f t="shared" ca="1" si="472"/>
        <v>0.14898320070733864</v>
      </c>
      <c r="M4321" s="1">
        <f t="shared" ca="1" si="473"/>
        <v>-0.14898320070733864</v>
      </c>
      <c r="N4321" t="str">
        <f t="shared" si="475"/>
        <v>no</v>
      </c>
    </row>
    <row r="4322" spans="1:14" x14ac:dyDescent="0.25">
      <c r="A4322" t="str">
        <f t="shared" si="469"/>
        <v>7Port Adelaide</v>
      </c>
      <c r="B4322">
        <v>2020</v>
      </c>
      <c r="C4322">
        <v>7</v>
      </c>
      <c r="D4322" t="s">
        <v>510</v>
      </c>
      <c r="E4322" t="s">
        <v>48</v>
      </c>
      <c r="F4322">
        <v>56</v>
      </c>
      <c r="G4322" s="1">
        <v>0.84</v>
      </c>
      <c r="H4322">
        <v>0</v>
      </c>
      <c r="I4322">
        <f t="shared" si="470"/>
        <v>21</v>
      </c>
      <c r="J4322" s="3">
        <f t="shared" si="471"/>
        <v>0</v>
      </c>
      <c r="K4322" s="5">
        <f t="shared" si="474"/>
        <v>0</v>
      </c>
      <c r="L4322" s="3">
        <f t="shared" ca="1" si="472"/>
        <v>3.0959752321981422E-3</v>
      </c>
      <c r="M4322" s="1">
        <f t="shared" ca="1" si="473"/>
        <v>-3.0959752321981422E-3</v>
      </c>
      <c r="N4322" t="str">
        <f t="shared" si="475"/>
        <v>no</v>
      </c>
    </row>
    <row r="4323" spans="1:14" x14ac:dyDescent="0.25">
      <c r="A4323" t="str">
        <f t="shared" si="469"/>
        <v>7Sydney Swans</v>
      </c>
      <c r="B4323">
        <v>2020</v>
      </c>
      <c r="C4323">
        <v>7</v>
      </c>
      <c r="D4323" t="s">
        <v>447</v>
      </c>
      <c r="E4323" t="s">
        <v>70</v>
      </c>
      <c r="F4323">
        <v>77</v>
      </c>
      <c r="G4323" s="1">
        <v>0.85</v>
      </c>
      <c r="H4323">
        <v>0</v>
      </c>
      <c r="I4323">
        <f t="shared" si="470"/>
        <v>25</v>
      </c>
      <c r="J4323" s="3">
        <f t="shared" si="471"/>
        <v>0</v>
      </c>
      <c r="K4323" s="5">
        <f t="shared" si="474"/>
        <v>0</v>
      </c>
      <c r="L4323" s="3">
        <f t="shared" ca="1" si="472"/>
        <v>0.10398612613198044</v>
      </c>
      <c r="M4323" s="1">
        <f t="shared" ca="1" si="473"/>
        <v>-0.10398612613198044</v>
      </c>
      <c r="N4323" t="str">
        <f t="shared" si="475"/>
        <v>no</v>
      </c>
    </row>
    <row r="4324" spans="1:14" x14ac:dyDescent="0.25">
      <c r="A4324" t="str">
        <f t="shared" si="469"/>
        <v>7Hawthorn</v>
      </c>
      <c r="B4324">
        <v>2020</v>
      </c>
      <c r="C4324">
        <v>7</v>
      </c>
      <c r="D4324" t="s">
        <v>255</v>
      </c>
      <c r="E4324" t="s">
        <v>56</v>
      </c>
      <c r="F4324">
        <v>12</v>
      </c>
      <c r="G4324" s="1">
        <v>0.12</v>
      </c>
      <c r="H4324">
        <v>0</v>
      </c>
      <c r="I4324">
        <f t="shared" si="470"/>
        <v>25</v>
      </c>
      <c r="J4324" s="3">
        <f t="shared" si="471"/>
        <v>0</v>
      </c>
      <c r="K4324" s="5">
        <f t="shared" si="474"/>
        <v>36</v>
      </c>
      <c r="L4324" s="3">
        <f t="shared" ca="1" si="472"/>
        <v>0.19850394171046343</v>
      </c>
      <c r="M4324" s="1">
        <f t="shared" ca="1" si="473"/>
        <v>-0.19850394171046343</v>
      </c>
      <c r="N4324" t="str">
        <f t="shared" si="475"/>
        <v>yes</v>
      </c>
    </row>
    <row r="4325" spans="1:14" x14ac:dyDescent="0.25">
      <c r="A4325" t="str">
        <f t="shared" si="469"/>
        <v>7Brisbane Lions</v>
      </c>
      <c r="B4325">
        <v>2020</v>
      </c>
      <c r="C4325">
        <v>7</v>
      </c>
      <c r="D4325" t="s">
        <v>390</v>
      </c>
      <c r="E4325" t="s">
        <v>16</v>
      </c>
      <c r="F4325">
        <v>54</v>
      </c>
      <c r="G4325" s="1">
        <v>0.98</v>
      </c>
      <c r="H4325">
        <v>0</v>
      </c>
      <c r="I4325">
        <f t="shared" si="470"/>
        <v>27</v>
      </c>
      <c r="J4325" s="3">
        <f t="shared" si="471"/>
        <v>0</v>
      </c>
      <c r="K4325" s="5">
        <f t="shared" si="474"/>
        <v>0</v>
      </c>
      <c r="L4325" s="3">
        <f t="shared" ca="1" si="472"/>
        <v>8.8703208556149729E-2</v>
      </c>
      <c r="M4325" s="1">
        <f t="shared" ca="1" si="473"/>
        <v>-8.8703208556149729E-2</v>
      </c>
      <c r="N4325" t="str">
        <f t="shared" si="475"/>
        <v>no</v>
      </c>
    </row>
    <row r="4326" spans="1:14" x14ac:dyDescent="0.25">
      <c r="A4326" t="str">
        <f t="shared" si="469"/>
        <v>7North Melbourne</v>
      </c>
      <c r="B4326">
        <v>2020</v>
      </c>
      <c r="C4326">
        <v>7</v>
      </c>
      <c r="D4326" t="s">
        <v>590</v>
      </c>
      <c r="E4326" t="s">
        <v>25</v>
      </c>
      <c r="F4326">
        <v>32</v>
      </c>
      <c r="G4326" s="1">
        <v>0.85</v>
      </c>
      <c r="H4326">
        <v>0</v>
      </c>
      <c r="I4326">
        <f t="shared" si="470"/>
        <v>17</v>
      </c>
      <c r="J4326" s="3">
        <f t="shared" si="471"/>
        <v>0</v>
      </c>
      <c r="K4326" s="5">
        <f t="shared" si="474"/>
        <v>0</v>
      </c>
      <c r="L4326" s="3">
        <f t="shared" ca="1" si="472"/>
        <v>0</v>
      </c>
      <c r="M4326" s="1">
        <f t="shared" ca="1" si="473"/>
        <v>0</v>
      </c>
      <c r="N4326" t="str">
        <f t="shared" si="475"/>
        <v>no</v>
      </c>
    </row>
    <row r="4327" spans="1:14" x14ac:dyDescent="0.25">
      <c r="A4327" t="str">
        <f t="shared" si="469"/>
        <v>7Fremantle</v>
      </c>
      <c r="B4327">
        <v>2020</v>
      </c>
      <c r="C4327">
        <v>7</v>
      </c>
      <c r="D4327" t="s">
        <v>397</v>
      </c>
      <c r="E4327" t="s">
        <v>53</v>
      </c>
      <c r="F4327">
        <v>39</v>
      </c>
      <c r="G4327" s="1">
        <v>0.8</v>
      </c>
      <c r="H4327">
        <v>0</v>
      </c>
      <c r="I4327">
        <f t="shared" si="470"/>
        <v>17</v>
      </c>
      <c r="J4327" s="3">
        <f t="shared" si="471"/>
        <v>0</v>
      </c>
      <c r="K4327" s="5">
        <f t="shared" si="474"/>
        <v>0</v>
      </c>
      <c r="L4327" s="3">
        <f t="shared" ca="1" si="472"/>
        <v>0</v>
      </c>
      <c r="M4327" s="1">
        <f t="shared" ca="1" si="473"/>
        <v>0</v>
      </c>
      <c r="N4327" t="str">
        <f t="shared" si="475"/>
        <v>no</v>
      </c>
    </row>
    <row r="4328" spans="1:14" x14ac:dyDescent="0.25">
      <c r="A4328" t="str">
        <f t="shared" si="469"/>
        <v>7Port Adelaide</v>
      </c>
      <c r="B4328">
        <v>2020</v>
      </c>
      <c r="C4328">
        <v>7</v>
      </c>
      <c r="D4328" t="s">
        <v>543</v>
      </c>
      <c r="E4328" t="s">
        <v>48</v>
      </c>
      <c r="F4328">
        <v>67</v>
      </c>
      <c r="G4328" s="1">
        <v>0.8</v>
      </c>
      <c r="H4328">
        <v>0</v>
      </c>
      <c r="I4328">
        <f t="shared" si="470"/>
        <v>21</v>
      </c>
      <c r="J4328" s="3">
        <f t="shared" si="471"/>
        <v>0</v>
      </c>
      <c r="K4328" s="5">
        <f t="shared" si="474"/>
        <v>0</v>
      </c>
      <c r="L4328" s="3">
        <f t="shared" ca="1" si="472"/>
        <v>1.0416666666666666E-2</v>
      </c>
      <c r="M4328" s="1">
        <f t="shared" ca="1" si="473"/>
        <v>-1.0416666666666666E-2</v>
      </c>
      <c r="N4328" t="str">
        <f t="shared" si="475"/>
        <v>no</v>
      </c>
    </row>
    <row r="4329" spans="1:14" x14ac:dyDescent="0.25">
      <c r="A4329" t="str">
        <f t="shared" si="469"/>
        <v>7Western Bulldogs</v>
      </c>
      <c r="B4329">
        <v>2020</v>
      </c>
      <c r="C4329">
        <v>7</v>
      </c>
      <c r="D4329" t="s">
        <v>601</v>
      </c>
      <c r="E4329" t="s">
        <v>14</v>
      </c>
      <c r="F4329">
        <v>46</v>
      </c>
      <c r="G4329" s="1">
        <v>0.76</v>
      </c>
      <c r="H4329">
        <v>0</v>
      </c>
      <c r="I4329">
        <f t="shared" si="470"/>
        <v>25</v>
      </c>
      <c r="J4329" s="3">
        <f t="shared" si="471"/>
        <v>0</v>
      </c>
      <c r="K4329" s="5">
        <f t="shared" si="474"/>
        <v>0</v>
      </c>
      <c r="L4329" s="3">
        <f t="shared" ca="1" si="472"/>
        <v>0</v>
      </c>
      <c r="M4329" s="1">
        <f t="shared" ca="1" si="473"/>
        <v>0</v>
      </c>
      <c r="N4329" t="str">
        <f t="shared" si="475"/>
        <v>no</v>
      </c>
    </row>
    <row r="4330" spans="1:14" x14ac:dyDescent="0.25">
      <c r="A4330" t="str">
        <f t="shared" si="469"/>
        <v>7Collingwood</v>
      </c>
      <c r="B4330">
        <v>2020</v>
      </c>
      <c r="C4330">
        <v>7</v>
      </c>
      <c r="D4330" t="s">
        <v>595</v>
      </c>
      <c r="E4330" t="s">
        <v>51</v>
      </c>
      <c r="F4330">
        <v>25</v>
      </c>
      <c r="G4330" s="1">
        <v>0.56999999999999995</v>
      </c>
      <c r="H4330">
        <v>0</v>
      </c>
      <c r="I4330">
        <f t="shared" si="470"/>
        <v>17</v>
      </c>
      <c r="J4330" s="3">
        <f t="shared" si="471"/>
        <v>0</v>
      </c>
      <c r="K4330" s="5">
        <f t="shared" si="474"/>
        <v>0</v>
      </c>
      <c r="L4330" s="3">
        <f t="shared" ca="1" si="472"/>
        <v>0</v>
      </c>
      <c r="M4330" s="1">
        <f t="shared" ca="1" si="473"/>
        <v>0</v>
      </c>
      <c r="N4330" t="str">
        <f t="shared" si="475"/>
        <v>no</v>
      </c>
    </row>
    <row r="4331" spans="1:14" x14ac:dyDescent="0.25">
      <c r="A4331" t="str">
        <f t="shared" si="469"/>
        <v>7West Coast Eagles</v>
      </c>
      <c r="B4331">
        <v>2020</v>
      </c>
      <c r="C4331">
        <v>7</v>
      </c>
      <c r="D4331" t="s">
        <v>136</v>
      </c>
      <c r="E4331" t="s">
        <v>36</v>
      </c>
      <c r="F4331">
        <v>78</v>
      </c>
      <c r="G4331" s="1">
        <v>0.87</v>
      </c>
      <c r="H4331">
        <v>0</v>
      </c>
      <c r="I4331">
        <f t="shared" si="470"/>
        <v>17</v>
      </c>
      <c r="J4331" s="3">
        <f t="shared" si="471"/>
        <v>0</v>
      </c>
      <c r="K4331" s="5">
        <f t="shared" si="474"/>
        <v>24</v>
      </c>
      <c r="L4331" s="3">
        <f t="shared" ca="1" si="472"/>
        <v>0.12209145021645022</v>
      </c>
      <c r="M4331" s="1">
        <f t="shared" ca="1" si="473"/>
        <v>-0.12209145021645022</v>
      </c>
      <c r="N4331" t="str">
        <f t="shared" si="475"/>
        <v>yes</v>
      </c>
    </row>
    <row r="4332" spans="1:14" x14ac:dyDescent="0.25">
      <c r="A4332" t="str">
        <f t="shared" si="469"/>
        <v>7Richmond</v>
      </c>
      <c r="B4332">
        <v>2020</v>
      </c>
      <c r="C4332">
        <v>7</v>
      </c>
      <c r="D4332" t="s">
        <v>615</v>
      </c>
      <c r="E4332" t="s">
        <v>28</v>
      </c>
      <c r="F4332">
        <v>93</v>
      </c>
      <c r="G4332" s="1">
        <v>0.81</v>
      </c>
      <c r="H4332">
        <v>0</v>
      </c>
      <c r="I4332">
        <f t="shared" si="470"/>
        <v>17</v>
      </c>
      <c r="J4332" s="3">
        <f t="shared" si="471"/>
        <v>0</v>
      </c>
      <c r="K4332" s="5">
        <f t="shared" si="474"/>
        <v>0</v>
      </c>
      <c r="L4332" s="3">
        <f t="shared" ca="1" si="472"/>
        <v>0</v>
      </c>
      <c r="M4332" s="1">
        <f t="shared" ca="1" si="473"/>
        <v>0</v>
      </c>
      <c r="N4332" t="str">
        <f t="shared" si="475"/>
        <v>no</v>
      </c>
    </row>
    <row r="4333" spans="1:14" x14ac:dyDescent="0.25">
      <c r="A4333" t="str">
        <f t="shared" si="469"/>
        <v>7Port Adelaide</v>
      </c>
      <c r="B4333">
        <v>2020</v>
      </c>
      <c r="C4333">
        <v>7</v>
      </c>
      <c r="D4333" t="s">
        <v>408</v>
      </c>
      <c r="E4333" t="s">
        <v>48</v>
      </c>
      <c r="F4333">
        <v>57</v>
      </c>
      <c r="G4333" s="1">
        <v>0.83</v>
      </c>
      <c r="H4333">
        <v>0</v>
      </c>
      <c r="I4333">
        <f t="shared" si="470"/>
        <v>21</v>
      </c>
      <c r="J4333" s="3">
        <f t="shared" si="471"/>
        <v>0</v>
      </c>
      <c r="K4333" s="5">
        <f t="shared" si="474"/>
        <v>0</v>
      </c>
      <c r="L4333" s="3">
        <f t="shared" ca="1" si="472"/>
        <v>0</v>
      </c>
      <c r="M4333" s="1">
        <f t="shared" ca="1" si="473"/>
        <v>0</v>
      </c>
      <c r="N4333" t="str">
        <f t="shared" si="475"/>
        <v>no</v>
      </c>
    </row>
    <row r="4334" spans="1:14" x14ac:dyDescent="0.25">
      <c r="A4334" t="str">
        <f t="shared" si="469"/>
        <v>7Gold Coast Suns</v>
      </c>
      <c r="B4334">
        <v>2020</v>
      </c>
      <c r="C4334">
        <v>7</v>
      </c>
      <c r="D4334" t="s">
        <v>373</v>
      </c>
      <c r="E4334" t="s">
        <v>40</v>
      </c>
      <c r="F4334">
        <v>77</v>
      </c>
      <c r="G4334" s="1">
        <v>0.83</v>
      </c>
      <c r="H4334">
        <v>0</v>
      </c>
      <c r="I4334">
        <f t="shared" si="470"/>
        <v>25</v>
      </c>
      <c r="J4334" s="3">
        <f t="shared" si="471"/>
        <v>0</v>
      </c>
      <c r="K4334" s="5">
        <f t="shared" si="474"/>
        <v>0</v>
      </c>
      <c r="L4334" s="3">
        <f t="shared" ca="1" si="472"/>
        <v>0</v>
      </c>
      <c r="M4334" s="1">
        <f t="shared" ca="1" si="473"/>
        <v>0</v>
      </c>
      <c r="N4334" t="str">
        <f t="shared" si="475"/>
        <v>no</v>
      </c>
    </row>
    <row r="4335" spans="1:14" x14ac:dyDescent="0.25">
      <c r="A4335" t="str">
        <f t="shared" si="469"/>
        <v>7Collingwood</v>
      </c>
      <c r="B4335">
        <v>2020</v>
      </c>
      <c r="C4335">
        <v>7</v>
      </c>
      <c r="D4335" t="s">
        <v>634</v>
      </c>
      <c r="E4335" t="s">
        <v>51</v>
      </c>
      <c r="F4335">
        <v>58</v>
      </c>
      <c r="G4335" s="1">
        <v>0.82</v>
      </c>
      <c r="H4335">
        <v>0</v>
      </c>
      <c r="I4335">
        <f t="shared" si="470"/>
        <v>17</v>
      </c>
      <c r="J4335" s="3">
        <f t="shared" si="471"/>
        <v>0</v>
      </c>
      <c r="K4335" s="5">
        <f t="shared" si="474"/>
        <v>0</v>
      </c>
      <c r="L4335" s="3">
        <f t="shared" ca="1" si="472"/>
        <v>0.17444444444444446</v>
      </c>
      <c r="M4335" s="1">
        <f t="shared" ca="1" si="473"/>
        <v>-0.17444444444444446</v>
      </c>
      <c r="N4335" t="str">
        <f t="shared" si="475"/>
        <v>no</v>
      </c>
    </row>
    <row r="4336" spans="1:14" x14ac:dyDescent="0.25">
      <c r="A4336" t="str">
        <f t="shared" si="469"/>
        <v>7Richmond</v>
      </c>
      <c r="B4336">
        <v>2020</v>
      </c>
      <c r="C4336">
        <v>7</v>
      </c>
      <c r="D4336" t="s">
        <v>325</v>
      </c>
      <c r="E4336" t="s">
        <v>28</v>
      </c>
      <c r="F4336">
        <v>65</v>
      </c>
      <c r="G4336" s="1">
        <v>0.92</v>
      </c>
      <c r="H4336">
        <v>0</v>
      </c>
      <c r="I4336">
        <f t="shared" si="470"/>
        <v>17</v>
      </c>
      <c r="J4336" s="3">
        <f t="shared" si="471"/>
        <v>0</v>
      </c>
      <c r="K4336" s="5">
        <f t="shared" si="474"/>
        <v>3</v>
      </c>
      <c r="L4336" s="3">
        <f t="shared" ca="1" si="472"/>
        <v>7.28744939271255E-2</v>
      </c>
      <c r="M4336" s="1">
        <f t="shared" ca="1" si="473"/>
        <v>-7.28744939271255E-2</v>
      </c>
      <c r="N4336" t="str">
        <f t="shared" si="475"/>
        <v>yes</v>
      </c>
    </row>
    <row r="4337" spans="1:14" x14ac:dyDescent="0.25">
      <c r="A4337" t="str">
        <f t="shared" si="469"/>
        <v>7Carlton</v>
      </c>
      <c r="B4337">
        <v>2020</v>
      </c>
      <c r="C4337">
        <v>7</v>
      </c>
      <c r="D4337" t="s">
        <v>162</v>
      </c>
      <c r="E4337" t="s">
        <v>6</v>
      </c>
      <c r="F4337">
        <v>82</v>
      </c>
      <c r="G4337" s="1">
        <v>0.79</v>
      </c>
      <c r="H4337">
        <v>0</v>
      </c>
      <c r="I4337">
        <f t="shared" si="470"/>
        <v>21</v>
      </c>
      <c r="J4337" s="3">
        <f t="shared" si="471"/>
        <v>0</v>
      </c>
      <c r="K4337" s="5">
        <f t="shared" si="474"/>
        <v>44</v>
      </c>
      <c r="L4337" s="3">
        <f t="shared" ca="1" si="472"/>
        <v>9.1926649202190985E-2</v>
      </c>
      <c r="M4337" s="1">
        <f t="shared" ca="1" si="473"/>
        <v>-9.1926649202190985E-2</v>
      </c>
      <c r="N4337" t="str">
        <f t="shared" si="475"/>
        <v>yes</v>
      </c>
    </row>
    <row r="4338" spans="1:14" x14ac:dyDescent="0.25">
      <c r="A4338" t="str">
        <f t="shared" si="469"/>
        <v>7Fremantle</v>
      </c>
      <c r="B4338">
        <v>2020</v>
      </c>
      <c r="C4338">
        <v>7</v>
      </c>
      <c r="D4338" t="s">
        <v>356</v>
      </c>
      <c r="E4338" t="s">
        <v>53</v>
      </c>
      <c r="F4338">
        <v>43</v>
      </c>
      <c r="G4338" s="1">
        <v>0.73</v>
      </c>
      <c r="H4338">
        <v>0</v>
      </c>
      <c r="I4338">
        <f t="shared" si="470"/>
        <v>17</v>
      </c>
      <c r="J4338" s="3">
        <f t="shared" si="471"/>
        <v>0</v>
      </c>
      <c r="K4338" s="5">
        <f t="shared" si="474"/>
        <v>0</v>
      </c>
      <c r="L4338" s="3">
        <f t="shared" ca="1" si="472"/>
        <v>5.4298642533936653E-2</v>
      </c>
      <c r="M4338" s="1">
        <f t="shared" ca="1" si="473"/>
        <v>-5.4298642533936653E-2</v>
      </c>
      <c r="N4338" t="str">
        <f t="shared" si="475"/>
        <v>no</v>
      </c>
    </row>
    <row r="4339" spans="1:14" x14ac:dyDescent="0.25">
      <c r="A4339" t="str">
        <f t="shared" si="469"/>
        <v>7Fremantle</v>
      </c>
      <c r="B4339">
        <v>2020</v>
      </c>
      <c r="C4339">
        <v>7</v>
      </c>
      <c r="D4339" t="s">
        <v>400</v>
      </c>
      <c r="E4339" t="s">
        <v>53</v>
      </c>
      <c r="F4339">
        <v>61</v>
      </c>
      <c r="G4339" s="1">
        <v>0.98</v>
      </c>
      <c r="H4339">
        <v>0</v>
      </c>
      <c r="I4339">
        <f t="shared" si="470"/>
        <v>17</v>
      </c>
      <c r="J4339" s="3">
        <f t="shared" si="471"/>
        <v>0</v>
      </c>
      <c r="K4339" s="5">
        <f t="shared" si="474"/>
        <v>0</v>
      </c>
      <c r="L4339" s="3">
        <f t="shared" ca="1" si="472"/>
        <v>6.7061143984220903E-2</v>
      </c>
      <c r="M4339" s="1">
        <f t="shared" ca="1" si="473"/>
        <v>-6.7061143984220903E-2</v>
      </c>
      <c r="N4339" t="str">
        <f t="shared" si="475"/>
        <v>no</v>
      </c>
    </row>
    <row r="4340" spans="1:14" x14ac:dyDescent="0.25">
      <c r="A4340" t="str">
        <f t="shared" si="469"/>
        <v>7Geelong Cats</v>
      </c>
      <c r="B4340">
        <v>2020</v>
      </c>
      <c r="C4340">
        <v>7</v>
      </c>
      <c r="D4340" t="s">
        <v>487</v>
      </c>
      <c r="E4340" t="s">
        <v>9</v>
      </c>
      <c r="F4340">
        <v>50</v>
      </c>
      <c r="G4340" s="1">
        <v>0.95</v>
      </c>
      <c r="H4340">
        <v>0</v>
      </c>
      <c r="I4340">
        <f t="shared" si="470"/>
        <v>17</v>
      </c>
      <c r="J4340" s="3">
        <f t="shared" si="471"/>
        <v>0</v>
      </c>
      <c r="K4340" s="5">
        <f t="shared" si="474"/>
        <v>0</v>
      </c>
      <c r="L4340" s="3">
        <f t="shared" ca="1" si="472"/>
        <v>9.8319327731092435E-2</v>
      </c>
      <c r="M4340" s="1">
        <f t="shared" ca="1" si="473"/>
        <v>-9.8319327731092435E-2</v>
      </c>
      <c r="N4340" t="str">
        <f t="shared" si="475"/>
        <v>no</v>
      </c>
    </row>
    <row r="4341" spans="1:14" x14ac:dyDescent="0.25">
      <c r="A4341" t="str">
        <f t="shared" si="469"/>
        <v>7GWS Giants</v>
      </c>
      <c r="B4341">
        <v>2020</v>
      </c>
      <c r="C4341">
        <v>7</v>
      </c>
      <c r="D4341" t="s">
        <v>440</v>
      </c>
      <c r="E4341" t="s">
        <v>11</v>
      </c>
      <c r="F4341">
        <v>27</v>
      </c>
      <c r="G4341" s="1">
        <v>0.9</v>
      </c>
      <c r="H4341">
        <v>0</v>
      </c>
      <c r="I4341">
        <f t="shared" si="470"/>
        <v>27</v>
      </c>
      <c r="J4341" s="3">
        <f t="shared" si="471"/>
        <v>0</v>
      </c>
      <c r="K4341" s="5">
        <f t="shared" si="474"/>
        <v>0</v>
      </c>
      <c r="L4341" s="3">
        <f t="shared" ca="1" si="472"/>
        <v>0</v>
      </c>
      <c r="M4341" s="1">
        <f t="shared" ca="1" si="473"/>
        <v>0</v>
      </c>
      <c r="N4341" t="str">
        <f t="shared" si="475"/>
        <v>no</v>
      </c>
    </row>
    <row r="4342" spans="1:14" x14ac:dyDescent="0.25">
      <c r="A4342" t="str">
        <f t="shared" si="469"/>
        <v>7Essendon</v>
      </c>
      <c r="B4342">
        <v>2020</v>
      </c>
      <c r="C4342">
        <v>7</v>
      </c>
      <c r="D4342" t="s">
        <v>429</v>
      </c>
      <c r="E4342" t="s">
        <v>32</v>
      </c>
      <c r="F4342">
        <v>46</v>
      </c>
      <c r="G4342" s="1">
        <v>0.76</v>
      </c>
      <c r="H4342">
        <v>0</v>
      </c>
      <c r="I4342">
        <f t="shared" si="470"/>
        <v>25</v>
      </c>
      <c r="J4342" s="3">
        <f t="shared" si="471"/>
        <v>0</v>
      </c>
      <c r="K4342" s="5">
        <f t="shared" si="474"/>
        <v>0</v>
      </c>
      <c r="L4342" s="3">
        <f t="shared" ca="1" si="472"/>
        <v>0.13588369963369964</v>
      </c>
      <c r="M4342" s="1">
        <f t="shared" ca="1" si="473"/>
        <v>-0.13588369963369964</v>
      </c>
      <c r="N4342" t="str">
        <f t="shared" si="475"/>
        <v>no</v>
      </c>
    </row>
    <row r="4343" spans="1:14" x14ac:dyDescent="0.25">
      <c r="A4343" t="str">
        <f t="shared" si="469"/>
        <v>7St Kilda</v>
      </c>
      <c r="B4343">
        <v>2020</v>
      </c>
      <c r="C4343">
        <v>7</v>
      </c>
      <c r="D4343" t="s">
        <v>581</v>
      </c>
      <c r="E4343" t="s">
        <v>19</v>
      </c>
      <c r="F4343">
        <v>54</v>
      </c>
      <c r="G4343" s="1">
        <v>0.85</v>
      </c>
      <c r="H4343">
        <v>0</v>
      </c>
      <c r="I4343">
        <f t="shared" si="470"/>
        <v>22</v>
      </c>
      <c r="J4343" s="3">
        <f t="shared" si="471"/>
        <v>0</v>
      </c>
      <c r="K4343" s="5">
        <f t="shared" si="474"/>
        <v>0</v>
      </c>
      <c r="L4343" s="3">
        <f t="shared" ca="1" si="472"/>
        <v>4.329004329004329E-3</v>
      </c>
      <c r="M4343" s="1">
        <f t="shared" ca="1" si="473"/>
        <v>-4.329004329004329E-3</v>
      </c>
      <c r="N4343" t="str">
        <f t="shared" si="475"/>
        <v>no</v>
      </c>
    </row>
    <row r="4344" spans="1:14" x14ac:dyDescent="0.25">
      <c r="A4344" t="str">
        <f t="shared" si="469"/>
        <v>7GWS Giants</v>
      </c>
      <c r="B4344">
        <v>2020</v>
      </c>
      <c r="C4344">
        <v>7</v>
      </c>
      <c r="D4344" t="s">
        <v>378</v>
      </c>
      <c r="E4344" t="s">
        <v>11</v>
      </c>
      <c r="F4344">
        <v>73</v>
      </c>
      <c r="G4344" s="1">
        <v>0.82</v>
      </c>
      <c r="H4344">
        <v>0</v>
      </c>
      <c r="I4344">
        <f t="shared" si="470"/>
        <v>27</v>
      </c>
      <c r="J4344" s="3">
        <f t="shared" si="471"/>
        <v>0</v>
      </c>
      <c r="K4344" s="5">
        <f t="shared" si="474"/>
        <v>0</v>
      </c>
      <c r="L4344" s="3">
        <f t="shared" ca="1" si="472"/>
        <v>9.5816464237516875E-3</v>
      </c>
      <c r="M4344" s="1">
        <f t="shared" ca="1" si="473"/>
        <v>-9.5816464237516875E-3</v>
      </c>
      <c r="N4344" t="str">
        <f t="shared" si="475"/>
        <v>no</v>
      </c>
    </row>
    <row r="4345" spans="1:14" x14ac:dyDescent="0.25">
      <c r="A4345" t="str">
        <f t="shared" si="469"/>
        <v>7Collingwood</v>
      </c>
      <c r="B4345">
        <v>2020</v>
      </c>
      <c r="C4345">
        <v>7</v>
      </c>
      <c r="D4345" t="s">
        <v>517</v>
      </c>
      <c r="E4345" t="s">
        <v>51</v>
      </c>
      <c r="F4345">
        <v>48</v>
      </c>
      <c r="G4345" s="1">
        <v>0.88</v>
      </c>
      <c r="H4345">
        <v>0</v>
      </c>
      <c r="I4345">
        <f t="shared" si="470"/>
        <v>17</v>
      </c>
      <c r="J4345" s="3">
        <f t="shared" si="471"/>
        <v>0</v>
      </c>
      <c r="K4345" s="5">
        <f t="shared" si="474"/>
        <v>0</v>
      </c>
      <c r="L4345" s="3">
        <f t="shared" ca="1" si="472"/>
        <v>6.0855263157894732E-2</v>
      </c>
      <c r="M4345" s="1">
        <f t="shared" ca="1" si="473"/>
        <v>-6.0855263157894732E-2</v>
      </c>
      <c r="N4345" t="str">
        <f t="shared" si="475"/>
        <v>no</v>
      </c>
    </row>
    <row r="4346" spans="1:14" x14ac:dyDescent="0.25">
      <c r="A4346" t="str">
        <f t="shared" si="469"/>
        <v>7West Coast Eagles</v>
      </c>
      <c r="B4346">
        <v>2020</v>
      </c>
      <c r="C4346">
        <v>7</v>
      </c>
      <c r="D4346" t="s">
        <v>416</v>
      </c>
      <c r="E4346" t="s">
        <v>36</v>
      </c>
      <c r="F4346">
        <v>86</v>
      </c>
      <c r="G4346" s="1">
        <v>0.78</v>
      </c>
      <c r="H4346">
        <v>0</v>
      </c>
      <c r="I4346">
        <f t="shared" si="470"/>
        <v>17</v>
      </c>
      <c r="J4346" s="3">
        <f t="shared" si="471"/>
        <v>0</v>
      </c>
      <c r="K4346" s="5">
        <f t="shared" si="474"/>
        <v>0</v>
      </c>
      <c r="L4346" s="3">
        <f t="shared" ca="1" si="472"/>
        <v>3.7042334096109839E-2</v>
      </c>
      <c r="M4346" s="1">
        <f t="shared" ca="1" si="473"/>
        <v>-3.7042334096109839E-2</v>
      </c>
      <c r="N4346" t="str">
        <f t="shared" si="475"/>
        <v>no</v>
      </c>
    </row>
    <row r="4347" spans="1:14" x14ac:dyDescent="0.25">
      <c r="A4347" t="str">
        <f t="shared" si="469"/>
        <v>7Brisbane Lions</v>
      </c>
      <c r="B4347">
        <v>2020</v>
      </c>
      <c r="C4347">
        <v>7</v>
      </c>
      <c r="D4347" t="s">
        <v>306</v>
      </c>
      <c r="E4347" t="s">
        <v>16</v>
      </c>
      <c r="F4347">
        <v>58</v>
      </c>
      <c r="G4347" s="1">
        <v>0.88</v>
      </c>
      <c r="H4347">
        <v>0</v>
      </c>
      <c r="I4347">
        <f t="shared" si="470"/>
        <v>27</v>
      </c>
      <c r="J4347" s="3">
        <f t="shared" si="471"/>
        <v>0</v>
      </c>
      <c r="K4347" s="5">
        <f t="shared" si="474"/>
        <v>2</v>
      </c>
      <c r="L4347" s="3">
        <f t="shared" ca="1" si="472"/>
        <v>5.076628352490422E-2</v>
      </c>
      <c r="M4347" s="1">
        <f t="shared" ca="1" si="473"/>
        <v>-5.076628352490422E-2</v>
      </c>
      <c r="N4347" t="str">
        <f t="shared" si="475"/>
        <v>yes</v>
      </c>
    </row>
    <row r="4348" spans="1:14" x14ac:dyDescent="0.25">
      <c r="A4348" t="str">
        <f t="shared" si="469"/>
        <v>7Port Adelaide</v>
      </c>
      <c r="B4348">
        <v>2020</v>
      </c>
      <c r="C4348">
        <v>7</v>
      </c>
      <c r="D4348" t="s">
        <v>318</v>
      </c>
      <c r="E4348" t="s">
        <v>48</v>
      </c>
      <c r="F4348">
        <v>83</v>
      </c>
      <c r="G4348" s="1">
        <v>0.88</v>
      </c>
      <c r="H4348">
        <v>0</v>
      </c>
      <c r="I4348">
        <f t="shared" si="470"/>
        <v>21</v>
      </c>
      <c r="J4348" s="3">
        <f t="shared" si="471"/>
        <v>0</v>
      </c>
      <c r="K4348" s="5">
        <f t="shared" si="474"/>
        <v>2</v>
      </c>
      <c r="L4348" s="3">
        <f t="shared" ca="1" si="472"/>
        <v>4.5367324561403508E-2</v>
      </c>
      <c r="M4348" s="1">
        <f t="shared" ca="1" si="473"/>
        <v>-4.5367324561403508E-2</v>
      </c>
      <c r="N4348" t="str">
        <f t="shared" si="475"/>
        <v>yes</v>
      </c>
    </row>
    <row r="4349" spans="1:14" x14ac:dyDescent="0.25">
      <c r="A4349" t="str">
        <f t="shared" si="469"/>
        <v>7Brisbane Lions</v>
      </c>
      <c r="B4349">
        <v>2020</v>
      </c>
      <c r="C4349">
        <v>7</v>
      </c>
      <c r="D4349" t="s">
        <v>522</v>
      </c>
      <c r="E4349" t="s">
        <v>16</v>
      </c>
      <c r="F4349">
        <v>30</v>
      </c>
      <c r="G4349" s="1">
        <v>0.88</v>
      </c>
      <c r="H4349">
        <v>0</v>
      </c>
      <c r="I4349">
        <f t="shared" si="470"/>
        <v>27</v>
      </c>
      <c r="J4349" s="3">
        <f t="shared" si="471"/>
        <v>0</v>
      </c>
      <c r="K4349" s="5">
        <f t="shared" si="474"/>
        <v>0</v>
      </c>
      <c r="L4349" s="3">
        <f t="shared" ca="1" si="472"/>
        <v>9.5332018408941482E-2</v>
      </c>
      <c r="M4349" s="1">
        <f t="shared" ca="1" si="473"/>
        <v>-9.5332018408941482E-2</v>
      </c>
      <c r="N4349" t="str">
        <f t="shared" si="475"/>
        <v>no</v>
      </c>
    </row>
    <row r="4350" spans="1:14" x14ac:dyDescent="0.25">
      <c r="A4350" t="str">
        <f t="shared" si="469"/>
        <v>7Carlton</v>
      </c>
      <c r="B4350">
        <v>2020</v>
      </c>
      <c r="C4350">
        <v>7</v>
      </c>
      <c r="D4350" t="s">
        <v>484</v>
      </c>
      <c r="E4350" t="s">
        <v>6</v>
      </c>
      <c r="F4350">
        <v>33</v>
      </c>
      <c r="G4350" s="1">
        <v>0.97</v>
      </c>
      <c r="H4350">
        <v>0</v>
      </c>
      <c r="I4350">
        <f t="shared" si="470"/>
        <v>21</v>
      </c>
      <c r="J4350" s="3">
        <f t="shared" si="471"/>
        <v>0</v>
      </c>
      <c r="K4350" s="5">
        <f t="shared" si="474"/>
        <v>0</v>
      </c>
      <c r="L4350" s="3">
        <f t="shared" ca="1" si="472"/>
        <v>9.174746821805646E-2</v>
      </c>
      <c r="M4350" s="1">
        <f t="shared" ca="1" si="473"/>
        <v>-9.174746821805646E-2</v>
      </c>
      <c r="N4350" t="str">
        <f t="shared" si="475"/>
        <v>no</v>
      </c>
    </row>
    <row r="4351" spans="1:14" x14ac:dyDescent="0.25">
      <c r="A4351" t="str">
        <f t="shared" si="469"/>
        <v>7Carlton</v>
      </c>
      <c r="B4351">
        <v>2020</v>
      </c>
      <c r="C4351">
        <v>7</v>
      </c>
      <c r="D4351" t="s">
        <v>395</v>
      </c>
      <c r="E4351" t="s">
        <v>6</v>
      </c>
      <c r="F4351">
        <v>61</v>
      </c>
      <c r="G4351" s="1">
        <v>0.83</v>
      </c>
      <c r="H4351">
        <v>0</v>
      </c>
      <c r="I4351">
        <f t="shared" si="470"/>
        <v>21</v>
      </c>
      <c r="J4351" s="3">
        <f t="shared" si="471"/>
        <v>0</v>
      </c>
      <c r="K4351" s="5">
        <f t="shared" si="474"/>
        <v>0</v>
      </c>
      <c r="L4351" s="3">
        <f t="shared" ca="1" si="472"/>
        <v>8.5961538461538464E-2</v>
      </c>
      <c r="M4351" s="1">
        <f t="shared" ca="1" si="473"/>
        <v>-8.5961538461538464E-2</v>
      </c>
      <c r="N4351" t="str">
        <f t="shared" si="475"/>
        <v>no</v>
      </c>
    </row>
    <row r="4352" spans="1:14" x14ac:dyDescent="0.25">
      <c r="A4352" t="str">
        <f t="shared" si="469"/>
        <v>7Essendon</v>
      </c>
      <c r="B4352">
        <v>2020</v>
      </c>
      <c r="C4352">
        <v>7</v>
      </c>
      <c r="D4352" t="s">
        <v>268</v>
      </c>
      <c r="E4352" t="s">
        <v>32</v>
      </c>
      <c r="F4352">
        <v>34</v>
      </c>
      <c r="G4352" s="1">
        <v>0.73</v>
      </c>
      <c r="H4352">
        <v>0</v>
      </c>
      <c r="I4352">
        <f t="shared" si="470"/>
        <v>25</v>
      </c>
      <c r="J4352" s="3">
        <f t="shared" si="471"/>
        <v>0</v>
      </c>
      <c r="K4352" s="5">
        <f t="shared" si="474"/>
        <v>5</v>
      </c>
      <c r="L4352" s="3">
        <f t="shared" ca="1" si="472"/>
        <v>0</v>
      </c>
      <c r="M4352" s="1">
        <f t="shared" ca="1" si="473"/>
        <v>0</v>
      </c>
      <c r="N4352" t="str">
        <f t="shared" si="475"/>
        <v>yes</v>
      </c>
    </row>
    <row r="4353" spans="1:14" x14ac:dyDescent="0.25">
      <c r="A4353" t="str">
        <f t="shared" si="469"/>
        <v>7Fremantle</v>
      </c>
      <c r="B4353">
        <v>2020</v>
      </c>
      <c r="C4353">
        <v>7</v>
      </c>
      <c r="D4353" t="s">
        <v>587</v>
      </c>
      <c r="E4353" t="s">
        <v>53</v>
      </c>
      <c r="F4353">
        <v>66</v>
      </c>
      <c r="G4353" s="1">
        <v>0.82</v>
      </c>
      <c r="H4353">
        <v>0</v>
      </c>
      <c r="I4353">
        <f t="shared" si="470"/>
        <v>17</v>
      </c>
      <c r="J4353" s="3">
        <f t="shared" si="471"/>
        <v>0</v>
      </c>
      <c r="K4353" s="5">
        <f t="shared" si="474"/>
        <v>0</v>
      </c>
      <c r="L4353" s="3">
        <f t="shared" ca="1" si="472"/>
        <v>0.11278195488721805</v>
      </c>
      <c r="M4353" s="1">
        <f t="shared" ca="1" si="473"/>
        <v>-0.11278195488721805</v>
      </c>
      <c r="N4353" t="str">
        <f t="shared" si="475"/>
        <v>no</v>
      </c>
    </row>
    <row r="4354" spans="1:14" x14ac:dyDescent="0.25">
      <c r="A4354" t="str">
        <f t="shared" ref="A4354:A4417" si="476">C4354&amp;E4354</f>
        <v>7St Kilda</v>
      </c>
      <c r="B4354">
        <v>2020</v>
      </c>
      <c r="C4354">
        <v>7</v>
      </c>
      <c r="D4354" t="s">
        <v>330</v>
      </c>
      <c r="E4354" t="s">
        <v>19</v>
      </c>
      <c r="F4354">
        <v>38</v>
      </c>
      <c r="G4354" s="1">
        <v>0.91</v>
      </c>
      <c r="H4354">
        <v>0</v>
      </c>
      <c r="I4354">
        <f t="shared" ref="I4354:I4417" si="477">SUMIF($A:$A,$A4354,$H:$H)/4</f>
        <v>22</v>
      </c>
      <c r="J4354" s="3">
        <f t="shared" ref="J4354:J4417" si="478">H4354/I4354</f>
        <v>0</v>
      </c>
      <c r="K4354" s="5">
        <f t="shared" si="474"/>
        <v>3</v>
      </c>
      <c r="L4354" s="3">
        <f t="shared" ref="L4354:L4417" ca="1" si="479">SUMIF($D:$D,$D4354,$J4354)/COUNTIF($D:$D,$D4354)</f>
        <v>8.7532671931648917E-2</v>
      </c>
      <c r="M4354" s="1">
        <f t="shared" ref="M4354:M4417" ca="1" si="480">J4354-L4354</f>
        <v>-8.7532671931648917E-2</v>
      </c>
      <c r="N4354" t="str">
        <f t="shared" si="475"/>
        <v>yes</v>
      </c>
    </row>
    <row r="4355" spans="1:14" x14ac:dyDescent="0.25">
      <c r="A4355" t="str">
        <f t="shared" si="476"/>
        <v>7Gold Coast Suns</v>
      </c>
      <c r="B4355">
        <v>2020</v>
      </c>
      <c r="C4355">
        <v>7</v>
      </c>
      <c r="D4355" t="s">
        <v>535</v>
      </c>
      <c r="E4355" t="s">
        <v>40</v>
      </c>
      <c r="F4355">
        <v>38</v>
      </c>
      <c r="G4355" s="1">
        <v>0.79</v>
      </c>
      <c r="H4355">
        <v>0</v>
      </c>
      <c r="I4355">
        <f t="shared" si="477"/>
        <v>25</v>
      </c>
      <c r="J4355" s="3">
        <f t="shared" si="478"/>
        <v>0</v>
      </c>
      <c r="K4355" s="5">
        <f t="shared" ref="K4355:K4418" si="481">SUMIF($D:$D,$D4355,$H:$H)</f>
        <v>0</v>
      </c>
      <c r="L4355" s="3">
        <f t="shared" ca="1" si="479"/>
        <v>2.488363766559255E-2</v>
      </c>
      <c r="M4355" s="1">
        <f t="shared" ca="1" si="480"/>
        <v>-2.488363766559255E-2</v>
      </c>
      <c r="N4355" t="str">
        <f t="shared" ref="N4355:N4418" si="482">IF(K4355&gt;0,"yes", "no")</f>
        <v>no</v>
      </c>
    </row>
    <row r="4356" spans="1:14" x14ac:dyDescent="0.25">
      <c r="A4356" t="str">
        <f t="shared" si="476"/>
        <v>7Sydney Swans</v>
      </c>
      <c r="B4356">
        <v>2020</v>
      </c>
      <c r="C4356">
        <v>7</v>
      </c>
      <c r="D4356" t="s">
        <v>296</v>
      </c>
      <c r="E4356" t="s">
        <v>70</v>
      </c>
      <c r="F4356">
        <v>45</v>
      </c>
      <c r="G4356" s="1">
        <v>0.85</v>
      </c>
      <c r="H4356">
        <v>0</v>
      </c>
      <c r="I4356">
        <f t="shared" si="477"/>
        <v>25</v>
      </c>
      <c r="J4356" s="3">
        <f t="shared" si="478"/>
        <v>0</v>
      </c>
      <c r="K4356" s="5">
        <f t="shared" si="481"/>
        <v>3</v>
      </c>
      <c r="L4356" s="3">
        <f t="shared" ca="1" si="479"/>
        <v>1.6304347826086956E-2</v>
      </c>
      <c r="M4356" s="1">
        <f t="shared" ca="1" si="480"/>
        <v>-1.6304347826086956E-2</v>
      </c>
      <c r="N4356" t="str">
        <f t="shared" si="482"/>
        <v>yes</v>
      </c>
    </row>
    <row r="4357" spans="1:14" x14ac:dyDescent="0.25">
      <c r="A4357" t="str">
        <f t="shared" si="476"/>
        <v>7West Coast Eagles</v>
      </c>
      <c r="B4357">
        <v>2020</v>
      </c>
      <c r="C4357">
        <v>7</v>
      </c>
      <c r="D4357" t="s">
        <v>339</v>
      </c>
      <c r="E4357" t="s">
        <v>36</v>
      </c>
      <c r="F4357">
        <v>52</v>
      </c>
      <c r="G4357" s="1">
        <v>0.74</v>
      </c>
      <c r="H4357">
        <v>0</v>
      </c>
      <c r="I4357">
        <f t="shared" si="477"/>
        <v>17</v>
      </c>
      <c r="J4357" s="3">
        <f t="shared" si="478"/>
        <v>0</v>
      </c>
      <c r="K4357" s="5">
        <f t="shared" si="481"/>
        <v>1</v>
      </c>
      <c r="L4357" s="3">
        <f t="shared" ca="1" si="479"/>
        <v>1.1363636363636364E-2</v>
      </c>
      <c r="M4357" s="1">
        <f t="shared" ca="1" si="480"/>
        <v>-1.1363636363636364E-2</v>
      </c>
      <c r="N4357" t="str">
        <f t="shared" si="482"/>
        <v>yes</v>
      </c>
    </row>
    <row r="4358" spans="1:14" x14ac:dyDescent="0.25">
      <c r="A4358" t="str">
        <f t="shared" si="476"/>
        <v>7Fremantle</v>
      </c>
      <c r="B4358">
        <v>2020</v>
      </c>
      <c r="C4358">
        <v>7</v>
      </c>
      <c r="D4358" t="s">
        <v>563</v>
      </c>
      <c r="E4358" t="s">
        <v>53</v>
      </c>
      <c r="F4358">
        <v>56</v>
      </c>
      <c r="G4358" s="1">
        <v>0.78</v>
      </c>
      <c r="H4358">
        <v>0</v>
      </c>
      <c r="I4358">
        <f t="shared" si="477"/>
        <v>17</v>
      </c>
      <c r="J4358" s="3">
        <f t="shared" si="478"/>
        <v>0</v>
      </c>
      <c r="K4358" s="5">
        <f t="shared" si="481"/>
        <v>0</v>
      </c>
      <c r="L4358" s="3">
        <f t="shared" ca="1" si="479"/>
        <v>5.7324016563147E-2</v>
      </c>
      <c r="M4358" s="1">
        <f t="shared" ca="1" si="480"/>
        <v>-5.7324016563147E-2</v>
      </c>
      <c r="N4358" t="str">
        <f t="shared" si="482"/>
        <v>no</v>
      </c>
    </row>
    <row r="4359" spans="1:14" x14ac:dyDescent="0.25">
      <c r="A4359" t="str">
        <f t="shared" si="476"/>
        <v>7Port Adelaide</v>
      </c>
      <c r="B4359">
        <v>2020</v>
      </c>
      <c r="C4359">
        <v>7</v>
      </c>
      <c r="D4359" t="s">
        <v>544</v>
      </c>
      <c r="E4359" t="s">
        <v>48</v>
      </c>
      <c r="F4359">
        <v>86</v>
      </c>
      <c r="G4359" s="1">
        <v>0.61</v>
      </c>
      <c r="H4359">
        <v>0</v>
      </c>
      <c r="I4359">
        <f t="shared" si="477"/>
        <v>21</v>
      </c>
      <c r="J4359" s="3">
        <f t="shared" si="478"/>
        <v>0</v>
      </c>
      <c r="K4359" s="5">
        <f t="shared" si="481"/>
        <v>0</v>
      </c>
      <c r="L4359" s="3">
        <f t="shared" ca="1" si="479"/>
        <v>4.1666666666666664E-2</v>
      </c>
      <c r="M4359" s="1">
        <f t="shared" ca="1" si="480"/>
        <v>-4.1666666666666664E-2</v>
      </c>
      <c r="N4359" t="str">
        <f t="shared" si="482"/>
        <v>no</v>
      </c>
    </row>
    <row r="4360" spans="1:14" x14ac:dyDescent="0.25">
      <c r="A4360" t="str">
        <f t="shared" si="476"/>
        <v>7Port Adelaide</v>
      </c>
      <c r="B4360">
        <v>2020</v>
      </c>
      <c r="C4360">
        <v>7</v>
      </c>
      <c r="D4360" t="s">
        <v>178</v>
      </c>
      <c r="E4360" t="s">
        <v>48</v>
      </c>
      <c r="F4360">
        <v>37</v>
      </c>
      <c r="G4360" s="1">
        <v>0.78</v>
      </c>
      <c r="H4360">
        <v>0</v>
      </c>
      <c r="I4360">
        <f t="shared" si="477"/>
        <v>21</v>
      </c>
      <c r="J4360" s="3">
        <f t="shared" si="478"/>
        <v>0</v>
      </c>
      <c r="K4360" s="5">
        <f t="shared" si="481"/>
        <v>54</v>
      </c>
      <c r="L4360" s="3">
        <f t="shared" ca="1" si="479"/>
        <v>9.6716947648624665E-2</v>
      </c>
      <c r="M4360" s="1">
        <f t="shared" ca="1" si="480"/>
        <v>-9.6716947648624665E-2</v>
      </c>
      <c r="N4360" t="str">
        <f t="shared" si="482"/>
        <v>yes</v>
      </c>
    </row>
    <row r="4361" spans="1:14" x14ac:dyDescent="0.25">
      <c r="A4361" t="str">
        <f t="shared" si="476"/>
        <v>7Adelaide Crows</v>
      </c>
      <c r="B4361">
        <v>2020</v>
      </c>
      <c r="C4361">
        <v>7</v>
      </c>
      <c r="D4361" t="s">
        <v>580</v>
      </c>
      <c r="E4361" t="s">
        <v>22</v>
      </c>
      <c r="F4361">
        <v>59</v>
      </c>
      <c r="G4361" s="1">
        <v>0.74</v>
      </c>
      <c r="H4361">
        <v>0</v>
      </c>
      <c r="I4361">
        <f t="shared" si="477"/>
        <v>22</v>
      </c>
      <c r="J4361" s="3">
        <f t="shared" si="478"/>
        <v>0</v>
      </c>
      <c r="K4361" s="5">
        <f t="shared" si="481"/>
        <v>0</v>
      </c>
      <c r="L4361" s="3">
        <f t="shared" ca="1" si="479"/>
        <v>4.5454545454545452E-3</v>
      </c>
      <c r="M4361" s="1">
        <f t="shared" ca="1" si="480"/>
        <v>-4.5454545454545452E-3</v>
      </c>
      <c r="N4361" t="str">
        <f t="shared" si="482"/>
        <v>no</v>
      </c>
    </row>
    <row r="4362" spans="1:14" x14ac:dyDescent="0.25">
      <c r="A4362" t="str">
        <f t="shared" si="476"/>
        <v>7Essendon</v>
      </c>
      <c r="B4362">
        <v>2020</v>
      </c>
      <c r="C4362">
        <v>7</v>
      </c>
      <c r="D4362" t="s">
        <v>337</v>
      </c>
      <c r="E4362" t="s">
        <v>32</v>
      </c>
      <c r="F4362">
        <v>23</v>
      </c>
      <c r="G4362" s="1">
        <v>0.86</v>
      </c>
      <c r="H4362">
        <v>0</v>
      </c>
      <c r="I4362">
        <f t="shared" si="477"/>
        <v>25</v>
      </c>
      <c r="J4362" s="3">
        <f t="shared" si="478"/>
        <v>0</v>
      </c>
      <c r="K4362" s="5">
        <f t="shared" si="481"/>
        <v>1</v>
      </c>
      <c r="L4362" s="3">
        <f t="shared" ca="1" si="479"/>
        <v>2.7777777777777776E-2</v>
      </c>
      <c r="M4362" s="1">
        <f t="shared" ca="1" si="480"/>
        <v>-2.7777777777777776E-2</v>
      </c>
      <c r="N4362" t="str">
        <f t="shared" si="482"/>
        <v>yes</v>
      </c>
    </row>
    <row r="4363" spans="1:14" x14ac:dyDescent="0.25">
      <c r="A4363" t="str">
        <f t="shared" si="476"/>
        <v>7Collingwood</v>
      </c>
      <c r="B4363">
        <v>2020</v>
      </c>
      <c r="C4363">
        <v>7</v>
      </c>
      <c r="D4363" t="s">
        <v>166</v>
      </c>
      <c r="E4363" t="s">
        <v>51</v>
      </c>
      <c r="F4363">
        <v>96</v>
      </c>
      <c r="G4363" s="1">
        <v>0.91</v>
      </c>
      <c r="H4363">
        <v>0</v>
      </c>
      <c r="I4363">
        <f t="shared" si="477"/>
        <v>17</v>
      </c>
      <c r="J4363" s="3">
        <f t="shared" si="478"/>
        <v>0</v>
      </c>
      <c r="K4363" s="5">
        <f t="shared" si="481"/>
        <v>61</v>
      </c>
      <c r="L4363" s="3">
        <f t="shared" ca="1" si="479"/>
        <v>4.4117647058823532E-2</v>
      </c>
      <c r="M4363" s="1">
        <f t="shared" ca="1" si="480"/>
        <v>-4.4117647058823532E-2</v>
      </c>
      <c r="N4363" t="str">
        <f t="shared" si="482"/>
        <v>yes</v>
      </c>
    </row>
    <row r="4364" spans="1:14" x14ac:dyDescent="0.25">
      <c r="A4364" t="str">
        <f t="shared" si="476"/>
        <v>7Brisbane Lions</v>
      </c>
      <c r="B4364">
        <v>2020</v>
      </c>
      <c r="C4364">
        <v>7</v>
      </c>
      <c r="D4364" t="s">
        <v>333</v>
      </c>
      <c r="E4364" t="s">
        <v>16</v>
      </c>
      <c r="F4364">
        <v>67</v>
      </c>
      <c r="G4364" s="1">
        <v>0.85</v>
      </c>
      <c r="H4364">
        <v>0</v>
      </c>
      <c r="I4364">
        <f t="shared" si="477"/>
        <v>27</v>
      </c>
      <c r="J4364" s="3">
        <f t="shared" si="478"/>
        <v>0</v>
      </c>
      <c r="K4364" s="5">
        <f t="shared" si="481"/>
        <v>1</v>
      </c>
      <c r="L4364" s="3">
        <f t="shared" ca="1" si="479"/>
        <v>4.6791443850267379E-2</v>
      </c>
      <c r="M4364" s="1">
        <f t="shared" ca="1" si="480"/>
        <v>-4.6791443850267379E-2</v>
      </c>
      <c r="N4364" t="str">
        <f t="shared" si="482"/>
        <v>yes</v>
      </c>
    </row>
    <row r="4365" spans="1:14" x14ac:dyDescent="0.25">
      <c r="A4365" t="str">
        <f t="shared" si="476"/>
        <v>7Carlton</v>
      </c>
      <c r="B4365">
        <v>2020</v>
      </c>
      <c r="C4365">
        <v>7</v>
      </c>
      <c r="D4365" t="s">
        <v>426</v>
      </c>
      <c r="E4365" t="s">
        <v>6</v>
      </c>
      <c r="F4365">
        <v>50</v>
      </c>
      <c r="G4365" s="1">
        <v>0.74</v>
      </c>
      <c r="H4365">
        <v>0</v>
      </c>
      <c r="I4365">
        <f t="shared" si="477"/>
        <v>21</v>
      </c>
      <c r="J4365" s="3">
        <f t="shared" si="478"/>
        <v>0</v>
      </c>
      <c r="K4365" s="5">
        <f t="shared" si="481"/>
        <v>0</v>
      </c>
      <c r="L4365" s="3">
        <f t="shared" ca="1" si="479"/>
        <v>8.2696715049656228E-2</v>
      </c>
      <c r="M4365" s="1">
        <f t="shared" ca="1" si="480"/>
        <v>-8.2696715049656228E-2</v>
      </c>
      <c r="N4365" t="str">
        <f t="shared" si="482"/>
        <v>no</v>
      </c>
    </row>
    <row r="4366" spans="1:14" x14ac:dyDescent="0.25">
      <c r="A4366" t="str">
        <f t="shared" si="476"/>
        <v>7St Kilda</v>
      </c>
      <c r="B4366">
        <v>2020</v>
      </c>
      <c r="C4366">
        <v>7</v>
      </c>
      <c r="D4366" t="s">
        <v>492</v>
      </c>
      <c r="E4366" t="s">
        <v>19</v>
      </c>
      <c r="F4366">
        <v>66</v>
      </c>
      <c r="G4366" s="1">
        <v>0.87</v>
      </c>
      <c r="H4366">
        <v>0</v>
      </c>
      <c r="I4366">
        <f t="shared" si="477"/>
        <v>22</v>
      </c>
      <c r="J4366" s="3">
        <f t="shared" si="478"/>
        <v>0</v>
      </c>
      <c r="K4366" s="5">
        <f t="shared" si="481"/>
        <v>0</v>
      </c>
      <c r="L4366" s="3">
        <f t="shared" ca="1" si="479"/>
        <v>5.2884615384615384E-2</v>
      </c>
      <c r="M4366" s="1">
        <f t="shared" ca="1" si="480"/>
        <v>-5.2884615384615384E-2</v>
      </c>
      <c r="N4366" t="str">
        <f t="shared" si="482"/>
        <v>no</v>
      </c>
    </row>
    <row r="4367" spans="1:14" x14ac:dyDescent="0.25">
      <c r="A4367" t="str">
        <f t="shared" si="476"/>
        <v>7Geelong Cats</v>
      </c>
      <c r="B4367">
        <v>2020</v>
      </c>
      <c r="C4367">
        <v>7</v>
      </c>
      <c r="D4367" t="s">
        <v>506</v>
      </c>
      <c r="E4367" t="s">
        <v>9</v>
      </c>
      <c r="F4367">
        <v>44</v>
      </c>
      <c r="G4367" s="1">
        <v>1</v>
      </c>
      <c r="H4367">
        <v>0</v>
      </c>
      <c r="I4367">
        <f t="shared" si="477"/>
        <v>17</v>
      </c>
      <c r="J4367" s="3">
        <f t="shared" si="478"/>
        <v>0</v>
      </c>
      <c r="K4367" s="5">
        <f t="shared" si="481"/>
        <v>0</v>
      </c>
      <c r="L4367" s="3">
        <f t="shared" ca="1" si="479"/>
        <v>8.9795008912655974E-2</v>
      </c>
      <c r="M4367" s="1">
        <f t="shared" ca="1" si="480"/>
        <v>-8.9795008912655974E-2</v>
      </c>
      <c r="N4367" t="str">
        <f t="shared" si="482"/>
        <v>no</v>
      </c>
    </row>
    <row r="4368" spans="1:14" x14ac:dyDescent="0.25">
      <c r="A4368" t="str">
        <f t="shared" si="476"/>
        <v>7Western Bulldogs</v>
      </c>
      <c r="B4368">
        <v>2020</v>
      </c>
      <c r="C4368">
        <v>7</v>
      </c>
      <c r="D4368" t="s">
        <v>370</v>
      </c>
      <c r="E4368" t="s">
        <v>14</v>
      </c>
      <c r="F4368">
        <v>23</v>
      </c>
      <c r="G4368" s="1">
        <v>0.83</v>
      </c>
      <c r="H4368">
        <v>0</v>
      </c>
      <c r="I4368">
        <f t="shared" si="477"/>
        <v>25</v>
      </c>
      <c r="J4368" s="3">
        <f t="shared" si="478"/>
        <v>0</v>
      </c>
      <c r="K4368" s="5">
        <f t="shared" si="481"/>
        <v>0</v>
      </c>
      <c r="L4368" s="3">
        <f t="shared" ca="1" si="479"/>
        <v>0</v>
      </c>
      <c r="M4368" s="1">
        <f t="shared" ca="1" si="480"/>
        <v>0</v>
      </c>
      <c r="N4368" t="str">
        <f t="shared" si="482"/>
        <v>no</v>
      </c>
    </row>
    <row r="4369" spans="1:14" x14ac:dyDescent="0.25">
      <c r="A4369" t="str">
        <f t="shared" si="476"/>
        <v>7GWS Giants</v>
      </c>
      <c r="B4369">
        <v>2020</v>
      </c>
      <c r="C4369">
        <v>7</v>
      </c>
      <c r="D4369" t="s">
        <v>441</v>
      </c>
      <c r="E4369" t="s">
        <v>11</v>
      </c>
      <c r="F4369">
        <v>56</v>
      </c>
      <c r="G4369" s="1">
        <v>0.75</v>
      </c>
      <c r="H4369">
        <v>0</v>
      </c>
      <c r="I4369">
        <f t="shared" si="477"/>
        <v>27</v>
      </c>
      <c r="J4369" s="3">
        <f t="shared" si="478"/>
        <v>0</v>
      </c>
      <c r="K4369" s="5">
        <f t="shared" si="481"/>
        <v>0</v>
      </c>
      <c r="L4369" s="3">
        <f t="shared" ca="1" si="479"/>
        <v>0</v>
      </c>
      <c r="M4369" s="1">
        <f t="shared" ca="1" si="480"/>
        <v>0</v>
      </c>
      <c r="N4369" t="str">
        <f t="shared" si="482"/>
        <v>no</v>
      </c>
    </row>
    <row r="4370" spans="1:14" x14ac:dyDescent="0.25">
      <c r="A4370" t="str">
        <f t="shared" si="476"/>
        <v>7Collingwood</v>
      </c>
      <c r="B4370">
        <v>2020</v>
      </c>
      <c r="C4370">
        <v>7</v>
      </c>
      <c r="D4370" t="s">
        <v>444</v>
      </c>
      <c r="E4370" t="s">
        <v>51</v>
      </c>
      <c r="F4370">
        <v>35</v>
      </c>
      <c r="G4370" s="1">
        <v>1</v>
      </c>
      <c r="H4370">
        <v>0</v>
      </c>
      <c r="I4370">
        <f t="shared" si="477"/>
        <v>17</v>
      </c>
      <c r="J4370" s="3">
        <f t="shared" si="478"/>
        <v>0</v>
      </c>
      <c r="K4370" s="5">
        <f t="shared" si="481"/>
        <v>0</v>
      </c>
      <c r="L4370" s="3">
        <f t="shared" ca="1" si="479"/>
        <v>3.7799043062200957E-2</v>
      </c>
      <c r="M4370" s="1">
        <f t="shared" ca="1" si="480"/>
        <v>-3.7799043062200957E-2</v>
      </c>
      <c r="N4370" t="str">
        <f t="shared" si="482"/>
        <v>no</v>
      </c>
    </row>
    <row r="4371" spans="1:14" x14ac:dyDescent="0.25">
      <c r="A4371" t="str">
        <f t="shared" si="476"/>
        <v>7Hawthorn</v>
      </c>
      <c r="B4371">
        <v>2020</v>
      </c>
      <c r="C4371">
        <v>7</v>
      </c>
      <c r="D4371" t="s">
        <v>573</v>
      </c>
      <c r="E4371" t="s">
        <v>56</v>
      </c>
      <c r="F4371">
        <v>24</v>
      </c>
      <c r="G4371" s="1">
        <v>0.89</v>
      </c>
      <c r="H4371">
        <v>0</v>
      </c>
      <c r="I4371">
        <f t="shared" si="477"/>
        <v>25</v>
      </c>
      <c r="J4371" s="3">
        <f t="shared" si="478"/>
        <v>0</v>
      </c>
      <c r="K4371" s="5">
        <f t="shared" si="481"/>
        <v>0</v>
      </c>
      <c r="L4371" s="3">
        <f t="shared" ca="1" si="479"/>
        <v>1.3736263736263738E-2</v>
      </c>
      <c r="M4371" s="1">
        <f t="shared" ca="1" si="480"/>
        <v>-1.3736263736263738E-2</v>
      </c>
      <c r="N4371" t="str">
        <f t="shared" si="482"/>
        <v>no</v>
      </c>
    </row>
    <row r="4372" spans="1:14" x14ac:dyDescent="0.25">
      <c r="A4372" t="str">
        <f t="shared" si="476"/>
        <v>7Carlton</v>
      </c>
      <c r="B4372">
        <v>2020</v>
      </c>
      <c r="C4372">
        <v>7</v>
      </c>
      <c r="D4372" t="s">
        <v>504</v>
      </c>
      <c r="E4372" t="s">
        <v>6</v>
      </c>
      <c r="F4372">
        <v>49</v>
      </c>
      <c r="G4372" s="1">
        <v>0.98</v>
      </c>
      <c r="H4372">
        <v>0</v>
      </c>
      <c r="I4372">
        <f t="shared" si="477"/>
        <v>21</v>
      </c>
      <c r="J4372" s="3">
        <f t="shared" si="478"/>
        <v>0</v>
      </c>
      <c r="K4372" s="5">
        <f t="shared" si="481"/>
        <v>0</v>
      </c>
      <c r="L4372" s="3">
        <f t="shared" ca="1" si="479"/>
        <v>6.8032661782661791E-2</v>
      </c>
      <c r="M4372" s="1">
        <f t="shared" ca="1" si="480"/>
        <v>-6.8032661782661791E-2</v>
      </c>
      <c r="N4372" t="str">
        <f t="shared" si="482"/>
        <v>no</v>
      </c>
    </row>
    <row r="4373" spans="1:14" x14ac:dyDescent="0.25">
      <c r="A4373" t="str">
        <f t="shared" si="476"/>
        <v>7Essendon</v>
      </c>
      <c r="B4373">
        <v>2020</v>
      </c>
      <c r="C4373">
        <v>7</v>
      </c>
      <c r="D4373" t="s">
        <v>218</v>
      </c>
      <c r="E4373" t="s">
        <v>32</v>
      </c>
      <c r="F4373">
        <v>55</v>
      </c>
      <c r="G4373" s="1">
        <v>0.85</v>
      </c>
      <c r="H4373">
        <v>0</v>
      </c>
      <c r="I4373">
        <f t="shared" si="477"/>
        <v>25</v>
      </c>
      <c r="J4373" s="3">
        <f t="shared" si="478"/>
        <v>0</v>
      </c>
      <c r="K4373" s="5">
        <f t="shared" si="481"/>
        <v>27</v>
      </c>
      <c r="L4373" s="3">
        <f t="shared" ca="1" si="479"/>
        <v>0.195203081232493</v>
      </c>
      <c r="M4373" s="1">
        <f t="shared" ca="1" si="480"/>
        <v>-0.195203081232493</v>
      </c>
      <c r="N4373" t="str">
        <f t="shared" si="482"/>
        <v>yes</v>
      </c>
    </row>
    <row r="4374" spans="1:14" x14ac:dyDescent="0.25">
      <c r="A4374" t="str">
        <f t="shared" si="476"/>
        <v>7Gold Coast Suns</v>
      </c>
      <c r="B4374">
        <v>2020</v>
      </c>
      <c r="C4374">
        <v>7</v>
      </c>
      <c r="D4374" t="s">
        <v>261</v>
      </c>
      <c r="E4374" t="s">
        <v>40</v>
      </c>
      <c r="F4374">
        <v>58</v>
      </c>
      <c r="G4374" s="1">
        <v>0.81</v>
      </c>
      <c r="H4374">
        <v>0</v>
      </c>
      <c r="I4374">
        <f t="shared" si="477"/>
        <v>25</v>
      </c>
      <c r="J4374" s="3">
        <f t="shared" si="478"/>
        <v>0</v>
      </c>
      <c r="K4374" s="5">
        <f t="shared" si="481"/>
        <v>7</v>
      </c>
      <c r="L4374" s="3">
        <f t="shared" ca="1" si="479"/>
        <v>3.6695075757575753E-2</v>
      </c>
      <c r="M4374" s="1">
        <f t="shared" ca="1" si="480"/>
        <v>-3.6695075757575753E-2</v>
      </c>
      <c r="N4374" t="str">
        <f t="shared" si="482"/>
        <v>yes</v>
      </c>
    </row>
    <row r="4375" spans="1:14" x14ac:dyDescent="0.25">
      <c r="A4375" t="str">
        <f t="shared" si="476"/>
        <v>7Sydney Swans</v>
      </c>
      <c r="B4375">
        <v>2020</v>
      </c>
      <c r="C4375">
        <v>7</v>
      </c>
      <c r="D4375" t="s">
        <v>518</v>
      </c>
      <c r="E4375" t="s">
        <v>70</v>
      </c>
      <c r="F4375">
        <v>9</v>
      </c>
      <c r="G4375" s="1">
        <v>0.26</v>
      </c>
      <c r="H4375">
        <v>0</v>
      </c>
      <c r="I4375">
        <f t="shared" si="477"/>
        <v>25</v>
      </c>
      <c r="J4375" s="3">
        <f t="shared" si="478"/>
        <v>0</v>
      </c>
      <c r="K4375" s="5">
        <f t="shared" si="481"/>
        <v>0</v>
      </c>
      <c r="L4375" s="3">
        <f t="shared" ca="1" si="479"/>
        <v>0</v>
      </c>
      <c r="M4375" s="1">
        <f t="shared" ca="1" si="480"/>
        <v>0</v>
      </c>
      <c r="N4375" t="str">
        <f t="shared" si="482"/>
        <v>no</v>
      </c>
    </row>
    <row r="4376" spans="1:14" x14ac:dyDescent="0.25">
      <c r="A4376" t="str">
        <f t="shared" si="476"/>
        <v>7North Melbourne</v>
      </c>
      <c r="B4376">
        <v>2020</v>
      </c>
      <c r="C4376">
        <v>7</v>
      </c>
      <c r="D4376" t="s">
        <v>577</v>
      </c>
      <c r="E4376" t="s">
        <v>25</v>
      </c>
      <c r="F4376">
        <v>73</v>
      </c>
      <c r="G4376" s="1">
        <v>0.78</v>
      </c>
      <c r="H4376">
        <v>0</v>
      </c>
      <c r="I4376">
        <f t="shared" si="477"/>
        <v>17</v>
      </c>
      <c r="J4376" s="3">
        <f t="shared" si="478"/>
        <v>0</v>
      </c>
      <c r="K4376" s="5">
        <f t="shared" si="481"/>
        <v>0</v>
      </c>
      <c r="L4376" s="3">
        <f t="shared" ca="1" si="479"/>
        <v>3.125E-2</v>
      </c>
      <c r="M4376" s="1">
        <f t="shared" ca="1" si="480"/>
        <v>-3.125E-2</v>
      </c>
      <c r="N4376" t="str">
        <f t="shared" si="482"/>
        <v>no</v>
      </c>
    </row>
    <row r="4377" spans="1:14" x14ac:dyDescent="0.25">
      <c r="A4377" t="str">
        <f t="shared" si="476"/>
        <v>7North Melbourne</v>
      </c>
      <c r="B4377">
        <v>2020</v>
      </c>
      <c r="C4377">
        <v>7</v>
      </c>
      <c r="D4377" t="s">
        <v>391</v>
      </c>
      <c r="E4377" t="s">
        <v>25</v>
      </c>
      <c r="F4377">
        <v>28</v>
      </c>
      <c r="G4377" s="1">
        <v>0.86</v>
      </c>
      <c r="H4377">
        <v>0</v>
      </c>
      <c r="I4377">
        <f t="shared" si="477"/>
        <v>17</v>
      </c>
      <c r="J4377" s="3">
        <f t="shared" si="478"/>
        <v>0</v>
      </c>
      <c r="K4377" s="5">
        <f t="shared" si="481"/>
        <v>0</v>
      </c>
      <c r="L4377" s="3">
        <f t="shared" ca="1" si="479"/>
        <v>1.3636363636363636E-2</v>
      </c>
      <c r="M4377" s="1">
        <f t="shared" ca="1" si="480"/>
        <v>-1.3636363636363636E-2</v>
      </c>
      <c r="N4377" t="str">
        <f t="shared" si="482"/>
        <v>no</v>
      </c>
    </row>
    <row r="4378" spans="1:14" x14ac:dyDescent="0.25">
      <c r="A4378" t="str">
        <f t="shared" si="476"/>
        <v>7Adelaide Crows</v>
      </c>
      <c r="B4378">
        <v>2020</v>
      </c>
      <c r="C4378">
        <v>7</v>
      </c>
      <c r="D4378" t="s">
        <v>456</v>
      </c>
      <c r="E4378" t="s">
        <v>22</v>
      </c>
      <c r="F4378">
        <v>88</v>
      </c>
      <c r="G4378" s="1">
        <v>0.91</v>
      </c>
      <c r="H4378">
        <v>0</v>
      </c>
      <c r="I4378">
        <f t="shared" si="477"/>
        <v>22</v>
      </c>
      <c r="J4378" s="3">
        <f t="shared" si="478"/>
        <v>0</v>
      </c>
      <c r="K4378" s="5">
        <f t="shared" si="481"/>
        <v>0</v>
      </c>
      <c r="L4378" s="3">
        <f t="shared" ca="1" si="479"/>
        <v>0</v>
      </c>
      <c r="M4378" s="1">
        <f t="shared" ca="1" si="480"/>
        <v>0</v>
      </c>
      <c r="N4378" t="str">
        <f t="shared" si="482"/>
        <v>no</v>
      </c>
    </row>
    <row r="4379" spans="1:14" x14ac:dyDescent="0.25">
      <c r="A4379" t="str">
        <f t="shared" si="476"/>
        <v>7Western Bulldogs</v>
      </c>
      <c r="B4379">
        <v>2020</v>
      </c>
      <c r="C4379">
        <v>7</v>
      </c>
      <c r="D4379" t="s">
        <v>293</v>
      </c>
      <c r="E4379" t="s">
        <v>14</v>
      </c>
      <c r="F4379">
        <v>50</v>
      </c>
      <c r="G4379" s="1">
        <v>0.76</v>
      </c>
      <c r="H4379">
        <v>0</v>
      </c>
      <c r="I4379">
        <f t="shared" si="477"/>
        <v>25</v>
      </c>
      <c r="J4379" s="3">
        <f t="shared" si="478"/>
        <v>0</v>
      </c>
      <c r="K4379" s="5">
        <f t="shared" si="481"/>
        <v>4</v>
      </c>
      <c r="L4379" s="3">
        <f t="shared" ca="1" si="479"/>
        <v>4.9535603715170275E-2</v>
      </c>
      <c r="M4379" s="1">
        <f t="shared" ca="1" si="480"/>
        <v>-4.9535603715170275E-2</v>
      </c>
      <c r="N4379" t="str">
        <f t="shared" si="482"/>
        <v>yes</v>
      </c>
    </row>
    <row r="4380" spans="1:14" x14ac:dyDescent="0.25">
      <c r="A4380" t="str">
        <f t="shared" si="476"/>
        <v>7Gold Coast Suns</v>
      </c>
      <c r="B4380">
        <v>2020</v>
      </c>
      <c r="C4380">
        <v>7</v>
      </c>
      <c r="D4380" t="s">
        <v>374</v>
      </c>
      <c r="E4380" t="s">
        <v>40</v>
      </c>
      <c r="F4380">
        <v>53</v>
      </c>
      <c r="G4380" s="1">
        <v>0.64</v>
      </c>
      <c r="H4380">
        <v>0</v>
      </c>
      <c r="I4380">
        <f t="shared" si="477"/>
        <v>25</v>
      </c>
      <c r="J4380" s="3">
        <f t="shared" si="478"/>
        <v>0</v>
      </c>
      <c r="K4380" s="5">
        <f t="shared" si="481"/>
        <v>0</v>
      </c>
      <c r="L4380" s="3">
        <f t="shared" ca="1" si="479"/>
        <v>0</v>
      </c>
      <c r="M4380" s="1">
        <f t="shared" ca="1" si="480"/>
        <v>0</v>
      </c>
      <c r="N4380" t="str">
        <f t="shared" si="482"/>
        <v>no</v>
      </c>
    </row>
    <row r="4381" spans="1:14" x14ac:dyDescent="0.25">
      <c r="A4381" t="str">
        <f t="shared" si="476"/>
        <v>7Essendon</v>
      </c>
      <c r="B4381">
        <v>2020</v>
      </c>
      <c r="C4381">
        <v>7</v>
      </c>
      <c r="D4381" t="s">
        <v>396</v>
      </c>
      <c r="E4381" t="s">
        <v>32</v>
      </c>
      <c r="F4381">
        <v>52</v>
      </c>
      <c r="G4381" s="1">
        <v>0.78</v>
      </c>
      <c r="H4381">
        <v>0</v>
      </c>
      <c r="I4381">
        <f t="shared" si="477"/>
        <v>25</v>
      </c>
      <c r="J4381" s="3">
        <f t="shared" si="478"/>
        <v>0</v>
      </c>
      <c r="K4381" s="5">
        <f t="shared" si="481"/>
        <v>0</v>
      </c>
      <c r="L4381" s="3">
        <f t="shared" ca="1" si="479"/>
        <v>2.7777777777777776E-2</v>
      </c>
      <c r="M4381" s="1">
        <f t="shared" ca="1" si="480"/>
        <v>-2.7777777777777776E-2</v>
      </c>
      <c r="N4381" t="str">
        <f t="shared" si="482"/>
        <v>no</v>
      </c>
    </row>
    <row r="4382" spans="1:14" x14ac:dyDescent="0.25">
      <c r="A4382" t="str">
        <f t="shared" si="476"/>
        <v>7Western Bulldogs</v>
      </c>
      <c r="B4382">
        <v>2020</v>
      </c>
      <c r="C4382">
        <v>7</v>
      </c>
      <c r="D4382" t="s">
        <v>545</v>
      </c>
      <c r="E4382" t="s">
        <v>14</v>
      </c>
      <c r="F4382">
        <v>45</v>
      </c>
      <c r="G4382" s="1">
        <v>0.76</v>
      </c>
      <c r="H4382">
        <v>0</v>
      </c>
      <c r="I4382">
        <f t="shared" si="477"/>
        <v>25</v>
      </c>
      <c r="J4382" s="3">
        <f t="shared" si="478"/>
        <v>0</v>
      </c>
      <c r="K4382" s="5">
        <f t="shared" si="481"/>
        <v>0</v>
      </c>
      <c r="L4382" s="3">
        <f t="shared" ca="1" si="479"/>
        <v>9.6540178571428575E-2</v>
      </c>
      <c r="M4382" s="1">
        <f t="shared" ca="1" si="480"/>
        <v>-9.6540178571428575E-2</v>
      </c>
      <c r="N4382" t="str">
        <f t="shared" si="482"/>
        <v>no</v>
      </c>
    </row>
    <row r="4383" spans="1:14" x14ac:dyDescent="0.25">
      <c r="A4383" t="str">
        <f t="shared" si="476"/>
        <v>7GWS Giants</v>
      </c>
      <c r="B4383">
        <v>2020</v>
      </c>
      <c r="C4383">
        <v>7</v>
      </c>
      <c r="D4383" t="s">
        <v>410</v>
      </c>
      <c r="E4383" t="s">
        <v>11</v>
      </c>
      <c r="F4383">
        <v>68</v>
      </c>
      <c r="G4383" s="1">
        <v>0.9</v>
      </c>
      <c r="H4383">
        <v>0</v>
      </c>
      <c r="I4383">
        <f t="shared" si="477"/>
        <v>27</v>
      </c>
      <c r="J4383" s="3">
        <f t="shared" si="478"/>
        <v>0</v>
      </c>
      <c r="K4383" s="5">
        <f t="shared" si="481"/>
        <v>0</v>
      </c>
      <c r="L4383" s="3">
        <f t="shared" ca="1" si="479"/>
        <v>0.10036522301228183</v>
      </c>
      <c r="M4383" s="1">
        <f t="shared" ca="1" si="480"/>
        <v>-0.10036522301228183</v>
      </c>
      <c r="N4383" t="str">
        <f t="shared" si="482"/>
        <v>no</v>
      </c>
    </row>
    <row r="4384" spans="1:14" x14ac:dyDescent="0.25">
      <c r="A4384" t="str">
        <f t="shared" si="476"/>
        <v>7Collingwood</v>
      </c>
      <c r="B4384">
        <v>2020</v>
      </c>
      <c r="C4384">
        <v>7</v>
      </c>
      <c r="D4384" t="s">
        <v>611</v>
      </c>
      <c r="E4384" t="s">
        <v>51</v>
      </c>
      <c r="F4384">
        <v>76</v>
      </c>
      <c r="G4384" s="1">
        <v>0.8</v>
      </c>
      <c r="H4384">
        <v>0</v>
      </c>
      <c r="I4384">
        <f t="shared" si="477"/>
        <v>17</v>
      </c>
      <c r="J4384" s="3">
        <f t="shared" si="478"/>
        <v>0</v>
      </c>
      <c r="K4384" s="5">
        <f t="shared" si="481"/>
        <v>0</v>
      </c>
      <c r="L4384" s="3">
        <f t="shared" ca="1" si="479"/>
        <v>2.8307692307692308E-2</v>
      </c>
      <c r="M4384" s="1">
        <f t="shared" ca="1" si="480"/>
        <v>-2.8307692307692308E-2</v>
      </c>
      <c r="N4384" t="str">
        <f t="shared" si="482"/>
        <v>no</v>
      </c>
    </row>
    <row r="4385" spans="1:14" x14ac:dyDescent="0.25">
      <c r="A4385" t="str">
        <f t="shared" si="476"/>
        <v>7North Melbourne</v>
      </c>
      <c r="B4385">
        <v>2020</v>
      </c>
      <c r="C4385">
        <v>7</v>
      </c>
      <c r="D4385" t="s">
        <v>341</v>
      </c>
      <c r="E4385" t="s">
        <v>25</v>
      </c>
      <c r="F4385">
        <v>51</v>
      </c>
      <c r="G4385" s="1">
        <v>0.9</v>
      </c>
      <c r="H4385">
        <v>0</v>
      </c>
      <c r="I4385">
        <f t="shared" si="477"/>
        <v>17</v>
      </c>
      <c r="J4385" s="3">
        <f t="shared" si="478"/>
        <v>0</v>
      </c>
      <c r="K4385" s="5">
        <f t="shared" si="481"/>
        <v>1</v>
      </c>
      <c r="L4385" s="3">
        <f t="shared" ca="1" si="479"/>
        <v>0</v>
      </c>
      <c r="M4385" s="1">
        <f t="shared" ca="1" si="480"/>
        <v>0</v>
      </c>
      <c r="N4385" t="str">
        <f t="shared" si="482"/>
        <v>yes</v>
      </c>
    </row>
    <row r="4386" spans="1:14" x14ac:dyDescent="0.25">
      <c r="A4386" t="str">
        <f t="shared" si="476"/>
        <v>7Melbourne</v>
      </c>
      <c r="B4386">
        <v>2020</v>
      </c>
      <c r="C4386">
        <v>7</v>
      </c>
      <c r="D4386" t="s">
        <v>309</v>
      </c>
      <c r="E4386" t="s">
        <v>30</v>
      </c>
      <c r="F4386">
        <v>49</v>
      </c>
      <c r="G4386" s="1">
        <v>0.95</v>
      </c>
      <c r="H4386">
        <v>0</v>
      </c>
      <c r="I4386">
        <f t="shared" si="477"/>
        <v>25</v>
      </c>
      <c r="J4386" s="3">
        <f t="shared" si="478"/>
        <v>0</v>
      </c>
      <c r="K4386" s="5">
        <f t="shared" si="481"/>
        <v>2</v>
      </c>
      <c r="L4386" s="3">
        <f t="shared" ca="1" si="479"/>
        <v>0.12142857142857143</v>
      </c>
      <c r="M4386" s="1">
        <f t="shared" ca="1" si="480"/>
        <v>-0.12142857142857143</v>
      </c>
      <c r="N4386" t="str">
        <f t="shared" si="482"/>
        <v>yes</v>
      </c>
    </row>
    <row r="4387" spans="1:14" x14ac:dyDescent="0.25">
      <c r="A4387" t="str">
        <f t="shared" si="476"/>
        <v>7Western Bulldogs</v>
      </c>
      <c r="B4387">
        <v>2020</v>
      </c>
      <c r="C4387">
        <v>7</v>
      </c>
      <c r="D4387" t="s">
        <v>472</v>
      </c>
      <c r="E4387" t="s">
        <v>14</v>
      </c>
      <c r="F4387">
        <v>29</v>
      </c>
      <c r="G4387" s="1">
        <v>0.81</v>
      </c>
      <c r="H4387">
        <v>0</v>
      </c>
      <c r="I4387">
        <f t="shared" si="477"/>
        <v>25</v>
      </c>
      <c r="J4387" s="3">
        <f t="shared" si="478"/>
        <v>0</v>
      </c>
      <c r="K4387" s="5">
        <f t="shared" si="481"/>
        <v>0</v>
      </c>
      <c r="L4387" s="3">
        <f t="shared" ca="1" si="479"/>
        <v>7.5142450142450148E-2</v>
      </c>
      <c r="M4387" s="1">
        <f t="shared" ca="1" si="480"/>
        <v>-7.5142450142450148E-2</v>
      </c>
      <c r="N4387" t="str">
        <f t="shared" si="482"/>
        <v>no</v>
      </c>
    </row>
    <row r="4388" spans="1:14" x14ac:dyDescent="0.25">
      <c r="A4388" t="str">
        <f t="shared" si="476"/>
        <v>7West Coast Eagles</v>
      </c>
      <c r="B4388">
        <v>2020</v>
      </c>
      <c r="C4388">
        <v>7</v>
      </c>
      <c r="D4388" t="s">
        <v>575</v>
      </c>
      <c r="E4388" t="s">
        <v>36</v>
      </c>
      <c r="F4388">
        <v>56</v>
      </c>
      <c r="G4388" s="1">
        <v>0.79</v>
      </c>
      <c r="H4388">
        <v>0</v>
      </c>
      <c r="I4388">
        <f t="shared" si="477"/>
        <v>17</v>
      </c>
      <c r="J4388" s="3">
        <f t="shared" si="478"/>
        <v>0</v>
      </c>
      <c r="K4388" s="5">
        <f t="shared" si="481"/>
        <v>0</v>
      </c>
      <c r="L4388" s="3">
        <f t="shared" ca="1" si="479"/>
        <v>2.5555555555555557E-2</v>
      </c>
      <c r="M4388" s="1">
        <f t="shared" ca="1" si="480"/>
        <v>-2.5555555555555557E-2</v>
      </c>
      <c r="N4388" t="str">
        <f t="shared" si="482"/>
        <v>no</v>
      </c>
    </row>
    <row r="4389" spans="1:14" x14ac:dyDescent="0.25">
      <c r="A4389" t="str">
        <f t="shared" si="476"/>
        <v>7Adelaide Crows</v>
      </c>
      <c r="B4389">
        <v>2020</v>
      </c>
      <c r="C4389">
        <v>7</v>
      </c>
      <c r="D4389" t="s">
        <v>424</v>
      </c>
      <c r="E4389" t="s">
        <v>22</v>
      </c>
      <c r="F4389">
        <v>33</v>
      </c>
      <c r="G4389" s="1">
        <v>0.75</v>
      </c>
      <c r="H4389">
        <v>0</v>
      </c>
      <c r="I4389">
        <f t="shared" si="477"/>
        <v>22</v>
      </c>
      <c r="J4389" s="3">
        <f t="shared" si="478"/>
        <v>0</v>
      </c>
      <c r="K4389" s="5">
        <f t="shared" si="481"/>
        <v>0</v>
      </c>
      <c r="L4389" s="3">
        <f t="shared" ca="1" si="479"/>
        <v>2.8011204481792717E-3</v>
      </c>
      <c r="M4389" s="1">
        <f t="shared" ca="1" si="480"/>
        <v>-2.8011204481792717E-3</v>
      </c>
      <c r="N4389" t="str">
        <f t="shared" si="482"/>
        <v>no</v>
      </c>
    </row>
    <row r="4390" spans="1:14" x14ac:dyDescent="0.25">
      <c r="A4390" t="str">
        <f t="shared" si="476"/>
        <v>7Fremantle</v>
      </c>
      <c r="B4390">
        <v>2020</v>
      </c>
      <c r="C4390">
        <v>7</v>
      </c>
      <c r="D4390" t="s">
        <v>465</v>
      </c>
      <c r="E4390" t="s">
        <v>53</v>
      </c>
      <c r="F4390">
        <v>57</v>
      </c>
      <c r="G4390" s="1">
        <v>0.83</v>
      </c>
      <c r="H4390">
        <v>0</v>
      </c>
      <c r="I4390">
        <f t="shared" si="477"/>
        <v>17</v>
      </c>
      <c r="J4390" s="3">
        <f t="shared" si="478"/>
        <v>0</v>
      </c>
      <c r="K4390" s="5">
        <f t="shared" si="481"/>
        <v>0</v>
      </c>
      <c r="L4390" s="3">
        <f t="shared" ca="1" si="479"/>
        <v>3.5256410256410256E-2</v>
      </c>
      <c r="M4390" s="1">
        <f t="shared" ca="1" si="480"/>
        <v>-3.5256410256410256E-2</v>
      </c>
      <c r="N4390" t="str">
        <f t="shared" si="482"/>
        <v>no</v>
      </c>
    </row>
    <row r="4391" spans="1:14" x14ac:dyDescent="0.25">
      <c r="A4391" t="str">
        <f t="shared" si="476"/>
        <v>7West Coast Eagles</v>
      </c>
      <c r="B4391">
        <v>2020</v>
      </c>
      <c r="C4391">
        <v>7</v>
      </c>
      <c r="D4391" t="s">
        <v>386</v>
      </c>
      <c r="E4391" t="s">
        <v>36</v>
      </c>
      <c r="F4391">
        <v>91</v>
      </c>
      <c r="G4391" s="1">
        <v>0.82</v>
      </c>
      <c r="H4391">
        <v>0</v>
      </c>
      <c r="I4391">
        <f t="shared" si="477"/>
        <v>17</v>
      </c>
      <c r="J4391" s="3">
        <f t="shared" si="478"/>
        <v>0</v>
      </c>
      <c r="K4391" s="5">
        <f t="shared" si="481"/>
        <v>0</v>
      </c>
      <c r="L4391" s="3">
        <f t="shared" ca="1" si="479"/>
        <v>8.241758241758242E-3</v>
      </c>
      <c r="M4391" s="1">
        <f t="shared" ca="1" si="480"/>
        <v>-8.241758241758242E-3</v>
      </c>
      <c r="N4391" t="str">
        <f t="shared" si="482"/>
        <v>no</v>
      </c>
    </row>
    <row r="4392" spans="1:14" x14ac:dyDescent="0.25">
      <c r="A4392" t="str">
        <f t="shared" si="476"/>
        <v>7Adelaide Crows</v>
      </c>
      <c r="B4392">
        <v>2020</v>
      </c>
      <c r="C4392">
        <v>7</v>
      </c>
      <c r="D4392" t="s">
        <v>119</v>
      </c>
      <c r="E4392" t="s">
        <v>22</v>
      </c>
      <c r="F4392">
        <v>65</v>
      </c>
      <c r="G4392" s="1">
        <v>0.82</v>
      </c>
      <c r="H4392">
        <v>0</v>
      </c>
      <c r="I4392">
        <f t="shared" si="477"/>
        <v>22</v>
      </c>
      <c r="J4392" s="3">
        <f t="shared" si="478"/>
        <v>0</v>
      </c>
      <c r="K4392" s="5">
        <f t="shared" si="481"/>
        <v>137</v>
      </c>
      <c r="L4392" s="3">
        <f t="shared" ca="1" si="479"/>
        <v>0.1390360492022896</v>
      </c>
      <c r="M4392" s="1">
        <f t="shared" ca="1" si="480"/>
        <v>-0.1390360492022896</v>
      </c>
      <c r="N4392" t="str">
        <f t="shared" si="482"/>
        <v>yes</v>
      </c>
    </row>
    <row r="4393" spans="1:14" x14ac:dyDescent="0.25">
      <c r="A4393" t="str">
        <f t="shared" si="476"/>
        <v>7Carlton</v>
      </c>
      <c r="B4393">
        <v>2020</v>
      </c>
      <c r="C4393">
        <v>7</v>
      </c>
      <c r="D4393" t="s">
        <v>562</v>
      </c>
      <c r="E4393" t="s">
        <v>6</v>
      </c>
      <c r="F4393">
        <v>27</v>
      </c>
      <c r="G4393" s="1">
        <v>0.63</v>
      </c>
      <c r="H4393">
        <v>0</v>
      </c>
      <c r="I4393">
        <f t="shared" si="477"/>
        <v>21</v>
      </c>
      <c r="J4393" s="3">
        <f t="shared" si="478"/>
        <v>0</v>
      </c>
      <c r="K4393" s="5">
        <f t="shared" si="481"/>
        <v>0</v>
      </c>
      <c r="L4393" s="3">
        <f t="shared" ca="1" si="479"/>
        <v>0.11203703703703702</v>
      </c>
      <c r="M4393" s="1">
        <f t="shared" ca="1" si="480"/>
        <v>-0.11203703703703702</v>
      </c>
      <c r="N4393" t="str">
        <f t="shared" si="482"/>
        <v>no</v>
      </c>
    </row>
    <row r="4394" spans="1:14" x14ac:dyDescent="0.25">
      <c r="A4394" t="str">
        <f t="shared" si="476"/>
        <v>7Essendon</v>
      </c>
      <c r="B4394">
        <v>2020</v>
      </c>
      <c r="C4394">
        <v>7</v>
      </c>
      <c r="D4394" t="s">
        <v>626</v>
      </c>
      <c r="E4394" t="s">
        <v>32</v>
      </c>
      <c r="F4394">
        <v>78</v>
      </c>
      <c r="G4394" s="1">
        <v>0.88</v>
      </c>
      <c r="H4394">
        <v>0</v>
      </c>
      <c r="I4394">
        <f t="shared" si="477"/>
        <v>25</v>
      </c>
      <c r="J4394" s="3">
        <f t="shared" si="478"/>
        <v>0</v>
      </c>
      <c r="K4394" s="5">
        <f t="shared" si="481"/>
        <v>0</v>
      </c>
      <c r="L4394" s="3">
        <f t="shared" ca="1" si="479"/>
        <v>0</v>
      </c>
      <c r="M4394" s="1">
        <f t="shared" ca="1" si="480"/>
        <v>0</v>
      </c>
      <c r="N4394" t="str">
        <f t="shared" si="482"/>
        <v>no</v>
      </c>
    </row>
    <row r="4395" spans="1:14" x14ac:dyDescent="0.25">
      <c r="A4395" t="str">
        <f t="shared" si="476"/>
        <v>7Melbourne</v>
      </c>
      <c r="B4395">
        <v>2020</v>
      </c>
      <c r="C4395">
        <v>7</v>
      </c>
      <c r="D4395" t="s">
        <v>508</v>
      </c>
      <c r="E4395" t="s">
        <v>30</v>
      </c>
      <c r="F4395">
        <v>63</v>
      </c>
      <c r="G4395" s="1">
        <v>0.83</v>
      </c>
      <c r="H4395">
        <v>0</v>
      </c>
      <c r="I4395">
        <f t="shared" si="477"/>
        <v>25</v>
      </c>
      <c r="J4395" s="3">
        <f t="shared" si="478"/>
        <v>0</v>
      </c>
      <c r="K4395" s="5">
        <f t="shared" si="481"/>
        <v>0</v>
      </c>
      <c r="L4395" s="3">
        <f t="shared" ca="1" si="479"/>
        <v>7.2496118012422367E-2</v>
      </c>
      <c r="M4395" s="1">
        <f t="shared" ca="1" si="480"/>
        <v>-7.2496118012422367E-2</v>
      </c>
      <c r="N4395" t="str">
        <f t="shared" si="482"/>
        <v>no</v>
      </c>
    </row>
    <row r="4396" spans="1:14" x14ac:dyDescent="0.25">
      <c r="A4396" t="str">
        <f t="shared" si="476"/>
        <v>7Port Adelaide</v>
      </c>
      <c r="B4396">
        <v>2020</v>
      </c>
      <c r="C4396">
        <v>7</v>
      </c>
      <c r="D4396" t="s">
        <v>364</v>
      </c>
      <c r="E4396" t="s">
        <v>48</v>
      </c>
      <c r="F4396">
        <v>64</v>
      </c>
      <c r="G4396" s="1">
        <v>0.81</v>
      </c>
      <c r="H4396">
        <v>0</v>
      </c>
      <c r="I4396">
        <f t="shared" si="477"/>
        <v>21</v>
      </c>
      <c r="J4396" s="3">
        <f t="shared" si="478"/>
        <v>0</v>
      </c>
      <c r="K4396" s="5">
        <f t="shared" si="481"/>
        <v>0</v>
      </c>
      <c r="L4396" s="3">
        <f t="shared" ca="1" si="479"/>
        <v>6.0688331276566566E-2</v>
      </c>
      <c r="M4396" s="1">
        <f t="shared" ca="1" si="480"/>
        <v>-6.0688331276566566E-2</v>
      </c>
      <c r="N4396" t="str">
        <f t="shared" si="482"/>
        <v>no</v>
      </c>
    </row>
    <row r="4397" spans="1:14" x14ac:dyDescent="0.25">
      <c r="A4397" t="str">
        <f t="shared" si="476"/>
        <v>7St Kilda</v>
      </c>
      <c r="B4397">
        <v>2020</v>
      </c>
      <c r="C4397">
        <v>7</v>
      </c>
      <c r="D4397" t="s">
        <v>556</v>
      </c>
      <c r="E4397" t="s">
        <v>19</v>
      </c>
      <c r="F4397">
        <v>32</v>
      </c>
      <c r="G4397" s="1">
        <v>0.8</v>
      </c>
      <c r="H4397">
        <v>0</v>
      </c>
      <c r="I4397">
        <f t="shared" si="477"/>
        <v>22</v>
      </c>
      <c r="J4397" s="3">
        <f t="shared" si="478"/>
        <v>0</v>
      </c>
      <c r="K4397" s="5">
        <f t="shared" si="481"/>
        <v>0</v>
      </c>
      <c r="L4397" s="3">
        <f t="shared" ca="1" si="479"/>
        <v>2.0283975659229209E-3</v>
      </c>
      <c r="M4397" s="1">
        <f t="shared" ca="1" si="480"/>
        <v>-2.0283975659229209E-3</v>
      </c>
      <c r="N4397" t="str">
        <f t="shared" si="482"/>
        <v>no</v>
      </c>
    </row>
    <row r="4398" spans="1:14" x14ac:dyDescent="0.25">
      <c r="A4398" t="str">
        <f t="shared" si="476"/>
        <v>7Hawthorn</v>
      </c>
      <c r="B4398">
        <v>2020</v>
      </c>
      <c r="C4398">
        <v>7</v>
      </c>
      <c r="D4398" t="s">
        <v>382</v>
      </c>
      <c r="E4398" t="s">
        <v>56</v>
      </c>
      <c r="F4398">
        <v>58</v>
      </c>
      <c r="G4398" s="1">
        <v>0.88</v>
      </c>
      <c r="H4398">
        <v>0</v>
      </c>
      <c r="I4398">
        <f t="shared" si="477"/>
        <v>25</v>
      </c>
      <c r="J4398" s="3">
        <f t="shared" si="478"/>
        <v>0</v>
      </c>
      <c r="K4398" s="5">
        <f t="shared" si="481"/>
        <v>0</v>
      </c>
      <c r="L4398" s="3">
        <f t="shared" ca="1" si="479"/>
        <v>4.4270833333333336E-2</v>
      </c>
      <c r="M4398" s="1">
        <f t="shared" ca="1" si="480"/>
        <v>-4.4270833333333336E-2</v>
      </c>
      <c r="N4398" t="str">
        <f t="shared" si="482"/>
        <v>no</v>
      </c>
    </row>
    <row r="4399" spans="1:14" x14ac:dyDescent="0.25">
      <c r="A4399" t="str">
        <f t="shared" si="476"/>
        <v>7West Coast Eagles</v>
      </c>
      <c r="B4399">
        <v>2020</v>
      </c>
      <c r="C4399">
        <v>7</v>
      </c>
      <c r="D4399" t="s">
        <v>385</v>
      </c>
      <c r="E4399" t="s">
        <v>36</v>
      </c>
      <c r="F4399">
        <v>94</v>
      </c>
      <c r="G4399" s="1">
        <v>0.94</v>
      </c>
      <c r="H4399">
        <v>0</v>
      </c>
      <c r="I4399">
        <f t="shared" si="477"/>
        <v>17</v>
      </c>
      <c r="J4399" s="3">
        <f t="shared" si="478"/>
        <v>0</v>
      </c>
      <c r="K4399" s="5">
        <f t="shared" si="481"/>
        <v>0</v>
      </c>
      <c r="L4399" s="3">
        <f t="shared" ca="1" si="479"/>
        <v>6.8067226890756297E-2</v>
      </c>
      <c r="M4399" s="1">
        <f t="shared" ca="1" si="480"/>
        <v>-6.8067226890756297E-2</v>
      </c>
      <c r="N4399" t="str">
        <f t="shared" si="482"/>
        <v>no</v>
      </c>
    </row>
    <row r="4400" spans="1:14" x14ac:dyDescent="0.25">
      <c r="A4400" t="str">
        <f t="shared" si="476"/>
        <v>7North Melbourne</v>
      </c>
      <c r="B4400">
        <v>2020</v>
      </c>
      <c r="C4400">
        <v>7</v>
      </c>
      <c r="D4400" t="s">
        <v>613</v>
      </c>
      <c r="E4400" t="s">
        <v>25</v>
      </c>
      <c r="F4400">
        <v>14</v>
      </c>
      <c r="G4400" s="1">
        <v>0.42</v>
      </c>
      <c r="H4400">
        <v>0</v>
      </c>
      <c r="I4400">
        <f t="shared" si="477"/>
        <v>17</v>
      </c>
      <c r="J4400" s="3">
        <f t="shared" si="478"/>
        <v>0</v>
      </c>
      <c r="K4400" s="5">
        <f t="shared" si="481"/>
        <v>0</v>
      </c>
      <c r="L4400" s="3">
        <f t="shared" ca="1" si="479"/>
        <v>0</v>
      </c>
      <c r="M4400" s="1">
        <f t="shared" ca="1" si="480"/>
        <v>0</v>
      </c>
      <c r="N4400" t="str">
        <f t="shared" si="482"/>
        <v>no</v>
      </c>
    </row>
    <row r="4401" spans="1:14" x14ac:dyDescent="0.25">
      <c r="A4401" t="str">
        <f t="shared" si="476"/>
        <v>7Richmond</v>
      </c>
      <c r="B4401">
        <v>2020</v>
      </c>
      <c r="C4401">
        <v>7</v>
      </c>
      <c r="D4401" t="s">
        <v>455</v>
      </c>
      <c r="E4401" t="s">
        <v>28</v>
      </c>
      <c r="F4401">
        <v>27</v>
      </c>
      <c r="G4401" s="1">
        <v>1</v>
      </c>
      <c r="H4401">
        <v>0</v>
      </c>
      <c r="I4401">
        <f t="shared" si="477"/>
        <v>17</v>
      </c>
      <c r="J4401" s="3">
        <f t="shared" si="478"/>
        <v>0</v>
      </c>
      <c r="K4401" s="5">
        <f t="shared" si="481"/>
        <v>0</v>
      </c>
      <c r="L4401" s="3">
        <f t="shared" ca="1" si="479"/>
        <v>3.1468531468531472E-2</v>
      </c>
      <c r="M4401" s="1">
        <f t="shared" ca="1" si="480"/>
        <v>-3.1468531468531472E-2</v>
      </c>
      <c r="N4401" t="str">
        <f t="shared" si="482"/>
        <v>no</v>
      </c>
    </row>
    <row r="4402" spans="1:14" x14ac:dyDescent="0.25">
      <c r="A4402" t="str">
        <f t="shared" si="476"/>
        <v>6Western Bulldogs</v>
      </c>
      <c r="B4402">
        <v>2020</v>
      </c>
      <c r="C4402">
        <v>6</v>
      </c>
      <c r="D4402" t="s">
        <v>13</v>
      </c>
      <c r="E4402" t="s">
        <v>14</v>
      </c>
      <c r="F4402">
        <v>81</v>
      </c>
      <c r="G4402" s="1">
        <v>0.96</v>
      </c>
      <c r="H4402">
        <v>26</v>
      </c>
      <c r="I4402">
        <f t="shared" si="477"/>
        <v>26</v>
      </c>
      <c r="J4402" s="3">
        <f t="shared" si="478"/>
        <v>1</v>
      </c>
      <c r="K4402" s="5">
        <f t="shared" si="481"/>
        <v>320</v>
      </c>
      <c r="L4402" s="3">
        <f t="shared" ca="1" si="479"/>
        <v>0.14050027125474696</v>
      </c>
      <c r="M4402" s="1">
        <f t="shared" ca="1" si="480"/>
        <v>0.85949972874525304</v>
      </c>
      <c r="N4402" t="str">
        <f t="shared" si="482"/>
        <v>yes</v>
      </c>
    </row>
    <row r="4403" spans="1:14" x14ac:dyDescent="0.25">
      <c r="A4403" t="str">
        <f t="shared" si="476"/>
        <v>6St Kilda</v>
      </c>
      <c r="B4403">
        <v>2020</v>
      </c>
      <c r="C4403">
        <v>6</v>
      </c>
      <c r="D4403" t="s">
        <v>18</v>
      </c>
      <c r="E4403" t="s">
        <v>19</v>
      </c>
      <c r="F4403">
        <v>53</v>
      </c>
      <c r="G4403" s="1">
        <v>0.88</v>
      </c>
      <c r="H4403">
        <v>24</v>
      </c>
      <c r="I4403">
        <f t="shared" si="477"/>
        <v>26</v>
      </c>
      <c r="J4403" s="3">
        <f t="shared" si="478"/>
        <v>0.92307692307692313</v>
      </c>
      <c r="K4403" s="5">
        <f t="shared" si="481"/>
        <v>177</v>
      </c>
      <c r="L4403" s="3">
        <f t="shared" ca="1" si="479"/>
        <v>3.6099281341495877E-2</v>
      </c>
      <c r="M4403" s="1">
        <f t="shared" ca="1" si="480"/>
        <v>0.88697764173542726</v>
      </c>
      <c r="N4403" t="str">
        <f t="shared" si="482"/>
        <v>yes</v>
      </c>
    </row>
    <row r="4404" spans="1:14" x14ac:dyDescent="0.25">
      <c r="A4404" t="str">
        <f t="shared" si="476"/>
        <v>6Melbourne</v>
      </c>
      <c r="B4404">
        <v>2020</v>
      </c>
      <c r="C4404">
        <v>6</v>
      </c>
      <c r="D4404" t="s">
        <v>29</v>
      </c>
      <c r="E4404" t="s">
        <v>30</v>
      </c>
      <c r="F4404">
        <v>105</v>
      </c>
      <c r="G4404" s="1">
        <v>0.98</v>
      </c>
      <c r="H4404">
        <v>23</v>
      </c>
      <c r="I4404">
        <f t="shared" si="477"/>
        <v>24</v>
      </c>
      <c r="J4404" s="3">
        <f t="shared" si="478"/>
        <v>0.95833333333333337</v>
      </c>
      <c r="K4404" s="5">
        <f t="shared" si="481"/>
        <v>267</v>
      </c>
      <c r="L4404" s="3">
        <f t="shared" ca="1" si="479"/>
        <v>0.19031954887218047</v>
      </c>
      <c r="M4404" s="1">
        <f t="shared" ca="1" si="480"/>
        <v>0.76801378446115287</v>
      </c>
      <c r="N4404" t="str">
        <f t="shared" si="482"/>
        <v>yes</v>
      </c>
    </row>
    <row r="4405" spans="1:14" x14ac:dyDescent="0.25">
      <c r="A4405" t="str">
        <f t="shared" si="476"/>
        <v>6Western Bulldogs</v>
      </c>
      <c r="B4405">
        <v>2020</v>
      </c>
      <c r="C4405">
        <v>6</v>
      </c>
      <c r="D4405" t="s">
        <v>59</v>
      </c>
      <c r="E4405" t="s">
        <v>14</v>
      </c>
      <c r="F4405">
        <v>94</v>
      </c>
      <c r="G4405" s="1">
        <v>0.83</v>
      </c>
      <c r="H4405">
        <v>23</v>
      </c>
      <c r="I4405">
        <f t="shared" si="477"/>
        <v>26</v>
      </c>
      <c r="J4405" s="3">
        <f t="shared" si="478"/>
        <v>0.88461538461538458</v>
      </c>
      <c r="K4405" s="5">
        <f t="shared" si="481"/>
        <v>231</v>
      </c>
      <c r="L4405" s="3">
        <f t="shared" ca="1" si="479"/>
        <v>7.918552036199096E-2</v>
      </c>
      <c r="M4405" s="1">
        <f t="shared" ca="1" si="480"/>
        <v>0.80542986425339358</v>
      </c>
      <c r="N4405" t="str">
        <f t="shared" si="482"/>
        <v>yes</v>
      </c>
    </row>
    <row r="4406" spans="1:14" x14ac:dyDescent="0.25">
      <c r="A4406" t="str">
        <f t="shared" si="476"/>
        <v>6Carlton</v>
      </c>
      <c r="B4406">
        <v>2020</v>
      </c>
      <c r="C4406">
        <v>6</v>
      </c>
      <c r="D4406" t="s">
        <v>26</v>
      </c>
      <c r="E4406" t="s">
        <v>6</v>
      </c>
      <c r="F4406">
        <v>50</v>
      </c>
      <c r="G4406" s="1">
        <v>0.79</v>
      </c>
      <c r="H4406">
        <v>23</v>
      </c>
      <c r="I4406">
        <f t="shared" si="477"/>
        <v>26</v>
      </c>
      <c r="J4406" s="3">
        <f t="shared" si="478"/>
        <v>0.88461538461538458</v>
      </c>
      <c r="K4406" s="5">
        <f t="shared" si="481"/>
        <v>217</v>
      </c>
      <c r="L4406" s="3">
        <f t="shared" ca="1" si="479"/>
        <v>6.4102564102564111E-2</v>
      </c>
      <c r="M4406" s="1">
        <f t="shared" ca="1" si="480"/>
        <v>0.82051282051282048</v>
      </c>
      <c r="N4406" t="str">
        <f t="shared" si="482"/>
        <v>yes</v>
      </c>
    </row>
    <row r="4407" spans="1:14" x14ac:dyDescent="0.25">
      <c r="A4407" t="str">
        <f t="shared" si="476"/>
        <v>6St Kilda</v>
      </c>
      <c r="B4407">
        <v>2020</v>
      </c>
      <c r="C4407">
        <v>6</v>
      </c>
      <c r="D4407" t="s">
        <v>62</v>
      </c>
      <c r="E4407" t="s">
        <v>19</v>
      </c>
      <c r="F4407">
        <v>76</v>
      </c>
      <c r="G4407" s="1">
        <v>0.84</v>
      </c>
      <c r="H4407">
        <v>23</v>
      </c>
      <c r="I4407">
        <f t="shared" si="477"/>
        <v>26</v>
      </c>
      <c r="J4407" s="3">
        <f t="shared" si="478"/>
        <v>0.88461538461538458</v>
      </c>
      <c r="K4407" s="5">
        <f t="shared" si="481"/>
        <v>306</v>
      </c>
      <c r="L4407" s="3">
        <f t="shared" ca="1" si="479"/>
        <v>0.12827070627582135</v>
      </c>
      <c r="M4407" s="1">
        <f t="shared" ca="1" si="480"/>
        <v>0.7563446783395632</v>
      </c>
      <c r="N4407" t="str">
        <f t="shared" si="482"/>
        <v>yes</v>
      </c>
    </row>
    <row r="4408" spans="1:14" x14ac:dyDescent="0.25">
      <c r="A4408" t="str">
        <f t="shared" si="476"/>
        <v>6Carlton</v>
      </c>
      <c r="B4408">
        <v>2020</v>
      </c>
      <c r="C4408">
        <v>6</v>
      </c>
      <c r="D4408" t="s">
        <v>5</v>
      </c>
      <c r="E4408" t="s">
        <v>6</v>
      </c>
      <c r="F4408">
        <v>83</v>
      </c>
      <c r="G4408" s="1">
        <v>0.84</v>
      </c>
      <c r="H4408">
        <v>23</v>
      </c>
      <c r="I4408">
        <f t="shared" si="477"/>
        <v>26</v>
      </c>
      <c r="J4408" s="3">
        <f t="shared" si="478"/>
        <v>0.88461538461538458</v>
      </c>
      <c r="K4408" s="5">
        <f t="shared" si="481"/>
        <v>326</v>
      </c>
      <c r="L4408" s="3">
        <f t="shared" ca="1" si="479"/>
        <v>0.13662296782501387</v>
      </c>
      <c r="M4408" s="1">
        <f t="shared" ca="1" si="480"/>
        <v>0.74799241679037065</v>
      </c>
      <c r="N4408" t="str">
        <f t="shared" si="482"/>
        <v>yes</v>
      </c>
    </row>
    <row r="4409" spans="1:14" x14ac:dyDescent="0.25">
      <c r="A4409" t="str">
        <f t="shared" si="476"/>
        <v>6Fremantle</v>
      </c>
      <c r="B4409">
        <v>2020</v>
      </c>
      <c r="C4409">
        <v>6</v>
      </c>
      <c r="D4409" t="s">
        <v>83</v>
      </c>
      <c r="E4409" t="s">
        <v>53</v>
      </c>
      <c r="F4409">
        <v>46</v>
      </c>
      <c r="G4409" s="1">
        <v>0.77</v>
      </c>
      <c r="H4409">
        <v>20</v>
      </c>
      <c r="I4409">
        <f t="shared" si="477"/>
        <v>26</v>
      </c>
      <c r="J4409" s="3">
        <f t="shared" si="478"/>
        <v>0.76923076923076927</v>
      </c>
      <c r="K4409" s="5">
        <f t="shared" si="481"/>
        <v>191</v>
      </c>
      <c r="L4409" s="3">
        <f t="shared" ca="1" si="479"/>
        <v>0.12916666666666665</v>
      </c>
      <c r="M4409" s="1">
        <f t="shared" ca="1" si="480"/>
        <v>0.64006410256410262</v>
      </c>
      <c r="N4409" t="str">
        <f t="shared" si="482"/>
        <v>yes</v>
      </c>
    </row>
    <row r="4410" spans="1:14" x14ac:dyDescent="0.25">
      <c r="A4410" t="str">
        <f t="shared" si="476"/>
        <v>6Melbourne</v>
      </c>
      <c r="B4410">
        <v>2020</v>
      </c>
      <c r="C4410">
        <v>6</v>
      </c>
      <c r="D4410" t="s">
        <v>49</v>
      </c>
      <c r="E4410" t="s">
        <v>30</v>
      </c>
      <c r="F4410">
        <v>83</v>
      </c>
      <c r="G4410" s="1">
        <v>0.85</v>
      </c>
      <c r="H4410">
        <v>20</v>
      </c>
      <c r="I4410">
        <f t="shared" si="477"/>
        <v>24</v>
      </c>
      <c r="J4410" s="3">
        <f t="shared" si="478"/>
        <v>0.83333333333333337</v>
      </c>
      <c r="K4410" s="5">
        <f t="shared" si="481"/>
        <v>277</v>
      </c>
      <c r="L4410" s="3">
        <f t="shared" ca="1" si="479"/>
        <v>0.12271952259164536</v>
      </c>
      <c r="M4410" s="1">
        <f t="shared" ca="1" si="480"/>
        <v>0.71061381074168806</v>
      </c>
      <c r="N4410" t="str">
        <f t="shared" si="482"/>
        <v>yes</v>
      </c>
    </row>
    <row r="4411" spans="1:14" x14ac:dyDescent="0.25">
      <c r="A4411" t="str">
        <f t="shared" si="476"/>
        <v>6Gold Coast Suns</v>
      </c>
      <c r="B4411">
        <v>2020</v>
      </c>
      <c r="C4411">
        <v>6</v>
      </c>
      <c r="D4411" t="s">
        <v>39</v>
      </c>
      <c r="E4411" t="s">
        <v>40</v>
      </c>
      <c r="F4411">
        <v>59</v>
      </c>
      <c r="G4411" s="1">
        <v>0.84</v>
      </c>
      <c r="H4411">
        <v>20</v>
      </c>
      <c r="I4411">
        <f t="shared" si="477"/>
        <v>24</v>
      </c>
      <c r="J4411" s="3">
        <f t="shared" si="478"/>
        <v>0.83333333333333337</v>
      </c>
      <c r="K4411" s="5">
        <f t="shared" si="481"/>
        <v>323</v>
      </c>
      <c r="L4411" s="3">
        <f t="shared" ca="1" si="479"/>
        <v>0.13986786018755329</v>
      </c>
      <c r="M4411" s="1">
        <f t="shared" ca="1" si="480"/>
        <v>0.69346547314578011</v>
      </c>
      <c r="N4411" t="str">
        <f t="shared" si="482"/>
        <v>yes</v>
      </c>
    </row>
    <row r="4412" spans="1:14" x14ac:dyDescent="0.25">
      <c r="A4412" t="str">
        <f t="shared" si="476"/>
        <v>6Gold Coast Suns</v>
      </c>
      <c r="B4412">
        <v>2020</v>
      </c>
      <c r="C4412">
        <v>6</v>
      </c>
      <c r="D4412" t="s">
        <v>90</v>
      </c>
      <c r="E4412" t="s">
        <v>40</v>
      </c>
      <c r="F4412">
        <v>70</v>
      </c>
      <c r="G4412" s="1">
        <v>0.76</v>
      </c>
      <c r="H4412">
        <v>20</v>
      </c>
      <c r="I4412">
        <f t="shared" si="477"/>
        <v>24</v>
      </c>
      <c r="J4412" s="3">
        <f t="shared" si="478"/>
        <v>0.83333333333333337</v>
      </c>
      <c r="K4412" s="5">
        <f t="shared" si="481"/>
        <v>200</v>
      </c>
      <c r="L4412" s="3">
        <f t="shared" ca="1" si="479"/>
        <v>0.1536182336182336</v>
      </c>
      <c r="M4412" s="1">
        <f t="shared" ca="1" si="480"/>
        <v>0.6797150997150998</v>
      </c>
      <c r="N4412" t="str">
        <f t="shared" si="482"/>
        <v>yes</v>
      </c>
    </row>
    <row r="4413" spans="1:14" x14ac:dyDescent="0.25">
      <c r="A4413" t="str">
        <f t="shared" si="476"/>
        <v>6Gold Coast Suns</v>
      </c>
      <c r="B4413">
        <v>2020</v>
      </c>
      <c r="C4413">
        <v>6</v>
      </c>
      <c r="D4413" t="s">
        <v>85</v>
      </c>
      <c r="E4413" t="s">
        <v>40</v>
      </c>
      <c r="F4413">
        <v>103</v>
      </c>
      <c r="G4413" s="1">
        <v>0.86</v>
      </c>
      <c r="H4413">
        <v>19</v>
      </c>
      <c r="I4413">
        <f t="shared" si="477"/>
        <v>24</v>
      </c>
      <c r="J4413" s="3">
        <f t="shared" si="478"/>
        <v>0.79166666666666663</v>
      </c>
      <c r="K4413" s="5">
        <f t="shared" si="481"/>
        <v>282</v>
      </c>
      <c r="L4413" s="3">
        <f t="shared" ca="1" si="479"/>
        <v>0.13182129038906532</v>
      </c>
      <c r="M4413" s="1">
        <f t="shared" ca="1" si="480"/>
        <v>0.65984537627760131</v>
      </c>
      <c r="N4413" t="str">
        <f t="shared" si="482"/>
        <v>yes</v>
      </c>
    </row>
    <row r="4414" spans="1:14" x14ac:dyDescent="0.25">
      <c r="A4414" t="str">
        <f t="shared" si="476"/>
        <v>6Adelaide Crows</v>
      </c>
      <c r="B4414">
        <v>2020</v>
      </c>
      <c r="C4414">
        <v>6</v>
      </c>
      <c r="D4414" t="s">
        <v>21</v>
      </c>
      <c r="E4414" t="s">
        <v>22</v>
      </c>
      <c r="F4414">
        <v>115</v>
      </c>
      <c r="G4414" s="1">
        <v>0.9</v>
      </c>
      <c r="H4414">
        <v>19</v>
      </c>
      <c r="I4414">
        <f t="shared" si="477"/>
        <v>19</v>
      </c>
      <c r="J4414" s="3">
        <f t="shared" si="478"/>
        <v>1</v>
      </c>
      <c r="K4414" s="5">
        <f t="shared" si="481"/>
        <v>329</v>
      </c>
      <c r="L4414" s="3">
        <f t="shared" ca="1" si="479"/>
        <v>0.13597523219814242</v>
      </c>
      <c r="M4414" s="1">
        <f t="shared" ca="1" si="480"/>
        <v>0.86402476780185755</v>
      </c>
      <c r="N4414" t="str">
        <f t="shared" si="482"/>
        <v>yes</v>
      </c>
    </row>
    <row r="4415" spans="1:14" x14ac:dyDescent="0.25">
      <c r="A4415" t="str">
        <f t="shared" si="476"/>
        <v>6Fremantle</v>
      </c>
      <c r="B4415">
        <v>2020</v>
      </c>
      <c r="C4415">
        <v>6</v>
      </c>
      <c r="D4415" t="s">
        <v>121</v>
      </c>
      <c r="E4415" t="s">
        <v>53</v>
      </c>
      <c r="F4415">
        <v>87</v>
      </c>
      <c r="G4415" s="1">
        <v>0.89</v>
      </c>
      <c r="H4415">
        <v>19</v>
      </c>
      <c r="I4415">
        <f t="shared" si="477"/>
        <v>26</v>
      </c>
      <c r="J4415" s="3">
        <f t="shared" si="478"/>
        <v>0.73076923076923073</v>
      </c>
      <c r="K4415" s="5">
        <f t="shared" si="481"/>
        <v>106</v>
      </c>
      <c r="L4415" s="3">
        <f t="shared" ca="1" si="479"/>
        <v>4.2857142857142858E-2</v>
      </c>
      <c r="M4415" s="1">
        <f t="shared" ca="1" si="480"/>
        <v>0.68791208791208791</v>
      </c>
      <c r="N4415" t="str">
        <f t="shared" si="482"/>
        <v>yes</v>
      </c>
    </row>
    <row r="4416" spans="1:14" x14ac:dyDescent="0.25">
      <c r="A4416" t="str">
        <f t="shared" si="476"/>
        <v>6Carlton</v>
      </c>
      <c r="B4416">
        <v>2020</v>
      </c>
      <c r="C4416">
        <v>6</v>
      </c>
      <c r="D4416" t="s">
        <v>7</v>
      </c>
      <c r="E4416" t="s">
        <v>6</v>
      </c>
      <c r="F4416">
        <v>49</v>
      </c>
      <c r="G4416" s="1">
        <v>0.77</v>
      </c>
      <c r="H4416">
        <v>18</v>
      </c>
      <c r="I4416">
        <f t="shared" si="477"/>
        <v>26</v>
      </c>
      <c r="J4416" s="3">
        <f t="shared" si="478"/>
        <v>0.69230769230769229</v>
      </c>
      <c r="K4416" s="5">
        <f t="shared" si="481"/>
        <v>311</v>
      </c>
      <c r="L4416" s="3">
        <f t="shared" ca="1" si="479"/>
        <v>0.12295888254967539</v>
      </c>
      <c r="M4416" s="1">
        <f t="shared" ca="1" si="480"/>
        <v>0.56934880975801694</v>
      </c>
      <c r="N4416" t="str">
        <f t="shared" si="482"/>
        <v>yes</v>
      </c>
    </row>
    <row r="4417" spans="1:14" x14ac:dyDescent="0.25">
      <c r="A4417" t="str">
        <f t="shared" si="476"/>
        <v>6Western Bulldogs</v>
      </c>
      <c r="B4417">
        <v>2020</v>
      </c>
      <c r="C4417">
        <v>6</v>
      </c>
      <c r="D4417" t="s">
        <v>46</v>
      </c>
      <c r="E4417" t="s">
        <v>14</v>
      </c>
      <c r="F4417">
        <v>89</v>
      </c>
      <c r="G4417" s="1">
        <v>0.78</v>
      </c>
      <c r="H4417">
        <v>18</v>
      </c>
      <c r="I4417">
        <f t="shared" si="477"/>
        <v>26</v>
      </c>
      <c r="J4417" s="3">
        <f t="shared" si="478"/>
        <v>0.69230769230769229</v>
      </c>
      <c r="K4417" s="5">
        <f t="shared" si="481"/>
        <v>276</v>
      </c>
      <c r="L4417" s="3">
        <f t="shared" ca="1" si="479"/>
        <v>0.11720477664750109</v>
      </c>
      <c r="M4417" s="1">
        <f t="shared" ca="1" si="480"/>
        <v>0.57510291566019123</v>
      </c>
      <c r="N4417" t="str">
        <f t="shared" si="482"/>
        <v>yes</v>
      </c>
    </row>
    <row r="4418" spans="1:14" x14ac:dyDescent="0.25">
      <c r="A4418" t="str">
        <f t="shared" ref="A4418:A4481" si="483">C4418&amp;E4418</f>
        <v>6Western Bulldogs</v>
      </c>
      <c r="B4418">
        <v>2020</v>
      </c>
      <c r="C4418">
        <v>6</v>
      </c>
      <c r="D4418" t="s">
        <v>43</v>
      </c>
      <c r="E4418" t="s">
        <v>14</v>
      </c>
      <c r="F4418">
        <v>88</v>
      </c>
      <c r="G4418" s="1">
        <v>0.8</v>
      </c>
      <c r="H4418">
        <v>18</v>
      </c>
      <c r="I4418">
        <f t="shared" ref="I4418:I4481" si="484">SUMIF($A:$A,$A4418,$H:$H)/4</f>
        <v>26</v>
      </c>
      <c r="J4418" s="3">
        <f t="shared" ref="J4418:J4481" si="485">H4418/I4418</f>
        <v>0.69230769230769229</v>
      </c>
      <c r="K4418" s="5">
        <f t="shared" si="481"/>
        <v>287</v>
      </c>
      <c r="L4418" s="3">
        <f t="shared" ref="L4418:L4481" ca="1" si="486">SUMIF($D:$D,$D4418,$J4418)/COUNTIF($D:$D,$D4418)</f>
        <v>0.10714285714285714</v>
      </c>
      <c r="M4418" s="1">
        <f t="shared" ref="M4418:M4481" ca="1" si="487">J4418-L4418</f>
        <v>0.5851648351648352</v>
      </c>
      <c r="N4418" t="str">
        <f t="shared" si="482"/>
        <v>yes</v>
      </c>
    </row>
    <row r="4419" spans="1:14" x14ac:dyDescent="0.25">
      <c r="A4419" t="str">
        <f t="shared" si="483"/>
        <v>6North Melbourne</v>
      </c>
      <c r="B4419">
        <v>2020</v>
      </c>
      <c r="C4419">
        <v>6</v>
      </c>
      <c r="D4419" t="s">
        <v>42</v>
      </c>
      <c r="E4419" t="s">
        <v>25</v>
      </c>
      <c r="F4419">
        <v>108</v>
      </c>
      <c r="G4419" s="1">
        <v>0.95</v>
      </c>
      <c r="H4419">
        <v>17</v>
      </c>
      <c r="I4419">
        <f t="shared" si="484"/>
        <v>18</v>
      </c>
      <c r="J4419" s="3">
        <f t="shared" si="485"/>
        <v>0.94444444444444442</v>
      </c>
      <c r="K4419" s="5">
        <f t="shared" ref="K4419:K4482" si="488">SUMIF($D:$D,$D4419,$H:$H)</f>
        <v>309</v>
      </c>
      <c r="L4419" s="3">
        <f t="shared" ca="1" si="486"/>
        <v>0.12780112044817926</v>
      </c>
      <c r="M4419" s="1">
        <f t="shared" ca="1" si="487"/>
        <v>0.81664332399626516</v>
      </c>
      <c r="N4419" t="str">
        <f t="shared" ref="N4419:N4482" si="489">IF(K4419&gt;0,"yes", "no")</f>
        <v>yes</v>
      </c>
    </row>
    <row r="4420" spans="1:14" x14ac:dyDescent="0.25">
      <c r="A4420" t="str">
        <f t="shared" si="483"/>
        <v>6Geelong Cats</v>
      </c>
      <c r="B4420">
        <v>2020</v>
      </c>
      <c r="C4420">
        <v>6</v>
      </c>
      <c r="D4420" t="s">
        <v>20</v>
      </c>
      <c r="E4420" t="s">
        <v>9</v>
      </c>
      <c r="F4420">
        <v>84</v>
      </c>
      <c r="G4420" s="1">
        <v>0.82</v>
      </c>
      <c r="H4420">
        <v>17</v>
      </c>
      <c r="I4420">
        <f t="shared" si="484"/>
        <v>21</v>
      </c>
      <c r="J4420" s="3">
        <f t="shared" si="485"/>
        <v>0.80952380952380953</v>
      </c>
      <c r="K4420" s="5">
        <f t="shared" si="488"/>
        <v>185</v>
      </c>
      <c r="L4420" s="3">
        <f t="shared" ca="1" si="486"/>
        <v>6.6985645933014357E-2</v>
      </c>
      <c r="M4420" s="1">
        <f t="shared" ca="1" si="487"/>
        <v>0.74253816359079516</v>
      </c>
      <c r="N4420" t="str">
        <f t="shared" si="489"/>
        <v>yes</v>
      </c>
    </row>
    <row r="4421" spans="1:14" x14ac:dyDescent="0.25">
      <c r="A4421" t="str">
        <f t="shared" si="483"/>
        <v>6Carlton</v>
      </c>
      <c r="B4421">
        <v>2020</v>
      </c>
      <c r="C4421">
        <v>6</v>
      </c>
      <c r="D4421" t="s">
        <v>139</v>
      </c>
      <c r="E4421" t="s">
        <v>6</v>
      </c>
      <c r="F4421">
        <v>65</v>
      </c>
      <c r="G4421" s="1">
        <v>0.76</v>
      </c>
      <c r="H4421">
        <v>17</v>
      </c>
      <c r="I4421">
        <f t="shared" si="484"/>
        <v>26</v>
      </c>
      <c r="J4421" s="3">
        <f t="shared" si="485"/>
        <v>0.65384615384615385</v>
      </c>
      <c r="K4421" s="5">
        <f t="shared" si="488"/>
        <v>67</v>
      </c>
      <c r="L4421" s="3">
        <f t="shared" ca="1" si="486"/>
        <v>0.1038961038961039</v>
      </c>
      <c r="M4421" s="1">
        <f t="shared" ca="1" si="487"/>
        <v>0.54995004995004992</v>
      </c>
      <c r="N4421" t="str">
        <f t="shared" si="489"/>
        <v>yes</v>
      </c>
    </row>
    <row r="4422" spans="1:14" x14ac:dyDescent="0.25">
      <c r="A4422" t="str">
        <f t="shared" si="483"/>
        <v>6Geelong Cats</v>
      </c>
      <c r="B4422">
        <v>2020</v>
      </c>
      <c r="C4422">
        <v>6</v>
      </c>
      <c r="D4422" t="s">
        <v>8</v>
      </c>
      <c r="E4422" t="s">
        <v>9</v>
      </c>
      <c r="F4422">
        <v>102</v>
      </c>
      <c r="G4422" s="1">
        <v>0.9</v>
      </c>
      <c r="H4422">
        <v>17</v>
      </c>
      <c r="I4422">
        <f t="shared" si="484"/>
        <v>21</v>
      </c>
      <c r="J4422" s="3">
        <f t="shared" si="485"/>
        <v>0.80952380952380953</v>
      </c>
      <c r="K4422" s="5">
        <f t="shared" si="488"/>
        <v>245</v>
      </c>
      <c r="L4422" s="3">
        <f t="shared" ca="1" si="486"/>
        <v>4.1755458164126902E-2</v>
      </c>
      <c r="M4422" s="1">
        <f t="shared" ca="1" si="487"/>
        <v>0.76776835135968269</v>
      </c>
      <c r="N4422" t="str">
        <f t="shared" si="489"/>
        <v>yes</v>
      </c>
    </row>
    <row r="4423" spans="1:14" x14ac:dyDescent="0.25">
      <c r="A4423" t="str">
        <f t="shared" si="483"/>
        <v>6Western Bulldogs</v>
      </c>
      <c r="B4423">
        <v>2020</v>
      </c>
      <c r="C4423">
        <v>6</v>
      </c>
      <c r="D4423" t="s">
        <v>116</v>
      </c>
      <c r="E4423" t="s">
        <v>14</v>
      </c>
      <c r="F4423">
        <v>71</v>
      </c>
      <c r="G4423" s="1">
        <v>0.79</v>
      </c>
      <c r="H4423">
        <v>17</v>
      </c>
      <c r="I4423">
        <f t="shared" si="484"/>
        <v>26</v>
      </c>
      <c r="J4423" s="3">
        <f t="shared" si="485"/>
        <v>0.65384615384615385</v>
      </c>
      <c r="K4423" s="5">
        <f t="shared" si="488"/>
        <v>192</v>
      </c>
      <c r="L4423" s="3">
        <f t="shared" ca="1" si="486"/>
        <v>0.11099439775910364</v>
      </c>
      <c r="M4423" s="1">
        <f t="shared" ca="1" si="487"/>
        <v>0.54285175608705027</v>
      </c>
      <c r="N4423" t="str">
        <f t="shared" si="489"/>
        <v>yes</v>
      </c>
    </row>
    <row r="4424" spans="1:14" x14ac:dyDescent="0.25">
      <c r="A4424" t="str">
        <f t="shared" si="483"/>
        <v>6Brisbane Lions</v>
      </c>
      <c r="B4424">
        <v>2020</v>
      </c>
      <c r="C4424">
        <v>6</v>
      </c>
      <c r="D4424" t="s">
        <v>15</v>
      </c>
      <c r="E4424" t="s">
        <v>16</v>
      </c>
      <c r="F4424">
        <v>98</v>
      </c>
      <c r="G4424" s="1">
        <v>0.94</v>
      </c>
      <c r="H4424">
        <v>16</v>
      </c>
      <c r="I4424">
        <f t="shared" si="484"/>
        <v>21</v>
      </c>
      <c r="J4424" s="3">
        <f t="shared" si="485"/>
        <v>0.76190476190476186</v>
      </c>
      <c r="K4424" s="5">
        <f t="shared" si="488"/>
        <v>327</v>
      </c>
      <c r="L4424" s="3">
        <f t="shared" ca="1" si="486"/>
        <v>0.11548298249065513</v>
      </c>
      <c r="M4424" s="1">
        <f t="shared" ca="1" si="487"/>
        <v>0.64642177941410672</v>
      </c>
      <c r="N4424" t="str">
        <f t="shared" si="489"/>
        <v>yes</v>
      </c>
    </row>
    <row r="4425" spans="1:14" x14ac:dyDescent="0.25">
      <c r="A4425" t="str">
        <f t="shared" si="483"/>
        <v>6Brisbane Lions</v>
      </c>
      <c r="B4425">
        <v>2020</v>
      </c>
      <c r="C4425">
        <v>6</v>
      </c>
      <c r="D4425" t="s">
        <v>98</v>
      </c>
      <c r="E4425" t="s">
        <v>16</v>
      </c>
      <c r="F4425">
        <v>88</v>
      </c>
      <c r="G4425" s="1">
        <v>0.83</v>
      </c>
      <c r="H4425">
        <v>16</v>
      </c>
      <c r="I4425">
        <f t="shared" si="484"/>
        <v>21</v>
      </c>
      <c r="J4425" s="3">
        <f t="shared" si="485"/>
        <v>0.76190476190476186</v>
      </c>
      <c r="K4425" s="5">
        <f t="shared" si="488"/>
        <v>264</v>
      </c>
      <c r="L4425" s="3">
        <f t="shared" ca="1" si="486"/>
        <v>0.14047651097052091</v>
      </c>
      <c r="M4425" s="1">
        <f t="shared" ca="1" si="487"/>
        <v>0.62142825093424092</v>
      </c>
      <c r="N4425" t="str">
        <f t="shared" si="489"/>
        <v>yes</v>
      </c>
    </row>
    <row r="4426" spans="1:14" x14ac:dyDescent="0.25">
      <c r="A4426" t="str">
        <f t="shared" si="483"/>
        <v>6St Kilda</v>
      </c>
      <c r="B4426">
        <v>2020</v>
      </c>
      <c r="C4426">
        <v>6</v>
      </c>
      <c r="D4426" t="s">
        <v>54</v>
      </c>
      <c r="E4426" t="s">
        <v>19</v>
      </c>
      <c r="F4426">
        <v>57</v>
      </c>
      <c r="G4426" s="1">
        <v>0.81</v>
      </c>
      <c r="H4426">
        <v>16</v>
      </c>
      <c r="I4426">
        <f t="shared" si="484"/>
        <v>26</v>
      </c>
      <c r="J4426" s="3">
        <f t="shared" si="485"/>
        <v>0.61538461538461542</v>
      </c>
      <c r="K4426" s="5">
        <f t="shared" si="488"/>
        <v>158</v>
      </c>
      <c r="L4426" s="3">
        <f t="shared" ca="1" si="486"/>
        <v>0</v>
      </c>
      <c r="M4426" s="1">
        <f t="shared" ca="1" si="487"/>
        <v>0.61538461538461542</v>
      </c>
      <c r="N4426" t="str">
        <f t="shared" si="489"/>
        <v>yes</v>
      </c>
    </row>
    <row r="4427" spans="1:14" x14ac:dyDescent="0.25">
      <c r="A4427" t="str">
        <f t="shared" si="483"/>
        <v>6West Coast Eagles</v>
      </c>
      <c r="B4427">
        <v>2020</v>
      </c>
      <c r="C4427">
        <v>6</v>
      </c>
      <c r="D4427" t="s">
        <v>95</v>
      </c>
      <c r="E4427" t="s">
        <v>36</v>
      </c>
      <c r="F4427">
        <v>51</v>
      </c>
      <c r="G4427" s="1">
        <v>0.66</v>
      </c>
      <c r="H4427">
        <v>16</v>
      </c>
      <c r="I4427">
        <f t="shared" si="484"/>
        <v>19</v>
      </c>
      <c r="J4427" s="3">
        <f t="shared" si="485"/>
        <v>0.84210526315789469</v>
      </c>
      <c r="K4427" s="5">
        <f t="shared" si="488"/>
        <v>270</v>
      </c>
      <c r="L4427" s="3">
        <f t="shared" ca="1" si="486"/>
        <v>0.12222222222222222</v>
      </c>
      <c r="M4427" s="1">
        <f t="shared" ca="1" si="487"/>
        <v>0.71988304093567246</v>
      </c>
      <c r="N4427" t="str">
        <f t="shared" si="489"/>
        <v>yes</v>
      </c>
    </row>
    <row r="4428" spans="1:14" x14ac:dyDescent="0.25">
      <c r="A4428" t="str">
        <f t="shared" si="483"/>
        <v>6Essendon</v>
      </c>
      <c r="B4428">
        <v>2020</v>
      </c>
      <c r="C4428">
        <v>6</v>
      </c>
      <c r="D4428" t="s">
        <v>58</v>
      </c>
      <c r="E4428" t="s">
        <v>32</v>
      </c>
      <c r="F4428">
        <v>51</v>
      </c>
      <c r="G4428" s="1">
        <v>0.81</v>
      </c>
      <c r="H4428">
        <v>16</v>
      </c>
      <c r="I4428">
        <f t="shared" si="484"/>
        <v>18</v>
      </c>
      <c r="J4428" s="3">
        <f t="shared" si="485"/>
        <v>0.88888888888888884</v>
      </c>
      <c r="K4428" s="5">
        <f t="shared" si="488"/>
        <v>83</v>
      </c>
      <c r="L4428" s="3">
        <f t="shared" ca="1" si="486"/>
        <v>0.03</v>
      </c>
      <c r="M4428" s="1">
        <f t="shared" ca="1" si="487"/>
        <v>0.85888888888888881</v>
      </c>
      <c r="N4428" t="str">
        <f t="shared" si="489"/>
        <v>yes</v>
      </c>
    </row>
    <row r="4429" spans="1:14" x14ac:dyDescent="0.25">
      <c r="A4429" t="str">
        <f t="shared" si="483"/>
        <v>6Fremantle</v>
      </c>
      <c r="B4429">
        <v>2020</v>
      </c>
      <c r="C4429">
        <v>6</v>
      </c>
      <c r="D4429" t="s">
        <v>112</v>
      </c>
      <c r="E4429" t="s">
        <v>53</v>
      </c>
      <c r="F4429">
        <v>76</v>
      </c>
      <c r="G4429" s="1">
        <v>1</v>
      </c>
      <c r="H4429">
        <v>16</v>
      </c>
      <c r="I4429">
        <f t="shared" si="484"/>
        <v>26</v>
      </c>
      <c r="J4429" s="3">
        <f t="shared" si="485"/>
        <v>0.61538461538461542</v>
      </c>
      <c r="K4429" s="5">
        <f t="shared" si="488"/>
        <v>114</v>
      </c>
      <c r="L4429" s="3">
        <f t="shared" ca="1" si="486"/>
        <v>4.980117921294392E-2</v>
      </c>
      <c r="M4429" s="1">
        <f t="shared" ca="1" si="487"/>
        <v>0.56558343617167151</v>
      </c>
      <c r="N4429" t="str">
        <f t="shared" si="489"/>
        <v>yes</v>
      </c>
    </row>
    <row r="4430" spans="1:14" x14ac:dyDescent="0.25">
      <c r="A4430" t="str">
        <f t="shared" si="483"/>
        <v>6North Melbourne</v>
      </c>
      <c r="B4430">
        <v>2020</v>
      </c>
      <c r="C4430">
        <v>6</v>
      </c>
      <c r="D4430" t="s">
        <v>34</v>
      </c>
      <c r="E4430" t="s">
        <v>25</v>
      </c>
      <c r="F4430">
        <v>81</v>
      </c>
      <c r="G4430" s="1">
        <v>0.89</v>
      </c>
      <c r="H4430">
        <v>15</v>
      </c>
      <c r="I4430">
        <f t="shared" si="484"/>
        <v>18</v>
      </c>
      <c r="J4430" s="3">
        <f t="shared" si="485"/>
        <v>0.83333333333333337</v>
      </c>
      <c r="K4430" s="5">
        <f t="shared" si="488"/>
        <v>171</v>
      </c>
      <c r="L4430" s="3">
        <f t="shared" ca="1" si="486"/>
        <v>9.2516065249629256E-2</v>
      </c>
      <c r="M4430" s="1">
        <f t="shared" ca="1" si="487"/>
        <v>0.74081726808370407</v>
      </c>
      <c r="N4430" t="str">
        <f t="shared" si="489"/>
        <v>yes</v>
      </c>
    </row>
    <row r="4431" spans="1:14" x14ac:dyDescent="0.25">
      <c r="A4431" t="str">
        <f t="shared" si="483"/>
        <v>6Gold Coast Suns</v>
      </c>
      <c r="B4431">
        <v>2020</v>
      </c>
      <c r="C4431">
        <v>6</v>
      </c>
      <c r="D4431" t="s">
        <v>67</v>
      </c>
      <c r="E4431" t="s">
        <v>40</v>
      </c>
      <c r="F4431">
        <v>91</v>
      </c>
      <c r="G4431" s="1">
        <v>0.77</v>
      </c>
      <c r="H4431">
        <v>15</v>
      </c>
      <c r="I4431">
        <f t="shared" si="484"/>
        <v>24</v>
      </c>
      <c r="J4431" s="3">
        <f t="shared" si="485"/>
        <v>0.625</v>
      </c>
      <c r="K4431" s="5">
        <f t="shared" si="488"/>
        <v>238</v>
      </c>
      <c r="L4431" s="3">
        <f t="shared" ca="1" si="486"/>
        <v>8.1060606060606055E-2</v>
      </c>
      <c r="M4431" s="1">
        <f t="shared" ca="1" si="487"/>
        <v>0.54393939393939394</v>
      </c>
      <c r="N4431" t="str">
        <f t="shared" si="489"/>
        <v>yes</v>
      </c>
    </row>
    <row r="4432" spans="1:14" x14ac:dyDescent="0.25">
      <c r="A4432" t="str">
        <f t="shared" si="483"/>
        <v>6Adelaide Crows</v>
      </c>
      <c r="B4432">
        <v>2020</v>
      </c>
      <c r="C4432">
        <v>6</v>
      </c>
      <c r="D4432" t="s">
        <v>123</v>
      </c>
      <c r="E4432" t="s">
        <v>22</v>
      </c>
      <c r="F4432">
        <v>73</v>
      </c>
      <c r="G4432" s="1">
        <v>0.75</v>
      </c>
      <c r="H4432">
        <v>15</v>
      </c>
      <c r="I4432">
        <f t="shared" si="484"/>
        <v>19</v>
      </c>
      <c r="J4432" s="3">
        <f t="shared" si="485"/>
        <v>0.78947368421052633</v>
      </c>
      <c r="K4432" s="5">
        <f t="shared" si="488"/>
        <v>149</v>
      </c>
      <c r="L4432" s="3">
        <f t="shared" ca="1" si="486"/>
        <v>0.20089775686319519</v>
      </c>
      <c r="M4432" s="1">
        <f t="shared" ca="1" si="487"/>
        <v>0.58857592734733111</v>
      </c>
      <c r="N4432" t="str">
        <f t="shared" si="489"/>
        <v>yes</v>
      </c>
    </row>
    <row r="4433" spans="1:14" x14ac:dyDescent="0.25">
      <c r="A4433" t="str">
        <f t="shared" si="483"/>
        <v>6Melbourne</v>
      </c>
      <c r="B4433">
        <v>2020</v>
      </c>
      <c r="C4433">
        <v>6</v>
      </c>
      <c r="D4433" t="s">
        <v>73</v>
      </c>
      <c r="E4433" t="s">
        <v>30</v>
      </c>
      <c r="F4433">
        <v>93</v>
      </c>
      <c r="G4433" s="1">
        <v>0.77</v>
      </c>
      <c r="H4433">
        <v>15</v>
      </c>
      <c r="I4433">
        <f t="shared" si="484"/>
        <v>24</v>
      </c>
      <c r="J4433" s="3">
        <f t="shared" si="485"/>
        <v>0.625</v>
      </c>
      <c r="K4433" s="5">
        <f t="shared" si="488"/>
        <v>259</v>
      </c>
      <c r="L4433" s="3">
        <f t="shared" ca="1" si="486"/>
        <v>0.11071713374344953</v>
      </c>
      <c r="M4433" s="1">
        <f t="shared" ca="1" si="487"/>
        <v>0.51428286625655051</v>
      </c>
      <c r="N4433" t="str">
        <f t="shared" si="489"/>
        <v>yes</v>
      </c>
    </row>
    <row r="4434" spans="1:14" x14ac:dyDescent="0.25">
      <c r="A4434" t="str">
        <f t="shared" si="483"/>
        <v>6North Melbourne</v>
      </c>
      <c r="B4434">
        <v>2020</v>
      </c>
      <c r="C4434">
        <v>6</v>
      </c>
      <c r="D4434" t="s">
        <v>102</v>
      </c>
      <c r="E4434" t="s">
        <v>25</v>
      </c>
      <c r="F4434">
        <v>95</v>
      </c>
      <c r="G4434" s="1">
        <v>0.84</v>
      </c>
      <c r="H4434">
        <v>15</v>
      </c>
      <c r="I4434">
        <f t="shared" si="484"/>
        <v>18</v>
      </c>
      <c r="J4434" s="3">
        <f t="shared" si="485"/>
        <v>0.83333333333333337</v>
      </c>
      <c r="K4434" s="5">
        <f t="shared" si="488"/>
        <v>257</v>
      </c>
      <c r="L4434" s="3">
        <f t="shared" ca="1" si="486"/>
        <v>5.9803921568627447E-2</v>
      </c>
      <c r="M4434" s="1">
        <f t="shared" ca="1" si="487"/>
        <v>0.77352941176470591</v>
      </c>
      <c r="N4434" t="str">
        <f t="shared" si="489"/>
        <v>yes</v>
      </c>
    </row>
    <row r="4435" spans="1:14" x14ac:dyDescent="0.25">
      <c r="A4435" t="str">
        <f t="shared" si="483"/>
        <v>6Port Adelaide</v>
      </c>
      <c r="B4435">
        <v>2020</v>
      </c>
      <c r="C4435">
        <v>6</v>
      </c>
      <c r="D4435" t="s">
        <v>86</v>
      </c>
      <c r="E4435" t="s">
        <v>48</v>
      </c>
      <c r="F4435">
        <v>58</v>
      </c>
      <c r="G4435" s="1">
        <v>0.81</v>
      </c>
      <c r="H4435">
        <v>15</v>
      </c>
      <c r="I4435">
        <f t="shared" si="484"/>
        <v>17</v>
      </c>
      <c r="J4435" s="3">
        <f t="shared" si="485"/>
        <v>0.88235294117647056</v>
      </c>
      <c r="K4435" s="5">
        <f t="shared" si="488"/>
        <v>225</v>
      </c>
      <c r="L4435" s="3">
        <f t="shared" ca="1" si="486"/>
        <v>0.12753912753912752</v>
      </c>
      <c r="M4435" s="1">
        <f t="shared" ca="1" si="487"/>
        <v>0.75481381363734301</v>
      </c>
      <c r="N4435" t="str">
        <f t="shared" si="489"/>
        <v>yes</v>
      </c>
    </row>
    <row r="4436" spans="1:14" x14ac:dyDescent="0.25">
      <c r="A4436" t="str">
        <f t="shared" si="483"/>
        <v>6Essendon</v>
      </c>
      <c r="B4436">
        <v>2020</v>
      </c>
      <c r="C4436">
        <v>6</v>
      </c>
      <c r="D4436" t="s">
        <v>93</v>
      </c>
      <c r="E4436" t="s">
        <v>32</v>
      </c>
      <c r="F4436">
        <v>98</v>
      </c>
      <c r="G4436" s="1">
        <v>0.88</v>
      </c>
      <c r="H4436">
        <v>15</v>
      </c>
      <c r="I4436">
        <f t="shared" si="484"/>
        <v>18</v>
      </c>
      <c r="J4436" s="3">
        <f t="shared" si="485"/>
        <v>0.83333333333333337</v>
      </c>
      <c r="K4436" s="5">
        <f t="shared" si="488"/>
        <v>217</v>
      </c>
      <c r="L4436" s="3">
        <f t="shared" ca="1" si="486"/>
        <v>6.1904761904761907E-2</v>
      </c>
      <c r="M4436" s="1">
        <f t="shared" ca="1" si="487"/>
        <v>0.77142857142857146</v>
      </c>
      <c r="N4436" t="str">
        <f t="shared" si="489"/>
        <v>yes</v>
      </c>
    </row>
    <row r="4437" spans="1:14" x14ac:dyDescent="0.25">
      <c r="A4437" t="str">
        <f t="shared" si="483"/>
        <v>6Geelong Cats</v>
      </c>
      <c r="B4437">
        <v>2020</v>
      </c>
      <c r="C4437">
        <v>6</v>
      </c>
      <c r="D4437" t="s">
        <v>17</v>
      </c>
      <c r="E4437" t="s">
        <v>9</v>
      </c>
      <c r="F4437">
        <v>55</v>
      </c>
      <c r="G4437" s="1">
        <v>0.9</v>
      </c>
      <c r="H4437">
        <v>15</v>
      </c>
      <c r="I4437">
        <f t="shared" si="484"/>
        <v>21</v>
      </c>
      <c r="J4437" s="3">
        <f t="shared" si="485"/>
        <v>0.7142857142857143</v>
      </c>
      <c r="K4437" s="5">
        <f t="shared" si="488"/>
        <v>82</v>
      </c>
      <c r="L4437" s="3">
        <f t="shared" ca="1" si="486"/>
        <v>0</v>
      </c>
      <c r="M4437" s="1">
        <f t="shared" ca="1" si="487"/>
        <v>0.7142857142857143</v>
      </c>
      <c r="N4437" t="str">
        <f t="shared" si="489"/>
        <v>yes</v>
      </c>
    </row>
    <row r="4438" spans="1:14" x14ac:dyDescent="0.25">
      <c r="A4438" t="str">
        <f t="shared" si="483"/>
        <v>6GWS Giants</v>
      </c>
      <c r="B4438">
        <v>2020</v>
      </c>
      <c r="C4438">
        <v>6</v>
      </c>
      <c r="D4438" t="s">
        <v>41</v>
      </c>
      <c r="E4438" t="s">
        <v>11</v>
      </c>
      <c r="F4438">
        <v>74</v>
      </c>
      <c r="G4438" s="1">
        <v>0.83</v>
      </c>
      <c r="H4438">
        <v>14</v>
      </c>
      <c r="I4438">
        <f t="shared" si="484"/>
        <v>17</v>
      </c>
      <c r="J4438" s="3">
        <f t="shared" si="485"/>
        <v>0.82352941176470584</v>
      </c>
      <c r="K4438" s="5">
        <f t="shared" si="488"/>
        <v>270</v>
      </c>
      <c r="L4438" s="3">
        <f t="shared" ca="1" si="486"/>
        <v>0.16512605042016809</v>
      </c>
      <c r="M4438" s="1">
        <f t="shared" ca="1" si="487"/>
        <v>0.6584033613445377</v>
      </c>
      <c r="N4438" t="str">
        <f t="shared" si="489"/>
        <v>yes</v>
      </c>
    </row>
    <row r="4439" spans="1:14" x14ac:dyDescent="0.25">
      <c r="A4439" t="str">
        <f t="shared" si="483"/>
        <v>6West Coast Eagles</v>
      </c>
      <c r="B4439">
        <v>2020</v>
      </c>
      <c r="C4439">
        <v>6</v>
      </c>
      <c r="D4439" t="s">
        <v>128</v>
      </c>
      <c r="E4439" t="s">
        <v>36</v>
      </c>
      <c r="F4439">
        <v>52</v>
      </c>
      <c r="G4439" s="1">
        <v>0.96</v>
      </c>
      <c r="H4439">
        <v>14</v>
      </c>
      <c r="I4439">
        <f t="shared" si="484"/>
        <v>19</v>
      </c>
      <c r="J4439" s="3">
        <f t="shared" si="485"/>
        <v>0.73684210526315785</v>
      </c>
      <c r="K4439" s="5">
        <f t="shared" si="488"/>
        <v>145</v>
      </c>
      <c r="L4439" s="3">
        <f t="shared" ca="1" si="486"/>
        <v>0.101207943131486</v>
      </c>
      <c r="M4439" s="1">
        <f t="shared" ca="1" si="487"/>
        <v>0.6356341621316719</v>
      </c>
      <c r="N4439" t="str">
        <f t="shared" si="489"/>
        <v>yes</v>
      </c>
    </row>
    <row r="4440" spans="1:14" x14ac:dyDescent="0.25">
      <c r="A4440" t="str">
        <f t="shared" si="483"/>
        <v>6Geelong Cats</v>
      </c>
      <c r="B4440">
        <v>2020</v>
      </c>
      <c r="C4440">
        <v>6</v>
      </c>
      <c r="D4440" t="s">
        <v>111</v>
      </c>
      <c r="E4440" t="s">
        <v>9</v>
      </c>
      <c r="F4440">
        <v>86</v>
      </c>
      <c r="G4440" s="1">
        <v>0.82</v>
      </c>
      <c r="H4440">
        <v>14</v>
      </c>
      <c r="I4440">
        <f t="shared" si="484"/>
        <v>21</v>
      </c>
      <c r="J4440" s="3">
        <f t="shared" si="485"/>
        <v>0.66666666666666663</v>
      </c>
      <c r="K4440" s="5">
        <f t="shared" si="488"/>
        <v>208</v>
      </c>
      <c r="L4440" s="3">
        <f t="shared" ca="1" si="486"/>
        <v>8.0548056326603043E-2</v>
      </c>
      <c r="M4440" s="1">
        <f t="shared" ca="1" si="487"/>
        <v>0.58611861034006363</v>
      </c>
      <c r="N4440" t="str">
        <f t="shared" si="489"/>
        <v>yes</v>
      </c>
    </row>
    <row r="4441" spans="1:14" x14ac:dyDescent="0.25">
      <c r="A4441" t="str">
        <f t="shared" si="483"/>
        <v>6GWS Giants</v>
      </c>
      <c r="B4441">
        <v>2020</v>
      </c>
      <c r="C4441">
        <v>6</v>
      </c>
      <c r="D4441" t="s">
        <v>23</v>
      </c>
      <c r="E4441" t="s">
        <v>11</v>
      </c>
      <c r="F4441">
        <v>45</v>
      </c>
      <c r="G4441" s="1">
        <v>0.8</v>
      </c>
      <c r="H4441">
        <v>14</v>
      </c>
      <c r="I4441">
        <f t="shared" si="484"/>
        <v>17</v>
      </c>
      <c r="J4441" s="3">
        <f t="shared" si="485"/>
        <v>0.82352941176470584</v>
      </c>
      <c r="K4441" s="5">
        <f t="shared" si="488"/>
        <v>190</v>
      </c>
      <c r="L4441" s="3">
        <f t="shared" ca="1" si="486"/>
        <v>0.21277089783281733</v>
      </c>
      <c r="M4441" s="1">
        <f t="shared" ca="1" si="487"/>
        <v>0.61075851393188851</v>
      </c>
      <c r="N4441" t="str">
        <f t="shared" si="489"/>
        <v>yes</v>
      </c>
    </row>
    <row r="4442" spans="1:14" x14ac:dyDescent="0.25">
      <c r="A4442" t="str">
        <f t="shared" si="483"/>
        <v>6Adelaide Crows</v>
      </c>
      <c r="B4442">
        <v>2020</v>
      </c>
      <c r="C4442">
        <v>6</v>
      </c>
      <c r="D4442" t="s">
        <v>101</v>
      </c>
      <c r="E4442" t="s">
        <v>22</v>
      </c>
      <c r="F4442">
        <v>40</v>
      </c>
      <c r="G4442" s="1">
        <v>0.96</v>
      </c>
      <c r="H4442">
        <v>14</v>
      </c>
      <c r="I4442">
        <f t="shared" si="484"/>
        <v>19</v>
      </c>
      <c r="J4442" s="3">
        <f t="shared" si="485"/>
        <v>0.73684210526315785</v>
      </c>
      <c r="K4442" s="5">
        <f t="shared" si="488"/>
        <v>161</v>
      </c>
      <c r="L4442" s="3">
        <f t="shared" ca="1" si="486"/>
        <v>0</v>
      </c>
      <c r="M4442" s="1">
        <f t="shared" ca="1" si="487"/>
        <v>0.73684210526315785</v>
      </c>
      <c r="N4442" t="str">
        <f t="shared" si="489"/>
        <v>yes</v>
      </c>
    </row>
    <row r="4443" spans="1:14" x14ac:dyDescent="0.25">
      <c r="A4443" t="str">
        <f t="shared" si="483"/>
        <v>6Geelong Cats</v>
      </c>
      <c r="B4443">
        <v>2020</v>
      </c>
      <c r="C4443">
        <v>6</v>
      </c>
      <c r="D4443" t="s">
        <v>129</v>
      </c>
      <c r="E4443" t="s">
        <v>9</v>
      </c>
      <c r="F4443">
        <v>67</v>
      </c>
      <c r="G4443" s="1">
        <v>0.62</v>
      </c>
      <c r="H4443">
        <v>13</v>
      </c>
      <c r="I4443">
        <f t="shared" si="484"/>
        <v>21</v>
      </c>
      <c r="J4443" s="3">
        <f t="shared" si="485"/>
        <v>0.61904761904761907</v>
      </c>
      <c r="K4443" s="5">
        <f t="shared" si="488"/>
        <v>151</v>
      </c>
      <c r="L4443" s="3">
        <f t="shared" ca="1" si="486"/>
        <v>7.5396825396825393E-2</v>
      </c>
      <c r="M4443" s="1">
        <f t="shared" ca="1" si="487"/>
        <v>0.54365079365079372</v>
      </c>
      <c r="N4443" t="str">
        <f t="shared" si="489"/>
        <v>yes</v>
      </c>
    </row>
    <row r="4444" spans="1:14" x14ac:dyDescent="0.25">
      <c r="A4444" t="str">
        <f t="shared" si="483"/>
        <v>6Collingwood</v>
      </c>
      <c r="B4444">
        <v>2020</v>
      </c>
      <c r="C4444">
        <v>6</v>
      </c>
      <c r="D4444" t="s">
        <v>50</v>
      </c>
      <c r="E4444" t="s">
        <v>51</v>
      </c>
      <c r="F4444">
        <v>53</v>
      </c>
      <c r="G4444" s="1">
        <v>0.91</v>
      </c>
      <c r="H4444">
        <v>13</v>
      </c>
      <c r="I4444">
        <f t="shared" si="484"/>
        <v>14</v>
      </c>
      <c r="J4444" s="3">
        <f t="shared" si="485"/>
        <v>0.9285714285714286</v>
      </c>
      <c r="K4444" s="5">
        <f t="shared" si="488"/>
        <v>299</v>
      </c>
      <c r="L4444" s="3">
        <f t="shared" ca="1" si="486"/>
        <v>0.10994397759103641</v>
      </c>
      <c r="M4444" s="1">
        <f t="shared" ca="1" si="487"/>
        <v>0.81862745098039214</v>
      </c>
      <c r="N4444" t="str">
        <f t="shared" si="489"/>
        <v>yes</v>
      </c>
    </row>
    <row r="4445" spans="1:14" x14ac:dyDescent="0.25">
      <c r="A4445" t="str">
        <f t="shared" si="483"/>
        <v>6St Kilda</v>
      </c>
      <c r="B4445">
        <v>2020</v>
      </c>
      <c r="C4445">
        <v>6</v>
      </c>
      <c r="D4445" t="s">
        <v>38</v>
      </c>
      <c r="E4445" t="s">
        <v>19</v>
      </c>
      <c r="F4445">
        <v>27</v>
      </c>
      <c r="G4445" s="1">
        <v>0.78</v>
      </c>
      <c r="H4445">
        <v>13</v>
      </c>
      <c r="I4445">
        <f t="shared" si="484"/>
        <v>26</v>
      </c>
      <c r="J4445" s="3">
        <f t="shared" si="485"/>
        <v>0.5</v>
      </c>
      <c r="K4445" s="5">
        <f t="shared" si="488"/>
        <v>193</v>
      </c>
      <c r="L4445" s="3">
        <f t="shared" ca="1" si="486"/>
        <v>9.0069930069930068E-2</v>
      </c>
      <c r="M4445" s="1">
        <f t="shared" ca="1" si="487"/>
        <v>0.40993006993006992</v>
      </c>
      <c r="N4445" t="str">
        <f t="shared" si="489"/>
        <v>yes</v>
      </c>
    </row>
    <row r="4446" spans="1:14" x14ac:dyDescent="0.25">
      <c r="A4446" t="str">
        <f t="shared" si="483"/>
        <v>6Gold Coast Suns</v>
      </c>
      <c r="B4446">
        <v>2020</v>
      </c>
      <c r="C4446">
        <v>6</v>
      </c>
      <c r="D4446" t="s">
        <v>100</v>
      </c>
      <c r="E4446" t="s">
        <v>40</v>
      </c>
      <c r="F4446">
        <v>52</v>
      </c>
      <c r="G4446" s="1">
        <v>0.8</v>
      </c>
      <c r="H4446">
        <v>13</v>
      </c>
      <c r="I4446">
        <f t="shared" si="484"/>
        <v>24</v>
      </c>
      <c r="J4446" s="3">
        <f t="shared" si="485"/>
        <v>0.54166666666666663</v>
      </c>
      <c r="K4446" s="5">
        <f t="shared" si="488"/>
        <v>184</v>
      </c>
      <c r="L4446" s="3">
        <f t="shared" ca="1" si="486"/>
        <v>8.4033613445378148E-3</v>
      </c>
      <c r="M4446" s="1">
        <f t="shared" ca="1" si="487"/>
        <v>0.53326330532212884</v>
      </c>
      <c r="N4446" t="str">
        <f t="shared" si="489"/>
        <v>yes</v>
      </c>
    </row>
    <row r="4447" spans="1:14" x14ac:dyDescent="0.25">
      <c r="A4447" t="str">
        <f t="shared" si="483"/>
        <v>6West Coast Eagles</v>
      </c>
      <c r="B4447">
        <v>2020</v>
      </c>
      <c r="C4447">
        <v>6</v>
      </c>
      <c r="D4447" t="s">
        <v>61</v>
      </c>
      <c r="E4447" t="s">
        <v>36</v>
      </c>
      <c r="F4447">
        <v>80</v>
      </c>
      <c r="G4447" s="1">
        <v>0.81</v>
      </c>
      <c r="H4447">
        <v>13</v>
      </c>
      <c r="I4447">
        <f t="shared" si="484"/>
        <v>19</v>
      </c>
      <c r="J4447" s="3">
        <f t="shared" si="485"/>
        <v>0.68421052631578949</v>
      </c>
      <c r="K4447" s="5">
        <f t="shared" si="488"/>
        <v>179</v>
      </c>
      <c r="L4447" s="3">
        <f t="shared" ca="1" si="486"/>
        <v>0</v>
      </c>
      <c r="M4447" s="1">
        <f t="shared" ca="1" si="487"/>
        <v>0.68421052631578949</v>
      </c>
      <c r="N4447" t="str">
        <f t="shared" si="489"/>
        <v>yes</v>
      </c>
    </row>
    <row r="4448" spans="1:14" x14ac:dyDescent="0.25">
      <c r="A4448" t="str">
        <f t="shared" si="483"/>
        <v>6Carlton</v>
      </c>
      <c r="B4448">
        <v>2020</v>
      </c>
      <c r="C4448">
        <v>6</v>
      </c>
      <c r="D4448" t="s">
        <v>156</v>
      </c>
      <c r="E4448" t="s">
        <v>6</v>
      </c>
      <c r="F4448">
        <v>67</v>
      </c>
      <c r="G4448" s="1">
        <v>0.73</v>
      </c>
      <c r="H4448">
        <v>13</v>
      </c>
      <c r="I4448">
        <f t="shared" si="484"/>
        <v>26</v>
      </c>
      <c r="J4448" s="3">
        <f t="shared" si="485"/>
        <v>0.5</v>
      </c>
      <c r="K4448" s="5">
        <f t="shared" si="488"/>
        <v>149</v>
      </c>
      <c r="L4448" s="3">
        <f t="shared" ca="1" si="486"/>
        <v>6.3037367724867718E-2</v>
      </c>
      <c r="M4448" s="1">
        <f t="shared" ca="1" si="487"/>
        <v>0.43696263227513227</v>
      </c>
      <c r="N4448" t="str">
        <f t="shared" si="489"/>
        <v>yes</v>
      </c>
    </row>
    <row r="4449" spans="1:14" x14ac:dyDescent="0.25">
      <c r="A4449" t="str">
        <f t="shared" si="483"/>
        <v>6West Coast Eagles</v>
      </c>
      <c r="B4449">
        <v>2020</v>
      </c>
      <c r="C4449">
        <v>6</v>
      </c>
      <c r="D4449" t="s">
        <v>35</v>
      </c>
      <c r="E4449" t="s">
        <v>36</v>
      </c>
      <c r="F4449">
        <v>95</v>
      </c>
      <c r="G4449" s="1">
        <v>0.81</v>
      </c>
      <c r="H4449">
        <v>12</v>
      </c>
      <c r="I4449">
        <f t="shared" si="484"/>
        <v>19</v>
      </c>
      <c r="J4449" s="3">
        <f t="shared" si="485"/>
        <v>0.63157894736842102</v>
      </c>
      <c r="K4449" s="5">
        <f t="shared" si="488"/>
        <v>270</v>
      </c>
      <c r="L4449" s="3">
        <f t="shared" ca="1" si="486"/>
        <v>0.10991723830915234</v>
      </c>
      <c r="M4449" s="1">
        <f t="shared" ca="1" si="487"/>
        <v>0.52166170905926867</v>
      </c>
      <c r="N4449" t="str">
        <f t="shared" si="489"/>
        <v>yes</v>
      </c>
    </row>
    <row r="4450" spans="1:14" x14ac:dyDescent="0.25">
      <c r="A4450" t="str">
        <f t="shared" si="483"/>
        <v>6Essendon</v>
      </c>
      <c r="B4450">
        <v>2020</v>
      </c>
      <c r="C4450">
        <v>6</v>
      </c>
      <c r="D4450" t="s">
        <v>124</v>
      </c>
      <c r="E4450" t="s">
        <v>32</v>
      </c>
      <c r="F4450">
        <v>72</v>
      </c>
      <c r="G4450" s="1">
        <v>0.79</v>
      </c>
      <c r="H4450">
        <v>12</v>
      </c>
      <c r="I4450">
        <f t="shared" si="484"/>
        <v>18</v>
      </c>
      <c r="J4450" s="3">
        <f t="shared" si="485"/>
        <v>0.66666666666666663</v>
      </c>
      <c r="K4450" s="5">
        <f t="shared" si="488"/>
        <v>173</v>
      </c>
      <c r="L4450" s="3">
        <f t="shared" ca="1" si="486"/>
        <v>0.11002032920191487</v>
      </c>
      <c r="M4450" s="1">
        <f t="shared" ca="1" si="487"/>
        <v>0.55664633746475178</v>
      </c>
      <c r="N4450" t="str">
        <f t="shared" si="489"/>
        <v>yes</v>
      </c>
    </row>
    <row r="4451" spans="1:14" x14ac:dyDescent="0.25">
      <c r="A4451" t="str">
        <f t="shared" si="483"/>
        <v>6Melbourne</v>
      </c>
      <c r="B4451">
        <v>2020</v>
      </c>
      <c r="C4451">
        <v>6</v>
      </c>
      <c r="D4451" t="s">
        <v>113</v>
      </c>
      <c r="E4451" t="s">
        <v>30</v>
      </c>
      <c r="F4451">
        <v>89</v>
      </c>
      <c r="G4451" s="1">
        <v>0.89</v>
      </c>
      <c r="H4451">
        <v>12</v>
      </c>
      <c r="I4451">
        <f t="shared" si="484"/>
        <v>24</v>
      </c>
      <c r="J4451" s="3">
        <f t="shared" si="485"/>
        <v>0.5</v>
      </c>
      <c r="K4451" s="5">
        <f t="shared" si="488"/>
        <v>235</v>
      </c>
      <c r="L4451" s="3">
        <f t="shared" ca="1" si="486"/>
        <v>7.7353915434410794E-2</v>
      </c>
      <c r="M4451" s="1">
        <f t="shared" ca="1" si="487"/>
        <v>0.42264608456558922</v>
      </c>
      <c r="N4451" t="str">
        <f t="shared" si="489"/>
        <v>yes</v>
      </c>
    </row>
    <row r="4452" spans="1:14" x14ac:dyDescent="0.25">
      <c r="A4452" t="str">
        <f t="shared" si="483"/>
        <v>6Melbourne</v>
      </c>
      <c r="B4452">
        <v>2020</v>
      </c>
      <c r="C4452">
        <v>6</v>
      </c>
      <c r="D4452" t="s">
        <v>108</v>
      </c>
      <c r="E4452" t="s">
        <v>30</v>
      </c>
      <c r="F4452">
        <v>38</v>
      </c>
      <c r="G4452" s="1">
        <v>0.82</v>
      </c>
      <c r="H4452">
        <v>12</v>
      </c>
      <c r="I4452">
        <f t="shared" si="484"/>
        <v>24</v>
      </c>
      <c r="J4452" s="3">
        <f t="shared" si="485"/>
        <v>0.5</v>
      </c>
      <c r="K4452" s="5">
        <f t="shared" si="488"/>
        <v>177</v>
      </c>
      <c r="L4452" s="3">
        <f t="shared" ca="1" si="486"/>
        <v>5.2631578947368418E-2</v>
      </c>
      <c r="M4452" s="1">
        <f t="shared" ca="1" si="487"/>
        <v>0.44736842105263158</v>
      </c>
      <c r="N4452" t="str">
        <f t="shared" si="489"/>
        <v>yes</v>
      </c>
    </row>
    <row r="4453" spans="1:14" x14ac:dyDescent="0.25">
      <c r="A4453" t="str">
        <f t="shared" si="483"/>
        <v>6Essendon</v>
      </c>
      <c r="B4453">
        <v>2020</v>
      </c>
      <c r="C4453">
        <v>6</v>
      </c>
      <c r="D4453" t="s">
        <v>63</v>
      </c>
      <c r="E4453" t="s">
        <v>32</v>
      </c>
      <c r="F4453">
        <v>59</v>
      </c>
      <c r="G4453" s="1">
        <v>0.78</v>
      </c>
      <c r="H4453">
        <v>11</v>
      </c>
      <c r="I4453">
        <f t="shared" si="484"/>
        <v>18</v>
      </c>
      <c r="J4453" s="3">
        <f t="shared" si="485"/>
        <v>0.61111111111111116</v>
      </c>
      <c r="K4453" s="5">
        <f t="shared" si="488"/>
        <v>193</v>
      </c>
      <c r="L4453" s="3">
        <f t="shared" ca="1" si="486"/>
        <v>0.13768515558397271</v>
      </c>
      <c r="M4453" s="1">
        <f t="shared" ca="1" si="487"/>
        <v>0.47342595552713845</v>
      </c>
      <c r="N4453" t="str">
        <f t="shared" si="489"/>
        <v>yes</v>
      </c>
    </row>
    <row r="4454" spans="1:14" x14ac:dyDescent="0.25">
      <c r="A4454" t="str">
        <f t="shared" si="483"/>
        <v>6Port Adelaide</v>
      </c>
      <c r="B4454">
        <v>2020</v>
      </c>
      <c r="C4454">
        <v>6</v>
      </c>
      <c r="D4454" t="s">
        <v>115</v>
      </c>
      <c r="E4454" t="s">
        <v>48</v>
      </c>
      <c r="F4454">
        <v>68</v>
      </c>
      <c r="G4454" s="1">
        <v>0.82</v>
      </c>
      <c r="H4454">
        <v>11</v>
      </c>
      <c r="I4454">
        <f t="shared" si="484"/>
        <v>17</v>
      </c>
      <c r="J4454" s="3">
        <f t="shared" si="485"/>
        <v>0.6470588235294118</v>
      </c>
      <c r="K4454" s="5">
        <f t="shared" si="488"/>
        <v>70</v>
      </c>
      <c r="L4454" s="3">
        <f t="shared" ca="1" si="486"/>
        <v>0</v>
      </c>
      <c r="M4454" s="1">
        <f t="shared" ca="1" si="487"/>
        <v>0.6470588235294118</v>
      </c>
      <c r="N4454" t="str">
        <f t="shared" si="489"/>
        <v>yes</v>
      </c>
    </row>
    <row r="4455" spans="1:14" x14ac:dyDescent="0.25">
      <c r="A4455" t="str">
        <f t="shared" si="483"/>
        <v>6Port Adelaide</v>
      </c>
      <c r="B4455">
        <v>2020</v>
      </c>
      <c r="C4455">
        <v>6</v>
      </c>
      <c r="D4455" t="s">
        <v>120</v>
      </c>
      <c r="E4455" t="s">
        <v>48</v>
      </c>
      <c r="F4455">
        <v>67</v>
      </c>
      <c r="G4455" s="1">
        <v>0.75</v>
      </c>
      <c r="H4455">
        <v>11</v>
      </c>
      <c r="I4455">
        <f t="shared" si="484"/>
        <v>17</v>
      </c>
      <c r="J4455" s="3">
        <f t="shared" si="485"/>
        <v>0.6470588235294118</v>
      </c>
      <c r="K4455" s="5">
        <f t="shared" si="488"/>
        <v>203</v>
      </c>
      <c r="L4455" s="3">
        <f t="shared" ca="1" si="486"/>
        <v>5.6862745098039222E-2</v>
      </c>
      <c r="M4455" s="1">
        <f t="shared" ca="1" si="487"/>
        <v>0.59019607843137256</v>
      </c>
      <c r="N4455" t="str">
        <f t="shared" si="489"/>
        <v>yes</v>
      </c>
    </row>
    <row r="4456" spans="1:14" x14ac:dyDescent="0.25">
      <c r="A4456" t="str">
        <f t="shared" si="483"/>
        <v>6Brisbane Lions</v>
      </c>
      <c r="B4456">
        <v>2020</v>
      </c>
      <c r="C4456">
        <v>6</v>
      </c>
      <c r="D4456" t="s">
        <v>68</v>
      </c>
      <c r="E4456" t="s">
        <v>16</v>
      </c>
      <c r="F4456">
        <v>35</v>
      </c>
      <c r="G4456" s="1">
        <v>0.67</v>
      </c>
      <c r="H4456">
        <v>11</v>
      </c>
      <c r="I4456">
        <f t="shared" si="484"/>
        <v>21</v>
      </c>
      <c r="J4456" s="3">
        <f t="shared" si="485"/>
        <v>0.52380952380952384</v>
      </c>
      <c r="K4456" s="5">
        <f t="shared" si="488"/>
        <v>232</v>
      </c>
      <c r="L4456" s="3">
        <f t="shared" ca="1" si="486"/>
        <v>9.0895746188262461E-2</v>
      </c>
      <c r="M4456" s="1">
        <f t="shared" ca="1" si="487"/>
        <v>0.43291377762126138</v>
      </c>
      <c r="N4456" t="str">
        <f t="shared" si="489"/>
        <v>yes</v>
      </c>
    </row>
    <row r="4457" spans="1:14" x14ac:dyDescent="0.25">
      <c r="A4457" t="str">
        <f t="shared" si="483"/>
        <v>6Fremantle</v>
      </c>
      <c r="B4457">
        <v>2020</v>
      </c>
      <c r="C4457">
        <v>6</v>
      </c>
      <c r="D4457" t="s">
        <v>135</v>
      </c>
      <c r="E4457" t="s">
        <v>53</v>
      </c>
      <c r="F4457">
        <v>47</v>
      </c>
      <c r="G4457" s="1">
        <v>0.54</v>
      </c>
      <c r="H4457">
        <v>11</v>
      </c>
      <c r="I4457">
        <f t="shared" si="484"/>
        <v>26</v>
      </c>
      <c r="J4457" s="3">
        <f t="shared" si="485"/>
        <v>0.42307692307692307</v>
      </c>
      <c r="K4457" s="5">
        <f t="shared" si="488"/>
        <v>164</v>
      </c>
      <c r="L4457" s="3">
        <f t="shared" ca="1" si="486"/>
        <v>0.12701807995925643</v>
      </c>
      <c r="M4457" s="1">
        <f t="shared" ca="1" si="487"/>
        <v>0.29605884311766661</v>
      </c>
      <c r="N4457" t="str">
        <f t="shared" si="489"/>
        <v>yes</v>
      </c>
    </row>
    <row r="4458" spans="1:14" x14ac:dyDescent="0.25">
      <c r="A4458" t="str">
        <f t="shared" si="483"/>
        <v>6Brisbane Lions</v>
      </c>
      <c r="B4458">
        <v>2020</v>
      </c>
      <c r="C4458">
        <v>6</v>
      </c>
      <c r="D4458" t="s">
        <v>165</v>
      </c>
      <c r="E4458" t="s">
        <v>16</v>
      </c>
      <c r="F4458">
        <v>84</v>
      </c>
      <c r="G4458" s="1">
        <v>0.72</v>
      </c>
      <c r="H4458">
        <v>11</v>
      </c>
      <c r="I4458">
        <f t="shared" si="484"/>
        <v>21</v>
      </c>
      <c r="J4458" s="3">
        <f t="shared" si="485"/>
        <v>0.52380952380952384</v>
      </c>
      <c r="K4458" s="5">
        <f t="shared" si="488"/>
        <v>106</v>
      </c>
      <c r="L4458" s="3">
        <f t="shared" ca="1" si="486"/>
        <v>2.6666666666666668E-2</v>
      </c>
      <c r="M4458" s="1">
        <f t="shared" ca="1" si="487"/>
        <v>0.49714285714285716</v>
      </c>
      <c r="N4458" t="str">
        <f t="shared" si="489"/>
        <v>yes</v>
      </c>
    </row>
    <row r="4459" spans="1:14" x14ac:dyDescent="0.25">
      <c r="A4459" t="str">
        <f t="shared" si="483"/>
        <v>6Hawthorn</v>
      </c>
      <c r="B4459">
        <v>2020</v>
      </c>
      <c r="C4459">
        <v>6</v>
      </c>
      <c r="D4459" t="s">
        <v>122</v>
      </c>
      <c r="E4459" t="s">
        <v>56</v>
      </c>
      <c r="F4459">
        <v>69</v>
      </c>
      <c r="G4459" s="1">
        <v>0.89</v>
      </c>
      <c r="H4459">
        <v>11</v>
      </c>
      <c r="I4459">
        <f t="shared" si="484"/>
        <v>14</v>
      </c>
      <c r="J4459" s="3">
        <f t="shared" si="485"/>
        <v>0.7857142857142857</v>
      </c>
      <c r="K4459" s="5">
        <f t="shared" si="488"/>
        <v>172</v>
      </c>
      <c r="L4459" s="3">
        <f t="shared" ca="1" si="486"/>
        <v>1.3427109974424553E-2</v>
      </c>
      <c r="M4459" s="1">
        <f t="shared" ca="1" si="487"/>
        <v>0.77228717573986116</v>
      </c>
      <c r="N4459" t="str">
        <f t="shared" si="489"/>
        <v>yes</v>
      </c>
    </row>
    <row r="4460" spans="1:14" x14ac:dyDescent="0.25">
      <c r="A4460" t="str">
        <f t="shared" si="483"/>
        <v>6Brisbane Lions</v>
      </c>
      <c r="B4460">
        <v>2020</v>
      </c>
      <c r="C4460">
        <v>6</v>
      </c>
      <c r="D4460" t="s">
        <v>138</v>
      </c>
      <c r="E4460" t="s">
        <v>16</v>
      </c>
      <c r="F4460">
        <v>45</v>
      </c>
      <c r="G4460" s="1">
        <v>0.7</v>
      </c>
      <c r="H4460">
        <v>10</v>
      </c>
      <c r="I4460">
        <f t="shared" si="484"/>
        <v>21</v>
      </c>
      <c r="J4460" s="3">
        <f t="shared" si="485"/>
        <v>0.47619047619047616</v>
      </c>
      <c r="K4460" s="5">
        <f t="shared" si="488"/>
        <v>68</v>
      </c>
      <c r="L4460" s="3">
        <f t="shared" ca="1" si="486"/>
        <v>6.4102564102564109E-3</v>
      </c>
      <c r="M4460" s="1">
        <f t="shared" ca="1" si="487"/>
        <v>0.46978021978021978</v>
      </c>
      <c r="N4460" t="str">
        <f t="shared" si="489"/>
        <v>yes</v>
      </c>
    </row>
    <row r="4461" spans="1:14" x14ac:dyDescent="0.25">
      <c r="A4461" t="str">
        <f t="shared" si="483"/>
        <v>6Hawthorn</v>
      </c>
      <c r="B4461">
        <v>2020</v>
      </c>
      <c r="C4461">
        <v>6</v>
      </c>
      <c r="D4461" t="s">
        <v>81</v>
      </c>
      <c r="E4461" t="s">
        <v>56</v>
      </c>
      <c r="F4461">
        <v>102</v>
      </c>
      <c r="G4461" s="1">
        <v>0.87</v>
      </c>
      <c r="H4461">
        <v>10</v>
      </c>
      <c r="I4461">
        <f t="shared" si="484"/>
        <v>14</v>
      </c>
      <c r="J4461" s="3">
        <f t="shared" si="485"/>
        <v>0.7142857142857143</v>
      </c>
      <c r="K4461" s="5">
        <f t="shared" si="488"/>
        <v>284</v>
      </c>
      <c r="L4461" s="3">
        <f t="shared" ca="1" si="486"/>
        <v>0.11229544449358692</v>
      </c>
      <c r="M4461" s="1">
        <f t="shared" ca="1" si="487"/>
        <v>0.60199026979212733</v>
      </c>
      <c r="N4461" t="str">
        <f t="shared" si="489"/>
        <v>yes</v>
      </c>
    </row>
    <row r="4462" spans="1:14" x14ac:dyDescent="0.25">
      <c r="A4462" t="str">
        <f t="shared" si="483"/>
        <v>6St Kilda</v>
      </c>
      <c r="B4462">
        <v>2020</v>
      </c>
      <c r="C4462">
        <v>6</v>
      </c>
      <c r="D4462" t="s">
        <v>87</v>
      </c>
      <c r="E4462" t="s">
        <v>19</v>
      </c>
      <c r="F4462">
        <v>71</v>
      </c>
      <c r="G4462" s="1">
        <v>0.69</v>
      </c>
      <c r="H4462">
        <v>10</v>
      </c>
      <c r="I4462">
        <f t="shared" si="484"/>
        <v>26</v>
      </c>
      <c r="J4462" s="3">
        <f t="shared" si="485"/>
        <v>0.38461538461538464</v>
      </c>
      <c r="K4462" s="5">
        <f t="shared" si="488"/>
        <v>212</v>
      </c>
      <c r="L4462" s="3">
        <f t="shared" ca="1" si="486"/>
        <v>4.3774031351671093E-2</v>
      </c>
      <c r="M4462" s="1">
        <f t="shared" ca="1" si="487"/>
        <v>0.34084135326371356</v>
      </c>
      <c r="N4462" t="str">
        <f t="shared" si="489"/>
        <v>yes</v>
      </c>
    </row>
    <row r="4463" spans="1:14" x14ac:dyDescent="0.25">
      <c r="A4463" t="str">
        <f t="shared" si="483"/>
        <v>6West Coast Eagles</v>
      </c>
      <c r="B4463">
        <v>2020</v>
      </c>
      <c r="C4463">
        <v>6</v>
      </c>
      <c r="D4463" t="s">
        <v>103</v>
      </c>
      <c r="E4463" t="s">
        <v>36</v>
      </c>
      <c r="F4463">
        <v>93</v>
      </c>
      <c r="G4463" s="1">
        <v>0.87</v>
      </c>
      <c r="H4463">
        <v>10</v>
      </c>
      <c r="I4463">
        <f t="shared" si="484"/>
        <v>19</v>
      </c>
      <c r="J4463" s="3">
        <f t="shared" si="485"/>
        <v>0.52631578947368418</v>
      </c>
      <c r="K4463" s="5">
        <f t="shared" si="488"/>
        <v>179</v>
      </c>
      <c r="L4463" s="3">
        <f t="shared" ca="1" si="486"/>
        <v>4.091235632183908E-2</v>
      </c>
      <c r="M4463" s="1">
        <f t="shared" ca="1" si="487"/>
        <v>0.48540343315184509</v>
      </c>
      <c r="N4463" t="str">
        <f t="shared" si="489"/>
        <v>yes</v>
      </c>
    </row>
    <row r="4464" spans="1:14" x14ac:dyDescent="0.25">
      <c r="A4464" t="str">
        <f t="shared" si="483"/>
        <v>6Adelaide Crows</v>
      </c>
      <c r="B4464">
        <v>2020</v>
      </c>
      <c r="C4464">
        <v>6</v>
      </c>
      <c r="D4464" t="s">
        <v>131</v>
      </c>
      <c r="E4464" t="s">
        <v>22</v>
      </c>
      <c r="F4464">
        <v>46</v>
      </c>
      <c r="G4464" s="1">
        <v>0.83</v>
      </c>
      <c r="H4464">
        <v>10</v>
      </c>
      <c r="I4464">
        <f t="shared" si="484"/>
        <v>19</v>
      </c>
      <c r="J4464" s="3">
        <f t="shared" si="485"/>
        <v>0.52631578947368418</v>
      </c>
      <c r="K4464" s="5">
        <f t="shared" si="488"/>
        <v>90</v>
      </c>
      <c r="L4464" s="3">
        <f t="shared" ca="1" si="486"/>
        <v>4.2424242424242427E-2</v>
      </c>
      <c r="M4464" s="1">
        <f t="shared" ca="1" si="487"/>
        <v>0.48389154704944176</v>
      </c>
      <c r="N4464" t="str">
        <f t="shared" si="489"/>
        <v>yes</v>
      </c>
    </row>
    <row r="4465" spans="1:14" x14ac:dyDescent="0.25">
      <c r="A4465" t="str">
        <f t="shared" si="483"/>
        <v>6Hawthorn</v>
      </c>
      <c r="B4465">
        <v>2020</v>
      </c>
      <c r="C4465">
        <v>6</v>
      </c>
      <c r="D4465" t="s">
        <v>77</v>
      </c>
      <c r="E4465" t="s">
        <v>56</v>
      </c>
      <c r="F4465">
        <v>74</v>
      </c>
      <c r="G4465" s="1">
        <v>0.82</v>
      </c>
      <c r="H4465">
        <v>10</v>
      </c>
      <c r="I4465">
        <f t="shared" si="484"/>
        <v>14</v>
      </c>
      <c r="J4465" s="3">
        <f t="shared" si="485"/>
        <v>0.7142857142857143</v>
      </c>
      <c r="K4465" s="5">
        <f t="shared" si="488"/>
        <v>217</v>
      </c>
      <c r="L4465" s="3">
        <f t="shared" ca="1" si="486"/>
        <v>4.7254901960784315E-2</v>
      </c>
      <c r="M4465" s="1">
        <f t="shared" ca="1" si="487"/>
        <v>0.66703081232493</v>
      </c>
      <c r="N4465" t="str">
        <f t="shared" si="489"/>
        <v>yes</v>
      </c>
    </row>
    <row r="4466" spans="1:14" x14ac:dyDescent="0.25">
      <c r="A4466" t="str">
        <f t="shared" si="483"/>
        <v>6Fremantle</v>
      </c>
      <c r="B4466">
        <v>2020</v>
      </c>
      <c r="C4466">
        <v>6</v>
      </c>
      <c r="D4466" t="s">
        <v>52</v>
      </c>
      <c r="E4466" t="s">
        <v>53</v>
      </c>
      <c r="F4466">
        <v>65</v>
      </c>
      <c r="G4466" s="1">
        <v>0.94</v>
      </c>
      <c r="H4466">
        <v>10</v>
      </c>
      <c r="I4466">
        <f t="shared" si="484"/>
        <v>26</v>
      </c>
      <c r="J4466" s="3">
        <f t="shared" si="485"/>
        <v>0.38461538461538464</v>
      </c>
      <c r="K4466" s="5">
        <f t="shared" si="488"/>
        <v>163</v>
      </c>
      <c r="L4466" s="3">
        <f t="shared" ca="1" si="486"/>
        <v>0.1323658410732714</v>
      </c>
      <c r="M4466" s="1">
        <f t="shared" ca="1" si="487"/>
        <v>0.25224954354211326</v>
      </c>
      <c r="N4466" t="str">
        <f t="shared" si="489"/>
        <v>yes</v>
      </c>
    </row>
    <row r="4467" spans="1:14" x14ac:dyDescent="0.25">
      <c r="A4467" t="str">
        <f t="shared" si="483"/>
        <v>6Fremantle</v>
      </c>
      <c r="B4467">
        <v>2020</v>
      </c>
      <c r="C4467">
        <v>6</v>
      </c>
      <c r="D4467" t="s">
        <v>192</v>
      </c>
      <c r="E4467" t="s">
        <v>53</v>
      </c>
      <c r="F4467">
        <v>87</v>
      </c>
      <c r="G4467" s="1">
        <v>0.89</v>
      </c>
      <c r="H4467">
        <v>10</v>
      </c>
      <c r="I4467">
        <f t="shared" si="484"/>
        <v>26</v>
      </c>
      <c r="J4467" s="3">
        <f t="shared" si="485"/>
        <v>0.38461538461538464</v>
      </c>
      <c r="K4467" s="5">
        <f t="shared" si="488"/>
        <v>127</v>
      </c>
      <c r="L4467" s="3">
        <f t="shared" ca="1" si="486"/>
        <v>2.8442151473282967E-2</v>
      </c>
      <c r="M4467" s="1">
        <f t="shared" ca="1" si="487"/>
        <v>0.3561732331421017</v>
      </c>
      <c r="N4467" t="str">
        <f t="shared" si="489"/>
        <v>yes</v>
      </c>
    </row>
    <row r="4468" spans="1:14" x14ac:dyDescent="0.25">
      <c r="A4468" t="str">
        <f t="shared" si="483"/>
        <v>6GWS Giants</v>
      </c>
      <c r="B4468">
        <v>2020</v>
      </c>
      <c r="C4468">
        <v>6</v>
      </c>
      <c r="D4468" t="s">
        <v>84</v>
      </c>
      <c r="E4468" t="s">
        <v>11</v>
      </c>
      <c r="F4468">
        <v>78</v>
      </c>
      <c r="G4468" s="1">
        <v>0.89</v>
      </c>
      <c r="H4468">
        <v>10</v>
      </c>
      <c r="I4468">
        <f t="shared" si="484"/>
        <v>17</v>
      </c>
      <c r="J4468" s="3">
        <f t="shared" si="485"/>
        <v>0.58823529411764708</v>
      </c>
      <c r="K4468" s="5">
        <f t="shared" si="488"/>
        <v>234</v>
      </c>
      <c r="L4468" s="3">
        <f t="shared" ca="1" si="486"/>
        <v>8.2738095238095236E-2</v>
      </c>
      <c r="M4468" s="1">
        <f t="shared" ca="1" si="487"/>
        <v>0.5054971988795518</v>
      </c>
      <c r="N4468" t="str">
        <f t="shared" si="489"/>
        <v>yes</v>
      </c>
    </row>
    <row r="4469" spans="1:14" x14ac:dyDescent="0.25">
      <c r="A4469" t="str">
        <f t="shared" si="483"/>
        <v>6Port Adelaide</v>
      </c>
      <c r="B4469">
        <v>2020</v>
      </c>
      <c r="C4469">
        <v>6</v>
      </c>
      <c r="D4469" t="s">
        <v>157</v>
      </c>
      <c r="E4469" t="s">
        <v>48</v>
      </c>
      <c r="F4469">
        <v>47</v>
      </c>
      <c r="G4469" s="1">
        <v>0.84</v>
      </c>
      <c r="H4469">
        <v>10</v>
      </c>
      <c r="I4469">
        <f t="shared" si="484"/>
        <v>17</v>
      </c>
      <c r="J4469" s="3">
        <f t="shared" si="485"/>
        <v>0.58823529411764708</v>
      </c>
      <c r="K4469" s="5">
        <f t="shared" si="488"/>
        <v>131</v>
      </c>
      <c r="L4469" s="3">
        <f t="shared" ca="1" si="486"/>
        <v>5.3830550787954443E-2</v>
      </c>
      <c r="M4469" s="1">
        <f t="shared" ca="1" si="487"/>
        <v>0.53440474332969268</v>
      </c>
      <c r="N4469" t="str">
        <f t="shared" si="489"/>
        <v>yes</v>
      </c>
    </row>
    <row r="4470" spans="1:14" x14ac:dyDescent="0.25">
      <c r="A4470" t="str">
        <f t="shared" si="483"/>
        <v>6GWS Giants</v>
      </c>
      <c r="B4470">
        <v>2020</v>
      </c>
      <c r="C4470">
        <v>6</v>
      </c>
      <c r="D4470" t="s">
        <v>174</v>
      </c>
      <c r="E4470" t="s">
        <v>11</v>
      </c>
      <c r="F4470">
        <v>54</v>
      </c>
      <c r="G4470" s="1">
        <v>0.78</v>
      </c>
      <c r="H4470">
        <v>9</v>
      </c>
      <c r="I4470">
        <f t="shared" si="484"/>
        <v>17</v>
      </c>
      <c r="J4470" s="3">
        <f t="shared" si="485"/>
        <v>0.52941176470588236</v>
      </c>
      <c r="K4470" s="5">
        <f t="shared" si="488"/>
        <v>36</v>
      </c>
      <c r="L4470" s="3">
        <f t="shared" ca="1" si="486"/>
        <v>0</v>
      </c>
      <c r="M4470" s="1">
        <f t="shared" ca="1" si="487"/>
        <v>0.52941176470588236</v>
      </c>
      <c r="N4470" t="str">
        <f t="shared" si="489"/>
        <v>yes</v>
      </c>
    </row>
    <row r="4471" spans="1:14" x14ac:dyDescent="0.25">
      <c r="A4471" t="str">
        <f t="shared" si="483"/>
        <v>6Port Adelaide</v>
      </c>
      <c r="B4471">
        <v>2020</v>
      </c>
      <c r="C4471">
        <v>6</v>
      </c>
      <c r="D4471" t="s">
        <v>187</v>
      </c>
      <c r="E4471" t="s">
        <v>48</v>
      </c>
      <c r="F4471">
        <v>68</v>
      </c>
      <c r="G4471" s="1">
        <v>0.8</v>
      </c>
      <c r="H4471">
        <v>9</v>
      </c>
      <c r="I4471">
        <f t="shared" si="484"/>
        <v>17</v>
      </c>
      <c r="J4471" s="3">
        <f t="shared" si="485"/>
        <v>0.52941176470588236</v>
      </c>
      <c r="K4471" s="5">
        <f t="shared" si="488"/>
        <v>130</v>
      </c>
      <c r="L4471" s="3">
        <f t="shared" ca="1" si="486"/>
        <v>4.9773755656108594E-2</v>
      </c>
      <c r="M4471" s="1">
        <f t="shared" ca="1" si="487"/>
        <v>0.47963800904977377</v>
      </c>
      <c r="N4471" t="str">
        <f t="shared" si="489"/>
        <v>yes</v>
      </c>
    </row>
    <row r="4472" spans="1:14" x14ac:dyDescent="0.25">
      <c r="A4472" t="str">
        <f t="shared" si="483"/>
        <v>6Essendon</v>
      </c>
      <c r="B4472">
        <v>2020</v>
      </c>
      <c r="C4472">
        <v>6</v>
      </c>
      <c r="D4472" t="s">
        <v>155</v>
      </c>
      <c r="E4472" t="s">
        <v>32</v>
      </c>
      <c r="F4472">
        <v>85</v>
      </c>
      <c r="G4472" s="1">
        <v>0.8</v>
      </c>
      <c r="H4472">
        <v>9</v>
      </c>
      <c r="I4472">
        <f t="shared" si="484"/>
        <v>18</v>
      </c>
      <c r="J4472" s="3">
        <f t="shared" si="485"/>
        <v>0.5</v>
      </c>
      <c r="K4472" s="5">
        <f t="shared" si="488"/>
        <v>86</v>
      </c>
      <c r="L4472" s="3">
        <f t="shared" ca="1" si="486"/>
        <v>9.8798076923076919E-2</v>
      </c>
      <c r="M4472" s="1">
        <f t="shared" ca="1" si="487"/>
        <v>0.40120192307692309</v>
      </c>
      <c r="N4472" t="str">
        <f t="shared" si="489"/>
        <v>yes</v>
      </c>
    </row>
    <row r="4473" spans="1:14" x14ac:dyDescent="0.25">
      <c r="A4473" t="str">
        <f t="shared" si="483"/>
        <v>6Collingwood</v>
      </c>
      <c r="B4473">
        <v>2020</v>
      </c>
      <c r="C4473">
        <v>6</v>
      </c>
      <c r="D4473" t="s">
        <v>147</v>
      </c>
      <c r="E4473" t="s">
        <v>51</v>
      </c>
      <c r="F4473">
        <v>69</v>
      </c>
      <c r="G4473" s="1">
        <v>0.69</v>
      </c>
      <c r="H4473">
        <v>9</v>
      </c>
      <c r="I4473">
        <f t="shared" si="484"/>
        <v>14</v>
      </c>
      <c r="J4473" s="3">
        <f t="shared" si="485"/>
        <v>0.6428571428571429</v>
      </c>
      <c r="K4473" s="5">
        <f t="shared" si="488"/>
        <v>89</v>
      </c>
      <c r="L4473" s="3">
        <f t="shared" ca="1" si="486"/>
        <v>0</v>
      </c>
      <c r="M4473" s="1">
        <f t="shared" ca="1" si="487"/>
        <v>0.6428571428571429</v>
      </c>
      <c r="N4473" t="str">
        <f t="shared" si="489"/>
        <v>yes</v>
      </c>
    </row>
    <row r="4474" spans="1:14" x14ac:dyDescent="0.25">
      <c r="A4474" t="str">
        <f t="shared" si="483"/>
        <v>6Collingwood</v>
      </c>
      <c r="B4474">
        <v>2020</v>
      </c>
      <c r="C4474">
        <v>6</v>
      </c>
      <c r="D4474" t="s">
        <v>143</v>
      </c>
      <c r="E4474" t="s">
        <v>51</v>
      </c>
      <c r="F4474">
        <v>91</v>
      </c>
      <c r="G4474" s="1">
        <v>0.82</v>
      </c>
      <c r="H4474">
        <v>9</v>
      </c>
      <c r="I4474">
        <f t="shared" si="484"/>
        <v>14</v>
      </c>
      <c r="J4474" s="3">
        <f t="shared" si="485"/>
        <v>0.6428571428571429</v>
      </c>
      <c r="K4474" s="5">
        <f t="shared" si="488"/>
        <v>92</v>
      </c>
      <c r="L4474" s="3">
        <f t="shared" ca="1" si="486"/>
        <v>5.0757575757575751E-2</v>
      </c>
      <c r="M4474" s="1">
        <f t="shared" ca="1" si="487"/>
        <v>0.59209956709956713</v>
      </c>
      <c r="N4474" t="str">
        <f t="shared" si="489"/>
        <v>yes</v>
      </c>
    </row>
    <row r="4475" spans="1:14" x14ac:dyDescent="0.25">
      <c r="A4475" t="str">
        <f t="shared" si="483"/>
        <v>6Fremantle</v>
      </c>
      <c r="B4475">
        <v>2020</v>
      </c>
      <c r="C4475">
        <v>6</v>
      </c>
      <c r="D4475" t="s">
        <v>132</v>
      </c>
      <c r="E4475" t="s">
        <v>53</v>
      </c>
      <c r="F4475">
        <v>43</v>
      </c>
      <c r="G4475" s="1">
        <v>0.35</v>
      </c>
      <c r="H4475">
        <v>9</v>
      </c>
      <c r="I4475">
        <f t="shared" si="484"/>
        <v>26</v>
      </c>
      <c r="J4475" s="3">
        <f t="shared" si="485"/>
        <v>0.34615384615384615</v>
      </c>
      <c r="K4475" s="5">
        <f t="shared" si="488"/>
        <v>196</v>
      </c>
      <c r="L4475" s="3">
        <f t="shared" ca="1" si="486"/>
        <v>7.4778613199665819E-2</v>
      </c>
      <c r="M4475" s="1">
        <f t="shared" ca="1" si="487"/>
        <v>0.27137523295418031</v>
      </c>
      <c r="N4475" t="str">
        <f t="shared" si="489"/>
        <v>yes</v>
      </c>
    </row>
    <row r="4476" spans="1:14" x14ac:dyDescent="0.25">
      <c r="A4476" t="str">
        <f t="shared" si="483"/>
        <v>6North Melbourne</v>
      </c>
      <c r="B4476">
        <v>2020</v>
      </c>
      <c r="C4476">
        <v>6</v>
      </c>
      <c r="D4476" t="s">
        <v>176</v>
      </c>
      <c r="E4476" t="s">
        <v>25</v>
      </c>
      <c r="F4476">
        <v>49</v>
      </c>
      <c r="G4476" s="1">
        <v>0.82</v>
      </c>
      <c r="H4476">
        <v>9</v>
      </c>
      <c r="I4476">
        <f t="shared" si="484"/>
        <v>18</v>
      </c>
      <c r="J4476" s="3">
        <f t="shared" si="485"/>
        <v>0.5</v>
      </c>
      <c r="K4476" s="5">
        <f t="shared" si="488"/>
        <v>32</v>
      </c>
      <c r="L4476" s="3">
        <f t="shared" ca="1" si="486"/>
        <v>0</v>
      </c>
      <c r="M4476" s="1">
        <f t="shared" ca="1" si="487"/>
        <v>0.5</v>
      </c>
      <c r="N4476" t="str">
        <f t="shared" si="489"/>
        <v>yes</v>
      </c>
    </row>
    <row r="4477" spans="1:14" x14ac:dyDescent="0.25">
      <c r="A4477" t="str">
        <f t="shared" si="483"/>
        <v>6Collingwood</v>
      </c>
      <c r="B4477">
        <v>2020</v>
      </c>
      <c r="C4477">
        <v>6</v>
      </c>
      <c r="D4477" t="s">
        <v>72</v>
      </c>
      <c r="E4477" t="s">
        <v>51</v>
      </c>
      <c r="F4477">
        <v>90</v>
      </c>
      <c r="G4477" s="1">
        <v>0.83</v>
      </c>
      <c r="H4477">
        <v>9</v>
      </c>
      <c r="I4477">
        <f t="shared" si="484"/>
        <v>14</v>
      </c>
      <c r="J4477" s="3">
        <f t="shared" si="485"/>
        <v>0.6428571428571429</v>
      </c>
      <c r="K4477" s="5">
        <f t="shared" si="488"/>
        <v>251</v>
      </c>
      <c r="L4477" s="3">
        <f t="shared" ca="1" si="486"/>
        <v>5.7109153821956596E-2</v>
      </c>
      <c r="M4477" s="1">
        <f t="shared" ca="1" si="487"/>
        <v>0.58574798903518632</v>
      </c>
      <c r="N4477" t="str">
        <f t="shared" si="489"/>
        <v>yes</v>
      </c>
    </row>
    <row r="4478" spans="1:14" x14ac:dyDescent="0.25">
      <c r="A4478" t="str">
        <f t="shared" si="483"/>
        <v>6Hawthorn</v>
      </c>
      <c r="B4478">
        <v>2020</v>
      </c>
      <c r="C4478">
        <v>6</v>
      </c>
      <c r="D4478" t="s">
        <v>57</v>
      </c>
      <c r="E4478" t="s">
        <v>56</v>
      </c>
      <c r="F4478">
        <v>92</v>
      </c>
      <c r="G4478" s="1">
        <v>0.8</v>
      </c>
      <c r="H4478">
        <v>9</v>
      </c>
      <c r="I4478">
        <f t="shared" si="484"/>
        <v>14</v>
      </c>
      <c r="J4478" s="3">
        <f t="shared" si="485"/>
        <v>0.6428571428571429</v>
      </c>
      <c r="K4478" s="5">
        <f t="shared" si="488"/>
        <v>150</v>
      </c>
      <c r="L4478" s="3">
        <f t="shared" ca="1" si="486"/>
        <v>7.2886805223761744E-2</v>
      </c>
      <c r="M4478" s="1">
        <f t="shared" ca="1" si="487"/>
        <v>0.56997033763338112</v>
      </c>
      <c r="N4478" t="str">
        <f t="shared" si="489"/>
        <v>yes</v>
      </c>
    </row>
    <row r="4479" spans="1:14" x14ac:dyDescent="0.25">
      <c r="A4479" t="str">
        <f t="shared" si="483"/>
        <v>6Collingwood</v>
      </c>
      <c r="B4479">
        <v>2020</v>
      </c>
      <c r="C4479">
        <v>6</v>
      </c>
      <c r="D4479" t="s">
        <v>66</v>
      </c>
      <c r="E4479" t="s">
        <v>51</v>
      </c>
      <c r="F4479">
        <v>63</v>
      </c>
      <c r="G4479" s="1">
        <v>0.88</v>
      </c>
      <c r="H4479">
        <v>8</v>
      </c>
      <c r="I4479">
        <f t="shared" si="484"/>
        <v>14</v>
      </c>
      <c r="J4479" s="3">
        <f t="shared" si="485"/>
        <v>0.5714285714285714</v>
      </c>
      <c r="K4479" s="5">
        <f t="shared" si="488"/>
        <v>188</v>
      </c>
      <c r="L4479" s="3">
        <f t="shared" ca="1" si="486"/>
        <v>5.9800685144814701E-2</v>
      </c>
      <c r="M4479" s="1">
        <f t="shared" ca="1" si="487"/>
        <v>0.51162788628375666</v>
      </c>
      <c r="N4479" t="str">
        <f t="shared" si="489"/>
        <v>yes</v>
      </c>
    </row>
    <row r="4480" spans="1:14" x14ac:dyDescent="0.25">
      <c r="A4480" t="str">
        <f t="shared" si="483"/>
        <v>6Richmond</v>
      </c>
      <c r="B4480">
        <v>2020</v>
      </c>
      <c r="C4480">
        <v>6</v>
      </c>
      <c r="D4480" t="s">
        <v>107</v>
      </c>
      <c r="E4480" t="s">
        <v>28</v>
      </c>
      <c r="F4480">
        <v>53</v>
      </c>
      <c r="G4480" s="1">
        <v>0.6</v>
      </c>
      <c r="H4480">
        <v>8</v>
      </c>
      <c r="I4480">
        <f t="shared" si="484"/>
        <v>11</v>
      </c>
      <c r="J4480" s="3">
        <f t="shared" si="485"/>
        <v>0.72727272727272729</v>
      </c>
      <c r="K4480" s="5">
        <f t="shared" si="488"/>
        <v>187</v>
      </c>
      <c r="L4480" s="3">
        <f t="shared" ca="1" si="486"/>
        <v>2.1428571428571429E-2</v>
      </c>
      <c r="M4480" s="1">
        <f t="shared" ca="1" si="487"/>
        <v>0.70584415584415583</v>
      </c>
      <c r="N4480" t="str">
        <f t="shared" si="489"/>
        <v>yes</v>
      </c>
    </row>
    <row r="4481" spans="1:14" x14ac:dyDescent="0.25">
      <c r="A4481" t="str">
        <f t="shared" si="483"/>
        <v>6Sydney Swans</v>
      </c>
      <c r="B4481">
        <v>2020</v>
      </c>
      <c r="C4481">
        <v>6</v>
      </c>
      <c r="D4481" t="s">
        <v>96</v>
      </c>
      <c r="E4481" t="s">
        <v>70</v>
      </c>
      <c r="F4481">
        <v>59</v>
      </c>
      <c r="G4481" s="1">
        <v>0.81</v>
      </c>
      <c r="H4481">
        <v>8</v>
      </c>
      <c r="I4481">
        <f t="shared" si="484"/>
        <v>11</v>
      </c>
      <c r="J4481" s="3">
        <f t="shared" si="485"/>
        <v>0.72727272727272729</v>
      </c>
      <c r="K4481" s="5">
        <f t="shared" si="488"/>
        <v>180</v>
      </c>
      <c r="L4481" s="3">
        <f t="shared" ca="1" si="486"/>
        <v>8.7036541889483066E-2</v>
      </c>
      <c r="M4481" s="1">
        <f t="shared" ca="1" si="487"/>
        <v>0.64023618538324423</v>
      </c>
      <c r="N4481" t="str">
        <f t="shared" si="489"/>
        <v>yes</v>
      </c>
    </row>
    <row r="4482" spans="1:14" x14ac:dyDescent="0.25">
      <c r="A4482" t="str">
        <f t="shared" ref="A4482:A4545" si="490">C4482&amp;E4482</f>
        <v>6Sydney Swans</v>
      </c>
      <c r="B4482">
        <v>2020</v>
      </c>
      <c r="C4482">
        <v>6</v>
      </c>
      <c r="D4482" t="s">
        <v>217</v>
      </c>
      <c r="E4482" t="s">
        <v>70</v>
      </c>
      <c r="F4482">
        <v>53</v>
      </c>
      <c r="G4482" s="1">
        <v>0.83</v>
      </c>
      <c r="H4482">
        <v>8</v>
      </c>
      <c r="I4482">
        <f t="shared" ref="I4482:I4545" si="491">SUMIF($A:$A,$A4482,$H:$H)/4</f>
        <v>11</v>
      </c>
      <c r="J4482" s="3">
        <f t="shared" ref="J4482:J4545" si="492">H4482/I4482</f>
        <v>0.72727272727272729</v>
      </c>
      <c r="K4482" s="5">
        <f t="shared" si="488"/>
        <v>15</v>
      </c>
      <c r="L4482" s="3">
        <f t="shared" ref="L4482:L4545" ca="1" si="493">SUMIF($D:$D,$D4482,$J4482)/COUNTIF($D:$D,$D4482)</f>
        <v>7.575757575757576E-3</v>
      </c>
      <c r="M4482" s="1">
        <f t="shared" ref="M4482:M4545" ca="1" si="494">J4482-L4482</f>
        <v>0.71969696969696972</v>
      </c>
      <c r="N4482" t="str">
        <f t="shared" si="489"/>
        <v>yes</v>
      </c>
    </row>
    <row r="4483" spans="1:14" x14ac:dyDescent="0.25">
      <c r="A4483" t="str">
        <f t="shared" si="490"/>
        <v>6St Kilda</v>
      </c>
      <c r="B4483">
        <v>2020</v>
      </c>
      <c r="C4483">
        <v>6</v>
      </c>
      <c r="D4483" t="s">
        <v>194</v>
      </c>
      <c r="E4483" t="s">
        <v>19</v>
      </c>
      <c r="F4483">
        <v>47</v>
      </c>
      <c r="G4483" s="1">
        <v>0.82</v>
      </c>
      <c r="H4483">
        <v>8</v>
      </c>
      <c r="I4483">
        <f t="shared" si="491"/>
        <v>26</v>
      </c>
      <c r="J4483" s="3">
        <f t="shared" si="492"/>
        <v>0.30769230769230771</v>
      </c>
      <c r="K4483" s="5">
        <f t="shared" ref="K4483:K4546" si="495">SUMIF($D:$D,$D4483,$H:$H)</f>
        <v>35</v>
      </c>
      <c r="L4483" s="3">
        <f t="shared" ca="1" si="493"/>
        <v>5.3977272727272728E-2</v>
      </c>
      <c r="M4483" s="1">
        <f t="shared" ca="1" si="494"/>
        <v>0.253715034965035</v>
      </c>
      <c r="N4483" t="str">
        <f t="shared" ref="N4483:N4546" si="496">IF(K4483&gt;0,"yes", "no")</f>
        <v>yes</v>
      </c>
    </row>
    <row r="4484" spans="1:14" x14ac:dyDescent="0.25">
      <c r="A4484" t="str">
        <f t="shared" si="490"/>
        <v>6Richmond</v>
      </c>
      <c r="B4484">
        <v>2020</v>
      </c>
      <c r="C4484">
        <v>6</v>
      </c>
      <c r="D4484" t="s">
        <v>44</v>
      </c>
      <c r="E4484" t="s">
        <v>28</v>
      </c>
      <c r="F4484">
        <v>38</v>
      </c>
      <c r="G4484" s="1">
        <v>0.87</v>
      </c>
      <c r="H4484">
        <v>8</v>
      </c>
      <c r="I4484">
        <f t="shared" si="491"/>
        <v>11</v>
      </c>
      <c r="J4484" s="3">
        <f t="shared" si="492"/>
        <v>0.72727272727272729</v>
      </c>
      <c r="K4484" s="5">
        <f t="shared" si="495"/>
        <v>250</v>
      </c>
      <c r="L4484" s="3">
        <f t="shared" ca="1" si="493"/>
        <v>4.0046296296296295E-2</v>
      </c>
      <c r="M4484" s="1">
        <f t="shared" ca="1" si="494"/>
        <v>0.68722643097643099</v>
      </c>
      <c r="N4484" t="str">
        <f t="shared" si="496"/>
        <v>yes</v>
      </c>
    </row>
    <row r="4485" spans="1:14" x14ac:dyDescent="0.25">
      <c r="A4485" t="str">
        <f t="shared" si="490"/>
        <v>6Hawthorn</v>
      </c>
      <c r="B4485">
        <v>2020</v>
      </c>
      <c r="C4485">
        <v>6</v>
      </c>
      <c r="D4485" t="s">
        <v>64</v>
      </c>
      <c r="E4485" t="s">
        <v>56</v>
      </c>
      <c r="F4485">
        <v>34</v>
      </c>
      <c r="G4485" s="1">
        <v>0.79</v>
      </c>
      <c r="H4485">
        <v>8</v>
      </c>
      <c r="I4485">
        <f t="shared" si="491"/>
        <v>14</v>
      </c>
      <c r="J4485" s="3">
        <f t="shared" si="492"/>
        <v>0.5714285714285714</v>
      </c>
      <c r="K4485" s="5">
        <f t="shared" si="495"/>
        <v>208</v>
      </c>
      <c r="L4485" s="3">
        <f t="shared" ca="1" si="493"/>
        <v>0.10957408604467427</v>
      </c>
      <c r="M4485" s="1">
        <f t="shared" ca="1" si="494"/>
        <v>0.46185448538389712</v>
      </c>
      <c r="N4485" t="str">
        <f t="shared" si="496"/>
        <v>yes</v>
      </c>
    </row>
    <row r="4486" spans="1:14" x14ac:dyDescent="0.25">
      <c r="A4486" t="str">
        <f t="shared" si="490"/>
        <v>6Adelaide Crows</v>
      </c>
      <c r="B4486">
        <v>2020</v>
      </c>
      <c r="C4486">
        <v>6</v>
      </c>
      <c r="D4486" t="s">
        <v>65</v>
      </c>
      <c r="E4486" t="s">
        <v>22</v>
      </c>
      <c r="F4486">
        <v>89</v>
      </c>
      <c r="G4486" s="1">
        <v>0.67</v>
      </c>
      <c r="H4486">
        <v>8</v>
      </c>
      <c r="I4486">
        <f t="shared" si="491"/>
        <v>19</v>
      </c>
      <c r="J4486" s="3">
        <f t="shared" si="492"/>
        <v>0.42105263157894735</v>
      </c>
      <c r="K4486" s="5">
        <f t="shared" si="495"/>
        <v>231</v>
      </c>
      <c r="L4486" s="3">
        <f t="shared" ca="1" si="493"/>
        <v>5.8346861471861473E-2</v>
      </c>
      <c r="M4486" s="1">
        <f t="shared" ca="1" si="494"/>
        <v>0.36270577010708588</v>
      </c>
      <c r="N4486" t="str">
        <f t="shared" si="496"/>
        <v>yes</v>
      </c>
    </row>
    <row r="4487" spans="1:14" x14ac:dyDescent="0.25">
      <c r="A4487" t="str">
        <f t="shared" si="490"/>
        <v>6Sydney Swans</v>
      </c>
      <c r="B4487">
        <v>2020</v>
      </c>
      <c r="C4487">
        <v>6</v>
      </c>
      <c r="D4487" t="s">
        <v>105</v>
      </c>
      <c r="E4487" t="s">
        <v>70</v>
      </c>
      <c r="F4487">
        <v>59</v>
      </c>
      <c r="G4487" s="1">
        <v>0.85</v>
      </c>
      <c r="H4487">
        <v>8</v>
      </c>
      <c r="I4487">
        <f t="shared" si="491"/>
        <v>11</v>
      </c>
      <c r="J4487" s="3">
        <f t="shared" si="492"/>
        <v>0.72727272727272729</v>
      </c>
      <c r="K4487" s="5">
        <f t="shared" si="495"/>
        <v>39</v>
      </c>
      <c r="L4487" s="3">
        <f t="shared" ca="1" si="493"/>
        <v>0</v>
      </c>
      <c r="M4487" s="1">
        <f t="shared" ca="1" si="494"/>
        <v>0.72727272727272729</v>
      </c>
      <c r="N4487" t="str">
        <f t="shared" si="496"/>
        <v>yes</v>
      </c>
    </row>
    <row r="4488" spans="1:14" x14ac:dyDescent="0.25">
      <c r="A4488" t="str">
        <f t="shared" si="490"/>
        <v>6Richmond</v>
      </c>
      <c r="B4488">
        <v>2020</v>
      </c>
      <c r="C4488">
        <v>6</v>
      </c>
      <c r="D4488" t="s">
        <v>222</v>
      </c>
      <c r="E4488" t="s">
        <v>28</v>
      </c>
      <c r="F4488">
        <v>100</v>
      </c>
      <c r="G4488" s="1">
        <v>0.85</v>
      </c>
      <c r="H4488">
        <v>8</v>
      </c>
      <c r="I4488">
        <f t="shared" si="491"/>
        <v>11</v>
      </c>
      <c r="J4488" s="3">
        <f t="shared" si="492"/>
        <v>0.72727272727272729</v>
      </c>
      <c r="K4488" s="5">
        <f t="shared" si="495"/>
        <v>51</v>
      </c>
      <c r="L4488" s="3">
        <f t="shared" ca="1" si="493"/>
        <v>7.9927884615384609E-2</v>
      </c>
      <c r="M4488" s="1">
        <f t="shared" ca="1" si="494"/>
        <v>0.64734484265734271</v>
      </c>
      <c r="N4488" t="str">
        <f t="shared" si="496"/>
        <v>yes</v>
      </c>
    </row>
    <row r="4489" spans="1:14" x14ac:dyDescent="0.25">
      <c r="A4489" t="str">
        <f t="shared" si="490"/>
        <v>6Fremantle</v>
      </c>
      <c r="B4489">
        <v>2020</v>
      </c>
      <c r="C4489">
        <v>6</v>
      </c>
      <c r="D4489" t="s">
        <v>149</v>
      </c>
      <c r="E4489" t="s">
        <v>53</v>
      </c>
      <c r="F4489">
        <v>52</v>
      </c>
      <c r="G4489" s="1">
        <v>0.85</v>
      </c>
      <c r="H4489">
        <v>8</v>
      </c>
      <c r="I4489">
        <f t="shared" si="491"/>
        <v>26</v>
      </c>
      <c r="J4489" s="3">
        <f t="shared" si="492"/>
        <v>0.30769230769230771</v>
      </c>
      <c r="K4489" s="5">
        <f t="shared" si="495"/>
        <v>75</v>
      </c>
      <c r="L4489" s="3">
        <f t="shared" ca="1" si="493"/>
        <v>0</v>
      </c>
      <c r="M4489" s="1">
        <f t="shared" ca="1" si="494"/>
        <v>0.30769230769230771</v>
      </c>
      <c r="N4489" t="str">
        <f t="shared" si="496"/>
        <v>yes</v>
      </c>
    </row>
    <row r="4490" spans="1:14" x14ac:dyDescent="0.25">
      <c r="A4490" t="str">
        <f t="shared" si="490"/>
        <v>6Brisbane Lions</v>
      </c>
      <c r="B4490">
        <v>2020</v>
      </c>
      <c r="C4490">
        <v>6</v>
      </c>
      <c r="D4490" t="s">
        <v>161</v>
      </c>
      <c r="E4490" t="s">
        <v>16</v>
      </c>
      <c r="F4490">
        <v>72</v>
      </c>
      <c r="G4490" s="1">
        <v>0.79</v>
      </c>
      <c r="H4490">
        <v>8</v>
      </c>
      <c r="I4490">
        <f t="shared" si="491"/>
        <v>21</v>
      </c>
      <c r="J4490" s="3">
        <f t="shared" si="492"/>
        <v>0.38095238095238093</v>
      </c>
      <c r="K4490" s="5">
        <f t="shared" si="495"/>
        <v>153</v>
      </c>
      <c r="L4490" s="3">
        <f t="shared" ca="1" si="493"/>
        <v>1.585445094217024E-2</v>
      </c>
      <c r="M4490" s="1">
        <f t="shared" ca="1" si="494"/>
        <v>0.36509793001021068</v>
      </c>
      <c r="N4490" t="str">
        <f t="shared" si="496"/>
        <v>yes</v>
      </c>
    </row>
    <row r="4491" spans="1:14" x14ac:dyDescent="0.25">
      <c r="A4491" t="str">
        <f t="shared" si="490"/>
        <v>6North Melbourne</v>
      </c>
      <c r="B4491">
        <v>2020</v>
      </c>
      <c r="C4491">
        <v>6</v>
      </c>
      <c r="D4491" t="s">
        <v>117</v>
      </c>
      <c r="E4491" t="s">
        <v>25</v>
      </c>
      <c r="F4491">
        <v>65</v>
      </c>
      <c r="G4491" s="1">
        <v>0.8</v>
      </c>
      <c r="H4491">
        <v>7</v>
      </c>
      <c r="I4491">
        <f t="shared" si="491"/>
        <v>18</v>
      </c>
      <c r="J4491" s="3">
        <f t="shared" si="492"/>
        <v>0.3888888888888889</v>
      </c>
      <c r="K4491" s="5">
        <f t="shared" si="495"/>
        <v>101</v>
      </c>
      <c r="L4491" s="3">
        <f t="shared" ca="1" si="493"/>
        <v>9.9439775910364139E-2</v>
      </c>
      <c r="M4491" s="1">
        <f t="shared" ca="1" si="494"/>
        <v>0.28944911297852477</v>
      </c>
      <c r="N4491" t="str">
        <f t="shared" si="496"/>
        <v>yes</v>
      </c>
    </row>
    <row r="4492" spans="1:14" x14ac:dyDescent="0.25">
      <c r="A4492" t="str">
        <f t="shared" si="490"/>
        <v>6West Coast Eagles</v>
      </c>
      <c r="B4492">
        <v>2020</v>
      </c>
      <c r="C4492">
        <v>6</v>
      </c>
      <c r="D4492" t="s">
        <v>171</v>
      </c>
      <c r="E4492" t="s">
        <v>36</v>
      </c>
      <c r="F4492">
        <v>81</v>
      </c>
      <c r="G4492" s="1">
        <v>0.84</v>
      </c>
      <c r="H4492">
        <v>7</v>
      </c>
      <c r="I4492">
        <f t="shared" si="491"/>
        <v>19</v>
      </c>
      <c r="J4492" s="3">
        <f t="shared" si="492"/>
        <v>0.36842105263157893</v>
      </c>
      <c r="K4492" s="5">
        <f t="shared" si="495"/>
        <v>63</v>
      </c>
      <c r="L4492" s="3">
        <f t="shared" ca="1" si="493"/>
        <v>1.9598765432098764E-2</v>
      </c>
      <c r="M4492" s="1">
        <f t="shared" ca="1" si="494"/>
        <v>0.34882228719948016</v>
      </c>
      <c r="N4492" t="str">
        <f t="shared" si="496"/>
        <v>yes</v>
      </c>
    </row>
    <row r="4493" spans="1:14" x14ac:dyDescent="0.25">
      <c r="A4493" t="str">
        <f t="shared" si="490"/>
        <v>6Port Adelaide</v>
      </c>
      <c r="B4493">
        <v>2020</v>
      </c>
      <c r="C4493">
        <v>6</v>
      </c>
      <c r="D4493" t="s">
        <v>97</v>
      </c>
      <c r="E4493" t="s">
        <v>48</v>
      </c>
      <c r="F4493">
        <v>73</v>
      </c>
      <c r="G4493" s="1">
        <v>0.78</v>
      </c>
      <c r="H4493">
        <v>7</v>
      </c>
      <c r="I4493">
        <f t="shared" si="491"/>
        <v>17</v>
      </c>
      <c r="J4493" s="3">
        <f t="shared" si="492"/>
        <v>0.41176470588235292</v>
      </c>
      <c r="K4493" s="5">
        <f t="shared" si="495"/>
        <v>242</v>
      </c>
      <c r="L4493" s="3">
        <f t="shared" ca="1" si="493"/>
        <v>6.8031315090138628E-2</v>
      </c>
      <c r="M4493" s="1">
        <f t="shared" ca="1" si="494"/>
        <v>0.34373339079221432</v>
      </c>
      <c r="N4493" t="str">
        <f t="shared" si="496"/>
        <v>yes</v>
      </c>
    </row>
    <row r="4494" spans="1:14" x14ac:dyDescent="0.25">
      <c r="A4494" t="str">
        <f t="shared" si="490"/>
        <v>6Collingwood</v>
      </c>
      <c r="B4494">
        <v>2020</v>
      </c>
      <c r="C4494">
        <v>6</v>
      </c>
      <c r="D4494" t="s">
        <v>110</v>
      </c>
      <c r="E4494" t="s">
        <v>51</v>
      </c>
      <c r="F4494">
        <v>46</v>
      </c>
      <c r="G4494" s="1">
        <v>0.54</v>
      </c>
      <c r="H4494">
        <v>7</v>
      </c>
      <c r="I4494">
        <f t="shared" si="491"/>
        <v>14</v>
      </c>
      <c r="J4494" s="3">
        <f t="shared" si="492"/>
        <v>0.5</v>
      </c>
      <c r="K4494" s="5">
        <f t="shared" si="495"/>
        <v>180</v>
      </c>
      <c r="L4494" s="3">
        <f t="shared" ca="1" si="493"/>
        <v>3.125E-2</v>
      </c>
      <c r="M4494" s="1">
        <f t="shared" ca="1" si="494"/>
        <v>0.46875</v>
      </c>
      <c r="N4494" t="str">
        <f t="shared" si="496"/>
        <v>yes</v>
      </c>
    </row>
    <row r="4495" spans="1:14" x14ac:dyDescent="0.25">
      <c r="A4495" t="str">
        <f t="shared" si="490"/>
        <v>6Adelaide Crows</v>
      </c>
      <c r="B4495">
        <v>2020</v>
      </c>
      <c r="C4495">
        <v>6</v>
      </c>
      <c r="D4495" t="s">
        <v>109</v>
      </c>
      <c r="E4495" t="s">
        <v>22</v>
      </c>
      <c r="F4495">
        <v>72</v>
      </c>
      <c r="G4495" s="1">
        <v>0.78</v>
      </c>
      <c r="H4495">
        <v>7</v>
      </c>
      <c r="I4495">
        <f t="shared" si="491"/>
        <v>19</v>
      </c>
      <c r="J4495" s="3">
        <f t="shared" si="492"/>
        <v>0.36842105263157893</v>
      </c>
      <c r="K4495" s="5">
        <f t="shared" si="495"/>
        <v>142</v>
      </c>
      <c r="L4495" s="3">
        <f t="shared" ca="1" si="493"/>
        <v>6.2859785142393834E-2</v>
      </c>
      <c r="M4495" s="1">
        <f t="shared" ca="1" si="494"/>
        <v>0.30556126748918511</v>
      </c>
      <c r="N4495" t="str">
        <f t="shared" si="496"/>
        <v>yes</v>
      </c>
    </row>
    <row r="4496" spans="1:14" x14ac:dyDescent="0.25">
      <c r="A4496" t="str">
        <f t="shared" si="490"/>
        <v>6Melbourne</v>
      </c>
      <c r="B4496">
        <v>2020</v>
      </c>
      <c r="C4496">
        <v>6</v>
      </c>
      <c r="D4496" t="s">
        <v>223</v>
      </c>
      <c r="E4496" t="s">
        <v>30</v>
      </c>
      <c r="F4496">
        <v>50</v>
      </c>
      <c r="G4496" s="1">
        <v>0.69</v>
      </c>
      <c r="H4496">
        <v>7</v>
      </c>
      <c r="I4496">
        <f t="shared" si="491"/>
        <v>24</v>
      </c>
      <c r="J4496" s="3">
        <f t="shared" si="492"/>
        <v>0.29166666666666669</v>
      </c>
      <c r="K4496" s="5">
        <f t="shared" si="495"/>
        <v>30</v>
      </c>
      <c r="L4496" s="3">
        <f t="shared" ca="1" si="493"/>
        <v>0</v>
      </c>
      <c r="M4496" s="1">
        <f t="shared" ca="1" si="494"/>
        <v>0.29166666666666669</v>
      </c>
      <c r="N4496" t="str">
        <f t="shared" si="496"/>
        <v>yes</v>
      </c>
    </row>
    <row r="4497" spans="1:14" x14ac:dyDescent="0.25">
      <c r="A4497" t="str">
        <f t="shared" si="490"/>
        <v>6GWS Giants</v>
      </c>
      <c r="B4497">
        <v>2020</v>
      </c>
      <c r="C4497">
        <v>6</v>
      </c>
      <c r="D4497" t="s">
        <v>10</v>
      </c>
      <c r="E4497" t="s">
        <v>11</v>
      </c>
      <c r="F4497">
        <v>49</v>
      </c>
      <c r="G4497" s="1">
        <v>0.79</v>
      </c>
      <c r="H4497">
        <v>6</v>
      </c>
      <c r="I4497">
        <f t="shared" si="491"/>
        <v>17</v>
      </c>
      <c r="J4497" s="3">
        <f t="shared" si="492"/>
        <v>0.35294117647058826</v>
      </c>
      <c r="K4497" s="5">
        <f t="shared" si="495"/>
        <v>101</v>
      </c>
      <c r="L4497" s="3">
        <f t="shared" ca="1" si="493"/>
        <v>2.564102564102564E-2</v>
      </c>
      <c r="M4497" s="1">
        <f t="shared" ca="1" si="494"/>
        <v>0.3273001508295626</v>
      </c>
      <c r="N4497" t="str">
        <f t="shared" si="496"/>
        <v>yes</v>
      </c>
    </row>
    <row r="4498" spans="1:14" x14ac:dyDescent="0.25">
      <c r="A4498" t="str">
        <f t="shared" si="490"/>
        <v>6Richmond</v>
      </c>
      <c r="B4498">
        <v>2020</v>
      </c>
      <c r="C4498">
        <v>6</v>
      </c>
      <c r="D4498" t="s">
        <v>33</v>
      </c>
      <c r="E4498" t="s">
        <v>28</v>
      </c>
      <c r="F4498">
        <v>54</v>
      </c>
      <c r="G4498" s="1">
        <v>0.75</v>
      </c>
      <c r="H4498">
        <v>6</v>
      </c>
      <c r="I4498">
        <f t="shared" si="491"/>
        <v>11</v>
      </c>
      <c r="J4498" s="3">
        <f t="shared" si="492"/>
        <v>0.54545454545454541</v>
      </c>
      <c r="K4498" s="5">
        <f t="shared" si="495"/>
        <v>178</v>
      </c>
      <c r="L4498" s="3">
        <f t="shared" ca="1" si="493"/>
        <v>0.02</v>
      </c>
      <c r="M4498" s="1">
        <f t="shared" ca="1" si="494"/>
        <v>0.5254545454545454</v>
      </c>
      <c r="N4498" t="str">
        <f t="shared" si="496"/>
        <v>yes</v>
      </c>
    </row>
    <row r="4499" spans="1:14" x14ac:dyDescent="0.25">
      <c r="A4499" t="str">
        <f t="shared" si="490"/>
        <v>6Brisbane Lions</v>
      </c>
      <c r="B4499">
        <v>2020</v>
      </c>
      <c r="C4499">
        <v>6</v>
      </c>
      <c r="D4499" t="s">
        <v>225</v>
      </c>
      <c r="E4499" t="s">
        <v>16</v>
      </c>
      <c r="F4499">
        <v>77</v>
      </c>
      <c r="G4499" s="1">
        <v>0.81</v>
      </c>
      <c r="H4499">
        <v>6</v>
      </c>
      <c r="I4499">
        <f t="shared" si="491"/>
        <v>21</v>
      </c>
      <c r="J4499" s="3">
        <f t="shared" si="492"/>
        <v>0.2857142857142857</v>
      </c>
      <c r="K4499" s="5">
        <f t="shared" si="495"/>
        <v>76</v>
      </c>
      <c r="L4499" s="3">
        <f t="shared" ca="1" si="493"/>
        <v>5.5384615384615379E-2</v>
      </c>
      <c r="M4499" s="1">
        <f t="shared" ca="1" si="494"/>
        <v>0.23032967032967033</v>
      </c>
      <c r="N4499" t="str">
        <f t="shared" si="496"/>
        <v>yes</v>
      </c>
    </row>
    <row r="4500" spans="1:14" x14ac:dyDescent="0.25">
      <c r="A4500" t="str">
        <f t="shared" si="490"/>
        <v>6Carlton</v>
      </c>
      <c r="B4500">
        <v>2020</v>
      </c>
      <c r="C4500">
        <v>6</v>
      </c>
      <c r="D4500" t="s">
        <v>88</v>
      </c>
      <c r="E4500" t="s">
        <v>6</v>
      </c>
      <c r="F4500">
        <v>53</v>
      </c>
      <c r="G4500" s="1">
        <v>0.78</v>
      </c>
      <c r="H4500">
        <v>6</v>
      </c>
      <c r="I4500">
        <f t="shared" si="491"/>
        <v>26</v>
      </c>
      <c r="J4500" s="3">
        <f t="shared" si="492"/>
        <v>0.23076923076923078</v>
      </c>
      <c r="K4500" s="5">
        <f t="shared" si="495"/>
        <v>86</v>
      </c>
      <c r="L4500" s="3">
        <f t="shared" ca="1" si="493"/>
        <v>9.4693432928727048E-2</v>
      </c>
      <c r="M4500" s="1">
        <f t="shared" ca="1" si="494"/>
        <v>0.13607579784050372</v>
      </c>
      <c r="N4500" t="str">
        <f t="shared" si="496"/>
        <v>yes</v>
      </c>
    </row>
    <row r="4501" spans="1:14" x14ac:dyDescent="0.25">
      <c r="A4501" t="str">
        <f t="shared" si="490"/>
        <v>6GWS Giants</v>
      </c>
      <c r="B4501">
        <v>2020</v>
      </c>
      <c r="C4501">
        <v>6</v>
      </c>
      <c r="D4501" t="s">
        <v>153</v>
      </c>
      <c r="E4501" t="s">
        <v>11</v>
      </c>
      <c r="F4501">
        <v>56</v>
      </c>
      <c r="G4501" s="1">
        <v>0.91</v>
      </c>
      <c r="H4501">
        <v>6</v>
      </c>
      <c r="I4501">
        <f t="shared" si="491"/>
        <v>17</v>
      </c>
      <c r="J4501" s="3">
        <f t="shared" si="492"/>
        <v>0.35294117647058826</v>
      </c>
      <c r="K4501" s="5">
        <f t="shared" si="495"/>
        <v>135</v>
      </c>
      <c r="L4501" s="3">
        <f t="shared" ca="1" si="493"/>
        <v>0.11156832298136646</v>
      </c>
      <c r="M4501" s="1">
        <f t="shared" ca="1" si="494"/>
        <v>0.2413728534892218</v>
      </c>
      <c r="N4501" t="str">
        <f t="shared" si="496"/>
        <v>yes</v>
      </c>
    </row>
    <row r="4502" spans="1:14" x14ac:dyDescent="0.25">
      <c r="A4502" t="str">
        <f t="shared" si="490"/>
        <v>6Essendon</v>
      </c>
      <c r="B4502">
        <v>2020</v>
      </c>
      <c r="C4502">
        <v>6</v>
      </c>
      <c r="D4502" t="s">
        <v>45</v>
      </c>
      <c r="E4502" t="s">
        <v>32</v>
      </c>
      <c r="F4502">
        <v>55</v>
      </c>
      <c r="G4502" s="1">
        <v>0.74</v>
      </c>
      <c r="H4502">
        <v>6</v>
      </c>
      <c r="I4502">
        <f t="shared" si="491"/>
        <v>18</v>
      </c>
      <c r="J4502" s="3">
        <f t="shared" si="492"/>
        <v>0.33333333333333331</v>
      </c>
      <c r="K4502" s="5">
        <f t="shared" si="495"/>
        <v>259</v>
      </c>
      <c r="L4502" s="3">
        <f t="shared" ca="1" si="493"/>
        <v>6.5029239766081867E-2</v>
      </c>
      <c r="M4502" s="1">
        <f t="shared" ca="1" si="494"/>
        <v>0.26830409356725143</v>
      </c>
      <c r="N4502" t="str">
        <f t="shared" si="496"/>
        <v>yes</v>
      </c>
    </row>
    <row r="4503" spans="1:14" x14ac:dyDescent="0.25">
      <c r="A4503" t="str">
        <f t="shared" si="490"/>
        <v>6Sydney Swans</v>
      </c>
      <c r="B4503">
        <v>2020</v>
      </c>
      <c r="C4503">
        <v>6</v>
      </c>
      <c r="D4503" t="s">
        <v>69</v>
      </c>
      <c r="E4503" t="s">
        <v>70</v>
      </c>
      <c r="F4503">
        <v>44</v>
      </c>
      <c r="G4503" s="1">
        <v>0.89</v>
      </c>
      <c r="H4503">
        <v>6</v>
      </c>
      <c r="I4503">
        <f t="shared" si="491"/>
        <v>11</v>
      </c>
      <c r="J4503" s="3">
        <f t="shared" si="492"/>
        <v>0.54545454545454541</v>
      </c>
      <c r="K4503" s="5">
        <f t="shared" si="495"/>
        <v>281</v>
      </c>
      <c r="L4503" s="3">
        <f t="shared" ca="1" si="493"/>
        <v>0.11525777358998521</v>
      </c>
      <c r="M4503" s="1">
        <f t="shared" ca="1" si="494"/>
        <v>0.43019677186456018</v>
      </c>
      <c r="N4503" t="str">
        <f t="shared" si="496"/>
        <v>yes</v>
      </c>
    </row>
    <row r="4504" spans="1:14" x14ac:dyDescent="0.25">
      <c r="A4504" t="str">
        <f t="shared" si="490"/>
        <v>6Melbourne</v>
      </c>
      <c r="B4504">
        <v>2020</v>
      </c>
      <c r="C4504">
        <v>6</v>
      </c>
      <c r="D4504" t="s">
        <v>179</v>
      </c>
      <c r="E4504" t="s">
        <v>30</v>
      </c>
      <c r="F4504">
        <v>61</v>
      </c>
      <c r="G4504" s="1">
        <v>0.91</v>
      </c>
      <c r="H4504">
        <v>6</v>
      </c>
      <c r="I4504">
        <f t="shared" si="491"/>
        <v>24</v>
      </c>
      <c r="J4504" s="3">
        <f t="shared" si="492"/>
        <v>0.25</v>
      </c>
      <c r="K4504" s="5">
        <f t="shared" si="495"/>
        <v>34</v>
      </c>
      <c r="L4504" s="3">
        <f t="shared" ca="1" si="493"/>
        <v>0</v>
      </c>
      <c r="M4504" s="1">
        <f t="shared" ca="1" si="494"/>
        <v>0.25</v>
      </c>
      <c r="N4504" t="str">
        <f t="shared" si="496"/>
        <v>yes</v>
      </c>
    </row>
    <row r="4505" spans="1:14" x14ac:dyDescent="0.25">
      <c r="A4505" t="str">
        <f t="shared" si="490"/>
        <v>6Richmond</v>
      </c>
      <c r="B4505">
        <v>2020</v>
      </c>
      <c r="C4505">
        <v>6</v>
      </c>
      <c r="D4505" t="s">
        <v>183</v>
      </c>
      <c r="E4505" t="s">
        <v>28</v>
      </c>
      <c r="F4505">
        <v>45</v>
      </c>
      <c r="G4505" s="1">
        <v>0.71</v>
      </c>
      <c r="H4505">
        <v>6</v>
      </c>
      <c r="I4505">
        <f t="shared" si="491"/>
        <v>11</v>
      </c>
      <c r="J4505" s="3">
        <f t="shared" si="492"/>
        <v>0.54545454545454541</v>
      </c>
      <c r="K4505" s="5">
        <f t="shared" si="495"/>
        <v>37</v>
      </c>
      <c r="L4505" s="3">
        <f t="shared" ca="1" si="493"/>
        <v>5.2873563218390804E-2</v>
      </c>
      <c r="M4505" s="1">
        <f t="shared" ca="1" si="494"/>
        <v>0.4925809822361546</v>
      </c>
      <c r="N4505" t="str">
        <f t="shared" si="496"/>
        <v>yes</v>
      </c>
    </row>
    <row r="4506" spans="1:14" x14ac:dyDescent="0.25">
      <c r="A4506" t="str">
        <f t="shared" si="490"/>
        <v>6Brisbane Lions</v>
      </c>
      <c r="B4506">
        <v>2020</v>
      </c>
      <c r="C4506">
        <v>6</v>
      </c>
      <c r="D4506" t="s">
        <v>231</v>
      </c>
      <c r="E4506" t="s">
        <v>16</v>
      </c>
      <c r="F4506">
        <v>35</v>
      </c>
      <c r="G4506" s="1">
        <v>0.8</v>
      </c>
      <c r="H4506">
        <v>6</v>
      </c>
      <c r="I4506">
        <f t="shared" si="491"/>
        <v>21</v>
      </c>
      <c r="J4506" s="3">
        <f t="shared" si="492"/>
        <v>0.2857142857142857</v>
      </c>
      <c r="K4506" s="5">
        <f t="shared" si="495"/>
        <v>34</v>
      </c>
      <c r="L4506" s="3">
        <f t="shared" ca="1" si="493"/>
        <v>5.1515151515151514E-2</v>
      </c>
      <c r="M4506" s="1">
        <f t="shared" ca="1" si="494"/>
        <v>0.23419913419913418</v>
      </c>
      <c r="N4506" t="str">
        <f t="shared" si="496"/>
        <v>yes</v>
      </c>
    </row>
    <row r="4507" spans="1:14" x14ac:dyDescent="0.25">
      <c r="A4507" t="str">
        <f t="shared" si="490"/>
        <v>6Geelong Cats</v>
      </c>
      <c r="B4507">
        <v>2020</v>
      </c>
      <c r="C4507">
        <v>6</v>
      </c>
      <c r="D4507" t="s">
        <v>75</v>
      </c>
      <c r="E4507" t="s">
        <v>9</v>
      </c>
      <c r="F4507">
        <v>55</v>
      </c>
      <c r="G4507" s="1">
        <v>0.89</v>
      </c>
      <c r="H4507">
        <v>6</v>
      </c>
      <c r="I4507">
        <f t="shared" si="491"/>
        <v>21</v>
      </c>
      <c r="J4507" s="3">
        <f t="shared" si="492"/>
        <v>0.2857142857142857</v>
      </c>
      <c r="K4507" s="5">
        <f t="shared" si="495"/>
        <v>92</v>
      </c>
      <c r="L4507" s="3">
        <f t="shared" ca="1" si="493"/>
        <v>5.4487179487179488E-2</v>
      </c>
      <c r="M4507" s="1">
        <f t="shared" ca="1" si="494"/>
        <v>0.23122710622710621</v>
      </c>
      <c r="N4507" t="str">
        <f t="shared" si="496"/>
        <v>yes</v>
      </c>
    </row>
    <row r="4508" spans="1:14" x14ac:dyDescent="0.25">
      <c r="A4508" t="str">
        <f t="shared" si="490"/>
        <v>6Sydney Swans</v>
      </c>
      <c r="B4508">
        <v>2020</v>
      </c>
      <c r="C4508">
        <v>6</v>
      </c>
      <c r="D4508" t="s">
        <v>152</v>
      </c>
      <c r="E4508" t="s">
        <v>70</v>
      </c>
      <c r="F4508">
        <v>63</v>
      </c>
      <c r="G4508" s="1">
        <v>0.84</v>
      </c>
      <c r="H4508">
        <v>5</v>
      </c>
      <c r="I4508">
        <f t="shared" si="491"/>
        <v>11</v>
      </c>
      <c r="J4508" s="3">
        <f t="shared" si="492"/>
        <v>0.45454545454545453</v>
      </c>
      <c r="K4508" s="5">
        <f t="shared" si="495"/>
        <v>160</v>
      </c>
      <c r="L4508" s="3">
        <f t="shared" ca="1" si="493"/>
        <v>0.11353744939271254</v>
      </c>
      <c r="M4508" s="1">
        <f t="shared" ca="1" si="494"/>
        <v>0.34100800515274199</v>
      </c>
      <c r="N4508" t="str">
        <f t="shared" si="496"/>
        <v>yes</v>
      </c>
    </row>
    <row r="4509" spans="1:14" x14ac:dyDescent="0.25">
      <c r="A4509" t="str">
        <f t="shared" si="490"/>
        <v>6GWS Giants</v>
      </c>
      <c r="B4509">
        <v>2020</v>
      </c>
      <c r="C4509">
        <v>6</v>
      </c>
      <c r="D4509" t="s">
        <v>150</v>
      </c>
      <c r="E4509" t="s">
        <v>11</v>
      </c>
      <c r="F4509">
        <v>32</v>
      </c>
      <c r="G4509" s="1">
        <v>0.67</v>
      </c>
      <c r="H4509">
        <v>5</v>
      </c>
      <c r="I4509">
        <f t="shared" si="491"/>
        <v>17</v>
      </c>
      <c r="J4509" s="3">
        <f t="shared" si="492"/>
        <v>0.29411764705882354</v>
      </c>
      <c r="K4509" s="5">
        <f t="shared" si="495"/>
        <v>57</v>
      </c>
      <c r="L4509" s="3">
        <f t="shared" ca="1" si="493"/>
        <v>0</v>
      </c>
      <c r="M4509" s="1">
        <f t="shared" ca="1" si="494"/>
        <v>0.29411764705882354</v>
      </c>
      <c r="N4509" t="str">
        <f t="shared" si="496"/>
        <v>yes</v>
      </c>
    </row>
    <row r="4510" spans="1:14" x14ac:dyDescent="0.25">
      <c r="A4510" t="str">
        <f t="shared" si="490"/>
        <v>6Richmond</v>
      </c>
      <c r="B4510">
        <v>2020</v>
      </c>
      <c r="C4510">
        <v>6</v>
      </c>
      <c r="D4510" t="s">
        <v>169</v>
      </c>
      <c r="E4510" t="s">
        <v>28</v>
      </c>
      <c r="F4510">
        <v>76</v>
      </c>
      <c r="G4510" s="1">
        <v>0.76</v>
      </c>
      <c r="H4510">
        <v>5</v>
      </c>
      <c r="I4510">
        <f t="shared" si="491"/>
        <v>11</v>
      </c>
      <c r="J4510" s="3">
        <f t="shared" si="492"/>
        <v>0.45454545454545453</v>
      </c>
      <c r="K4510" s="5">
        <f t="shared" si="495"/>
        <v>53</v>
      </c>
      <c r="L4510" s="3">
        <f t="shared" ca="1" si="493"/>
        <v>8.3333333333333329E-2</v>
      </c>
      <c r="M4510" s="1">
        <f t="shared" ca="1" si="494"/>
        <v>0.37121212121212122</v>
      </c>
      <c r="N4510" t="str">
        <f t="shared" si="496"/>
        <v>yes</v>
      </c>
    </row>
    <row r="4511" spans="1:14" x14ac:dyDescent="0.25">
      <c r="A4511" t="str">
        <f t="shared" si="490"/>
        <v>6St Kilda</v>
      </c>
      <c r="B4511">
        <v>2020</v>
      </c>
      <c r="C4511">
        <v>6</v>
      </c>
      <c r="D4511" t="s">
        <v>267</v>
      </c>
      <c r="E4511" t="s">
        <v>19</v>
      </c>
      <c r="F4511">
        <v>31</v>
      </c>
      <c r="G4511" s="1">
        <v>0.86</v>
      </c>
      <c r="H4511">
        <v>4</v>
      </c>
      <c r="I4511">
        <f t="shared" si="491"/>
        <v>26</v>
      </c>
      <c r="J4511" s="3">
        <f t="shared" si="492"/>
        <v>0.15384615384615385</v>
      </c>
      <c r="K4511" s="5">
        <f t="shared" si="495"/>
        <v>4</v>
      </c>
      <c r="L4511" s="3">
        <f t="shared" ca="1" si="493"/>
        <v>3.7593984962406013E-3</v>
      </c>
      <c r="M4511" s="1">
        <f t="shared" ca="1" si="494"/>
        <v>0.15008675534991325</v>
      </c>
      <c r="N4511" t="str">
        <f t="shared" si="496"/>
        <v>yes</v>
      </c>
    </row>
    <row r="4512" spans="1:14" x14ac:dyDescent="0.25">
      <c r="A4512" t="str">
        <f t="shared" si="490"/>
        <v>6Sydney Swans</v>
      </c>
      <c r="B4512">
        <v>2020</v>
      </c>
      <c r="C4512">
        <v>6</v>
      </c>
      <c r="D4512" t="s">
        <v>74</v>
      </c>
      <c r="E4512" t="s">
        <v>70</v>
      </c>
      <c r="F4512">
        <v>14</v>
      </c>
      <c r="G4512" s="1">
        <v>0.09</v>
      </c>
      <c r="H4512">
        <v>4</v>
      </c>
      <c r="I4512">
        <f t="shared" si="491"/>
        <v>11</v>
      </c>
      <c r="J4512" s="3">
        <f t="shared" si="492"/>
        <v>0.36363636363636365</v>
      </c>
      <c r="K4512" s="5">
        <f t="shared" si="495"/>
        <v>180</v>
      </c>
      <c r="L4512" s="3">
        <f t="shared" ca="1" si="493"/>
        <v>0.18088084543080729</v>
      </c>
      <c r="M4512" s="1">
        <f t="shared" ca="1" si="494"/>
        <v>0.18275551820555636</v>
      </c>
      <c r="N4512" t="str">
        <f t="shared" si="496"/>
        <v>yes</v>
      </c>
    </row>
    <row r="4513" spans="1:14" x14ac:dyDescent="0.25">
      <c r="A4513" t="str">
        <f t="shared" si="490"/>
        <v>6Gold Coast Suns</v>
      </c>
      <c r="B4513">
        <v>2020</v>
      </c>
      <c r="C4513">
        <v>6</v>
      </c>
      <c r="D4513" t="s">
        <v>247</v>
      </c>
      <c r="E4513" t="s">
        <v>40</v>
      </c>
      <c r="F4513">
        <v>24</v>
      </c>
      <c r="G4513" s="1">
        <v>0.66</v>
      </c>
      <c r="H4513">
        <v>4</v>
      </c>
      <c r="I4513">
        <f t="shared" si="491"/>
        <v>24</v>
      </c>
      <c r="J4513" s="3">
        <f t="shared" si="492"/>
        <v>0.16666666666666666</v>
      </c>
      <c r="K4513" s="5">
        <f t="shared" si="495"/>
        <v>42</v>
      </c>
      <c r="L4513" s="3">
        <f t="shared" ca="1" si="493"/>
        <v>0.11506707946336429</v>
      </c>
      <c r="M4513" s="1">
        <f t="shared" ca="1" si="494"/>
        <v>5.1599587203302363E-2</v>
      </c>
      <c r="N4513" t="str">
        <f t="shared" si="496"/>
        <v>yes</v>
      </c>
    </row>
    <row r="4514" spans="1:14" x14ac:dyDescent="0.25">
      <c r="A4514" t="str">
        <f t="shared" si="490"/>
        <v>6Hawthorn</v>
      </c>
      <c r="B4514">
        <v>2020</v>
      </c>
      <c r="C4514">
        <v>6</v>
      </c>
      <c r="D4514" t="s">
        <v>55</v>
      </c>
      <c r="E4514" t="s">
        <v>56</v>
      </c>
      <c r="F4514">
        <v>62</v>
      </c>
      <c r="G4514" s="1">
        <v>0.76</v>
      </c>
      <c r="H4514">
        <v>4</v>
      </c>
      <c r="I4514">
        <f t="shared" si="491"/>
        <v>14</v>
      </c>
      <c r="J4514" s="3">
        <f t="shared" si="492"/>
        <v>0.2857142857142857</v>
      </c>
      <c r="K4514" s="5">
        <f t="shared" si="495"/>
        <v>131</v>
      </c>
      <c r="L4514" s="3">
        <f t="shared" ca="1" si="493"/>
        <v>2.5000000000000001E-2</v>
      </c>
      <c r="M4514" s="1">
        <f t="shared" ca="1" si="494"/>
        <v>0.26071428571428568</v>
      </c>
      <c r="N4514" t="str">
        <f t="shared" si="496"/>
        <v>yes</v>
      </c>
    </row>
    <row r="4515" spans="1:14" x14ac:dyDescent="0.25">
      <c r="A4515" t="str">
        <f t="shared" si="490"/>
        <v>6North Melbourne</v>
      </c>
      <c r="B4515">
        <v>2020</v>
      </c>
      <c r="C4515">
        <v>6</v>
      </c>
      <c r="D4515" t="s">
        <v>277</v>
      </c>
      <c r="E4515" t="s">
        <v>25</v>
      </c>
      <c r="F4515">
        <v>61</v>
      </c>
      <c r="G4515" s="1">
        <v>0.55000000000000004</v>
      </c>
      <c r="H4515">
        <v>4</v>
      </c>
      <c r="I4515">
        <f t="shared" si="491"/>
        <v>18</v>
      </c>
      <c r="J4515" s="3">
        <f t="shared" si="492"/>
        <v>0.22222222222222221</v>
      </c>
      <c r="K4515" s="5">
        <f t="shared" si="495"/>
        <v>5</v>
      </c>
      <c r="L4515" s="3">
        <f t="shared" ca="1" si="493"/>
        <v>0.1111111111111111</v>
      </c>
      <c r="M4515" s="1">
        <f t="shared" ca="1" si="494"/>
        <v>0.1111111111111111</v>
      </c>
      <c r="N4515" t="str">
        <f t="shared" si="496"/>
        <v>yes</v>
      </c>
    </row>
    <row r="4516" spans="1:14" x14ac:dyDescent="0.25">
      <c r="A4516" t="str">
        <f t="shared" si="490"/>
        <v>6Gold Coast Suns</v>
      </c>
      <c r="B4516">
        <v>2020</v>
      </c>
      <c r="C4516">
        <v>6</v>
      </c>
      <c r="D4516" t="s">
        <v>252</v>
      </c>
      <c r="E4516" t="s">
        <v>40</v>
      </c>
      <c r="F4516">
        <v>46</v>
      </c>
      <c r="G4516" s="1">
        <v>0.76</v>
      </c>
      <c r="H4516">
        <v>4</v>
      </c>
      <c r="I4516">
        <f t="shared" si="491"/>
        <v>24</v>
      </c>
      <c r="J4516" s="3">
        <f t="shared" si="492"/>
        <v>0.16666666666666666</v>
      </c>
      <c r="K4516" s="5">
        <f t="shared" si="495"/>
        <v>22</v>
      </c>
      <c r="L4516" s="3">
        <f t="shared" ca="1" si="493"/>
        <v>0</v>
      </c>
      <c r="M4516" s="1">
        <f t="shared" ca="1" si="494"/>
        <v>0.16666666666666666</v>
      </c>
      <c r="N4516" t="str">
        <f t="shared" si="496"/>
        <v>yes</v>
      </c>
    </row>
    <row r="4517" spans="1:14" x14ac:dyDescent="0.25">
      <c r="A4517" t="str">
        <f t="shared" si="490"/>
        <v>6North Melbourne</v>
      </c>
      <c r="B4517">
        <v>2020</v>
      </c>
      <c r="C4517">
        <v>6</v>
      </c>
      <c r="D4517" t="s">
        <v>209</v>
      </c>
      <c r="E4517" t="s">
        <v>25</v>
      </c>
      <c r="F4517">
        <v>79</v>
      </c>
      <c r="G4517" s="1">
        <v>0.84</v>
      </c>
      <c r="H4517">
        <v>3</v>
      </c>
      <c r="I4517">
        <f t="shared" si="491"/>
        <v>18</v>
      </c>
      <c r="J4517" s="3">
        <f t="shared" si="492"/>
        <v>0.16666666666666666</v>
      </c>
      <c r="K4517" s="5">
        <f t="shared" si="495"/>
        <v>62</v>
      </c>
      <c r="L4517" s="3">
        <f t="shared" ca="1" si="493"/>
        <v>7.3809523809523811E-2</v>
      </c>
      <c r="M4517" s="1">
        <f t="shared" ca="1" si="494"/>
        <v>9.2857142857142846E-2</v>
      </c>
      <c r="N4517" t="str">
        <f t="shared" si="496"/>
        <v>yes</v>
      </c>
    </row>
    <row r="4518" spans="1:14" x14ac:dyDescent="0.25">
      <c r="A4518" t="str">
        <f t="shared" si="490"/>
        <v>6Sydney Swans</v>
      </c>
      <c r="B4518">
        <v>2020</v>
      </c>
      <c r="C4518">
        <v>6</v>
      </c>
      <c r="D4518" t="s">
        <v>280</v>
      </c>
      <c r="E4518" t="s">
        <v>70</v>
      </c>
      <c r="F4518">
        <v>53</v>
      </c>
      <c r="G4518" s="1">
        <v>0.86</v>
      </c>
      <c r="H4518">
        <v>3</v>
      </c>
      <c r="I4518">
        <f t="shared" si="491"/>
        <v>11</v>
      </c>
      <c r="J4518" s="3">
        <f t="shared" si="492"/>
        <v>0.27272727272727271</v>
      </c>
      <c r="K4518" s="5">
        <f t="shared" si="495"/>
        <v>3</v>
      </c>
      <c r="L4518" s="3">
        <f t="shared" ca="1" si="493"/>
        <v>4.1185461956521736E-2</v>
      </c>
      <c r="M4518" s="1">
        <f t="shared" ca="1" si="494"/>
        <v>0.23154181077075098</v>
      </c>
      <c r="N4518" t="str">
        <f t="shared" si="496"/>
        <v>yes</v>
      </c>
    </row>
    <row r="4519" spans="1:14" x14ac:dyDescent="0.25">
      <c r="A4519" t="str">
        <f t="shared" si="490"/>
        <v>6West Coast Eagles</v>
      </c>
      <c r="B4519">
        <v>2020</v>
      </c>
      <c r="C4519">
        <v>6</v>
      </c>
      <c r="D4519" t="s">
        <v>214</v>
      </c>
      <c r="E4519" t="s">
        <v>36</v>
      </c>
      <c r="F4519">
        <v>85</v>
      </c>
      <c r="G4519" s="1">
        <v>0.8</v>
      </c>
      <c r="H4519">
        <v>3</v>
      </c>
      <c r="I4519">
        <f t="shared" si="491"/>
        <v>19</v>
      </c>
      <c r="J4519" s="3">
        <f t="shared" si="492"/>
        <v>0.15789473684210525</v>
      </c>
      <c r="K4519" s="5">
        <f t="shared" si="495"/>
        <v>49</v>
      </c>
      <c r="L4519" s="3">
        <f t="shared" ca="1" si="493"/>
        <v>6.5873015873015875E-2</v>
      </c>
      <c r="M4519" s="1">
        <f t="shared" ca="1" si="494"/>
        <v>9.2021720969089379E-2</v>
      </c>
      <c r="N4519" t="str">
        <f t="shared" si="496"/>
        <v>yes</v>
      </c>
    </row>
    <row r="4520" spans="1:14" x14ac:dyDescent="0.25">
      <c r="A4520" t="str">
        <f t="shared" si="490"/>
        <v>6Richmond</v>
      </c>
      <c r="B4520">
        <v>2020</v>
      </c>
      <c r="C4520">
        <v>6</v>
      </c>
      <c r="D4520" t="s">
        <v>202</v>
      </c>
      <c r="E4520" t="s">
        <v>28</v>
      </c>
      <c r="F4520">
        <v>39</v>
      </c>
      <c r="G4520" s="1">
        <v>0.49</v>
      </c>
      <c r="H4520">
        <v>3</v>
      </c>
      <c r="I4520">
        <f t="shared" si="491"/>
        <v>11</v>
      </c>
      <c r="J4520" s="3">
        <f t="shared" si="492"/>
        <v>0.27272727272727271</v>
      </c>
      <c r="K4520" s="5">
        <f t="shared" si="495"/>
        <v>57</v>
      </c>
      <c r="L4520" s="3">
        <f t="shared" ca="1" si="493"/>
        <v>7.8260869565217397E-2</v>
      </c>
      <c r="M4520" s="1">
        <f t="shared" ca="1" si="494"/>
        <v>0.19446640316205532</v>
      </c>
      <c r="N4520" t="str">
        <f t="shared" si="496"/>
        <v>yes</v>
      </c>
    </row>
    <row r="4521" spans="1:14" x14ac:dyDescent="0.25">
      <c r="A4521" t="str">
        <f t="shared" si="490"/>
        <v>6Carlton</v>
      </c>
      <c r="B4521">
        <v>2020</v>
      </c>
      <c r="C4521">
        <v>6</v>
      </c>
      <c r="D4521" t="s">
        <v>71</v>
      </c>
      <c r="E4521" t="s">
        <v>6</v>
      </c>
      <c r="F4521">
        <v>62</v>
      </c>
      <c r="G4521" s="1">
        <v>0.85</v>
      </c>
      <c r="H4521">
        <v>3</v>
      </c>
      <c r="I4521">
        <f t="shared" si="491"/>
        <v>26</v>
      </c>
      <c r="J4521" s="3">
        <f t="shared" si="492"/>
        <v>0.11538461538461539</v>
      </c>
      <c r="K4521" s="5">
        <f t="shared" si="495"/>
        <v>56</v>
      </c>
      <c r="L4521" s="3">
        <f t="shared" ca="1" si="493"/>
        <v>0.04</v>
      </c>
      <c r="M4521" s="1">
        <f t="shared" ca="1" si="494"/>
        <v>7.5384615384615383E-2</v>
      </c>
      <c r="N4521" t="str">
        <f t="shared" si="496"/>
        <v>yes</v>
      </c>
    </row>
    <row r="4522" spans="1:14" x14ac:dyDescent="0.25">
      <c r="A4522" t="str">
        <f t="shared" si="490"/>
        <v>6GWS Giants</v>
      </c>
      <c r="B4522">
        <v>2020</v>
      </c>
      <c r="C4522">
        <v>6</v>
      </c>
      <c r="D4522" t="s">
        <v>244</v>
      </c>
      <c r="E4522" t="s">
        <v>11</v>
      </c>
      <c r="F4522">
        <v>53</v>
      </c>
      <c r="G4522" s="1">
        <v>0.81</v>
      </c>
      <c r="H4522">
        <v>3</v>
      </c>
      <c r="I4522">
        <f t="shared" si="491"/>
        <v>17</v>
      </c>
      <c r="J4522" s="3">
        <f t="shared" si="492"/>
        <v>0.17647058823529413</v>
      </c>
      <c r="K4522" s="5">
        <f t="shared" si="495"/>
        <v>41</v>
      </c>
      <c r="L4522" s="3">
        <f t="shared" ca="1" si="493"/>
        <v>0</v>
      </c>
      <c r="M4522" s="1">
        <f t="shared" ca="1" si="494"/>
        <v>0.17647058823529413</v>
      </c>
      <c r="N4522" t="str">
        <f t="shared" si="496"/>
        <v>yes</v>
      </c>
    </row>
    <row r="4523" spans="1:14" x14ac:dyDescent="0.25">
      <c r="A4523" t="str">
        <f t="shared" si="490"/>
        <v>6St Kilda</v>
      </c>
      <c r="B4523">
        <v>2020</v>
      </c>
      <c r="C4523">
        <v>6</v>
      </c>
      <c r="D4523" t="s">
        <v>245</v>
      </c>
      <c r="E4523" t="s">
        <v>19</v>
      </c>
      <c r="F4523">
        <v>24</v>
      </c>
      <c r="G4523" s="1">
        <v>0.69</v>
      </c>
      <c r="H4523">
        <v>3</v>
      </c>
      <c r="I4523">
        <f t="shared" si="491"/>
        <v>26</v>
      </c>
      <c r="J4523" s="3">
        <f t="shared" si="492"/>
        <v>0.11538461538461539</v>
      </c>
      <c r="K4523" s="5">
        <f t="shared" si="495"/>
        <v>15</v>
      </c>
      <c r="L4523" s="3">
        <f t="shared" ca="1" si="493"/>
        <v>0</v>
      </c>
      <c r="M4523" s="1">
        <f t="shared" ca="1" si="494"/>
        <v>0.11538461538461539</v>
      </c>
      <c r="N4523" t="str">
        <f t="shared" si="496"/>
        <v>yes</v>
      </c>
    </row>
    <row r="4524" spans="1:14" x14ac:dyDescent="0.25">
      <c r="A4524" t="str">
        <f t="shared" si="490"/>
        <v>6Sydney Swans</v>
      </c>
      <c r="B4524">
        <v>2020</v>
      </c>
      <c r="C4524">
        <v>6</v>
      </c>
      <c r="D4524" t="s">
        <v>184</v>
      </c>
      <c r="E4524" t="s">
        <v>70</v>
      </c>
      <c r="F4524">
        <v>54</v>
      </c>
      <c r="G4524" s="1">
        <v>0.88</v>
      </c>
      <c r="H4524">
        <v>2</v>
      </c>
      <c r="I4524">
        <f t="shared" si="491"/>
        <v>11</v>
      </c>
      <c r="J4524" s="3">
        <f t="shared" si="492"/>
        <v>0.18181818181818182</v>
      </c>
      <c r="K4524" s="5">
        <f t="shared" si="495"/>
        <v>56</v>
      </c>
      <c r="L4524" s="3">
        <f t="shared" ca="1" si="493"/>
        <v>6.6936005171299287E-2</v>
      </c>
      <c r="M4524" s="1">
        <f t="shared" ca="1" si="494"/>
        <v>0.11488217664688254</v>
      </c>
      <c r="N4524" t="str">
        <f t="shared" si="496"/>
        <v>yes</v>
      </c>
    </row>
    <row r="4525" spans="1:14" x14ac:dyDescent="0.25">
      <c r="A4525" t="str">
        <f t="shared" si="490"/>
        <v>6St Kilda</v>
      </c>
      <c r="B4525">
        <v>2020</v>
      </c>
      <c r="C4525">
        <v>6</v>
      </c>
      <c r="D4525" t="s">
        <v>298</v>
      </c>
      <c r="E4525" t="s">
        <v>19</v>
      </c>
      <c r="F4525">
        <v>67</v>
      </c>
      <c r="G4525" s="1">
        <v>0.65</v>
      </c>
      <c r="H4525">
        <v>2</v>
      </c>
      <c r="I4525">
        <f t="shared" si="491"/>
        <v>26</v>
      </c>
      <c r="J4525" s="3">
        <f t="shared" si="492"/>
        <v>7.6923076923076927E-2</v>
      </c>
      <c r="K4525" s="5">
        <f t="shared" si="495"/>
        <v>8</v>
      </c>
      <c r="L4525" s="3">
        <f t="shared" ca="1" si="493"/>
        <v>9.5660749506903356E-2</v>
      </c>
      <c r="M4525" s="1">
        <f t="shared" ca="1" si="494"/>
        <v>-1.8737672583826429E-2</v>
      </c>
      <c r="N4525" t="str">
        <f t="shared" si="496"/>
        <v>yes</v>
      </c>
    </row>
    <row r="4526" spans="1:14" x14ac:dyDescent="0.25">
      <c r="A4526" t="str">
        <f t="shared" si="490"/>
        <v>6Adelaide Crows</v>
      </c>
      <c r="B4526">
        <v>2020</v>
      </c>
      <c r="C4526">
        <v>6</v>
      </c>
      <c r="D4526" t="s">
        <v>141</v>
      </c>
      <c r="E4526" t="s">
        <v>22</v>
      </c>
      <c r="F4526">
        <v>29</v>
      </c>
      <c r="G4526" s="1">
        <v>0.76</v>
      </c>
      <c r="H4526">
        <v>2</v>
      </c>
      <c r="I4526">
        <f t="shared" si="491"/>
        <v>19</v>
      </c>
      <c r="J4526" s="3">
        <f t="shared" si="492"/>
        <v>0.10526315789473684</v>
      </c>
      <c r="K4526" s="5">
        <f t="shared" si="495"/>
        <v>18</v>
      </c>
      <c r="L4526" s="3">
        <f t="shared" ca="1" si="493"/>
        <v>0.15526797763639869</v>
      </c>
      <c r="M4526" s="1">
        <f t="shared" ca="1" si="494"/>
        <v>-5.0004819741661849E-2</v>
      </c>
      <c r="N4526" t="str">
        <f t="shared" si="496"/>
        <v>yes</v>
      </c>
    </row>
    <row r="4527" spans="1:14" x14ac:dyDescent="0.25">
      <c r="A4527" t="str">
        <f t="shared" si="490"/>
        <v>6Essendon</v>
      </c>
      <c r="B4527">
        <v>2020</v>
      </c>
      <c r="C4527">
        <v>6</v>
      </c>
      <c r="D4527" t="s">
        <v>228</v>
      </c>
      <c r="E4527" t="s">
        <v>32</v>
      </c>
      <c r="F4527">
        <v>36</v>
      </c>
      <c r="G4527" s="1">
        <v>0.69</v>
      </c>
      <c r="H4527">
        <v>2</v>
      </c>
      <c r="I4527">
        <f t="shared" si="491"/>
        <v>18</v>
      </c>
      <c r="J4527" s="3">
        <f t="shared" si="492"/>
        <v>0.1111111111111111</v>
      </c>
      <c r="K4527" s="5">
        <f t="shared" si="495"/>
        <v>20</v>
      </c>
      <c r="L4527" s="3">
        <f t="shared" ca="1" si="493"/>
        <v>0</v>
      </c>
      <c r="M4527" s="1">
        <f t="shared" ca="1" si="494"/>
        <v>0.1111111111111111</v>
      </c>
      <c r="N4527" t="str">
        <f t="shared" si="496"/>
        <v>yes</v>
      </c>
    </row>
    <row r="4528" spans="1:14" x14ac:dyDescent="0.25">
      <c r="A4528" t="str">
        <f t="shared" si="490"/>
        <v>6Port Adelaide</v>
      </c>
      <c r="B4528">
        <v>2020</v>
      </c>
      <c r="C4528">
        <v>6</v>
      </c>
      <c r="D4528" t="s">
        <v>264</v>
      </c>
      <c r="E4528" t="s">
        <v>48</v>
      </c>
      <c r="F4528">
        <v>71</v>
      </c>
      <c r="G4528" s="1">
        <v>0.86</v>
      </c>
      <c r="H4528">
        <v>2</v>
      </c>
      <c r="I4528">
        <f t="shared" si="491"/>
        <v>17</v>
      </c>
      <c r="J4528" s="3">
        <f t="shared" si="492"/>
        <v>0.11764705882352941</v>
      </c>
      <c r="K4528" s="5">
        <f t="shared" si="495"/>
        <v>17</v>
      </c>
      <c r="L4528" s="3">
        <f t="shared" ca="1" si="493"/>
        <v>0</v>
      </c>
      <c r="M4528" s="1">
        <f t="shared" ca="1" si="494"/>
        <v>0.11764705882352941</v>
      </c>
      <c r="N4528" t="str">
        <f t="shared" si="496"/>
        <v>yes</v>
      </c>
    </row>
    <row r="4529" spans="1:14" x14ac:dyDescent="0.25">
      <c r="A4529" t="str">
        <f t="shared" si="490"/>
        <v>6Hawthorn</v>
      </c>
      <c r="B4529">
        <v>2020</v>
      </c>
      <c r="C4529">
        <v>6</v>
      </c>
      <c r="D4529" t="s">
        <v>255</v>
      </c>
      <c r="E4529" t="s">
        <v>56</v>
      </c>
      <c r="F4529">
        <v>50</v>
      </c>
      <c r="G4529" s="1">
        <v>0.9</v>
      </c>
      <c r="H4529">
        <v>2</v>
      </c>
      <c r="I4529">
        <f t="shared" si="491"/>
        <v>14</v>
      </c>
      <c r="J4529" s="3">
        <f t="shared" si="492"/>
        <v>0.14285714285714285</v>
      </c>
      <c r="K4529" s="5">
        <f t="shared" si="495"/>
        <v>36</v>
      </c>
      <c r="L4529" s="3">
        <f t="shared" ca="1" si="493"/>
        <v>2.6442307692307692E-2</v>
      </c>
      <c r="M4529" s="1">
        <f t="shared" ca="1" si="494"/>
        <v>0.11641483516483515</v>
      </c>
      <c r="N4529" t="str">
        <f t="shared" si="496"/>
        <v>yes</v>
      </c>
    </row>
    <row r="4530" spans="1:14" x14ac:dyDescent="0.25">
      <c r="A4530" t="str">
        <f t="shared" si="490"/>
        <v>6Western Bulldogs</v>
      </c>
      <c r="B4530">
        <v>2020</v>
      </c>
      <c r="C4530">
        <v>6</v>
      </c>
      <c r="D4530" t="s">
        <v>302</v>
      </c>
      <c r="E4530" t="s">
        <v>14</v>
      </c>
      <c r="F4530">
        <v>54</v>
      </c>
      <c r="G4530" s="1">
        <v>0.83</v>
      </c>
      <c r="H4530">
        <v>2</v>
      </c>
      <c r="I4530">
        <f t="shared" si="491"/>
        <v>26</v>
      </c>
      <c r="J4530" s="3">
        <f t="shared" si="492"/>
        <v>7.6923076923076927E-2</v>
      </c>
      <c r="K4530" s="5">
        <f t="shared" si="495"/>
        <v>6</v>
      </c>
      <c r="L4530" s="3">
        <f t="shared" ca="1" si="493"/>
        <v>0</v>
      </c>
      <c r="M4530" s="1">
        <f t="shared" ca="1" si="494"/>
        <v>7.6923076923076927E-2</v>
      </c>
      <c r="N4530" t="str">
        <f t="shared" si="496"/>
        <v>yes</v>
      </c>
    </row>
    <row r="4531" spans="1:14" x14ac:dyDescent="0.25">
      <c r="A4531" t="str">
        <f t="shared" si="490"/>
        <v>6Port Adelaide</v>
      </c>
      <c r="B4531">
        <v>2020</v>
      </c>
      <c r="C4531">
        <v>6</v>
      </c>
      <c r="D4531" t="s">
        <v>242</v>
      </c>
      <c r="E4531" t="s">
        <v>48</v>
      </c>
      <c r="F4531">
        <v>49</v>
      </c>
      <c r="G4531" s="1">
        <v>0.81</v>
      </c>
      <c r="H4531">
        <v>2</v>
      </c>
      <c r="I4531">
        <f t="shared" si="491"/>
        <v>17</v>
      </c>
      <c r="J4531" s="3">
        <f t="shared" si="492"/>
        <v>0.11764705882352941</v>
      </c>
      <c r="K4531" s="5">
        <f t="shared" si="495"/>
        <v>31</v>
      </c>
      <c r="L4531" s="3">
        <f t="shared" ca="1" si="493"/>
        <v>6.9055944055944049E-2</v>
      </c>
      <c r="M4531" s="1">
        <f t="shared" ca="1" si="494"/>
        <v>4.8591114767585361E-2</v>
      </c>
      <c r="N4531" t="str">
        <f t="shared" si="496"/>
        <v>yes</v>
      </c>
    </row>
    <row r="4532" spans="1:14" x14ac:dyDescent="0.25">
      <c r="A4532" t="str">
        <f t="shared" si="490"/>
        <v>6Melbourne</v>
      </c>
      <c r="B4532">
        <v>2020</v>
      </c>
      <c r="C4532">
        <v>6</v>
      </c>
      <c r="D4532" t="s">
        <v>329</v>
      </c>
      <c r="E4532" t="s">
        <v>30</v>
      </c>
      <c r="F4532">
        <v>34</v>
      </c>
      <c r="G4532" s="1">
        <v>0.96</v>
      </c>
      <c r="H4532">
        <v>1</v>
      </c>
      <c r="I4532">
        <f t="shared" si="491"/>
        <v>24</v>
      </c>
      <c r="J4532" s="3">
        <f t="shared" si="492"/>
        <v>4.1666666666666664E-2</v>
      </c>
      <c r="K4532" s="5">
        <f t="shared" si="495"/>
        <v>2</v>
      </c>
      <c r="L4532" s="3">
        <f t="shared" ca="1" si="493"/>
        <v>2.9914529914529916E-2</v>
      </c>
      <c r="M4532" s="1">
        <f t="shared" ca="1" si="494"/>
        <v>1.1752136752136749E-2</v>
      </c>
      <c r="N4532" t="str">
        <f t="shared" si="496"/>
        <v>yes</v>
      </c>
    </row>
    <row r="4533" spans="1:14" x14ac:dyDescent="0.25">
      <c r="A4533" t="str">
        <f t="shared" si="490"/>
        <v>6St Kilda</v>
      </c>
      <c r="B4533">
        <v>2020</v>
      </c>
      <c r="C4533">
        <v>6</v>
      </c>
      <c r="D4533" t="s">
        <v>330</v>
      </c>
      <c r="E4533" t="s">
        <v>19</v>
      </c>
      <c r="F4533">
        <v>21</v>
      </c>
      <c r="G4533" s="1">
        <v>0.86</v>
      </c>
      <c r="H4533">
        <v>1</v>
      </c>
      <c r="I4533">
        <f t="shared" si="491"/>
        <v>26</v>
      </c>
      <c r="J4533" s="3">
        <f t="shared" si="492"/>
        <v>3.8461538461538464E-2</v>
      </c>
      <c r="K4533" s="5">
        <f t="shared" si="495"/>
        <v>3</v>
      </c>
      <c r="L4533" s="3">
        <f t="shared" ca="1" si="493"/>
        <v>1.9607843137254902E-2</v>
      </c>
      <c r="M4533" s="1">
        <f t="shared" ca="1" si="494"/>
        <v>1.8853695324283562E-2</v>
      </c>
      <c r="N4533" t="str">
        <f t="shared" si="496"/>
        <v>yes</v>
      </c>
    </row>
    <row r="4534" spans="1:14" x14ac:dyDescent="0.25">
      <c r="A4534" t="str">
        <f t="shared" si="490"/>
        <v>6Geelong Cats</v>
      </c>
      <c r="B4534">
        <v>2020</v>
      </c>
      <c r="C4534">
        <v>6</v>
      </c>
      <c r="D4534" t="s">
        <v>106</v>
      </c>
      <c r="E4534" t="s">
        <v>9</v>
      </c>
      <c r="F4534">
        <v>6</v>
      </c>
      <c r="G4534" s="1">
        <v>0.06</v>
      </c>
      <c r="H4534">
        <v>1</v>
      </c>
      <c r="I4534">
        <f t="shared" si="491"/>
        <v>21</v>
      </c>
      <c r="J4534" s="3">
        <f t="shared" si="492"/>
        <v>4.7619047619047616E-2</v>
      </c>
      <c r="K4534" s="5">
        <f t="shared" si="495"/>
        <v>59</v>
      </c>
      <c r="L4534" s="3">
        <f t="shared" ca="1" si="493"/>
        <v>0</v>
      </c>
      <c r="M4534" s="1">
        <f t="shared" ca="1" si="494"/>
        <v>4.7619047619047616E-2</v>
      </c>
      <c r="N4534" t="str">
        <f t="shared" si="496"/>
        <v>yes</v>
      </c>
    </row>
    <row r="4535" spans="1:14" x14ac:dyDescent="0.25">
      <c r="A4535" t="str">
        <f t="shared" si="490"/>
        <v>6North Melbourne</v>
      </c>
      <c r="B4535">
        <v>2020</v>
      </c>
      <c r="C4535">
        <v>6</v>
      </c>
      <c r="D4535" t="s">
        <v>205</v>
      </c>
      <c r="E4535" t="s">
        <v>25</v>
      </c>
      <c r="F4535">
        <v>81</v>
      </c>
      <c r="G4535" s="1">
        <v>0.92</v>
      </c>
      <c r="H4535">
        <v>1</v>
      </c>
      <c r="I4535">
        <f t="shared" si="491"/>
        <v>18</v>
      </c>
      <c r="J4535" s="3">
        <f t="shared" si="492"/>
        <v>5.5555555555555552E-2</v>
      </c>
      <c r="K4535" s="5">
        <f t="shared" si="495"/>
        <v>35</v>
      </c>
      <c r="L4535" s="3">
        <f t="shared" ca="1" si="493"/>
        <v>0.1841311423354767</v>
      </c>
      <c r="M4535" s="1">
        <f t="shared" ca="1" si="494"/>
        <v>-0.12857558677992115</v>
      </c>
      <c r="N4535" t="str">
        <f t="shared" si="496"/>
        <v>yes</v>
      </c>
    </row>
    <row r="4536" spans="1:14" x14ac:dyDescent="0.25">
      <c r="A4536" t="str">
        <f t="shared" si="490"/>
        <v>6Geelong Cats</v>
      </c>
      <c r="B4536">
        <v>2020</v>
      </c>
      <c r="C4536">
        <v>6</v>
      </c>
      <c r="D4536" t="s">
        <v>338</v>
      </c>
      <c r="E4536" t="s">
        <v>9</v>
      </c>
      <c r="F4536">
        <v>102</v>
      </c>
      <c r="G4536" s="1">
        <v>0.82</v>
      </c>
      <c r="H4536">
        <v>1</v>
      </c>
      <c r="I4536">
        <f t="shared" si="491"/>
        <v>21</v>
      </c>
      <c r="J4536" s="3">
        <f t="shared" si="492"/>
        <v>4.7619047619047616E-2</v>
      </c>
      <c r="K4536" s="5">
        <f t="shared" si="495"/>
        <v>1</v>
      </c>
      <c r="L4536" s="3">
        <f t="shared" ca="1" si="493"/>
        <v>0</v>
      </c>
      <c r="M4536" s="1">
        <f t="shared" ca="1" si="494"/>
        <v>4.7619047619047616E-2</v>
      </c>
      <c r="N4536" t="str">
        <f t="shared" si="496"/>
        <v>yes</v>
      </c>
    </row>
    <row r="4537" spans="1:14" x14ac:dyDescent="0.25">
      <c r="A4537" t="str">
        <f t="shared" si="490"/>
        <v>6Fremantle</v>
      </c>
      <c r="B4537">
        <v>2020</v>
      </c>
      <c r="C4537">
        <v>6</v>
      </c>
      <c r="D4537" t="s">
        <v>278</v>
      </c>
      <c r="E4537" t="s">
        <v>53</v>
      </c>
      <c r="F4537">
        <v>73</v>
      </c>
      <c r="G4537" s="1">
        <v>1</v>
      </c>
      <c r="H4537">
        <v>1</v>
      </c>
      <c r="I4537">
        <f t="shared" si="491"/>
        <v>26</v>
      </c>
      <c r="J4537" s="3">
        <f t="shared" si="492"/>
        <v>3.8461538461538464E-2</v>
      </c>
      <c r="K4537" s="5">
        <f t="shared" si="495"/>
        <v>7</v>
      </c>
      <c r="L4537" s="3">
        <f t="shared" ca="1" si="493"/>
        <v>1.7045454545454544E-2</v>
      </c>
      <c r="M4537" s="1">
        <f t="shared" ca="1" si="494"/>
        <v>2.1416083916083919E-2</v>
      </c>
      <c r="N4537" t="str">
        <f t="shared" si="496"/>
        <v>yes</v>
      </c>
    </row>
    <row r="4538" spans="1:14" x14ac:dyDescent="0.25">
      <c r="A4538" t="str">
        <f t="shared" si="490"/>
        <v>6Adelaide Crows</v>
      </c>
      <c r="B4538">
        <v>2020</v>
      </c>
      <c r="C4538">
        <v>6</v>
      </c>
      <c r="D4538" t="s">
        <v>259</v>
      </c>
      <c r="E4538" t="s">
        <v>22</v>
      </c>
      <c r="F4538">
        <v>49</v>
      </c>
      <c r="G4538" s="1">
        <v>0.71</v>
      </c>
      <c r="H4538">
        <v>1</v>
      </c>
      <c r="I4538">
        <f t="shared" si="491"/>
        <v>19</v>
      </c>
      <c r="J4538" s="3">
        <f t="shared" si="492"/>
        <v>5.2631578947368418E-2</v>
      </c>
      <c r="K4538" s="5">
        <f t="shared" si="495"/>
        <v>7</v>
      </c>
      <c r="L4538" s="3">
        <f t="shared" ca="1" si="493"/>
        <v>0</v>
      </c>
      <c r="M4538" s="1">
        <f t="shared" ca="1" si="494"/>
        <v>5.2631578947368418E-2</v>
      </c>
      <c r="N4538" t="str">
        <f t="shared" si="496"/>
        <v>yes</v>
      </c>
    </row>
    <row r="4539" spans="1:14" x14ac:dyDescent="0.25">
      <c r="A4539" t="str">
        <f t="shared" si="490"/>
        <v>6Carlton</v>
      </c>
      <c r="B4539">
        <v>2020</v>
      </c>
      <c r="C4539">
        <v>6</v>
      </c>
      <c r="D4539" t="s">
        <v>89</v>
      </c>
      <c r="E4539" t="s">
        <v>6</v>
      </c>
      <c r="F4539">
        <v>74</v>
      </c>
      <c r="G4539" s="1">
        <v>0.76</v>
      </c>
      <c r="H4539">
        <v>1</v>
      </c>
      <c r="I4539">
        <f t="shared" si="491"/>
        <v>26</v>
      </c>
      <c r="J4539" s="3">
        <f t="shared" si="492"/>
        <v>3.8461538461538464E-2</v>
      </c>
      <c r="K4539" s="5">
        <f t="shared" si="495"/>
        <v>69</v>
      </c>
      <c r="L4539" s="3">
        <f t="shared" ca="1" si="493"/>
        <v>3.0952380952380953E-2</v>
      </c>
      <c r="M4539" s="1">
        <f t="shared" ca="1" si="494"/>
        <v>7.5091575091575102E-3</v>
      </c>
      <c r="N4539" t="str">
        <f t="shared" si="496"/>
        <v>yes</v>
      </c>
    </row>
    <row r="4540" spans="1:14" x14ac:dyDescent="0.25">
      <c r="A4540" t="str">
        <f t="shared" si="490"/>
        <v>6Collingwood</v>
      </c>
      <c r="B4540">
        <v>2020</v>
      </c>
      <c r="C4540">
        <v>6</v>
      </c>
      <c r="D4540" t="s">
        <v>283</v>
      </c>
      <c r="E4540" t="s">
        <v>51</v>
      </c>
      <c r="F4540">
        <v>21</v>
      </c>
      <c r="G4540" s="1">
        <v>0.78</v>
      </c>
      <c r="H4540">
        <v>1</v>
      </c>
      <c r="I4540">
        <f t="shared" si="491"/>
        <v>14</v>
      </c>
      <c r="J4540" s="3">
        <f t="shared" si="492"/>
        <v>7.1428571428571425E-2</v>
      </c>
      <c r="K4540" s="5">
        <f t="shared" si="495"/>
        <v>10</v>
      </c>
      <c r="L4540" s="3">
        <f t="shared" ca="1" si="493"/>
        <v>0</v>
      </c>
      <c r="M4540" s="1">
        <f t="shared" ca="1" si="494"/>
        <v>7.1428571428571425E-2</v>
      </c>
      <c r="N4540" t="str">
        <f t="shared" si="496"/>
        <v>yes</v>
      </c>
    </row>
    <row r="4541" spans="1:14" x14ac:dyDescent="0.25">
      <c r="A4541" t="str">
        <f t="shared" si="490"/>
        <v>6West Coast Eagles</v>
      </c>
      <c r="B4541">
        <v>2020</v>
      </c>
      <c r="C4541">
        <v>6</v>
      </c>
      <c r="D4541" t="s">
        <v>348</v>
      </c>
      <c r="E4541" t="s">
        <v>36</v>
      </c>
      <c r="F4541">
        <v>41</v>
      </c>
      <c r="G4541" s="1">
        <v>0.85</v>
      </c>
      <c r="H4541">
        <v>1</v>
      </c>
      <c r="I4541">
        <f t="shared" si="491"/>
        <v>19</v>
      </c>
      <c r="J4541" s="3">
        <f t="shared" si="492"/>
        <v>5.2631578947368418E-2</v>
      </c>
      <c r="K4541" s="5">
        <f t="shared" si="495"/>
        <v>2</v>
      </c>
      <c r="L4541" s="3">
        <f t="shared" ca="1" si="493"/>
        <v>0</v>
      </c>
      <c r="M4541" s="1">
        <f t="shared" ca="1" si="494"/>
        <v>5.2631578947368418E-2</v>
      </c>
      <c r="N4541" t="str">
        <f t="shared" si="496"/>
        <v>yes</v>
      </c>
    </row>
    <row r="4542" spans="1:14" x14ac:dyDescent="0.25">
      <c r="A4542" t="str">
        <f t="shared" si="490"/>
        <v>6GWS Giants</v>
      </c>
      <c r="B4542">
        <v>2020</v>
      </c>
      <c r="C4542">
        <v>6</v>
      </c>
      <c r="D4542" t="s">
        <v>196</v>
      </c>
      <c r="E4542" t="s">
        <v>11</v>
      </c>
      <c r="F4542">
        <v>76</v>
      </c>
      <c r="G4542" s="1">
        <v>0.9</v>
      </c>
      <c r="H4542">
        <v>1</v>
      </c>
      <c r="I4542">
        <f t="shared" si="491"/>
        <v>17</v>
      </c>
      <c r="J4542" s="3">
        <f t="shared" si="492"/>
        <v>5.8823529411764705E-2</v>
      </c>
      <c r="K4542" s="5">
        <f t="shared" si="495"/>
        <v>41</v>
      </c>
      <c r="L4542" s="3">
        <f t="shared" ca="1" si="493"/>
        <v>6.0897435897435903E-2</v>
      </c>
      <c r="M4542" s="1">
        <f t="shared" ca="1" si="494"/>
        <v>-2.0739064856711981E-3</v>
      </c>
      <c r="N4542" t="str">
        <f t="shared" si="496"/>
        <v>yes</v>
      </c>
    </row>
    <row r="4543" spans="1:14" x14ac:dyDescent="0.25">
      <c r="A4543" t="str">
        <f t="shared" si="490"/>
        <v>6Essendon</v>
      </c>
      <c r="B4543">
        <v>2020</v>
      </c>
      <c r="C4543">
        <v>6</v>
      </c>
      <c r="D4543" t="s">
        <v>268</v>
      </c>
      <c r="E4543" t="s">
        <v>32</v>
      </c>
      <c r="F4543">
        <v>66</v>
      </c>
      <c r="G4543" s="1">
        <v>0.8</v>
      </c>
      <c r="H4543">
        <v>1</v>
      </c>
      <c r="I4543">
        <f t="shared" si="491"/>
        <v>18</v>
      </c>
      <c r="J4543" s="3">
        <f t="shared" si="492"/>
        <v>5.5555555555555552E-2</v>
      </c>
      <c r="K4543" s="5">
        <f t="shared" si="495"/>
        <v>5</v>
      </c>
      <c r="L4543" s="3">
        <f t="shared" ca="1" si="493"/>
        <v>6.6666666666666666E-2</v>
      </c>
      <c r="M4543" s="1">
        <f t="shared" ca="1" si="494"/>
        <v>-1.1111111111111113E-2</v>
      </c>
      <c r="N4543" t="str">
        <f t="shared" si="496"/>
        <v>yes</v>
      </c>
    </row>
    <row r="4544" spans="1:14" x14ac:dyDescent="0.25">
      <c r="A4544" t="str">
        <f t="shared" si="490"/>
        <v>6Port Adelaide</v>
      </c>
      <c r="B4544">
        <v>2020</v>
      </c>
      <c r="C4544">
        <v>6</v>
      </c>
      <c r="D4544" t="s">
        <v>336</v>
      </c>
      <c r="E4544" t="s">
        <v>48</v>
      </c>
      <c r="F4544">
        <v>47</v>
      </c>
      <c r="G4544" s="1">
        <v>0.82</v>
      </c>
      <c r="H4544">
        <v>1</v>
      </c>
      <c r="I4544">
        <f t="shared" si="491"/>
        <v>17</v>
      </c>
      <c r="J4544" s="3">
        <f t="shared" si="492"/>
        <v>5.8823529411764705E-2</v>
      </c>
      <c r="K4544" s="5">
        <f t="shared" si="495"/>
        <v>4</v>
      </c>
      <c r="L4544" s="3">
        <f t="shared" ca="1" si="493"/>
        <v>0</v>
      </c>
      <c r="M4544" s="1">
        <f t="shared" ca="1" si="494"/>
        <v>5.8823529411764705E-2</v>
      </c>
      <c r="N4544" t="str">
        <f t="shared" si="496"/>
        <v>yes</v>
      </c>
    </row>
    <row r="4545" spans="1:14" x14ac:dyDescent="0.25">
      <c r="A4545" t="str">
        <f t="shared" si="490"/>
        <v>6Gold Coast Suns</v>
      </c>
      <c r="B4545">
        <v>2020</v>
      </c>
      <c r="C4545">
        <v>6</v>
      </c>
      <c r="D4545" t="s">
        <v>263</v>
      </c>
      <c r="E4545" t="s">
        <v>40</v>
      </c>
      <c r="F4545">
        <v>38</v>
      </c>
      <c r="G4545" s="1">
        <v>0.71</v>
      </c>
      <c r="H4545">
        <v>1</v>
      </c>
      <c r="I4545">
        <f t="shared" si="491"/>
        <v>24</v>
      </c>
      <c r="J4545" s="3">
        <f t="shared" si="492"/>
        <v>4.1666666666666664E-2</v>
      </c>
      <c r="K4545" s="5">
        <f t="shared" si="495"/>
        <v>6</v>
      </c>
      <c r="L4545" s="3">
        <f t="shared" ca="1" si="493"/>
        <v>0</v>
      </c>
      <c r="M4545" s="1">
        <f t="shared" ca="1" si="494"/>
        <v>4.1666666666666664E-2</v>
      </c>
      <c r="N4545" t="str">
        <f t="shared" si="496"/>
        <v>yes</v>
      </c>
    </row>
    <row r="4546" spans="1:14" x14ac:dyDescent="0.25">
      <c r="A4546" t="str">
        <f t="shared" ref="A4546:A4609" si="497">C4546&amp;E4546</f>
        <v>6Hawthorn</v>
      </c>
      <c r="B4546">
        <v>2020</v>
      </c>
      <c r="C4546">
        <v>6</v>
      </c>
      <c r="D4546" t="s">
        <v>145</v>
      </c>
      <c r="E4546" t="s">
        <v>56</v>
      </c>
      <c r="F4546">
        <v>42</v>
      </c>
      <c r="G4546" s="1">
        <v>0.9</v>
      </c>
      <c r="H4546">
        <v>1</v>
      </c>
      <c r="I4546">
        <f t="shared" ref="I4546:I4609" si="498">SUMIF($A:$A,$A4546,$H:$H)/4</f>
        <v>14</v>
      </c>
      <c r="J4546" s="3">
        <f t="shared" ref="J4546:J4609" si="499">H4546/I4546</f>
        <v>7.1428571428571425E-2</v>
      </c>
      <c r="K4546" s="5">
        <f t="shared" si="495"/>
        <v>119</v>
      </c>
      <c r="L4546" s="3">
        <f t="shared" ref="L4546:L4609" ca="1" si="500">SUMIF($D:$D,$D4546,$J4546)/COUNTIF($D:$D,$D4546)</f>
        <v>4.9535603715170275E-2</v>
      </c>
      <c r="M4546" s="1">
        <f t="shared" ref="M4546:M4609" ca="1" si="501">J4546-L4546</f>
        <v>2.189296771340115E-2</v>
      </c>
      <c r="N4546" t="str">
        <f t="shared" si="496"/>
        <v>yes</v>
      </c>
    </row>
    <row r="4547" spans="1:14" x14ac:dyDescent="0.25">
      <c r="A4547" t="str">
        <f t="shared" si="497"/>
        <v>6North Melbourne</v>
      </c>
      <c r="B4547">
        <v>2020</v>
      </c>
      <c r="C4547">
        <v>6</v>
      </c>
      <c r="D4547" t="s">
        <v>351</v>
      </c>
      <c r="E4547" t="s">
        <v>25</v>
      </c>
      <c r="F4547">
        <v>18</v>
      </c>
      <c r="G4547" s="1">
        <v>0.73</v>
      </c>
      <c r="H4547">
        <v>1</v>
      </c>
      <c r="I4547">
        <f t="shared" si="498"/>
        <v>18</v>
      </c>
      <c r="J4547" s="3">
        <f t="shared" si="499"/>
        <v>5.5555555555555552E-2</v>
      </c>
      <c r="K4547" s="5">
        <f t="shared" ref="K4547:K4610" si="502">SUMIF($D:$D,$D4547,$H:$H)</f>
        <v>1</v>
      </c>
      <c r="L4547" s="3">
        <f t="shared" ca="1" si="500"/>
        <v>0</v>
      </c>
      <c r="M4547" s="1">
        <f t="shared" ca="1" si="501"/>
        <v>5.5555555555555552E-2</v>
      </c>
      <c r="N4547" t="str">
        <f t="shared" ref="N4547:N4610" si="503">IF(K4547&gt;0,"yes", "no")</f>
        <v>yes</v>
      </c>
    </row>
    <row r="4548" spans="1:14" x14ac:dyDescent="0.25">
      <c r="A4548" t="str">
        <f t="shared" si="497"/>
        <v>6Hawthorn</v>
      </c>
      <c r="B4548">
        <v>2020</v>
      </c>
      <c r="C4548">
        <v>6</v>
      </c>
      <c r="D4548" t="s">
        <v>328</v>
      </c>
      <c r="E4548" t="s">
        <v>56</v>
      </c>
      <c r="F4548">
        <v>74</v>
      </c>
      <c r="G4548" s="1">
        <v>0.78</v>
      </c>
      <c r="H4548">
        <v>1</v>
      </c>
      <c r="I4548">
        <f t="shared" si="498"/>
        <v>14</v>
      </c>
      <c r="J4548" s="3">
        <f t="shared" si="499"/>
        <v>7.1428571428571425E-2</v>
      </c>
      <c r="K4548" s="5">
        <f t="shared" si="502"/>
        <v>4</v>
      </c>
      <c r="L4548" s="3">
        <f t="shared" ca="1" si="500"/>
        <v>0</v>
      </c>
      <c r="M4548" s="1">
        <f t="shared" ca="1" si="501"/>
        <v>7.1428571428571425E-2</v>
      </c>
      <c r="N4548" t="str">
        <f t="shared" si="503"/>
        <v>yes</v>
      </c>
    </row>
    <row r="4549" spans="1:14" x14ac:dyDescent="0.25">
      <c r="A4549" t="str">
        <f t="shared" si="497"/>
        <v>6Carlton</v>
      </c>
      <c r="B4549">
        <v>2020</v>
      </c>
      <c r="C4549">
        <v>6</v>
      </c>
      <c r="D4549" t="s">
        <v>354</v>
      </c>
      <c r="E4549" t="s">
        <v>6</v>
      </c>
      <c r="F4549">
        <v>69</v>
      </c>
      <c r="G4549" s="1">
        <v>0.83</v>
      </c>
      <c r="H4549">
        <v>0</v>
      </c>
      <c r="I4549">
        <f t="shared" si="498"/>
        <v>26</v>
      </c>
      <c r="J4549" s="3">
        <f t="shared" si="499"/>
        <v>0</v>
      </c>
      <c r="K4549" s="5">
        <f t="shared" si="502"/>
        <v>0</v>
      </c>
      <c r="L4549" s="3">
        <f t="shared" ca="1" si="500"/>
        <v>2.7543859649122805E-2</v>
      </c>
      <c r="M4549" s="1">
        <f t="shared" ca="1" si="501"/>
        <v>-2.7543859649122805E-2</v>
      </c>
      <c r="N4549" t="str">
        <f t="shared" si="503"/>
        <v>no</v>
      </c>
    </row>
    <row r="4550" spans="1:14" x14ac:dyDescent="0.25">
      <c r="A4550" t="str">
        <f t="shared" si="497"/>
        <v>6Gold Coast Suns</v>
      </c>
      <c r="B4550">
        <v>2020</v>
      </c>
      <c r="C4550">
        <v>6</v>
      </c>
      <c r="D4550" t="s">
        <v>374</v>
      </c>
      <c r="E4550" t="s">
        <v>40</v>
      </c>
      <c r="F4550">
        <v>48</v>
      </c>
      <c r="G4550" s="1">
        <v>0.78</v>
      </c>
      <c r="H4550">
        <v>0</v>
      </c>
      <c r="I4550">
        <f t="shared" si="498"/>
        <v>24</v>
      </c>
      <c r="J4550" s="3">
        <f t="shared" si="499"/>
        <v>0</v>
      </c>
      <c r="K4550" s="5">
        <f t="shared" si="502"/>
        <v>0</v>
      </c>
      <c r="L4550" s="3">
        <f t="shared" ca="1" si="500"/>
        <v>0</v>
      </c>
      <c r="M4550" s="1">
        <f t="shared" ca="1" si="501"/>
        <v>0</v>
      </c>
      <c r="N4550" t="str">
        <f t="shared" si="503"/>
        <v>no</v>
      </c>
    </row>
    <row r="4551" spans="1:14" x14ac:dyDescent="0.25">
      <c r="A4551" t="str">
        <f t="shared" si="497"/>
        <v>6Collingwood</v>
      </c>
      <c r="B4551">
        <v>2020</v>
      </c>
      <c r="C4551">
        <v>6</v>
      </c>
      <c r="D4551" t="s">
        <v>257</v>
      </c>
      <c r="E4551" t="s">
        <v>51</v>
      </c>
      <c r="F4551">
        <v>42</v>
      </c>
      <c r="G4551" s="1">
        <v>0.82</v>
      </c>
      <c r="H4551">
        <v>0</v>
      </c>
      <c r="I4551">
        <f t="shared" si="498"/>
        <v>14</v>
      </c>
      <c r="J4551" s="3">
        <f t="shared" si="499"/>
        <v>0</v>
      </c>
      <c r="K4551" s="5">
        <f t="shared" si="502"/>
        <v>8</v>
      </c>
      <c r="L4551" s="3">
        <f t="shared" ca="1" si="500"/>
        <v>4.9261083743842365E-3</v>
      </c>
      <c r="M4551" s="1">
        <f t="shared" ca="1" si="501"/>
        <v>-4.9261083743842365E-3</v>
      </c>
      <c r="N4551" t="str">
        <f t="shared" si="503"/>
        <v>yes</v>
      </c>
    </row>
    <row r="4552" spans="1:14" x14ac:dyDescent="0.25">
      <c r="A4552" t="str">
        <f t="shared" si="497"/>
        <v>6West Coast Eagles</v>
      </c>
      <c r="B4552">
        <v>2020</v>
      </c>
      <c r="C4552">
        <v>6</v>
      </c>
      <c r="D4552" t="s">
        <v>386</v>
      </c>
      <c r="E4552" t="s">
        <v>36</v>
      </c>
      <c r="F4552">
        <v>66</v>
      </c>
      <c r="G4552" s="1">
        <v>0.86</v>
      </c>
      <c r="H4552">
        <v>0</v>
      </c>
      <c r="I4552">
        <f t="shared" si="498"/>
        <v>19</v>
      </c>
      <c r="J4552" s="3">
        <f t="shared" si="499"/>
        <v>0</v>
      </c>
      <c r="K4552" s="5">
        <f t="shared" si="502"/>
        <v>0</v>
      </c>
      <c r="L4552" s="3">
        <f t="shared" ca="1" si="500"/>
        <v>8.9010989010989014E-2</v>
      </c>
      <c r="M4552" s="1">
        <f t="shared" ca="1" si="501"/>
        <v>-8.9010989010989014E-2</v>
      </c>
      <c r="N4552" t="str">
        <f t="shared" si="503"/>
        <v>no</v>
      </c>
    </row>
    <row r="4553" spans="1:14" x14ac:dyDescent="0.25">
      <c r="A4553" t="str">
        <f t="shared" si="497"/>
        <v>6Melbourne</v>
      </c>
      <c r="B4553">
        <v>2020</v>
      </c>
      <c r="C4553">
        <v>6</v>
      </c>
      <c r="D4553" t="s">
        <v>309</v>
      </c>
      <c r="E4553" t="s">
        <v>30</v>
      </c>
      <c r="F4553">
        <v>49</v>
      </c>
      <c r="G4553" s="1">
        <v>0.94</v>
      </c>
      <c r="H4553">
        <v>0</v>
      </c>
      <c r="I4553">
        <f t="shared" si="498"/>
        <v>24</v>
      </c>
      <c r="J4553" s="3">
        <f t="shared" si="499"/>
        <v>0</v>
      </c>
      <c r="K4553" s="5">
        <f t="shared" si="502"/>
        <v>2</v>
      </c>
      <c r="L4553" s="3">
        <f t="shared" ca="1" si="500"/>
        <v>0</v>
      </c>
      <c r="M4553" s="1">
        <f t="shared" ca="1" si="501"/>
        <v>0</v>
      </c>
      <c r="N4553" t="str">
        <f t="shared" si="503"/>
        <v>yes</v>
      </c>
    </row>
    <row r="4554" spans="1:14" x14ac:dyDescent="0.25">
      <c r="A4554" t="str">
        <f t="shared" si="497"/>
        <v>6St Kilda</v>
      </c>
      <c r="B4554">
        <v>2020</v>
      </c>
      <c r="C4554">
        <v>6</v>
      </c>
      <c r="D4554" t="s">
        <v>366</v>
      </c>
      <c r="E4554" t="s">
        <v>19</v>
      </c>
      <c r="F4554">
        <v>49</v>
      </c>
      <c r="G4554" s="1">
        <v>0.97</v>
      </c>
      <c r="H4554">
        <v>0</v>
      </c>
      <c r="I4554">
        <f t="shared" si="498"/>
        <v>26</v>
      </c>
      <c r="J4554" s="3">
        <f t="shared" si="499"/>
        <v>0</v>
      </c>
      <c r="K4554" s="5">
        <f t="shared" si="502"/>
        <v>0</v>
      </c>
      <c r="L4554" s="3">
        <f t="shared" ca="1" si="500"/>
        <v>4.4031647746818024E-2</v>
      </c>
      <c r="M4554" s="1">
        <f t="shared" ca="1" si="501"/>
        <v>-4.4031647746818024E-2</v>
      </c>
      <c r="N4554" t="str">
        <f t="shared" si="503"/>
        <v>no</v>
      </c>
    </row>
    <row r="4555" spans="1:14" x14ac:dyDescent="0.25">
      <c r="A4555" t="str">
        <f t="shared" si="497"/>
        <v>6Adelaide Crows</v>
      </c>
      <c r="B4555">
        <v>2020</v>
      </c>
      <c r="C4555">
        <v>6</v>
      </c>
      <c r="D4555" t="s">
        <v>424</v>
      </c>
      <c r="E4555" t="s">
        <v>22</v>
      </c>
      <c r="F4555">
        <v>51</v>
      </c>
      <c r="G4555" s="1">
        <v>0.74</v>
      </c>
      <c r="H4555">
        <v>0</v>
      </c>
      <c r="I4555">
        <f t="shared" si="498"/>
        <v>19</v>
      </c>
      <c r="J4555" s="3">
        <f t="shared" si="499"/>
        <v>0</v>
      </c>
      <c r="K4555" s="5">
        <f t="shared" si="502"/>
        <v>0</v>
      </c>
      <c r="L4555" s="3">
        <f t="shared" ca="1" si="500"/>
        <v>8.1627909784603492E-2</v>
      </c>
      <c r="M4555" s="1">
        <f t="shared" ca="1" si="501"/>
        <v>-8.1627909784603492E-2</v>
      </c>
      <c r="N4555" t="str">
        <f t="shared" si="503"/>
        <v>no</v>
      </c>
    </row>
    <row r="4556" spans="1:14" x14ac:dyDescent="0.25">
      <c r="A4556" t="str">
        <f t="shared" si="497"/>
        <v>6Essendon</v>
      </c>
      <c r="B4556">
        <v>2020</v>
      </c>
      <c r="C4556">
        <v>6</v>
      </c>
      <c r="D4556" t="s">
        <v>427</v>
      </c>
      <c r="E4556" t="s">
        <v>32</v>
      </c>
      <c r="F4556">
        <v>69</v>
      </c>
      <c r="G4556" s="1">
        <v>0.84</v>
      </c>
      <c r="H4556">
        <v>0</v>
      </c>
      <c r="I4556">
        <f t="shared" si="498"/>
        <v>18</v>
      </c>
      <c r="J4556" s="3">
        <f t="shared" si="499"/>
        <v>0</v>
      </c>
      <c r="K4556" s="5">
        <f t="shared" si="502"/>
        <v>0</v>
      </c>
      <c r="L4556" s="3">
        <f t="shared" ca="1" si="500"/>
        <v>0</v>
      </c>
      <c r="M4556" s="1">
        <f t="shared" ca="1" si="501"/>
        <v>0</v>
      </c>
      <c r="N4556" t="str">
        <f t="shared" si="503"/>
        <v>no</v>
      </c>
    </row>
    <row r="4557" spans="1:14" x14ac:dyDescent="0.25">
      <c r="A4557" t="str">
        <f t="shared" si="497"/>
        <v>6Melbourne</v>
      </c>
      <c r="B4557">
        <v>2020</v>
      </c>
      <c r="C4557">
        <v>6</v>
      </c>
      <c r="D4557" t="s">
        <v>433</v>
      </c>
      <c r="E4557" t="s">
        <v>30</v>
      </c>
      <c r="F4557">
        <v>26</v>
      </c>
      <c r="G4557" s="1">
        <v>0.79</v>
      </c>
      <c r="H4557">
        <v>0</v>
      </c>
      <c r="I4557">
        <f t="shared" si="498"/>
        <v>24</v>
      </c>
      <c r="J4557" s="3">
        <f t="shared" si="499"/>
        <v>0</v>
      </c>
      <c r="K4557" s="5">
        <f t="shared" si="502"/>
        <v>0</v>
      </c>
      <c r="L4557" s="3">
        <f t="shared" ca="1" si="500"/>
        <v>6.1904761904761907E-2</v>
      </c>
      <c r="M4557" s="1">
        <f t="shared" ca="1" si="501"/>
        <v>-6.1904761904761907E-2</v>
      </c>
      <c r="N4557" t="str">
        <f t="shared" si="503"/>
        <v>no</v>
      </c>
    </row>
    <row r="4558" spans="1:14" x14ac:dyDescent="0.25">
      <c r="A4558" t="str">
        <f t="shared" si="497"/>
        <v>6St Kilda</v>
      </c>
      <c r="B4558">
        <v>2020</v>
      </c>
      <c r="C4558">
        <v>6</v>
      </c>
      <c r="D4558" t="s">
        <v>436</v>
      </c>
      <c r="E4558" t="s">
        <v>19</v>
      </c>
      <c r="F4558">
        <v>51</v>
      </c>
      <c r="G4558" s="1">
        <v>0.82</v>
      </c>
      <c r="H4558">
        <v>0</v>
      </c>
      <c r="I4558">
        <f t="shared" si="498"/>
        <v>26</v>
      </c>
      <c r="J4558" s="3">
        <f t="shared" si="499"/>
        <v>0</v>
      </c>
      <c r="K4558" s="5">
        <f t="shared" si="502"/>
        <v>0</v>
      </c>
      <c r="L4558" s="3">
        <f t="shared" ca="1" si="500"/>
        <v>1.1508951406649617E-2</v>
      </c>
      <c r="M4558" s="1">
        <f t="shared" ca="1" si="501"/>
        <v>-1.1508951406649617E-2</v>
      </c>
      <c r="N4558" t="str">
        <f t="shared" si="503"/>
        <v>no</v>
      </c>
    </row>
    <row r="4559" spans="1:14" x14ac:dyDescent="0.25">
      <c r="A4559" t="str">
        <f t="shared" si="497"/>
        <v>6Adelaide Crows</v>
      </c>
      <c r="B4559">
        <v>2020</v>
      </c>
      <c r="C4559">
        <v>6</v>
      </c>
      <c r="D4559" t="s">
        <v>352</v>
      </c>
      <c r="E4559" t="s">
        <v>22</v>
      </c>
      <c r="F4559">
        <v>46</v>
      </c>
      <c r="G4559" s="1">
        <v>0.74</v>
      </c>
      <c r="H4559">
        <v>0</v>
      </c>
      <c r="I4559">
        <f t="shared" si="498"/>
        <v>19</v>
      </c>
      <c r="J4559" s="3">
        <f t="shared" si="499"/>
        <v>0</v>
      </c>
      <c r="K4559" s="5">
        <f t="shared" si="502"/>
        <v>0</v>
      </c>
      <c r="L4559" s="3">
        <f t="shared" ca="1" si="500"/>
        <v>0.10497076023391813</v>
      </c>
      <c r="M4559" s="1">
        <f t="shared" ca="1" si="501"/>
        <v>-0.10497076023391813</v>
      </c>
      <c r="N4559" t="str">
        <f t="shared" si="503"/>
        <v>no</v>
      </c>
    </row>
    <row r="4560" spans="1:14" x14ac:dyDescent="0.25">
      <c r="A4560" t="str">
        <f t="shared" si="497"/>
        <v>6Carlton</v>
      </c>
      <c r="B4560">
        <v>2020</v>
      </c>
      <c r="C4560">
        <v>6</v>
      </c>
      <c r="D4560" t="s">
        <v>459</v>
      </c>
      <c r="E4560" t="s">
        <v>6</v>
      </c>
      <c r="F4560">
        <v>58</v>
      </c>
      <c r="G4560" s="1">
        <v>0.88</v>
      </c>
      <c r="H4560">
        <v>0</v>
      </c>
      <c r="I4560">
        <f t="shared" si="498"/>
        <v>26</v>
      </c>
      <c r="J4560" s="3">
        <f t="shared" si="499"/>
        <v>0</v>
      </c>
      <c r="K4560" s="5">
        <f t="shared" si="502"/>
        <v>0</v>
      </c>
      <c r="L4560" s="3">
        <f t="shared" ca="1" si="500"/>
        <v>0.1466240409207161</v>
      </c>
      <c r="M4560" s="1">
        <f t="shared" ca="1" si="501"/>
        <v>-0.1466240409207161</v>
      </c>
      <c r="N4560" t="str">
        <f t="shared" si="503"/>
        <v>no</v>
      </c>
    </row>
    <row r="4561" spans="1:14" x14ac:dyDescent="0.25">
      <c r="A4561" t="str">
        <f t="shared" si="497"/>
        <v>6Essendon</v>
      </c>
      <c r="B4561">
        <v>2020</v>
      </c>
      <c r="C4561">
        <v>6</v>
      </c>
      <c r="D4561" t="s">
        <v>201</v>
      </c>
      <c r="E4561" t="s">
        <v>32</v>
      </c>
      <c r="F4561">
        <v>57</v>
      </c>
      <c r="G4561" s="1">
        <v>0.83</v>
      </c>
      <c r="H4561">
        <v>0</v>
      </c>
      <c r="I4561">
        <f t="shared" si="498"/>
        <v>18</v>
      </c>
      <c r="J4561" s="3">
        <f t="shared" si="499"/>
        <v>0</v>
      </c>
      <c r="K4561" s="5">
        <f t="shared" si="502"/>
        <v>54</v>
      </c>
      <c r="L4561" s="3">
        <f t="shared" ca="1" si="500"/>
        <v>6.6141289051505764E-2</v>
      </c>
      <c r="M4561" s="1">
        <f t="shared" ca="1" si="501"/>
        <v>-6.6141289051505764E-2</v>
      </c>
      <c r="N4561" t="str">
        <f t="shared" si="503"/>
        <v>yes</v>
      </c>
    </row>
    <row r="4562" spans="1:14" x14ac:dyDescent="0.25">
      <c r="A4562" t="str">
        <f t="shared" si="497"/>
        <v>6St Kilda</v>
      </c>
      <c r="B4562">
        <v>2020</v>
      </c>
      <c r="C4562">
        <v>6</v>
      </c>
      <c r="D4562" t="s">
        <v>492</v>
      </c>
      <c r="E4562" t="s">
        <v>19</v>
      </c>
      <c r="F4562">
        <v>45</v>
      </c>
      <c r="G4562" s="1">
        <v>0.88</v>
      </c>
      <c r="H4562">
        <v>0</v>
      </c>
      <c r="I4562">
        <f t="shared" si="498"/>
        <v>26</v>
      </c>
      <c r="J4562" s="3">
        <f t="shared" si="499"/>
        <v>0</v>
      </c>
      <c r="K4562" s="5">
        <f t="shared" si="502"/>
        <v>0</v>
      </c>
      <c r="L4562" s="3">
        <f t="shared" ca="1" si="500"/>
        <v>5.9993734335839599E-2</v>
      </c>
      <c r="M4562" s="1">
        <f t="shared" ca="1" si="501"/>
        <v>-5.9993734335839599E-2</v>
      </c>
      <c r="N4562" t="str">
        <f t="shared" si="503"/>
        <v>no</v>
      </c>
    </row>
    <row r="4563" spans="1:14" x14ac:dyDescent="0.25">
      <c r="A4563" t="str">
        <f t="shared" si="497"/>
        <v>6Collingwood</v>
      </c>
      <c r="B4563">
        <v>2020</v>
      </c>
      <c r="C4563">
        <v>6</v>
      </c>
      <c r="D4563" t="s">
        <v>443</v>
      </c>
      <c r="E4563" t="s">
        <v>51</v>
      </c>
      <c r="F4563">
        <v>71</v>
      </c>
      <c r="G4563" s="1">
        <v>0.86</v>
      </c>
      <c r="H4563">
        <v>0</v>
      </c>
      <c r="I4563">
        <f t="shared" si="498"/>
        <v>14</v>
      </c>
      <c r="J4563" s="3">
        <f t="shared" si="499"/>
        <v>0</v>
      </c>
      <c r="K4563" s="5">
        <f t="shared" si="502"/>
        <v>0</v>
      </c>
      <c r="L4563" s="3">
        <f t="shared" ca="1" si="500"/>
        <v>7.5752039946413358E-2</v>
      </c>
      <c r="M4563" s="1">
        <f t="shared" ca="1" si="501"/>
        <v>-7.5752039946413358E-2</v>
      </c>
      <c r="N4563" t="str">
        <f t="shared" si="503"/>
        <v>no</v>
      </c>
    </row>
    <row r="4564" spans="1:14" x14ac:dyDescent="0.25">
      <c r="A4564" t="str">
        <f t="shared" si="497"/>
        <v>6Hawthorn</v>
      </c>
      <c r="B4564">
        <v>2020</v>
      </c>
      <c r="C4564">
        <v>6</v>
      </c>
      <c r="D4564" t="s">
        <v>413</v>
      </c>
      <c r="E4564" t="s">
        <v>56</v>
      </c>
      <c r="F4564">
        <v>114</v>
      </c>
      <c r="G4564" s="1">
        <v>0.88</v>
      </c>
      <c r="H4564">
        <v>0</v>
      </c>
      <c r="I4564">
        <f t="shared" si="498"/>
        <v>14</v>
      </c>
      <c r="J4564" s="3">
        <f t="shared" si="499"/>
        <v>0</v>
      </c>
      <c r="K4564" s="5">
        <f t="shared" si="502"/>
        <v>0</v>
      </c>
      <c r="L4564" s="3">
        <f t="shared" ca="1" si="500"/>
        <v>0</v>
      </c>
      <c r="M4564" s="1">
        <f t="shared" ca="1" si="501"/>
        <v>0</v>
      </c>
      <c r="N4564" t="str">
        <f t="shared" si="503"/>
        <v>no</v>
      </c>
    </row>
    <row r="4565" spans="1:14" x14ac:dyDescent="0.25">
      <c r="A4565" t="str">
        <f t="shared" si="497"/>
        <v>6Carlton</v>
      </c>
      <c r="B4565">
        <v>2020</v>
      </c>
      <c r="C4565">
        <v>6</v>
      </c>
      <c r="D4565" t="s">
        <v>504</v>
      </c>
      <c r="E4565" t="s">
        <v>6</v>
      </c>
      <c r="F4565">
        <v>31</v>
      </c>
      <c r="G4565" s="1">
        <v>0.84</v>
      </c>
      <c r="H4565">
        <v>0</v>
      </c>
      <c r="I4565">
        <f t="shared" si="498"/>
        <v>26</v>
      </c>
      <c r="J4565" s="3">
        <f t="shared" si="499"/>
        <v>0</v>
      </c>
      <c r="K4565" s="5">
        <f t="shared" si="502"/>
        <v>0</v>
      </c>
      <c r="L4565" s="3">
        <f t="shared" ca="1" si="500"/>
        <v>6.2500000000000003E-3</v>
      </c>
      <c r="M4565" s="1">
        <f t="shared" ca="1" si="501"/>
        <v>-6.2500000000000003E-3</v>
      </c>
      <c r="N4565" t="str">
        <f t="shared" si="503"/>
        <v>no</v>
      </c>
    </row>
    <row r="4566" spans="1:14" x14ac:dyDescent="0.25">
      <c r="A4566" t="str">
        <f t="shared" si="497"/>
        <v>6Adelaide Crows</v>
      </c>
      <c r="B4566">
        <v>2020</v>
      </c>
      <c r="C4566">
        <v>6</v>
      </c>
      <c r="D4566" t="s">
        <v>526</v>
      </c>
      <c r="E4566" t="s">
        <v>22</v>
      </c>
      <c r="F4566">
        <v>51</v>
      </c>
      <c r="G4566" s="1">
        <v>0.93</v>
      </c>
      <c r="H4566">
        <v>0</v>
      </c>
      <c r="I4566">
        <f t="shared" si="498"/>
        <v>19</v>
      </c>
      <c r="J4566" s="3">
        <f t="shared" si="499"/>
        <v>0</v>
      </c>
      <c r="K4566" s="5">
        <f t="shared" si="502"/>
        <v>0</v>
      </c>
      <c r="L4566" s="3">
        <f t="shared" ca="1" si="500"/>
        <v>5.3366174055829226E-2</v>
      </c>
      <c r="M4566" s="1">
        <f t="shared" ca="1" si="501"/>
        <v>-5.3366174055829226E-2</v>
      </c>
      <c r="N4566" t="str">
        <f t="shared" si="503"/>
        <v>no</v>
      </c>
    </row>
    <row r="4567" spans="1:14" x14ac:dyDescent="0.25">
      <c r="A4567" t="str">
        <f t="shared" si="497"/>
        <v>6Geelong Cats</v>
      </c>
      <c r="B4567">
        <v>2020</v>
      </c>
      <c r="C4567">
        <v>6</v>
      </c>
      <c r="D4567" t="s">
        <v>506</v>
      </c>
      <c r="E4567" t="s">
        <v>9</v>
      </c>
      <c r="F4567">
        <v>99</v>
      </c>
      <c r="G4567" s="1">
        <v>0.98</v>
      </c>
      <c r="H4567">
        <v>0</v>
      </c>
      <c r="I4567">
        <f t="shared" si="498"/>
        <v>21</v>
      </c>
      <c r="J4567" s="3">
        <f t="shared" si="499"/>
        <v>0</v>
      </c>
      <c r="K4567" s="5">
        <f t="shared" si="502"/>
        <v>0</v>
      </c>
      <c r="L4567" s="3">
        <f t="shared" ca="1" si="500"/>
        <v>6.1381074168797956E-2</v>
      </c>
      <c r="M4567" s="1">
        <f t="shared" ca="1" si="501"/>
        <v>-6.1381074168797956E-2</v>
      </c>
      <c r="N4567" t="str">
        <f t="shared" si="503"/>
        <v>no</v>
      </c>
    </row>
    <row r="4568" spans="1:14" x14ac:dyDescent="0.25">
      <c r="A4568" t="str">
        <f t="shared" si="497"/>
        <v>6Melbourne</v>
      </c>
      <c r="B4568">
        <v>2020</v>
      </c>
      <c r="C4568">
        <v>6</v>
      </c>
      <c r="D4568" t="s">
        <v>469</v>
      </c>
      <c r="E4568" t="s">
        <v>30</v>
      </c>
      <c r="F4568">
        <v>40</v>
      </c>
      <c r="G4568" s="1">
        <v>0.71</v>
      </c>
      <c r="H4568">
        <v>0</v>
      </c>
      <c r="I4568">
        <f t="shared" si="498"/>
        <v>24</v>
      </c>
      <c r="J4568" s="3">
        <f t="shared" si="499"/>
        <v>0</v>
      </c>
      <c r="K4568" s="5">
        <f t="shared" si="502"/>
        <v>0</v>
      </c>
      <c r="L4568" s="3">
        <f t="shared" ca="1" si="500"/>
        <v>0</v>
      </c>
      <c r="M4568" s="1">
        <f t="shared" ca="1" si="501"/>
        <v>0</v>
      </c>
      <c r="N4568" t="str">
        <f t="shared" si="503"/>
        <v>no</v>
      </c>
    </row>
    <row r="4569" spans="1:14" x14ac:dyDescent="0.25">
      <c r="A4569" t="str">
        <f t="shared" si="497"/>
        <v>6Western Bulldogs</v>
      </c>
      <c r="B4569">
        <v>2020</v>
      </c>
      <c r="C4569">
        <v>6</v>
      </c>
      <c r="D4569" t="s">
        <v>272</v>
      </c>
      <c r="E4569" t="s">
        <v>14</v>
      </c>
      <c r="F4569">
        <v>44</v>
      </c>
      <c r="G4569" s="1">
        <v>0.78</v>
      </c>
      <c r="H4569">
        <v>0</v>
      </c>
      <c r="I4569">
        <f t="shared" si="498"/>
        <v>26</v>
      </c>
      <c r="J4569" s="3">
        <f t="shared" si="499"/>
        <v>0</v>
      </c>
      <c r="K4569" s="5">
        <f t="shared" si="502"/>
        <v>4</v>
      </c>
      <c r="L4569" s="3">
        <f t="shared" ca="1" si="500"/>
        <v>0</v>
      </c>
      <c r="M4569" s="1">
        <f t="shared" ca="1" si="501"/>
        <v>0</v>
      </c>
      <c r="N4569" t="str">
        <f t="shared" si="503"/>
        <v>yes</v>
      </c>
    </row>
    <row r="4570" spans="1:14" x14ac:dyDescent="0.25">
      <c r="A4570" t="str">
        <f t="shared" si="497"/>
        <v>6Brisbane Lions</v>
      </c>
      <c r="B4570">
        <v>2020</v>
      </c>
      <c r="C4570">
        <v>6</v>
      </c>
      <c r="D4570" t="s">
        <v>538</v>
      </c>
      <c r="E4570" t="s">
        <v>16</v>
      </c>
      <c r="F4570">
        <v>22</v>
      </c>
      <c r="G4570" s="1">
        <v>1</v>
      </c>
      <c r="H4570">
        <v>0</v>
      </c>
      <c r="I4570">
        <f t="shared" si="498"/>
        <v>21</v>
      </c>
      <c r="J4570" s="3">
        <f t="shared" si="499"/>
        <v>0</v>
      </c>
      <c r="K4570" s="5">
        <f t="shared" si="502"/>
        <v>0</v>
      </c>
      <c r="L4570" s="3">
        <f t="shared" ca="1" si="500"/>
        <v>4.8469387755102046E-2</v>
      </c>
      <c r="M4570" s="1">
        <f t="shared" ca="1" si="501"/>
        <v>-4.8469387755102046E-2</v>
      </c>
      <c r="N4570" t="str">
        <f t="shared" si="503"/>
        <v>no</v>
      </c>
    </row>
    <row r="4571" spans="1:14" x14ac:dyDescent="0.25">
      <c r="A4571" t="str">
        <f t="shared" si="497"/>
        <v>6North Melbourne</v>
      </c>
      <c r="B4571">
        <v>2020</v>
      </c>
      <c r="C4571">
        <v>6</v>
      </c>
      <c r="D4571" t="s">
        <v>539</v>
      </c>
      <c r="E4571" t="s">
        <v>25</v>
      </c>
      <c r="F4571">
        <v>56</v>
      </c>
      <c r="G4571" s="1">
        <v>0.92</v>
      </c>
      <c r="H4571">
        <v>0</v>
      </c>
      <c r="I4571">
        <f t="shared" si="498"/>
        <v>18</v>
      </c>
      <c r="J4571" s="3">
        <f t="shared" si="499"/>
        <v>0</v>
      </c>
      <c r="K4571" s="5">
        <f t="shared" si="502"/>
        <v>0</v>
      </c>
      <c r="L4571" s="3">
        <f t="shared" ca="1" si="500"/>
        <v>6.0557275541795665E-2</v>
      </c>
      <c r="M4571" s="1">
        <f t="shared" ca="1" si="501"/>
        <v>-6.0557275541795665E-2</v>
      </c>
      <c r="N4571" t="str">
        <f t="shared" si="503"/>
        <v>no</v>
      </c>
    </row>
    <row r="4572" spans="1:14" x14ac:dyDescent="0.25">
      <c r="A4572" t="str">
        <f t="shared" si="497"/>
        <v>6Richmond</v>
      </c>
      <c r="B4572">
        <v>2020</v>
      </c>
      <c r="C4572">
        <v>6</v>
      </c>
      <c r="D4572" t="s">
        <v>455</v>
      </c>
      <c r="E4572" t="s">
        <v>28</v>
      </c>
      <c r="F4572">
        <v>28</v>
      </c>
      <c r="G4572" s="1">
        <v>1</v>
      </c>
      <c r="H4572">
        <v>0</v>
      </c>
      <c r="I4572">
        <f t="shared" si="498"/>
        <v>11</v>
      </c>
      <c r="J4572" s="3">
        <f t="shared" si="499"/>
        <v>0</v>
      </c>
      <c r="K4572" s="5">
        <f t="shared" si="502"/>
        <v>0</v>
      </c>
      <c r="L4572" s="3">
        <f t="shared" ca="1" si="500"/>
        <v>9.802197802197804E-2</v>
      </c>
      <c r="M4572" s="1">
        <f t="shared" ca="1" si="501"/>
        <v>-9.802197802197804E-2</v>
      </c>
      <c r="N4572" t="str">
        <f t="shared" si="503"/>
        <v>no</v>
      </c>
    </row>
    <row r="4573" spans="1:14" x14ac:dyDescent="0.25">
      <c r="A4573" t="str">
        <f t="shared" si="497"/>
        <v>6Adelaide Crows</v>
      </c>
      <c r="B4573">
        <v>2020</v>
      </c>
      <c r="C4573">
        <v>6</v>
      </c>
      <c r="D4573" t="s">
        <v>394</v>
      </c>
      <c r="E4573" t="s">
        <v>22</v>
      </c>
      <c r="F4573">
        <v>62</v>
      </c>
      <c r="G4573" s="1">
        <v>0.98</v>
      </c>
      <c r="H4573">
        <v>0</v>
      </c>
      <c r="I4573">
        <f t="shared" si="498"/>
        <v>19</v>
      </c>
      <c r="J4573" s="3">
        <f t="shared" si="499"/>
        <v>0</v>
      </c>
      <c r="K4573" s="5">
        <f t="shared" si="502"/>
        <v>0</v>
      </c>
      <c r="L4573" s="3">
        <f t="shared" ca="1" si="500"/>
        <v>5.469336963589836E-2</v>
      </c>
      <c r="M4573" s="1">
        <f t="shared" ca="1" si="501"/>
        <v>-5.469336963589836E-2</v>
      </c>
      <c r="N4573" t="str">
        <f t="shared" si="503"/>
        <v>no</v>
      </c>
    </row>
    <row r="4574" spans="1:14" x14ac:dyDescent="0.25">
      <c r="A4574" t="str">
        <f t="shared" si="497"/>
        <v>6St Kilda</v>
      </c>
      <c r="B4574">
        <v>2020</v>
      </c>
      <c r="C4574">
        <v>6</v>
      </c>
      <c r="D4574" t="s">
        <v>365</v>
      </c>
      <c r="E4574" t="s">
        <v>19</v>
      </c>
      <c r="F4574">
        <v>41</v>
      </c>
      <c r="G4574" s="1">
        <v>0.8</v>
      </c>
      <c r="H4574">
        <v>0</v>
      </c>
      <c r="I4574">
        <f t="shared" si="498"/>
        <v>26</v>
      </c>
      <c r="J4574" s="3">
        <f t="shared" si="499"/>
        <v>0</v>
      </c>
      <c r="K4574" s="5">
        <f t="shared" si="502"/>
        <v>0</v>
      </c>
      <c r="L4574" s="3">
        <f t="shared" ca="1" si="500"/>
        <v>0.1081439393939394</v>
      </c>
      <c r="M4574" s="1">
        <f t="shared" ca="1" si="501"/>
        <v>-0.1081439393939394</v>
      </c>
      <c r="N4574" t="str">
        <f t="shared" si="503"/>
        <v>no</v>
      </c>
    </row>
    <row r="4575" spans="1:14" x14ac:dyDescent="0.25">
      <c r="A4575" t="str">
        <f t="shared" si="497"/>
        <v>6Gold Coast Suns</v>
      </c>
      <c r="B4575">
        <v>2020</v>
      </c>
      <c r="C4575">
        <v>6</v>
      </c>
      <c r="D4575" t="s">
        <v>261</v>
      </c>
      <c r="E4575" t="s">
        <v>40</v>
      </c>
      <c r="F4575">
        <v>54</v>
      </c>
      <c r="G4575" s="1">
        <v>0.87</v>
      </c>
      <c r="H4575">
        <v>0</v>
      </c>
      <c r="I4575">
        <f t="shared" si="498"/>
        <v>24</v>
      </c>
      <c r="J4575" s="3">
        <f t="shared" si="499"/>
        <v>0</v>
      </c>
      <c r="K4575" s="5">
        <f t="shared" si="502"/>
        <v>7</v>
      </c>
      <c r="L4575" s="3">
        <f t="shared" ca="1" si="500"/>
        <v>4.261363636363636E-2</v>
      </c>
      <c r="M4575" s="1">
        <f t="shared" ca="1" si="501"/>
        <v>-4.261363636363636E-2</v>
      </c>
      <c r="N4575" t="str">
        <f t="shared" si="503"/>
        <v>yes</v>
      </c>
    </row>
    <row r="4576" spans="1:14" x14ac:dyDescent="0.25">
      <c r="A4576" t="str">
        <f t="shared" si="497"/>
        <v>6Collingwood</v>
      </c>
      <c r="B4576">
        <v>2020</v>
      </c>
      <c r="C4576">
        <v>6</v>
      </c>
      <c r="D4576" t="s">
        <v>547</v>
      </c>
      <c r="E4576" t="s">
        <v>51</v>
      </c>
      <c r="F4576">
        <v>61</v>
      </c>
      <c r="G4576" s="1">
        <v>0.8</v>
      </c>
      <c r="H4576">
        <v>0</v>
      </c>
      <c r="I4576">
        <f t="shared" si="498"/>
        <v>14</v>
      </c>
      <c r="J4576" s="3">
        <f t="shared" si="499"/>
        <v>0</v>
      </c>
      <c r="K4576" s="5">
        <f t="shared" si="502"/>
        <v>0</v>
      </c>
      <c r="L4576" s="3">
        <f t="shared" ca="1" si="500"/>
        <v>9.2592592592592601E-2</v>
      </c>
      <c r="M4576" s="1">
        <f t="shared" ca="1" si="501"/>
        <v>-9.2592592592592601E-2</v>
      </c>
      <c r="N4576" t="str">
        <f t="shared" si="503"/>
        <v>no</v>
      </c>
    </row>
    <row r="4577" spans="1:14" x14ac:dyDescent="0.25">
      <c r="A4577" t="str">
        <f t="shared" si="497"/>
        <v>6Melbourne</v>
      </c>
      <c r="B4577">
        <v>2020</v>
      </c>
      <c r="C4577">
        <v>6</v>
      </c>
      <c r="D4577" t="s">
        <v>237</v>
      </c>
      <c r="E4577" t="s">
        <v>30</v>
      </c>
      <c r="F4577">
        <v>15</v>
      </c>
      <c r="G4577" s="1">
        <v>0.21</v>
      </c>
      <c r="H4577">
        <v>0</v>
      </c>
      <c r="I4577">
        <f t="shared" si="498"/>
        <v>24</v>
      </c>
      <c r="J4577" s="3">
        <f t="shared" si="499"/>
        <v>0</v>
      </c>
      <c r="K4577" s="5">
        <f t="shared" si="502"/>
        <v>17</v>
      </c>
      <c r="L4577" s="3">
        <f t="shared" ca="1" si="500"/>
        <v>5.5555555555555552E-2</v>
      </c>
      <c r="M4577" s="1">
        <f t="shared" ca="1" si="501"/>
        <v>-5.5555555555555552E-2</v>
      </c>
      <c r="N4577" t="str">
        <f t="shared" si="503"/>
        <v>yes</v>
      </c>
    </row>
    <row r="4578" spans="1:14" x14ac:dyDescent="0.25">
      <c r="A4578" t="str">
        <f t="shared" si="497"/>
        <v>6GWS Giants</v>
      </c>
      <c r="B4578">
        <v>2020</v>
      </c>
      <c r="C4578">
        <v>6</v>
      </c>
      <c r="D4578" t="s">
        <v>378</v>
      </c>
      <c r="E4578" t="s">
        <v>11</v>
      </c>
      <c r="F4578">
        <v>55</v>
      </c>
      <c r="G4578" s="1">
        <v>0.83</v>
      </c>
      <c r="H4578">
        <v>0</v>
      </c>
      <c r="I4578">
        <f t="shared" si="498"/>
        <v>17</v>
      </c>
      <c r="J4578" s="3">
        <f t="shared" si="499"/>
        <v>0</v>
      </c>
      <c r="K4578" s="5">
        <f t="shared" si="502"/>
        <v>0</v>
      </c>
      <c r="L4578" s="3">
        <f t="shared" ca="1" si="500"/>
        <v>8.6772486772486765E-2</v>
      </c>
      <c r="M4578" s="1">
        <f t="shared" ca="1" si="501"/>
        <v>-8.6772486772486765E-2</v>
      </c>
      <c r="N4578" t="str">
        <f t="shared" si="503"/>
        <v>no</v>
      </c>
    </row>
    <row r="4579" spans="1:14" x14ac:dyDescent="0.25">
      <c r="A4579" t="str">
        <f t="shared" si="497"/>
        <v>6Melbourne</v>
      </c>
      <c r="B4579">
        <v>2020</v>
      </c>
      <c r="C4579">
        <v>6</v>
      </c>
      <c r="D4579" t="s">
        <v>565</v>
      </c>
      <c r="E4579" t="s">
        <v>30</v>
      </c>
      <c r="F4579">
        <v>14</v>
      </c>
      <c r="G4579" s="1">
        <v>0.78</v>
      </c>
      <c r="H4579">
        <v>0</v>
      </c>
      <c r="I4579">
        <f t="shared" si="498"/>
        <v>24</v>
      </c>
      <c r="J4579" s="3">
        <f t="shared" si="499"/>
        <v>0</v>
      </c>
      <c r="K4579" s="5">
        <f t="shared" si="502"/>
        <v>0</v>
      </c>
      <c r="L4579" s="3">
        <f t="shared" ca="1" si="500"/>
        <v>5.7471264367816091E-3</v>
      </c>
      <c r="M4579" s="1">
        <f t="shared" ca="1" si="501"/>
        <v>-5.7471264367816091E-3</v>
      </c>
      <c r="N4579" t="str">
        <f t="shared" si="503"/>
        <v>no</v>
      </c>
    </row>
    <row r="4580" spans="1:14" x14ac:dyDescent="0.25">
      <c r="A4580" t="str">
        <f t="shared" si="497"/>
        <v>6Port Adelaide</v>
      </c>
      <c r="B4580">
        <v>2020</v>
      </c>
      <c r="C4580">
        <v>6</v>
      </c>
      <c r="D4580" t="s">
        <v>566</v>
      </c>
      <c r="E4580" t="s">
        <v>48</v>
      </c>
      <c r="F4580">
        <v>74</v>
      </c>
      <c r="G4580" s="1">
        <v>0.91</v>
      </c>
      <c r="H4580">
        <v>0</v>
      </c>
      <c r="I4580">
        <f t="shared" si="498"/>
        <v>17</v>
      </c>
      <c r="J4580" s="3">
        <f t="shared" si="499"/>
        <v>0</v>
      </c>
      <c r="K4580" s="5">
        <f t="shared" si="502"/>
        <v>0</v>
      </c>
      <c r="L4580" s="3">
        <f t="shared" ca="1" si="500"/>
        <v>2.4059865492090556E-2</v>
      </c>
      <c r="M4580" s="1">
        <f t="shared" ca="1" si="501"/>
        <v>-2.4059865492090556E-2</v>
      </c>
      <c r="N4580" t="str">
        <f t="shared" si="503"/>
        <v>no</v>
      </c>
    </row>
    <row r="4581" spans="1:14" x14ac:dyDescent="0.25">
      <c r="A4581" t="str">
        <f t="shared" si="497"/>
        <v>6Sydney Swans</v>
      </c>
      <c r="B4581">
        <v>2020</v>
      </c>
      <c r="C4581">
        <v>6</v>
      </c>
      <c r="D4581" t="s">
        <v>160</v>
      </c>
      <c r="E4581" t="s">
        <v>70</v>
      </c>
      <c r="F4581">
        <v>125</v>
      </c>
      <c r="G4581" s="1">
        <v>0.97</v>
      </c>
      <c r="H4581">
        <v>0</v>
      </c>
      <c r="I4581">
        <f t="shared" si="498"/>
        <v>11</v>
      </c>
      <c r="J4581" s="3">
        <f t="shared" si="499"/>
        <v>0</v>
      </c>
      <c r="K4581" s="5">
        <f t="shared" si="502"/>
        <v>43</v>
      </c>
      <c r="L4581" s="3">
        <f t="shared" ca="1" si="500"/>
        <v>5.8333333333333334E-2</v>
      </c>
      <c r="M4581" s="1">
        <f t="shared" ca="1" si="501"/>
        <v>-5.8333333333333334E-2</v>
      </c>
      <c r="N4581" t="str">
        <f t="shared" si="503"/>
        <v>yes</v>
      </c>
    </row>
    <row r="4582" spans="1:14" x14ac:dyDescent="0.25">
      <c r="A4582" t="str">
        <f t="shared" si="497"/>
        <v>6West Coast Eagles</v>
      </c>
      <c r="B4582">
        <v>2020</v>
      </c>
      <c r="C4582">
        <v>6</v>
      </c>
      <c r="D4582" t="s">
        <v>575</v>
      </c>
      <c r="E4582" t="s">
        <v>36</v>
      </c>
      <c r="F4582">
        <v>39</v>
      </c>
      <c r="G4582" s="1">
        <v>0.87</v>
      </c>
      <c r="H4582">
        <v>0</v>
      </c>
      <c r="I4582">
        <f t="shared" si="498"/>
        <v>19</v>
      </c>
      <c r="J4582" s="3">
        <f t="shared" si="499"/>
        <v>0</v>
      </c>
      <c r="K4582" s="5">
        <f t="shared" si="502"/>
        <v>0</v>
      </c>
      <c r="L4582" s="3">
        <f t="shared" ca="1" si="500"/>
        <v>0.13635454181672671</v>
      </c>
      <c r="M4582" s="1">
        <f t="shared" ca="1" si="501"/>
        <v>-0.13635454181672671</v>
      </c>
      <c r="N4582" t="str">
        <f t="shared" si="503"/>
        <v>no</v>
      </c>
    </row>
    <row r="4583" spans="1:14" x14ac:dyDescent="0.25">
      <c r="A4583" t="str">
        <f t="shared" si="497"/>
        <v>6North Melbourne</v>
      </c>
      <c r="B4583">
        <v>2020</v>
      </c>
      <c r="C4583">
        <v>6</v>
      </c>
      <c r="D4583" t="s">
        <v>577</v>
      </c>
      <c r="E4583" t="s">
        <v>25</v>
      </c>
      <c r="F4583">
        <v>6</v>
      </c>
      <c r="G4583" s="1">
        <v>0.77</v>
      </c>
      <c r="H4583">
        <v>0</v>
      </c>
      <c r="I4583">
        <f t="shared" si="498"/>
        <v>18</v>
      </c>
      <c r="J4583" s="3">
        <f t="shared" si="499"/>
        <v>0</v>
      </c>
      <c r="K4583" s="5">
        <f t="shared" si="502"/>
        <v>0</v>
      </c>
      <c r="L4583" s="3">
        <f t="shared" ca="1" si="500"/>
        <v>0.05</v>
      </c>
      <c r="M4583" s="1">
        <f t="shared" ca="1" si="501"/>
        <v>-0.05</v>
      </c>
      <c r="N4583" t="str">
        <f t="shared" si="503"/>
        <v>no</v>
      </c>
    </row>
    <row r="4584" spans="1:14" x14ac:dyDescent="0.25">
      <c r="A4584" t="str">
        <f t="shared" si="497"/>
        <v>6Adelaide Crows</v>
      </c>
      <c r="B4584">
        <v>2020</v>
      </c>
      <c r="C4584">
        <v>6</v>
      </c>
      <c r="D4584" t="s">
        <v>253</v>
      </c>
      <c r="E4584" t="s">
        <v>22</v>
      </c>
      <c r="F4584">
        <v>40</v>
      </c>
      <c r="G4584" s="1">
        <v>0.87</v>
      </c>
      <c r="H4584">
        <v>0</v>
      </c>
      <c r="I4584">
        <f t="shared" si="498"/>
        <v>19</v>
      </c>
      <c r="J4584" s="3">
        <f t="shared" si="499"/>
        <v>0</v>
      </c>
      <c r="K4584" s="5">
        <f t="shared" si="502"/>
        <v>7</v>
      </c>
      <c r="L4584" s="3">
        <f t="shared" ca="1" si="500"/>
        <v>0</v>
      </c>
      <c r="M4584" s="1">
        <f t="shared" ca="1" si="501"/>
        <v>0</v>
      </c>
      <c r="N4584" t="str">
        <f t="shared" si="503"/>
        <v>yes</v>
      </c>
    </row>
    <row r="4585" spans="1:14" x14ac:dyDescent="0.25">
      <c r="A4585" t="str">
        <f t="shared" si="497"/>
        <v>6Brisbane Lions</v>
      </c>
      <c r="B4585">
        <v>2020</v>
      </c>
      <c r="C4585">
        <v>6</v>
      </c>
      <c r="D4585" t="s">
        <v>163</v>
      </c>
      <c r="E4585" t="s">
        <v>16</v>
      </c>
      <c r="F4585">
        <v>64</v>
      </c>
      <c r="G4585" s="1">
        <v>0.77</v>
      </c>
      <c r="H4585">
        <v>0</v>
      </c>
      <c r="I4585">
        <f t="shared" si="498"/>
        <v>21</v>
      </c>
      <c r="J4585" s="3">
        <f t="shared" si="499"/>
        <v>0</v>
      </c>
      <c r="K4585" s="5">
        <f t="shared" si="502"/>
        <v>58</v>
      </c>
      <c r="L4585" s="3">
        <f t="shared" ca="1" si="500"/>
        <v>5.6022408963585435E-3</v>
      </c>
      <c r="M4585" s="1">
        <f t="shared" ca="1" si="501"/>
        <v>-5.6022408963585435E-3</v>
      </c>
      <c r="N4585" t="str">
        <f t="shared" si="503"/>
        <v>yes</v>
      </c>
    </row>
    <row r="4586" spans="1:14" x14ac:dyDescent="0.25">
      <c r="A4586" t="str">
        <f t="shared" si="497"/>
        <v>6North Melbourne</v>
      </c>
      <c r="B4586">
        <v>2020</v>
      </c>
      <c r="C4586">
        <v>6</v>
      </c>
      <c r="D4586" t="s">
        <v>346</v>
      </c>
      <c r="E4586" t="s">
        <v>25</v>
      </c>
      <c r="F4586">
        <v>46</v>
      </c>
      <c r="G4586" s="1">
        <v>1</v>
      </c>
      <c r="H4586">
        <v>0</v>
      </c>
      <c r="I4586">
        <f t="shared" si="498"/>
        <v>18</v>
      </c>
      <c r="J4586" s="3">
        <f t="shared" si="499"/>
        <v>0</v>
      </c>
      <c r="K4586" s="5">
        <f t="shared" si="502"/>
        <v>2</v>
      </c>
      <c r="L4586" s="3">
        <f t="shared" ca="1" si="500"/>
        <v>0</v>
      </c>
      <c r="M4586" s="1">
        <f t="shared" ca="1" si="501"/>
        <v>0</v>
      </c>
      <c r="N4586" t="str">
        <f t="shared" si="503"/>
        <v>yes</v>
      </c>
    </row>
    <row r="4587" spans="1:14" x14ac:dyDescent="0.25">
      <c r="A4587" t="str">
        <f t="shared" si="497"/>
        <v>6Adelaide Crows</v>
      </c>
      <c r="B4587">
        <v>2020</v>
      </c>
      <c r="C4587">
        <v>6</v>
      </c>
      <c r="D4587" t="s">
        <v>483</v>
      </c>
      <c r="E4587" t="s">
        <v>22</v>
      </c>
      <c r="F4587">
        <v>42</v>
      </c>
      <c r="G4587" s="1">
        <v>0.74</v>
      </c>
      <c r="H4587">
        <v>0</v>
      </c>
      <c r="I4587">
        <f t="shared" si="498"/>
        <v>19</v>
      </c>
      <c r="J4587" s="3">
        <f t="shared" si="499"/>
        <v>0</v>
      </c>
      <c r="K4587" s="5">
        <f t="shared" si="502"/>
        <v>0</v>
      </c>
      <c r="L4587" s="3">
        <f t="shared" ca="1" si="500"/>
        <v>0</v>
      </c>
      <c r="M4587" s="1">
        <f t="shared" ca="1" si="501"/>
        <v>0</v>
      </c>
      <c r="N4587" t="str">
        <f t="shared" si="503"/>
        <v>no</v>
      </c>
    </row>
    <row r="4588" spans="1:14" x14ac:dyDescent="0.25">
      <c r="A4588" t="str">
        <f t="shared" si="497"/>
        <v>6Carlton</v>
      </c>
      <c r="B4588">
        <v>2020</v>
      </c>
      <c r="C4588">
        <v>6</v>
      </c>
      <c r="D4588" t="s">
        <v>562</v>
      </c>
      <c r="E4588" t="s">
        <v>6</v>
      </c>
      <c r="F4588">
        <v>37</v>
      </c>
      <c r="G4588" s="1">
        <v>0.68</v>
      </c>
      <c r="H4588">
        <v>0</v>
      </c>
      <c r="I4588">
        <f t="shared" si="498"/>
        <v>26</v>
      </c>
      <c r="J4588" s="3">
        <f t="shared" si="499"/>
        <v>0</v>
      </c>
      <c r="K4588" s="5">
        <f t="shared" si="502"/>
        <v>0</v>
      </c>
      <c r="L4588" s="3">
        <f t="shared" ca="1" si="500"/>
        <v>0.11546772068511198</v>
      </c>
      <c r="M4588" s="1">
        <f t="shared" ca="1" si="501"/>
        <v>-0.11546772068511198</v>
      </c>
      <c r="N4588" t="str">
        <f t="shared" si="503"/>
        <v>no</v>
      </c>
    </row>
    <row r="4589" spans="1:14" x14ac:dyDescent="0.25">
      <c r="A4589" t="str">
        <f t="shared" si="497"/>
        <v>6GWS Giants</v>
      </c>
      <c r="B4589">
        <v>2020</v>
      </c>
      <c r="C4589">
        <v>6</v>
      </c>
      <c r="D4589" t="s">
        <v>377</v>
      </c>
      <c r="E4589" t="s">
        <v>11</v>
      </c>
      <c r="F4589">
        <v>64</v>
      </c>
      <c r="G4589" s="1">
        <v>0.86</v>
      </c>
      <c r="H4589">
        <v>0</v>
      </c>
      <c r="I4589">
        <f t="shared" si="498"/>
        <v>17</v>
      </c>
      <c r="J4589" s="3">
        <f t="shared" si="499"/>
        <v>0</v>
      </c>
      <c r="K4589" s="5">
        <f t="shared" si="502"/>
        <v>0</v>
      </c>
      <c r="L4589" s="3">
        <f t="shared" ca="1" si="500"/>
        <v>4.6120689655172409E-2</v>
      </c>
      <c r="M4589" s="1">
        <f t="shared" ca="1" si="501"/>
        <v>-4.6120689655172409E-2</v>
      </c>
      <c r="N4589" t="str">
        <f t="shared" si="503"/>
        <v>no</v>
      </c>
    </row>
    <row r="4590" spans="1:14" x14ac:dyDescent="0.25">
      <c r="A4590" t="str">
        <f t="shared" si="497"/>
        <v>6Adelaide Crows</v>
      </c>
      <c r="B4590">
        <v>2020</v>
      </c>
      <c r="C4590">
        <v>6</v>
      </c>
      <c r="D4590" t="s">
        <v>580</v>
      </c>
      <c r="E4590" t="s">
        <v>22</v>
      </c>
      <c r="F4590">
        <v>51</v>
      </c>
      <c r="G4590" s="1">
        <v>0.76</v>
      </c>
      <c r="H4590">
        <v>0</v>
      </c>
      <c r="I4590">
        <f t="shared" si="498"/>
        <v>19</v>
      </c>
      <c r="J4590" s="3">
        <f t="shared" si="499"/>
        <v>0</v>
      </c>
      <c r="K4590" s="5">
        <f t="shared" si="502"/>
        <v>0</v>
      </c>
      <c r="L4590" s="3">
        <f t="shared" ca="1" si="500"/>
        <v>0.15021929824561403</v>
      </c>
      <c r="M4590" s="1">
        <f t="shared" ca="1" si="501"/>
        <v>-0.15021929824561403</v>
      </c>
      <c r="N4590" t="str">
        <f t="shared" si="503"/>
        <v>no</v>
      </c>
    </row>
    <row r="4591" spans="1:14" x14ac:dyDescent="0.25">
      <c r="A4591" t="str">
        <f t="shared" si="497"/>
        <v>6Essendon</v>
      </c>
      <c r="B4591">
        <v>2020</v>
      </c>
      <c r="C4591">
        <v>6</v>
      </c>
      <c r="D4591" t="s">
        <v>593</v>
      </c>
      <c r="E4591" t="s">
        <v>32</v>
      </c>
      <c r="F4591">
        <v>64</v>
      </c>
      <c r="G4591" s="1">
        <v>0.82</v>
      </c>
      <c r="H4591">
        <v>0</v>
      </c>
      <c r="I4591">
        <f t="shared" si="498"/>
        <v>18</v>
      </c>
      <c r="J4591" s="3">
        <f t="shared" si="499"/>
        <v>0</v>
      </c>
      <c r="K4591" s="5">
        <f t="shared" si="502"/>
        <v>0</v>
      </c>
      <c r="L4591" s="3">
        <f t="shared" ca="1" si="500"/>
        <v>0</v>
      </c>
      <c r="M4591" s="1">
        <f t="shared" ca="1" si="501"/>
        <v>0</v>
      </c>
      <c r="N4591" t="str">
        <f t="shared" si="503"/>
        <v>no</v>
      </c>
    </row>
    <row r="4592" spans="1:14" x14ac:dyDescent="0.25">
      <c r="A4592" t="str">
        <f t="shared" si="497"/>
        <v>6Gold Coast Suns</v>
      </c>
      <c r="B4592">
        <v>2020</v>
      </c>
      <c r="C4592">
        <v>6</v>
      </c>
      <c r="D4592" t="s">
        <v>473</v>
      </c>
      <c r="E4592" t="s">
        <v>40</v>
      </c>
      <c r="F4592">
        <v>63</v>
      </c>
      <c r="G4592" s="1">
        <v>0.9</v>
      </c>
      <c r="H4592">
        <v>0</v>
      </c>
      <c r="I4592">
        <f t="shared" si="498"/>
        <v>24</v>
      </c>
      <c r="J4592" s="3">
        <f t="shared" si="499"/>
        <v>0</v>
      </c>
      <c r="K4592" s="5">
        <f t="shared" si="502"/>
        <v>0</v>
      </c>
      <c r="L4592" s="3">
        <f t="shared" ca="1" si="500"/>
        <v>0.05</v>
      </c>
      <c r="M4592" s="1">
        <f t="shared" ca="1" si="501"/>
        <v>-0.05</v>
      </c>
      <c r="N4592" t="str">
        <f t="shared" si="503"/>
        <v>no</v>
      </c>
    </row>
    <row r="4593" spans="1:14" x14ac:dyDescent="0.25">
      <c r="A4593" t="str">
        <f t="shared" si="497"/>
        <v>6Collingwood</v>
      </c>
      <c r="B4593">
        <v>2020</v>
      </c>
      <c r="C4593">
        <v>6</v>
      </c>
      <c r="D4593" t="s">
        <v>595</v>
      </c>
      <c r="E4593" t="s">
        <v>51</v>
      </c>
      <c r="F4593">
        <v>51</v>
      </c>
      <c r="G4593" s="1">
        <v>0.68</v>
      </c>
      <c r="H4593">
        <v>0</v>
      </c>
      <c r="I4593">
        <f t="shared" si="498"/>
        <v>14</v>
      </c>
      <c r="J4593" s="3">
        <f t="shared" si="499"/>
        <v>0</v>
      </c>
      <c r="K4593" s="5">
        <f t="shared" si="502"/>
        <v>0</v>
      </c>
      <c r="L4593" s="3">
        <f t="shared" ca="1" si="500"/>
        <v>0</v>
      </c>
      <c r="M4593" s="1">
        <f t="shared" ca="1" si="501"/>
        <v>0</v>
      </c>
      <c r="N4593" t="str">
        <f t="shared" si="503"/>
        <v>no</v>
      </c>
    </row>
    <row r="4594" spans="1:14" x14ac:dyDescent="0.25">
      <c r="A4594" t="str">
        <f t="shared" si="497"/>
        <v>6Hawthorn</v>
      </c>
      <c r="B4594">
        <v>2020</v>
      </c>
      <c r="C4594">
        <v>6</v>
      </c>
      <c r="D4594" t="s">
        <v>382</v>
      </c>
      <c r="E4594" t="s">
        <v>56</v>
      </c>
      <c r="F4594">
        <v>33</v>
      </c>
      <c r="G4594" s="1">
        <v>0.84</v>
      </c>
      <c r="H4594">
        <v>0</v>
      </c>
      <c r="I4594">
        <f t="shared" si="498"/>
        <v>14</v>
      </c>
      <c r="J4594" s="3">
        <f t="shared" si="499"/>
        <v>0</v>
      </c>
      <c r="K4594" s="5">
        <f t="shared" si="502"/>
        <v>0</v>
      </c>
      <c r="L4594" s="3">
        <f t="shared" ca="1" si="500"/>
        <v>0.1229066985645933</v>
      </c>
      <c r="M4594" s="1">
        <f t="shared" ca="1" si="501"/>
        <v>-0.1229066985645933</v>
      </c>
      <c r="N4594" t="str">
        <f t="shared" si="503"/>
        <v>no</v>
      </c>
    </row>
    <row r="4595" spans="1:14" x14ac:dyDescent="0.25">
      <c r="A4595" t="str">
        <f t="shared" si="497"/>
        <v>6West Coast Eagles</v>
      </c>
      <c r="B4595">
        <v>2020</v>
      </c>
      <c r="C4595">
        <v>6</v>
      </c>
      <c r="D4595" t="s">
        <v>501</v>
      </c>
      <c r="E4595" t="s">
        <v>36</v>
      </c>
      <c r="F4595">
        <v>84</v>
      </c>
      <c r="G4595" s="1">
        <v>0.8</v>
      </c>
      <c r="H4595">
        <v>0</v>
      </c>
      <c r="I4595">
        <f t="shared" si="498"/>
        <v>19</v>
      </c>
      <c r="J4595" s="3">
        <f t="shared" si="499"/>
        <v>0</v>
      </c>
      <c r="K4595" s="5">
        <f t="shared" si="502"/>
        <v>0</v>
      </c>
      <c r="L4595" s="3">
        <f t="shared" ca="1" si="500"/>
        <v>0.15303030303030304</v>
      </c>
      <c r="M4595" s="1">
        <f t="shared" ca="1" si="501"/>
        <v>-0.15303030303030304</v>
      </c>
      <c r="N4595" t="str">
        <f t="shared" si="503"/>
        <v>no</v>
      </c>
    </row>
    <row r="4596" spans="1:14" x14ac:dyDescent="0.25">
      <c r="A4596" t="str">
        <f t="shared" si="497"/>
        <v>6Brisbane Lions</v>
      </c>
      <c r="B4596">
        <v>2020</v>
      </c>
      <c r="C4596">
        <v>6</v>
      </c>
      <c r="D4596" t="s">
        <v>389</v>
      </c>
      <c r="E4596" t="s">
        <v>16</v>
      </c>
      <c r="F4596">
        <v>44</v>
      </c>
      <c r="G4596" s="1">
        <v>0.97</v>
      </c>
      <c r="H4596">
        <v>0</v>
      </c>
      <c r="I4596">
        <f t="shared" si="498"/>
        <v>21</v>
      </c>
      <c r="J4596" s="3">
        <f t="shared" si="499"/>
        <v>0</v>
      </c>
      <c r="K4596" s="5">
        <f t="shared" si="502"/>
        <v>0</v>
      </c>
      <c r="L4596" s="3">
        <f t="shared" ca="1" si="500"/>
        <v>5.4621848739495799E-2</v>
      </c>
      <c r="M4596" s="1">
        <f t="shared" ca="1" si="501"/>
        <v>-5.4621848739495799E-2</v>
      </c>
      <c r="N4596" t="str">
        <f t="shared" si="503"/>
        <v>no</v>
      </c>
    </row>
    <row r="4597" spans="1:14" x14ac:dyDescent="0.25">
      <c r="A4597" t="str">
        <f t="shared" si="497"/>
        <v>6Port Adelaide</v>
      </c>
      <c r="B4597">
        <v>2020</v>
      </c>
      <c r="C4597">
        <v>6</v>
      </c>
      <c r="D4597" t="s">
        <v>408</v>
      </c>
      <c r="E4597" t="s">
        <v>48</v>
      </c>
      <c r="F4597">
        <v>90</v>
      </c>
      <c r="G4597" s="1">
        <v>0.83</v>
      </c>
      <c r="H4597">
        <v>0</v>
      </c>
      <c r="I4597">
        <f t="shared" si="498"/>
        <v>17</v>
      </c>
      <c r="J4597" s="3">
        <f t="shared" si="499"/>
        <v>0</v>
      </c>
      <c r="K4597" s="5">
        <f t="shared" si="502"/>
        <v>0</v>
      </c>
      <c r="L4597" s="3">
        <f t="shared" ca="1" si="500"/>
        <v>7.3850634491366751E-2</v>
      </c>
      <c r="M4597" s="1">
        <f t="shared" ca="1" si="501"/>
        <v>-7.3850634491366751E-2</v>
      </c>
      <c r="N4597" t="str">
        <f t="shared" si="503"/>
        <v>no</v>
      </c>
    </row>
    <row r="4598" spans="1:14" x14ac:dyDescent="0.25">
      <c r="A4598" t="str">
        <f t="shared" si="497"/>
        <v>6Gold Coast Suns</v>
      </c>
      <c r="B4598">
        <v>2020</v>
      </c>
      <c r="C4598">
        <v>6</v>
      </c>
      <c r="D4598" t="s">
        <v>493</v>
      </c>
      <c r="E4598" t="s">
        <v>40</v>
      </c>
      <c r="F4598">
        <v>70</v>
      </c>
      <c r="G4598" s="1">
        <v>0.84</v>
      </c>
      <c r="H4598">
        <v>0</v>
      </c>
      <c r="I4598">
        <f t="shared" si="498"/>
        <v>24</v>
      </c>
      <c r="J4598" s="3">
        <f t="shared" si="499"/>
        <v>0</v>
      </c>
      <c r="K4598" s="5">
        <f t="shared" si="502"/>
        <v>0</v>
      </c>
      <c r="L4598" s="3">
        <f t="shared" ca="1" si="500"/>
        <v>4.9999999999999996E-2</v>
      </c>
      <c r="M4598" s="1">
        <f t="shared" ca="1" si="501"/>
        <v>-4.9999999999999996E-2</v>
      </c>
      <c r="N4598" t="str">
        <f t="shared" si="503"/>
        <v>no</v>
      </c>
    </row>
    <row r="4599" spans="1:14" x14ac:dyDescent="0.25">
      <c r="A4599" t="str">
        <f t="shared" si="497"/>
        <v>6Collingwood</v>
      </c>
      <c r="B4599">
        <v>2020</v>
      </c>
      <c r="C4599">
        <v>6</v>
      </c>
      <c r="D4599" t="s">
        <v>445</v>
      </c>
      <c r="E4599" t="s">
        <v>51</v>
      </c>
      <c r="F4599">
        <v>80</v>
      </c>
      <c r="G4599" s="1">
        <v>0.9</v>
      </c>
      <c r="H4599">
        <v>0</v>
      </c>
      <c r="I4599">
        <f t="shared" si="498"/>
        <v>14</v>
      </c>
      <c r="J4599" s="3">
        <f t="shared" si="499"/>
        <v>0</v>
      </c>
      <c r="K4599" s="5">
        <f t="shared" si="502"/>
        <v>0</v>
      </c>
      <c r="L4599" s="3">
        <f t="shared" ca="1" si="500"/>
        <v>5.7954545454545453E-2</v>
      </c>
      <c r="M4599" s="1">
        <f t="shared" ca="1" si="501"/>
        <v>-5.7954545454545453E-2</v>
      </c>
      <c r="N4599" t="str">
        <f t="shared" si="503"/>
        <v>no</v>
      </c>
    </row>
    <row r="4600" spans="1:14" x14ac:dyDescent="0.25">
      <c r="A4600" t="str">
        <f t="shared" si="497"/>
        <v>6Sydney Swans</v>
      </c>
      <c r="B4600">
        <v>2020</v>
      </c>
      <c r="C4600">
        <v>6</v>
      </c>
      <c r="D4600" t="s">
        <v>296</v>
      </c>
      <c r="E4600" t="s">
        <v>70</v>
      </c>
      <c r="F4600">
        <v>65</v>
      </c>
      <c r="G4600" s="1">
        <v>0.74</v>
      </c>
      <c r="H4600">
        <v>0</v>
      </c>
      <c r="I4600">
        <f t="shared" si="498"/>
        <v>11</v>
      </c>
      <c r="J4600" s="3">
        <f t="shared" si="499"/>
        <v>0</v>
      </c>
      <c r="K4600" s="5">
        <f t="shared" si="502"/>
        <v>3</v>
      </c>
      <c r="L4600" s="3">
        <f t="shared" ca="1" si="500"/>
        <v>8.3333333333333332E-3</v>
      </c>
      <c r="M4600" s="1">
        <f t="shared" ca="1" si="501"/>
        <v>-8.3333333333333332E-3</v>
      </c>
      <c r="N4600" t="str">
        <f t="shared" si="503"/>
        <v>yes</v>
      </c>
    </row>
    <row r="4601" spans="1:14" x14ac:dyDescent="0.25">
      <c r="A4601" t="str">
        <f t="shared" si="497"/>
        <v>6Carlton</v>
      </c>
      <c r="B4601">
        <v>2020</v>
      </c>
      <c r="C4601">
        <v>6</v>
      </c>
      <c r="D4601" t="s">
        <v>541</v>
      </c>
      <c r="E4601" t="s">
        <v>6</v>
      </c>
      <c r="F4601">
        <v>82</v>
      </c>
      <c r="G4601" s="1">
        <v>0.88</v>
      </c>
      <c r="H4601">
        <v>0</v>
      </c>
      <c r="I4601">
        <f t="shared" si="498"/>
        <v>26</v>
      </c>
      <c r="J4601" s="3">
        <f t="shared" si="499"/>
        <v>0</v>
      </c>
      <c r="K4601" s="5">
        <f t="shared" si="502"/>
        <v>0</v>
      </c>
      <c r="L4601" s="3">
        <f t="shared" ca="1" si="500"/>
        <v>5.6470588235294127E-2</v>
      </c>
      <c r="M4601" s="1">
        <f t="shared" ca="1" si="501"/>
        <v>-5.6470588235294127E-2</v>
      </c>
      <c r="N4601" t="str">
        <f t="shared" si="503"/>
        <v>no</v>
      </c>
    </row>
    <row r="4602" spans="1:14" x14ac:dyDescent="0.25">
      <c r="A4602" t="str">
        <f t="shared" si="497"/>
        <v>6Hawthorn</v>
      </c>
      <c r="B4602">
        <v>2020</v>
      </c>
      <c r="C4602">
        <v>6</v>
      </c>
      <c r="D4602" t="s">
        <v>573</v>
      </c>
      <c r="E4602" t="s">
        <v>56</v>
      </c>
      <c r="F4602">
        <v>48</v>
      </c>
      <c r="G4602" s="1">
        <v>0.96</v>
      </c>
      <c r="H4602">
        <v>0</v>
      </c>
      <c r="I4602">
        <f t="shared" si="498"/>
        <v>14</v>
      </c>
      <c r="J4602" s="3">
        <f t="shared" si="499"/>
        <v>0</v>
      </c>
      <c r="K4602" s="5">
        <f t="shared" si="502"/>
        <v>0</v>
      </c>
      <c r="L4602" s="3">
        <f t="shared" ca="1" si="500"/>
        <v>5.8767319636884856E-2</v>
      </c>
      <c r="M4602" s="1">
        <f t="shared" ca="1" si="501"/>
        <v>-5.8767319636884856E-2</v>
      </c>
      <c r="N4602" t="str">
        <f t="shared" si="503"/>
        <v>no</v>
      </c>
    </row>
    <row r="4603" spans="1:14" x14ac:dyDescent="0.25">
      <c r="A4603" t="str">
        <f t="shared" si="497"/>
        <v>6Gold Coast Suns</v>
      </c>
      <c r="B4603">
        <v>2020</v>
      </c>
      <c r="C4603">
        <v>6</v>
      </c>
      <c r="D4603" t="s">
        <v>376</v>
      </c>
      <c r="E4603" t="s">
        <v>40</v>
      </c>
      <c r="F4603">
        <v>43</v>
      </c>
      <c r="G4603" s="1">
        <v>0.86</v>
      </c>
      <c r="H4603">
        <v>0</v>
      </c>
      <c r="I4603">
        <f t="shared" si="498"/>
        <v>24</v>
      </c>
      <c r="J4603" s="3">
        <f t="shared" si="499"/>
        <v>0</v>
      </c>
      <c r="K4603" s="5">
        <f t="shared" si="502"/>
        <v>0</v>
      </c>
      <c r="L4603" s="3">
        <f t="shared" ca="1" si="500"/>
        <v>3.0100334448160536E-2</v>
      </c>
      <c r="M4603" s="1">
        <f t="shared" ca="1" si="501"/>
        <v>-3.0100334448160536E-2</v>
      </c>
      <c r="N4603" t="str">
        <f t="shared" si="503"/>
        <v>no</v>
      </c>
    </row>
    <row r="4604" spans="1:14" x14ac:dyDescent="0.25">
      <c r="A4604" t="str">
        <f t="shared" si="497"/>
        <v>6Port Adelaide</v>
      </c>
      <c r="B4604">
        <v>2020</v>
      </c>
      <c r="C4604">
        <v>6</v>
      </c>
      <c r="D4604" t="s">
        <v>544</v>
      </c>
      <c r="E4604" t="s">
        <v>48</v>
      </c>
      <c r="F4604">
        <v>50</v>
      </c>
      <c r="G4604" s="1">
        <v>0.78</v>
      </c>
      <c r="H4604">
        <v>0</v>
      </c>
      <c r="I4604">
        <f t="shared" si="498"/>
        <v>17</v>
      </c>
      <c r="J4604" s="3">
        <f t="shared" si="499"/>
        <v>0</v>
      </c>
      <c r="K4604" s="5">
        <f t="shared" si="502"/>
        <v>0</v>
      </c>
      <c r="L4604" s="3">
        <f t="shared" ca="1" si="500"/>
        <v>0</v>
      </c>
      <c r="M4604" s="1">
        <f t="shared" ca="1" si="501"/>
        <v>0</v>
      </c>
      <c r="N4604" t="str">
        <f t="shared" si="503"/>
        <v>no</v>
      </c>
    </row>
    <row r="4605" spans="1:14" x14ac:dyDescent="0.25">
      <c r="A4605" t="str">
        <f t="shared" si="497"/>
        <v>6Western Bulldogs</v>
      </c>
      <c r="B4605">
        <v>2020</v>
      </c>
      <c r="C4605">
        <v>6</v>
      </c>
      <c r="D4605" t="s">
        <v>177</v>
      </c>
      <c r="E4605" t="s">
        <v>14</v>
      </c>
      <c r="F4605">
        <v>27</v>
      </c>
      <c r="G4605" s="1">
        <v>0.84</v>
      </c>
      <c r="H4605">
        <v>0</v>
      </c>
      <c r="I4605">
        <f t="shared" si="498"/>
        <v>26</v>
      </c>
      <c r="J4605" s="3">
        <f t="shared" si="499"/>
        <v>0</v>
      </c>
      <c r="K4605" s="5">
        <f t="shared" si="502"/>
        <v>33</v>
      </c>
      <c r="L4605" s="3">
        <f t="shared" ca="1" si="500"/>
        <v>2.1484375E-2</v>
      </c>
      <c r="M4605" s="1">
        <f t="shared" ca="1" si="501"/>
        <v>-2.1484375E-2</v>
      </c>
      <c r="N4605" t="str">
        <f t="shared" si="503"/>
        <v>yes</v>
      </c>
    </row>
    <row r="4606" spans="1:14" x14ac:dyDescent="0.25">
      <c r="A4606" t="str">
        <f t="shared" si="497"/>
        <v>6North Melbourne</v>
      </c>
      <c r="B4606">
        <v>2020</v>
      </c>
      <c r="C4606">
        <v>6</v>
      </c>
      <c r="D4606" t="s">
        <v>613</v>
      </c>
      <c r="E4606" t="s">
        <v>25</v>
      </c>
      <c r="F4606">
        <v>37</v>
      </c>
      <c r="G4606" s="1">
        <v>0.86</v>
      </c>
      <c r="H4606">
        <v>0</v>
      </c>
      <c r="I4606">
        <f t="shared" si="498"/>
        <v>18</v>
      </c>
      <c r="J4606" s="3">
        <f t="shared" si="499"/>
        <v>0</v>
      </c>
      <c r="K4606" s="5">
        <f t="shared" si="502"/>
        <v>0</v>
      </c>
      <c r="L4606" s="3">
        <f t="shared" ca="1" si="500"/>
        <v>0</v>
      </c>
      <c r="M4606" s="1">
        <f t="shared" ca="1" si="501"/>
        <v>0</v>
      </c>
      <c r="N4606" t="str">
        <f t="shared" si="503"/>
        <v>no</v>
      </c>
    </row>
    <row r="4607" spans="1:14" x14ac:dyDescent="0.25">
      <c r="A4607" t="str">
        <f t="shared" si="497"/>
        <v>6Richmond</v>
      </c>
      <c r="B4607">
        <v>2020</v>
      </c>
      <c r="C4607">
        <v>6</v>
      </c>
      <c r="D4607" t="s">
        <v>313</v>
      </c>
      <c r="E4607" t="s">
        <v>28</v>
      </c>
      <c r="F4607">
        <v>60</v>
      </c>
      <c r="G4607" s="1">
        <v>0.89</v>
      </c>
      <c r="H4607">
        <v>0</v>
      </c>
      <c r="I4607">
        <f t="shared" si="498"/>
        <v>11</v>
      </c>
      <c r="J4607" s="3">
        <f t="shared" si="499"/>
        <v>0</v>
      </c>
      <c r="K4607" s="5">
        <f t="shared" si="502"/>
        <v>2</v>
      </c>
      <c r="L4607" s="3">
        <f t="shared" ca="1" si="500"/>
        <v>4.8593350383631717E-2</v>
      </c>
      <c r="M4607" s="1">
        <f t="shared" ca="1" si="501"/>
        <v>-4.8593350383631717E-2</v>
      </c>
      <c r="N4607" t="str">
        <f t="shared" si="503"/>
        <v>yes</v>
      </c>
    </row>
    <row r="4608" spans="1:14" x14ac:dyDescent="0.25">
      <c r="A4608" t="str">
        <f t="shared" si="497"/>
        <v>6Essendon</v>
      </c>
      <c r="B4608">
        <v>2020</v>
      </c>
      <c r="C4608">
        <v>6</v>
      </c>
      <c r="D4608" t="s">
        <v>462</v>
      </c>
      <c r="E4608" t="s">
        <v>32</v>
      </c>
      <c r="F4608">
        <v>54</v>
      </c>
      <c r="G4608" s="1">
        <v>0.94</v>
      </c>
      <c r="H4608">
        <v>0</v>
      </c>
      <c r="I4608">
        <f t="shared" si="498"/>
        <v>18</v>
      </c>
      <c r="J4608" s="3">
        <f t="shared" si="499"/>
        <v>0</v>
      </c>
      <c r="K4608" s="5">
        <f t="shared" si="502"/>
        <v>0</v>
      </c>
      <c r="L4608" s="3">
        <f t="shared" ca="1" si="500"/>
        <v>7.0833333333333331E-2</v>
      </c>
      <c r="M4608" s="1">
        <f t="shared" ca="1" si="501"/>
        <v>-7.0833333333333331E-2</v>
      </c>
      <c r="N4608" t="str">
        <f t="shared" si="503"/>
        <v>no</v>
      </c>
    </row>
    <row r="4609" spans="1:14" x14ac:dyDescent="0.25">
      <c r="A4609" t="str">
        <f t="shared" si="497"/>
        <v>6Richmond</v>
      </c>
      <c r="B4609">
        <v>2020</v>
      </c>
      <c r="C4609">
        <v>6</v>
      </c>
      <c r="D4609" t="s">
        <v>307</v>
      </c>
      <c r="E4609" t="s">
        <v>28</v>
      </c>
      <c r="F4609">
        <v>57</v>
      </c>
      <c r="G4609" s="1">
        <v>0.92</v>
      </c>
      <c r="H4609">
        <v>0</v>
      </c>
      <c r="I4609">
        <f t="shared" si="498"/>
        <v>11</v>
      </c>
      <c r="J4609" s="3">
        <f t="shared" si="499"/>
        <v>0</v>
      </c>
      <c r="K4609" s="5">
        <f t="shared" si="502"/>
        <v>2</v>
      </c>
      <c r="L4609" s="3">
        <f t="shared" ca="1" si="500"/>
        <v>0</v>
      </c>
      <c r="M4609" s="1">
        <f t="shared" ca="1" si="501"/>
        <v>0</v>
      </c>
      <c r="N4609" t="str">
        <f t="shared" si="503"/>
        <v>yes</v>
      </c>
    </row>
    <row r="4610" spans="1:14" x14ac:dyDescent="0.25">
      <c r="A4610" t="str">
        <f t="shared" ref="A4610:A4673" si="504">C4610&amp;E4610</f>
        <v>6Richmond</v>
      </c>
      <c r="B4610">
        <v>2020</v>
      </c>
      <c r="C4610">
        <v>6</v>
      </c>
      <c r="D4610" t="s">
        <v>393</v>
      </c>
      <c r="E4610" t="s">
        <v>28</v>
      </c>
      <c r="F4610">
        <v>26</v>
      </c>
      <c r="G4610" s="1">
        <v>0.85</v>
      </c>
      <c r="H4610">
        <v>0</v>
      </c>
      <c r="I4610">
        <f t="shared" ref="I4610:I4673" si="505">SUMIF($A:$A,$A4610,$H:$H)/4</f>
        <v>11</v>
      </c>
      <c r="J4610" s="3">
        <f t="shared" ref="J4610:J4673" si="506">H4610/I4610</f>
        <v>0</v>
      </c>
      <c r="K4610" s="5">
        <f t="shared" si="502"/>
        <v>0</v>
      </c>
      <c r="L4610" s="3">
        <f t="shared" ref="L4610:L4673" ca="1" si="507">SUMIF($D:$D,$D4610,$J4610)/COUNTIF($D:$D,$D4610)</f>
        <v>3.4161490683229816E-2</v>
      </c>
      <c r="M4610" s="1">
        <f t="shared" ref="M4610:M4673" ca="1" si="508">J4610-L4610</f>
        <v>-3.4161490683229816E-2</v>
      </c>
      <c r="N4610" t="str">
        <f t="shared" si="503"/>
        <v>no</v>
      </c>
    </row>
    <row r="4611" spans="1:14" x14ac:dyDescent="0.25">
      <c r="A4611" t="str">
        <f t="shared" si="504"/>
        <v>6Fremantle</v>
      </c>
      <c r="B4611">
        <v>2020</v>
      </c>
      <c r="C4611">
        <v>6</v>
      </c>
      <c r="D4611" t="s">
        <v>430</v>
      </c>
      <c r="E4611" t="s">
        <v>53</v>
      </c>
      <c r="F4611">
        <v>66</v>
      </c>
      <c r="G4611" s="1">
        <v>0.93</v>
      </c>
      <c r="H4611">
        <v>0</v>
      </c>
      <c r="I4611">
        <f t="shared" si="505"/>
        <v>26</v>
      </c>
      <c r="J4611" s="3">
        <f t="shared" si="506"/>
        <v>0</v>
      </c>
      <c r="K4611" s="5">
        <f t="shared" ref="K4611:K4674" si="509">SUMIF($D:$D,$D4611,$H:$H)</f>
        <v>0</v>
      </c>
      <c r="L4611" s="3">
        <f t="shared" ca="1" si="507"/>
        <v>0</v>
      </c>
      <c r="M4611" s="1">
        <f t="shared" ca="1" si="508"/>
        <v>0</v>
      </c>
      <c r="N4611" t="str">
        <f t="shared" ref="N4611:N4674" si="510">IF(K4611&gt;0,"yes", "no")</f>
        <v>no</v>
      </c>
    </row>
    <row r="4612" spans="1:14" x14ac:dyDescent="0.25">
      <c r="A4612" t="str">
        <f t="shared" si="504"/>
        <v>6Geelong Cats</v>
      </c>
      <c r="B4612">
        <v>2020</v>
      </c>
      <c r="C4612">
        <v>6</v>
      </c>
      <c r="D4612" t="s">
        <v>301</v>
      </c>
      <c r="E4612" t="s">
        <v>9</v>
      </c>
      <c r="F4612">
        <v>92</v>
      </c>
      <c r="G4612" s="1">
        <v>0.85</v>
      </c>
      <c r="H4612">
        <v>0</v>
      </c>
      <c r="I4612">
        <f t="shared" si="505"/>
        <v>21</v>
      </c>
      <c r="J4612" s="3">
        <f t="shared" si="506"/>
        <v>0</v>
      </c>
      <c r="K4612" s="5">
        <f t="shared" si="509"/>
        <v>6</v>
      </c>
      <c r="L4612" s="3">
        <f t="shared" ca="1" si="507"/>
        <v>2.0283975659229209E-3</v>
      </c>
      <c r="M4612" s="1">
        <f t="shared" ca="1" si="508"/>
        <v>-2.0283975659229209E-3</v>
      </c>
      <c r="N4612" t="str">
        <f t="shared" si="510"/>
        <v>yes</v>
      </c>
    </row>
    <row r="4613" spans="1:14" x14ac:dyDescent="0.25">
      <c r="A4613" t="str">
        <f t="shared" si="504"/>
        <v>6Melbourne</v>
      </c>
      <c r="B4613">
        <v>2020</v>
      </c>
      <c r="C4613">
        <v>6</v>
      </c>
      <c r="D4613" t="s">
        <v>598</v>
      </c>
      <c r="E4613" t="s">
        <v>30</v>
      </c>
      <c r="F4613">
        <v>23</v>
      </c>
      <c r="G4613" s="1">
        <v>0.7</v>
      </c>
      <c r="H4613">
        <v>0</v>
      </c>
      <c r="I4613">
        <f t="shared" si="505"/>
        <v>24</v>
      </c>
      <c r="J4613" s="3">
        <f t="shared" si="506"/>
        <v>0</v>
      </c>
      <c r="K4613" s="5">
        <f t="shared" si="509"/>
        <v>0</v>
      </c>
      <c r="L4613" s="3">
        <f t="shared" ca="1" si="507"/>
        <v>0</v>
      </c>
      <c r="M4613" s="1">
        <f t="shared" ca="1" si="508"/>
        <v>0</v>
      </c>
      <c r="N4613" t="str">
        <f t="shared" si="510"/>
        <v>no</v>
      </c>
    </row>
    <row r="4614" spans="1:14" x14ac:dyDescent="0.25">
      <c r="A4614" t="str">
        <f t="shared" si="504"/>
        <v>6Sydney Swans</v>
      </c>
      <c r="B4614">
        <v>2020</v>
      </c>
      <c r="C4614">
        <v>6</v>
      </c>
      <c r="D4614" t="s">
        <v>623</v>
      </c>
      <c r="E4614" t="s">
        <v>70</v>
      </c>
      <c r="F4614">
        <v>38</v>
      </c>
      <c r="G4614" s="1">
        <v>0.78</v>
      </c>
      <c r="H4614">
        <v>0</v>
      </c>
      <c r="I4614">
        <f t="shared" si="505"/>
        <v>11</v>
      </c>
      <c r="J4614" s="3">
        <f t="shared" si="506"/>
        <v>0</v>
      </c>
      <c r="K4614" s="5">
        <f t="shared" si="509"/>
        <v>0</v>
      </c>
      <c r="L4614" s="3">
        <f t="shared" ca="1" si="507"/>
        <v>0</v>
      </c>
      <c r="M4614" s="1">
        <f t="shared" ca="1" si="508"/>
        <v>0</v>
      </c>
      <c r="N4614" t="str">
        <f t="shared" si="510"/>
        <v>no</v>
      </c>
    </row>
    <row r="4615" spans="1:14" x14ac:dyDescent="0.25">
      <c r="A4615" t="str">
        <f t="shared" si="504"/>
        <v>6Brisbane Lions</v>
      </c>
      <c r="B4615">
        <v>2020</v>
      </c>
      <c r="C4615">
        <v>6</v>
      </c>
      <c r="D4615" t="s">
        <v>522</v>
      </c>
      <c r="E4615" t="s">
        <v>16</v>
      </c>
      <c r="F4615">
        <v>30</v>
      </c>
      <c r="G4615" s="1">
        <v>0.91</v>
      </c>
      <c r="H4615">
        <v>0</v>
      </c>
      <c r="I4615">
        <f t="shared" si="505"/>
        <v>21</v>
      </c>
      <c r="J4615" s="3">
        <f t="shared" si="506"/>
        <v>0</v>
      </c>
      <c r="K4615" s="5">
        <f t="shared" si="509"/>
        <v>0</v>
      </c>
      <c r="L4615" s="3">
        <f t="shared" ca="1" si="507"/>
        <v>8.224852071005917E-2</v>
      </c>
      <c r="M4615" s="1">
        <f t="shared" ca="1" si="508"/>
        <v>-8.224852071005917E-2</v>
      </c>
      <c r="N4615" t="str">
        <f t="shared" si="510"/>
        <v>no</v>
      </c>
    </row>
    <row r="4616" spans="1:14" x14ac:dyDescent="0.25">
      <c r="A4616" t="str">
        <f t="shared" si="504"/>
        <v>6North Melbourne</v>
      </c>
      <c r="B4616">
        <v>2020</v>
      </c>
      <c r="C4616">
        <v>6</v>
      </c>
      <c r="D4616" t="s">
        <v>240</v>
      </c>
      <c r="E4616" t="s">
        <v>25</v>
      </c>
      <c r="F4616">
        <v>42</v>
      </c>
      <c r="G4616" s="1">
        <v>0.59</v>
      </c>
      <c r="H4616">
        <v>0</v>
      </c>
      <c r="I4616">
        <f t="shared" si="505"/>
        <v>18</v>
      </c>
      <c r="J4616" s="3">
        <f t="shared" si="506"/>
        <v>0</v>
      </c>
      <c r="K4616" s="5">
        <f t="shared" si="509"/>
        <v>11</v>
      </c>
      <c r="L4616" s="3">
        <f t="shared" ca="1" si="507"/>
        <v>0</v>
      </c>
      <c r="M4616" s="1">
        <f t="shared" ca="1" si="508"/>
        <v>0</v>
      </c>
      <c r="N4616" t="str">
        <f t="shared" si="510"/>
        <v>yes</v>
      </c>
    </row>
    <row r="4617" spans="1:14" x14ac:dyDescent="0.25">
      <c r="A4617" t="str">
        <f t="shared" si="504"/>
        <v>6Western Bulldogs</v>
      </c>
      <c r="B4617">
        <v>2020</v>
      </c>
      <c r="C4617">
        <v>6</v>
      </c>
      <c r="D4617" t="s">
        <v>629</v>
      </c>
      <c r="E4617" t="s">
        <v>14</v>
      </c>
      <c r="F4617">
        <v>58</v>
      </c>
      <c r="G4617" s="1">
        <v>0.83</v>
      </c>
      <c r="H4617">
        <v>0</v>
      </c>
      <c r="I4617">
        <f t="shared" si="505"/>
        <v>26</v>
      </c>
      <c r="J4617" s="3">
        <f t="shared" si="506"/>
        <v>0</v>
      </c>
      <c r="K4617" s="5">
        <f t="shared" si="509"/>
        <v>0</v>
      </c>
      <c r="L4617" s="3">
        <f t="shared" ca="1" si="507"/>
        <v>0</v>
      </c>
      <c r="M4617" s="1">
        <f t="shared" ca="1" si="508"/>
        <v>0</v>
      </c>
      <c r="N4617" t="str">
        <f t="shared" si="510"/>
        <v>no</v>
      </c>
    </row>
    <row r="4618" spans="1:14" x14ac:dyDescent="0.25">
      <c r="A4618" t="str">
        <f t="shared" si="504"/>
        <v>6West Coast Eagles</v>
      </c>
      <c r="B4618">
        <v>2020</v>
      </c>
      <c r="C4618">
        <v>6</v>
      </c>
      <c r="D4618" t="s">
        <v>387</v>
      </c>
      <c r="E4618" t="s">
        <v>36</v>
      </c>
      <c r="F4618">
        <v>47</v>
      </c>
      <c r="G4618" s="1">
        <v>0.98</v>
      </c>
      <c r="H4618">
        <v>0</v>
      </c>
      <c r="I4618">
        <f t="shared" si="505"/>
        <v>19</v>
      </c>
      <c r="J4618" s="3">
        <f t="shared" si="506"/>
        <v>0</v>
      </c>
      <c r="K4618" s="5">
        <f t="shared" si="509"/>
        <v>0</v>
      </c>
      <c r="L4618" s="3">
        <f t="shared" ca="1" si="507"/>
        <v>6.431372549019608E-2</v>
      </c>
      <c r="M4618" s="1">
        <f t="shared" ca="1" si="508"/>
        <v>-6.431372549019608E-2</v>
      </c>
      <c r="N4618" t="str">
        <f t="shared" si="510"/>
        <v>no</v>
      </c>
    </row>
    <row r="4619" spans="1:14" x14ac:dyDescent="0.25">
      <c r="A4619" t="str">
        <f t="shared" si="504"/>
        <v>6Brisbane Lions</v>
      </c>
      <c r="B4619">
        <v>2020</v>
      </c>
      <c r="C4619">
        <v>6</v>
      </c>
      <c r="D4619" t="s">
        <v>450</v>
      </c>
      <c r="E4619" t="s">
        <v>16</v>
      </c>
      <c r="F4619">
        <v>35</v>
      </c>
      <c r="G4619" s="1">
        <v>0.83</v>
      </c>
      <c r="H4619">
        <v>0</v>
      </c>
      <c r="I4619">
        <f t="shared" si="505"/>
        <v>21</v>
      </c>
      <c r="J4619" s="3">
        <f t="shared" si="506"/>
        <v>0</v>
      </c>
      <c r="K4619" s="5">
        <f t="shared" si="509"/>
        <v>0</v>
      </c>
      <c r="L4619" s="3">
        <f t="shared" ca="1" si="507"/>
        <v>7.6274509803921586E-2</v>
      </c>
      <c r="M4619" s="1">
        <f t="shared" ca="1" si="508"/>
        <v>-7.6274509803921586E-2</v>
      </c>
      <c r="N4619" t="str">
        <f t="shared" si="510"/>
        <v>no</v>
      </c>
    </row>
    <row r="4620" spans="1:14" x14ac:dyDescent="0.25">
      <c r="A4620" t="str">
        <f t="shared" si="504"/>
        <v>6North Melbourne</v>
      </c>
      <c r="B4620">
        <v>2020</v>
      </c>
      <c r="C4620">
        <v>6</v>
      </c>
      <c r="D4620" t="s">
        <v>590</v>
      </c>
      <c r="E4620" t="s">
        <v>25</v>
      </c>
      <c r="F4620">
        <v>79</v>
      </c>
      <c r="G4620" s="1">
        <v>0.87</v>
      </c>
      <c r="H4620">
        <v>0</v>
      </c>
      <c r="I4620">
        <f t="shared" si="505"/>
        <v>18</v>
      </c>
      <c r="J4620" s="3">
        <f t="shared" si="506"/>
        <v>0</v>
      </c>
      <c r="K4620" s="5">
        <f t="shared" si="509"/>
        <v>0</v>
      </c>
      <c r="L4620" s="3">
        <f t="shared" ca="1" si="507"/>
        <v>0</v>
      </c>
      <c r="M4620" s="1">
        <f t="shared" ca="1" si="508"/>
        <v>0</v>
      </c>
      <c r="N4620" t="str">
        <f t="shared" si="510"/>
        <v>no</v>
      </c>
    </row>
    <row r="4621" spans="1:14" x14ac:dyDescent="0.25">
      <c r="A4621" t="str">
        <f t="shared" si="504"/>
        <v>6Richmond</v>
      </c>
      <c r="B4621">
        <v>2020</v>
      </c>
      <c r="C4621">
        <v>6</v>
      </c>
      <c r="D4621" t="s">
        <v>200</v>
      </c>
      <c r="E4621" t="s">
        <v>28</v>
      </c>
      <c r="F4621">
        <v>52</v>
      </c>
      <c r="G4621" s="1">
        <v>0.88</v>
      </c>
      <c r="H4621">
        <v>0</v>
      </c>
      <c r="I4621">
        <f t="shared" si="505"/>
        <v>11</v>
      </c>
      <c r="J4621" s="3">
        <f t="shared" si="506"/>
        <v>0</v>
      </c>
      <c r="K4621" s="5">
        <f t="shared" si="509"/>
        <v>12</v>
      </c>
      <c r="L4621" s="3">
        <f t="shared" ca="1" si="507"/>
        <v>0</v>
      </c>
      <c r="M4621" s="1">
        <f t="shared" ca="1" si="508"/>
        <v>0</v>
      </c>
      <c r="N4621" t="str">
        <f t="shared" si="510"/>
        <v>yes</v>
      </c>
    </row>
    <row r="4622" spans="1:14" x14ac:dyDescent="0.25">
      <c r="A4622" t="str">
        <f t="shared" si="504"/>
        <v>6Gold Coast Suns</v>
      </c>
      <c r="B4622">
        <v>2020</v>
      </c>
      <c r="C4622">
        <v>6</v>
      </c>
      <c r="D4622" t="s">
        <v>274</v>
      </c>
      <c r="E4622" t="s">
        <v>40</v>
      </c>
      <c r="F4622">
        <v>65</v>
      </c>
      <c r="G4622" s="1">
        <v>0.86</v>
      </c>
      <c r="H4622">
        <v>0</v>
      </c>
      <c r="I4622">
        <f t="shared" si="505"/>
        <v>24</v>
      </c>
      <c r="J4622" s="3">
        <f t="shared" si="506"/>
        <v>0</v>
      </c>
      <c r="K4622" s="5">
        <f t="shared" si="509"/>
        <v>4</v>
      </c>
      <c r="L4622" s="3">
        <f t="shared" ca="1" si="507"/>
        <v>3.3333333333333333E-2</v>
      </c>
      <c r="M4622" s="1">
        <f t="shared" ca="1" si="508"/>
        <v>-3.3333333333333333E-2</v>
      </c>
      <c r="N4622" t="str">
        <f t="shared" si="510"/>
        <v>yes</v>
      </c>
    </row>
    <row r="4623" spans="1:14" x14ac:dyDescent="0.25">
      <c r="A4623" t="str">
        <f t="shared" si="504"/>
        <v>6Hawthorn</v>
      </c>
      <c r="B4623">
        <v>2020</v>
      </c>
      <c r="C4623">
        <v>6</v>
      </c>
      <c r="D4623" t="s">
        <v>343</v>
      </c>
      <c r="E4623" t="s">
        <v>56</v>
      </c>
      <c r="F4623">
        <v>81</v>
      </c>
      <c r="G4623" s="1">
        <v>0.84</v>
      </c>
      <c r="H4623">
        <v>0</v>
      </c>
      <c r="I4623">
        <f t="shared" si="505"/>
        <v>14</v>
      </c>
      <c r="J4623" s="3">
        <f t="shared" si="506"/>
        <v>0</v>
      </c>
      <c r="K4623" s="5">
        <f t="shared" si="509"/>
        <v>1</v>
      </c>
      <c r="L4623" s="3">
        <f t="shared" ca="1" si="507"/>
        <v>5.909090909090909E-2</v>
      </c>
      <c r="M4623" s="1">
        <f t="shared" ca="1" si="508"/>
        <v>-5.909090909090909E-2</v>
      </c>
      <c r="N4623" t="str">
        <f t="shared" si="510"/>
        <v>yes</v>
      </c>
    </row>
    <row r="4624" spans="1:14" x14ac:dyDescent="0.25">
      <c r="A4624" t="str">
        <f t="shared" si="504"/>
        <v>6North Melbourne</v>
      </c>
      <c r="B4624">
        <v>2020</v>
      </c>
      <c r="C4624">
        <v>6</v>
      </c>
      <c r="D4624" t="s">
        <v>246</v>
      </c>
      <c r="E4624" t="s">
        <v>25</v>
      </c>
      <c r="F4624">
        <v>72</v>
      </c>
      <c r="G4624" s="1">
        <v>0.85</v>
      </c>
      <c r="H4624">
        <v>0</v>
      </c>
      <c r="I4624">
        <f t="shared" si="505"/>
        <v>18</v>
      </c>
      <c r="J4624" s="3">
        <f t="shared" si="506"/>
        <v>0</v>
      </c>
      <c r="K4624" s="5">
        <f t="shared" si="509"/>
        <v>22</v>
      </c>
      <c r="L4624" s="3">
        <f t="shared" ca="1" si="507"/>
        <v>5.8823529411764705E-2</v>
      </c>
      <c r="M4624" s="1">
        <f t="shared" ca="1" si="508"/>
        <v>-5.8823529411764705E-2</v>
      </c>
      <c r="N4624" t="str">
        <f t="shared" si="510"/>
        <v>yes</v>
      </c>
    </row>
    <row r="4625" spans="1:14" x14ac:dyDescent="0.25">
      <c r="A4625" t="str">
        <f t="shared" si="504"/>
        <v>6Essendon</v>
      </c>
      <c r="B4625">
        <v>2020</v>
      </c>
      <c r="C4625">
        <v>6</v>
      </c>
      <c r="D4625" t="s">
        <v>337</v>
      </c>
      <c r="E4625" t="s">
        <v>32</v>
      </c>
      <c r="F4625">
        <v>31</v>
      </c>
      <c r="G4625" s="1">
        <v>0.82</v>
      </c>
      <c r="H4625">
        <v>0</v>
      </c>
      <c r="I4625">
        <f t="shared" si="505"/>
        <v>18</v>
      </c>
      <c r="J4625" s="3">
        <f t="shared" si="506"/>
        <v>0</v>
      </c>
      <c r="K4625" s="5">
        <f t="shared" si="509"/>
        <v>1</v>
      </c>
      <c r="L4625" s="3">
        <f t="shared" ca="1" si="507"/>
        <v>0</v>
      </c>
      <c r="M4625" s="1">
        <f t="shared" ca="1" si="508"/>
        <v>0</v>
      </c>
      <c r="N4625" t="str">
        <f t="shared" si="510"/>
        <v>yes</v>
      </c>
    </row>
    <row r="4626" spans="1:14" x14ac:dyDescent="0.25">
      <c r="A4626" t="str">
        <f t="shared" si="504"/>
        <v>6Essendon</v>
      </c>
      <c r="B4626">
        <v>2020</v>
      </c>
      <c r="C4626">
        <v>6</v>
      </c>
      <c r="D4626" t="s">
        <v>260</v>
      </c>
      <c r="E4626" t="s">
        <v>32</v>
      </c>
      <c r="F4626">
        <v>56</v>
      </c>
      <c r="G4626" s="1">
        <v>0.77</v>
      </c>
      <c r="H4626">
        <v>0</v>
      </c>
      <c r="I4626">
        <f t="shared" si="505"/>
        <v>18</v>
      </c>
      <c r="J4626" s="3">
        <f t="shared" si="506"/>
        <v>0</v>
      </c>
      <c r="K4626" s="5">
        <f t="shared" si="509"/>
        <v>5</v>
      </c>
      <c r="L4626" s="3">
        <f t="shared" ca="1" si="507"/>
        <v>0</v>
      </c>
      <c r="M4626" s="1">
        <f t="shared" ca="1" si="508"/>
        <v>0</v>
      </c>
      <c r="N4626" t="str">
        <f t="shared" si="510"/>
        <v>yes</v>
      </c>
    </row>
    <row r="4627" spans="1:14" x14ac:dyDescent="0.25">
      <c r="A4627" t="str">
        <f t="shared" si="504"/>
        <v>6West Coast Eagles</v>
      </c>
      <c r="B4627">
        <v>2020</v>
      </c>
      <c r="C4627">
        <v>6</v>
      </c>
      <c r="D4627" t="s">
        <v>385</v>
      </c>
      <c r="E4627" t="s">
        <v>36</v>
      </c>
      <c r="F4627">
        <v>78</v>
      </c>
      <c r="G4627" s="1">
        <v>1</v>
      </c>
      <c r="H4627">
        <v>0</v>
      </c>
      <c r="I4627">
        <f t="shared" si="505"/>
        <v>19</v>
      </c>
      <c r="J4627" s="3">
        <f t="shared" si="506"/>
        <v>0</v>
      </c>
      <c r="K4627" s="5">
        <f t="shared" si="509"/>
        <v>0</v>
      </c>
      <c r="L4627" s="3">
        <f t="shared" ca="1" si="507"/>
        <v>2.9411764705882353E-3</v>
      </c>
      <c r="M4627" s="1">
        <f t="shared" ca="1" si="508"/>
        <v>-2.9411764705882353E-3</v>
      </c>
      <c r="N4627" t="str">
        <f t="shared" si="510"/>
        <v>no</v>
      </c>
    </row>
    <row r="4628" spans="1:14" x14ac:dyDescent="0.25">
      <c r="A4628" t="str">
        <f t="shared" si="504"/>
        <v>6Richmond</v>
      </c>
      <c r="B4628">
        <v>2020</v>
      </c>
      <c r="C4628">
        <v>6</v>
      </c>
      <c r="D4628" t="s">
        <v>324</v>
      </c>
      <c r="E4628" t="s">
        <v>28</v>
      </c>
      <c r="F4628">
        <v>27</v>
      </c>
      <c r="G4628" s="1">
        <v>0.91</v>
      </c>
      <c r="H4628">
        <v>0</v>
      </c>
      <c r="I4628">
        <f t="shared" si="505"/>
        <v>11</v>
      </c>
      <c r="J4628" s="3">
        <f t="shared" si="506"/>
        <v>0</v>
      </c>
      <c r="K4628" s="5">
        <f t="shared" si="509"/>
        <v>2</v>
      </c>
      <c r="L4628" s="3">
        <f t="shared" ca="1" si="507"/>
        <v>6.8965517241379309E-2</v>
      </c>
      <c r="M4628" s="1">
        <f t="shared" ca="1" si="508"/>
        <v>-6.8965517241379309E-2</v>
      </c>
      <c r="N4628" t="str">
        <f t="shared" si="510"/>
        <v>yes</v>
      </c>
    </row>
    <row r="4629" spans="1:14" x14ac:dyDescent="0.25">
      <c r="A4629" t="str">
        <f t="shared" si="504"/>
        <v>6Essendon</v>
      </c>
      <c r="B4629">
        <v>2020</v>
      </c>
      <c r="C4629">
        <v>6</v>
      </c>
      <c r="D4629" t="s">
        <v>396</v>
      </c>
      <c r="E4629" t="s">
        <v>32</v>
      </c>
      <c r="F4629">
        <v>32</v>
      </c>
      <c r="G4629" s="1">
        <v>1</v>
      </c>
      <c r="H4629">
        <v>0</v>
      </c>
      <c r="I4629">
        <f t="shared" si="505"/>
        <v>18</v>
      </c>
      <c r="J4629" s="3">
        <f t="shared" si="506"/>
        <v>0</v>
      </c>
      <c r="K4629" s="5">
        <f t="shared" si="509"/>
        <v>0</v>
      </c>
      <c r="L4629" s="3">
        <f t="shared" ca="1" si="507"/>
        <v>0.11899038461538461</v>
      </c>
      <c r="M4629" s="1">
        <f t="shared" ca="1" si="508"/>
        <v>-0.11899038461538461</v>
      </c>
      <c r="N4629" t="str">
        <f t="shared" si="510"/>
        <v>no</v>
      </c>
    </row>
    <row r="4630" spans="1:14" x14ac:dyDescent="0.25">
      <c r="A4630" t="str">
        <f t="shared" si="504"/>
        <v>6Fremantle</v>
      </c>
      <c r="B4630">
        <v>2020</v>
      </c>
      <c r="C4630">
        <v>6</v>
      </c>
      <c r="D4630" t="s">
        <v>397</v>
      </c>
      <c r="E4630" t="s">
        <v>53</v>
      </c>
      <c r="F4630">
        <v>49</v>
      </c>
      <c r="G4630" s="1">
        <v>0.96</v>
      </c>
      <c r="H4630">
        <v>0</v>
      </c>
      <c r="I4630">
        <f t="shared" si="505"/>
        <v>26</v>
      </c>
      <c r="J4630" s="3">
        <f t="shared" si="506"/>
        <v>0</v>
      </c>
      <c r="K4630" s="5">
        <f t="shared" si="509"/>
        <v>0</v>
      </c>
      <c r="L4630" s="3">
        <f t="shared" ca="1" si="507"/>
        <v>0</v>
      </c>
      <c r="M4630" s="1">
        <f t="shared" ca="1" si="508"/>
        <v>0</v>
      </c>
      <c r="N4630" t="str">
        <f t="shared" si="510"/>
        <v>no</v>
      </c>
    </row>
    <row r="4631" spans="1:14" x14ac:dyDescent="0.25">
      <c r="A4631" t="str">
        <f t="shared" si="504"/>
        <v>6Geelong Cats</v>
      </c>
      <c r="B4631">
        <v>2020</v>
      </c>
      <c r="C4631">
        <v>6</v>
      </c>
      <c r="D4631" t="s">
        <v>258</v>
      </c>
      <c r="E4631" t="s">
        <v>9</v>
      </c>
      <c r="F4631">
        <v>64</v>
      </c>
      <c r="G4631" s="1">
        <v>0.85</v>
      </c>
      <c r="H4631">
        <v>0</v>
      </c>
      <c r="I4631">
        <f t="shared" si="505"/>
        <v>21</v>
      </c>
      <c r="J4631" s="3">
        <f t="shared" si="506"/>
        <v>0</v>
      </c>
      <c r="K4631" s="5">
        <f t="shared" si="509"/>
        <v>8</v>
      </c>
      <c r="L4631" s="3">
        <f t="shared" ca="1" si="507"/>
        <v>6.3492063492063489E-2</v>
      </c>
      <c r="M4631" s="1">
        <f t="shared" ca="1" si="508"/>
        <v>-6.3492063492063489E-2</v>
      </c>
      <c r="N4631" t="str">
        <f t="shared" si="510"/>
        <v>yes</v>
      </c>
    </row>
    <row r="4632" spans="1:14" x14ac:dyDescent="0.25">
      <c r="A4632" t="str">
        <f t="shared" si="504"/>
        <v>6Geelong Cats</v>
      </c>
      <c r="B4632">
        <v>2020</v>
      </c>
      <c r="C4632">
        <v>6</v>
      </c>
      <c r="D4632" t="s">
        <v>487</v>
      </c>
      <c r="E4632" t="s">
        <v>9</v>
      </c>
      <c r="F4632">
        <v>43</v>
      </c>
      <c r="G4632" s="1">
        <v>0.94</v>
      </c>
      <c r="H4632">
        <v>0</v>
      </c>
      <c r="I4632">
        <f t="shared" si="505"/>
        <v>21</v>
      </c>
      <c r="J4632" s="3">
        <f t="shared" si="506"/>
        <v>0</v>
      </c>
      <c r="K4632" s="5">
        <f t="shared" si="509"/>
        <v>0</v>
      </c>
      <c r="L4632" s="3">
        <f t="shared" ca="1" si="507"/>
        <v>4.1176470588235294E-2</v>
      </c>
      <c r="M4632" s="1">
        <f t="shared" ca="1" si="508"/>
        <v>-4.1176470588235294E-2</v>
      </c>
      <c r="N4632" t="str">
        <f t="shared" si="510"/>
        <v>no</v>
      </c>
    </row>
    <row r="4633" spans="1:14" x14ac:dyDescent="0.25">
      <c r="A4633" t="str">
        <f t="shared" si="504"/>
        <v>6Carlton</v>
      </c>
      <c r="B4633">
        <v>2020</v>
      </c>
      <c r="C4633">
        <v>6</v>
      </c>
      <c r="D4633" t="s">
        <v>319</v>
      </c>
      <c r="E4633" t="s">
        <v>6</v>
      </c>
      <c r="F4633">
        <v>75</v>
      </c>
      <c r="G4633" s="1">
        <v>0.78</v>
      </c>
      <c r="H4633">
        <v>0</v>
      </c>
      <c r="I4633">
        <f t="shared" si="505"/>
        <v>26</v>
      </c>
      <c r="J4633" s="3">
        <f t="shared" si="506"/>
        <v>0</v>
      </c>
      <c r="K4633" s="5">
        <f t="shared" si="509"/>
        <v>2</v>
      </c>
      <c r="L4633" s="3">
        <f t="shared" ca="1" si="507"/>
        <v>8.1359649122807021E-2</v>
      </c>
      <c r="M4633" s="1">
        <f t="shared" ca="1" si="508"/>
        <v>-8.1359649122807021E-2</v>
      </c>
      <c r="N4633" t="str">
        <f t="shared" si="510"/>
        <v>yes</v>
      </c>
    </row>
    <row r="4634" spans="1:14" x14ac:dyDescent="0.25">
      <c r="A4634" t="str">
        <f t="shared" si="504"/>
        <v>6Carlton</v>
      </c>
      <c r="B4634">
        <v>2020</v>
      </c>
      <c r="C4634">
        <v>6</v>
      </c>
      <c r="D4634" t="s">
        <v>528</v>
      </c>
      <c r="E4634" t="s">
        <v>6</v>
      </c>
      <c r="F4634">
        <v>21</v>
      </c>
      <c r="G4634" s="1">
        <v>0.96</v>
      </c>
      <c r="H4634">
        <v>0</v>
      </c>
      <c r="I4634">
        <f t="shared" si="505"/>
        <v>26</v>
      </c>
      <c r="J4634" s="3">
        <f t="shared" si="506"/>
        <v>0</v>
      </c>
      <c r="K4634" s="5">
        <f t="shared" si="509"/>
        <v>0</v>
      </c>
      <c r="L4634" s="3">
        <f t="shared" ca="1" si="507"/>
        <v>1.9607843137254902E-2</v>
      </c>
      <c r="M4634" s="1">
        <f t="shared" ca="1" si="508"/>
        <v>-1.9607843137254902E-2</v>
      </c>
      <c r="N4634" t="str">
        <f t="shared" si="510"/>
        <v>no</v>
      </c>
    </row>
    <row r="4635" spans="1:14" x14ac:dyDescent="0.25">
      <c r="A4635" t="str">
        <f t="shared" si="504"/>
        <v>6GWS Giants</v>
      </c>
      <c r="B4635">
        <v>2020</v>
      </c>
      <c r="C4635">
        <v>6</v>
      </c>
      <c r="D4635" t="s">
        <v>380</v>
      </c>
      <c r="E4635" t="s">
        <v>11</v>
      </c>
      <c r="F4635">
        <v>108</v>
      </c>
      <c r="G4635" s="1">
        <v>0.97</v>
      </c>
      <c r="H4635">
        <v>0</v>
      </c>
      <c r="I4635">
        <f t="shared" si="505"/>
        <v>17</v>
      </c>
      <c r="J4635" s="3">
        <f t="shared" si="506"/>
        <v>0</v>
      </c>
      <c r="K4635" s="5">
        <f t="shared" si="509"/>
        <v>0</v>
      </c>
      <c r="L4635" s="3">
        <f t="shared" ca="1" si="507"/>
        <v>6.2509214212000591E-2</v>
      </c>
      <c r="M4635" s="1">
        <f t="shared" ca="1" si="508"/>
        <v>-6.2509214212000591E-2</v>
      </c>
      <c r="N4635" t="str">
        <f t="shared" si="510"/>
        <v>no</v>
      </c>
    </row>
    <row r="4636" spans="1:14" x14ac:dyDescent="0.25">
      <c r="A4636" t="str">
        <f t="shared" si="504"/>
        <v>6Hawthorn</v>
      </c>
      <c r="B4636">
        <v>2020</v>
      </c>
      <c r="C4636">
        <v>6</v>
      </c>
      <c r="D4636" t="s">
        <v>315</v>
      </c>
      <c r="E4636" t="s">
        <v>56</v>
      </c>
      <c r="F4636">
        <v>99</v>
      </c>
      <c r="G4636" s="1">
        <v>0.95</v>
      </c>
      <c r="H4636">
        <v>0</v>
      </c>
      <c r="I4636">
        <f t="shared" si="505"/>
        <v>14</v>
      </c>
      <c r="J4636" s="3">
        <f t="shared" si="506"/>
        <v>0</v>
      </c>
      <c r="K4636" s="5">
        <f t="shared" si="509"/>
        <v>3</v>
      </c>
      <c r="L4636" s="3">
        <f t="shared" ca="1" si="507"/>
        <v>0</v>
      </c>
      <c r="M4636" s="1">
        <f t="shared" ca="1" si="508"/>
        <v>0</v>
      </c>
      <c r="N4636" t="str">
        <f t="shared" si="510"/>
        <v>yes</v>
      </c>
    </row>
    <row r="4637" spans="1:14" x14ac:dyDescent="0.25">
      <c r="A4637" t="str">
        <f t="shared" si="504"/>
        <v>6Richmond</v>
      </c>
      <c r="B4637">
        <v>2020</v>
      </c>
      <c r="C4637">
        <v>6</v>
      </c>
      <c r="D4637" t="s">
        <v>579</v>
      </c>
      <c r="E4637" t="s">
        <v>28</v>
      </c>
      <c r="F4637">
        <v>30</v>
      </c>
      <c r="G4637" s="1">
        <v>0.78</v>
      </c>
      <c r="H4637">
        <v>0</v>
      </c>
      <c r="I4637">
        <f t="shared" si="505"/>
        <v>11</v>
      </c>
      <c r="J4637" s="3">
        <f t="shared" si="506"/>
        <v>0</v>
      </c>
      <c r="K4637" s="5">
        <f t="shared" si="509"/>
        <v>0</v>
      </c>
      <c r="L4637" s="3">
        <f t="shared" ca="1" si="507"/>
        <v>8.7931995540691199E-2</v>
      </c>
      <c r="M4637" s="1">
        <f t="shared" ca="1" si="508"/>
        <v>-8.7931995540691199E-2</v>
      </c>
      <c r="N4637" t="str">
        <f t="shared" si="510"/>
        <v>no</v>
      </c>
    </row>
    <row r="4638" spans="1:14" x14ac:dyDescent="0.25">
      <c r="A4638" t="str">
        <f t="shared" si="504"/>
        <v>6Geelong Cats</v>
      </c>
      <c r="B4638">
        <v>2020</v>
      </c>
      <c r="C4638">
        <v>6</v>
      </c>
      <c r="D4638" t="s">
        <v>466</v>
      </c>
      <c r="E4638" t="s">
        <v>9</v>
      </c>
      <c r="F4638">
        <v>44</v>
      </c>
      <c r="G4638" s="1">
        <v>0.92</v>
      </c>
      <c r="H4638">
        <v>0</v>
      </c>
      <c r="I4638">
        <f t="shared" si="505"/>
        <v>21</v>
      </c>
      <c r="J4638" s="3">
        <f t="shared" si="506"/>
        <v>0</v>
      </c>
      <c r="K4638" s="5">
        <f t="shared" si="509"/>
        <v>0</v>
      </c>
      <c r="L4638" s="3">
        <f t="shared" ca="1" si="507"/>
        <v>9.7267206477732807E-2</v>
      </c>
      <c r="M4638" s="1">
        <f t="shared" ca="1" si="508"/>
        <v>-9.7267206477732807E-2</v>
      </c>
      <c r="N4638" t="str">
        <f t="shared" si="510"/>
        <v>no</v>
      </c>
    </row>
    <row r="4639" spans="1:14" x14ac:dyDescent="0.25">
      <c r="A4639" t="str">
        <f t="shared" si="504"/>
        <v>6Western Bulldogs</v>
      </c>
      <c r="B4639">
        <v>2020</v>
      </c>
      <c r="C4639">
        <v>6</v>
      </c>
      <c r="D4639" t="s">
        <v>229</v>
      </c>
      <c r="E4639" t="s">
        <v>14</v>
      </c>
      <c r="F4639">
        <v>104</v>
      </c>
      <c r="G4639" s="1">
        <v>0.82</v>
      </c>
      <c r="H4639">
        <v>0</v>
      </c>
      <c r="I4639">
        <f t="shared" si="505"/>
        <v>26</v>
      </c>
      <c r="J4639" s="3">
        <f t="shared" si="506"/>
        <v>0</v>
      </c>
      <c r="K4639" s="5">
        <f t="shared" si="509"/>
        <v>7</v>
      </c>
      <c r="L4639" s="3">
        <f t="shared" ca="1" si="507"/>
        <v>4.5454545454545456E-2</v>
      </c>
      <c r="M4639" s="1">
        <f t="shared" ca="1" si="508"/>
        <v>-4.5454545454545456E-2</v>
      </c>
      <c r="N4639" t="str">
        <f t="shared" si="510"/>
        <v>yes</v>
      </c>
    </row>
    <row r="4640" spans="1:14" x14ac:dyDescent="0.25">
      <c r="A4640" t="str">
        <f t="shared" si="504"/>
        <v>6West Coast Eagles</v>
      </c>
      <c r="B4640">
        <v>2020</v>
      </c>
      <c r="C4640">
        <v>6</v>
      </c>
      <c r="D4640" t="s">
        <v>416</v>
      </c>
      <c r="E4640" t="s">
        <v>36</v>
      </c>
      <c r="F4640">
        <v>34</v>
      </c>
      <c r="G4640" s="1">
        <v>0.73</v>
      </c>
      <c r="H4640">
        <v>0</v>
      </c>
      <c r="I4640">
        <f t="shared" si="505"/>
        <v>19</v>
      </c>
      <c r="J4640" s="3">
        <f t="shared" si="506"/>
        <v>0</v>
      </c>
      <c r="K4640" s="5">
        <f t="shared" si="509"/>
        <v>0</v>
      </c>
      <c r="L4640" s="3">
        <f t="shared" ca="1" si="507"/>
        <v>8.0178660669665169E-2</v>
      </c>
      <c r="M4640" s="1">
        <f t="shared" ca="1" si="508"/>
        <v>-8.0178660669665169E-2</v>
      </c>
      <c r="N4640" t="str">
        <f t="shared" si="510"/>
        <v>no</v>
      </c>
    </row>
    <row r="4641" spans="1:14" x14ac:dyDescent="0.25">
      <c r="A4641" t="str">
        <f t="shared" si="504"/>
        <v>6West Coast Eagles</v>
      </c>
      <c r="B4641">
        <v>2020</v>
      </c>
      <c r="C4641">
        <v>6</v>
      </c>
      <c r="D4641" t="s">
        <v>417</v>
      </c>
      <c r="E4641" t="s">
        <v>36</v>
      </c>
      <c r="F4641">
        <v>11</v>
      </c>
      <c r="G4641" s="1">
        <v>0.59</v>
      </c>
      <c r="H4641">
        <v>0</v>
      </c>
      <c r="I4641">
        <f t="shared" si="505"/>
        <v>19</v>
      </c>
      <c r="J4641" s="3">
        <f t="shared" si="506"/>
        <v>0</v>
      </c>
      <c r="K4641" s="5">
        <f t="shared" si="509"/>
        <v>0</v>
      </c>
      <c r="L4641" s="3">
        <f t="shared" ca="1" si="507"/>
        <v>0</v>
      </c>
      <c r="M4641" s="1">
        <f t="shared" ca="1" si="508"/>
        <v>0</v>
      </c>
      <c r="N4641" t="str">
        <f t="shared" si="510"/>
        <v>no</v>
      </c>
    </row>
    <row r="4642" spans="1:14" x14ac:dyDescent="0.25">
      <c r="A4642" t="str">
        <f t="shared" si="504"/>
        <v>6Essendon</v>
      </c>
      <c r="B4642">
        <v>2020</v>
      </c>
      <c r="C4642">
        <v>6</v>
      </c>
      <c r="D4642" t="s">
        <v>463</v>
      </c>
      <c r="E4642" t="s">
        <v>32</v>
      </c>
      <c r="F4642">
        <v>75</v>
      </c>
      <c r="G4642" s="1">
        <v>0.84</v>
      </c>
      <c r="H4642">
        <v>0</v>
      </c>
      <c r="I4642">
        <f t="shared" si="505"/>
        <v>18</v>
      </c>
      <c r="J4642" s="3">
        <f t="shared" si="506"/>
        <v>0</v>
      </c>
      <c r="K4642" s="5">
        <f t="shared" si="509"/>
        <v>0</v>
      </c>
      <c r="L4642" s="3">
        <f t="shared" ca="1" si="507"/>
        <v>8.2800511508951402E-2</v>
      </c>
      <c r="M4642" s="1">
        <f t="shared" ca="1" si="508"/>
        <v>-8.2800511508951402E-2</v>
      </c>
      <c r="N4642" t="str">
        <f t="shared" si="510"/>
        <v>no</v>
      </c>
    </row>
    <row r="4643" spans="1:14" x14ac:dyDescent="0.25">
      <c r="A4643" t="str">
        <f t="shared" si="504"/>
        <v>6St Kilda</v>
      </c>
      <c r="B4643">
        <v>2020</v>
      </c>
      <c r="C4643">
        <v>6</v>
      </c>
      <c r="D4643" t="s">
        <v>568</v>
      </c>
      <c r="E4643" t="s">
        <v>19</v>
      </c>
      <c r="F4643">
        <v>41</v>
      </c>
      <c r="G4643" s="1">
        <v>0.75</v>
      </c>
      <c r="H4643">
        <v>0</v>
      </c>
      <c r="I4643">
        <f t="shared" si="505"/>
        <v>26</v>
      </c>
      <c r="J4643" s="3">
        <f t="shared" si="506"/>
        <v>0</v>
      </c>
      <c r="K4643" s="5">
        <f t="shared" si="509"/>
        <v>0</v>
      </c>
      <c r="L4643" s="3">
        <f t="shared" ca="1" si="507"/>
        <v>6.1581761891359416E-2</v>
      </c>
      <c r="M4643" s="1">
        <f t="shared" ca="1" si="508"/>
        <v>-6.1581761891359416E-2</v>
      </c>
      <c r="N4643" t="str">
        <f t="shared" si="510"/>
        <v>no</v>
      </c>
    </row>
    <row r="4644" spans="1:14" x14ac:dyDescent="0.25">
      <c r="A4644" t="str">
        <f t="shared" si="504"/>
        <v>6Sydney Swans</v>
      </c>
      <c r="B4644">
        <v>2020</v>
      </c>
      <c r="C4644">
        <v>6</v>
      </c>
      <c r="D4644" t="s">
        <v>322</v>
      </c>
      <c r="E4644" t="s">
        <v>70</v>
      </c>
      <c r="F4644">
        <v>29</v>
      </c>
      <c r="G4644" s="1">
        <v>0.78</v>
      </c>
      <c r="H4644">
        <v>0</v>
      </c>
      <c r="I4644">
        <f t="shared" si="505"/>
        <v>11</v>
      </c>
      <c r="J4644" s="3">
        <f t="shared" si="506"/>
        <v>0</v>
      </c>
      <c r="K4644" s="5">
        <f t="shared" si="509"/>
        <v>2</v>
      </c>
      <c r="L4644" s="3">
        <f t="shared" ca="1" si="507"/>
        <v>0</v>
      </c>
      <c r="M4644" s="1">
        <f t="shared" ca="1" si="508"/>
        <v>0</v>
      </c>
      <c r="N4644" t="str">
        <f t="shared" si="510"/>
        <v>yes</v>
      </c>
    </row>
    <row r="4645" spans="1:14" x14ac:dyDescent="0.25">
      <c r="A4645" t="str">
        <f t="shared" si="504"/>
        <v>6Adelaide Crows</v>
      </c>
      <c r="B4645">
        <v>2020</v>
      </c>
      <c r="C4645">
        <v>6</v>
      </c>
      <c r="D4645" t="s">
        <v>159</v>
      </c>
      <c r="E4645" t="s">
        <v>22</v>
      </c>
      <c r="F4645">
        <v>107</v>
      </c>
      <c r="G4645" s="1">
        <v>0.78</v>
      </c>
      <c r="H4645">
        <v>0</v>
      </c>
      <c r="I4645">
        <f t="shared" si="505"/>
        <v>19</v>
      </c>
      <c r="J4645" s="3">
        <f t="shared" si="506"/>
        <v>0</v>
      </c>
      <c r="K4645" s="5">
        <f t="shared" si="509"/>
        <v>50</v>
      </c>
      <c r="L4645" s="3">
        <f t="shared" ca="1" si="507"/>
        <v>8.6086558369167065E-2</v>
      </c>
      <c r="M4645" s="1">
        <f t="shared" ca="1" si="508"/>
        <v>-8.6086558369167065E-2</v>
      </c>
      <c r="N4645" t="str">
        <f t="shared" si="510"/>
        <v>yes</v>
      </c>
    </row>
    <row r="4646" spans="1:14" x14ac:dyDescent="0.25">
      <c r="A4646" t="str">
        <f t="shared" si="504"/>
        <v>6Geelong Cats</v>
      </c>
      <c r="B4646">
        <v>2020</v>
      </c>
      <c r="C4646">
        <v>6</v>
      </c>
      <c r="D4646" t="s">
        <v>211</v>
      </c>
      <c r="E4646" t="s">
        <v>9</v>
      </c>
      <c r="F4646">
        <v>55</v>
      </c>
      <c r="G4646" s="1">
        <v>0.95</v>
      </c>
      <c r="H4646">
        <v>0</v>
      </c>
      <c r="I4646">
        <f t="shared" si="505"/>
        <v>21</v>
      </c>
      <c r="J4646" s="3">
        <f t="shared" si="506"/>
        <v>0</v>
      </c>
      <c r="K4646" s="5">
        <f t="shared" si="509"/>
        <v>50</v>
      </c>
      <c r="L4646" s="3">
        <f t="shared" ca="1" si="507"/>
        <v>0</v>
      </c>
      <c r="M4646" s="1">
        <f t="shared" ca="1" si="508"/>
        <v>0</v>
      </c>
      <c r="N4646" t="str">
        <f t="shared" si="510"/>
        <v>yes</v>
      </c>
    </row>
    <row r="4647" spans="1:14" x14ac:dyDescent="0.25">
      <c r="A4647" t="str">
        <f t="shared" si="504"/>
        <v>6Gold Coast Suns</v>
      </c>
      <c r="B4647">
        <v>2020</v>
      </c>
      <c r="C4647">
        <v>6</v>
      </c>
      <c r="D4647" t="s">
        <v>494</v>
      </c>
      <c r="E4647" t="s">
        <v>40</v>
      </c>
      <c r="F4647">
        <v>47</v>
      </c>
      <c r="G4647" s="1">
        <v>0.83</v>
      </c>
      <c r="H4647">
        <v>0</v>
      </c>
      <c r="I4647">
        <f t="shared" si="505"/>
        <v>24</v>
      </c>
      <c r="J4647" s="3">
        <f t="shared" si="506"/>
        <v>0</v>
      </c>
      <c r="K4647" s="5">
        <f t="shared" si="509"/>
        <v>0</v>
      </c>
      <c r="L4647" s="3">
        <f t="shared" ca="1" si="507"/>
        <v>0</v>
      </c>
      <c r="M4647" s="1">
        <f t="shared" ca="1" si="508"/>
        <v>0</v>
      </c>
      <c r="N4647" t="str">
        <f t="shared" si="510"/>
        <v>no</v>
      </c>
    </row>
    <row r="4648" spans="1:14" x14ac:dyDescent="0.25">
      <c r="A4648" t="str">
        <f t="shared" si="504"/>
        <v>6West Coast Eagles</v>
      </c>
      <c r="B4648">
        <v>2020</v>
      </c>
      <c r="C4648">
        <v>6</v>
      </c>
      <c r="D4648" t="s">
        <v>448</v>
      </c>
      <c r="E4648" t="s">
        <v>36</v>
      </c>
      <c r="F4648">
        <v>35</v>
      </c>
      <c r="G4648" s="1">
        <v>0.84</v>
      </c>
      <c r="H4648">
        <v>0</v>
      </c>
      <c r="I4648">
        <f t="shared" si="505"/>
        <v>19</v>
      </c>
      <c r="J4648" s="3">
        <f t="shared" si="506"/>
        <v>0</v>
      </c>
      <c r="K4648" s="5">
        <f t="shared" si="509"/>
        <v>0</v>
      </c>
      <c r="L4648" s="3">
        <f t="shared" ca="1" si="507"/>
        <v>0.1458590662055336</v>
      </c>
      <c r="M4648" s="1">
        <f t="shared" ca="1" si="508"/>
        <v>-0.1458590662055336</v>
      </c>
      <c r="N4648" t="str">
        <f t="shared" si="510"/>
        <v>no</v>
      </c>
    </row>
    <row r="4649" spans="1:14" x14ac:dyDescent="0.25">
      <c r="A4649" t="str">
        <f t="shared" si="504"/>
        <v>6Brisbane Lions</v>
      </c>
      <c r="B4649">
        <v>2020</v>
      </c>
      <c r="C4649">
        <v>6</v>
      </c>
      <c r="D4649" t="s">
        <v>449</v>
      </c>
      <c r="E4649" t="s">
        <v>16</v>
      </c>
      <c r="F4649">
        <v>55</v>
      </c>
      <c r="G4649" s="1">
        <v>0.84</v>
      </c>
      <c r="H4649">
        <v>0</v>
      </c>
      <c r="I4649">
        <f t="shared" si="505"/>
        <v>21</v>
      </c>
      <c r="J4649" s="3">
        <f t="shared" si="506"/>
        <v>0</v>
      </c>
      <c r="K4649" s="5">
        <f t="shared" si="509"/>
        <v>0</v>
      </c>
      <c r="L4649" s="3">
        <f t="shared" ca="1" si="507"/>
        <v>0.14687500000000001</v>
      </c>
      <c r="M4649" s="1">
        <f t="shared" ca="1" si="508"/>
        <v>-0.14687500000000001</v>
      </c>
      <c r="N4649" t="str">
        <f t="shared" si="510"/>
        <v>no</v>
      </c>
    </row>
    <row r="4650" spans="1:14" x14ac:dyDescent="0.25">
      <c r="A4650" t="str">
        <f t="shared" si="504"/>
        <v>6Gold Coast Suns</v>
      </c>
      <c r="B4650">
        <v>2020</v>
      </c>
      <c r="C4650">
        <v>6</v>
      </c>
      <c r="D4650" t="s">
        <v>243</v>
      </c>
      <c r="E4650" t="s">
        <v>40</v>
      </c>
      <c r="F4650">
        <v>27</v>
      </c>
      <c r="G4650" s="1">
        <v>0.7</v>
      </c>
      <c r="H4650">
        <v>0</v>
      </c>
      <c r="I4650">
        <f t="shared" si="505"/>
        <v>24</v>
      </c>
      <c r="J4650" s="3">
        <f t="shared" si="506"/>
        <v>0</v>
      </c>
      <c r="K4650" s="5">
        <f t="shared" si="509"/>
        <v>16</v>
      </c>
      <c r="L4650" s="3">
        <f t="shared" ca="1" si="507"/>
        <v>0</v>
      </c>
      <c r="M4650" s="1">
        <f t="shared" ca="1" si="508"/>
        <v>0</v>
      </c>
      <c r="N4650" t="str">
        <f t="shared" si="510"/>
        <v>yes</v>
      </c>
    </row>
    <row r="4651" spans="1:14" x14ac:dyDescent="0.25">
      <c r="A4651" t="str">
        <f t="shared" si="504"/>
        <v>6GWS Giants</v>
      </c>
      <c r="B4651">
        <v>2020</v>
      </c>
      <c r="C4651">
        <v>6</v>
      </c>
      <c r="D4651" t="s">
        <v>241</v>
      </c>
      <c r="E4651" t="s">
        <v>11</v>
      </c>
      <c r="F4651">
        <v>39</v>
      </c>
      <c r="G4651" s="1">
        <v>0.77</v>
      </c>
      <c r="H4651">
        <v>0</v>
      </c>
      <c r="I4651">
        <f t="shared" si="505"/>
        <v>17</v>
      </c>
      <c r="J4651" s="3">
        <f t="shared" si="506"/>
        <v>0</v>
      </c>
      <c r="K4651" s="5">
        <f t="shared" si="509"/>
        <v>20</v>
      </c>
      <c r="L4651" s="3">
        <f t="shared" ca="1" si="507"/>
        <v>2.0982142857142855E-2</v>
      </c>
      <c r="M4651" s="1">
        <f t="shared" ca="1" si="508"/>
        <v>-2.0982142857142855E-2</v>
      </c>
      <c r="N4651" t="str">
        <f t="shared" si="510"/>
        <v>yes</v>
      </c>
    </row>
    <row r="4652" spans="1:14" x14ac:dyDescent="0.25">
      <c r="A4652" t="str">
        <f t="shared" si="504"/>
        <v>6Western Bulldogs</v>
      </c>
      <c r="B4652">
        <v>2020</v>
      </c>
      <c r="C4652">
        <v>6</v>
      </c>
      <c r="D4652" t="s">
        <v>370</v>
      </c>
      <c r="E4652" t="s">
        <v>14</v>
      </c>
      <c r="F4652">
        <v>37</v>
      </c>
      <c r="G4652" s="1">
        <v>0.79</v>
      </c>
      <c r="H4652">
        <v>0</v>
      </c>
      <c r="I4652">
        <f t="shared" si="505"/>
        <v>26</v>
      </c>
      <c r="J4652" s="3">
        <f t="shared" si="506"/>
        <v>0</v>
      </c>
      <c r="K4652" s="5">
        <f t="shared" si="509"/>
        <v>0</v>
      </c>
      <c r="L4652" s="3">
        <f t="shared" ca="1" si="507"/>
        <v>0</v>
      </c>
      <c r="M4652" s="1">
        <f t="shared" ca="1" si="508"/>
        <v>0</v>
      </c>
      <c r="N4652" t="str">
        <f t="shared" si="510"/>
        <v>no</v>
      </c>
    </row>
    <row r="4653" spans="1:14" x14ac:dyDescent="0.25">
      <c r="A4653" t="str">
        <f t="shared" si="504"/>
        <v>6Sydney Swans</v>
      </c>
      <c r="B4653">
        <v>2020</v>
      </c>
      <c r="C4653">
        <v>6</v>
      </c>
      <c r="D4653" t="s">
        <v>347</v>
      </c>
      <c r="E4653" t="s">
        <v>70</v>
      </c>
      <c r="F4653">
        <v>55</v>
      </c>
      <c r="G4653" s="1">
        <v>0.94</v>
      </c>
      <c r="H4653">
        <v>0</v>
      </c>
      <c r="I4653">
        <f t="shared" si="505"/>
        <v>11</v>
      </c>
      <c r="J4653" s="3">
        <f t="shared" si="506"/>
        <v>0</v>
      </c>
      <c r="K4653" s="5">
        <f t="shared" si="509"/>
        <v>1</v>
      </c>
      <c r="L4653" s="3">
        <f t="shared" ca="1" si="507"/>
        <v>0.12609771181199753</v>
      </c>
      <c r="M4653" s="1">
        <f t="shared" ca="1" si="508"/>
        <v>-0.12609771181199753</v>
      </c>
      <c r="N4653" t="str">
        <f t="shared" si="510"/>
        <v>yes</v>
      </c>
    </row>
    <row r="4654" spans="1:14" x14ac:dyDescent="0.25">
      <c r="A4654" t="str">
        <f t="shared" si="504"/>
        <v>6Sydney Swans</v>
      </c>
      <c r="B4654">
        <v>2020</v>
      </c>
      <c r="C4654">
        <v>6</v>
      </c>
      <c r="D4654" t="s">
        <v>518</v>
      </c>
      <c r="E4654" t="s">
        <v>70</v>
      </c>
      <c r="F4654">
        <v>53</v>
      </c>
      <c r="G4654" s="1">
        <v>0.72</v>
      </c>
      <c r="H4654">
        <v>0</v>
      </c>
      <c r="I4654">
        <f t="shared" si="505"/>
        <v>11</v>
      </c>
      <c r="J4654" s="3">
        <f t="shared" si="506"/>
        <v>0</v>
      </c>
      <c r="K4654" s="5">
        <f t="shared" si="509"/>
        <v>0</v>
      </c>
      <c r="L4654" s="3">
        <f t="shared" ca="1" si="507"/>
        <v>0</v>
      </c>
      <c r="M4654" s="1">
        <f t="shared" ca="1" si="508"/>
        <v>0</v>
      </c>
      <c r="N4654" t="str">
        <f t="shared" si="510"/>
        <v>no</v>
      </c>
    </row>
    <row r="4655" spans="1:14" x14ac:dyDescent="0.25">
      <c r="A4655" t="str">
        <f t="shared" si="504"/>
        <v>6Brisbane Lions</v>
      </c>
      <c r="B4655">
        <v>2020</v>
      </c>
      <c r="C4655">
        <v>6</v>
      </c>
      <c r="D4655" t="s">
        <v>419</v>
      </c>
      <c r="E4655" t="s">
        <v>16</v>
      </c>
      <c r="F4655">
        <v>33</v>
      </c>
      <c r="G4655" s="1">
        <v>0.67</v>
      </c>
      <c r="H4655">
        <v>0</v>
      </c>
      <c r="I4655">
        <f t="shared" si="505"/>
        <v>21</v>
      </c>
      <c r="J4655" s="3">
        <f t="shared" si="506"/>
        <v>0</v>
      </c>
      <c r="K4655" s="5">
        <f t="shared" si="509"/>
        <v>0</v>
      </c>
      <c r="L4655" s="3">
        <f t="shared" ca="1" si="507"/>
        <v>5.4166666666666669E-2</v>
      </c>
      <c r="M4655" s="1">
        <f t="shared" ca="1" si="508"/>
        <v>-5.4166666666666669E-2</v>
      </c>
      <c r="N4655" t="str">
        <f t="shared" si="510"/>
        <v>no</v>
      </c>
    </row>
    <row r="4656" spans="1:14" x14ac:dyDescent="0.25">
      <c r="A4656" t="str">
        <f t="shared" si="504"/>
        <v>6Richmond</v>
      </c>
      <c r="B4656">
        <v>2020</v>
      </c>
      <c r="C4656">
        <v>6</v>
      </c>
      <c r="D4656" t="s">
        <v>316</v>
      </c>
      <c r="E4656" t="s">
        <v>28</v>
      </c>
      <c r="F4656">
        <v>80</v>
      </c>
      <c r="G4656" s="1">
        <v>0.81</v>
      </c>
      <c r="H4656">
        <v>0</v>
      </c>
      <c r="I4656">
        <f t="shared" si="505"/>
        <v>11</v>
      </c>
      <c r="J4656" s="3">
        <f t="shared" si="506"/>
        <v>0</v>
      </c>
      <c r="K4656" s="5">
        <f t="shared" si="509"/>
        <v>2</v>
      </c>
      <c r="L4656" s="3">
        <f t="shared" ca="1" si="507"/>
        <v>5.1542207792207792E-2</v>
      </c>
      <c r="M4656" s="1">
        <f t="shared" ca="1" si="508"/>
        <v>-5.1542207792207792E-2</v>
      </c>
      <c r="N4656" t="str">
        <f t="shared" si="510"/>
        <v>yes</v>
      </c>
    </row>
    <row r="4657" spans="1:14" x14ac:dyDescent="0.25">
      <c r="A4657" t="str">
        <f t="shared" si="504"/>
        <v>6Essendon</v>
      </c>
      <c r="B4657">
        <v>2020</v>
      </c>
      <c r="C4657">
        <v>6</v>
      </c>
      <c r="D4657" t="s">
        <v>428</v>
      </c>
      <c r="E4657" t="s">
        <v>32</v>
      </c>
      <c r="F4657">
        <v>65</v>
      </c>
      <c r="G4657" s="1">
        <v>0.76</v>
      </c>
      <c r="H4657">
        <v>0</v>
      </c>
      <c r="I4657">
        <f t="shared" si="505"/>
        <v>18</v>
      </c>
      <c r="J4657" s="3">
        <f t="shared" si="506"/>
        <v>0</v>
      </c>
      <c r="K4657" s="5">
        <f t="shared" si="509"/>
        <v>0</v>
      </c>
      <c r="L4657" s="3">
        <f t="shared" ca="1" si="507"/>
        <v>0</v>
      </c>
      <c r="M4657" s="1">
        <f t="shared" ca="1" si="508"/>
        <v>0</v>
      </c>
      <c r="N4657" t="str">
        <f t="shared" si="510"/>
        <v>no</v>
      </c>
    </row>
    <row r="4658" spans="1:14" x14ac:dyDescent="0.25">
      <c r="A4658" t="str">
        <f t="shared" si="504"/>
        <v>6Fremantle</v>
      </c>
      <c r="B4658">
        <v>2020</v>
      </c>
      <c r="C4658">
        <v>6</v>
      </c>
      <c r="D4658" t="s">
        <v>563</v>
      </c>
      <c r="E4658" t="s">
        <v>53</v>
      </c>
      <c r="F4658">
        <v>59</v>
      </c>
      <c r="G4658" s="1">
        <v>0.84</v>
      </c>
      <c r="H4658">
        <v>0</v>
      </c>
      <c r="I4658">
        <f t="shared" si="505"/>
        <v>26</v>
      </c>
      <c r="J4658" s="3">
        <f t="shared" si="506"/>
        <v>0</v>
      </c>
      <c r="K4658" s="5">
        <f t="shared" si="509"/>
        <v>0</v>
      </c>
      <c r="L4658" s="3">
        <f t="shared" ca="1" si="507"/>
        <v>0.1575666163901458</v>
      </c>
      <c r="M4658" s="1">
        <f t="shared" ca="1" si="508"/>
        <v>-0.1575666163901458</v>
      </c>
      <c r="N4658" t="str">
        <f t="shared" si="510"/>
        <v>no</v>
      </c>
    </row>
    <row r="4659" spans="1:14" x14ac:dyDescent="0.25">
      <c r="A4659" t="str">
        <f t="shared" si="504"/>
        <v>6Geelong Cats</v>
      </c>
      <c r="B4659">
        <v>2020</v>
      </c>
      <c r="C4659">
        <v>6</v>
      </c>
      <c r="D4659" t="s">
        <v>488</v>
      </c>
      <c r="E4659" t="s">
        <v>9</v>
      </c>
      <c r="F4659">
        <v>46</v>
      </c>
      <c r="G4659" s="1">
        <v>0.97</v>
      </c>
      <c r="H4659">
        <v>0</v>
      </c>
      <c r="I4659">
        <f t="shared" si="505"/>
        <v>21</v>
      </c>
      <c r="J4659" s="3">
        <f t="shared" si="506"/>
        <v>0</v>
      </c>
      <c r="K4659" s="5">
        <f t="shared" si="509"/>
        <v>0</v>
      </c>
      <c r="L4659" s="3">
        <f t="shared" ca="1" si="507"/>
        <v>5.9716599190283395E-2</v>
      </c>
      <c r="M4659" s="1">
        <f t="shared" ca="1" si="508"/>
        <v>-5.9716599190283395E-2</v>
      </c>
      <c r="N4659" t="str">
        <f t="shared" si="510"/>
        <v>no</v>
      </c>
    </row>
    <row r="4660" spans="1:14" x14ac:dyDescent="0.25">
      <c r="A4660" t="str">
        <f t="shared" si="504"/>
        <v>6Melbourne</v>
      </c>
      <c r="B4660">
        <v>2020</v>
      </c>
      <c r="C4660">
        <v>6</v>
      </c>
      <c r="D4660" t="s">
        <v>508</v>
      </c>
      <c r="E4660" t="s">
        <v>30</v>
      </c>
      <c r="F4660">
        <v>68</v>
      </c>
      <c r="G4660" s="1">
        <v>0.91</v>
      </c>
      <c r="H4660">
        <v>0</v>
      </c>
      <c r="I4660">
        <f t="shared" si="505"/>
        <v>24</v>
      </c>
      <c r="J4660" s="3">
        <f t="shared" si="506"/>
        <v>0</v>
      </c>
      <c r="K4660" s="5">
        <f t="shared" si="509"/>
        <v>0</v>
      </c>
      <c r="L4660" s="3">
        <f t="shared" ca="1" si="507"/>
        <v>0.1165342333105491</v>
      </c>
      <c r="M4660" s="1">
        <f t="shared" ca="1" si="508"/>
        <v>-0.1165342333105491</v>
      </c>
      <c r="N4660" t="str">
        <f t="shared" si="510"/>
        <v>no</v>
      </c>
    </row>
    <row r="4661" spans="1:14" x14ac:dyDescent="0.25">
      <c r="A4661" t="str">
        <f t="shared" si="504"/>
        <v>6Port Adelaide</v>
      </c>
      <c r="B4661">
        <v>2020</v>
      </c>
      <c r="C4661">
        <v>6</v>
      </c>
      <c r="D4661" t="s">
        <v>326</v>
      </c>
      <c r="E4661" t="s">
        <v>48</v>
      </c>
      <c r="F4661">
        <v>36</v>
      </c>
      <c r="G4661" s="1">
        <v>0.84</v>
      </c>
      <c r="H4661">
        <v>0</v>
      </c>
      <c r="I4661">
        <f t="shared" si="505"/>
        <v>17</v>
      </c>
      <c r="J4661" s="3">
        <f t="shared" si="506"/>
        <v>0</v>
      </c>
      <c r="K4661" s="5">
        <f t="shared" si="509"/>
        <v>2</v>
      </c>
      <c r="L4661" s="3">
        <f t="shared" ca="1" si="507"/>
        <v>1.5873015873015872E-2</v>
      </c>
      <c r="M4661" s="1">
        <f t="shared" ca="1" si="508"/>
        <v>-1.5873015873015872E-2</v>
      </c>
      <c r="N4661" t="str">
        <f t="shared" si="510"/>
        <v>yes</v>
      </c>
    </row>
    <row r="4662" spans="1:14" x14ac:dyDescent="0.25">
      <c r="A4662" t="str">
        <f t="shared" si="504"/>
        <v>6Western Bulldogs</v>
      </c>
      <c r="B4662">
        <v>2020</v>
      </c>
      <c r="C4662">
        <v>6</v>
      </c>
      <c r="D4662" t="s">
        <v>368</v>
      </c>
      <c r="E4662" t="s">
        <v>14</v>
      </c>
      <c r="F4662">
        <v>43</v>
      </c>
      <c r="G4662" s="1">
        <v>0.73</v>
      </c>
      <c r="H4662">
        <v>0</v>
      </c>
      <c r="I4662">
        <f t="shared" si="505"/>
        <v>26</v>
      </c>
      <c r="J4662" s="3">
        <f t="shared" si="506"/>
        <v>0</v>
      </c>
      <c r="K4662" s="5">
        <f t="shared" si="509"/>
        <v>0</v>
      </c>
      <c r="L4662" s="3">
        <f t="shared" ca="1" si="507"/>
        <v>7.6442307692307698E-2</v>
      </c>
      <c r="M4662" s="1">
        <f t="shared" ca="1" si="508"/>
        <v>-7.6442307692307698E-2</v>
      </c>
      <c r="N4662" t="str">
        <f t="shared" si="510"/>
        <v>no</v>
      </c>
    </row>
    <row r="4663" spans="1:14" x14ac:dyDescent="0.25">
      <c r="A4663" t="str">
        <f t="shared" si="504"/>
        <v>6Fremantle</v>
      </c>
      <c r="B4663">
        <v>2020</v>
      </c>
      <c r="C4663">
        <v>6</v>
      </c>
      <c r="D4663" t="s">
        <v>542</v>
      </c>
      <c r="E4663" t="s">
        <v>53</v>
      </c>
      <c r="F4663">
        <v>37</v>
      </c>
      <c r="G4663" s="1">
        <v>0.82</v>
      </c>
      <c r="H4663">
        <v>0</v>
      </c>
      <c r="I4663">
        <f t="shared" si="505"/>
        <v>26</v>
      </c>
      <c r="J4663" s="3">
        <f t="shared" si="506"/>
        <v>0</v>
      </c>
      <c r="K4663" s="5">
        <f t="shared" si="509"/>
        <v>0</v>
      </c>
      <c r="L4663" s="3">
        <f t="shared" ca="1" si="507"/>
        <v>6.8783068783068779E-2</v>
      </c>
      <c r="M4663" s="1">
        <f t="shared" ca="1" si="508"/>
        <v>-6.8783068783068779E-2</v>
      </c>
      <c r="N4663" t="str">
        <f t="shared" si="510"/>
        <v>no</v>
      </c>
    </row>
    <row r="4664" spans="1:14" x14ac:dyDescent="0.25">
      <c r="A4664" t="str">
        <f t="shared" si="504"/>
        <v>6St Kilda</v>
      </c>
      <c r="B4664">
        <v>2020</v>
      </c>
      <c r="C4664">
        <v>6</v>
      </c>
      <c r="D4664" t="s">
        <v>344</v>
      </c>
      <c r="E4664" t="s">
        <v>19</v>
      </c>
      <c r="F4664">
        <v>39</v>
      </c>
      <c r="G4664" s="1">
        <v>0.74</v>
      </c>
      <c r="H4664">
        <v>0</v>
      </c>
      <c r="I4664">
        <f t="shared" si="505"/>
        <v>26</v>
      </c>
      <c r="J4664" s="3">
        <f t="shared" si="506"/>
        <v>0</v>
      </c>
      <c r="K4664" s="5">
        <f t="shared" si="509"/>
        <v>2</v>
      </c>
      <c r="L4664" s="3">
        <f t="shared" ca="1" si="507"/>
        <v>7.0520783564261821E-2</v>
      </c>
      <c r="M4664" s="1">
        <f t="shared" ca="1" si="508"/>
        <v>-7.0520783564261821E-2</v>
      </c>
      <c r="N4664" t="str">
        <f t="shared" si="510"/>
        <v>yes</v>
      </c>
    </row>
    <row r="4665" spans="1:14" x14ac:dyDescent="0.25">
      <c r="A4665" t="str">
        <f t="shared" si="504"/>
        <v>6Gold Coast Suns</v>
      </c>
      <c r="B4665">
        <v>2020</v>
      </c>
      <c r="C4665">
        <v>6</v>
      </c>
      <c r="D4665" t="s">
        <v>535</v>
      </c>
      <c r="E4665" t="s">
        <v>40</v>
      </c>
      <c r="F4665">
        <v>35</v>
      </c>
      <c r="G4665" s="1">
        <v>0.89</v>
      </c>
      <c r="H4665">
        <v>0</v>
      </c>
      <c r="I4665">
        <f t="shared" si="505"/>
        <v>24</v>
      </c>
      <c r="J4665" s="3">
        <f t="shared" si="506"/>
        <v>0</v>
      </c>
      <c r="K4665" s="5">
        <f t="shared" si="509"/>
        <v>0</v>
      </c>
      <c r="L4665" s="3">
        <f t="shared" ca="1" si="507"/>
        <v>0.19407719609582963</v>
      </c>
      <c r="M4665" s="1">
        <f t="shared" ca="1" si="508"/>
        <v>-0.19407719609582963</v>
      </c>
      <c r="N4665" t="str">
        <f t="shared" si="510"/>
        <v>no</v>
      </c>
    </row>
    <row r="4666" spans="1:14" x14ac:dyDescent="0.25">
      <c r="A4666" t="str">
        <f t="shared" si="504"/>
        <v>6Richmond</v>
      </c>
      <c r="B4666">
        <v>2020</v>
      </c>
      <c r="C4666">
        <v>6</v>
      </c>
      <c r="D4666" t="s">
        <v>591</v>
      </c>
      <c r="E4666" t="s">
        <v>28</v>
      </c>
      <c r="F4666">
        <v>64</v>
      </c>
      <c r="G4666" s="1">
        <v>0.87</v>
      </c>
      <c r="H4666">
        <v>0</v>
      </c>
      <c r="I4666">
        <f t="shared" si="505"/>
        <v>11</v>
      </c>
      <c r="J4666" s="3">
        <f t="shared" si="506"/>
        <v>0</v>
      </c>
      <c r="K4666" s="5">
        <f t="shared" si="509"/>
        <v>0</v>
      </c>
      <c r="L4666" s="3">
        <f t="shared" ca="1" si="507"/>
        <v>7.6923076923076927E-3</v>
      </c>
      <c r="M4666" s="1">
        <f t="shared" ca="1" si="508"/>
        <v>-7.6923076923076927E-3</v>
      </c>
      <c r="N4666" t="str">
        <f t="shared" si="510"/>
        <v>no</v>
      </c>
    </row>
    <row r="4667" spans="1:14" x14ac:dyDescent="0.25">
      <c r="A4667" t="str">
        <f t="shared" si="504"/>
        <v>6Sydney Swans</v>
      </c>
      <c r="B4667">
        <v>2020</v>
      </c>
      <c r="C4667">
        <v>6</v>
      </c>
      <c r="D4667" t="s">
        <v>447</v>
      </c>
      <c r="E4667" t="s">
        <v>70</v>
      </c>
      <c r="F4667">
        <v>86</v>
      </c>
      <c r="G4667" s="1">
        <v>0.84</v>
      </c>
      <c r="H4667">
        <v>0</v>
      </c>
      <c r="I4667">
        <f t="shared" si="505"/>
        <v>11</v>
      </c>
      <c r="J4667" s="3">
        <f t="shared" si="506"/>
        <v>0</v>
      </c>
      <c r="K4667" s="5">
        <f t="shared" si="509"/>
        <v>0</v>
      </c>
      <c r="L4667" s="3">
        <f t="shared" ca="1" si="507"/>
        <v>9.6124311793682998E-2</v>
      </c>
      <c r="M4667" s="1">
        <f t="shared" ca="1" si="508"/>
        <v>-9.6124311793682998E-2</v>
      </c>
      <c r="N4667" t="str">
        <f t="shared" si="510"/>
        <v>no</v>
      </c>
    </row>
    <row r="4668" spans="1:14" x14ac:dyDescent="0.25">
      <c r="A4668" t="str">
        <f t="shared" si="504"/>
        <v>6Sydney Swans</v>
      </c>
      <c r="B4668">
        <v>2020</v>
      </c>
      <c r="C4668">
        <v>6</v>
      </c>
      <c r="D4668" t="s">
        <v>311</v>
      </c>
      <c r="E4668" t="s">
        <v>70</v>
      </c>
      <c r="F4668">
        <v>60</v>
      </c>
      <c r="G4668" s="1">
        <v>0.83</v>
      </c>
      <c r="H4668">
        <v>0</v>
      </c>
      <c r="I4668">
        <f t="shared" si="505"/>
        <v>11</v>
      </c>
      <c r="J4668" s="3">
        <f t="shared" si="506"/>
        <v>0</v>
      </c>
      <c r="K4668" s="5">
        <f t="shared" si="509"/>
        <v>4</v>
      </c>
      <c r="L4668" s="3">
        <f t="shared" ca="1" si="507"/>
        <v>0</v>
      </c>
      <c r="M4668" s="1">
        <f t="shared" ca="1" si="508"/>
        <v>0</v>
      </c>
      <c r="N4668" t="str">
        <f t="shared" si="510"/>
        <v>yes</v>
      </c>
    </row>
    <row r="4669" spans="1:14" x14ac:dyDescent="0.25">
      <c r="A4669" t="str">
        <f t="shared" si="504"/>
        <v>6Fremantle</v>
      </c>
      <c r="B4669">
        <v>2020</v>
      </c>
      <c r="C4669">
        <v>6</v>
      </c>
      <c r="D4669" t="s">
        <v>358</v>
      </c>
      <c r="E4669" t="s">
        <v>53</v>
      </c>
      <c r="F4669">
        <v>51</v>
      </c>
      <c r="G4669" s="1">
        <v>1</v>
      </c>
      <c r="H4669">
        <v>0</v>
      </c>
      <c r="I4669">
        <f t="shared" si="505"/>
        <v>26</v>
      </c>
      <c r="J4669" s="3">
        <f t="shared" si="506"/>
        <v>0</v>
      </c>
      <c r="K4669" s="5">
        <f t="shared" si="509"/>
        <v>0</v>
      </c>
      <c r="L4669" s="3">
        <f t="shared" ca="1" si="507"/>
        <v>4.3589743589743588E-2</v>
      </c>
      <c r="M4669" s="1">
        <f t="shared" ca="1" si="508"/>
        <v>-4.3589743589743588E-2</v>
      </c>
      <c r="N4669" t="str">
        <f t="shared" si="510"/>
        <v>no</v>
      </c>
    </row>
    <row r="4670" spans="1:14" x14ac:dyDescent="0.25">
      <c r="A4670" t="str">
        <f t="shared" si="504"/>
        <v>6Melbourne</v>
      </c>
      <c r="B4670">
        <v>2020</v>
      </c>
      <c r="C4670">
        <v>6</v>
      </c>
      <c r="D4670" t="s">
        <v>509</v>
      </c>
      <c r="E4670" t="s">
        <v>30</v>
      </c>
      <c r="F4670">
        <v>49</v>
      </c>
      <c r="G4670" s="1">
        <v>0.83</v>
      </c>
      <c r="H4670">
        <v>0</v>
      </c>
      <c r="I4670">
        <f t="shared" si="505"/>
        <v>24</v>
      </c>
      <c r="J4670" s="3">
        <f t="shared" si="506"/>
        <v>0</v>
      </c>
      <c r="K4670" s="5">
        <f t="shared" si="509"/>
        <v>0</v>
      </c>
      <c r="L4670" s="3">
        <f t="shared" ca="1" si="507"/>
        <v>4.8240165631469982E-2</v>
      </c>
      <c r="M4670" s="1">
        <f t="shared" ca="1" si="508"/>
        <v>-4.8240165631469982E-2</v>
      </c>
      <c r="N4670" t="str">
        <f t="shared" si="510"/>
        <v>no</v>
      </c>
    </row>
    <row r="4671" spans="1:14" x14ac:dyDescent="0.25">
      <c r="A4671" t="str">
        <f t="shared" si="504"/>
        <v>6Gold Coast Suns</v>
      </c>
      <c r="B4671">
        <v>2020</v>
      </c>
      <c r="C4671">
        <v>6</v>
      </c>
      <c r="D4671" t="s">
        <v>495</v>
      </c>
      <c r="E4671" t="s">
        <v>40</v>
      </c>
      <c r="F4671">
        <v>61</v>
      </c>
      <c r="G4671" s="1">
        <v>1</v>
      </c>
      <c r="H4671">
        <v>0</v>
      </c>
      <c r="I4671">
        <f t="shared" si="505"/>
        <v>24</v>
      </c>
      <c r="J4671" s="3">
        <f t="shared" si="506"/>
        <v>0</v>
      </c>
      <c r="K4671" s="5">
        <f t="shared" si="509"/>
        <v>0</v>
      </c>
      <c r="L4671" s="3">
        <f t="shared" ca="1" si="507"/>
        <v>1.8627450980392157E-2</v>
      </c>
      <c r="M4671" s="1">
        <f t="shared" ca="1" si="508"/>
        <v>-1.8627450980392157E-2</v>
      </c>
      <c r="N4671" t="str">
        <f t="shared" si="510"/>
        <v>no</v>
      </c>
    </row>
    <row r="4672" spans="1:14" x14ac:dyDescent="0.25">
      <c r="A4672" t="str">
        <f t="shared" si="504"/>
        <v>6Hawthorn</v>
      </c>
      <c r="B4672">
        <v>2020</v>
      </c>
      <c r="C4672">
        <v>6</v>
      </c>
      <c r="D4672" t="s">
        <v>291</v>
      </c>
      <c r="E4672" t="s">
        <v>56</v>
      </c>
      <c r="F4672">
        <v>30</v>
      </c>
      <c r="G4672" s="1">
        <v>0.79</v>
      </c>
      <c r="H4672">
        <v>0</v>
      </c>
      <c r="I4672">
        <f t="shared" si="505"/>
        <v>14</v>
      </c>
      <c r="J4672" s="3">
        <f t="shared" si="506"/>
        <v>0</v>
      </c>
      <c r="K4672" s="5">
        <f t="shared" si="509"/>
        <v>7</v>
      </c>
      <c r="L4672" s="3">
        <f t="shared" ca="1" si="507"/>
        <v>0.30884557721139433</v>
      </c>
      <c r="M4672" s="1">
        <f t="shared" ca="1" si="508"/>
        <v>-0.30884557721139433</v>
      </c>
      <c r="N4672" t="str">
        <f t="shared" si="510"/>
        <v>yes</v>
      </c>
    </row>
    <row r="4673" spans="1:14" x14ac:dyDescent="0.25">
      <c r="A4673" t="str">
        <f t="shared" si="504"/>
        <v>6Carlton</v>
      </c>
      <c r="B4673">
        <v>2020</v>
      </c>
      <c r="C4673">
        <v>6</v>
      </c>
      <c r="D4673" t="s">
        <v>484</v>
      </c>
      <c r="E4673" t="s">
        <v>6</v>
      </c>
      <c r="F4673">
        <v>37</v>
      </c>
      <c r="G4673" s="1">
        <v>0.96</v>
      </c>
      <c r="H4673">
        <v>0</v>
      </c>
      <c r="I4673">
        <f t="shared" si="505"/>
        <v>26</v>
      </c>
      <c r="J4673" s="3">
        <f t="shared" si="506"/>
        <v>0</v>
      </c>
      <c r="K4673" s="5">
        <f t="shared" si="509"/>
        <v>0</v>
      </c>
      <c r="L4673" s="3">
        <f t="shared" ca="1" si="507"/>
        <v>0.1034313725490196</v>
      </c>
      <c r="M4673" s="1">
        <f t="shared" ca="1" si="508"/>
        <v>-0.1034313725490196</v>
      </c>
      <c r="N4673" t="str">
        <f t="shared" si="510"/>
        <v>no</v>
      </c>
    </row>
    <row r="4674" spans="1:14" x14ac:dyDescent="0.25">
      <c r="A4674" t="str">
        <f t="shared" ref="A4674:A4737" si="511">C4674&amp;E4674</f>
        <v>6Essendon</v>
      </c>
      <c r="B4674">
        <v>2020</v>
      </c>
      <c r="C4674">
        <v>6</v>
      </c>
      <c r="D4674" t="s">
        <v>626</v>
      </c>
      <c r="E4674" t="s">
        <v>32</v>
      </c>
      <c r="F4674">
        <v>80</v>
      </c>
      <c r="G4674" s="1">
        <v>0.82</v>
      </c>
      <c r="H4674">
        <v>0</v>
      </c>
      <c r="I4674">
        <f t="shared" ref="I4674:I4737" si="512">SUMIF($A:$A,$A4674,$H:$H)/4</f>
        <v>18</v>
      </c>
      <c r="J4674" s="3">
        <f t="shared" ref="J4674:J4737" si="513">H4674/I4674</f>
        <v>0</v>
      </c>
      <c r="K4674" s="5">
        <f t="shared" si="509"/>
        <v>0</v>
      </c>
      <c r="L4674" s="3">
        <f t="shared" ref="L4674:L4737" ca="1" si="514">SUMIF($D:$D,$D4674,$J4674)/COUNTIF($D:$D,$D4674)</f>
        <v>0</v>
      </c>
      <c r="M4674" s="1">
        <f t="shared" ref="M4674:M4737" ca="1" si="515">J4674-L4674</f>
        <v>0</v>
      </c>
      <c r="N4674" t="str">
        <f t="shared" si="510"/>
        <v>no</v>
      </c>
    </row>
    <row r="4675" spans="1:14" x14ac:dyDescent="0.25">
      <c r="A4675" t="str">
        <f t="shared" si="511"/>
        <v>6Fremantle</v>
      </c>
      <c r="B4675">
        <v>2020</v>
      </c>
      <c r="C4675">
        <v>6</v>
      </c>
      <c r="D4675" t="s">
        <v>587</v>
      </c>
      <c r="E4675" t="s">
        <v>53</v>
      </c>
      <c r="F4675">
        <v>55</v>
      </c>
      <c r="G4675" s="1">
        <v>0.88</v>
      </c>
      <c r="H4675">
        <v>0</v>
      </c>
      <c r="I4675">
        <f t="shared" si="512"/>
        <v>26</v>
      </c>
      <c r="J4675" s="3">
        <f t="shared" si="513"/>
        <v>0</v>
      </c>
      <c r="K4675" s="5">
        <f t="shared" ref="K4675:K4738" si="516">SUMIF($D:$D,$D4675,$H:$H)</f>
        <v>0</v>
      </c>
      <c r="L4675" s="3">
        <f t="shared" ca="1" si="514"/>
        <v>0.17221625492302181</v>
      </c>
      <c r="M4675" s="1">
        <f t="shared" ca="1" si="515"/>
        <v>-0.17221625492302181</v>
      </c>
      <c r="N4675" t="str">
        <f t="shared" ref="N4675:N4738" si="517">IF(K4675&gt;0,"yes", "no")</f>
        <v>no</v>
      </c>
    </row>
    <row r="4676" spans="1:14" x14ac:dyDescent="0.25">
      <c r="A4676" t="str">
        <f t="shared" si="511"/>
        <v>6Collingwood</v>
      </c>
      <c r="B4676">
        <v>2020</v>
      </c>
      <c r="C4676">
        <v>6</v>
      </c>
      <c r="D4676" t="s">
        <v>611</v>
      </c>
      <c r="E4676" t="s">
        <v>51</v>
      </c>
      <c r="F4676">
        <v>52</v>
      </c>
      <c r="G4676" s="1">
        <v>0.91</v>
      </c>
      <c r="H4676">
        <v>0</v>
      </c>
      <c r="I4676">
        <f t="shared" si="512"/>
        <v>14</v>
      </c>
      <c r="J4676" s="3">
        <f t="shared" si="513"/>
        <v>0</v>
      </c>
      <c r="K4676" s="5">
        <f t="shared" si="516"/>
        <v>0</v>
      </c>
      <c r="L4676" s="3">
        <f t="shared" ca="1" si="514"/>
        <v>7.505720823798627E-2</v>
      </c>
      <c r="M4676" s="1">
        <f t="shared" ca="1" si="515"/>
        <v>-7.505720823798627E-2</v>
      </c>
      <c r="N4676" t="str">
        <f t="shared" si="517"/>
        <v>no</v>
      </c>
    </row>
    <row r="4677" spans="1:14" x14ac:dyDescent="0.25">
      <c r="A4677" t="str">
        <f t="shared" si="511"/>
        <v>6Brisbane Lions</v>
      </c>
      <c r="B4677">
        <v>2020</v>
      </c>
      <c r="C4677">
        <v>6</v>
      </c>
      <c r="D4677" t="s">
        <v>390</v>
      </c>
      <c r="E4677" t="s">
        <v>16</v>
      </c>
      <c r="F4677">
        <v>25</v>
      </c>
      <c r="G4677" s="1">
        <v>0.97</v>
      </c>
      <c r="H4677">
        <v>0</v>
      </c>
      <c r="I4677">
        <f t="shared" si="512"/>
        <v>21</v>
      </c>
      <c r="J4677" s="3">
        <f t="shared" si="513"/>
        <v>0</v>
      </c>
      <c r="K4677" s="5">
        <f t="shared" si="516"/>
        <v>0</v>
      </c>
      <c r="L4677" s="3">
        <f t="shared" ca="1" si="514"/>
        <v>5.8173397236132303E-2</v>
      </c>
      <c r="M4677" s="1">
        <f t="shared" ca="1" si="515"/>
        <v>-5.8173397236132303E-2</v>
      </c>
      <c r="N4677" t="str">
        <f t="shared" si="517"/>
        <v>no</v>
      </c>
    </row>
    <row r="4678" spans="1:14" x14ac:dyDescent="0.25">
      <c r="A4678" t="str">
        <f t="shared" si="511"/>
        <v>6North Melbourne</v>
      </c>
      <c r="B4678">
        <v>2020</v>
      </c>
      <c r="C4678">
        <v>6</v>
      </c>
      <c r="D4678" t="s">
        <v>523</v>
      </c>
      <c r="E4678" t="s">
        <v>25</v>
      </c>
      <c r="F4678">
        <v>10</v>
      </c>
      <c r="G4678" s="1">
        <v>0.71</v>
      </c>
      <c r="H4678">
        <v>0</v>
      </c>
      <c r="I4678">
        <f t="shared" si="512"/>
        <v>18</v>
      </c>
      <c r="J4678" s="3">
        <f t="shared" si="513"/>
        <v>0</v>
      </c>
      <c r="K4678" s="5">
        <f t="shared" si="516"/>
        <v>0</v>
      </c>
      <c r="L4678" s="3">
        <f t="shared" ca="1" si="514"/>
        <v>0</v>
      </c>
      <c r="M4678" s="1">
        <f t="shared" ca="1" si="515"/>
        <v>0</v>
      </c>
      <c r="N4678" t="str">
        <f t="shared" si="517"/>
        <v>no</v>
      </c>
    </row>
    <row r="4679" spans="1:14" x14ac:dyDescent="0.25">
      <c r="A4679" t="str">
        <f t="shared" si="511"/>
        <v>6Carlton</v>
      </c>
      <c r="B4679">
        <v>2020</v>
      </c>
      <c r="C4679">
        <v>6</v>
      </c>
      <c r="D4679" t="s">
        <v>353</v>
      </c>
      <c r="E4679" t="s">
        <v>6</v>
      </c>
      <c r="F4679">
        <v>69</v>
      </c>
      <c r="G4679" s="1">
        <v>0.93</v>
      </c>
      <c r="H4679">
        <v>0</v>
      </c>
      <c r="I4679">
        <f t="shared" si="512"/>
        <v>26</v>
      </c>
      <c r="J4679" s="3">
        <f t="shared" si="513"/>
        <v>0</v>
      </c>
      <c r="K4679" s="5">
        <f t="shared" si="516"/>
        <v>0</v>
      </c>
      <c r="L4679" s="3">
        <f t="shared" ca="1" si="514"/>
        <v>0.16208791208791209</v>
      </c>
      <c r="M4679" s="1">
        <f t="shared" ca="1" si="515"/>
        <v>-0.16208791208791209</v>
      </c>
      <c r="N4679" t="str">
        <f t="shared" si="517"/>
        <v>no</v>
      </c>
    </row>
    <row r="4680" spans="1:14" x14ac:dyDescent="0.25">
      <c r="A4680" t="str">
        <f t="shared" si="511"/>
        <v>6Carlton</v>
      </c>
      <c r="B4680">
        <v>2020</v>
      </c>
      <c r="C4680">
        <v>6</v>
      </c>
      <c r="D4680" t="s">
        <v>162</v>
      </c>
      <c r="E4680" t="s">
        <v>6</v>
      </c>
      <c r="F4680">
        <v>72</v>
      </c>
      <c r="G4680" s="1">
        <v>0.83</v>
      </c>
      <c r="H4680">
        <v>0</v>
      </c>
      <c r="I4680">
        <f t="shared" si="512"/>
        <v>26</v>
      </c>
      <c r="J4680" s="3">
        <f t="shared" si="513"/>
        <v>0</v>
      </c>
      <c r="K4680" s="5">
        <f t="shared" si="516"/>
        <v>44</v>
      </c>
      <c r="L4680" s="3">
        <f t="shared" ca="1" si="514"/>
        <v>0</v>
      </c>
      <c r="M4680" s="1">
        <f t="shared" ca="1" si="515"/>
        <v>0</v>
      </c>
      <c r="N4680" t="str">
        <f t="shared" si="517"/>
        <v>yes</v>
      </c>
    </row>
    <row r="4681" spans="1:14" x14ac:dyDescent="0.25">
      <c r="A4681" t="str">
        <f t="shared" si="511"/>
        <v>6Geelong Cats</v>
      </c>
      <c r="B4681">
        <v>2020</v>
      </c>
      <c r="C4681">
        <v>6</v>
      </c>
      <c r="D4681" t="s">
        <v>220</v>
      </c>
      <c r="E4681" t="s">
        <v>9</v>
      </c>
      <c r="F4681">
        <v>63</v>
      </c>
      <c r="G4681" s="1">
        <v>0.93</v>
      </c>
      <c r="H4681">
        <v>0</v>
      </c>
      <c r="I4681">
        <f t="shared" si="512"/>
        <v>21</v>
      </c>
      <c r="J4681" s="3">
        <f t="shared" si="513"/>
        <v>0</v>
      </c>
      <c r="K4681" s="5">
        <f t="shared" si="516"/>
        <v>11</v>
      </c>
      <c r="L4681" s="3">
        <f t="shared" ca="1" si="514"/>
        <v>0</v>
      </c>
      <c r="M4681" s="1">
        <f t="shared" ca="1" si="515"/>
        <v>0</v>
      </c>
      <c r="N4681" t="str">
        <f t="shared" si="517"/>
        <v>yes</v>
      </c>
    </row>
    <row r="4682" spans="1:14" x14ac:dyDescent="0.25">
      <c r="A4682" t="str">
        <f t="shared" si="511"/>
        <v>6Sydney Swans</v>
      </c>
      <c r="B4682">
        <v>2020</v>
      </c>
      <c r="C4682">
        <v>6</v>
      </c>
      <c r="D4682" t="s">
        <v>381</v>
      </c>
      <c r="E4682" t="s">
        <v>70</v>
      </c>
      <c r="F4682">
        <v>44</v>
      </c>
      <c r="G4682" s="1">
        <v>0.86</v>
      </c>
      <c r="H4682">
        <v>0</v>
      </c>
      <c r="I4682">
        <f t="shared" si="512"/>
        <v>11</v>
      </c>
      <c r="J4682" s="3">
        <f t="shared" si="513"/>
        <v>0</v>
      </c>
      <c r="K4682" s="5">
        <f t="shared" si="516"/>
        <v>0</v>
      </c>
      <c r="L4682" s="3">
        <f t="shared" ca="1" si="514"/>
        <v>0.15197368421052632</v>
      </c>
      <c r="M4682" s="1">
        <f t="shared" ca="1" si="515"/>
        <v>-0.15197368421052632</v>
      </c>
      <c r="N4682" t="str">
        <f t="shared" si="517"/>
        <v>no</v>
      </c>
    </row>
    <row r="4683" spans="1:14" x14ac:dyDescent="0.25">
      <c r="A4683" t="str">
        <f t="shared" si="511"/>
        <v>6Collingwood</v>
      </c>
      <c r="B4683">
        <v>2020</v>
      </c>
      <c r="C4683">
        <v>6</v>
      </c>
      <c r="D4683" t="s">
        <v>549</v>
      </c>
      <c r="E4683" t="s">
        <v>51</v>
      </c>
      <c r="F4683">
        <v>74</v>
      </c>
      <c r="G4683" s="1">
        <v>0.85</v>
      </c>
      <c r="H4683">
        <v>0</v>
      </c>
      <c r="I4683">
        <f t="shared" si="512"/>
        <v>14</v>
      </c>
      <c r="J4683" s="3">
        <f t="shared" si="513"/>
        <v>0</v>
      </c>
      <c r="K4683" s="5">
        <f t="shared" si="516"/>
        <v>0</v>
      </c>
      <c r="L4683" s="3">
        <f t="shared" ca="1" si="514"/>
        <v>0.121242958986094</v>
      </c>
      <c r="M4683" s="1">
        <f t="shared" ca="1" si="515"/>
        <v>-0.121242958986094</v>
      </c>
      <c r="N4683" t="str">
        <f t="shared" si="517"/>
        <v>no</v>
      </c>
    </row>
    <row r="4684" spans="1:14" x14ac:dyDescent="0.25">
      <c r="A4684" t="str">
        <f t="shared" si="511"/>
        <v>6Sydney Swans</v>
      </c>
      <c r="B4684">
        <v>2020</v>
      </c>
      <c r="C4684">
        <v>6</v>
      </c>
      <c r="D4684" t="s">
        <v>603</v>
      </c>
      <c r="E4684" t="s">
        <v>70</v>
      </c>
      <c r="F4684">
        <v>52</v>
      </c>
      <c r="G4684" s="1">
        <v>0.98</v>
      </c>
      <c r="H4684">
        <v>0</v>
      </c>
      <c r="I4684">
        <f t="shared" si="512"/>
        <v>11</v>
      </c>
      <c r="J4684" s="3">
        <f t="shared" si="513"/>
        <v>0</v>
      </c>
      <c r="K4684" s="5">
        <f t="shared" si="516"/>
        <v>0</v>
      </c>
      <c r="L4684" s="3">
        <f t="shared" ca="1" si="514"/>
        <v>0</v>
      </c>
      <c r="M4684" s="1">
        <f t="shared" ca="1" si="515"/>
        <v>0</v>
      </c>
      <c r="N4684" t="str">
        <f t="shared" si="517"/>
        <v>no</v>
      </c>
    </row>
    <row r="4685" spans="1:14" x14ac:dyDescent="0.25">
      <c r="A4685" t="str">
        <f t="shared" si="511"/>
        <v>6Hawthorn</v>
      </c>
      <c r="B4685">
        <v>2020</v>
      </c>
      <c r="C4685">
        <v>6</v>
      </c>
      <c r="D4685" t="s">
        <v>537</v>
      </c>
      <c r="E4685" t="s">
        <v>56</v>
      </c>
      <c r="F4685">
        <v>37</v>
      </c>
      <c r="G4685" s="1">
        <v>0.85</v>
      </c>
      <c r="H4685">
        <v>0</v>
      </c>
      <c r="I4685">
        <f t="shared" si="512"/>
        <v>14</v>
      </c>
      <c r="J4685" s="3">
        <f t="shared" si="513"/>
        <v>0</v>
      </c>
      <c r="K4685" s="5">
        <f t="shared" si="516"/>
        <v>0</v>
      </c>
      <c r="L4685" s="3">
        <f t="shared" ca="1" si="514"/>
        <v>0</v>
      </c>
      <c r="M4685" s="1">
        <f t="shared" ca="1" si="515"/>
        <v>0</v>
      </c>
      <c r="N4685" t="str">
        <f t="shared" si="517"/>
        <v>no</v>
      </c>
    </row>
    <row r="4686" spans="1:14" x14ac:dyDescent="0.25">
      <c r="A4686" t="str">
        <f t="shared" si="511"/>
        <v>6West Coast Eagles</v>
      </c>
      <c r="B4686">
        <v>2020</v>
      </c>
      <c r="C4686">
        <v>6</v>
      </c>
      <c r="D4686" t="s">
        <v>295</v>
      </c>
      <c r="E4686" t="s">
        <v>36</v>
      </c>
      <c r="F4686">
        <v>37</v>
      </c>
      <c r="G4686" s="1">
        <v>0.78</v>
      </c>
      <c r="H4686">
        <v>0</v>
      </c>
      <c r="I4686">
        <f t="shared" si="512"/>
        <v>19</v>
      </c>
      <c r="J4686" s="3">
        <f t="shared" si="513"/>
        <v>0</v>
      </c>
      <c r="K4686" s="5">
        <f t="shared" si="516"/>
        <v>3</v>
      </c>
      <c r="L4686" s="3">
        <f t="shared" ca="1" si="514"/>
        <v>8.611111111111111E-2</v>
      </c>
      <c r="M4686" s="1">
        <f t="shared" ca="1" si="515"/>
        <v>-8.611111111111111E-2</v>
      </c>
      <c r="N4686" t="str">
        <f t="shared" si="517"/>
        <v>yes</v>
      </c>
    </row>
    <row r="4687" spans="1:14" x14ac:dyDescent="0.25">
      <c r="A4687" t="str">
        <f t="shared" si="511"/>
        <v>6Port Adelaide</v>
      </c>
      <c r="B4687">
        <v>2020</v>
      </c>
      <c r="C4687">
        <v>6</v>
      </c>
      <c r="D4687" t="s">
        <v>567</v>
      </c>
      <c r="E4687" t="s">
        <v>48</v>
      </c>
      <c r="F4687">
        <v>20</v>
      </c>
      <c r="G4687" s="1">
        <v>0.38</v>
      </c>
      <c r="H4687">
        <v>0</v>
      </c>
      <c r="I4687">
        <f t="shared" si="512"/>
        <v>17</v>
      </c>
      <c r="J4687" s="3">
        <f t="shared" si="513"/>
        <v>0</v>
      </c>
      <c r="K4687" s="5">
        <f t="shared" si="516"/>
        <v>0</v>
      </c>
      <c r="L4687" s="3">
        <f t="shared" ca="1" si="514"/>
        <v>0.16250000000000001</v>
      </c>
      <c r="M4687" s="1">
        <f t="shared" ca="1" si="515"/>
        <v>-0.16250000000000001</v>
      </c>
      <c r="N4687" t="str">
        <f t="shared" si="517"/>
        <v>no</v>
      </c>
    </row>
    <row r="4688" spans="1:14" x14ac:dyDescent="0.25">
      <c r="A4688" t="str">
        <f t="shared" si="511"/>
        <v>6Western Bulldogs</v>
      </c>
      <c r="B4688">
        <v>2020</v>
      </c>
      <c r="C4688">
        <v>6</v>
      </c>
      <c r="D4688" t="s">
        <v>369</v>
      </c>
      <c r="E4688" t="s">
        <v>14</v>
      </c>
      <c r="F4688">
        <v>51</v>
      </c>
      <c r="G4688" s="1">
        <v>0.81</v>
      </c>
      <c r="H4688">
        <v>0</v>
      </c>
      <c r="I4688">
        <f t="shared" si="512"/>
        <v>26</v>
      </c>
      <c r="J4688" s="3">
        <f t="shared" si="513"/>
        <v>0</v>
      </c>
      <c r="K4688" s="5">
        <f t="shared" si="516"/>
        <v>0</v>
      </c>
      <c r="L4688" s="3">
        <f t="shared" ca="1" si="514"/>
        <v>4.625668449197861E-2</v>
      </c>
      <c r="M4688" s="1">
        <f t="shared" ca="1" si="515"/>
        <v>-4.625668449197861E-2</v>
      </c>
      <c r="N4688" t="str">
        <f t="shared" si="517"/>
        <v>no</v>
      </c>
    </row>
    <row r="4689" spans="1:14" x14ac:dyDescent="0.25">
      <c r="A4689" t="str">
        <f t="shared" si="511"/>
        <v>6GWS Giants</v>
      </c>
      <c r="B4689">
        <v>2020</v>
      </c>
      <c r="C4689">
        <v>6</v>
      </c>
      <c r="D4689" t="s">
        <v>496</v>
      </c>
      <c r="E4689" t="s">
        <v>11</v>
      </c>
      <c r="F4689">
        <v>87</v>
      </c>
      <c r="G4689" s="1">
        <v>0.84</v>
      </c>
      <c r="H4689">
        <v>0</v>
      </c>
      <c r="I4689">
        <f t="shared" si="512"/>
        <v>17</v>
      </c>
      <c r="J4689" s="3">
        <f t="shared" si="513"/>
        <v>0</v>
      </c>
      <c r="K4689" s="5">
        <f t="shared" si="516"/>
        <v>0</v>
      </c>
      <c r="L4689" s="3">
        <f t="shared" ca="1" si="514"/>
        <v>4.0418341249543299E-2</v>
      </c>
      <c r="M4689" s="1">
        <f t="shared" ca="1" si="515"/>
        <v>-4.0418341249543299E-2</v>
      </c>
      <c r="N4689" t="str">
        <f t="shared" si="517"/>
        <v>no</v>
      </c>
    </row>
    <row r="4690" spans="1:14" x14ac:dyDescent="0.25">
      <c r="A4690" t="str">
        <f t="shared" si="511"/>
        <v>6Hawthorn</v>
      </c>
      <c r="B4690">
        <v>2020</v>
      </c>
      <c r="C4690">
        <v>6</v>
      </c>
      <c r="D4690" t="s">
        <v>414</v>
      </c>
      <c r="E4690" t="s">
        <v>56</v>
      </c>
      <c r="F4690">
        <v>62</v>
      </c>
      <c r="G4690" s="1">
        <v>0.89</v>
      </c>
      <c r="H4690">
        <v>0</v>
      </c>
      <c r="I4690">
        <f t="shared" si="512"/>
        <v>14</v>
      </c>
      <c r="J4690" s="3">
        <f t="shared" si="513"/>
        <v>0</v>
      </c>
      <c r="K4690" s="5">
        <f t="shared" si="516"/>
        <v>0</v>
      </c>
      <c r="L4690" s="3">
        <f t="shared" ca="1" si="514"/>
        <v>7.5892857142857151E-2</v>
      </c>
      <c r="M4690" s="1">
        <f t="shared" ca="1" si="515"/>
        <v>-7.5892857142857151E-2</v>
      </c>
      <c r="N4690" t="str">
        <f t="shared" si="517"/>
        <v>no</v>
      </c>
    </row>
    <row r="4691" spans="1:14" x14ac:dyDescent="0.25">
      <c r="A4691" t="str">
        <f t="shared" si="511"/>
        <v>6Geelong Cats</v>
      </c>
      <c r="B4691">
        <v>2020</v>
      </c>
      <c r="C4691">
        <v>6</v>
      </c>
      <c r="D4691" t="s">
        <v>432</v>
      </c>
      <c r="E4691" t="s">
        <v>9</v>
      </c>
      <c r="F4691">
        <v>79</v>
      </c>
      <c r="G4691" s="1">
        <v>0.86</v>
      </c>
      <c r="H4691">
        <v>0</v>
      </c>
      <c r="I4691">
        <f t="shared" si="512"/>
        <v>21</v>
      </c>
      <c r="J4691" s="3">
        <f t="shared" si="513"/>
        <v>0</v>
      </c>
      <c r="K4691" s="5">
        <f t="shared" si="516"/>
        <v>0</v>
      </c>
      <c r="L4691" s="3">
        <f t="shared" ca="1" si="514"/>
        <v>3.3333333333333333E-2</v>
      </c>
      <c r="M4691" s="1">
        <f t="shared" ca="1" si="515"/>
        <v>-3.3333333333333333E-2</v>
      </c>
      <c r="N4691" t="str">
        <f t="shared" si="517"/>
        <v>no</v>
      </c>
    </row>
    <row r="4692" spans="1:14" x14ac:dyDescent="0.25">
      <c r="A4692" t="str">
        <f t="shared" si="511"/>
        <v>6Melbourne</v>
      </c>
      <c r="B4692">
        <v>2020</v>
      </c>
      <c r="C4692">
        <v>6</v>
      </c>
      <c r="D4692" t="s">
        <v>653</v>
      </c>
      <c r="E4692" t="s">
        <v>30</v>
      </c>
      <c r="F4692">
        <v>46</v>
      </c>
      <c r="G4692" s="1">
        <v>0.78</v>
      </c>
      <c r="H4692">
        <v>0</v>
      </c>
      <c r="I4692">
        <f t="shared" si="512"/>
        <v>24</v>
      </c>
      <c r="J4692" s="3">
        <f t="shared" si="513"/>
        <v>0</v>
      </c>
      <c r="K4692" s="5">
        <f t="shared" si="516"/>
        <v>0</v>
      </c>
      <c r="L4692" s="3">
        <f t="shared" ca="1" si="514"/>
        <v>0</v>
      </c>
      <c r="M4692" s="1">
        <f t="shared" ca="1" si="515"/>
        <v>0</v>
      </c>
      <c r="N4692" t="str">
        <f t="shared" si="517"/>
        <v>no</v>
      </c>
    </row>
    <row r="4693" spans="1:14" x14ac:dyDescent="0.25">
      <c r="A4693" t="str">
        <f t="shared" si="511"/>
        <v>6Western Bulldogs</v>
      </c>
      <c r="B4693">
        <v>2020</v>
      </c>
      <c r="C4693">
        <v>6</v>
      </c>
      <c r="D4693" t="s">
        <v>545</v>
      </c>
      <c r="E4693" t="s">
        <v>14</v>
      </c>
      <c r="F4693">
        <v>54</v>
      </c>
      <c r="G4693" s="1">
        <v>0.79</v>
      </c>
      <c r="H4693">
        <v>0</v>
      </c>
      <c r="I4693">
        <f t="shared" si="512"/>
        <v>26</v>
      </c>
      <c r="J4693" s="3">
        <f t="shared" si="513"/>
        <v>0</v>
      </c>
      <c r="K4693" s="5">
        <f t="shared" si="516"/>
        <v>0</v>
      </c>
      <c r="L4693" s="3">
        <f t="shared" ca="1" si="514"/>
        <v>1.5789473684210527E-2</v>
      </c>
      <c r="M4693" s="1">
        <f t="shared" ca="1" si="515"/>
        <v>-1.5789473684210527E-2</v>
      </c>
      <c r="N4693" t="str">
        <f t="shared" si="517"/>
        <v>no</v>
      </c>
    </row>
    <row r="4694" spans="1:14" x14ac:dyDescent="0.25">
      <c r="A4694" t="str">
        <f t="shared" si="511"/>
        <v>6Collingwood</v>
      </c>
      <c r="B4694">
        <v>2020</v>
      </c>
      <c r="C4694">
        <v>6</v>
      </c>
      <c r="D4694" t="s">
        <v>517</v>
      </c>
      <c r="E4694" t="s">
        <v>51</v>
      </c>
      <c r="F4694">
        <v>58</v>
      </c>
      <c r="G4694" s="1">
        <v>0.84</v>
      </c>
      <c r="H4694">
        <v>0</v>
      </c>
      <c r="I4694">
        <f t="shared" si="512"/>
        <v>14</v>
      </c>
      <c r="J4694" s="3">
        <f t="shared" si="513"/>
        <v>0</v>
      </c>
      <c r="K4694" s="5">
        <f t="shared" si="516"/>
        <v>0</v>
      </c>
      <c r="L4694" s="3">
        <f t="shared" ca="1" si="514"/>
        <v>6.9101731601731595E-2</v>
      </c>
      <c r="M4694" s="1">
        <f t="shared" ca="1" si="515"/>
        <v>-6.9101731601731595E-2</v>
      </c>
      <c r="N4694" t="str">
        <f t="shared" si="517"/>
        <v>no</v>
      </c>
    </row>
    <row r="4695" spans="1:14" x14ac:dyDescent="0.25">
      <c r="A4695" t="str">
        <f t="shared" si="511"/>
        <v>6Collingwood</v>
      </c>
      <c r="B4695">
        <v>2020</v>
      </c>
      <c r="C4695">
        <v>6</v>
      </c>
      <c r="D4695" t="s">
        <v>645</v>
      </c>
      <c r="E4695" t="s">
        <v>51</v>
      </c>
      <c r="F4695">
        <v>64</v>
      </c>
      <c r="G4695" s="1">
        <v>0.86</v>
      </c>
      <c r="H4695">
        <v>0</v>
      </c>
      <c r="I4695">
        <f t="shared" si="512"/>
        <v>14</v>
      </c>
      <c r="J4695" s="3">
        <f t="shared" si="513"/>
        <v>0</v>
      </c>
      <c r="K4695" s="5">
        <f t="shared" si="516"/>
        <v>0</v>
      </c>
      <c r="L4695" s="3">
        <f t="shared" ca="1" si="514"/>
        <v>0</v>
      </c>
      <c r="M4695" s="1">
        <f t="shared" ca="1" si="515"/>
        <v>0</v>
      </c>
      <c r="N4695" t="str">
        <f t="shared" si="517"/>
        <v>no</v>
      </c>
    </row>
    <row r="4696" spans="1:14" x14ac:dyDescent="0.25">
      <c r="A4696" t="str">
        <f t="shared" si="511"/>
        <v>6Collingwood</v>
      </c>
      <c r="B4696">
        <v>2020</v>
      </c>
      <c r="C4696">
        <v>6</v>
      </c>
      <c r="D4696" t="s">
        <v>571</v>
      </c>
      <c r="E4696" t="s">
        <v>51</v>
      </c>
      <c r="F4696">
        <v>56</v>
      </c>
      <c r="G4696" s="1">
        <v>0.86</v>
      </c>
      <c r="H4696">
        <v>0</v>
      </c>
      <c r="I4696">
        <f t="shared" si="512"/>
        <v>14</v>
      </c>
      <c r="J4696" s="3">
        <f t="shared" si="513"/>
        <v>0</v>
      </c>
      <c r="K4696" s="5">
        <f t="shared" si="516"/>
        <v>0</v>
      </c>
      <c r="L4696" s="3">
        <f t="shared" ca="1" si="514"/>
        <v>7.1428571428571425E-2</v>
      </c>
      <c r="M4696" s="1">
        <f t="shared" ca="1" si="515"/>
        <v>-7.1428571428571425E-2</v>
      </c>
      <c r="N4696" t="str">
        <f t="shared" si="517"/>
        <v>no</v>
      </c>
    </row>
    <row r="4697" spans="1:14" x14ac:dyDescent="0.25">
      <c r="A4697" t="str">
        <f t="shared" si="511"/>
        <v>6Adelaide Crows</v>
      </c>
      <c r="B4697">
        <v>2020</v>
      </c>
      <c r="C4697">
        <v>6</v>
      </c>
      <c r="D4697" t="s">
        <v>616</v>
      </c>
      <c r="E4697" t="s">
        <v>22</v>
      </c>
      <c r="F4697">
        <v>59</v>
      </c>
      <c r="G4697" s="1">
        <v>0.92</v>
      </c>
      <c r="H4697">
        <v>0</v>
      </c>
      <c r="I4697">
        <f t="shared" si="512"/>
        <v>19</v>
      </c>
      <c r="J4697" s="3">
        <f t="shared" si="513"/>
        <v>0</v>
      </c>
      <c r="K4697" s="5">
        <f t="shared" si="516"/>
        <v>0</v>
      </c>
      <c r="L4697" s="3">
        <f t="shared" ca="1" si="514"/>
        <v>8.1784430019147245E-2</v>
      </c>
      <c r="M4697" s="1">
        <f t="shared" ca="1" si="515"/>
        <v>-8.1784430019147245E-2</v>
      </c>
      <c r="N4697" t="str">
        <f t="shared" si="517"/>
        <v>no</v>
      </c>
    </row>
    <row r="4698" spans="1:14" x14ac:dyDescent="0.25">
      <c r="A4698" t="str">
        <f t="shared" si="511"/>
        <v>6Carlton</v>
      </c>
      <c r="B4698">
        <v>2020</v>
      </c>
      <c r="C4698">
        <v>6</v>
      </c>
      <c r="D4698" t="s">
        <v>304</v>
      </c>
      <c r="E4698" t="s">
        <v>6</v>
      </c>
      <c r="F4698">
        <v>60</v>
      </c>
      <c r="G4698" s="1">
        <v>0.85</v>
      </c>
      <c r="H4698">
        <v>0</v>
      </c>
      <c r="I4698">
        <f t="shared" si="512"/>
        <v>26</v>
      </c>
      <c r="J4698" s="3">
        <f t="shared" si="513"/>
        <v>0</v>
      </c>
      <c r="K4698" s="5">
        <f t="shared" si="516"/>
        <v>2</v>
      </c>
      <c r="L4698" s="3">
        <f t="shared" ca="1" si="514"/>
        <v>2.1518640350877194E-2</v>
      </c>
      <c r="M4698" s="1">
        <f t="shared" ca="1" si="515"/>
        <v>-2.1518640350877194E-2</v>
      </c>
      <c r="N4698" t="str">
        <f t="shared" si="517"/>
        <v>yes</v>
      </c>
    </row>
    <row r="4699" spans="1:14" x14ac:dyDescent="0.25">
      <c r="A4699" t="str">
        <f t="shared" si="511"/>
        <v>6Port Adelaide</v>
      </c>
      <c r="B4699">
        <v>2020</v>
      </c>
      <c r="C4699">
        <v>6</v>
      </c>
      <c r="D4699" t="s">
        <v>490</v>
      </c>
      <c r="E4699" t="s">
        <v>48</v>
      </c>
      <c r="F4699">
        <v>49</v>
      </c>
      <c r="G4699" s="1">
        <v>0.91</v>
      </c>
      <c r="H4699">
        <v>0</v>
      </c>
      <c r="I4699">
        <f t="shared" si="512"/>
        <v>17</v>
      </c>
      <c r="J4699" s="3">
        <f t="shared" si="513"/>
        <v>0</v>
      </c>
      <c r="K4699" s="5">
        <f t="shared" si="516"/>
        <v>0</v>
      </c>
      <c r="L4699" s="3">
        <f t="shared" ca="1" si="514"/>
        <v>0</v>
      </c>
      <c r="M4699" s="1">
        <f t="shared" ca="1" si="515"/>
        <v>0</v>
      </c>
      <c r="N4699" t="str">
        <f t="shared" si="517"/>
        <v>no</v>
      </c>
    </row>
    <row r="4700" spans="1:14" x14ac:dyDescent="0.25">
      <c r="A4700" t="str">
        <f t="shared" si="511"/>
        <v>6Port Adelaide</v>
      </c>
      <c r="B4700">
        <v>2020</v>
      </c>
      <c r="C4700">
        <v>6</v>
      </c>
      <c r="D4700" t="s">
        <v>178</v>
      </c>
      <c r="E4700" t="s">
        <v>48</v>
      </c>
      <c r="F4700">
        <v>53</v>
      </c>
      <c r="G4700" s="1">
        <v>0.92</v>
      </c>
      <c r="H4700">
        <v>0</v>
      </c>
      <c r="I4700">
        <f t="shared" si="512"/>
        <v>17</v>
      </c>
      <c r="J4700" s="3">
        <f t="shared" si="513"/>
        <v>0</v>
      </c>
      <c r="K4700" s="5">
        <f t="shared" si="516"/>
        <v>54</v>
      </c>
      <c r="L4700" s="3">
        <f t="shared" ca="1" si="514"/>
        <v>0.17261904761904762</v>
      </c>
      <c r="M4700" s="1">
        <f t="shared" ca="1" si="515"/>
        <v>-0.17261904761904762</v>
      </c>
      <c r="N4700" t="str">
        <f t="shared" si="517"/>
        <v>yes</v>
      </c>
    </row>
    <row r="4701" spans="1:14" x14ac:dyDescent="0.25">
      <c r="A4701" t="str">
        <f t="shared" si="511"/>
        <v>6St Kilda</v>
      </c>
      <c r="B4701">
        <v>2020</v>
      </c>
      <c r="C4701">
        <v>6</v>
      </c>
      <c r="D4701" t="s">
        <v>594</v>
      </c>
      <c r="E4701" t="s">
        <v>19</v>
      </c>
      <c r="F4701">
        <v>60</v>
      </c>
      <c r="G4701" s="1">
        <v>0.9</v>
      </c>
      <c r="H4701">
        <v>0</v>
      </c>
      <c r="I4701">
        <f t="shared" si="512"/>
        <v>26</v>
      </c>
      <c r="J4701" s="3">
        <f t="shared" si="513"/>
        <v>0</v>
      </c>
      <c r="K4701" s="5">
        <f t="shared" si="516"/>
        <v>0</v>
      </c>
      <c r="L4701" s="3">
        <f t="shared" ca="1" si="514"/>
        <v>0</v>
      </c>
      <c r="M4701" s="1">
        <f t="shared" ca="1" si="515"/>
        <v>0</v>
      </c>
      <c r="N4701" t="str">
        <f t="shared" si="517"/>
        <v>no</v>
      </c>
    </row>
    <row r="4702" spans="1:14" x14ac:dyDescent="0.25">
      <c r="A4702" t="str">
        <f t="shared" si="511"/>
        <v>6St Kilda</v>
      </c>
      <c r="B4702">
        <v>2020</v>
      </c>
      <c r="C4702">
        <v>6</v>
      </c>
      <c r="D4702" t="s">
        <v>556</v>
      </c>
      <c r="E4702" t="s">
        <v>19</v>
      </c>
      <c r="F4702">
        <v>63</v>
      </c>
      <c r="G4702" s="1">
        <v>0.85</v>
      </c>
      <c r="H4702">
        <v>0</v>
      </c>
      <c r="I4702">
        <f t="shared" si="512"/>
        <v>26</v>
      </c>
      <c r="J4702" s="3">
        <f t="shared" si="513"/>
        <v>0</v>
      </c>
      <c r="K4702" s="5">
        <f t="shared" si="516"/>
        <v>0</v>
      </c>
      <c r="L4702" s="3">
        <f t="shared" ca="1" si="514"/>
        <v>8.0769230769230774E-2</v>
      </c>
      <c r="M4702" s="1">
        <f t="shared" ca="1" si="515"/>
        <v>-8.0769230769230774E-2</v>
      </c>
      <c r="N4702" t="str">
        <f t="shared" si="517"/>
        <v>no</v>
      </c>
    </row>
    <row r="4703" spans="1:14" x14ac:dyDescent="0.25">
      <c r="A4703" t="str">
        <f t="shared" si="511"/>
        <v>6GWS Giants</v>
      </c>
      <c r="B4703">
        <v>2020</v>
      </c>
      <c r="C4703">
        <v>6</v>
      </c>
      <c r="D4703" t="s">
        <v>441</v>
      </c>
      <c r="E4703" t="s">
        <v>11</v>
      </c>
      <c r="F4703">
        <v>58</v>
      </c>
      <c r="G4703" s="1">
        <v>0.79</v>
      </c>
      <c r="H4703">
        <v>0</v>
      </c>
      <c r="I4703">
        <f t="shared" si="512"/>
        <v>17</v>
      </c>
      <c r="J4703" s="3">
        <f t="shared" si="513"/>
        <v>0</v>
      </c>
      <c r="K4703" s="5">
        <f t="shared" si="516"/>
        <v>0</v>
      </c>
      <c r="L4703" s="3">
        <f t="shared" ca="1" si="514"/>
        <v>0</v>
      </c>
      <c r="M4703" s="1">
        <f t="shared" ca="1" si="515"/>
        <v>0</v>
      </c>
      <c r="N4703" t="str">
        <f t="shared" si="517"/>
        <v>no</v>
      </c>
    </row>
    <row r="4704" spans="1:14" x14ac:dyDescent="0.25">
      <c r="A4704" t="str">
        <f t="shared" si="511"/>
        <v>6Richmond</v>
      </c>
      <c r="B4704">
        <v>2020</v>
      </c>
      <c r="C4704">
        <v>6</v>
      </c>
      <c r="D4704" t="s">
        <v>265</v>
      </c>
      <c r="E4704" t="s">
        <v>28</v>
      </c>
      <c r="F4704">
        <v>82</v>
      </c>
      <c r="G4704" s="1">
        <v>0.89</v>
      </c>
      <c r="H4704">
        <v>0</v>
      </c>
      <c r="I4704">
        <f t="shared" si="512"/>
        <v>11</v>
      </c>
      <c r="J4704" s="3">
        <f t="shared" si="513"/>
        <v>0</v>
      </c>
      <c r="K4704" s="5">
        <f t="shared" si="516"/>
        <v>5</v>
      </c>
      <c r="L4704" s="3">
        <f t="shared" ca="1" si="514"/>
        <v>7.2772495361781084E-2</v>
      </c>
      <c r="M4704" s="1">
        <f t="shared" ca="1" si="515"/>
        <v>-7.2772495361781084E-2</v>
      </c>
      <c r="N4704" t="str">
        <f t="shared" si="517"/>
        <v>yes</v>
      </c>
    </row>
    <row r="4705" spans="1:14" x14ac:dyDescent="0.25">
      <c r="A4705" t="str">
        <f t="shared" si="511"/>
        <v>6St Kilda</v>
      </c>
      <c r="B4705">
        <v>2020</v>
      </c>
      <c r="C4705">
        <v>6</v>
      </c>
      <c r="D4705" t="s">
        <v>555</v>
      </c>
      <c r="E4705" t="s">
        <v>19</v>
      </c>
      <c r="F4705">
        <v>27</v>
      </c>
      <c r="G4705" s="1">
        <v>0.83</v>
      </c>
      <c r="H4705">
        <v>0</v>
      </c>
      <c r="I4705">
        <f t="shared" si="512"/>
        <v>26</v>
      </c>
      <c r="J4705" s="3">
        <f t="shared" si="513"/>
        <v>0</v>
      </c>
      <c r="K4705" s="5">
        <f t="shared" si="516"/>
        <v>0</v>
      </c>
      <c r="L4705" s="3">
        <f t="shared" ca="1" si="514"/>
        <v>1.5430261173295228E-2</v>
      </c>
      <c r="M4705" s="1">
        <f t="shared" ca="1" si="515"/>
        <v>-1.5430261173295228E-2</v>
      </c>
      <c r="N4705" t="str">
        <f t="shared" si="517"/>
        <v>no</v>
      </c>
    </row>
    <row r="4706" spans="1:14" x14ac:dyDescent="0.25">
      <c r="A4706" t="str">
        <f t="shared" si="511"/>
        <v>6Western Bulldogs</v>
      </c>
      <c r="B4706">
        <v>2020</v>
      </c>
      <c r="C4706">
        <v>6</v>
      </c>
      <c r="D4706" t="s">
        <v>372</v>
      </c>
      <c r="E4706" t="s">
        <v>14</v>
      </c>
      <c r="F4706">
        <v>72</v>
      </c>
      <c r="G4706" s="1">
        <v>0.83</v>
      </c>
      <c r="H4706">
        <v>0</v>
      </c>
      <c r="I4706">
        <f t="shared" si="512"/>
        <v>26</v>
      </c>
      <c r="J4706" s="3">
        <f t="shared" si="513"/>
        <v>0</v>
      </c>
      <c r="K4706" s="5">
        <f t="shared" si="516"/>
        <v>0</v>
      </c>
      <c r="L4706" s="3">
        <f t="shared" ca="1" si="514"/>
        <v>0</v>
      </c>
      <c r="M4706" s="1">
        <f t="shared" ca="1" si="515"/>
        <v>0</v>
      </c>
      <c r="N4706" t="str">
        <f t="shared" si="517"/>
        <v>no</v>
      </c>
    </row>
    <row r="4707" spans="1:14" x14ac:dyDescent="0.25">
      <c r="A4707" t="str">
        <f t="shared" si="511"/>
        <v>6Collingwood</v>
      </c>
      <c r="B4707">
        <v>2020</v>
      </c>
      <c r="C4707">
        <v>6</v>
      </c>
      <c r="D4707" t="s">
        <v>224</v>
      </c>
      <c r="E4707" t="s">
        <v>51</v>
      </c>
      <c r="F4707">
        <v>54</v>
      </c>
      <c r="G4707" s="1">
        <v>0.9</v>
      </c>
      <c r="H4707">
        <v>0</v>
      </c>
      <c r="I4707">
        <f t="shared" si="512"/>
        <v>14</v>
      </c>
      <c r="J4707" s="3">
        <f t="shared" si="513"/>
        <v>0</v>
      </c>
      <c r="K4707" s="5">
        <f t="shared" si="516"/>
        <v>15</v>
      </c>
      <c r="L4707" s="3">
        <f t="shared" ca="1" si="514"/>
        <v>9.7511312217194557E-2</v>
      </c>
      <c r="M4707" s="1">
        <f t="shared" ca="1" si="515"/>
        <v>-9.7511312217194557E-2</v>
      </c>
      <c r="N4707" t="str">
        <f t="shared" si="517"/>
        <v>yes</v>
      </c>
    </row>
    <row r="4708" spans="1:14" x14ac:dyDescent="0.25">
      <c r="A4708" t="str">
        <f t="shared" si="511"/>
        <v>6Collingwood</v>
      </c>
      <c r="B4708">
        <v>2020</v>
      </c>
      <c r="C4708">
        <v>6</v>
      </c>
      <c r="D4708" t="s">
        <v>444</v>
      </c>
      <c r="E4708" t="s">
        <v>51</v>
      </c>
      <c r="F4708">
        <v>6</v>
      </c>
      <c r="G4708" s="1">
        <v>0.88</v>
      </c>
      <c r="H4708">
        <v>0</v>
      </c>
      <c r="I4708">
        <f t="shared" si="512"/>
        <v>14</v>
      </c>
      <c r="J4708" s="3">
        <f t="shared" si="513"/>
        <v>0</v>
      </c>
      <c r="K4708" s="5">
        <f t="shared" si="516"/>
        <v>0</v>
      </c>
      <c r="L4708" s="3">
        <f t="shared" ca="1" si="514"/>
        <v>8.4336482231219076E-2</v>
      </c>
      <c r="M4708" s="1">
        <f t="shared" ca="1" si="515"/>
        <v>-8.4336482231219076E-2</v>
      </c>
      <c r="N4708" t="str">
        <f t="shared" si="517"/>
        <v>no</v>
      </c>
    </row>
    <row r="4709" spans="1:14" x14ac:dyDescent="0.25">
      <c r="A4709" t="str">
        <f t="shared" si="511"/>
        <v>6West Coast Eagles</v>
      </c>
      <c r="B4709">
        <v>2020</v>
      </c>
      <c r="C4709">
        <v>6</v>
      </c>
      <c r="D4709" t="s">
        <v>136</v>
      </c>
      <c r="E4709" t="s">
        <v>36</v>
      </c>
      <c r="F4709">
        <v>77</v>
      </c>
      <c r="G4709" s="1">
        <v>0.93</v>
      </c>
      <c r="H4709">
        <v>0</v>
      </c>
      <c r="I4709">
        <f t="shared" si="512"/>
        <v>19</v>
      </c>
      <c r="J4709" s="3">
        <f t="shared" si="513"/>
        <v>0</v>
      </c>
      <c r="K4709" s="5">
        <f t="shared" si="516"/>
        <v>24</v>
      </c>
      <c r="L4709" s="3">
        <f t="shared" ca="1" si="514"/>
        <v>9.6837944664031617E-2</v>
      </c>
      <c r="M4709" s="1">
        <f t="shared" ca="1" si="515"/>
        <v>-9.6837944664031617E-2</v>
      </c>
      <c r="N4709" t="str">
        <f t="shared" si="517"/>
        <v>yes</v>
      </c>
    </row>
    <row r="4710" spans="1:14" x14ac:dyDescent="0.25">
      <c r="A4710" t="str">
        <f t="shared" si="511"/>
        <v>6West Coast Eagles</v>
      </c>
      <c r="B4710">
        <v>2020</v>
      </c>
      <c r="C4710">
        <v>6</v>
      </c>
      <c r="D4710" t="s">
        <v>656</v>
      </c>
      <c r="E4710" t="s">
        <v>36</v>
      </c>
      <c r="F4710">
        <v>31</v>
      </c>
      <c r="G4710" s="1">
        <v>0.73</v>
      </c>
      <c r="H4710">
        <v>0</v>
      </c>
      <c r="I4710">
        <f t="shared" si="512"/>
        <v>19</v>
      </c>
      <c r="J4710" s="3">
        <f t="shared" si="513"/>
        <v>0</v>
      </c>
      <c r="K4710" s="5">
        <f t="shared" si="516"/>
        <v>0</v>
      </c>
      <c r="L4710" s="3">
        <f t="shared" ca="1" si="514"/>
        <v>0</v>
      </c>
      <c r="M4710" s="1">
        <f t="shared" ca="1" si="515"/>
        <v>0</v>
      </c>
      <c r="N4710" t="str">
        <f t="shared" si="517"/>
        <v>no</v>
      </c>
    </row>
    <row r="4711" spans="1:14" x14ac:dyDescent="0.25">
      <c r="A4711" t="str">
        <f t="shared" si="511"/>
        <v>6Carlton</v>
      </c>
      <c r="B4711">
        <v>2020</v>
      </c>
      <c r="C4711">
        <v>6</v>
      </c>
      <c r="D4711" t="s">
        <v>395</v>
      </c>
      <c r="E4711" t="s">
        <v>6</v>
      </c>
      <c r="F4711">
        <v>63</v>
      </c>
      <c r="G4711" s="1">
        <v>0.83</v>
      </c>
      <c r="H4711">
        <v>0</v>
      </c>
      <c r="I4711">
        <f t="shared" si="512"/>
        <v>26</v>
      </c>
      <c r="J4711" s="3">
        <f t="shared" si="513"/>
        <v>0</v>
      </c>
      <c r="K4711" s="5">
        <f t="shared" si="516"/>
        <v>0</v>
      </c>
      <c r="L4711" s="3">
        <f t="shared" ca="1" si="514"/>
        <v>7.0038377192982448E-2</v>
      </c>
      <c r="M4711" s="1">
        <f t="shared" ca="1" si="515"/>
        <v>-7.0038377192982448E-2</v>
      </c>
      <c r="N4711" t="str">
        <f t="shared" si="517"/>
        <v>no</v>
      </c>
    </row>
    <row r="4712" spans="1:14" x14ac:dyDescent="0.25">
      <c r="A4712" t="str">
        <f t="shared" si="511"/>
        <v>6Western Bulldogs</v>
      </c>
      <c r="B4712">
        <v>2020</v>
      </c>
      <c r="C4712">
        <v>6</v>
      </c>
      <c r="D4712" t="s">
        <v>293</v>
      </c>
      <c r="E4712" t="s">
        <v>14</v>
      </c>
      <c r="F4712">
        <v>37</v>
      </c>
      <c r="G4712" s="1">
        <v>0.81</v>
      </c>
      <c r="H4712">
        <v>0</v>
      </c>
      <c r="I4712">
        <f t="shared" si="512"/>
        <v>26</v>
      </c>
      <c r="J4712" s="3">
        <f t="shared" si="513"/>
        <v>0</v>
      </c>
      <c r="K4712" s="5">
        <f t="shared" si="516"/>
        <v>4</v>
      </c>
      <c r="L4712" s="3">
        <f t="shared" ca="1" si="514"/>
        <v>2.4221453287197232E-2</v>
      </c>
      <c r="M4712" s="1">
        <f t="shared" ca="1" si="515"/>
        <v>-2.4221453287197232E-2</v>
      </c>
      <c r="N4712" t="str">
        <f t="shared" si="517"/>
        <v>yes</v>
      </c>
    </row>
    <row r="4713" spans="1:14" x14ac:dyDescent="0.25">
      <c r="A4713" t="str">
        <f t="shared" si="511"/>
        <v>6West Coast Eagles</v>
      </c>
      <c r="B4713">
        <v>2020</v>
      </c>
      <c r="C4713">
        <v>6</v>
      </c>
      <c r="D4713" t="s">
        <v>339</v>
      </c>
      <c r="E4713" t="s">
        <v>36</v>
      </c>
      <c r="F4713">
        <v>52</v>
      </c>
      <c r="G4713" s="1">
        <v>0.71</v>
      </c>
      <c r="H4713">
        <v>0</v>
      </c>
      <c r="I4713">
        <f t="shared" si="512"/>
        <v>19</v>
      </c>
      <c r="J4713" s="3">
        <f t="shared" si="513"/>
        <v>0</v>
      </c>
      <c r="K4713" s="5">
        <f t="shared" si="516"/>
        <v>1</v>
      </c>
      <c r="L4713" s="3">
        <f t="shared" ca="1" si="514"/>
        <v>4.1005291005291003E-2</v>
      </c>
      <c r="M4713" s="1">
        <f t="shared" ca="1" si="515"/>
        <v>-4.1005291005291003E-2</v>
      </c>
      <c r="N4713" t="str">
        <f t="shared" si="517"/>
        <v>yes</v>
      </c>
    </row>
    <row r="4714" spans="1:14" x14ac:dyDescent="0.25">
      <c r="A4714" t="str">
        <f t="shared" si="511"/>
        <v>6Adelaide Crows</v>
      </c>
      <c r="B4714">
        <v>2020</v>
      </c>
      <c r="C4714">
        <v>6</v>
      </c>
      <c r="D4714" t="s">
        <v>119</v>
      </c>
      <c r="E4714" t="s">
        <v>22</v>
      </c>
      <c r="F4714">
        <v>62</v>
      </c>
      <c r="G4714" s="1">
        <v>0.77</v>
      </c>
      <c r="H4714">
        <v>0</v>
      </c>
      <c r="I4714">
        <f t="shared" si="512"/>
        <v>19</v>
      </c>
      <c r="J4714" s="3">
        <f t="shared" si="513"/>
        <v>0</v>
      </c>
      <c r="K4714" s="5">
        <f t="shared" si="516"/>
        <v>137</v>
      </c>
      <c r="L4714" s="3">
        <f t="shared" ca="1" si="514"/>
        <v>0</v>
      </c>
      <c r="M4714" s="1">
        <f t="shared" ca="1" si="515"/>
        <v>0</v>
      </c>
      <c r="N4714" t="str">
        <f t="shared" si="517"/>
        <v>yes</v>
      </c>
    </row>
    <row r="4715" spans="1:14" x14ac:dyDescent="0.25">
      <c r="A4715" t="str">
        <f t="shared" si="511"/>
        <v>6Geelong Cats</v>
      </c>
      <c r="B4715">
        <v>2020</v>
      </c>
      <c r="C4715">
        <v>6</v>
      </c>
      <c r="D4715" t="s">
        <v>468</v>
      </c>
      <c r="E4715" t="s">
        <v>9</v>
      </c>
      <c r="F4715">
        <v>54</v>
      </c>
      <c r="G4715" s="1">
        <v>0.92</v>
      </c>
      <c r="H4715">
        <v>0</v>
      </c>
      <c r="I4715">
        <f t="shared" si="512"/>
        <v>21</v>
      </c>
      <c r="J4715" s="3">
        <f t="shared" si="513"/>
        <v>0</v>
      </c>
      <c r="K4715" s="5">
        <f t="shared" si="516"/>
        <v>0</v>
      </c>
      <c r="L4715" s="3">
        <f t="shared" ca="1" si="514"/>
        <v>6.0869565217391307E-2</v>
      </c>
      <c r="M4715" s="1">
        <f t="shared" ca="1" si="515"/>
        <v>-6.0869565217391307E-2</v>
      </c>
      <c r="N4715" t="str">
        <f t="shared" si="517"/>
        <v>no</v>
      </c>
    </row>
    <row r="4716" spans="1:14" x14ac:dyDescent="0.25">
      <c r="A4716" t="str">
        <f t="shared" si="511"/>
        <v>6Fremantle</v>
      </c>
      <c r="B4716">
        <v>2020</v>
      </c>
      <c r="C4716">
        <v>6</v>
      </c>
      <c r="D4716" t="s">
        <v>398</v>
      </c>
      <c r="E4716" t="s">
        <v>53</v>
      </c>
      <c r="F4716">
        <v>62</v>
      </c>
      <c r="G4716" s="1">
        <v>0.85</v>
      </c>
      <c r="H4716">
        <v>0</v>
      </c>
      <c r="I4716">
        <f t="shared" si="512"/>
        <v>26</v>
      </c>
      <c r="J4716" s="3">
        <f t="shared" si="513"/>
        <v>0</v>
      </c>
      <c r="K4716" s="5">
        <f t="shared" si="516"/>
        <v>0</v>
      </c>
      <c r="L4716" s="3">
        <f t="shared" ca="1" si="514"/>
        <v>1.5837104072398189E-2</v>
      </c>
      <c r="M4716" s="1">
        <f t="shared" ca="1" si="515"/>
        <v>-1.5837104072398189E-2</v>
      </c>
      <c r="N4716" t="str">
        <f t="shared" si="517"/>
        <v>no</v>
      </c>
    </row>
    <row r="4717" spans="1:14" x14ac:dyDescent="0.25">
      <c r="A4717" t="str">
        <f t="shared" si="511"/>
        <v>6Fremantle</v>
      </c>
      <c r="B4717">
        <v>2020</v>
      </c>
      <c r="C4717">
        <v>6</v>
      </c>
      <c r="D4717" t="s">
        <v>431</v>
      </c>
      <c r="E4717" t="s">
        <v>53</v>
      </c>
      <c r="F4717">
        <v>2</v>
      </c>
      <c r="G4717" s="1">
        <v>0.1</v>
      </c>
      <c r="H4717">
        <v>0</v>
      </c>
      <c r="I4717">
        <f t="shared" si="512"/>
        <v>26</v>
      </c>
      <c r="J4717" s="3">
        <f t="shared" si="513"/>
        <v>0</v>
      </c>
      <c r="K4717" s="5">
        <f t="shared" si="516"/>
        <v>0</v>
      </c>
      <c r="L4717" s="3">
        <f t="shared" ca="1" si="514"/>
        <v>0</v>
      </c>
      <c r="M4717" s="1">
        <f t="shared" ca="1" si="515"/>
        <v>0</v>
      </c>
      <c r="N4717" t="str">
        <f t="shared" si="517"/>
        <v>no</v>
      </c>
    </row>
    <row r="4718" spans="1:14" x14ac:dyDescent="0.25">
      <c r="A4718" t="str">
        <f t="shared" si="511"/>
        <v>6Melbourne</v>
      </c>
      <c r="B4718">
        <v>2020</v>
      </c>
      <c r="C4718">
        <v>6</v>
      </c>
      <c r="D4718" t="s">
        <v>403</v>
      </c>
      <c r="E4718" t="s">
        <v>30</v>
      </c>
      <c r="F4718">
        <v>57</v>
      </c>
      <c r="G4718" s="1">
        <v>0.97</v>
      </c>
      <c r="H4718">
        <v>0</v>
      </c>
      <c r="I4718">
        <f t="shared" si="512"/>
        <v>24</v>
      </c>
      <c r="J4718" s="3">
        <f t="shared" si="513"/>
        <v>0</v>
      </c>
      <c r="K4718" s="5">
        <f t="shared" si="516"/>
        <v>0</v>
      </c>
      <c r="L4718" s="3">
        <f t="shared" ca="1" si="514"/>
        <v>9.0354658129594187E-2</v>
      </c>
      <c r="M4718" s="1">
        <f t="shared" ca="1" si="515"/>
        <v>-9.0354658129594187E-2</v>
      </c>
      <c r="N4718" t="str">
        <f t="shared" si="517"/>
        <v>no</v>
      </c>
    </row>
    <row r="4719" spans="1:14" x14ac:dyDescent="0.25">
      <c r="A4719" t="str">
        <f t="shared" si="511"/>
        <v>6Melbourne</v>
      </c>
      <c r="B4719">
        <v>2020</v>
      </c>
      <c r="C4719">
        <v>6</v>
      </c>
      <c r="D4719" t="s">
        <v>435</v>
      </c>
      <c r="E4719" t="s">
        <v>30</v>
      </c>
      <c r="F4719">
        <v>44</v>
      </c>
      <c r="G4719" s="1">
        <v>0.9</v>
      </c>
      <c r="H4719">
        <v>0</v>
      </c>
      <c r="I4719">
        <f t="shared" si="512"/>
        <v>24</v>
      </c>
      <c r="J4719" s="3">
        <f t="shared" si="513"/>
        <v>0</v>
      </c>
      <c r="K4719" s="5">
        <f t="shared" si="516"/>
        <v>0</v>
      </c>
      <c r="L4719" s="3">
        <f t="shared" ca="1" si="514"/>
        <v>4.9706583673974979E-2</v>
      </c>
      <c r="M4719" s="1">
        <f t="shared" ca="1" si="515"/>
        <v>-4.9706583673974979E-2</v>
      </c>
      <c r="N4719" t="str">
        <f t="shared" si="517"/>
        <v>no</v>
      </c>
    </row>
    <row r="4720" spans="1:14" x14ac:dyDescent="0.25">
      <c r="A4720" t="str">
        <f t="shared" si="511"/>
        <v>6Western Bulldogs</v>
      </c>
      <c r="B4720">
        <v>2020</v>
      </c>
      <c r="C4720">
        <v>6</v>
      </c>
      <c r="D4720" t="s">
        <v>570</v>
      </c>
      <c r="E4720" t="s">
        <v>14</v>
      </c>
      <c r="F4720">
        <v>5</v>
      </c>
      <c r="G4720" s="1">
        <v>0.56999999999999995</v>
      </c>
      <c r="H4720">
        <v>0</v>
      </c>
      <c r="I4720">
        <f t="shared" si="512"/>
        <v>26</v>
      </c>
      <c r="J4720" s="3">
        <f t="shared" si="513"/>
        <v>0</v>
      </c>
      <c r="K4720" s="5">
        <f t="shared" si="516"/>
        <v>0</v>
      </c>
      <c r="L4720" s="3">
        <f t="shared" ca="1" si="514"/>
        <v>0</v>
      </c>
      <c r="M4720" s="1">
        <f t="shared" ca="1" si="515"/>
        <v>0</v>
      </c>
      <c r="N4720" t="str">
        <f t="shared" si="517"/>
        <v>no</v>
      </c>
    </row>
    <row r="4721" spans="1:14" x14ac:dyDescent="0.25">
      <c r="A4721" t="str">
        <f t="shared" si="511"/>
        <v>6Gold Coast Suns</v>
      </c>
      <c r="B4721">
        <v>2020</v>
      </c>
      <c r="C4721">
        <v>6</v>
      </c>
      <c r="D4721" t="s">
        <v>534</v>
      </c>
      <c r="E4721" t="s">
        <v>40</v>
      </c>
      <c r="F4721">
        <v>47</v>
      </c>
      <c r="G4721" s="1">
        <v>0.94</v>
      </c>
      <c r="H4721">
        <v>0</v>
      </c>
      <c r="I4721">
        <f t="shared" si="512"/>
        <v>24</v>
      </c>
      <c r="J4721" s="3">
        <f t="shared" si="513"/>
        <v>0</v>
      </c>
      <c r="K4721" s="5">
        <f t="shared" si="516"/>
        <v>0</v>
      </c>
      <c r="L4721" s="3">
        <f t="shared" ca="1" si="514"/>
        <v>0</v>
      </c>
      <c r="M4721" s="1">
        <f t="shared" ca="1" si="515"/>
        <v>0</v>
      </c>
      <c r="N4721" t="str">
        <f t="shared" si="517"/>
        <v>no</v>
      </c>
    </row>
    <row r="4722" spans="1:14" x14ac:dyDescent="0.25">
      <c r="A4722" t="str">
        <f t="shared" si="511"/>
        <v>6West Coast Eagles</v>
      </c>
      <c r="B4722">
        <v>2020</v>
      </c>
      <c r="C4722">
        <v>6</v>
      </c>
      <c r="D4722" t="s">
        <v>561</v>
      </c>
      <c r="E4722" t="s">
        <v>36</v>
      </c>
      <c r="F4722">
        <v>28</v>
      </c>
      <c r="G4722" s="1">
        <v>0.78</v>
      </c>
      <c r="H4722">
        <v>0</v>
      </c>
      <c r="I4722">
        <f t="shared" si="512"/>
        <v>19</v>
      </c>
      <c r="J4722" s="3">
        <f t="shared" si="513"/>
        <v>0</v>
      </c>
      <c r="K4722" s="5">
        <f t="shared" si="516"/>
        <v>0</v>
      </c>
      <c r="L4722" s="3">
        <f t="shared" ca="1" si="514"/>
        <v>3.0483448440104786E-2</v>
      </c>
      <c r="M4722" s="1">
        <f t="shared" ca="1" si="515"/>
        <v>-3.0483448440104786E-2</v>
      </c>
      <c r="N4722" t="str">
        <f t="shared" si="517"/>
        <v>no</v>
      </c>
    </row>
    <row r="4723" spans="1:14" x14ac:dyDescent="0.25">
      <c r="A4723" t="str">
        <f t="shared" si="511"/>
        <v>6Brisbane Lions</v>
      </c>
      <c r="B4723">
        <v>2020</v>
      </c>
      <c r="C4723">
        <v>6</v>
      </c>
      <c r="D4723" t="s">
        <v>388</v>
      </c>
      <c r="E4723" t="s">
        <v>16</v>
      </c>
      <c r="F4723">
        <v>29</v>
      </c>
      <c r="G4723" s="1">
        <v>0.76</v>
      </c>
      <c r="H4723">
        <v>0</v>
      </c>
      <c r="I4723">
        <f t="shared" si="512"/>
        <v>21</v>
      </c>
      <c r="J4723" s="3">
        <f t="shared" si="513"/>
        <v>0</v>
      </c>
      <c r="K4723" s="5">
        <f t="shared" si="516"/>
        <v>0</v>
      </c>
      <c r="L4723" s="3">
        <f t="shared" ca="1" si="514"/>
        <v>0</v>
      </c>
      <c r="M4723" s="1">
        <f t="shared" ca="1" si="515"/>
        <v>0</v>
      </c>
      <c r="N4723" t="str">
        <f t="shared" si="517"/>
        <v>no</v>
      </c>
    </row>
    <row r="4724" spans="1:14" x14ac:dyDescent="0.25">
      <c r="A4724" t="str">
        <f t="shared" si="511"/>
        <v>6Richmond</v>
      </c>
      <c r="B4724">
        <v>2020</v>
      </c>
      <c r="C4724">
        <v>6</v>
      </c>
      <c r="D4724" t="s">
        <v>454</v>
      </c>
      <c r="E4724" t="s">
        <v>28</v>
      </c>
      <c r="F4724">
        <v>51</v>
      </c>
      <c r="G4724" s="1">
        <v>0.91</v>
      </c>
      <c r="H4724">
        <v>0</v>
      </c>
      <c r="I4724">
        <f t="shared" si="512"/>
        <v>11</v>
      </c>
      <c r="J4724" s="3">
        <f t="shared" si="513"/>
        <v>0</v>
      </c>
      <c r="K4724" s="5">
        <f t="shared" si="516"/>
        <v>0</v>
      </c>
      <c r="L4724" s="3">
        <f t="shared" ca="1" si="514"/>
        <v>5.7853910795087268E-2</v>
      </c>
      <c r="M4724" s="1">
        <f t="shared" ca="1" si="515"/>
        <v>-5.7853910795087268E-2</v>
      </c>
      <c r="N4724" t="str">
        <f t="shared" si="517"/>
        <v>no</v>
      </c>
    </row>
    <row r="4725" spans="1:14" x14ac:dyDescent="0.25">
      <c r="A4725" t="str">
        <f t="shared" si="511"/>
        <v>6Port Adelaide</v>
      </c>
      <c r="B4725">
        <v>2020</v>
      </c>
      <c r="C4725">
        <v>6</v>
      </c>
      <c r="D4725" t="s">
        <v>510</v>
      </c>
      <c r="E4725" t="s">
        <v>48</v>
      </c>
      <c r="F4725">
        <v>75</v>
      </c>
      <c r="G4725" s="1">
        <v>0.84</v>
      </c>
      <c r="H4725">
        <v>0</v>
      </c>
      <c r="I4725">
        <f t="shared" si="512"/>
        <v>17</v>
      </c>
      <c r="J4725" s="3">
        <f t="shared" si="513"/>
        <v>0</v>
      </c>
      <c r="K4725" s="5">
        <f t="shared" si="516"/>
        <v>0</v>
      </c>
      <c r="L4725" s="3">
        <f t="shared" ca="1" si="514"/>
        <v>2.8011204481792717E-3</v>
      </c>
      <c r="M4725" s="1">
        <f t="shared" ca="1" si="515"/>
        <v>-2.8011204481792717E-3</v>
      </c>
      <c r="N4725" t="str">
        <f t="shared" si="517"/>
        <v>no</v>
      </c>
    </row>
    <row r="4726" spans="1:14" x14ac:dyDescent="0.25">
      <c r="A4726" t="str">
        <f t="shared" si="511"/>
        <v>6Sydney Swans</v>
      </c>
      <c r="B4726">
        <v>2020</v>
      </c>
      <c r="C4726">
        <v>6</v>
      </c>
      <c r="D4726" t="s">
        <v>158</v>
      </c>
      <c r="E4726" t="s">
        <v>70</v>
      </c>
      <c r="F4726">
        <v>44</v>
      </c>
      <c r="G4726" s="1">
        <v>0.93</v>
      </c>
      <c r="H4726">
        <v>0</v>
      </c>
      <c r="I4726">
        <f t="shared" si="512"/>
        <v>11</v>
      </c>
      <c r="J4726" s="3">
        <f t="shared" si="513"/>
        <v>0</v>
      </c>
      <c r="K4726" s="5">
        <f t="shared" si="516"/>
        <v>53</v>
      </c>
      <c r="L4726" s="3">
        <f t="shared" ca="1" si="514"/>
        <v>0</v>
      </c>
      <c r="M4726" s="1">
        <f t="shared" ca="1" si="515"/>
        <v>0</v>
      </c>
      <c r="N4726" t="str">
        <f t="shared" si="517"/>
        <v>yes</v>
      </c>
    </row>
    <row r="4727" spans="1:14" x14ac:dyDescent="0.25">
      <c r="A4727" t="str">
        <f t="shared" si="511"/>
        <v>6Brisbane Lions</v>
      </c>
      <c r="B4727">
        <v>2020</v>
      </c>
      <c r="C4727">
        <v>6</v>
      </c>
      <c r="D4727" t="s">
        <v>451</v>
      </c>
      <c r="E4727" t="s">
        <v>16</v>
      </c>
      <c r="F4727">
        <v>47</v>
      </c>
      <c r="G4727" s="1">
        <v>0.77</v>
      </c>
      <c r="H4727">
        <v>0</v>
      </c>
      <c r="I4727">
        <f t="shared" si="512"/>
        <v>21</v>
      </c>
      <c r="J4727" s="3">
        <f t="shared" si="513"/>
        <v>0</v>
      </c>
      <c r="K4727" s="5">
        <f t="shared" si="516"/>
        <v>0</v>
      </c>
      <c r="L4727" s="3">
        <f t="shared" ca="1" si="514"/>
        <v>5.3333333333333337E-2</v>
      </c>
      <c r="M4727" s="1">
        <f t="shared" ca="1" si="515"/>
        <v>-5.3333333333333337E-2</v>
      </c>
      <c r="N4727" t="str">
        <f t="shared" si="517"/>
        <v>no</v>
      </c>
    </row>
    <row r="4728" spans="1:14" x14ac:dyDescent="0.25">
      <c r="A4728" t="str">
        <f t="shared" si="511"/>
        <v>6Western Bulldogs</v>
      </c>
      <c r="B4728">
        <v>2020</v>
      </c>
      <c r="C4728">
        <v>6</v>
      </c>
      <c r="D4728" t="s">
        <v>251</v>
      </c>
      <c r="E4728" t="s">
        <v>14</v>
      </c>
      <c r="F4728">
        <v>53</v>
      </c>
      <c r="G4728" s="1">
        <v>0.78</v>
      </c>
      <c r="H4728">
        <v>0</v>
      </c>
      <c r="I4728">
        <f t="shared" si="512"/>
        <v>26</v>
      </c>
      <c r="J4728" s="3">
        <f t="shared" si="513"/>
        <v>0</v>
      </c>
      <c r="K4728" s="5">
        <f t="shared" si="516"/>
        <v>14</v>
      </c>
      <c r="L4728" s="3">
        <f t="shared" ca="1" si="514"/>
        <v>0</v>
      </c>
      <c r="M4728" s="1">
        <f t="shared" ca="1" si="515"/>
        <v>0</v>
      </c>
      <c r="N4728" t="str">
        <f t="shared" si="517"/>
        <v>yes</v>
      </c>
    </row>
    <row r="4729" spans="1:14" x14ac:dyDescent="0.25">
      <c r="A4729" t="str">
        <f t="shared" si="511"/>
        <v>6Sydney Swans</v>
      </c>
      <c r="B4729">
        <v>2020</v>
      </c>
      <c r="C4729">
        <v>6</v>
      </c>
      <c r="D4729" t="s">
        <v>476</v>
      </c>
      <c r="E4729" t="s">
        <v>70</v>
      </c>
      <c r="F4729">
        <v>59</v>
      </c>
      <c r="G4729" s="1">
        <v>0.88</v>
      </c>
      <c r="H4729">
        <v>0</v>
      </c>
      <c r="I4729">
        <f t="shared" si="512"/>
        <v>11</v>
      </c>
      <c r="J4729" s="3">
        <f t="shared" si="513"/>
        <v>0</v>
      </c>
      <c r="K4729" s="5">
        <f t="shared" si="516"/>
        <v>0</v>
      </c>
      <c r="L4729" s="3">
        <f t="shared" ca="1" si="514"/>
        <v>7.1895424836601315E-2</v>
      </c>
      <c r="M4729" s="1">
        <f t="shared" ca="1" si="515"/>
        <v>-7.1895424836601315E-2</v>
      </c>
      <c r="N4729" t="str">
        <f t="shared" si="517"/>
        <v>no</v>
      </c>
    </row>
    <row r="4730" spans="1:14" x14ac:dyDescent="0.25">
      <c r="A4730" t="str">
        <f t="shared" si="511"/>
        <v>6North Melbourne</v>
      </c>
      <c r="B4730">
        <v>2020</v>
      </c>
      <c r="C4730">
        <v>6</v>
      </c>
      <c r="D4730" t="s">
        <v>305</v>
      </c>
      <c r="E4730" t="s">
        <v>25</v>
      </c>
      <c r="F4730">
        <v>35</v>
      </c>
      <c r="G4730" s="1">
        <v>0.91</v>
      </c>
      <c r="H4730">
        <v>0</v>
      </c>
      <c r="I4730">
        <f t="shared" si="512"/>
        <v>18</v>
      </c>
      <c r="J4730" s="3">
        <f t="shared" si="513"/>
        <v>0</v>
      </c>
      <c r="K4730" s="5">
        <f t="shared" si="516"/>
        <v>3</v>
      </c>
      <c r="L4730" s="3">
        <f t="shared" ca="1" si="514"/>
        <v>3.4055727554179571E-2</v>
      </c>
      <c r="M4730" s="1">
        <f t="shared" ca="1" si="515"/>
        <v>-3.4055727554179571E-2</v>
      </c>
      <c r="N4730" t="str">
        <f t="shared" si="517"/>
        <v>yes</v>
      </c>
    </row>
    <row r="4731" spans="1:14" x14ac:dyDescent="0.25">
      <c r="A4731" t="str">
        <f t="shared" si="511"/>
        <v>6Richmond</v>
      </c>
      <c r="B4731">
        <v>2020</v>
      </c>
      <c r="C4731">
        <v>6</v>
      </c>
      <c r="D4731" t="s">
        <v>325</v>
      </c>
      <c r="E4731" t="s">
        <v>28</v>
      </c>
      <c r="F4731">
        <v>77</v>
      </c>
      <c r="G4731" s="1">
        <v>0.94</v>
      </c>
      <c r="H4731">
        <v>0</v>
      </c>
      <c r="I4731">
        <f t="shared" si="512"/>
        <v>11</v>
      </c>
      <c r="J4731" s="3">
        <f t="shared" si="513"/>
        <v>0</v>
      </c>
      <c r="K4731" s="5">
        <f t="shared" si="516"/>
        <v>3</v>
      </c>
      <c r="L4731" s="3">
        <f t="shared" ca="1" si="514"/>
        <v>5.6680161943319832E-2</v>
      </c>
      <c r="M4731" s="1">
        <f t="shared" ca="1" si="515"/>
        <v>-5.6680161943319832E-2</v>
      </c>
      <c r="N4731" t="str">
        <f t="shared" si="517"/>
        <v>yes</v>
      </c>
    </row>
    <row r="4732" spans="1:14" x14ac:dyDescent="0.25">
      <c r="A4732" t="str">
        <f t="shared" si="511"/>
        <v>6Fremantle</v>
      </c>
      <c r="B4732">
        <v>2020</v>
      </c>
      <c r="C4732">
        <v>6</v>
      </c>
      <c r="D4732" t="s">
        <v>465</v>
      </c>
      <c r="E4732" t="s">
        <v>53</v>
      </c>
      <c r="F4732">
        <v>62</v>
      </c>
      <c r="G4732" s="1">
        <v>0.91</v>
      </c>
      <c r="H4732">
        <v>0</v>
      </c>
      <c r="I4732">
        <f t="shared" si="512"/>
        <v>26</v>
      </c>
      <c r="J4732" s="3">
        <f t="shared" si="513"/>
        <v>0</v>
      </c>
      <c r="K4732" s="5">
        <f t="shared" si="516"/>
        <v>0</v>
      </c>
      <c r="L4732" s="3">
        <f t="shared" ca="1" si="514"/>
        <v>7.0512820512820512E-2</v>
      </c>
      <c r="M4732" s="1">
        <f t="shared" ca="1" si="515"/>
        <v>-7.0512820512820512E-2</v>
      </c>
      <c r="N4732" t="str">
        <f t="shared" si="517"/>
        <v>no</v>
      </c>
    </row>
    <row r="4733" spans="1:14" x14ac:dyDescent="0.25">
      <c r="A4733" t="str">
        <f t="shared" si="511"/>
        <v>6Western Bulldogs</v>
      </c>
      <c r="B4733">
        <v>2020</v>
      </c>
      <c r="C4733">
        <v>6</v>
      </c>
      <c r="D4733" t="s">
        <v>371</v>
      </c>
      <c r="E4733" t="s">
        <v>14</v>
      </c>
      <c r="F4733">
        <v>38</v>
      </c>
      <c r="G4733" s="1">
        <v>1</v>
      </c>
      <c r="H4733">
        <v>0</v>
      </c>
      <c r="I4733">
        <f t="shared" si="512"/>
        <v>26</v>
      </c>
      <c r="J4733" s="3">
        <f t="shared" si="513"/>
        <v>0</v>
      </c>
      <c r="K4733" s="5">
        <f t="shared" si="516"/>
        <v>0</v>
      </c>
      <c r="L4733" s="3">
        <f t="shared" ca="1" si="514"/>
        <v>6.1919504643962843E-3</v>
      </c>
      <c r="M4733" s="1">
        <f t="shared" ca="1" si="515"/>
        <v>-6.1919504643962843E-3</v>
      </c>
      <c r="N4733" t="str">
        <f t="shared" si="517"/>
        <v>no</v>
      </c>
    </row>
    <row r="4734" spans="1:14" x14ac:dyDescent="0.25">
      <c r="A4734" t="str">
        <f t="shared" si="511"/>
        <v>6GWS Giants</v>
      </c>
      <c r="B4734">
        <v>2020</v>
      </c>
      <c r="C4734">
        <v>6</v>
      </c>
      <c r="D4734" t="s">
        <v>331</v>
      </c>
      <c r="E4734" t="s">
        <v>11</v>
      </c>
      <c r="F4734">
        <v>6</v>
      </c>
      <c r="G4734" s="1">
        <v>0.25</v>
      </c>
      <c r="H4734">
        <v>0</v>
      </c>
      <c r="I4734">
        <f t="shared" si="512"/>
        <v>17</v>
      </c>
      <c r="J4734" s="3">
        <f t="shared" si="513"/>
        <v>0</v>
      </c>
      <c r="K4734" s="5">
        <f t="shared" si="516"/>
        <v>1</v>
      </c>
      <c r="L4734" s="3">
        <f t="shared" ca="1" si="514"/>
        <v>0.11502669717772691</v>
      </c>
      <c r="M4734" s="1">
        <f t="shared" ca="1" si="515"/>
        <v>-0.11502669717772691</v>
      </c>
      <c r="N4734" t="str">
        <f t="shared" si="517"/>
        <v>yes</v>
      </c>
    </row>
    <row r="4735" spans="1:14" x14ac:dyDescent="0.25">
      <c r="A4735" t="str">
        <f t="shared" si="511"/>
        <v>6Adelaide Crows</v>
      </c>
      <c r="B4735">
        <v>2020</v>
      </c>
      <c r="C4735">
        <v>6</v>
      </c>
      <c r="D4735" t="s">
        <v>458</v>
      </c>
      <c r="E4735" t="s">
        <v>22</v>
      </c>
      <c r="F4735">
        <v>45</v>
      </c>
      <c r="G4735" s="1">
        <v>0.86</v>
      </c>
      <c r="H4735">
        <v>0</v>
      </c>
      <c r="I4735">
        <f t="shared" si="512"/>
        <v>19</v>
      </c>
      <c r="J4735" s="3">
        <f t="shared" si="513"/>
        <v>0</v>
      </c>
      <c r="K4735" s="5">
        <f t="shared" si="516"/>
        <v>0</v>
      </c>
      <c r="L4735" s="3">
        <f t="shared" ca="1" si="514"/>
        <v>0</v>
      </c>
      <c r="M4735" s="1">
        <f t="shared" ca="1" si="515"/>
        <v>0</v>
      </c>
      <c r="N4735" t="str">
        <f t="shared" si="517"/>
        <v>no</v>
      </c>
    </row>
    <row r="4736" spans="1:14" x14ac:dyDescent="0.25">
      <c r="A4736" t="str">
        <f t="shared" si="511"/>
        <v>6Fremantle</v>
      </c>
      <c r="B4736">
        <v>2020</v>
      </c>
      <c r="C4736">
        <v>6</v>
      </c>
      <c r="D4736" t="s">
        <v>140</v>
      </c>
      <c r="E4736" t="s">
        <v>53</v>
      </c>
      <c r="F4736">
        <v>58</v>
      </c>
      <c r="G4736" s="1">
        <v>0.87</v>
      </c>
      <c r="H4736">
        <v>0</v>
      </c>
      <c r="I4736">
        <f t="shared" si="512"/>
        <v>26</v>
      </c>
      <c r="J4736" s="3">
        <f t="shared" si="513"/>
        <v>0</v>
      </c>
      <c r="K4736" s="5">
        <f t="shared" si="516"/>
        <v>79</v>
      </c>
      <c r="L4736" s="3">
        <f t="shared" ca="1" si="514"/>
        <v>8.7745098039215694E-2</v>
      </c>
      <c r="M4736" s="1">
        <f t="shared" ca="1" si="515"/>
        <v>-8.7745098039215694E-2</v>
      </c>
      <c r="N4736" t="str">
        <f t="shared" si="517"/>
        <v>yes</v>
      </c>
    </row>
    <row r="4737" spans="1:14" x14ac:dyDescent="0.25">
      <c r="A4737" t="str">
        <f t="shared" si="511"/>
        <v>6Geelong Cats</v>
      </c>
      <c r="B4737">
        <v>2020</v>
      </c>
      <c r="C4737">
        <v>6</v>
      </c>
      <c r="D4737" t="s">
        <v>467</v>
      </c>
      <c r="E4737" t="s">
        <v>9</v>
      </c>
      <c r="F4737">
        <v>45</v>
      </c>
      <c r="G4737" s="1">
        <v>0.99</v>
      </c>
      <c r="H4737">
        <v>0</v>
      </c>
      <c r="I4737">
        <f t="shared" si="512"/>
        <v>21</v>
      </c>
      <c r="J4737" s="3">
        <f t="shared" si="513"/>
        <v>0</v>
      </c>
      <c r="K4737" s="5">
        <f t="shared" si="516"/>
        <v>0</v>
      </c>
      <c r="L4737" s="3">
        <f t="shared" ca="1" si="514"/>
        <v>5.4278074866310158E-2</v>
      </c>
      <c r="M4737" s="1">
        <f t="shared" ca="1" si="515"/>
        <v>-5.4278074866310158E-2</v>
      </c>
      <c r="N4737" t="str">
        <f t="shared" si="517"/>
        <v>no</v>
      </c>
    </row>
    <row r="4738" spans="1:14" x14ac:dyDescent="0.25">
      <c r="A4738" t="str">
        <f t="shared" ref="A4738:A4801" si="518">C4738&amp;E4738</f>
        <v>6North Melbourne</v>
      </c>
      <c r="B4738">
        <v>2020</v>
      </c>
      <c r="C4738">
        <v>6</v>
      </c>
      <c r="D4738" t="s">
        <v>391</v>
      </c>
      <c r="E4738" t="s">
        <v>25</v>
      </c>
      <c r="F4738">
        <v>40</v>
      </c>
      <c r="G4738" s="1">
        <v>0.68</v>
      </c>
      <c r="H4738">
        <v>0</v>
      </c>
      <c r="I4738">
        <f t="shared" ref="I4738:I4801" si="519">SUMIF($A:$A,$A4738,$H:$H)/4</f>
        <v>18</v>
      </c>
      <c r="J4738" s="3">
        <f t="shared" ref="J4738:J4801" si="520">H4738/I4738</f>
        <v>0</v>
      </c>
      <c r="K4738" s="5">
        <f t="shared" si="516"/>
        <v>0</v>
      </c>
      <c r="L4738" s="3">
        <f t="shared" ref="L4738:L4801" ca="1" si="521">SUMIF($D:$D,$D4738,$J4738)/COUNTIF($D:$D,$D4738)</f>
        <v>0</v>
      </c>
      <c r="M4738" s="1">
        <f t="shared" ref="M4738:M4801" ca="1" si="522">J4738-L4738</f>
        <v>0</v>
      </c>
      <c r="N4738" t="str">
        <f t="shared" si="517"/>
        <v>no</v>
      </c>
    </row>
    <row r="4739" spans="1:14" x14ac:dyDescent="0.25">
      <c r="A4739" t="str">
        <f t="shared" si="518"/>
        <v>6Geelong Cats</v>
      </c>
      <c r="B4739">
        <v>2020</v>
      </c>
      <c r="C4739">
        <v>6</v>
      </c>
      <c r="D4739" t="s">
        <v>172</v>
      </c>
      <c r="E4739" t="s">
        <v>9</v>
      </c>
      <c r="F4739">
        <v>11</v>
      </c>
      <c r="G4739" s="1">
        <v>0.06</v>
      </c>
      <c r="H4739">
        <v>0</v>
      </c>
      <c r="I4739">
        <f t="shared" si="519"/>
        <v>21</v>
      </c>
      <c r="J4739" s="3">
        <f t="shared" si="520"/>
        <v>0</v>
      </c>
      <c r="K4739" s="5">
        <f t="shared" ref="K4739:K4802" si="523">SUMIF($D:$D,$D4739,$H:$H)</f>
        <v>93</v>
      </c>
      <c r="L4739" s="3">
        <f t="shared" ca="1" si="521"/>
        <v>0.12675865800865802</v>
      </c>
      <c r="M4739" s="1">
        <f t="shared" ca="1" si="522"/>
        <v>-0.12675865800865802</v>
      </c>
      <c r="N4739" t="str">
        <f t="shared" ref="N4739:N4802" si="524">IF(K4739&gt;0,"yes", "no")</f>
        <v>yes</v>
      </c>
    </row>
    <row r="4740" spans="1:14" x14ac:dyDescent="0.25">
      <c r="A4740" t="str">
        <f t="shared" si="518"/>
        <v>6St Kilda</v>
      </c>
      <c r="B4740">
        <v>2020</v>
      </c>
      <c r="C4740">
        <v>6</v>
      </c>
      <c r="D4740" t="s">
        <v>350</v>
      </c>
      <c r="E4740" t="s">
        <v>19</v>
      </c>
      <c r="F4740">
        <v>74</v>
      </c>
      <c r="G4740" s="1">
        <v>0.93</v>
      </c>
      <c r="H4740">
        <v>0</v>
      </c>
      <c r="I4740">
        <f t="shared" si="519"/>
        <v>26</v>
      </c>
      <c r="J4740" s="3">
        <f t="shared" si="520"/>
        <v>0</v>
      </c>
      <c r="K4740" s="5">
        <f t="shared" si="523"/>
        <v>1</v>
      </c>
      <c r="L4740" s="3">
        <f t="shared" ca="1" si="521"/>
        <v>1.953125E-3</v>
      </c>
      <c r="M4740" s="1">
        <f t="shared" ca="1" si="522"/>
        <v>-1.953125E-3</v>
      </c>
      <c r="N4740" t="str">
        <f t="shared" si="524"/>
        <v>yes</v>
      </c>
    </row>
    <row r="4741" spans="1:14" x14ac:dyDescent="0.25">
      <c r="A4741" t="str">
        <f t="shared" si="518"/>
        <v>6GWS Giants</v>
      </c>
      <c r="B4741">
        <v>2020</v>
      </c>
      <c r="C4741">
        <v>6</v>
      </c>
      <c r="D4741" t="s">
        <v>442</v>
      </c>
      <c r="E4741" t="s">
        <v>11</v>
      </c>
      <c r="F4741">
        <v>70</v>
      </c>
      <c r="G4741" s="1">
        <v>0.9</v>
      </c>
      <c r="H4741">
        <v>0</v>
      </c>
      <c r="I4741">
        <f t="shared" si="519"/>
        <v>17</v>
      </c>
      <c r="J4741" s="3">
        <f t="shared" si="520"/>
        <v>0</v>
      </c>
      <c r="K4741" s="5">
        <f t="shared" si="523"/>
        <v>0</v>
      </c>
      <c r="L4741" s="3">
        <f t="shared" ca="1" si="521"/>
        <v>7.0862246895128281E-2</v>
      </c>
      <c r="M4741" s="1">
        <f t="shared" ca="1" si="522"/>
        <v>-7.0862246895128281E-2</v>
      </c>
      <c r="N4741" t="str">
        <f t="shared" si="524"/>
        <v>no</v>
      </c>
    </row>
    <row r="4742" spans="1:14" x14ac:dyDescent="0.25">
      <c r="A4742" t="str">
        <f t="shared" si="518"/>
        <v>6Sydney Swans</v>
      </c>
      <c r="B4742">
        <v>2020</v>
      </c>
      <c r="C4742">
        <v>6</v>
      </c>
      <c r="D4742" t="s">
        <v>232</v>
      </c>
      <c r="E4742" t="s">
        <v>70</v>
      </c>
      <c r="F4742">
        <v>42</v>
      </c>
      <c r="G4742" s="1">
        <v>0.81</v>
      </c>
      <c r="H4742">
        <v>0</v>
      </c>
      <c r="I4742">
        <f t="shared" si="519"/>
        <v>11</v>
      </c>
      <c r="J4742" s="3">
        <f t="shared" si="520"/>
        <v>0</v>
      </c>
      <c r="K4742" s="5">
        <f t="shared" si="523"/>
        <v>7</v>
      </c>
      <c r="L4742" s="3">
        <f t="shared" ca="1" si="521"/>
        <v>0</v>
      </c>
      <c r="M4742" s="1">
        <f t="shared" ca="1" si="522"/>
        <v>0</v>
      </c>
      <c r="N4742" t="str">
        <f t="shared" si="524"/>
        <v>yes</v>
      </c>
    </row>
    <row r="4743" spans="1:14" x14ac:dyDescent="0.25">
      <c r="A4743" t="str">
        <f t="shared" si="518"/>
        <v>6Sydney Swans</v>
      </c>
      <c r="B4743">
        <v>2020</v>
      </c>
      <c r="C4743">
        <v>6</v>
      </c>
      <c r="D4743" t="s">
        <v>250</v>
      </c>
      <c r="E4743" t="s">
        <v>70</v>
      </c>
      <c r="F4743">
        <v>57</v>
      </c>
      <c r="G4743" s="1">
        <v>0.88</v>
      </c>
      <c r="H4743">
        <v>0</v>
      </c>
      <c r="I4743">
        <f t="shared" si="519"/>
        <v>11</v>
      </c>
      <c r="J4743" s="3">
        <f t="shared" si="520"/>
        <v>0</v>
      </c>
      <c r="K4743" s="5">
        <f t="shared" si="523"/>
        <v>11</v>
      </c>
      <c r="L4743" s="3">
        <f t="shared" ca="1" si="521"/>
        <v>3.4166666666666665E-2</v>
      </c>
      <c r="M4743" s="1">
        <f t="shared" ca="1" si="522"/>
        <v>-3.4166666666666665E-2</v>
      </c>
      <c r="N4743" t="str">
        <f t="shared" si="524"/>
        <v>yes</v>
      </c>
    </row>
    <row r="4744" spans="1:14" x14ac:dyDescent="0.25">
      <c r="A4744" t="str">
        <f t="shared" si="518"/>
        <v>6Hawthorn</v>
      </c>
      <c r="B4744">
        <v>2020</v>
      </c>
      <c r="C4744">
        <v>6</v>
      </c>
      <c r="D4744" t="s">
        <v>383</v>
      </c>
      <c r="E4744" t="s">
        <v>56</v>
      </c>
      <c r="F4744">
        <v>73</v>
      </c>
      <c r="G4744" s="1">
        <v>0.87</v>
      </c>
      <c r="H4744">
        <v>0</v>
      </c>
      <c r="I4744">
        <f t="shared" si="519"/>
        <v>14</v>
      </c>
      <c r="J4744" s="3">
        <f t="shared" si="520"/>
        <v>0</v>
      </c>
      <c r="K4744" s="5">
        <f t="shared" si="523"/>
        <v>0</v>
      </c>
      <c r="L4744" s="3">
        <f t="shared" ca="1" si="521"/>
        <v>2.6688664596273292E-2</v>
      </c>
      <c r="M4744" s="1">
        <f t="shared" ca="1" si="522"/>
        <v>-2.6688664596273292E-2</v>
      </c>
      <c r="N4744" t="str">
        <f t="shared" si="524"/>
        <v>no</v>
      </c>
    </row>
    <row r="4745" spans="1:14" x14ac:dyDescent="0.25">
      <c r="A4745" t="str">
        <f t="shared" si="518"/>
        <v>6Brisbane Lions</v>
      </c>
      <c r="B4745">
        <v>2020</v>
      </c>
      <c r="C4745">
        <v>6</v>
      </c>
      <c r="D4745" t="s">
        <v>333</v>
      </c>
      <c r="E4745" t="s">
        <v>16</v>
      </c>
      <c r="F4745">
        <v>29</v>
      </c>
      <c r="G4745" s="1">
        <v>0.93</v>
      </c>
      <c r="H4745">
        <v>0</v>
      </c>
      <c r="I4745">
        <f t="shared" si="519"/>
        <v>21</v>
      </c>
      <c r="J4745" s="3">
        <f t="shared" si="520"/>
        <v>0</v>
      </c>
      <c r="K4745" s="5">
        <f t="shared" si="523"/>
        <v>1</v>
      </c>
      <c r="L4745" s="3">
        <f t="shared" ca="1" si="521"/>
        <v>4.5522302488246763E-2</v>
      </c>
      <c r="M4745" s="1">
        <f t="shared" ca="1" si="522"/>
        <v>-4.5522302488246763E-2</v>
      </c>
      <c r="N4745" t="str">
        <f t="shared" si="524"/>
        <v>yes</v>
      </c>
    </row>
    <row r="4746" spans="1:14" x14ac:dyDescent="0.25">
      <c r="A4746" t="str">
        <f t="shared" si="518"/>
        <v>6Melbourne</v>
      </c>
      <c r="B4746">
        <v>2020</v>
      </c>
      <c r="C4746">
        <v>6</v>
      </c>
      <c r="D4746" t="s">
        <v>185</v>
      </c>
      <c r="E4746" t="s">
        <v>30</v>
      </c>
      <c r="F4746">
        <v>46</v>
      </c>
      <c r="G4746" s="1">
        <v>0.77</v>
      </c>
      <c r="H4746">
        <v>0</v>
      </c>
      <c r="I4746">
        <f t="shared" si="519"/>
        <v>24</v>
      </c>
      <c r="J4746" s="3">
        <f t="shared" si="520"/>
        <v>0</v>
      </c>
      <c r="K4746" s="5">
        <f t="shared" si="523"/>
        <v>24</v>
      </c>
      <c r="L4746" s="3">
        <f t="shared" ca="1" si="521"/>
        <v>0.26416040100250626</v>
      </c>
      <c r="M4746" s="1">
        <f t="shared" ca="1" si="522"/>
        <v>-0.26416040100250626</v>
      </c>
      <c r="N4746" t="str">
        <f t="shared" si="524"/>
        <v>yes</v>
      </c>
    </row>
    <row r="4747" spans="1:14" x14ac:dyDescent="0.25">
      <c r="A4747" t="str">
        <f t="shared" si="518"/>
        <v>6Port Adelaide</v>
      </c>
      <c r="B4747">
        <v>2020</v>
      </c>
      <c r="C4747">
        <v>6</v>
      </c>
      <c r="D4747" t="s">
        <v>279</v>
      </c>
      <c r="E4747" t="s">
        <v>48</v>
      </c>
      <c r="F4747">
        <v>57</v>
      </c>
      <c r="G4747" s="1">
        <v>0.88</v>
      </c>
      <c r="H4747">
        <v>0</v>
      </c>
      <c r="I4747">
        <f t="shared" si="519"/>
        <v>17</v>
      </c>
      <c r="J4747" s="3">
        <f t="shared" si="520"/>
        <v>0</v>
      </c>
      <c r="K4747" s="5">
        <f t="shared" si="523"/>
        <v>8</v>
      </c>
      <c r="L4747" s="3">
        <f t="shared" ca="1" si="521"/>
        <v>0</v>
      </c>
      <c r="M4747" s="1">
        <f t="shared" ca="1" si="522"/>
        <v>0</v>
      </c>
      <c r="N4747" t="str">
        <f t="shared" si="524"/>
        <v>yes</v>
      </c>
    </row>
    <row r="4748" spans="1:14" x14ac:dyDescent="0.25">
      <c r="A4748" t="str">
        <f t="shared" si="518"/>
        <v>6Western Bulldogs</v>
      </c>
      <c r="B4748">
        <v>2020</v>
      </c>
      <c r="C4748">
        <v>6</v>
      </c>
      <c r="D4748" t="s">
        <v>282</v>
      </c>
      <c r="E4748" t="s">
        <v>14</v>
      </c>
      <c r="F4748">
        <v>32</v>
      </c>
      <c r="G4748" s="1">
        <v>1</v>
      </c>
      <c r="H4748">
        <v>0</v>
      </c>
      <c r="I4748">
        <f t="shared" si="519"/>
        <v>26</v>
      </c>
      <c r="J4748" s="3">
        <f t="shared" si="520"/>
        <v>0</v>
      </c>
      <c r="K4748" s="5">
        <f t="shared" si="523"/>
        <v>4</v>
      </c>
      <c r="L4748" s="3">
        <f t="shared" ca="1" si="521"/>
        <v>3.7401195295932138E-2</v>
      </c>
      <c r="M4748" s="1">
        <f t="shared" ca="1" si="522"/>
        <v>-3.7401195295932138E-2</v>
      </c>
      <c r="N4748" t="str">
        <f t="shared" si="524"/>
        <v>yes</v>
      </c>
    </row>
    <row r="4749" spans="1:14" x14ac:dyDescent="0.25">
      <c r="A4749" t="str">
        <f t="shared" si="518"/>
        <v>6Gold Coast Suns</v>
      </c>
      <c r="B4749">
        <v>2020</v>
      </c>
      <c r="C4749">
        <v>6</v>
      </c>
      <c r="D4749" t="s">
        <v>439</v>
      </c>
      <c r="E4749" t="s">
        <v>40</v>
      </c>
      <c r="F4749">
        <v>59</v>
      </c>
      <c r="G4749" s="1">
        <v>0.8</v>
      </c>
      <c r="H4749">
        <v>0</v>
      </c>
      <c r="I4749">
        <f t="shared" si="519"/>
        <v>24</v>
      </c>
      <c r="J4749" s="3">
        <f t="shared" si="520"/>
        <v>0</v>
      </c>
      <c r="K4749" s="5">
        <f t="shared" si="523"/>
        <v>0</v>
      </c>
      <c r="L4749" s="3">
        <f t="shared" ca="1" si="521"/>
        <v>0</v>
      </c>
      <c r="M4749" s="1">
        <f t="shared" ca="1" si="522"/>
        <v>0</v>
      </c>
      <c r="N4749" t="str">
        <f t="shared" si="524"/>
        <v>no</v>
      </c>
    </row>
    <row r="4750" spans="1:14" x14ac:dyDescent="0.25">
      <c r="A4750" t="str">
        <f t="shared" si="518"/>
        <v>6Collingwood</v>
      </c>
      <c r="B4750">
        <v>2020</v>
      </c>
      <c r="C4750">
        <v>6</v>
      </c>
      <c r="D4750" t="s">
        <v>548</v>
      </c>
      <c r="E4750" t="s">
        <v>51</v>
      </c>
      <c r="F4750">
        <v>65</v>
      </c>
      <c r="G4750" s="1">
        <v>0.88</v>
      </c>
      <c r="H4750">
        <v>0</v>
      </c>
      <c r="I4750">
        <f t="shared" si="519"/>
        <v>14</v>
      </c>
      <c r="J4750" s="3">
        <f t="shared" si="520"/>
        <v>0</v>
      </c>
      <c r="K4750" s="5">
        <f t="shared" si="523"/>
        <v>0</v>
      </c>
      <c r="L4750" s="3">
        <f t="shared" ca="1" si="521"/>
        <v>0</v>
      </c>
      <c r="M4750" s="1">
        <f t="shared" ca="1" si="522"/>
        <v>0</v>
      </c>
      <c r="N4750" t="str">
        <f t="shared" si="524"/>
        <v>no</v>
      </c>
    </row>
    <row r="4751" spans="1:14" x14ac:dyDescent="0.25">
      <c r="A4751" t="str">
        <f t="shared" si="518"/>
        <v>6North Melbourne</v>
      </c>
      <c r="B4751">
        <v>2020</v>
      </c>
      <c r="C4751">
        <v>6</v>
      </c>
      <c r="D4751" t="s">
        <v>340</v>
      </c>
      <c r="E4751" t="s">
        <v>25</v>
      </c>
      <c r="F4751">
        <v>30</v>
      </c>
      <c r="G4751" s="1">
        <v>0.89</v>
      </c>
      <c r="H4751">
        <v>0</v>
      </c>
      <c r="I4751">
        <f t="shared" si="519"/>
        <v>18</v>
      </c>
      <c r="J4751" s="3">
        <f t="shared" si="520"/>
        <v>0</v>
      </c>
      <c r="K4751" s="5">
        <f t="shared" si="523"/>
        <v>2</v>
      </c>
      <c r="L4751" s="3">
        <f t="shared" ca="1" si="521"/>
        <v>5.0563660477453577E-3</v>
      </c>
      <c r="M4751" s="1">
        <f t="shared" ca="1" si="522"/>
        <v>-5.0563660477453577E-3</v>
      </c>
      <c r="N4751" t="str">
        <f t="shared" si="524"/>
        <v>yes</v>
      </c>
    </row>
    <row r="4752" spans="1:14" x14ac:dyDescent="0.25">
      <c r="A4752" t="str">
        <f t="shared" si="518"/>
        <v>6Richmond</v>
      </c>
      <c r="B4752">
        <v>2020</v>
      </c>
      <c r="C4752">
        <v>6</v>
      </c>
      <c r="D4752" t="s">
        <v>422</v>
      </c>
      <c r="E4752" t="s">
        <v>28</v>
      </c>
      <c r="F4752">
        <v>100</v>
      </c>
      <c r="G4752" s="1">
        <v>0.77</v>
      </c>
      <c r="H4752">
        <v>0</v>
      </c>
      <c r="I4752">
        <f t="shared" si="519"/>
        <v>11</v>
      </c>
      <c r="J4752" s="3">
        <f t="shared" si="520"/>
        <v>0</v>
      </c>
      <c r="K4752" s="5">
        <f t="shared" si="523"/>
        <v>0</v>
      </c>
      <c r="L4752" s="3">
        <f t="shared" ca="1" si="521"/>
        <v>2.6684357953707799E-2</v>
      </c>
      <c r="M4752" s="1">
        <f t="shared" ca="1" si="522"/>
        <v>-2.6684357953707799E-2</v>
      </c>
      <c r="N4752" t="str">
        <f t="shared" si="524"/>
        <v>no</v>
      </c>
    </row>
    <row r="4753" spans="1:14" x14ac:dyDescent="0.25">
      <c r="A4753" t="str">
        <f t="shared" si="518"/>
        <v>6Port Adelaide</v>
      </c>
      <c r="B4753">
        <v>2020</v>
      </c>
      <c r="C4753">
        <v>6</v>
      </c>
      <c r="D4753" t="s">
        <v>318</v>
      </c>
      <c r="E4753" t="s">
        <v>48</v>
      </c>
      <c r="F4753">
        <v>54</v>
      </c>
      <c r="G4753" s="1">
        <v>0.96</v>
      </c>
      <c r="H4753">
        <v>0</v>
      </c>
      <c r="I4753">
        <f t="shared" si="519"/>
        <v>17</v>
      </c>
      <c r="J4753" s="3">
        <f t="shared" si="520"/>
        <v>0</v>
      </c>
      <c r="K4753" s="5">
        <f t="shared" si="523"/>
        <v>2</v>
      </c>
      <c r="L4753" s="3">
        <f t="shared" ca="1" si="521"/>
        <v>2.9605263157894735E-2</v>
      </c>
      <c r="M4753" s="1">
        <f t="shared" ca="1" si="522"/>
        <v>-2.9605263157894735E-2</v>
      </c>
      <c r="N4753" t="str">
        <f t="shared" si="524"/>
        <v>yes</v>
      </c>
    </row>
    <row r="4754" spans="1:14" x14ac:dyDescent="0.25">
      <c r="A4754" t="str">
        <f t="shared" si="518"/>
        <v>6Brisbane Lions</v>
      </c>
      <c r="B4754">
        <v>2020</v>
      </c>
      <c r="C4754">
        <v>6</v>
      </c>
      <c r="D4754" t="s">
        <v>306</v>
      </c>
      <c r="E4754" t="s">
        <v>16</v>
      </c>
      <c r="F4754">
        <v>23</v>
      </c>
      <c r="G4754" s="1">
        <v>0.96</v>
      </c>
      <c r="H4754">
        <v>0</v>
      </c>
      <c r="I4754">
        <f t="shared" si="519"/>
        <v>21</v>
      </c>
      <c r="J4754" s="3">
        <f t="shared" si="520"/>
        <v>0</v>
      </c>
      <c r="K4754" s="5">
        <f t="shared" si="523"/>
        <v>2</v>
      </c>
      <c r="L4754" s="3">
        <f t="shared" ca="1" si="521"/>
        <v>6.5384615384615388E-2</v>
      </c>
      <c r="M4754" s="1">
        <f t="shared" ca="1" si="522"/>
        <v>-6.5384615384615388E-2</v>
      </c>
      <c r="N4754" t="str">
        <f t="shared" si="524"/>
        <v>yes</v>
      </c>
    </row>
    <row r="4755" spans="1:14" x14ac:dyDescent="0.25">
      <c r="A4755" t="str">
        <f t="shared" si="518"/>
        <v>6Geelong Cats</v>
      </c>
      <c r="B4755">
        <v>2020</v>
      </c>
      <c r="C4755">
        <v>6</v>
      </c>
      <c r="D4755" t="s">
        <v>363</v>
      </c>
      <c r="E4755" t="s">
        <v>9</v>
      </c>
      <c r="F4755">
        <v>57</v>
      </c>
      <c r="G4755" s="1">
        <v>1</v>
      </c>
      <c r="H4755">
        <v>0</v>
      </c>
      <c r="I4755">
        <f t="shared" si="519"/>
        <v>21</v>
      </c>
      <c r="J4755" s="3">
        <f t="shared" si="520"/>
        <v>0</v>
      </c>
      <c r="K4755" s="5">
        <f t="shared" si="523"/>
        <v>0</v>
      </c>
      <c r="L4755" s="3">
        <f t="shared" ca="1" si="521"/>
        <v>6.8181818181818177E-2</v>
      </c>
      <c r="M4755" s="1">
        <f t="shared" ca="1" si="522"/>
        <v>-6.8181818181818177E-2</v>
      </c>
      <c r="N4755" t="str">
        <f t="shared" si="524"/>
        <v>no</v>
      </c>
    </row>
    <row r="4756" spans="1:14" x14ac:dyDescent="0.25">
      <c r="A4756" t="str">
        <f t="shared" si="518"/>
        <v>6Port Adelaide</v>
      </c>
      <c r="B4756">
        <v>2020</v>
      </c>
      <c r="C4756">
        <v>6</v>
      </c>
      <c r="D4756" t="s">
        <v>588</v>
      </c>
      <c r="E4756" t="s">
        <v>48</v>
      </c>
      <c r="F4756">
        <v>40</v>
      </c>
      <c r="G4756" s="1">
        <v>0.91</v>
      </c>
      <c r="H4756">
        <v>0</v>
      </c>
      <c r="I4756">
        <f t="shared" si="519"/>
        <v>17</v>
      </c>
      <c r="J4756" s="3">
        <f t="shared" si="520"/>
        <v>0</v>
      </c>
      <c r="K4756" s="5">
        <f t="shared" si="523"/>
        <v>0</v>
      </c>
      <c r="L4756" s="3">
        <f t="shared" ca="1" si="521"/>
        <v>2.1551724137931034E-3</v>
      </c>
      <c r="M4756" s="1">
        <f t="shared" ca="1" si="522"/>
        <v>-2.1551724137931034E-3</v>
      </c>
      <c r="N4756" t="str">
        <f t="shared" si="524"/>
        <v>no</v>
      </c>
    </row>
    <row r="4757" spans="1:14" x14ac:dyDescent="0.25">
      <c r="A4757" t="str">
        <f t="shared" si="518"/>
        <v>6St Kilda</v>
      </c>
      <c r="B4757">
        <v>2020</v>
      </c>
      <c r="C4757">
        <v>6</v>
      </c>
      <c r="D4757" t="s">
        <v>581</v>
      </c>
      <c r="E4757" t="s">
        <v>19</v>
      </c>
      <c r="F4757">
        <v>54</v>
      </c>
      <c r="G4757" s="1">
        <v>0.82</v>
      </c>
      <c r="H4757">
        <v>0</v>
      </c>
      <c r="I4757">
        <f t="shared" si="519"/>
        <v>26</v>
      </c>
      <c r="J4757" s="3">
        <f t="shared" si="520"/>
        <v>0</v>
      </c>
      <c r="K4757" s="5">
        <f t="shared" si="523"/>
        <v>0</v>
      </c>
      <c r="L4757" s="3">
        <f t="shared" ca="1" si="521"/>
        <v>3.7878787878787876E-3</v>
      </c>
      <c r="M4757" s="1">
        <f t="shared" ca="1" si="522"/>
        <v>-3.7878787878787876E-3</v>
      </c>
      <c r="N4757" t="str">
        <f t="shared" si="524"/>
        <v>no</v>
      </c>
    </row>
    <row r="4758" spans="1:14" x14ac:dyDescent="0.25">
      <c r="A4758" t="str">
        <f t="shared" si="518"/>
        <v>6Collingwood</v>
      </c>
      <c r="B4758">
        <v>2020</v>
      </c>
      <c r="C4758">
        <v>6</v>
      </c>
      <c r="D4758" t="s">
        <v>634</v>
      </c>
      <c r="E4758" t="s">
        <v>51</v>
      </c>
      <c r="F4758">
        <v>51</v>
      </c>
      <c r="G4758" s="1">
        <v>0.79</v>
      </c>
      <c r="H4758">
        <v>0</v>
      </c>
      <c r="I4758">
        <f t="shared" si="519"/>
        <v>14</v>
      </c>
      <c r="J4758" s="3">
        <f t="shared" si="520"/>
        <v>0</v>
      </c>
      <c r="K4758" s="5">
        <f t="shared" si="523"/>
        <v>0</v>
      </c>
      <c r="L4758" s="3">
        <f t="shared" ca="1" si="521"/>
        <v>0.10800310800310801</v>
      </c>
      <c r="M4758" s="1">
        <f t="shared" ca="1" si="522"/>
        <v>-0.10800310800310801</v>
      </c>
      <c r="N4758" t="str">
        <f t="shared" si="524"/>
        <v>no</v>
      </c>
    </row>
    <row r="4759" spans="1:14" x14ac:dyDescent="0.25">
      <c r="A4759" t="str">
        <f t="shared" si="518"/>
        <v>6North Melbourne</v>
      </c>
      <c r="B4759">
        <v>2020</v>
      </c>
      <c r="C4759">
        <v>6</v>
      </c>
      <c r="D4759" t="s">
        <v>482</v>
      </c>
      <c r="E4759" t="s">
        <v>25</v>
      </c>
      <c r="F4759">
        <v>48</v>
      </c>
      <c r="G4759" s="1">
        <v>0.75</v>
      </c>
      <c r="H4759">
        <v>0</v>
      </c>
      <c r="I4759">
        <f t="shared" si="519"/>
        <v>18</v>
      </c>
      <c r="J4759" s="3">
        <f t="shared" si="520"/>
        <v>0</v>
      </c>
      <c r="K4759" s="5">
        <f t="shared" si="523"/>
        <v>0</v>
      </c>
      <c r="L4759" s="3">
        <f t="shared" ca="1" si="521"/>
        <v>0</v>
      </c>
      <c r="M4759" s="1">
        <f t="shared" ca="1" si="522"/>
        <v>0</v>
      </c>
      <c r="N4759" t="str">
        <f t="shared" si="524"/>
        <v>no</v>
      </c>
    </row>
    <row r="4760" spans="1:14" x14ac:dyDescent="0.25">
      <c r="A4760" t="str">
        <f t="shared" si="518"/>
        <v>6Adelaide Crows</v>
      </c>
      <c r="B4760">
        <v>2020</v>
      </c>
      <c r="C4760">
        <v>6</v>
      </c>
      <c r="D4760" t="s">
        <v>457</v>
      </c>
      <c r="E4760" t="s">
        <v>22</v>
      </c>
      <c r="F4760">
        <v>69</v>
      </c>
      <c r="G4760" s="1">
        <v>0.82</v>
      </c>
      <c r="H4760">
        <v>0</v>
      </c>
      <c r="I4760">
        <f t="shared" si="519"/>
        <v>19</v>
      </c>
      <c r="J4760" s="3">
        <f t="shared" si="520"/>
        <v>0</v>
      </c>
      <c r="K4760" s="5">
        <f t="shared" si="523"/>
        <v>0</v>
      </c>
      <c r="L4760" s="3">
        <f t="shared" ca="1" si="521"/>
        <v>0</v>
      </c>
      <c r="M4760" s="1">
        <f t="shared" ca="1" si="522"/>
        <v>0</v>
      </c>
      <c r="N4760" t="str">
        <f t="shared" si="524"/>
        <v>no</v>
      </c>
    </row>
    <row r="4761" spans="1:14" x14ac:dyDescent="0.25">
      <c r="A4761" t="str">
        <f t="shared" si="518"/>
        <v>6Essendon</v>
      </c>
      <c r="B4761">
        <v>2020</v>
      </c>
      <c r="C4761">
        <v>6</v>
      </c>
      <c r="D4761" t="s">
        <v>529</v>
      </c>
      <c r="E4761" t="s">
        <v>32</v>
      </c>
      <c r="F4761">
        <v>39</v>
      </c>
      <c r="G4761" s="1">
        <v>0.8</v>
      </c>
      <c r="H4761">
        <v>0</v>
      </c>
      <c r="I4761">
        <f t="shared" si="519"/>
        <v>18</v>
      </c>
      <c r="J4761" s="3">
        <f t="shared" si="520"/>
        <v>0</v>
      </c>
      <c r="K4761" s="5">
        <f t="shared" si="523"/>
        <v>0</v>
      </c>
      <c r="L4761" s="3">
        <f t="shared" ca="1" si="521"/>
        <v>1.7751479289940829E-2</v>
      </c>
      <c r="M4761" s="1">
        <f t="shared" ca="1" si="522"/>
        <v>-1.7751479289940829E-2</v>
      </c>
      <c r="N4761" t="str">
        <f t="shared" si="524"/>
        <v>no</v>
      </c>
    </row>
    <row r="4762" spans="1:14" x14ac:dyDescent="0.25">
      <c r="A4762" t="str">
        <f t="shared" si="518"/>
        <v>6Fremantle</v>
      </c>
      <c r="B4762">
        <v>2020</v>
      </c>
      <c r="C4762">
        <v>6</v>
      </c>
      <c r="D4762" t="s">
        <v>359</v>
      </c>
      <c r="E4762" t="s">
        <v>53</v>
      </c>
      <c r="F4762">
        <v>72</v>
      </c>
      <c r="G4762" s="1">
        <v>0.97</v>
      </c>
      <c r="H4762">
        <v>0</v>
      </c>
      <c r="I4762">
        <f t="shared" si="519"/>
        <v>26</v>
      </c>
      <c r="J4762" s="3">
        <f t="shared" si="520"/>
        <v>0</v>
      </c>
      <c r="K4762" s="5">
        <f t="shared" si="523"/>
        <v>0</v>
      </c>
      <c r="L4762" s="3">
        <f t="shared" ca="1" si="521"/>
        <v>5.9102835213032584E-2</v>
      </c>
      <c r="M4762" s="1">
        <f t="shared" ca="1" si="522"/>
        <v>-5.9102835213032584E-2</v>
      </c>
      <c r="N4762" t="str">
        <f t="shared" si="524"/>
        <v>no</v>
      </c>
    </row>
    <row r="4763" spans="1:14" x14ac:dyDescent="0.25">
      <c r="A4763" t="str">
        <f t="shared" si="518"/>
        <v>6Fremantle</v>
      </c>
      <c r="B4763">
        <v>2020</v>
      </c>
      <c r="C4763">
        <v>6</v>
      </c>
      <c r="D4763" t="s">
        <v>357</v>
      </c>
      <c r="E4763" t="s">
        <v>53</v>
      </c>
      <c r="F4763">
        <v>55</v>
      </c>
      <c r="G4763" s="1">
        <v>0.7</v>
      </c>
      <c r="H4763">
        <v>0</v>
      </c>
      <c r="I4763">
        <f t="shared" si="519"/>
        <v>26</v>
      </c>
      <c r="J4763" s="3">
        <f t="shared" si="520"/>
        <v>0</v>
      </c>
      <c r="K4763" s="5">
        <f t="shared" si="523"/>
        <v>0</v>
      </c>
      <c r="L4763" s="3">
        <f t="shared" ca="1" si="521"/>
        <v>4.160401002506265E-2</v>
      </c>
      <c r="M4763" s="1">
        <f t="shared" ca="1" si="522"/>
        <v>-4.160401002506265E-2</v>
      </c>
      <c r="N4763" t="str">
        <f t="shared" si="524"/>
        <v>no</v>
      </c>
    </row>
    <row r="4764" spans="1:14" x14ac:dyDescent="0.25">
      <c r="A4764" t="str">
        <f t="shared" si="518"/>
        <v>6GWS Giants</v>
      </c>
      <c r="B4764">
        <v>2020</v>
      </c>
      <c r="C4764">
        <v>6</v>
      </c>
      <c r="D4764" t="s">
        <v>379</v>
      </c>
      <c r="E4764" t="s">
        <v>11</v>
      </c>
      <c r="F4764">
        <v>53</v>
      </c>
      <c r="G4764" s="1">
        <v>0.95</v>
      </c>
      <c r="H4764">
        <v>0</v>
      </c>
      <c r="I4764">
        <f t="shared" si="519"/>
        <v>17</v>
      </c>
      <c r="J4764" s="3">
        <f t="shared" si="520"/>
        <v>0</v>
      </c>
      <c r="K4764" s="5">
        <f t="shared" si="523"/>
        <v>0</v>
      </c>
      <c r="L4764" s="3">
        <f t="shared" ca="1" si="521"/>
        <v>2.8965905888982811E-2</v>
      </c>
      <c r="M4764" s="1">
        <f t="shared" ca="1" si="522"/>
        <v>-2.8965905888982811E-2</v>
      </c>
      <c r="N4764" t="str">
        <f t="shared" si="524"/>
        <v>no</v>
      </c>
    </row>
    <row r="4765" spans="1:14" x14ac:dyDescent="0.25">
      <c r="A4765" t="str">
        <f t="shared" si="518"/>
        <v>6GWS Giants</v>
      </c>
      <c r="B4765">
        <v>2020</v>
      </c>
      <c r="C4765">
        <v>6</v>
      </c>
      <c r="D4765" t="s">
        <v>299</v>
      </c>
      <c r="E4765" t="s">
        <v>11</v>
      </c>
      <c r="F4765">
        <v>34</v>
      </c>
      <c r="G4765" s="1">
        <v>0.93</v>
      </c>
      <c r="H4765">
        <v>0</v>
      </c>
      <c r="I4765">
        <f t="shared" si="519"/>
        <v>17</v>
      </c>
      <c r="J4765" s="3">
        <f t="shared" si="520"/>
        <v>0</v>
      </c>
      <c r="K4765" s="5">
        <f t="shared" si="523"/>
        <v>7</v>
      </c>
      <c r="L4765" s="3">
        <f t="shared" ca="1" si="521"/>
        <v>3.6967418546365913E-2</v>
      </c>
      <c r="M4765" s="1">
        <f t="shared" ca="1" si="522"/>
        <v>-3.6967418546365913E-2</v>
      </c>
      <c r="N4765" t="str">
        <f t="shared" si="524"/>
        <v>yes</v>
      </c>
    </row>
    <row r="4766" spans="1:14" x14ac:dyDescent="0.25">
      <c r="A4766" t="str">
        <f t="shared" si="518"/>
        <v>6Carlton</v>
      </c>
      <c r="B4766">
        <v>2020</v>
      </c>
      <c r="C4766">
        <v>6</v>
      </c>
      <c r="D4766" t="s">
        <v>426</v>
      </c>
      <c r="E4766" t="s">
        <v>6</v>
      </c>
      <c r="F4766">
        <v>58</v>
      </c>
      <c r="G4766" s="1">
        <v>0.79</v>
      </c>
      <c r="H4766">
        <v>0</v>
      </c>
      <c r="I4766">
        <f t="shared" si="519"/>
        <v>26</v>
      </c>
      <c r="J4766" s="3">
        <f t="shared" si="520"/>
        <v>0</v>
      </c>
      <c r="K4766" s="5">
        <f t="shared" si="523"/>
        <v>0</v>
      </c>
      <c r="L4766" s="3">
        <f t="shared" ca="1" si="521"/>
        <v>4.812834224598931E-2</v>
      </c>
      <c r="M4766" s="1">
        <f t="shared" ca="1" si="522"/>
        <v>-4.812834224598931E-2</v>
      </c>
      <c r="N4766" t="str">
        <f t="shared" si="524"/>
        <v>no</v>
      </c>
    </row>
    <row r="4767" spans="1:14" x14ac:dyDescent="0.25">
      <c r="A4767" t="str">
        <f t="shared" si="518"/>
        <v>6GWS Giants</v>
      </c>
      <c r="B4767">
        <v>2020</v>
      </c>
      <c r="C4767">
        <v>6</v>
      </c>
      <c r="D4767" t="s">
        <v>409</v>
      </c>
      <c r="E4767" t="s">
        <v>11</v>
      </c>
      <c r="F4767">
        <v>48</v>
      </c>
      <c r="G4767" s="1">
        <v>0.79</v>
      </c>
      <c r="H4767">
        <v>0</v>
      </c>
      <c r="I4767">
        <f t="shared" si="519"/>
        <v>17</v>
      </c>
      <c r="J4767" s="3">
        <f t="shared" si="520"/>
        <v>0</v>
      </c>
      <c r="K4767" s="5">
        <f t="shared" si="523"/>
        <v>0</v>
      </c>
      <c r="L4767" s="3">
        <f t="shared" ca="1" si="521"/>
        <v>5.1282051282051287E-2</v>
      </c>
      <c r="M4767" s="1">
        <f t="shared" ca="1" si="522"/>
        <v>-5.1282051282051287E-2</v>
      </c>
      <c r="N4767" t="str">
        <f t="shared" si="524"/>
        <v>no</v>
      </c>
    </row>
    <row r="4768" spans="1:14" x14ac:dyDescent="0.25">
      <c r="A4768" t="str">
        <f t="shared" si="518"/>
        <v>6Collingwood</v>
      </c>
      <c r="B4768">
        <v>2020</v>
      </c>
      <c r="C4768">
        <v>6</v>
      </c>
      <c r="D4768" t="s">
        <v>673</v>
      </c>
      <c r="E4768" t="s">
        <v>51</v>
      </c>
      <c r="F4768">
        <v>24</v>
      </c>
      <c r="G4768" s="1">
        <v>0.71</v>
      </c>
      <c r="H4768">
        <v>0</v>
      </c>
      <c r="I4768">
        <f t="shared" si="519"/>
        <v>14</v>
      </c>
      <c r="J4768" s="3">
        <f t="shared" si="520"/>
        <v>0</v>
      </c>
      <c r="K4768" s="5">
        <f t="shared" si="523"/>
        <v>0</v>
      </c>
      <c r="L4768" s="3">
        <f t="shared" ca="1" si="521"/>
        <v>0</v>
      </c>
      <c r="M4768" s="1">
        <f t="shared" ca="1" si="522"/>
        <v>0</v>
      </c>
      <c r="N4768" t="str">
        <f t="shared" si="524"/>
        <v>no</v>
      </c>
    </row>
    <row r="4769" spans="1:14" x14ac:dyDescent="0.25">
      <c r="A4769" t="str">
        <f t="shared" si="518"/>
        <v>6Hawthorn</v>
      </c>
      <c r="B4769">
        <v>2020</v>
      </c>
      <c r="C4769">
        <v>6</v>
      </c>
      <c r="D4769" t="s">
        <v>332</v>
      </c>
      <c r="E4769" t="s">
        <v>56</v>
      </c>
      <c r="F4769">
        <v>25</v>
      </c>
      <c r="G4769" s="1">
        <v>0.97</v>
      </c>
      <c r="H4769">
        <v>0</v>
      </c>
      <c r="I4769">
        <f t="shared" si="519"/>
        <v>14</v>
      </c>
      <c r="J4769" s="3">
        <f t="shared" si="520"/>
        <v>0</v>
      </c>
      <c r="K4769" s="5">
        <f t="shared" si="523"/>
        <v>2</v>
      </c>
      <c r="L4769" s="3">
        <f t="shared" ca="1" si="521"/>
        <v>5.9680451127819549E-2</v>
      </c>
      <c r="M4769" s="1">
        <f t="shared" ca="1" si="522"/>
        <v>-5.9680451127819549E-2</v>
      </c>
      <c r="N4769" t="str">
        <f t="shared" si="524"/>
        <v>yes</v>
      </c>
    </row>
    <row r="4770" spans="1:14" x14ac:dyDescent="0.25">
      <c r="A4770" t="str">
        <f t="shared" si="518"/>
        <v>6Richmond</v>
      </c>
      <c r="B4770">
        <v>2020</v>
      </c>
      <c r="C4770">
        <v>6</v>
      </c>
      <c r="D4770" t="s">
        <v>615</v>
      </c>
      <c r="E4770" t="s">
        <v>28</v>
      </c>
      <c r="F4770">
        <v>38</v>
      </c>
      <c r="G4770" s="1">
        <v>0.68</v>
      </c>
      <c r="H4770">
        <v>0</v>
      </c>
      <c r="I4770">
        <f t="shared" si="519"/>
        <v>11</v>
      </c>
      <c r="J4770" s="3">
        <f t="shared" si="520"/>
        <v>0</v>
      </c>
      <c r="K4770" s="5">
        <f t="shared" si="523"/>
        <v>0</v>
      </c>
      <c r="L4770" s="3">
        <f t="shared" ca="1" si="521"/>
        <v>0</v>
      </c>
      <c r="M4770" s="1">
        <f t="shared" ca="1" si="522"/>
        <v>0</v>
      </c>
      <c r="N4770" t="str">
        <f t="shared" si="524"/>
        <v>no</v>
      </c>
    </row>
    <row r="4771" spans="1:14" x14ac:dyDescent="0.25">
      <c r="A4771" t="str">
        <f t="shared" si="518"/>
        <v>6Port Adelaide</v>
      </c>
      <c r="B4771">
        <v>2020</v>
      </c>
      <c r="C4771">
        <v>6</v>
      </c>
      <c r="D4771" t="s">
        <v>364</v>
      </c>
      <c r="E4771" t="s">
        <v>48</v>
      </c>
      <c r="F4771">
        <v>66</v>
      </c>
      <c r="G4771" s="1">
        <v>0.85</v>
      </c>
      <c r="H4771">
        <v>0</v>
      </c>
      <c r="I4771">
        <f t="shared" si="519"/>
        <v>17</v>
      </c>
      <c r="J4771" s="3">
        <f t="shared" si="520"/>
        <v>0</v>
      </c>
      <c r="K4771" s="5">
        <f t="shared" si="523"/>
        <v>0</v>
      </c>
      <c r="L4771" s="3">
        <f t="shared" ca="1" si="521"/>
        <v>3.4759358288770054E-2</v>
      </c>
      <c r="M4771" s="1">
        <f t="shared" ca="1" si="522"/>
        <v>-3.4759358288770054E-2</v>
      </c>
      <c r="N4771" t="str">
        <f t="shared" si="524"/>
        <v>no</v>
      </c>
    </row>
    <row r="4772" spans="1:14" x14ac:dyDescent="0.25">
      <c r="A4772" t="str">
        <f t="shared" si="518"/>
        <v>6Melbourne</v>
      </c>
      <c r="B4772">
        <v>2020</v>
      </c>
      <c r="C4772">
        <v>6</v>
      </c>
      <c r="D4772" t="s">
        <v>530</v>
      </c>
      <c r="E4772" t="s">
        <v>30</v>
      </c>
      <c r="F4772">
        <v>58</v>
      </c>
      <c r="G4772" s="1">
        <v>0.91</v>
      </c>
      <c r="H4772">
        <v>0</v>
      </c>
      <c r="I4772">
        <f t="shared" si="519"/>
        <v>24</v>
      </c>
      <c r="J4772" s="3">
        <f t="shared" si="520"/>
        <v>0</v>
      </c>
      <c r="K4772" s="5">
        <f t="shared" si="523"/>
        <v>0</v>
      </c>
      <c r="L4772" s="3">
        <f t="shared" ca="1" si="521"/>
        <v>0</v>
      </c>
      <c r="M4772" s="1">
        <f t="shared" ca="1" si="522"/>
        <v>0</v>
      </c>
      <c r="N4772" t="str">
        <f t="shared" si="524"/>
        <v>no</v>
      </c>
    </row>
    <row r="4773" spans="1:14" x14ac:dyDescent="0.25">
      <c r="A4773" t="str">
        <f t="shared" si="518"/>
        <v>6Western Bulldogs</v>
      </c>
      <c r="B4773">
        <v>2020</v>
      </c>
      <c r="C4773">
        <v>6</v>
      </c>
      <c r="D4773" t="s">
        <v>472</v>
      </c>
      <c r="E4773" t="s">
        <v>14</v>
      </c>
      <c r="F4773">
        <v>38</v>
      </c>
      <c r="G4773" s="1">
        <v>0.79</v>
      </c>
      <c r="H4773">
        <v>0</v>
      </c>
      <c r="I4773">
        <f t="shared" si="519"/>
        <v>26</v>
      </c>
      <c r="J4773" s="3">
        <f t="shared" si="520"/>
        <v>0</v>
      </c>
      <c r="K4773" s="5">
        <f t="shared" si="523"/>
        <v>0</v>
      </c>
      <c r="L4773" s="3">
        <f t="shared" ca="1" si="521"/>
        <v>7.246376811594203E-3</v>
      </c>
      <c r="M4773" s="1">
        <f t="shared" ca="1" si="522"/>
        <v>-7.246376811594203E-3</v>
      </c>
      <c r="N4773" t="str">
        <f t="shared" si="524"/>
        <v>no</v>
      </c>
    </row>
    <row r="4774" spans="1:14" x14ac:dyDescent="0.25">
      <c r="A4774" t="str">
        <f t="shared" si="518"/>
        <v>6Hawthorn</v>
      </c>
      <c r="B4774">
        <v>2020</v>
      </c>
      <c r="C4774">
        <v>6</v>
      </c>
      <c r="D4774" t="s">
        <v>520</v>
      </c>
      <c r="E4774" t="s">
        <v>56</v>
      </c>
      <c r="F4774">
        <v>58</v>
      </c>
      <c r="G4774" s="1">
        <v>0.8</v>
      </c>
      <c r="H4774">
        <v>0</v>
      </c>
      <c r="I4774">
        <f t="shared" si="519"/>
        <v>14</v>
      </c>
      <c r="J4774" s="3">
        <f t="shared" si="520"/>
        <v>0</v>
      </c>
      <c r="K4774" s="5">
        <f t="shared" si="523"/>
        <v>0</v>
      </c>
      <c r="L4774" s="3">
        <f t="shared" ca="1" si="521"/>
        <v>4.5454545454545456E-2</v>
      </c>
      <c r="M4774" s="1">
        <f t="shared" ca="1" si="522"/>
        <v>-4.5454545454545456E-2</v>
      </c>
      <c r="N4774" t="str">
        <f t="shared" si="524"/>
        <v>no</v>
      </c>
    </row>
    <row r="4775" spans="1:14" x14ac:dyDescent="0.25">
      <c r="A4775" t="str">
        <f t="shared" si="518"/>
        <v>6Brisbane Lions</v>
      </c>
      <c r="B4775">
        <v>2020</v>
      </c>
      <c r="C4775">
        <v>6</v>
      </c>
      <c r="D4775" t="s">
        <v>286</v>
      </c>
      <c r="E4775" t="s">
        <v>16</v>
      </c>
      <c r="F4775">
        <v>27</v>
      </c>
      <c r="G4775" s="1">
        <v>0.53</v>
      </c>
      <c r="H4775">
        <v>0</v>
      </c>
      <c r="I4775">
        <f t="shared" si="519"/>
        <v>21</v>
      </c>
      <c r="J4775" s="3">
        <f t="shared" si="520"/>
        <v>0</v>
      </c>
      <c r="K4775" s="5">
        <f t="shared" si="523"/>
        <v>8</v>
      </c>
      <c r="L4775" s="3">
        <f t="shared" ca="1" si="521"/>
        <v>2.0541549953314659E-2</v>
      </c>
      <c r="M4775" s="1">
        <f t="shared" ca="1" si="522"/>
        <v>-2.0541549953314659E-2</v>
      </c>
      <c r="N4775" t="str">
        <f t="shared" si="524"/>
        <v>yes</v>
      </c>
    </row>
    <row r="4776" spans="1:14" x14ac:dyDescent="0.25">
      <c r="A4776" t="str">
        <f t="shared" si="518"/>
        <v>6GWS Giants</v>
      </c>
      <c r="B4776">
        <v>2020</v>
      </c>
      <c r="C4776">
        <v>6</v>
      </c>
      <c r="D4776" t="s">
        <v>410</v>
      </c>
      <c r="E4776" t="s">
        <v>11</v>
      </c>
      <c r="F4776">
        <v>77</v>
      </c>
      <c r="G4776" s="1">
        <v>0.92</v>
      </c>
      <c r="H4776">
        <v>0</v>
      </c>
      <c r="I4776">
        <f t="shared" si="519"/>
        <v>17</v>
      </c>
      <c r="J4776" s="3">
        <f t="shared" si="520"/>
        <v>0</v>
      </c>
      <c r="K4776" s="5">
        <f t="shared" si="523"/>
        <v>0</v>
      </c>
      <c r="L4776" s="3">
        <f t="shared" ca="1" si="521"/>
        <v>6.0355812805671462E-2</v>
      </c>
      <c r="M4776" s="1">
        <f t="shared" ca="1" si="522"/>
        <v>-6.0355812805671462E-2</v>
      </c>
      <c r="N4776" t="str">
        <f t="shared" si="524"/>
        <v>no</v>
      </c>
    </row>
    <row r="4777" spans="1:14" x14ac:dyDescent="0.25">
      <c r="A4777" t="str">
        <f t="shared" si="518"/>
        <v>6Hawthorn</v>
      </c>
      <c r="B4777">
        <v>2020</v>
      </c>
      <c r="C4777">
        <v>6</v>
      </c>
      <c r="D4777" t="s">
        <v>621</v>
      </c>
      <c r="E4777" t="s">
        <v>56</v>
      </c>
      <c r="F4777">
        <v>4</v>
      </c>
      <c r="G4777" s="1">
        <v>0.14000000000000001</v>
      </c>
      <c r="H4777">
        <v>0</v>
      </c>
      <c r="I4777">
        <f t="shared" si="519"/>
        <v>14</v>
      </c>
      <c r="J4777" s="3">
        <f t="shared" si="520"/>
        <v>0</v>
      </c>
      <c r="K4777" s="5">
        <f t="shared" si="523"/>
        <v>0</v>
      </c>
      <c r="L4777" s="3">
        <f t="shared" ca="1" si="521"/>
        <v>8.3333333333333329E-2</v>
      </c>
      <c r="M4777" s="1">
        <f t="shared" ca="1" si="522"/>
        <v>-8.3333333333333329E-2</v>
      </c>
      <c r="N4777" t="str">
        <f t="shared" si="524"/>
        <v>no</v>
      </c>
    </row>
    <row r="4778" spans="1:14" x14ac:dyDescent="0.25">
      <c r="A4778" t="str">
        <f t="shared" si="518"/>
        <v>6Western Bulldogs</v>
      </c>
      <c r="B4778">
        <v>2020</v>
      </c>
      <c r="C4778">
        <v>6</v>
      </c>
      <c r="D4778" t="s">
        <v>533</v>
      </c>
      <c r="E4778" t="s">
        <v>14</v>
      </c>
      <c r="F4778">
        <v>43</v>
      </c>
      <c r="G4778" s="1">
        <v>0.84</v>
      </c>
      <c r="H4778">
        <v>0</v>
      </c>
      <c r="I4778">
        <f t="shared" si="519"/>
        <v>26</v>
      </c>
      <c r="J4778" s="3">
        <f t="shared" si="520"/>
        <v>0</v>
      </c>
      <c r="K4778" s="5">
        <f t="shared" si="523"/>
        <v>0</v>
      </c>
      <c r="L4778" s="3">
        <f t="shared" ca="1" si="521"/>
        <v>2.4886877828054297E-2</v>
      </c>
      <c r="M4778" s="1">
        <f t="shared" ca="1" si="522"/>
        <v>-2.4886877828054297E-2</v>
      </c>
      <c r="N4778" t="str">
        <f t="shared" si="524"/>
        <v>no</v>
      </c>
    </row>
    <row r="4779" spans="1:14" x14ac:dyDescent="0.25">
      <c r="A4779" t="str">
        <f t="shared" si="518"/>
        <v>6Gold Coast Suns</v>
      </c>
      <c r="B4779">
        <v>2020</v>
      </c>
      <c r="C4779">
        <v>6</v>
      </c>
      <c r="D4779" t="s">
        <v>373</v>
      </c>
      <c r="E4779" t="s">
        <v>40</v>
      </c>
      <c r="F4779">
        <v>75</v>
      </c>
      <c r="G4779" s="1">
        <v>0.86</v>
      </c>
      <c r="H4779">
        <v>0</v>
      </c>
      <c r="I4779">
        <f t="shared" si="519"/>
        <v>24</v>
      </c>
      <c r="J4779" s="3">
        <f t="shared" si="520"/>
        <v>0</v>
      </c>
      <c r="K4779" s="5">
        <f t="shared" si="523"/>
        <v>0</v>
      </c>
      <c r="L4779" s="3">
        <f t="shared" ca="1" si="521"/>
        <v>0</v>
      </c>
      <c r="M4779" s="1">
        <f t="shared" ca="1" si="522"/>
        <v>0</v>
      </c>
      <c r="N4779" t="str">
        <f t="shared" si="524"/>
        <v>no</v>
      </c>
    </row>
    <row r="4780" spans="1:14" x14ac:dyDescent="0.25">
      <c r="A4780" t="str">
        <f t="shared" si="518"/>
        <v>6Essendon</v>
      </c>
      <c r="B4780">
        <v>2020</v>
      </c>
      <c r="C4780">
        <v>6</v>
      </c>
      <c r="D4780" t="s">
        <v>218</v>
      </c>
      <c r="E4780" t="s">
        <v>32</v>
      </c>
      <c r="F4780">
        <v>58</v>
      </c>
      <c r="G4780" s="1">
        <v>0.82</v>
      </c>
      <c r="H4780">
        <v>0</v>
      </c>
      <c r="I4780">
        <f t="shared" si="519"/>
        <v>18</v>
      </c>
      <c r="J4780" s="3">
        <f t="shared" si="520"/>
        <v>0</v>
      </c>
      <c r="K4780" s="5">
        <f t="shared" si="523"/>
        <v>27</v>
      </c>
      <c r="L4780" s="3">
        <f t="shared" ca="1" si="521"/>
        <v>0.14355970649129218</v>
      </c>
      <c r="M4780" s="1">
        <f t="shared" ca="1" si="522"/>
        <v>-0.14355970649129218</v>
      </c>
      <c r="N4780" t="str">
        <f t="shared" si="524"/>
        <v>yes</v>
      </c>
    </row>
    <row r="4781" spans="1:14" x14ac:dyDescent="0.25">
      <c r="A4781" t="str">
        <f t="shared" si="518"/>
        <v>6Essendon</v>
      </c>
      <c r="B4781">
        <v>2020</v>
      </c>
      <c r="C4781">
        <v>6</v>
      </c>
      <c r="D4781" t="s">
        <v>303</v>
      </c>
      <c r="E4781" t="s">
        <v>32</v>
      </c>
      <c r="F4781">
        <v>82</v>
      </c>
      <c r="G4781" s="1">
        <v>0.87</v>
      </c>
      <c r="H4781">
        <v>0</v>
      </c>
      <c r="I4781">
        <f t="shared" si="519"/>
        <v>18</v>
      </c>
      <c r="J4781" s="3">
        <f t="shared" si="520"/>
        <v>0</v>
      </c>
      <c r="K4781" s="5">
        <f t="shared" si="523"/>
        <v>4</v>
      </c>
      <c r="L4781" s="3">
        <f t="shared" ca="1" si="521"/>
        <v>0</v>
      </c>
      <c r="M4781" s="1">
        <f t="shared" ca="1" si="522"/>
        <v>0</v>
      </c>
      <c r="N4781" t="str">
        <f t="shared" si="524"/>
        <v>yes</v>
      </c>
    </row>
    <row r="4782" spans="1:14" x14ac:dyDescent="0.25">
      <c r="A4782" t="str">
        <f t="shared" si="518"/>
        <v>6Geelong Cats</v>
      </c>
      <c r="B4782">
        <v>2020</v>
      </c>
      <c r="C4782">
        <v>6</v>
      </c>
      <c r="D4782" t="s">
        <v>361</v>
      </c>
      <c r="E4782" t="s">
        <v>9</v>
      </c>
      <c r="F4782">
        <v>39</v>
      </c>
      <c r="G4782" s="1">
        <v>0.97</v>
      </c>
      <c r="H4782">
        <v>0</v>
      </c>
      <c r="I4782">
        <f t="shared" si="519"/>
        <v>21</v>
      </c>
      <c r="J4782" s="3">
        <f t="shared" si="520"/>
        <v>0</v>
      </c>
      <c r="K4782" s="5">
        <f t="shared" si="523"/>
        <v>0</v>
      </c>
      <c r="L4782" s="3">
        <f t="shared" ca="1" si="521"/>
        <v>0</v>
      </c>
      <c r="M4782" s="1">
        <f t="shared" ca="1" si="522"/>
        <v>0</v>
      </c>
      <c r="N4782" t="str">
        <f t="shared" si="524"/>
        <v>no</v>
      </c>
    </row>
    <row r="4783" spans="1:14" x14ac:dyDescent="0.25">
      <c r="A4783" t="str">
        <f t="shared" si="518"/>
        <v>6Fremantle</v>
      </c>
      <c r="B4783">
        <v>2020</v>
      </c>
      <c r="C4783">
        <v>6</v>
      </c>
      <c r="D4783" t="s">
        <v>356</v>
      </c>
      <c r="E4783" t="s">
        <v>53</v>
      </c>
      <c r="F4783">
        <v>41</v>
      </c>
      <c r="G4783" s="1">
        <v>0.93</v>
      </c>
      <c r="H4783">
        <v>0</v>
      </c>
      <c r="I4783">
        <f t="shared" si="519"/>
        <v>26</v>
      </c>
      <c r="J4783" s="3">
        <f t="shared" si="520"/>
        <v>0</v>
      </c>
      <c r="K4783" s="5">
        <f t="shared" si="523"/>
        <v>0</v>
      </c>
      <c r="L4783" s="3">
        <f t="shared" ca="1" si="521"/>
        <v>8.6834733893557434E-2</v>
      </c>
      <c r="M4783" s="1">
        <f t="shared" ca="1" si="522"/>
        <v>-8.6834733893557434E-2</v>
      </c>
      <c r="N4783" t="str">
        <f t="shared" si="524"/>
        <v>no</v>
      </c>
    </row>
    <row r="4784" spans="1:14" x14ac:dyDescent="0.25">
      <c r="A4784" t="str">
        <f t="shared" si="518"/>
        <v>6Hawthorn</v>
      </c>
      <c r="B4784">
        <v>2020</v>
      </c>
      <c r="C4784">
        <v>6</v>
      </c>
      <c r="D4784" t="s">
        <v>415</v>
      </c>
      <c r="E4784" t="s">
        <v>56</v>
      </c>
      <c r="F4784">
        <v>21</v>
      </c>
      <c r="G4784" s="1">
        <v>0.71</v>
      </c>
      <c r="H4784">
        <v>0</v>
      </c>
      <c r="I4784">
        <f t="shared" si="519"/>
        <v>14</v>
      </c>
      <c r="J4784" s="3">
        <f t="shared" si="520"/>
        <v>0</v>
      </c>
      <c r="K4784" s="5">
        <f t="shared" si="523"/>
        <v>0</v>
      </c>
      <c r="L4784" s="3">
        <f t="shared" ca="1" si="521"/>
        <v>1.3157894736842105E-2</v>
      </c>
      <c r="M4784" s="1">
        <f t="shared" ca="1" si="522"/>
        <v>-1.3157894736842105E-2</v>
      </c>
      <c r="N4784" t="str">
        <f t="shared" si="524"/>
        <v>no</v>
      </c>
    </row>
    <row r="4785" spans="1:14" x14ac:dyDescent="0.25">
      <c r="A4785" t="str">
        <f t="shared" si="518"/>
        <v>6West Coast Eagles</v>
      </c>
      <c r="B4785">
        <v>2020</v>
      </c>
      <c r="C4785">
        <v>6</v>
      </c>
      <c r="D4785" t="s">
        <v>418</v>
      </c>
      <c r="E4785" t="s">
        <v>36</v>
      </c>
      <c r="F4785">
        <v>55</v>
      </c>
      <c r="G4785" s="1">
        <v>0.81</v>
      </c>
      <c r="H4785">
        <v>0</v>
      </c>
      <c r="I4785">
        <f t="shared" si="519"/>
        <v>19</v>
      </c>
      <c r="J4785" s="3">
        <f t="shared" si="520"/>
        <v>0</v>
      </c>
      <c r="K4785" s="5">
        <f t="shared" si="523"/>
        <v>0</v>
      </c>
      <c r="L4785" s="3">
        <f t="shared" ca="1" si="521"/>
        <v>2.4886877828054297E-2</v>
      </c>
      <c r="M4785" s="1">
        <f t="shared" ca="1" si="522"/>
        <v>-2.4886877828054297E-2</v>
      </c>
      <c r="N4785" t="str">
        <f t="shared" si="524"/>
        <v>no</v>
      </c>
    </row>
    <row r="4786" spans="1:14" x14ac:dyDescent="0.25">
      <c r="A4786" t="str">
        <f t="shared" si="518"/>
        <v>6Adelaide Crows</v>
      </c>
      <c r="B4786">
        <v>2020</v>
      </c>
      <c r="C4786">
        <v>6</v>
      </c>
      <c r="D4786" t="s">
        <v>456</v>
      </c>
      <c r="E4786" t="s">
        <v>22</v>
      </c>
      <c r="F4786">
        <v>86</v>
      </c>
      <c r="G4786" s="1">
        <v>0.94</v>
      </c>
      <c r="H4786">
        <v>0</v>
      </c>
      <c r="I4786">
        <f t="shared" si="519"/>
        <v>19</v>
      </c>
      <c r="J4786" s="3">
        <f t="shared" si="520"/>
        <v>0</v>
      </c>
      <c r="K4786" s="5">
        <f t="shared" si="523"/>
        <v>0</v>
      </c>
      <c r="L4786" s="3">
        <f t="shared" ca="1" si="521"/>
        <v>0</v>
      </c>
      <c r="M4786" s="1">
        <f t="shared" ca="1" si="522"/>
        <v>0</v>
      </c>
      <c r="N4786" t="str">
        <f t="shared" si="524"/>
        <v>no</v>
      </c>
    </row>
    <row r="4787" spans="1:14" x14ac:dyDescent="0.25">
      <c r="A4787" t="str">
        <f t="shared" si="518"/>
        <v>6Port Adelaide</v>
      </c>
      <c r="B4787">
        <v>2020</v>
      </c>
      <c r="C4787">
        <v>6</v>
      </c>
      <c r="D4787" t="s">
        <v>406</v>
      </c>
      <c r="E4787" t="s">
        <v>48</v>
      </c>
      <c r="F4787">
        <v>41</v>
      </c>
      <c r="G4787" s="1">
        <v>0.69</v>
      </c>
      <c r="H4787">
        <v>0</v>
      </c>
      <c r="I4787">
        <f t="shared" si="519"/>
        <v>17</v>
      </c>
      <c r="J4787" s="3">
        <f t="shared" si="520"/>
        <v>0</v>
      </c>
      <c r="K4787" s="5">
        <f t="shared" si="523"/>
        <v>0</v>
      </c>
      <c r="L4787" s="3">
        <f t="shared" ca="1" si="521"/>
        <v>0</v>
      </c>
      <c r="M4787" s="1">
        <f t="shared" ca="1" si="522"/>
        <v>0</v>
      </c>
      <c r="N4787" t="str">
        <f t="shared" si="524"/>
        <v>no</v>
      </c>
    </row>
    <row r="4788" spans="1:14" x14ac:dyDescent="0.25">
      <c r="A4788" t="str">
        <f t="shared" si="518"/>
        <v>6GWS Giants</v>
      </c>
      <c r="B4788">
        <v>2020</v>
      </c>
      <c r="C4788">
        <v>6</v>
      </c>
      <c r="D4788" t="s">
        <v>440</v>
      </c>
      <c r="E4788" t="s">
        <v>11</v>
      </c>
      <c r="F4788">
        <v>35</v>
      </c>
      <c r="G4788" s="1">
        <v>0.83</v>
      </c>
      <c r="H4788">
        <v>0</v>
      </c>
      <c r="I4788">
        <f t="shared" si="519"/>
        <v>17</v>
      </c>
      <c r="J4788" s="3">
        <f t="shared" si="520"/>
        <v>0</v>
      </c>
      <c r="K4788" s="5">
        <f t="shared" si="523"/>
        <v>0</v>
      </c>
      <c r="L4788" s="3">
        <f t="shared" ca="1" si="521"/>
        <v>0</v>
      </c>
      <c r="M4788" s="1">
        <f t="shared" ca="1" si="522"/>
        <v>0</v>
      </c>
      <c r="N4788" t="str">
        <f t="shared" si="524"/>
        <v>no</v>
      </c>
    </row>
    <row r="4789" spans="1:14" x14ac:dyDescent="0.25">
      <c r="A4789" t="str">
        <f t="shared" si="518"/>
        <v>6Brisbane Lions</v>
      </c>
      <c r="B4789">
        <v>2020</v>
      </c>
      <c r="C4789">
        <v>6</v>
      </c>
      <c r="D4789" t="s">
        <v>420</v>
      </c>
      <c r="E4789" t="s">
        <v>16</v>
      </c>
      <c r="F4789">
        <v>44</v>
      </c>
      <c r="G4789" s="1">
        <v>0.85</v>
      </c>
      <c r="H4789">
        <v>0</v>
      </c>
      <c r="I4789">
        <f t="shared" si="519"/>
        <v>21</v>
      </c>
      <c r="J4789" s="3">
        <f t="shared" si="520"/>
        <v>0</v>
      </c>
      <c r="K4789" s="5">
        <f t="shared" si="523"/>
        <v>0</v>
      </c>
      <c r="L4789" s="3">
        <f t="shared" ca="1" si="521"/>
        <v>4.5248868778280538E-3</v>
      </c>
      <c r="M4789" s="1">
        <f t="shared" ca="1" si="522"/>
        <v>-4.5248868778280538E-3</v>
      </c>
      <c r="N4789" t="str">
        <f t="shared" si="524"/>
        <v>no</v>
      </c>
    </row>
    <row r="4790" spans="1:14" x14ac:dyDescent="0.25">
      <c r="A4790" t="str">
        <f t="shared" si="518"/>
        <v>6North Melbourne</v>
      </c>
      <c r="B4790">
        <v>2020</v>
      </c>
      <c r="C4790">
        <v>6</v>
      </c>
      <c r="D4790" t="s">
        <v>502</v>
      </c>
      <c r="E4790" t="s">
        <v>25</v>
      </c>
      <c r="F4790">
        <v>33</v>
      </c>
      <c r="G4790" s="1">
        <v>0.87</v>
      </c>
      <c r="H4790">
        <v>0</v>
      </c>
      <c r="I4790">
        <f t="shared" si="519"/>
        <v>18</v>
      </c>
      <c r="J4790" s="3">
        <f t="shared" si="520"/>
        <v>0</v>
      </c>
      <c r="K4790" s="5">
        <f t="shared" si="523"/>
        <v>0</v>
      </c>
      <c r="L4790" s="3">
        <f t="shared" ca="1" si="521"/>
        <v>4.2748917748917745E-2</v>
      </c>
      <c r="M4790" s="1">
        <f t="shared" ca="1" si="522"/>
        <v>-4.2748917748917745E-2</v>
      </c>
      <c r="N4790" t="str">
        <f t="shared" si="524"/>
        <v>no</v>
      </c>
    </row>
    <row r="4791" spans="1:14" x14ac:dyDescent="0.25">
      <c r="A4791" t="str">
        <f t="shared" si="518"/>
        <v>6Adelaide Crows</v>
      </c>
      <c r="B4791">
        <v>2020</v>
      </c>
      <c r="C4791">
        <v>6</v>
      </c>
      <c r="D4791" t="s">
        <v>425</v>
      </c>
      <c r="E4791" t="s">
        <v>22</v>
      </c>
      <c r="F4791">
        <v>32</v>
      </c>
      <c r="G4791" s="1">
        <v>0.76</v>
      </c>
      <c r="H4791">
        <v>0</v>
      </c>
      <c r="I4791">
        <f t="shared" si="519"/>
        <v>19</v>
      </c>
      <c r="J4791" s="3">
        <f t="shared" si="520"/>
        <v>0</v>
      </c>
      <c r="K4791" s="5">
        <f t="shared" si="523"/>
        <v>0</v>
      </c>
      <c r="L4791" s="3">
        <f t="shared" ca="1" si="521"/>
        <v>0</v>
      </c>
      <c r="M4791" s="1">
        <f t="shared" ca="1" si="522"/>
        <v>0</v>
      </c>
      <c r="N4791" t="str">
        <f t="shared" si="524"/>
        <v>no</v>
      </c>
    </row>
    <row r="4792" spans="1:14" x14ac:dyDescent="0.25">
      <c r="A4792" t="str">
        <f t="shared" si="518"/>
        <v>6Essendon</v>
      </c>
      <c r="B4792">
        <v>2020</v>
      </c>
      <c r="C4792">
        <v>6</v>
      </c>
      <c r="D4792" t="s">
        <v>429</v>
      </c>
      <c r="E4792" t="s">
        <v>32</v>
      </c>
      <c r="F4792">
        <v>61</v>
      </c>
      <c r="G4792" s="1">
        <v>0.75</v>
      </c>
      <c r="H4792">
        <v>0</v>
      </c>
      <c r="I4792">
        <f t="shared" si="519"/>
        <v>18</v>
      </c>
      <c r="J4792" s="3">
        <f t="shared" si="520"/>
        <v>0</v>
      </c>
      <c r="K4792" s="5">
        <f t="shared" si="523"/>
        <v>0</v>
      </c>
      <c r="L4792" s="3">
        <f t="shared" ca="1" si="521"/>
        <v>2.0384615384615383E-2</v>
      </c>
      <c r="M4792" s="1">
        <f t="shared" ca="1" si="522"/>
        <v>-2.0384615384615383E-2</v>
      </c>
      <c r="N4792" t="str">
        <f t="shared" si="524"/>
        <v>no</v>
      </c>
    </row>
    <row r="4793" spans="1:14" x14ac:dyDescent="0.25">
      <c r="A4793" t="str">
        <f t="shared" si="518"/>
        <v>6Gold Coast Suns</v>
      </c>
      <c r="B4793">
        <v>2020</v>
      </c>
      <c r="C4793">
        <v>6</v>
      </c>
      <c r="D4793" t="s">
        <v>133</v>
      </c>
      <c r="E4793" t="s">
        <v>40</v>
      </c>
      <c r="F4793">
        <v>57</v>
      </c>
      <c r="G4793" s="1">
        <v>0.7</v>
      </c>
      <c r="H4793">
        <v>0</v>
      </c>
      <c r="I4793">
        <f t="shared" si="519"/>
        <v>24</v>
      </c>
      <c r="J4793" s="3">
        <f t="shared" si="520"/>
        <v>0</v>
      </c>
      <c r="K4793" s="5">
        <f t="shared" si="523"/>
        <v>65</v>
      </c>
      <c r="L4793" s="3">
        <f t="shared" ca="1" si="521"/>
        <v>0.11382734912146676</v>
      </c>
      <c r="M4793" s="1">
        <f t="shared" ca="1" si="522"/>
        <v>-0.11382734912146676</v>
      </c>
      <c r="N4793" t="str">
        <f t="shared" si="524"/>
        <v>yes</v>
      </c>
    </row>
    <row r="4794" spans="1:14" x14ac:dyDescent="0.25">
      <c r="A4794" t="str">
        <f t="shared" si="518"/>
        <v>6Carlton</v>
      </c>
      <c r="B4794">
        <v>2020</v>
      </c>
      <c r="C4794">
        <v>6</v>
      </c>
      <c r="D4794" t="s">
        <v>210</v>
      </c>
      <c r="E4794" t="s">
        <v>6</v>
      </c>
      <c r="F4794">
        <v>28</v>
      </c>
      <c r="G4794" s="1">
        <v>0.68</v>
      </c>
      <c r="H4794">
        <v>0</v>
      </c>
      <c r="I4794">
        <f t="shared" si="519"/>
        <v>26</v>
      </c>
      <c r="J4794" s="3">
        <f t="shared" si="520"/>
        <v>0</v>
      </c>
      <c r="K4794" s="5">
        <f t="shared" si="523"/>
        <v>23</v>
      </c>
      <c r="L4794" s="3">
        <f t="shared" ca="1" si="521"/>
        <v>2.6388888888888889E-2</v>
      </c>
      <c r="M4794" s="1">
        <f t="shared" ca="1" si="522"/>
        <v>-2.6388888888888889E-2</v>
      </c>
      <c r="N4794" t="str">
        <f t="shared" si="524"/>
        <v>yes</v>
      </c>
    </row>
    <row r="4795" spans="1:14" x14ac:dyDescent="0.25">
      <c r="A4795" t="str">
        <f t="shared" si="518"/>
        <v>6Melbourne</v>
      </c>
      <c r="B4795">
        <v>2020</v>
      </c>
      <c r="C4795">
        <v>6</v>
      </c>
      <c r="D4795" t="s">
        <v>489</v>
      </c>
      <c r="E4795" t="s">
        <v>30</v>
      </c>
      <c r="F4795">
        <v>70</v>
      </c>
      <c r="G4795" s="1">
        <v>0.93</v>
      </c>
      <c r="H4795">
        <v>0</v>
      </c>
      <c r="I4795">
        <f t="shared" si="519"/>
        <v>24</v>
      </c>
      <c r="J4795" s="3">
        <f t="shared" si="520"/>
        <v>0</v>
      </c>
      <c r="K4795" s="5">
        <f t="shared" si="523"/>
        <v>0</v>
      </c>
      <c r="L4795" s="3">
        <f t="shared" ca="1" si="521"/>
        <v>4.2986425339366516E-2</v>
      </c>
      <c r="M4795" s="1">
        <f t="shared" ca="1" si="522"/>
        <v>-4.2986425339366516E-2</v>
      </c>
      <c r="N4795" t="str">
        <f t="shared" si="524"/>
        <v>no</v>
      </c>
    </row>
    <row r="4796" spans="1:14" x14ac:dyDescent="0.25">
      <c r="A4796" t="str">
        <f t="shared" si="518"/>
        <v>6St Kilda</v>
      </c>
      <c r="B4796">
        <v>2020</v>
      </c>
      <c r="C4796">
        <v>6</v>
      </c>
      <c r="D4796" t="s">
        <v>213</v>
      </c>
      <c r="E4796" t="s">
        <v>19</v>
      </c>
      <c r="F4796">
        <v>74</v>
      </c>
      <c r="G4796" s="1">
        <v>0.82</v>
      </c>
      <c r="H4796">
        <v>0</v>
      </c>
      <c r="I4796">
        <f t="shared" si="519"/>
        <v>26</v>
      </c>
      <c r="J4796" s="3">
        <f t="shared" si="520"/>
        <v>0</v>
      </c>
      <c r="K4796" s="5">
        <f t="shared" si="523"/>
        <v>31</v>
      </c>
      <c r="L4796" s="3">
        <f t="shared" ca="1" si="521"/>
        <v>0</v>
      </c>
      <c r="M4796" s="1">
        <f t="shared" ca="1" si="522"/>
        <v>0</v>
      </c>
      <c r="N4796" t="str">
        <f t="shared" si="524"/>
        <v>yes</v>
      </c>
    </row>
    <row r="4797" spans="1:14" x14ac:dyDescent="0.25">
      <c r="A4797" t="str">
        <f t="shared" si="518"/>
        <v>6Richmond</v>
      </c>
      <c r="B4797">
        <v>2020</v>
      </c>
      <c r="C4797">
        <v>6</v>
      </c>
      <c r="D4797" t="s">
        <v>392</v>
      </c>
      <c r="E4797" t="s">
        <v>28</v>
      </c>
      <c r="F4797">
        <v>59</v>
      </c>
      <c r="G4797" s="1">
        <v>0.88</v>
      </c>
      <c r="H4797">
        <v>0</v>
      </c>
      <c r="I4797">
        <f t="shared" si="519"/>
        <v>11</v>
      </c>
      <c r="J4797" s="3">
        <f t="shared" si="520"/>
        <v>0</v>
      </c>
      <c r="K4797" s="5">
        <f t="shared" si="523"/>
        <v>0</v>
      </c>
      <c r="L4797" s="3">
        <f t="shared" ca="1" si="521"/>
        <v>0</v>
      </c>
      <c r="M4797" s="1">
        <f t="shared" ca="1" si="522"/>
        <v>0</v>
      </c>
      <c r="N4797" t="str">
        <f t="shared" si="524"/>
        <v>no</v>
      </c>
    </row>
    <row r="4798" spans="1:14" x14ac:dyDescent="0.25">
      <c r="A4798" t="str">
        <f t="shared" si="518"/>
        <v>5Gold Coast Suns</v>
      </c>
      <c r="B4798">
        <v>2020</v>
      </c>
      <c r="C4798">
        <v>5</v>
      </c>
      <c r="D4798" t="s">
        <v>39</v>
      </c>
      <c r="E4798" t="s">
        <v>40</v>
      </c>
      <c r="F4798">
        <v>63</v>
      </c>
      <c r="G4798" s="1">
        <v>0.9</v>
      </c>
      <c r="H4798">
        <v>24</v>
      </c>
      <c r="I4798">
        <f t="shared" si="519"/>
        <v>25</v>
      </c>
      <c r="J4798" s="3">
        <f t="shared" si="520"/>
        <v>0.96</v>
      </c>
      <c r="K4798" s="5">
        <f t="shared" si="523"/>
        <v>323</v>
      </c>
      <c r="L4798" s="3">
        <f t="shared" ca="1" si="521"/>
        <v>0.15798651476400835</v>
      </c>
      <c r="M4798" s="1">
        <f t="shared" ca="1" si="522"/>
        <v>0.80201348523599159</v>
      </c>
      <c r="N4798" t="str">
        <f t="shared" si="524"/>
        <v>yes</v>
      </c>
    </row>
    <row r="4799" spans="1:14" x14ac:dyDescent="0.25">
      <c r="A4799" t="str">
        <f t="shared" si="518"/>
        <v>5St Kilda</v>
      </c>
      <c r="B4799">
        <v>2020</v>
      </c>
      <c r="C4799">
        <v>5</v>
      </c>
      <c r="D4799" t="s">
        <v>62</v>
      </c>
      <c r="E4799" t="s">
        <v>19</v>
      </c>
      <c r="F4799">
        <v>110</v>
      </c>
      <c r="G4799" s="1">
        <v>0.88</v>
      </c>
      <c r="H4799">
        <v>22</v>
      </c>
      <c r="I4799">
        <f t="shared" si="519"/>
        <v>23</v>
      </c>
      <c r="J4799" s="3">
        <f t="shared" si="520"/>
        <v>0.95652173913043481</v>
      </c>
      <c r="K4799" s="5">
        <f t="shared" si="523"/>
        <v>306</v>
      </c>
      <c r="L4799" s="3">
        <f t="shared" ca="1" si="521"/>
        <v>0.13292236086353734</v>
      </c>
      <c r="M4799" s="1">
        <f t="shared" ca="1" si="522"/>
        <v>0.82359937826689744</v>
      </c>
      <c r="N4799" t="str">
        <f t="shared" si="524"/>
        <v>yes</v>
      </c>
    </row>
    <row r="4800" spans="1:14" x14ac:dyDescent="0.25">
      <c r="A4800" t="str">
        <f t="shared" si="518"/>
        <v>5Richmond</v>
      </c>
      <c r="B4800">
        <v>2020</v>
      </c>
      <c r="C4800">
        <v>5</v>
      </c>
      <c r="D4800" t="s">
        <v>44</v>
      </c>
      <c r="E4800" t="s">
        <v>28</v>
      </c>
      <c r="F4800">
        <v>67</v>
      </c>
      <c r="G4800" s="1">
        <v>0.89</v>
      </c>
      <c r="H4800">
        <v>21</v>
      </c>
      <c r="I4800">
        <f t="shared" si="519"/>
        <v>23</v>
      </c>
      <c r="J4800" s="3">
        <f t="shared" si="520"/>
        <v>0.91304347826086951</v>
      </c>
      <c r="K4800" s="5">
        <f t="shared" si="523"/>
        <v>250</v>
      </c>
      <c r="L4800" s="3">
        <f t="shared" ca="1" si="521"/>
        <v>0.13853641456582633</v>
      </c>
      <c r="M4800" s="1">
        <f t="shared" ca="1" si="522"/>
        <v>0.77450706369504319</v>
      </c>
      <c r="N4800" t="str">
        <f t="shared" si="524"/>
        <v>yes</v>
      </c>
    </row>
    <row r="4801" spans="1:14" x14ac:dyDescent="0.25">
      <c r="A4801" t="str">
        <f t="shared" si="518"/>
        <v>5GWS Giants</v>
      </c>
      <c r="B4801">
        <v>2020</v>
      </c>
      <c r="C4801">
        <v>5</v>
      </c>
      <c r="D4801" t="s">
        <v>23</v>
      </c>
      <c r="E4801" t="s">
        <v>11</v>
      </c>
      <c r="F4801">
        <v>49</v>
      </c>
      <c r="G4801" s="1">
        <v>0.84</v>
      </c>
      <c r="H4801">
        <v>21</v>
      </c>
      <c r="I4801">
        <f t="shared" si="519"/>
        <v>24</v>
      </c>
      <c r="J4801" s="3">
        <f t="shared" si="520"/>
        <v>0.875</v>
      </c>
      <c r="K4801" s="5">
        <f t="shared" si="523"/>
        <v>190</v>
      </c>
      <c r="L4801" s="3">
        <f t="shared" ca="1" si="521"/>
        <v>0.266598313966735</v>
      </c>
      <c r="M4801" s="1">
        <f t="shared" ca="1" si="522"/>
        <v>0.60840168603326505</v>
      </c>
      <c r="N4801" t="str">
        <f t="shared" si="524"/>
        <v>yes</v>
      </c>
    </row>
    <row r="4802" spans="1:14" x14ac:dyDescent="0.25">
      <c r="A4802" t="str">
        <f t="shared" ref="A4802:A4865" si="525">C4802&amp;E4802</f>
        <v>5Western Bulldogs</v>
      </c>
      <c r="B4802">
        <v>2020</v>
      </c>
      <c r="C4802">
        <v>5</v>
      </c>
      <c r="D4802" t="s">
        <v>13</v>
      </c>
      <c r="E4802" t="s">
        <v>14</v>
      </c>
      <c r="F4802">
        <v>99</v>
      </c>
      <c r="G4802" s="1">
        <v>0.97</v>
      </c>
      <c r="H4802">
        <v>21</v>
      </c>
      <c r="I4802">
        <f t="shared" ref="I4802:I4865" si="526">SUMIF($A:$A,$A4802,$H:$H)/4</f>
        <v>21</v>
      </c>
      <c r="J4802" s="3">
        <f t="shared" ref="J4802:J4865" si="527">H4802/I4802</f>
        <v>1</v>
      </c>
      <c r="K4802" s="5">
        <f t="shared" si="523"/>
        <v>320</v>
      </c>
      <c r="L4802" s="3">
        <f t="shared" ref="L4802:L4865" ca="1" si="528">SUMIF($D:$D,$D4802,$J4802)/COUNTIF($D:$D,$D4802)</f>
        <v>0.15322128851540615</v>
      </c>
      <c r="M4802" s="1">
        <f t="shared" ref="M4802:M4865" ca="1" si="529">J4802-L4802</f>
        <v>0.84677871148459383</v>
      </c>
      <c r="N4802" t="str">
        <f t="shared" si="524"/>
        <v>yes</v>
      </c>
    </row>
    <row r="4803" spans="1:14" x14ac:dyDescent="0.25">
      <c r="A4803" t="str">
        <f t="shared" si="525"/>
        <v>5St Kilda</v>
      </c>
      <c r="B4803">
        <v>2020</v>
      </c>
      <c r="C4803">
        <v>5</v>
      </c>
      <c r="D4803" t="s">
        <v>18</v>
      </c>
      <c r="E4803" t="s">
        <v>19</v>
      </c>
      <c r="F4803">
        <v>99</v>
      </c>
      <c r="G4803" s="1">
        <v>0.89</v>
      </c>
      <c r="H4803">
        <v>21</v>
      </c>
      <c r="I4803">
        <f t="shared" si="526"/>
        <v>23</v>
      </c>
      <c r="J4803" s="3">
        <f t="shared" si="527"/>
        <v>0.91304347826086951</v>
      </c>
      <c r="K4803" s="5">
        <f t="shared" ref="K4803:K4866" si="530">SUMIF($D:$D,$D4803,$H:$H)</f>
        <v>177</v>
      </c>
      <c r="L4803" s="3">
        <f t="shared" ca="1" si="528"/>
        <v>2.2472423918759574E-2</v>
      </c>
      <c r="M4803" s="1">
        <f t="shared" ca="1" si="529"/>
        <v>0.89057105434210992</v>
      </c>
      <c r="N4803" t="str">
        <f t="shared" ref="N4803:N4866" si="531">IF(K4803&gt;0,"yes", "no")</f>
        <v>yes</v>
      </c>
    </row>
    <row r="4804" spans="1:14" x14ac:dyDescent="0.25">
      <c r="A4804" t="str">
        <f t="shared" si="525"/>
        <v>5Melbourne</v>
      </c>
      <c r="B4804">
        <v>2020</v>
      </c>
      <c r="C4804">
        <v>5</v>
      </c>
      <c r="D4804" t="s">
        <v>29</v>
      </c>
      <c r="E4804" t="s">
        <v>30</v>
      </c>
      <c r="F4804">
        <v>131</v>
      </c>
      <c r="G4804" s="1">
        <v>0.91</v>
      </c>
      <c r="H4804">
        <v>20</v>
      </c>
      <c r="I4804">
        <f t="shared" si="526"/>
        <v>23</v>
      </c>
      <c r="J4804" s="3">
        <f t="shared" si="527"/>
        <v>0.86956521739130432</v>
      </c>
      <c r="K4804" s="5">
        <f t="shared" si="530"/>
        <v>267</v>
      </c>
      <c r="L4804" s="3">
        <f t="shared" ca="1" si="528"/>
        <v>0.21513542679209846</v>
      </c>
      <c r="M4804" s="1">
        <f t="shared" ca="1" si="529"/>
        <v>0.65442979059920581</v>
      </c>
      <c r="N4804" t="str">
        <f t="shared" si="531"/>
        <v>yes</v>
      </c>
    </row>
    <row r="4805" spans="1:14" x14ac:dyDescent="0.25">
      <c r="A4805" t="str">
        <f t="shared" si="525"/>
        <v>5GWS Giants</v>
      </c>
      <c r="B4805">
        <v>2020</v>
      </c>
      <c r="C4805">
        <v>5</v>
      </c>
      <c r="D4805" t="s">
        <v>10</v>
      </c>
      <c r="E4805" t="s">
        <v>11</v>
      </c>
      <c r="F4805">
        <v>48</v>
      </c>
      <c r="G4805" s="1">
        <v>0.82</v>
      </c>
      <c r="H4805">
        <v>20</v>
      </c>
      <c r="I4805">
        <f t="shared" si="526"/>
        <v>24</v>
      </c>
      <c r="J4805" s="3">
        <f t="shared" si="527"/>
        <v>0.83333333333333337</v>
      </c>
      <c r="K4805" s="5">
        <f t="shared" si="530"/>
        <v>101</v>
      </c>
      <c r="L4805" s="3">
        <f t="shared" ca="1" si="528"/>
        <v>3.4965034965034965E-3</v>
      </c>
      <c r="M4805" s="1">
        <f t="shared" ca="1" si="529"/>
        <v>0.82983682983682983</v>
      </c>
      <c r="N4805" t="str">
        <f t="shared" si="531"/>
        <v>yes</v>
      </c>
    </row>
    <row r="4806" spans="1:14" x14ac:dyDescent="0.25">
      <c r="A4806" t="str">
        <f t="shared" si="525"/>
        <v>5GWS Giants</v>
      </c>
      <c r="B4806">
        <v>2020</v>
      </c>
      <c r="C4806">
        <v>5</v>
      </c>
      <c r="D4806" t="s">
        <v>84</v>
      </c>
      <c r="E4806" t="s">
        <v>11</v>
      </c>
      <c r="F4806">
        <v>90</v>
      </c>
      <c r="G4806" s="1">
        <v>0.79</v>
      </c>
      <c r="H4806">
        <v>20</v>
      </c>
      <c r="I4806">
        <f t="shared" si="526"/>
        <v>24</v>
      </c>
      <c r="J4806" s="3">
        <f t="shared" si="527"/>
        <v>0.83333333333333337</v>
      </c>
      <c r="K4806" s="5">
        <f t="shared" si="530"/>
        <v>234</v>
      </c>
      <c r="L4806" s="3">
        <f t="shared" ca="1" si="528"/>
        <v>0.12687500000000002</v>
      </c>
      <c r="M4806" s="1">
        <f t="shared" ca="1" si="529"/>
        <v>0.70645833333333341</v>
      </c>
      <c r="N4806" t="str">
        <f t="shared" si="531"/>
        <v>yes</v>
      </c>
    </row>
    <row r="4807" spans="1:14" x14ac:dyDescent="0.25">
      <c r="A4807" t="str">
        <f t="shared" si="525"/>
        <v>5Brisbane Lions</v>
      </c>
      <c r="B4807">
        <v>2020</v>
      </c>
      <c r="C4807">
        <v>5</v>
      </c>
      <c r="D4807" t="s">
        <v>15</v>
      </c>
      <c r="E4807" t="s">
        <v>16</v>
      </c>
      <c r="F4807">
        <v>104</v>
      </c>
      <c r="G4807" s="1">
        <v>0.98</v>
      </c>
      <c r="H4807">
        <v>20</v>
      </c>
      <c r="I4807">
        <f t="shared" si="526"/>
        <v>21</v>
      </c>
      <c r="J4807" s="3">
        <f t="shared" si="527"/>
        <v>0.95238095238095233</v>
      </c>
      <c r="K4807" s="5">
        <f t="shared" si="530"/>
        <v>327</v>
      </c>
      <c r="L4807" s="3">
        <f t="shared" ca="1" si="528"/>
        <v>0.16309480880474794</v>
      </c>
      <c r="M4807" s="1">
        <f t="shared" ca="1" si="529"/>
        <v>0.78928614357620441</v>
      </c>
      <c r="N4807" t="str">
        <f t="shared" si="531"/>
        <v>yes</v>
      </c>
    </row>
    <row r="4808" spans="1:14" x14ac:dyDescent="0.25">
      <c r="A4808" t="str">
        <f t="shared" si="525"/>
        <v>5Collingwood</v>
      </c>
      <c r="B4808">
        <v>2020</v>
      </c>
      <c r="C4808">
        <v>5</v>
      </c>
      <c r="D4808" t="s">
        <v>50</v>
      </c>
      <c r="E4808" t="s">
        <v>51</v>
      </c>
      <c r="F4808">
        <v>113</v>
      </c>
      <c r="G4808" s="1">
        <v>0.93</v>
      </c>
      <c r="H4808">
        <v>20</v>
      </c>
      <c r="I4808">
        <f t="shared" si="526"/>
        <v>21</v>
      </c>
      <c r="J4808" s="3">
        <f t="shared" si="527"/>
        <v>0.95238095238095233</v>
      </c>
      <c r="K4808" s="5">
        <f t="shared" si="530"/>
        <v>299</v>
      </c>
      <c r="L4808" s="3">
        <f t="shared" ca="1" si="528"/>
        <v>0.13637254901960785</v>
      </c>
      <c r="M4808" s="1">
        <f t="shared" ca="1" si="529"/>
        <v>0.8160084033613445</v>
      </c>
      <c r="N4808" t="str">
        <f t="shared" si="531"/>
        <v>yes</v>
      </c>
    </row>
    <row r="4809" spans="1:14" x14ac:dyDescent="0.25">
      <c r="A4809" t="str">
        <f t="shared" si="525"/>
        <v>5Western Bulldogs</v>
      </c>
      <c r="B4809">
        <v>2020</v>
      </c>
      <c r="C4809">
        <v>5</v>
      </c>
      <c r="D4809" t="s">
        <v>46</v>
      </c>
      <c r="E4809" t="s">
        <v>14</v>
      </c>
      <c r="F4809">
        <v>84</v>
      </c>
      <c r="G4809" s="1">
        <v>0.89</v>
      </c>
      <c r="H4809">
        <v>20</v>
      </c>
      <c r="I4809">
        <f t="shared" si="526"/>
        <v>21</v>
      </c>
      <c r="J4809" s="3">
        <f t="shared" si="527"/>
        <v>0.95238095238095233</v>
      </c>
      <c r="K4809" s="5">
        <f t="shared" si="530"/>
        <v>276</v>
      </c>
      <c r="L4809" s="3">
        <f t="shared" ca="1" si="528"/>
        <v>0.12829131652661066</v>
      </c>
      <c r="M4809" s="1">
        <f t="shared" ca="1" si="529"/>
        <v>0.8240896358543417</v>
      </c>
      <c r="N4809" t="str">
        <f t="shared" si="531"/>
        <v>yes</v>
      </c>
    </row>
    <row r="4810" spans="1:14" x14ac:dyDescent="0.25">
      <c r="A4810" t="str">
        <f t="shared" si="525"/>
        <v>5Richmond</v>
      </c>
      <c r="B4810">
        <v>2020</v>
      </c>
      <c r="C4810">
        <v>5</v>
      </c>
      <c r="D4810" t="s">
        <v>104</v>
      </c>
      <c r="E4810" t="s">
        <v>28</v>
      </c>
      <c r="F4810">
        <v>51</v>
      </c>
      <c r="G4810" s="1">
        <v>0.82</v>
      </c>
      <c r="H4810">
        <v>20</v>
      </c>
      <c r="I4810">
        <f t="shared" si="526"/>
        <v>23</v>
      </c>
      <c r="J4810" s="3">
        <f t="shared" si="527"/>
        <v>0.86956521739130432</v>
      </c>
      <c r="K4810" s="5">
        <f t="shared" si="530"/>
        <v>77</v>
      </c>
      <c r="L4810" s="3">
        <f t="shared" ca="1" si="528"/>
        <v>7.7777777777777779E-2</v>
      </c>
      <c r="M4810" s="1">
        <f t="shared" ca="1" si="529"/>
        <v>0.79178743961352649</v>
      </c>
      <c r="N4810" t="str">
        <f t="shared" si="531"/>
        <v>yes</v>
      </c>
    </row>
    <row r="4811" spans="1:14" x14ac:dyDescent="0.25">
      <c r="A4811" t="str">
        <f t="shared" si="525"/>
        <v>5Essendon</v>
      </c>
      <c r="B4811">
        <v>2020</v>
      </c>
      <c r="C4811">
        <v>5</v>
      </c>
      <c r="D4811" t="s">
        <v>58</v>
      </c>
      <c r="E4811" t="s">
        <v>32</v>
      </c>
      <c r="F4811">
        <v>60</v>
      </c>
      <c r="G4811" s="1">
        <v>0.93</v>
      </c>
      <c r="H4811">
        <v>20</v>
      </c>
      <c r="I4811">
        <f t="shared" si="526"/>
        <v>21</v>
      </c>
      <c r="J4811" s="3">
        <f t="shared" si="527"/>
        <v>0.95238095238095233</v>
      </c>
      <c r="K4811" s="5">
        <f t="shared" si="530"/>
        <v>83</v>
      </c>
      <c r="L4811" s="3">
        <f t="shared" ca="1" si="528"/>
        <v>0.04</v>
      </c>
      <c r="M4811" s="1">
        <f t="shared" ca="1" si="529"/>
        <v>0.91238095238095229</v>
      </c>
      <c r="N4811" t="str">
        <f t="shared" si="531"/>
        <v>yes</v>
      </c>
    </row>
    <row r="4812" spans="1:14" x14ac:dyDescent="0.25">
      <c r="A4812" t="str">
        <f t="shared" si="525"/>
        <v>5Gold Coast Suns</v>
      </c>
      <c r="B4812">
        <v>2020</v>
      </c>
      <c r="C4812">
        <v>5</v>
      </c>
      <c r="D4812" t="s">
        <v>85</v>
      </c>
      <c r="E4812" t="s">
        <v>40</v>
      </c>
      <c r="F4812">
        <v>109</v>
      </c>
      <c r="G4812" s="1">
        <v>0.86</v>
      </c>
      <c r="H4812">
        <v>19</v>
      </c>
      <c r="I4812">
        <f t="shared" si="526"/>
        <v>25</v>
      </c>
      <c r="J4812" s="3">
        <f t="shared" si="527"/>
        <v>0.76</v>
      </c>
      <c r="K4812" s="5">
        <f t="shared" si="530"/>
        <v>282</v>
      </c>
      <c r="L4812" s="3">
        <f t="shared" ca="1" si="528"/>
        <v>0.13392625949901493</v>
      </c>
      <c r="M4812" s="1">
        <f t="shared" ca="1" si="529"/>
        <v>0.62607374050098508</v>
      </c>
      <c r="N4812" t="str">
        <f t="shared" si="531"/>
        <v>yes</v>
      </c>
    </row>
    <row r="4813" spans="1:14" x14ac:dyDescent="0.25">
      <c r="A4813" t="str">
        <f t="shared" si="525"/>
        <v>5North Melbourne</v>
      </c>
      <c r="B4813">
        <v>2020</v>
      </c>
      <c r="C4813">
        <v>5</v>
      </c>
      <c r="D4813" t="s">
        <v>102</v>
      </c>
      <c r="E4813" t="s">
        <v>25</v>
      </c>
      <c r="F4813">
        <v>60</v>
      </c>
      <c r="G4813" s="1">
        <v>0.8</v>
      </c>
      <c r="H4813">
        <v>19</v>
      </c>
      <c r="I4813">
        <f t="shared" si="526"/>
        <v>21</v>
      </c>
      <c r="J4813" s="3">
        <f t="shared" si="527"/>
        <v>0.90476190476190477</v>
      </c>
      <c r="K4813" s="5">
        <f t="shared" si="530"/>
        <v>257</v>
      </c>
      <c r="L4813" s="3">
        <f t="shared" ca="1" si="528"/>
        <v>8.383442265795206E-2</v>
      </c>
      <c r="M4813" s="1">
        <f t="shared" ca="1" si="529"/>
        <v>0.82092748210395272</v>
      </c>
      <c r="N4813" t="str">
        <f t="shared" si="531"/>
        <v>yes</v>
      </c>
    </row>
    <row r="4814" spans="1:14" x14ac:dyDescent="0.25">
      <c r="A4814" t="str">
        <f t="shared" si="525"/>
        <v>5St Kilda</v>
      </c>
      <c r="B4814">
        <v>2020</v>
      </c>
      <c r="C4814">
        <v>5</v>
      </c>
      <c r="D4814" t="s">
        <v>38</v>
      </c>
      <c r="E4814" t="s">
        <v>19</v>
      </c>
      <c r="F4814">
        <v>73</v>
      </c>
      <c r="G4814" s="1">
        <v>0.86</v>
      </c>
      <c r="H4814">
        <v>19</v>
      </c>
      <c r="I4814">
        <f t="shared" si="526"/>
        <v>23</v>
      </c>
      <c r="J4814" s="3">
        <f t="shared" si="527"/>
        <v>0.82608695652173914</v>
      </c>
      <c r="K4814" s="5">
        <f t="shared" si="530"/>
        <v>193</v>
      </c>
      <c r="L4814" s="3">
        <f t="shared" ca="1" si="528"/>
        <v>0.15792158968850695</v>
      </c>
      <c r="M4814" s="1">
        <f t="shared" ca="1" si="529"/>
        <v>0.66816536683323213</v>
      </c>
      <c r="N4814" t="str">
        <f t="shared" si="531"/>
        <v>yes</v>
      </c>
    </row>
    <row r="4815" spans="1:14" x14ac:dyDescent="0.25">
      <c r="A4815" t="str">
        <f t="shared" si="525"/>
        <v>5Carlton</v>
      </c>
      <c r="B4815">
        <v>2020</v>
      </c>
      <c r="C4815">
        <v>5</v>
      </c>
      <c r="D4815" t="s">
        <v>7</v>
      </c>
      <c r="E4815" t="s">
        <v>6</v>
      </c>
      <c r="F4815">
        <v>81</v>
      </c>
      <c r="G4815" s="1">
        <v>0.88</v>
      </c>
      <c r="H4815">
        <v>19</v>
      </c>
      <c r="I4815">
        <f t="shared" si="526"/>
        <v>23</v>
      </c>
      <c r="J4815" s="3">
        <f t="shared" si="527"/>
        <v>0.82608695652173914</v>
      </c>
      <c r="K4815" s="5">
        <f t="shared" si="530"/>
        <v>311</v>
      </c>
      <c r="L4815" s="3">
        <f t="shared" ca="1" si="528"/>
        <v>0.1522339765945904</v>
      </c>
      <c r="M4815" s="1">
        <f t="shared" ca="1" si="529"/>
        <v>0.67385297992714877</v>
      </c>
      <c r="N4815" t="str">
        <f t="shared" si="531"/>
        <v>yes</v>
      </c>
    </row>
    <row r="4816" spans="1:14" x14ac:dyDescent="0.25">
      <c r="A4816" t="str">
        <f t="shared" si="525"/>
        <v>5Geelong Cats</v>
      </c>
      <c r="B4816">
        <v>2020</v>
      </c>
      <c r="C4816">
        <v>5</v>
      </c>
      <c r="D4816" t="s">
        <v>17</v>
      </c>
      <c r="E4816" t="s">
        <v>9</v>
      </c>
      <c r="F4816">
        <v>65</v>
      </c>
      <c r="G4816" s="1">
        <v>0.76</v>
      </c>
      <c r="H4816">
        <v>19</v>
      </c>
      <c r="I4816">
        <f t="shared" si="526"/>
        <v>25</v>
      </c>
      <c r="J4816" s="3">
        <f t="shared" si="527"/>
        <v>0.76</v>
      </c>
      <c r="K4816" s="5">
        <f t="shared" si="530"/>
        <v>82</v>
      </c>
      <c r="L4816" s="3">
        <f t="shared" ca="1" si="528"/>
        <v>0</v>
      </c>
      <c r="M4816" s="1">
        <f t="shared" ca="1" si="529"/>
        <v>0.76</v>
      </c>
      <c r="N4816" t="str">
        <f t="shared" si="531"/>
        <v>yes</v>
      </c>
    </row>
    <row r="4817" spans="1:14" x14ac:dyDescent="0.25">
      <c r="A4817" t="str">
        <f t="shared" si="525"/>
        <v>5Hawthorn</v>
      </c>
      <c r="B4817">
        <v>2020</v>
      </c>
      <c r="C4817">
        <v>5</v>
      </c>
      <c r="D4817" t="s">
        <v>81</v>
      </c>
      <c r="E4817" t="s">
        <v>56</v>
      </c>
      <c r="F4817">
        <v>69</v>
      </c>
      <c r="G4817" s="1">
        <v>0.95</v>
      </c>
      <c r="H4817">
        <v>19</v>
      </c>
      <c r="I4817">
        <f t="shared" si="526"/>
        <v>24</v>
      </c>
      <c r="J4817" s="3">
        <f t="shared" si="527"/>
        <v>0.79166666666666663</v>
      </c>
      <c r="K4817" s="5">
        <f t="shared" si="530"/>
        <v>284</v>
      </c>
      <c r="L4817" s="3">
        <f t="shared" ca="1" si="528"/>
        <v>0.14182582123758594</v>
      </c>
      <c r="M4817" s="1">
        <f t="shared" ca="1" si="529"/>
        <v>0.64984084542908072</v>
      </c>
      <c r="N4817" t="str">
        <f t="shared" si="531"/>
        <v>yes</v>
      </c>
    </row>
    <row r="4818" spans="1:14" x14ac:dyDescent="0.25">
      <c r="A4818" t="str">
        <f t="shared" si="525"/>
        <v>5Hawthorn</v>
      </c>
      <c r="B4818">
        <v>2020</v>
      </c>
      <c r="C4818">
        <v>5</v>
      </c>
      <c r="D4818" t="s">
        <v>122</v>
      </c>
      <c r="E4818" t="s">
        <v>56</v>
      </c>
      <c r="F4818">
        <v>71</v>
      </c>
      <c r="G4818" s="1">
        <v>0.84</v>
      </c>
      <c r="H4818">
        <v>19</v>
      </c>
      <c r="I4818">
        <f t="shared" si="526"/>
        <v>24</v>
      </c>
      <c r="J4818" s="3">
        <f t="shared" si="527"/>
        <v>0.79166666666666663</v>
      </c>
      <c r="K4818" s="5">
        <f t="shared" si="530"/>
        <v>172</v>
      </c>
      <c r="L4818" s="3">
        <f t="shared" ca="1" si="528"/>
        <v>5.9722222222222225E-2</v>
      </c>
      <c r="M4818" s="1">
        <f t="shared" ca="1" si="529"/>
        <v>0.7319444444444444</v>
      </c>
      <c r="N4818" t="str">
        <f t="shared" si="531"/>
        <v>yes</v>
      </c>
    </row>
    <row r="4819" spans="1:14" x14ac:dyDescent="0.25">
      <c r="A4819" t="str">
        <f t="shared" si="525"/>
        <v>5Essendon</v>
      </c>
      <c r="B4819">
        <v>2020</v>
      </c>
      <c r="C4819">
        <v>5</v>
      </c>
      <c r="D4819" t="s">
        <v>45</v>
      </c>
      <c r="E4819" t="s">
        <v>32</v>
      </c>
      <c r="F4819">
        <v>112</v>
      </c>
      <c r="G4819" s="1">
        <v>0.77</v>
      </c>
      <c r="H4819">
        <v>18</v>
      </c>
      <c r="I4819">
        <f t="shared" si="526"/>
        <v>21</v>
      </c>
      <c r="J4819" s="3">
        <f t="shared" si="527"/>
        <v>0.8571428571428571</v>
      </c>
      <c r="K4819" s="5">
        <f t="shared" si="530"/>
        <v>259</v>
      </c>
      <c r="L4819" s="3">
        <f t="shared" ca="1" si="528"/>
        <v>0.19812014885699097</v>
      </c>
      <c r="M4819" s="1">
        <f t="shared" ca="1" si="529"/>
        <v>0.65902270828586618</v>
      </c>
      <c r="N4819" t="str">
        <f t="shared" si="531"/>
        <v>yes</v>
      </c>
    </row>
    <row r="4820" spans="1:14" x14ac:dyDescent="0.25">
      <c r="A4820" t="str">
        <f t="shared" si="525"/>
        <v>5Melbourne</v>
      </c>
      <c r="B4820">
        <v>2020</v>
      </c>
      <c r="C4820">
        <v>5</v>
      </c>
      <c r="D4820" t="s">
        <v>49</v>
      </c>
      <c r="E4820" t="s">
        <v>30</v>
      </c>
      <c r="F4820">
        <v>76</v>
      </c>
      <c r="G4820" s="1">
        <v>0.81</v>
      </c>
      <c r="H4820">
        <v>18</v>
      </c>
      <c r="I4820">
        <f t="shared" si="526"/>
        <v>23</v>
      </c>
      <c r="J4820" s="3">
        <f t="shared" si="527"/>
        <v>0.78260869565217395</v>
      </c>
      <c r="K4820" s="5">
        <f t="shared" si="530"/>
        <v>277</v>
      </c>
      <c r="L4820" s="3">
        <f t="shared" ca="1" si="528"/>
        <v>0.16519607843137257</v>
      </c>
      <c r="M4820" s="1">
        <f t="shared" ca="1" si="529"/>
        <v>0.61741261722080143</v>
      </c>
      <c r="N4820" t="str">
        <f t="shared" si="531"/>
        <v>yes</v>
      </c>
    </row>
    <row r="4821" spans="1:14" x14ac:dyDescent="0.25">
      <c r="A4821" t="str">
        <f t="shared" si="525"/>
        <v>5Melbourne</v>
      </c>
      <c r="B4821">
        <v>2020</v>
      </c>
      <c r="C4821">
        <v>5</v>
      </c>
      <c r="D4821" t="s">
        <v>73</v>
      </c>
      <c r="E4821" t="s">
        <v>30</v>
      </c>
      <c r="F4821">
        <v>63</v>
      </c>
      <c r="G4821" s="1">
        <v>0.79</v>
      </c>
      <c r="H4821">
        <v>18</v>
      </c>
      <c r="I4821">
        <f t="shared" si="526"/>
        <v>23</v>
      </c>
      <c r="J4821" s="3">
        <f t="shared" si="527"/>
        <v>0.78260869565217395</v>
      </c>
      <c r="K4821" s="5">
        <f t="shared" si="530"/>
        <v>259</v>
      </c>
      <c r="L4821" s="3">
        <f t="shared" ca="1" si="528"/>
        <v>0.15077567862893948</v>
      </c>
      <c r="M4821" s="1">
        <f t="shared" ca="1" si="529"/>
        <v>0.63183301702323447</v>
      </c>
      <c r="N4821" t="str">
        <f t="shared" si="531"/>
        <v>yes</v>
      </c>
    </row>
    <row r="4822" spans="1:14" x14ac:dyDescent="0.25">
      <c r="A4822" t="str">
        <f t="shared" si="525"/>
        <v>5North Melbourne</v>
      </c>
      <c r="B4822">
        <v>2020</v>
      </c>
      <c r="C4822">
        <v>5</v>
      </c>
      <c r="D4822" t="s">
        <v>42</v>
      </c>
      <c r="E4822" t="s">
        <v>25</v>
      </c>
      <c r="F4822">
        <v>94</v>
      </c>
      <c r="G4822" s="1">
        <v>0.97</v>
      </c>
      <c r="H4822">
        <v>18</v>
      </c>
      <c r="I4822">
        <f t="shared" si="526"/>
        <v>21</v>
      </c>
      <c r="J4822" s="3">
        <f t="shared" si="527"/>
        <v>0.8571428571428571</v>
      </c>
      <c r="K4822" s="5">
        <f t="shared" si="530"/>
        <v>309</v>
      </c>
      <c r="L4822" s="3">
        <f t="shared" ca="1" si="528"/>
        <v>0.10798319327731092</v>
      </c>
      <c r="M4822" s="1">
        <f t="shared" ca="1" si="529"/>
        <v>0.74915966386554622</v>
      </c>
      <c r="N4822" t="str">
        <f t="shared" si="531"/>
        <v>yes</v>
      </c>
    </row>
    <row r="4823" spans="1:14" x14ac:dyDescent="0.25">
      <c r="A4823" t="str">
        <f t="shared" si="525"/>
        <v>5Port Adelaide</v>
      </c>
      <c r="B4823">
        <v>2020</v>
      </c>
      <c r="C4823">
        <v>5</v>
      </c>
      <c r="D4823" t="s">
        <v>86</v>
      </c>
      <c r="E4823" t="s">
        <v>48</v>
      </c>
      <c r="F4823">
        <v>66</v>
      </c>
      <c r="G4823" s="1">
        <v>0.75</v>
      </c>
      <c r="H4823">
        <v>18</v>
      </c>
      <c r="I4823">
        <f t="shared" si="526"/>
        <v>21</v>
      </c>
      <c r="J4823" s="3">
        <f t="shared" si="527"/>
        <v>0.8571428571428571</v>
      </c>
      <c r="K4823" s="5">
        <f t="shared" si="530"/>
        <v>225</v>
      </c>
      <c r="L4823" s="3">
        <f t="shared" ca="1" si="528"/>
        <v>0.14058984493767104</v>
      </c>
      <c r="M4823" s="1">
        <f t="shared" ca="1" si="529"/>
        <v>0.71655301220518608</v>
      </c>
      <c r="N4823" t="str">
        <f t="shared" si="531"/>
        <v>yes</v>
      </c>
    </row>
    <row r="4824" spans="1:14" x14ac:dyDescent="0.25">
      <c r="A4824" t="str">
        <f t="shared" si="525"/>
        <v>5Gold Coast Suns</v>
      </c>
      <c r="B4824">
        <v>2020</v>
      </c>
      <c r="C4824">
        <v>5</v>
      </c>
      <c r="D4824" t="s">
        <v>90</v>
      </c>
      <c r="E4824" t="s">
        <v>40</v>
      </c>
      <c r="F4824">
        <v>94</v>
      </c>
      <c r="G4824" s="1">
        <v>0.82</v>
      </c>
      <c r="H4824">
        <v>17</v>
      </c>
      <c r="I4824">
        <f t="shared" si="526"/>
        <v>25</v>
      </c>
      <c r="J4824" s="3">
        <f t="shared" si="527"/>
        <v>0.68</v>
      </c>
      <c r="K4824" s="5">
        <f t="shared" si="530"/>
        <v>200</v>
      </c>
      <c r="L4824" s="3">
        <f t="shared" ca="1" si="528"/>
        <v>0.12125541125541126</v>
      </c>
      <c r="M4824" s="1">
        <f t="shared" ca="1" si="529"/>
        <v>0.55874458874458877</v>
      </c>
      <c r="N4824" t="str">
        <f t="shared" si="531"/>
        <v>yes</v>
      </c>
    </row>
    <row r="4825" spans="1:14" x14ac:dyDescent="0.25">
      <c r="A4825" t="str">
        <f t="shared" si="525"/>
        <v>5Essendon</v>
      </c>
      <c r="B4825">
        <v>2020</v>
      </c>
      <c r="C4825">
        <v>5</v>
      </c>
      <c r="D4825" t="s">
        <v>134</v>
      </c>
      <c r="E4825" t="s">
        <v>32</v>
      </c>
      <c r="F4825">
        <v>82</v>
      </c>
      <c r="G4825" s="1">
        <v>0.8</v>
      </c>
      <c r="H4825">
        <v>17</v>
      </c>
      <c r="I4825">
        <f t="shared" si="526"/>
        <v>21</v>
      </c>
      <c r="J4825" s="3">
        <f t="shared" si="527"/>
        <v>0.80952380952380953</v>
      </c>
      <c r="K4825" s="5">
        <f t="shared" si="530"/>
        <v>60</v>
      </c>
      <c r="L4825" s="3">
        <f t="shared" ca="1" si="528"/>
        <v>2.3230769230769232E-2</v>
      </c>
      <c r="M4825" s="1">
        <f t="shared" ca="1" si="529"/>
        <v>0.78629304029304026</v>
      </c>
      <c r="N4825" t="str">
        <f t="shared" si="531"/>
        <v>yes</v>
      </c>
    </row>
    <row r="4826" spans="1:14" x14ac:dyDescent="0.25">
      <c r="A4826" t="str">
        <f t="shared" si="525"/>
        <v>5Carlton</v>
      </c>
      <c r="B4826">
        <v>2020</v>
      </c>
      <c r="C4826">
        <v>5</v>
      </c>
      <c r="D4826" t="s">
        <v>26</v>
      </c>
      <c r="E4826" t="s">
        <v>6</v>
      </c>
      <c r="F4826">
        <v>56</v>
      </c>
      <c r="G4826" s="1">
        <v>0.77</v>
      </c>
      <c r="H4826">
        <v>17</v>
      </c>
      <c r="I4826">
        <f t="shared" si="526"/>
        <v>23</v>
      </c>
      <c r="J4826" s="3">
        <f t="shared" si="527"/>
        <v>0.73913043478260865</v>
      </c>
      <c r="K4826" s="5">
        <f t="shared" si="530"/>
        <v>217</v>
      </c>
      <c r="L4826" s="3">
        <f t="shared" ca="1" si="528"/>
        <v>0.11666666666666667</v>
      </c>
      <c r="M4826" s="1">
        <f t="shared" ca="1" si="529"/>
        <v>0.62246376811594195</v>
      </c>
      <c r="N4826" t="str">
        <f t="shared" si="531"/>
        <v>yes</v>
      </c>
    </row>
    <row r="4827" spans="1:14" x14ac:dyDescent="0.25">
      <c r="A4827" t="str">
        <f t="shared" si="525"/>
        <v>5Geelong Cats</v>
      </c>
      <c r="B4827">
        <v>2020</v>
      </c>
      <c r="C4827">
        <v>5</v>
      </c>
      <c r="D4827" t="s">
        <v>129</v>
      </c>
      <c r="E4827" t="s">
        <v>9</v>
      </c>
      <c r="F4827">
        <v>79</v>
      </c>
      <c r="G4827" s="1">
        <v>0.74</v>
      </c>
      <c r="H4827">
        <v>17</v>
      </c>
      <c r="I4827">
        <f t="shared" si="526"/>
        <v>25</v>
      </c>
      <c r="J4827" s="3">
        <f t="shared" si="527"/>
        <v>0.68</v>
      </c>
      <c r="K4827" s="5">
        <f t="shared" si="530"/>
        <v>151</v>
      </c>
      <c r="L4827" s="3">
        <f t="shared" ca="1" si="528"/>
        <v>9.5308123249299728E-2</v>
      </c>
      <c r="M4827" s="1">
        <f t="shared" ca="1" si="529"/>
        <v>0.58469187675070033</v>
      </c>
      <c r="N4827" t="str">
        <f t="shared" si="531"/>
        <v>yes</v>
      </c>
    </row>
    <row r="4828" spans="1:14" x14ac:dyDescent="0.25">
      <c r="A4828" t="str">
        <f t="shared" si="525"/>
        <v>5Geelong Cats</v>
      </c>
      <c r="B4828">
        <v>2020</v>
      </c>
      <c r="C4828">
        <v>5</v>
      </c>
      <c r="D4828" t="s">
        <v>20</v>
      </c>
      <c r="E4828" t="s">
        <v>9</v>
      </c>
      <c r="F4828">
        <v>77</v>
      </c>
      <c r="G4828" s="1">
        <v>0.82</v>
      </c>
      <c r="H4828">
        <v>17</v>
      </c>
      <c r="I4828">
        <f t="shared" si="526"/>
        <v>25</v>
      </c>
      <c r="J4828" s="3">
        <f t="shared" si="527"/>
        <v>0.68</v>
      </c>
      <c r="K4828" s="5">
        <f t="shared" si="530"/>
        <v>185</v>
      </c>
      <c r="L4828" s="3">
        <f t="shared" ca="1" si="528"/>
        <v>5.5335968379446647E-2</v>
      </c>
      <c r="M4828" s="1">
        <f t="shared" ca="1" si="529"/>
        <v>0.62466403162055339</v>
      </c>
      <c r="N4828" t="str">
        <f t="shared" si="531"/>
        <v>yes</v>
      </c>
    </row>
    <row r="4829" spans="1:14" x14ac:dyDescent="0.25">
      <c r="A4829" t="str">
        <f t="shared" si="525"/>
        <v>5Port Adelaide</v>
      </c>
      <c r="B4829">
        <v>2020</v>
      </c>
      <c r="C4829">
        <v>5</v>
      </c>
      <c r="D4829" t="s">
        <v>97</v>
      </c>
      <c r="E4829" t="s">
        <v>48</v>
      </c>
      <c r="F4829">
        <v>79</v>
      </c>
      <c r="G4829" s="1">
        <v>0.85</v>
      </c>
      <c r="H4829">
        <v>17</v>
      </c>
      <c r="I4829">
        <f t="shared" si="526"/>
        <v>21</v>
      </c>
      <c r="J4829" s="3">
        <f t="shared" si="527"/>
        <v>0.80952380952380953</v>
      </c>
      <c r="K4829" s="5">
        <f t="shared" si="530"/>
        <v>242</v>
      </c>
      <c r="L4829" s="3">
        <f t="shared" ca="1" si="528"/>
        <v>0.11159169550173011</v>
      </c>
      <c r="M4829" s="1">
        <f t="shared" ca="1" si="529"/>
        <v>0.69793211402207944</v>
      </c>
      <c r="N4829" t="str">
        <f t="shared" si="531"/>
        <v>yes</v>
      </c>
    </row>
    <row r="4830" spans="1:14" x14ac:dyDescent="0.25">
      <c r="A4830" t="str">
        <f t="shared" si="525"/>
        <v>5Essendon</v>
      </c>
      <c r="B4830">
        <v>2020</v>
      </c>
      <c r="C4830">
        <v>5</v>
      </c>
      <c r="D4830" t="s">
        <v>93</v>
      </c>
      <c r="E4830" t="s">
        <v>32</v>
      </c>
      <c r="F4830">
        <v>65</v>
      </c>
      <c r="G4830" s="1">
        <v>0.83</v>
      </c>
      <c r="H4830">
        <v>17</v>
      </c>
      <c r="I4830">
        <f t="shared" si="526"/>
        <v>21</v>
      </c>
      <c r="J4830" s="3">
        <f t="shared" si="527"/>
        <v>0.80952380952380953</v>
      </c>
      <c r="K4830" s="5">
        <f t="shared" si="530"/>
        <v>217</v>
      </c>
      <c r="L4830" s="3">
        <f t="shared" ca="1" si="528"/>
        <v>1.9230769230769228E-2</v>
      </c>
      <c r="M4830" s="1">
        <f t="shared" ca="1" si="529"/>
        <v>0.79029304029304026</v>
      </c>
      <c r="N4830" t="str">
        <f t="shared" si="531"/>
        <v>yes</v>
      </c>
    </row>
    <row r="4831" spans="1:14" x14ac:dyDescent="0.25">
      <c r="A4831" t="str">
        <f t="shared" si="525"/>
        <v>5Sydney Swans</v>
      </c>
      <c r="B4831">
        <v>2020</v>
      </c>
      <c r="C4831">
        <v>5</v>
      </c>
      <c r="D4831" t="s">
        <v>137</v>
      </c>
      <c r="E4831" t="s">
        <v>70</v>
      </c>
      <c r="F4831">
        <v>31</v>
      </c>
      <c r="G4831" s="1">
        <v>0.75</v>
      </c>
      <c r="H4831">
        <v>17</v>
      </c>
      <c r="I4831">
        <f t="shared" si="526"/>
        <v>20</v>
      </c>
      <c r="J4831" s="3">
        <f t="shared" si="527"/>
        <v>0.85</v>
      </c>
      <c r="K4831" s="5">
        <f t="shared" si="530"/>
        <v>68</v>
      </c>
      <c r="L4831" s="3">
        <f t="shared" ca="1" si="528"/>
        <v>3.9594928880643164E-2</v>
      </c>
      <c r="M4831" s="1">
        <f t="shared" ca="1" si="529"/>
        <v>0.81040507111935678</v>
      </c>
      <c r="N4831" t="str">
        <f t="shared" si="531"/>
        <v>yes</v>
      </c>
    </row>
    <row r="4832" spans="1:14" x14ac:dyDescent="0.25">
      <c r="A4832" t="str">
        <f t="shared" si="525"/>
        <v>5West Coast Eagles</v>
      </c>
      <c r="B4832">
        <v>2020</v>
      </c>
      <c r="C4832">
        <v>5</v>
      </c>
      <c r="D4832" t="s">
        <v>61</v>
      </c>
      <c r="E4832" t="s">
        <v>36</v>
      </c>
      <c r="F4832">
        <v>78</v>
      </c>
      <c r="G4832" s="1">
        <v>0.74</v>
      </c>
      <c r="H4832">
        <v>17</v>
      </c>
      <c r="I4832">
        <f t="shared" si="526"/>
        <v>20</v>
      </c>
      <c r="J4832" s="3">
        <f t="shared" si="527"/>
        <v>0.85</v>
      </c>
      <c r="K4832" s="5">
        <f t="shared" si="530"/>
        <v>179</v>
      </c>
      <c r="L4832" s="3">
        <f t="shared" ca="1" si="528"/>
        <v>0</v>
      </c>
      <c r="M4832" s="1">
        <f t="shared" ca="1" si="529"/>
        <v>0.85</v>
      </c>
      <c r="N4832" t="str">
        <f t="shared" si="531"/>
        <v>yes</v>
      </c>
    </row>
    <row r="4833" spans="1:14" x14ac:dyDescent="0.25">
      <c r="A4833" t="str">
        <f t="shared" si="525"/>
        <v>5Geelong Cats</v>
      </c>
      <c r="B4833">
        <v>2020</v>
      </c>
      <c r="C4833">
        <v>5</v>
      </c>
      <c r="D4833" t="s">
        <v>8</v>
      </c>
      <c r="E4833" t="s">
        <v>9</v>
      </c>
      <c r="F4833">
        <v>68</v>
      </c>
      <c r="G4833" s="1">
        <v>0.83</v>
      </c>
      <c r="H4833">
        <v>16</v>
      </c>
      <c r="I4833">
        <f t="shared" si="526"/>
        <v>25</v>
      </c>
      <c r="J4833" s="3">
        <f t="shared" si="527"/>
        <v>0.64</v>
      </c>
      <c r="K4833" s="5">
        <f t="shared" si="530"/>
        <v>245</v>
      </c>
      <c r="L4833" s="3">
        <f t="shared" ca="1" si="528"/>
        <v>2.2255435749617448E-2</v>
      </c>
      <c r="M4833" s="1">
        <f t="shared" ca="1" si="529"/>
        <v>0.6177445642503826</v>
      </c>
      <c r="N4833" t="str">
        <f t="shared" si="531"/>
        <v>yes</v>
      </c>
    </row>
    <row r="4834" spans="1:14" x14ac:dyDescent="0.25">
      <c r="A4834" t="str">
        <f t="shared" si="525"/>
        <v>5Western Bulldogs</v>
      </c>
      <c r="B4834">
        <v>2020</v>
      </c>
      <c r="C4834">
        <v>5</v>
      </c>
      <c r="D4834" t="s">
        <v>43</v>
      </c>
      <c r="E4834" t="s">
        <v>14</v>
      </c>
      <c r="F4834">
        <v>43</v>
      </c>
      <c r="G4834" s="1">
        <v>0.79</v>
      </c>
      <c r="H4834">
        <v>16</v>
      </c>
      <c r="I4834">
        <f t="shared" si="526"/>
        <v>21</v>
      </c>
      <c r="J4834" s="3">
        <f t="shared" si="527"/>
        <v>0.76190476190476186</v>
      </c>
      <c r="K4834" s="5">
        <f t="shared" si="530"/>
        <v>287</v>
      </c>
      <c r="L4834" s="3">
        <f t="shared" ca="1" si="528"/>
        <v>8.5765885301489014E-2</v>
      </c>
      <c r="M4834" s="1">
        <f t="shared" ca="1" si="529"/>
        <v>0.67613887660327288</v>
      </c>
      <c r="N4834" t="str">
        <f t="shared" si="531"/>
        <v>yes</v>
      </c>
    </row>
    <row r="4835" spans="1:14" x14ac:dyDescent="0.25">
      <c r="A4835" t="str">
        <f t="shared" si="525"/>
        <v>5Collingwood</v>
      </c>
      <c r="B4835">
        <v>2020</v>
      </c>
      <c r="C4835">
        <v>5</v>
      </c>
      <c r="D4835" t="s">
        <v>72</v>
      </c>
      <c r="E4835" t="s">
        <v>51</v>
      </c>
      <c r="F4835">
        <v>77</v>
      </c>
      <c r="G4835" s="1">
        <v>0.86</v>
      </c>
      <c r="H4835">
        <v>16</v>
      </c>
      <c r="I4835">
        <f t="shared" si="526"/>
        <v>21</v>
      </c>
      <c r="J4835" s="3">
        <f t="shared" si="527"/>
        <v>0.76190476190476186</v>
      </c>
      <c r="K4835" s="5">
        <f t="shared" si="530"/>
        <v>251</v>
      </c>
      <c r="L4835" s="3">
        <f t="shared" ca="1" si="528"/>
        <v>8.6743393009377667E-2</v>
      </c>
      <c r="M4835" s="1">
        <f t="shared" ca="1" si="529"/>
        <v>0.67516136889538414</v>
      </c>
      <c r="N4835" t="str">
        <f t="shared" si="531"/>
        <v>yes</v>
      </c>
    </row>
    <row r="4836" spans="1:14" x14ac:dyDescent="0.25">
      <c r="A4836" t="str">
        <f t="shared" si="525"/>
        <v>5West Coast Eagles</v>
      </c>
      <c r="B4836">
        <v>2020</v>
      </c>
      <c r="C4836">
        <v>5</v>
      </c>
      <c r="D4836" t="s">
        <v>95</v>
      </c>
      <c r="E4836" t="s">
        <v>36</v>
      </c>
      <c r="F4836">
        <v>86</v>
      </c>
      <c r="G4836" s="1">
        <v>0.7</v>
      </c>
      <c r="H4836">
        <v>16</v>
      </c>
      <c r="I4836">
        <f t="shared" si="526"/>
        <v>20</v>
      </c>
      <c r="J4836" s="3">
        <f t="shared" si="527"/>
        <v>0.8</v>
      </c>
      <c r="K4836" s="5">
        <f t="shared" si="530"/>
        <v>270</v>
      </c>
      <c r="L4836" s="3">
        <f t="shared" ca="1" si="528"/>
        <v>9.9972943722943727E-2</v>
      </c>
      <c r="M4836" s="1">
        <f t="shared" ca="1" si="529"/>
        <v>0.7000270562770563</v>
      </c>
      <c r="N4836" t="str">
        <f t="shared" si="531"/>
        <v>yes</v>
      </c>
    </row>
    <row r="4837" spans="1:14" x14ac:dyDescent="0.25">
      <c r="A4837" t="str">
        <f t="shared" si="525"/>
        <v>5Melbourne</v>
      </c>
      <c r="B4837">
        <v>2020</v>
      </c>
      <c r="C4837">
        <v>5</v>
      </c>
      <c r="D4837" t="s">
        <v>113</v>
      </c>
      <c r="E4837" t="s">
        <v>30</v>
      </c>
      <c r="F4837">
        <v>69</v>
      </c>
      <c r="G4837" s="1">
        <v>0.89</v>
      </c>
      <c r="H4837">
        <v>16</v>
      </c>
      <c r="I4837">
        <f t="shared" si="526"/>
        <v>23</v>
      </c>
      <c r="J4837" s="3">
        <f t="shared" si="527"/>
        <v>0.69565217391304346</v>
      </c>
      <c r="K4837" s="5">
        <f t="shared" si="530"/>
        <v>235</v>
      </c>
      <c r="L4837" s="3">
        <f t="shared" ca="1" si="528"/>
        <v>6.9281045751633977E-2</v>
      </c>
      <c r="M4837" s="1">
        <f t="shared" ca="1" si="529"/>
        <v>0.6263711281614095</v>
      </c>
      <c r="N4837" t="str">
        <f t="shared" si="531"/>
        <v>yes</v>
      </c>
    </row>
    <row r="4838" spans="1:14" x14ac:dyDescent="0.25">
      <c r="A4838" t="str">
        <f t="shared" si="525"/>
        <v>5Brisbane Lions</v>
      </c>
      <c r="B4838">
        <v>2020</v>
      </c>
      <c r="C4838">
        <v>5</v>
      </c>
      <c r="D4838" t="s">
        <v>98</v>
      </c>
      <c r="E4838" t="s">
        <v>16</v>
      </c>
      <c r="F4838">
        <v>106</v>
      </c>
      <c r="G4838" s="1">
        <v>0.88</v>
      </c>
      <c r="H4838">
        <v>15</v>
      </c>
      <c r="I4838">
        <f t="shared" si="526"/>
        <v>21</v>
      </c>
      <c r="J4838" s="3">
        <f t="shared" si="527"/>
        <v>0.7142857142857143</v>
      </c>
      <c r="K4838" s="5">
        <f t="shared" si="530"/>
        <v>264</v>
      </c>
      <c r="L4838" s="3">
        <f t="shared" ca="1" si="528"/>
        <v>0.1004524886877828</v>
      </c>
      <c r="M4838" s="1">
        <f t="shared" ca="1" si="529"/>
        <v>0.61383322559793152</v>
      </c>
      <c r="N4838" t="str">
        <f t="shared" si="531"/>
        <v>yes</v>
      </c>
    </row>
    <row r="4839" spans="1:14" x14ac:dyDescent="0.25">
      <c r="A4839" t="str">
        <f t="shared" si="525"/>
        <v>5West Coast Eagles</v>
      </c>
      <c r="B4839">
        <v>2020</v>
      </c>
      <c r="C4839">
        <v>5</v>
      </c>
      <c r="D4839" t="s">
        <v>35</v>
      </c>
      <c r="E4839" t="s">
        <v>36</v>
      </c>
      <c r="F4839">
        <v>70</v>
      </c>
      <c r="G4839" s="1">
        <v>0.86</v>
      </c>
      <c r="H4839">
        <v>15</v>
      </c>
      <c r="I4839">
        <f t="shared" si="526"/>
        <v>20</v>
      </c>
      <c r="J4839" s="3">
        <f t="shared" si="527"/>
        <v>0.75</v>
      </c>
      <c r="K4839" s="5">
        <f t="shared" si="530"/>
        <v>270</v>
      </c>
      <c r="L4839" s="3">
        <f t="shared" ca="1" si="528"/>
        <v>9.8452012383900916E-2</v>
      </c>
      <c r="M4839" s="1">
        <f t="shared" ca="1" si="529"/>
        <v>0.65154798761609911</v>
      </c>
      <c r="N4839" t="str">
        <f t="shared" si="531"/>
        <v>yes</v>
      </c>
    </row>
    <row r="4840" spans="1:14" x14ac:dyDescent="0.25">
      <c r="A4840" t="str">
        <f t="shared" si="525"/>
        <v>5Carlton</v>
      </c>
      <c r="B4840">
        <v>2020</v>
      </c>
      <c r="C4840">
        <v>5</v>
      </c>
      <c r="D4840" t="s">
        <v>5</v>
      </c>
      <c r="E4840" t="s">
        <v>6</v>
      </c>
      <c r="F4840">
        <v>53</v>
      </c>
      <c r="G4840" s="1">
        <v>0.75</v>
      </c>
      <c r="H4840">
        <v>15</v>
      </c>
      <c r="I4840">
        <f t="shared" si="526"/>
        <v>23</v>
      </c>
      <c r="J4840" s="3">
        <f t="shared" si="527"/>
        <v>0.65217391304347827</v>
      </c>
      <c r="K4840" s="5">
        <f t="shared" si="530"/>
        <v>326</v>
      </c>
      <c r="L4840" s="3">
        <f t="shared" ca="1" si="528"/>
        <v>0.15973020787262271</v>
      </c>
      <c r="M4840" s="1">
        <f t="shared" ca="1" si="529"/>
        <v>0.49244370517085556</v>
      </c>
      <c r="N4840" t="str">
        <f t="shared" si="531"/>
        <v>yes</v>
      </c>
    </row>
    <row r="4841" spans="1:14" x14ac:dyDescent="0.25">
      <c r="A4841" t="str">
        <f t="shared" si="525"/>
        <v>5Gold Coast Suns</v>
      </c>
      <c r="B4841">
        <v>2020</v>
      </c>
      <c r="C4841">
        <v>5</v>
      </c>
      <c r="D4841" t="s">
        <v>67</v>
      </c>
      <c r="E4841" t="s">
        <v>40</v>
      </c>
      <c r="F4841">
        <v>74</v>
      </c>
      <c r="G4841" s="1">
        <v>0.88</v>
      </c>
      <c r="H4841">
        <v>15</v>
      </c>
      <c r="I4841">
        <f t="shared" si="526"/>
        <v>25</v>
      </c>
      <c r="J4841" s="3">
        <f t="shared" si="527"/>
        <v>0.6</v>
      </c>
      <c r="K4841" s="5">
        <f t="shared" si="530"/>
        <v>238</v>
      </c>
      <c r="L4841" s="3">
        <f t="shared" ca="1" si="528"/>
        <v>9.3656286043829307E-2</v>
      </c>
      <c r="M4841" s="1">
        <f t="shared" ca="1" si="529"/>
        <v>0.50634371395617062</v>
      </c>
      <c r="N4841" t="str">
        <f t="shared" si="531"/>
        <v>yes</v>
      </c>
    </row>
    <row r="4842" spans="1:14" x14ac:dyDescent="0.25">
      <c r="A4842" t="str">
        <f t="shared" si="525"/>
        <v>5GWS Giants</v>
      </c>
      <c r="B4842">
        <v>2020</v>
      </c>
      <c r="C4842">
        <v>5</v>
      </c>
      <c r="D4842" t="s">
        <v>41</v>
      </c>
      <c r="E4842" t="s">
        <v>11</v>
      </c>
      <c r="F4842">
        <v>52</v>
      </c>
      <c r="G4842" s="1">
        <v>0.63</v>
      </c>
      <c r="H4842">
        <v>15</v>
      </c>
      <c r="I4842">
        <f t="shared" si="526"/>
        <v>24</v>
      </c>
      <c r="J4842" s="3">
        <f t="shared" si="527"/>
        <v>0.625</v>
      </c>
      <c r="K4842" s="5">
        <f t="shared" si="530"/>
        <v>270</v>
      </c>
      <c r="L4842" s="3">
        <f t="shared" ca="1" si="528"/>
        <v>0.10895989974937344</v>
      </c>
      <c r="M4842" s="1">
        <f t="shared" ca="1" si="529"/>
        <v>0.51604010025062652</v>
      </c>
      <c r="N4842" t="str">
        <f t="shared" si="531"/>
        <v>yes</v>
      </c>
    </row>
    <row r="4843" spans="1:14" x14ac:dyDescent="0.25">
      <c r="A4843" t="str">
        <f t="shared" si="525"/>
        <v>5Sydney Swans</v>
      </c>
      <c r="B4843">
        <v>2020</v>
      </c>
      <c r="C4843">
        <v>5</v>
      </c>
      <c r="D4843" t="s">
        <v>69</v>
      </c>
      <c r="E4843" t="s">
        <v>70</v>
      </c>
      <c r="F4843">
        <v>82</v>
      </c>
      <c r="G4843" s="1">
        <v>0.85</v>
      </c>
      <c r="H4843">
        <v>15</v>
      </c>
      <c r="I4843">
        <f t="shared" si="526"/>
        <v>20</v>
      </c>
      <c r="J4843" s="3">
        <f t="shared" si="527"/>
        <v>0.75</v>
      </c>
      <c r="K4843" s="5">
        <f t="shared" si="530"/>
        <v>281</v>
      </c>
      <c r="L4843" s="3">
        <f t="shared" ca="1" si="528"/>
        <v>0.16005253776151609</v>
      </c>
      <c r="M4843" s="1">
        <f t="shared" ca="1" si="529"/>
        <v>0.58994746223848393</v>
      </c>
      <c r="N4843" t="str">
        <f t="shared" si="531"/>
        <v>yes</v>
      </c>
    </row>
    <row r="4844" spans="1:14" x14ac:dyDescent="0.25">
      <c r="A4844" t="str">
        <f t="shared" si="525"/>
        <v>5Sydney Swans</v>
      </c>
      <c r="B4844">
        <v>2020</v>
      </c>
      <c r="C4844">
        <v>5</v>
      </c>
      <c r="D4844" t="s">
        <v>74</v>
      </c>
      <c r="E4844" t="s">
        <v>70</v>
      </c>
      <c r="F4844">
        <v>95</v>
      </c>
      <c r="G4844" s="1">
        <v>0.83</v>
      </c>
      <c r="H4844">
        <v>14</v>
      </c>
      <c r="I4844">
        <f t="shared" si="526"/>
        <v>20</v>
      </c>
      <c r="J4844" s="3">
        <f t="shared" si="527"/>
        <v>0.7</v>
      </c>
      <c r="K4844" s="5">
        <f t="shared" si="530"/>
        <v>180</v>
      </c>
      <c r="L4844" s="3">
        <f t="shared" ca="1" si="528"/>
        <v>0.22063492063492063</v>
      </c>
      <c r="M4844" s="1">
        <f t="shared" ca="1" si="529"/>
        <v>0.47936507936507933</v>
      </c>
      <c r="N4844" t="str">
        <f t="shared" si="531"/>
        <v>yes</v>
      </c>
    </row>
    <row r="4845" spans="1:14" x14ac:dyDescent="0.25">
      <c r="A4845" t="str">
        <f t="shared" si="525"/>
        <v>5Western Bulldogs</v>
      </c>
      <c r="B4845">
        <v>2020</v>
      </c>
      <c r="C4845">
        <v>5</v>
      </c>
      <c r="D4845" t="s">
        <v>116</v>
      </c>
      <c r="E4845" t="s">
        <v>14</v>
      </c>
      <c r="F4845">
        <v>59</v>
      </c>
      <c r="G4845" s="1">
        <v>0.89</v>
      </c>
      <c r="H4845">
        <v>14</v>
      </c>
      <c r="I4845">
        <f t="shared" si="526"/>
        <v>21</v>
      </c>
      <c r="J4845" s="3">
        <f t="shared" si="527"/>
        <v>0.66666666666666663</v>
      </c>
      <c r="K4845" s="5">
        <f t="shared" si="530"/>
        <v>192</v>
      </c>
      <c r="L4845" s="3">
        <f t="shared" ca="1" si="528"/>
        <v>4.4912280701754383E-2</v>
      </c>
      <c r="M4845" s="1">
        <f t="shared" ca="1" si="529"/>
        <v>0.62175438596491228</v>
      </c>
      <c r="N4845" t="str">
        <f t="shared" si="531"/>
        <v>yes</v>
      </c>
    </row>
    <row r="4846" spans="1:14" x14ac:dyDescent="0.25">
      <c r="A4846" t="str">
        <f t="shared" si="525"/>
        <v>5Adelaide Crows</v>
      </c>
      <c r="B4846">
        <v>2020</v>
      </c>
      <c r="C4846">
        <v>5</v>
      </c>
      <c r="D4846" t="s">
        <v>101</v>
      </c>
      <c r="E4846" t="s">
        <v>22</v>
      </c>
      <c r="F4846">
        <v>59</v>
      </c>
      <c r="G4846" s="1">
        <v>0.83</v>
      </c>
      <c r="H4846">
        <v>14</v>
      </c>
      <c r="I4846">
        <f t="shared" si="526"/>
        <v>15</v>
      </c>
      <c r="J4846" s="3">
        <f t="shared" si="527"/>
        <v>0.93333333333333335</v>
      </c>
      <c r="K4846" s="5">
        <f t="shared" si="530"/>
        <v>161</v>
      </c>
      <c r="L4846" s="3">
        <f t="shared" ca="1" si="528"/>
        <v>5.7692307692307696E-2</v>
      </c>
      <c r="M4846" s="1">
        <f t="shared" ca="1" si="529"/>
        <v>0.87564102564102564</v>
      </c>
      <c r="N4846" t="str">
        <f t="shared" si="531"/>
        <v>yes</v>
      </c>
    </row>
    <row r="4847" spans="1:14" x14ac:dyDescent="0.25">
      <c r="A4847" t="str">
        <f t="shared" si="525"/>
        <v>5Adelaide Crows</v>
      </c>
      <c r="B4847">
        <v>2020</v>
      </c>
      <c r="C4847">
        <v>5</v>
      </c>
      <c r="D4847" t="s">
        <v>21</v>
      </c>
      <c r="E4847" t="s">
        <v>22</v>
      </c>
      <c r="F4847">
        <v>82</v>
      </c>
      <c r="G4847" s="1">
        <v>0.92</v>
      </c>
      <c r="H4847">
        <v>14</v>
      </c>
      <c r="I4847">
        <f t="shared" si="526"/>
        <v>15</v>
      </c>
      <c r="J4847" s="3">
        <f t="shared" si="527"/>
        <v>0.93333333333333335</v>
      </c>
      <c r="K4847" s="5">
        <f t="shared" si="530"/>
        <v>329</v>
      </c>
      <c r="L4847" s="3">
        <f t="shared" ca="1" si="528"/>
        <v>0.14305200341005966</v>
      </c>
      <c r="M4847" s="1">
        <f t="shared" ca="1" si="529"/>
        <v>0.79028132992327371</v>
      </c>
      <c r="N4847" t="str">
        <f t="shared" si="531"/>
        <v>yes</v>
      </c>
    </row>
    <row r="4848" spans="1:14" x14ac:dyDescent="0.25">
      <c r="A4848" t="str">
        <f t="shared" si="525"/>
        <v>5Carlton</v>
      </c>
      <c r="B4848">
        <v>2020</v>
      </c>
      <c r="C4848">
        <v>5</v>
      </c>
      <c r="D4848" t="s">
        <v>156</v>
      </c>
      <c r="E4848" t="s">
        <v>6</v>
      </c>
      <c r="F4848">
        <v>62</v>
      </c>
      <c r="G4848" s="1">
        <v>0.78</v>
      </c>
      <c r="H4848">
        <v>14</v>
      </c>
      <c r="I4848">
        <f t="shared" si="526"/>
        <v>23</v>
      </c>
      <c r="J4848" s="3">
        <f t="shared" si="527"/>
        <v>0.60869565217391308</v>
      </c>
      <c r="K4848" s="5">
        <f t="shared" si="530"/>
        <v>149</v>
      </c>
      <c r="L4848" s="3">
        <f t="shared" ca="1" si="528"/>
        <v>3.3014048531289905E-2</v>
      </c>
      <c r="M4848" s="1">
        <f t="shared" ca="1" si="529"/>
        <v>0.57568160364262322</v>
      </c>
      <c r="N4848" t="str">
        <f t="shared" si="531"/>
        <v>yes</v>
      </c>
    </row>
    <row r="4849" spans="1:14" x14ac:dyDescent="0.25">
      <c r="A4849" t="str">
        <f t="shared" si="525"/>
        <v>5Gold Coast Suns</v>
      </c>
      <c r="B4849">
        <v>2020</v>
      </c>
      <c r="C4849">
        <v>5</v>
      </c>
      <c r="D4849" t="s">
        <v>100</v>
      </c>
      <c r="E4849" t="s">
        <v>40</v>
      </c>
      <c r="F4849">
        <v>70</v>
      </c>
      <c r="G4849" s="1">
        <v>0.84</v>
      </c>
      <c r="H4849">
        <v>14</v>
      </c>
      <c r="I4849">
        <f t="shared" si="526"/>
        <v>25</v>
      </c>
      <c r="J4849" s="3">
        <f t="shared" si="527"/>
        <v>0.56000000000000005</v>
      </c>
      <c r="K4849" s="5">
        <f t="shared" si="530"/>
        <v>184</v>
      </c>
      <c r="L4849" s="3">
        <f t="shared" ca="1" si="528"/>
        <v>5.3475935828877011E-3</v>
      </c>
      <c r="M4849" s="1">
        <f t="shared" ca="1" si="529"/>
        <v>0.55465240641711233</v>
      </c>
      <c r="N4849" t="str">
        <f t="shared" si="531"/>
        <v>yes</v>
      </c>
    </row>
    <row r="4850" spans="1:14" x14ac:dyDescent="0.25">
      <c r="A4850" t="str">
        <f t="shared" si="525"/>
        <v>5St Kilda</v>
      </c>
      <c r="B4850">
        <v>2020</v>
      </c>
      <c r="C4850">
        <v>5</v>
      </c>
      <c r="D4850" t="s">
        <v>54</v>
      </c>
      <c r="E4850" t="s">
        <v>19</v>
      </c>
      <c r="F4850">
        <v>57</v>
      </c>
      <c r="G4850" s="1">
        <v>0.77</v>
      </c>
      <c r="H4850">
        <v>14</v>
      </c>
      <c r="I4850">
        <f t="shared" si="526"/>
        <v>23</v>
      </c>
      <c r="J4850" s="3">
        <f t="shared" si="527"/>
        <v>0.60869565217391308</v>
      </c>
      <c r="K4850" s="5">
        <f t="shared" si="530"/>
        <v>158</v>
      </c>
      <c r="L4850" s="3">
        <f t="shared" ca="1" si="528"/>
        <v>0</v>
      </c>
      <c r="M4850" s="1">
        <f t="shared" ca="1" si="529"/>
        <v>0.60869565217391308</v>
      </c>
      <c r="N4850" t="str">
        <f t="shared" si="531"/>
        <v>yes</v>
      </c>
    </row>
    <row r="4851" spans="1:14" x14ac:dyDescent="0.25">
      <c r="A4851" t="str">
        <f t="shared" si="525"/>
        <v>5Brisbane Lions</v>
      </c>
      <c r="B4851">
        <v>2020</v>
      </c>
      <c r="C4851">
        <v>5</v>
      </c>
      <c r="D4851" t="s">
        <v>165</v>
      </c>
      <c r="E4851" t="s">
        <v>16</v>
      </c>
      <c r="F4851">
        <v>77</v>
      </c>
      <c r="G4851" s="1">
        <v>0.82</v>
      </c>
      <c r="H4851">
        <v>14</v>
      </c>
      <c r="I4851">
        <f t="shared" si="526"/>
        <v>21</v>
      </c>
      <c r="J4851" s="3">
        <f t="shared" si="527"/>
        <v>0.66666666666666663</v>
      </c>
      <c r="K4851" s="5">
        <f t="shared" si="530"/>
        <v>106</v>
      </c>
      <c r="L4851" s="3">
        <f t="shared" ca="1" si="528"/>
        <v>1.9047619047619046E-2</v>
      </c>
      <c r="M4851" s="1">
        <f t="shared" ca="1" si="529"/>
        <v>0.64761904761904754</v>
      </c>
      <c r="N4851" t="str">
        <f t="shared" si="531"/>
        <v>yes</v>
      </c>
    </row>
    <row r="4852" spans="1:14" x14ac:dyDescent="0.25">
      <c r="A4852" t="str">
        <f t="shared" si="525"/>
        <v>5Hawthorn</v>
      </c>
      <c r="B4852">
        <v>2020</v>
      </c>
      <c r="C4852">
        <v>5</v>
      </c>
      <c r="D4852" t="s">
        <v>77</v>
      </c>
      <c r="E4852" t="s">
        <v>56</v>
      </c>
      <c r="F4852">
        <v>74</v>
      </c>
      <c r="G4852" s="1">
        <v>0.86</v>
      </c>
      <c r="H4852">
        <v>14</v>
      </c>
      <c r="I4852">
        <f t="shared" si="526"/>
        <v>24</v>
      </c>
      <c r="J4852" s="3">
        <f t="shared" si="527"/>
        <v>0.58333333333333337</v>
      </c>
      <c r="K4852" s="5">
        <f t="shared" si="530"/>
        <v>217</v>
      </c>
      <c r="L4852" s="3">
        <f t="shared" ca="1" si="528"/>
        <v>2.850877192982456E-2</v>
      </c>
      <c r="M4852" s="1">
        <f t="shared" ca="1" si="529"/>
        <v>0.55482456140350878</v>
      </c>
      <c r="N4852" t="str">
        <f t="shared" si="531"/>
        <v>yes</v>
      </c>
    </row>
    <row r="4853" spans="1:14" x14ac:dyDescent="0.25">
      <c r="A4853" t="str">
        <f t="shared" si="525"/>
        <v>5Brisbane Lions</v>
      </c>
      <c r="B4853">
        <v>2020</v>
      </c>
      <c r="C4853">
        <v>5</v>
      </c>
      <c r="D4853" t="s">
        <v>138</v>
      </c>
      <c r="E4853" t="s">
        <v>16</v>
      </c>
      <c r="F4853">
        <v>51</v>
      </c>
      <c r="G4853" s="1">
        <v>0.75</v>
      </c>
      <c r="H4853">
        <v>13</v>
      </c>
      <c r="I4853">
        <f t="shared" si="526"/>
        <v>21</v>
      </c>
      <c r="J4853" s="3">
        <f t="shared" si="527"/>
        <v>0.61904761904761907</v>
      </c>
      <c r="K4853" s="5">
        <f t="shared" si="530"/>
        <v>68</v>
      </c>
      <c r="L4853" s="3">
        <f t="shared" ca="1" si="528"/>
        <v>1.4492753623188406E-2</v>
      </c>
      <c r="M4853" s="1">
        <f t="shared" ca="1" si="529"/>
        <v>0.60455486542443071</v>
      </c>
      <c r="N4853" t="str">
        <f t="shared" si="531"/>
        <v>yes</v>
      </c>
    </row>
    <row r="4854" spans="1:14" x14ac:dyDescent="0.25">
      <c r="A4854" t="str">
        <f t="shared" si="525"/>
        <v>5Richmond</v>
      </c>
      <c r="B4854">
        <v>2020</v>
      </c>
      <c r="C4854">
        <v>5</v>
      </c>
      <c r="D4854" t="s">
        <v>27</v>
      </c>
      <c r="E4854" t="s">
        <v>28</v>
      </c>
      <c r="F4854">
        <v>77</v>
      </c>
      <c r="G4854" s="1">
        <v>0.7</v>
      </c>
      <c r="H4854">
        <v>13</v>
      </c>
      <c r="I4854">
        <f t="shared" si="526"/>
        <v>23</v>
      </c>
      <c r="J4854" s="3">
        <f t="shared" si="527"/>
        <v>0.56521739130434778</v>
      </c>
      <c r="K4854" s="5">
        <f t="shared" si="530"/>
        <v>85</v>
      </c>
      <c r="L4854" s="3">
        <f t="shared" ca="1" si="528"/>
        <v>0</v>
      </c>
      <c r="M4854" s="1">
        <f t="shared" ca="1" si="529"/>
        <v>0.56521739130434778</v>
      </c>
      <c r="N4854" t="str">
        <f t="shared" si="531"/>
        <v>yes</v>
      </c>
    </row>
    <row r="4855" spans="1:14" x14ac:dyDescent="0.25">
      <c r="A4855" t="str">
        <f t="shared" si="525"/>
        <v>5Collingwood</v>
      </c>
      <c r="B4855">
        <v>2020</v>
      </c>
      <c r="C4855">
        <v>5</v>
      </c>
      <c r="D4855" t="s">
        <v>66</v>
      </c>
      <c r="E4855" t="s">
        <v>51</v>
      </c>
      <c r="F4855">
        <v>81</v>
      </c>
      <c r="G4855" s="1">
        <v>0.8</v>
      </c>
      <c r="H4855">
        <v>13</v>
      </c>
      <c r="I4855">
        <f t="shared" si="526"/>
        <v>21</v>
      </c>
      <c r="J4855" s="3">
        <f t="shared" si="527"/>
        <v>0.61904761904761907</v>
      </c>
      <c r="K4855" s="5">
        <f t="shared" si="530"/>
        <v>188</v>
      </c>
      <c r="L4855" s="3">
        <f t="shared" ca="1" si="528"/>
        <v>7.0316350316350321E-2</v>
      </c>
      <c r="M4855" s="1">
        <f t="shared" ca="1" si="529"/>
        <v>0.54873126873126876</v>
      </c>
      <c r="N4855" t="str">
        <f t="shared" si="531"/>
        <v>yes</v>
      </c>
    </row>
    <row r="4856" spans="1:14" x14ac:dyDescent="0.25">
      <c r="A4856" t="str">
        <f t="shared" si="525"/>
        <v>5Fremantle</v>
      </c>
      <c r="B4856">
        <v>2020</v>
      </c>
      <c r="C4856">
        <v>5</v>
      </c>
      <c r="D4856" t="s">
        <v>132</v>
      </c>
      <c r="E4856" t="s">
        <v>53</v>
      </c>
      <c r="F4856">
        <v>50</v>
      </c>
      <c r="G4856" s="1">
        <v>0.9</v>
      </c>
      <c r="H4856">
        <v>13</v>
      </c>
      <c r="I4856">
        <f t="shared" si="526"/>
        <v>15</v>
      </c>
      <c r="J4856" s="3">
        <f t="shared" si="527"/>
        <v>0.8666666666666667</v>
      </c>
      <c r="K4856" s="5">
        <f t="shared" si="530"/>
        <v>196</v>
      </c>
      <c r="L4856" s="3">
        <f t="shared" ca="1" si="528"/>
        <v>6.7282051282051281E-2</v>
      </c>
      <c r="M4856" s="1">
        <f t="shared" ca="1" si="529"/>
        <v>0.79938461538461536</v>
      </c>
      <c r="N4856" t="str">
        <f t="shared" si="531"/>
        <v>yes</v>
      </c>
    </row>
    <row r="4857" spans="1:14" x14ac:dyDescent="0.25">
      <c r="A4857" t="str">
        <f t="shared" si="525"/>
        <v>5North Melbourne</v>
      </c>
      <c r="B4857">
        <v>2020</v>
      </c>
      <c r="C4857">
        <v>5</v>
      </c>
      <c r="D4857" t="s">
        <v>24</v>
      </c>
      <c r="E4857" t="s">
        <v>25</v>
      </c>
      <c r="F4857">
        <v>66</v>
      </c>
      <c r="G4857" s="1">
        <v>0.72</v>
      </c>
      <c r="H4857">
        <v>13</v>
      </c>
      <c r="I4857">
        <f t="shared" si="526"/>
        <v>21</v>
      </c>
      <c r="J4857" s="3">
        <f t="shared" si="527"/>
        <v>0.61904761904761907</v>
      </c>
      <c r="K4857" s="5">
        <f t="shared" si="530"/>
        <v>200</v>
      </c>
      <c r="L4857" s="3">
        <f t="shared" ca="1" si="528"/>
        <v>4.818181818181818E-2</v>
      </c>
      <c r="M4857" s="1">
        <f t="shared" ca="1" si="529"/>
        <v>0.57086580086580085</v>
      </c>
      <c r="N4857" t="str">
        <f t="shared" si="531"/>
        <v>yes</v>
      </c>
    </row>
    <row r="4858" spans="1:14" x14ac:dyDescent="0.25">
      <c r="A4858" t="str">
        <f t="shared" si="525"/>
        <v>5Adelaide Crows</v>
      </c>
      <c r="B4858">
        <v>2020</v>
      </c>
      <c r="C4858">
        <v>5</v>
      </c>
      <c r="D4858" t="s">
        <v>65</v>
      </c>
      <c r="E4858" t="s">
        <v>22</v>
      </c>
      <c r="F4858">
        <v>90</v>
      </c>
      <c r="G4858" s="1">
        <v>0.81</v>
      </c>
      <c r="H4858">
        <v>13</v>
      </c>
      <c r="I4858">
        <f t="shared" si="526"/>
        <v>15</v>
      </c>
      <c r="J4858" s="3">
        <f t="shared" si="527"/>
        <v>0.8666666666666667</v>
      </c>
      <c r="K4858" s="5">
        <f t="shared" si="530"/>
        <v>231</v>
      </c>
      <c r="L4858" s="3">
        <f t="shared" ca="1" si="528"/>
        <v>9.3981897678980048E-2</v>
      </c>
      <c r="M4858" s="1">
        <f t="shared" ca="1" si="529"/>
        <v>0.77268476898768668</v>
      </c>
      <c r="N4858" t="str">
        <f t="shared" si="531"/>
        <v>yes</v>
      </c>
    </row>
    <row r="4859" spans="1:14" x14ac:dyDescent="0.25">
      <c r="A4859" t="str">
        <f t="shared" si="525"/>
        <v>5Hawthorn</v>
      </c>
      <c r="B4859">
        <v>2020</v>
      </c>
      <c r="C4859">
        <v>5</v>
      </c>
      <c r="D4859" t="s">
        <v>64</v>
      </c>
      <c r="E4859" t="s">
        <v>56</v>
      </c>
      <c r="F4859">
        <v>53</v>
      </c>
      <c r="G4859" s="1">
        <v>0.78</v>
      </c>
      <c r="H4859">
        <v>13</v>
      </c>
      <c r="I4859">
        <f t="shared" si="526"/>
        <v>24</v>
      </c>
      <c r="J4859" s="3">
        <f t="shared" si="527"/>
        <v>0.54166666666666663</v>
      </c>
      <c r="K4859" s="5">
        <f t="shared" si="530"/>
        <v>208</v>
      </c>
      <c r="L4859" s="3">
        <f t="shared" ca="1" si="528"/>
        <v>0.11485565716334947</v>
      </c>
      <c r="M4859" s="1">
        <f t="shared" ca="1" si="529"/>
        <v>0.42681100950331718</v>
      </c>
      <c r="N4859" t="str">
        <f t="shared" si="531"/>
        <v>yes</v>
      </c>
    </row>
    <row r="4860" spans="1:14" x14ac:dyDescent="0.25">
      <c r="A4860" t="str">
        <f t="shared" si="525"/>
        <v>5Fremantle</v>
      </c>
      <c r="B4860">
        <v>2020</v>
      </c>
      <c r="C4860">
        <v>5</v>
      </c>
      <c r="D4860" t="s">
        <v>121</v>
      </c>
      <c r="E4860" t="s">
        <v>53</v>
      </c>
      <c r="F4860">
        <v>69</v>
      </c>
      <c r="G4860" s="1">
        <v>0.85</v>
      </c>
      <c r="H4860">
        <v>12</v>
      </c>
      <c r="I4860">
        <f t="shared" si="526"/>
        <v>15</v>
      </c>
      <c r="J4860" s="3">
        <f t="shared" si="527"/>
        <v>0.8</v>
      </c>
      <c r="K4860" s="5">
        <f t="shared" si="530"/>
        <v>106</v>
      </c>
      <c r="L4860" s="3">
        <f t="shared" ca="1" si="528"/>
        <v>6.5541601255886969E-2</v>
      </c>
      <c r="M4860" s="1">
        <f t="shared" ca="1" si="529"/>
        <v>0.73445839874411312</v>
      </c>
      <c r="N4860" t="str">
        <f t="shared" si="531"/>
        <v>yes</v>
      </c>
    </row>
    <row r="4861" spans="1:14" x14ac:dyDescent="0.25">
      <c r="A4861" t="str">
        <f t="shared" si="525"/>
        <v>5Collingwood</v>
      </c>
      <c r="B4861">
        <v>2020</v>
      </c>
      <c r="C4861">
        <v>5</v>
      </c>
      <c r="D4861" t="s">
        <v>166</v>
      </c>
      <c r="E4861" t="s">
        <v>51</v>
      </c>
      <c r="F4861">
        <v>70</v>
      </c>
      <c r="G4861" s="1">
        <v>0.85</v>
      </c>
      <c r="H4861">
        <v>12</v>
      </c>
      <c r="I4861">
        <f t="shared" si="526"/>
        <v>21</v>
      </c>
      <c r="J4861" s="3">
        <f t="shared" si="527"/>
        <v>0.5714285714285714</v>
      </c>
      <c r="K4861" s="5">
        <f t="shared" si="530"/>
        <v>61</v>
      </c>
      <c r="L4861" s="3">
        <f t="shared" ca="1" si="528"/>
        <v>0</v>
      </c>
      <c r="M4861" s="1">
        <f t="shared" ca="1" si="529"/>
        <v>0.5714285714285714</v>
      </c>
      <c r="N4861" t="str">
        <f t="shared" si="531"/>
        <v>yes</v>
      </c>
    </row>
    <row r="4862" spans="1:14" x14ac:dyDescent="0.25">
      <c r="A4862" t="str">
        <f t="shared" si="525"/>
        <v>5West Coast Eagles</v>
      </c>
      <c r="B4862">
        <v>2020</v>
      </c>
      <c r="C4862">
        <v>5</v>
      </c>
      <c r="D4862" t="s">
        <v>128</v>
      </c>
      <c r="E4862" t="s">
        <v>36</v>
      </c>
      <c r="F4862">
        <v>66</v>
      </c>
      <c r="G4862" s="1">
        <v>0.98</v>
      </c>
      <c r="H4862">
        <v>12</v>
      </c>
      <c r="I4862">
        <f t="shared" si="526"/>
        <v>20</v>
      </c>
      <c r="J4862" s="3">
        <f t="shared" si="527"/>
        <v>0.6</v>
      </c>
      <c r="K4862" s="5">
        <f t="shared" si="530"/>
        <v>145</v>
      </c>
      <c r="L4862" s="3">
        <f t="shared" ca="1" si="528"/>
        <v>4.7873694932518467E-2</v>
      </c>
      <c r="M4862" s="1">
        <f t="shared" ca="1" si="529"/>
        <v>0.5521263050674815</v>
      </c>
      <c r="N4862" t="str">
        <f t="shared" si="531"/>
        <v>yes</v>
      </c>
    </row>
    <row r="4863" spans="1:14" x14ac:dyDescent="0.25">
      <c r="A4863" t="str">
        <f t="shared" si="525"/>
        <v>5Richmond</v>
      </c>
      <c r="B4863">
        <v>2020</v>
      </c>
      <c r="C4863">
        <v>5</v>
      </c>
      <c r="D4863" t="s">
        <v>60</v>
      </c>
      <c r="E4863" t="s">
        <v>28</v>
      </c>
      <c r="F4863">
        <v>54</v>
      </c>
      <c r="G4863" s="1">
        <v>0.47</v>
      </c>
      <c r="H4863">
        <v>12</v>
      </c>
      <c r="I4863">
        <f t="shared" si="526"/>
        <v>23</v>
      </c>
      <c r="J4863" s="3">
        <f t="shared" si="527"/>
        <v>0.52173913043478259</v>
      </c>
      <c r="K4863" s="5">
        <f t="shared" si="530"/>
        <v>95</v>
      </c>
      <c r="L4863" s="3">
        <f t="shared" ca="1" si="528"/>
        <v>0.20165009593581024</v>
      </c>
      <c r="M4863" s="1">
        <f t="shared" ca="1" si="529"/>
        <v>0.32008903449897236</v>
      </c>
      <c r="N4863" t="str">
        <f t="shared" si="531"/>
        <v>yes</v>
      </c>
    </row>
    <row r="4864" spans="1:14" x14ac:dyDescent="0.25">
      <c r="A4864" t="str">
        <f t="shared" si="525"/>
        <v>5Sydney Swans</v>
      </c>
      <c r="B4864">
        <v>2020</v>
      </c>
      <c r="C4864">
        <v>5</v>
      </c>
      <c r="D4864" t="s">
        <v>96</v>
      </c>
      <c r="E4864" t="s">
        <v>70</v>
      </c>
      <c r="F4864">
        <v>69</v>
      </c>
      <c r="G4864" s="1">
        <v>0.9</v>
      </c>
      <c r="H4864">
        <v>12</v>
      </c>
      <c r="I4864">
        <f t="shared" si="526"/>
        <v>20</v>
      </c>
      <c r="J4864" s="3">
        <f t="shared" si="527"/>
        <v>0.6</v>
      </c>
      <c r="K4864" s="5">
        <f t="shared" si="530"/>
        <v>180</v>
      </c>
      <c r="L4864" s="3">
        <f t="shared" ca="1" si="528"/>
        <v>6.3682736252395691E-2</v>
      </c>
      <c r="M4864" s="1">
        <f t="shared" ca="1" si="529"/>
        <v>0.53631726374760424</v>
      </c>
      <c r="N4864" t="str">
        <f t="shared" si="531"/>
        <v>yes</v>
      </c>
    </row>
    <row r="4865" spans="1:14" x14ac:dyDescent="0.25">
      <c r="A4865" t="str">
        <f t="shared" si="525"/>
        <v>5Adelaide Crows</v>
      </c>
      <c r="B4865">
        <v>2020</v>
      </c>
      <c r="C4865">
        <v>5</v>
      </c>
      <c r="D4865" t="s">
        <v>123</v>
      </c>
      <c r="E4865" t="s">
        <v>22</v>
      </c>
      <c r="F4865">
        <v>94</v>
      </c>
      <c r="G4865" s="1">
        <v>0.85</v>
      </c>
      <c r="H4865">
        <v>12</v>
      </c>
      <c r="I4865">
        <f t="shared" si="526"/>
        <v>15</v>
      </c>
      <c r="J4865" s="3">
        <f t="shared" si="527"/>
        <v>0.8</v>
      </c>
      <c r="K4865" s="5">
        <f t="shared" si="530"/>
        <v>149</v>
      </c>
      <c r="L4865" s="3">
        <f t="shared" ca="1" si="528"/>
        <v>6.1324786324786329E-2</v>
      </c>
      <c r="M4865" s="1">
        <f t="shared" ca="1" si="529"/>
        <v>0.73867521367521372</v>
      </c>
      <c r="N4865" t="str">
        <f t="shared" si="531"/>
        <v>yes</v>
      </c>
    </row>
    <row r="4866" spans="1:14" x14ac:dyDescent="0.25">
      <c r="A4866" t="str">
        <f t="shared" ref="A4866:A4929" si="532">C4866&amp;E4866</f>
        <v>5Port Adelaide</v>
      </c>
      <c r="B4866">
        <v>2020</v>
      </c>
      <c r="C4866">
        <v>5</v>
      </c>
      <c r="D4866" t="s">
        <v>120</v>
      </c>
      <c r="E4866" t="s">
        <v>48</v>
      </c>
      <c r="F4866">
        <v>53</v>
      </c>
      <c r="G4866" s="1">
        <v>0.76</v>
      </c>
      <c r="H4866">
        <v>12</v>
      </c>
      <c r="I4866">
        <f t="shared" ref="I4866:I4929" si="533">SUMIF($A:$A,$A4866,$H:$H)/4</f>
        <v>21</v>
      </c>
      <c r="J4866" s="3">
        <f t="shared" ref="J4866:J4929" si="534">H4866/I4866</f>
        <v>0.5714285714285714</v>
      </c>
      <c r="K4866" s="5">
        <f t="shared" si="530"/>
        <v>203</v>
      </c>
      <c r="L4866" s="3">
        <f t="shared" ref="L4866:L4929" ca="1" si="535">SUMIF($D:$D,$D4866,$J4866)/COUNTIF($D:$D,$D4866)</f>
        <v>8.5740740740740728E-2</v>
      </c>
      <c r="M4866" s="1">
        <f t="shared" ref="M4866:M4929" ca="1" si="536">J4866-L4866</f>
        <v>0.48568783068783067</v>
      </c>
      <c r="N4866" t="str">
        <f t="shared" si="531"/>
        <v>yes</v>
      </c>
    </row>
    <row r="4867" spans="1:14" x14ac:dyDescent="0.25">
      <c r="A4867" t="str">
        <f t="shared" si="532"/>
        <v>5Fremantle</v>
      </c>
      <c r="B4867">
        <v>2020</v>
      </c>
      <c r="C4867">
        <v>5</v>
      </c>
      <c r="D4867" t="s">
        <v>83</v>
      </c>
      <c r="E4867" t="s">
        <v>53</v>
      </c>
      <c r="F4867">
        <v>79</v>
      </c>
      <c r="G4867" s="1">
        <v>0.75</v>
      </c>
      <c r="H4867">
        <v>11</v>
      </c>
      <c r="I4867">
        <f t="shared" si="533"/>
        <v>15</v>
      </c>
      <c r="J4867" s="3">
        <f t="shared" si="534"/>
        <v>0.73333333333333328</v>
      </c>
      <c r="K4867" s="5">
        <f t="shared" ref="K4867:K4930" si="537">SUMIF($D:$D,$D4867,$H:$H)</f>
        <v>191</v>
      </c>
      <c r="L4867" s="3">
        <f t="shared" ca="1" si="535"/>
        <v>4.8741883116883114E-2</v>
      </c>
      <c r="M4867" s="1">
        <f t="shared" ca="1" si="536"/>
        <v>0.68459145021645018</v>
      </c>
      <c r="N4867" t="str">
        <f t="shared" ref="N4867:N4930" si="538">IF(K4867&gt;0,"yes", "no")</f>
        <v>yes</v>
      </c>
    </row>
    <row r="4868" spans="1:14" x14ac:dyDescent="0.25">
      <c r="A4868" t="str">
        <f t="shared" si="532"/>
        <v>5Collingwood</v>
      </c>
      <c r="B4868">
        <v>2020</v>
      </c>
      <c r="C4868">
        <v>5</v>
      </c>
      <c r="D4868" t="s">
        <v>143</v>
      </c>
      <c r="E4868" t="s">
        <v>51</v>
      </c>
      <c r="F4868">
        <v>105</v>
      </c>
      <c r="G4868" s="1">
        <v>0.74</v>
      </c>
      <c r="H4868">
        <v>11</v>
      </c>
      <c r="I4868">
        <f t="shared" si="533"/>
        <v>21</v>
      </c>
      <c r="J4868" s="3">
        <f t="shared" si="534"/>
        <v>0.52380952380952384</v>
      </c>
      <c r="K4868" s="5">
        <f t="shared" si="537"/>
        <v>92</v>
      </c>
      <c r="L4868" s="3">
        <f t="shared" ca="1" si="535"/>
        <v>3.888888888888889E-2</v>
      </c>
      <c r="M4868" s="1">
        <f t="shared" ca="1" si="536"/>
        <v>0.48492063492063497</v>
      </c>
      <c r="N4868" t="str">
        <f t="shared" si="538"/>
        <v>yes</v>
      </c>
    </row>
    <row r="4869" spans="1:14" x14ac:dyDescent="0.25">
      <c r="A4869" t="str">
        <f t="shared" si="532"/>
        <v>5Port Adelaide</v>
      </c>
      <c r="B4869">
        <v>2020</v>
      </c>
      <c r="C4869">
        <v>5</v>
      </c>
      <c r="D4869" t="s">
        <v>187</v>
      </c>
      <c r="E4869" t="s">
        <v>48</v>
      </c>
      <c r="F4869">
        <v>57</v>
      </c>
      <c r="G4869" s="1">
        <v>0.81</v>
      </c>
      <c r="H4869">
        <v>11</v>
      </c>
      <c r="I4869">
        <f t="shared" si="533"/>
        <v>21</v>
      </c>
      <c r="J4869" s="3">
        <f t="shared" si="534"/>
        <v>0.52380952380952384</v>
      </c>
      <c r="K4869" s="5">
        <f t="shared" si="537"/>
        <v>130</v>
      </c>
      <c r="L4869" s="3">
        <f t="shared" ca="1" si="535"/>
        <v>4.0441176470588237E-2</v>
      </c>
      <c r="M4869" s="1">
        <f t="shared" ca="1" si="536"/>
        <v>0.48336834733893558</v>
      </c>
      <c r="N4869" t="str">
        <f t="shared" si="538"/>
        <v>yes</v>
      </c>
    </row>
    <row r="4870" spans="1:14" x14ac:dyDescent="0.25">
      <c r="A4870" t="str">
        <f t="shared" si="532"/>
        <v>5Richmond</v>
      </c>
      <c r="B4870">
        <v>2020</v>
      </c>
      <c r="C4870">
        <v>5</v>
      </c>
      <c r="D4870" t="s">
        <v>76</v>
      </c>
      <c r="E4870" t="s">
        <v>28</v>
      </c>
      <c r="F4870">
        <v>56</v>
      </c>
      <c r="G4870" s="1">
        <v>0.56999999999999995</v>
      </c>
      <c r="H4870">
        <v>11</v>
      </c>
      <c r="I4870">
        <f t="shared" si="533"/>
        <v>23</v>
      </c>
      <c r="J4870" s="3">
        <f t="shared" si="534"/>
        <v>0.47826086956521741</v>
      </c>
      <c r="K4870" s="5">
        <f t="shared" si="537"/>
        <v>201</v>
      </c>
      <c r="L4870" s="3">
        <f t="shared" ca="1" si="535"/>
        <v>3.4107754593584554E-2</v>
      </c>
      <c r="M4870" s="1">
        <f t="shared" ca="1" si="536"/>
        <v>0.44415311497163285</v>
      </c>
      <c r="N4870" t="str">
        <f t="shared" si="538"/>
        <v>yes</v>
      </c>
    </row>
    <row r="4871" spans="1:14" x14ac:dyDescent="0.25">
      <c r="A4871" t="str">
        <f t="shared" si="532"/>
        <v>5Hawthorn</v>
      </c>
      <c r="B4871">
        <v>2020</v>
      </c>
      <c r="C4871">
        <v>5</v>
      </c>
      <c r="D4871" t="s">
        <v>199</v>
      </c>
      <c r="E4871" t="s">
        <v>56</v>
      </c>
      <c r="F4871">
        <v>36</v>
      </c>
      <c r="G4871" s="1">
        <v>0.76</v>
      </c>
      <c r="H4871">
        <v>11</v>
      </c>
      <c r="I4871">
        <f t="shared" si="533"/>
        <v>24</v>
      </c>
      <c r="J4871" s="3">
        <f t="shared" si="534"/>
        <v>0.45833333333333331</v>
      </c>
      <c r="K4871" s="5">
        <f t="shared" si="537"/>
        <v>11</v>
      </c>
      <c r="L4871" s="3">
        <f t="shared" ca="1" si="535"/>
        <v>0</v>
      </c>
      <c r="M4871" s="1">
        <f t="shared" ca="1" si="536"/>
        <v>0.45833333333333331</v>
      </c>
      <c r="N4871" t="str">
        <f t="shared" si="538"/>
        <v>yes</v>
      </c>
    </row>
    <row r="4872" spans="1:14" x14ac:dyDescent="0.25">
      <c r="A4872" t="str">
        <f t="shared" si="532"/>
        <v>5North Melbourne</v>
      </c>
      <c r="B4872">
        <v>2020</v>
      </c>
      <c r="C4872">
        <v>5</v>
      </c>
      <c r="D4872" t="s">
        <v>176</v>
      </c>
      <c r="E4872" t="s">
        <v>25</v>
      </c>
      <c r="F4872">
        <v>64</v>
      </c>
      <c r="G4872" s="1">
        <v>0.91</v>
      </c>
      <c r="H4872">
        <v>11</v>
      </c>
      <c r="I4872">
        <f t="shared" si="533"/>
        <v>21</v>
      </c>
      <c r="J4872" s="3">
        <f t="shared" si="534"/>
        <v>0.52380952380952384</v>
      </c>
      <c r="K4872" s="5">
        <f t="shared" si="537"/>
        <v>32</v>
      </c>
      <c r="L4872" s="3">
        <f t="shared" ca="1" si="535"/>
        <v>0</v>
      </c>
      <c r="M4872" s="1">
        <f t="shared" ca="1" si="536"/>
        <v>0.52380952380952384</v>
      </c>
      <c r="N4872" t="str">
        <f t="shared" si="538"/>
        <v>yes</v>
      </c>
    </row>
    <row r="4873" spans="1:14" x14ac:dyDescent="0.25">
      <c r="A4873" t="str">
        <f t="shared" si="532"/>
        <v>5Hawthorn</v>
      </c>
      <c r="B4873">
        <v>2020</v>
      </c>
      <c r="C4873">
        <v>5</v>
      </c>
      <c r="D4873" t="s">
        <v>55</v>
      </c>
      <c r="E4873" t="s">
        <v>56</v>
      </c>
      <c r="F4873">
        <v>81</v>
      </c>
      <c r="G4873" s="1">
        <v>0.85</v>
      </c>
      <c r="H4873">
        <v>11</v>
      </c>
      <c r="I4873">
        <f t="shared" si="533"/>
        <v>24</v>
      </c>
      <c r="J4873" s="3">
        <f t="shared" si="534"/>
        <v>0.45833333333333331</v>
      </c>
      <c r="K4873" s="5">
        <f t="shared" si="537"/>
        <v>131</v>
      </c>
      <c r="L4873" s="3">
        <f t="shared" ca="1" si="535"/>
        <v>5.1584928229665067E-2</v>
      </c>
      <c r="M4873" s="1">
        <f t="shared" ca="1" si="536"/>
        <v>0.40674840510366828</v>
      </c>
      <c r="N4873" t="str">
        <f t="shared" si="538"/>
        <v>yes</v>
      </c>
    </row>
    <row r="4874" spans="1:14" x14ac:dyDescent="0.25">
      <c r="A4874" t="str">
        <f t="shared" si="532"/>
        <v>5Richmond</v>
      </c>
      <c r="B4874">
        <v>2020</v>
      </c>
      <c r="C4874">
        <v>5</v>
      </c>
      <c r="D4874" t="s">
        <v>202</v>
      </c>
      <c r="E4874" t="s">
        <v>28</v>
      </c>
      <c r="F4874">
        <v>39</v>
      </c>
      <c r="G4874" s="1">
        <v>0.66</v>
      </c>
      <c r="H4874">
        <v>10</v>
      </c>
      <c r="I4874">
        <f t="shared" si="533"/>
        <v>23</v>
      </c>
      <c r="J4874" s="3">
        <f t="shared" si="534"/>
        <v>0.43478260869565216</v>
      </c>
      <c r="K4874" s="5">
        <f t="shared" si="537"/>
        <v>57</v>
      </c>
      <c r="L4874" s="3">
        <f t="shared" ca="1" si="535"/>
        <v>0</v>
      </c>
      <c r="M4874" s="1">
        <f t="shared" ca="1" si="536"/>
        <v>0.43478260869565216</v>
      </c>
      <c r="N4874" t="str">
        <f t="shared" si="538"/>
        <v>yes</v>
      </c>
    </row>
    <row r="4875" spans="1:14" x14ac:dyDescent="0.25">
      <c r="A4875" t="str">
        <f t="shared" si="532"/>
        <v>5Geelong Cats</v>
      </c>
      <c r="B4875">
        <v>2020</v>
      </c>
      <c r="C4875">
        <v>5</v>
      </c>
      <c r="D4875" t="s">
        <v>106</v>
      </c>
      <c r="E4875" t="s">
        <v>9</v>
      </c>
      <c r="F4875">
        <v>41</v>
      </c>
      <c r="G4875" s="1">
        <v>0.7</v>
      </c>
      <c r="H4875">
        <v>10</v>
      </c>
      <c r="I4875">
        <f t="shared" si="533"/>
        <v>25</v>
      </c>
      <c r="J4875" s="3">
        <f t="shared" si="534"/>
        <v>0.4</v>
      </c>
      <c r="K4875" s="5">
        <f t="shared" si="537"/>
        <v>59</v>
      </c>
      <c r="L4875" s="3">
        <f t="shared" ca="1" si="535"/>
        <v>0</v>
      </c>
      <c r="M4875" s="1">
        <f t="shared" ca="1" si="536"/>
        <v>0.4</v>
      </c>
      <c r="N4875" t="str">
        <f t="shared" si="538"/>
        <v>yes</v>
      </c>
    </row>
    <row r="4876" spans="1:14" x14ac:dyDescent="0.25">
      <c r="A4876" t="str">
        <f t="shared" si="532"/>
        <v>5Sydney Swans</v>
      </c>
      <c r="B4876">
        <v>2020</v>
      </c>
      <c r="C4876">
        <v>5</v>
      </c>
      <c r="D4876" t="s">
        <v>152</v>
      </c>
      <c r="E4876" t="s">
        <v>70</v>
      </c>
      <c r="F4876">
        <v>61</v>
      </c>
      <c r="G4876" s="1">
        <v>0.77</v>
      </c>
      <c r="H4876">
        <v>10</v>
      </c>
      <c r="I4876">
        <f t="shared" si="533"/>
        <v>20</v>
      </c>
      <c r="J4876" s="3">
        <f t="shared" si="534"/>
        <v>0.5</v>
      </c>
      <c r="K4876" s="5">
        <f t="shared" si="537"/>
        <v>160</v>
      </c>
      <c r="L4876" s="3">
        <f t="shared" ca="1" si="535"/>
        <v>5.7992788461538464E-2</v>
      </c>
      <c r="M4876" s="1">
        <f t="shared" ca="1" si="536"/>
        <v>0.44200721153846156</v>
      </c>
      <c r="N4876" t="str">
        <f t="shared" si="538"/>
        <v>yes</v>
      </c>
    </row>
    <row r="4877" spans="1:14" x14ac:dyDescent="0.25">
      <c r="A4877" t="str">
        <f t="shared" si="532"/>
        <v>5St Kilda</v>
      </c>
      <c r="B4877">
        <v>2020</v>
      </c>
      <c r="C4877">
        <v>5</v>
      </c>
      <c r="D4877" t="s">
        <v>170</v>
      </c>
      <c r="E4877" t="s">
        <v>19</v>
      </c>
      <c r="F4877">
        <v>44</v>
      </c>
      <c r="G4877" s="1">
        <v>0.36</v>
      </c>
      <c r="H4877">
        <v>9</v>
      </c>
      <c r="I4877">
        <f t="shared" si="533"/>
        <v>23</v>
      </c>
      <c r="J4877" s="3">
        <f t="shared" si="534"/>
        <v>0.39130434782608697</v>
      </c>
      <c r="K4877" s="5">
        <f t="shared" si="537"/>
        <v>39</v>
      </c>
      <c r="L4877" s="3">
        <f t="shared" ca="1" si="535"/>
        <v>0</v>
      </c>
      <c r="M4877" s="1">
        <f t="shared" ca="1" si="536"/>
        <v>0.39130434782608697</v>
      </c>
      <c r="N4877" t="str">
        <f t="shared" si="538"/>
        <v>yes</v>
      </c>
    </row>
    <row r="4878" spans="1:14" x14ac:dyDescent="0.25">
      <c r="A4878" t="str">
        <f t="shared" si="532"/>
        <v>5Carlton</v>
      </c>
      <c r="B4878">
        <v>2020</v>
      </c>
      <c r="C4878">
        <v>5</v>
      </c>
      <c r="D4878" t="s">
        <v>210</v>
      </c>
      <c r="E4878" t="s">
        <v>6</v>
      </c>
      <c r="F4878">
        <v>58</v>
      </c>
      <c r="G4878" s="1">
        <v>0.73</v>
      </c>
      <c r="H4878">
        <v>9</v>
      </c>
      <c r="I4878">
        <f t="shared" si="533"/>
        <v>23</v>
      </c>
      <c r="J4878" s="3">
        <f t="shared" si="534"/>
        <v>0.39130434782608697</v>
      </c>
      <c r="K4878" s="5">
        <f t="shared" si="537"/>
        <v>23</v>
      </c>
      <c r="L4878" s="3">
        <f t="shared" ca="1" si="535"/>
        <v>0</v>
      </c>
      <c r="M4878" s="1">
        <f t="shared" ca="1" si="536"/>
        <v>0.39130434782608697</v>
      </c>
      <c r="N4878" t="str">
        <f t="shared" si="538"/>
        <v>yes</v>
      </c>
    </row>
    <row r="4879" spans="1:14" x14ac:dyDescent="0.25">
      <c r="A4879" t="str">
        <f t="shared" si="532"/>
        <v>5GWS Giants</v>
      </c>
      <c r="B4879">
        <v>2020</v>
      </c>
      <c r="C4879">
        <v>5</v>
      </c>
      <c r="D4879" t="s">
        <v>150</v>
      </c>
      <c r="E4879" t="s">
        <v>11</v>
      </c>
      <c r="F4879">
        <v>59</v>
      </c>
      <c r="G4879" s="1">
        <v>0.61</v>
      </c>
      <c r="H4879">
        <v>9</v>
      </c>
      <c r="I4879">
        <f t="shared" si="533"/>
        <v>24</v>
      </c>
      <c r="J4879" s="3">
        <f t="shared" si="534"/>
        <v>0.375</v>
      </c>
      <c r="K4879" s="5">
        <f t="shared" si="537"/>
        <v>57</v>
      </c>
      <c r="L4879" s="3">
        <f t="shared" ca="1" si="535"/>
        <v>7.575757575757576E-3</v>
      </c>
      <c r="M4879" s="1">
        <f t="shared" ca="1" si="536"/>
        <v>0.36742424242424243</v>
      </c>
      <c r="N4879" t="str">
        <f t="shared" si="538"/>
        <v>yes</v>
      </c>
    </row>
    <row r="4880" spans="1:14" x14ac:dyDescent="0.25">
      <c r="A4880" t="str">
        <f t="shared" si="532"/>
        <v>5GWS Giants</v>
      </c>
      <c r="B4880">
        <v>2020</v>
      </c>
      <c r="C4880">
        <v>5</v>
      </c>
      <c r="D4880" t="s">
        <v>153</v>
      </c>
      <c r="E4880" t="s">
        <v>11</v>
      </c>
      <c r="F4880">
        <v>116</v>
      </c>
      <c r="G4880" s="1">
        <v>0.83</v>
      </c>
      <c r="H4880">
        <v>8</v>
      </c>
      <c r="I4880">
        <f t="shared" si="533"/>
        <v>24</v>
      </c>
      <c r="J4880" s="3">
        <f t="shared" si="534"/>
        <v>0.33333333333333331</v>
      </c>
      <c r="K4880" s="5">
        <f t="shared" si="537"/>
        <v>135</v>
      </c>
      <c r="L4880" s="3">
        <f t="shared" ca="1" si="535"/>
        <v>6.709956709956709E-2</v>
      </c>
      <c r="M4880" s="1">
        <f t="shared" ca="1" si="536"/>
        <v>0.26623376623376621</v>
      </c>
      <c r="N4880" t="str">
        <f t="shared" si="538"/>
        <v>yes</v>
      </c>
    </row>
    <row r="4881" spans="1:14" x14ac:dyDescent="0.25">
      <c r="A4881" t="str">
        <f t="shared" si="532"/>
        <v>5Brisbane Lions</v>
      </c>
      <c r="B4881">
        <v>2020</v>
      </c>
      <c r="C4881">
        <v>5</v>
      </c>
      <c r="D4881" t="s">
        <v>68</v>
      </c>
      <c r="E4881" t="s">
        <v>16</v>
      </c>
      <c r="F4881">
        <v>74</v>
      </c>
      <c r="G4881" s="1">
        <v>0.82</v>
      </c>
      <c r="H4881">
        <v>8</v>
      </c>
      <c r="I4881">
        <f t="shared" si="533"/>
        <v>21</v>
      </c>
      <c r="J4881" s="3">
        <f t="shared" si="534"/>
        <v>0.38095238095238093</v>
      </c>
      <c r="K4881" s="5">
        <f t="shared" si="537"/>
        <v>232</v>
      </c>
      <c r="L4881" s="3">
        <f t="shared" ca="1" si="535"/>
        <v>2.0098039215686276E-2</v>
      </c>
      <c r="M4881" s="1">
        <f t="shared" ca="1" si="536"/>
        <v>0.36085434173669467</v>
      </c>
      <c r="N4881" t="str">
        <f t="shared" si="538"/>
        <v>yes</v>
      </c>
    </row>
    <row r="4882" spans="1:14" x14ac:dyDescent="0.25">
      <c r="A4882" t="str">
        <f t="shared" si="532"/>
        <v>5Melbourne</v>
      </c>
      <c r="B4882">
        <v>2020</v>
      </c>
      <c r="C4882">
        <v>5</v>
      </c>
      <c r="D4882" t="s">
        <v>108</v>
      </c>
      <c r="E4882" t="s">
        <v>30</v>
      </c>
      <c r="F4882">
        <v>66</v>
      </c>
      <c r="G4882" s="1">
        <v>0.79</v>
      </c>
      <c r="H4882">
        <v>8</v>
      </c>
      <c r="I4882">
        <f t="shared" si="533"/>
        <v>23</v>
      </c>
      <c r="J4882" s="3">
        <f t="shared" si="534"/>
        <v>0.34782608695652173</v>
      </c>
      <c r="K4882" s="5">
        <f t="shared" si="537"/>
        <v>177</v>
      </c>
      <c r="L4882" s="3">
        <f t="shared" ca="1" si="535"/>
        <v>1.098901098901099E-2</v>
      </c>
      <c r="M4882" s="1">
        <f t="shared" ca="1" si="536"/>
        <v>0.33683707596751072</v>
      </c>
      <c r="N4882" t="str">
        <f t="shared" si="538"/>
        <v>yes</v>
      </c>
    </row>
    <row r="4883" spans="1:14" x14ac:dyDescent="0.25">
      <c r="A4883" t="str">
        <f t="shared" si="532"/>
        <v>5Melbourne</v>
      </c>
      <c r="B4883">
        <v>2020</v>
      </c>
      <c r="C4883">
        <v>5</v>
      </c>
      <c r="D4883" t="s">
        <v>223</v>
      </c>
      <c r="E4883" t="s">
        <v>30</v>
      </c>
      <c r="F4883">
        <v>57</v>
      </c>
      <c r="G4883" s="1">
        <v>0.78</v>
      </c>
      <c r="H4883">
        <v>8</v>
      </c>
      <c r="I4883">
        <f t="shared" si="533"/>
        <v>23</v>
      </c>
      <c r="J4883" s="3">
        <f t="shared" si="534"/>
        <v>0.34782608695652173</v>
      </c>
      <c r="K4883" s="5">
        <f t="shared" si="537"/>
        <v>30</v>
      </c>
      <c r="L4883" s="3">
        <f t="shared" ca="1" si="535"/>
        <v>0</v>
      </c>
      <c r="M4883" s="1">
        <f t="shared" ca="1" si="536"/>
        <v>0.34782608695652173</v>
      </c>
      <c r="N4883" t="str">
        <f t="shared" si="538"/>
        <v>yes</v>
      </c>
    </row>
    <row r="4884" spans="1:14" x14ac:dyDescent="0.25">
      <c r="A4884" t="str">
        <f t="shared" si="532"/>
        <v>5Fremantle</v>
      </c>
      <c r="B4884">
        <v>2020</v>
      </c>
      <c r="C4884">
        <v>5</v>
      </c>
      <c r="D4884" t="s">
        <v>192</v>
      </c>
      <c r="E4884" t="s">
        <v>53</v>
      </c>
      <c r="F4884">
        <v>106</v>
      </c>
      <c r="G4884" s="1">
        <v>0.86</v>
      </c>
      <c r="H4884">
        <v>7</v>
      </c>
      <c r="I4884">
        <f t="shared" si="533"/>
        <v>15</v>
      </c>
      <c r="J4884" s="3">
        <f t="shared" si="534"/>
        <v>0.46666666666666667</v>
      </c>
      <c r="K4884" s="5">
        <f t="shared" si="537"/>
        <v>127</v>
      </c>
      <c r="L4884" s="3">
        <f t="shared" ca="1" si="535"/>
        <v>4.7699849170437403E-2</v>
      </c>
      <c r="M4884" s="1">
        <f t="shared" ca="1" si="536"/>
        <v>0.41896681749622927</v>
      </c>
      <c r="N4884" t="str">
        <f t="shared" si="538"/>
        <v>yes</v>
      </c>
    </row>
    <row r="4885" spans="1:14" x14ac:dyDescent="0.25">
      <c r="A4885" t="str">
        <f t="shared" si="532"/>
        <v>5Carlton</v>
      </c>
      <c r="B4885">
        <v>2020</v>
      </c>
      <c r="C4885">
        <v>5</v>
      </c>
      <c r="D4885" t="s">
        <v>89</v>
      </c>
      <c r="E4885" t="s">
        <v>6</v>
      </c>
      <c r="F4885">
        <v>90</v>
      </c>
      <c r="G4885" s="1">
        <v>0.83</v>
      </c>
      <c r="H4885">
        <v>7</v>
      </c>
      <c r="I4885">
        <f t="shared" si="533"/>
        <v>23</v>
      </c>
      <c r="J4885" s="3">
        <f t="shared" si="534"/>
        <v>0.30434782608695654</v>
      </c>
      <c r="K4885" s="5">
        <f t="shared" si="537"/>
        <v>69</v>
      </c>
      <c r="L4885" s="3">
        <f t="shared" ca="1" si="535"/>
        <v>2.2916666666666665E-2</v>
      </c>
      <c r="M4885" s="1">
        <f t="shared" ca="1" si="536"/>
        <v>0.2814311594202899</v>
      </c>
      <c r="N4885" t="str">
        <f t="shared" si="538"/>
        <v>yes</v>
      </c>
    </row>
    <row r="4886" spans="1:14" x14ac:dyDescent="0.25">
      <c r="A4886" t="str">
        <f t="shared" si="532"/>
        <v>5Essendon</v>
      </c>
      <c r="B4886">
        <v>2020</v>
      </c>
      <c r="C4886">
        <v>5</v>
      </c>
      <c r="D4886" t="s">
        <v>155</v>
      </c>
      <c r="E4886" t="s">
        <v>32</v>
      </c>
      <c r="F4886">
        <v>64</v>
      </c>
      <c r="G4886" s="1">
        <v>0.8</v>
      </c>
      <c r="H4886">
        <v>7</v>
      </c>
      <c r="I4886">
        <f t="shared" si="533"/>
        <v>21</v>
      </c>
      <c r="J4886" s="3">
        <f t="shared" si="534"/>
        <v>0.33333333333333331</v>
      </c>
      <c r="K4886" s="5">
        <f t="shared" si="537"/>
        <v>86</v>
      </c>
      <c r="L4886" s="3">
        <f t="shared" ca="1" si="535"/>
        <v>9.4155844155844159E-2</v>
      </c>
      <c r="M4886" s="1">
        <f t="shared" ca="1" si="536"/>
        <v>0.23917748917748916</v>
      </c>
      <c r="N4886" t="str">
        <f t="shared" si="538"/>
        <v>yes</v>
      </c>
    </row>
    <row r="4887" spans="1:14" x14ac:dyDescent="0.25">
      <c r="A4887" t="str">
        <f t="shared" si="532"/>
        <v>5Fremantle</v>
      </c>
      <c r="B4887">
        <v>2020</v>
      </c>
      <c r="C4887">
        <v>5</v>
      </c>
      <c r="D4887" t="s">
        <v>135</v>
      </c>
      <c r="E4887" t="s">
        <v>53</v>
      </c>
      <c r="F4887">
        <v>44</v>
      </c>
      <c r="G4887" s="1">
        <v>0.57999999999999996</v>
      </c>
      <c r="H4887">
        <v>7</v>
      </c>
      <c r="I4887">
        <f t="shared" si="533"/>
        <v>15</v>
      </c>
      <c r="J4887" s="3">
        <f t="shared" si="534"/>
        <v>0.46666666666666667</v>
      </c>
      <c r="K4887" s="5">
        <f t="shared" si="537"/>
        <v>164</v>
      </c>
      <c r="L4887" s="3">
        <f t="shared" ca="1" si="535"/>
        <v>8.7746305418719209E-2</v>
      </c>
      <c r="M4887" s="1">
        <f t="shared" ca="1" si="536"/>
        <v>0.37892036124794748</v>
      </c>
      <c r="N4887" t="str">
        <f t="shared" si="538"/>
        <v>yes</v>
      </c>
    </row>
    <row r="4888" spans="1:14" x14ac:dyDescent="0.25">
      <c r="A4888" t="str">
        <f t="shared" si="532"/>
        <v>5Port Adelaide</v>
      </c>
      <c r="B4888">
        <v>2020</v>
      </c>
      <c r="C4888">
        <v>5</v>
      </c>
      <c r="D4888" t="s">
        <v>47</v>
      </c>
      <c r="E4888" t="s">
        <v>48</v>
      </c>
      <c r="F4888">
        <v>57</v>
      </c>
      <c r="G4888" s="1">
        <v>0.66</v>
      </c>
      <c r="H4888">
        <v>7</v>
      </c>
      <c r="I4888">
        <f t="shared" si="533"/>
        <v>21</v>
      </c>
      <c r="J4888" s="3">
        <f t="shared" si="534"/>
        <v>0.33333333333333331</v>
      </c>
      <c r="K4888" s="5">
        <f t="shared" si="537"/>
        <v>206</v>
      </c>
      <c r="L4888" s="3">
        <f t="shared" ca="1" si="535"/>
        <v>6.7189902781035787E-2</v>
      </c>
      <c r="M4888" s="1">
        <f t="shared" ca="1" si="536"/>
        <v>0.2661434305522975</v>
      </c>
      <c r="N4888" t="str">
        <f t="shared" si="538"/>
        <v>yes</v>
      </c>
    </row>
    <row r="4889" spans="1:14" x14ac:dyDescent="0.25">
      <c r="A4889" t="str">
        <f t="shared" si="532"/>
        <v>5Collingwood</v>
      </c>
      <c r="B4889">
        <v>2020</v>
      </c>
      <c r="C4889">
        <v>5</v>
      </c>
      <c r="D4889" t="s">
        <v>110</v>
      </c>
      <c r="E4889" t="s">
        <v>51</v>
      </c>
      <c r="F4889">
        <v>36</v>
      </c>
      <c r="G4889" s="1">
        <v>0.8</v>
      </c>
      <c r="H4889">
        <v>7</v>
      </c>
      <c r="I4889">
        <f t="shared" si="533"/>
        <v>21</v>
      </c>
      <c r="J4889" s="3">
        <f t="shared" si="534"/>
        <v>0.33333333333333331</v>
      </c>
      <c r="K4889" s="5">
        <f t="shared" si="537"/>
        <v>180</v>
      </c>
      <c r="L4889" s="3">
        <f t="shared" ca="1" si="535"/>
        <v>2.2834564860426926E-2</v>
      </c>
      <c r="M4889" s="1">
        <f t="shared" ca="1" si="536"/>
        <v>0.31049876847290636</v>
      </c>
      <c r="N4889" t="str">
        <f t="shared" si="538"/>
        <v>yes</v>
      </c>
    </row>
    <row r="4890" spans="1:14" x14ac:dyDescent="0.25">
      <c r="A4890" t="str">
        <f t="shared" si="532"/>
        <v>5West Coast Eagles</v>
      </c>
      <c r="B4890">
        <v>2020</v>
      </c>
      <c r="C4890">
        <v>5</v>
      </c>
      <c r="D4890" t="s">
        <v>103</v>
      </c>
      <c r="E4890" t="s">
        <v>36</v>
      </c>
      <c r="F4890">
        <v>111</v>
      </c>
      <c r="G4890" s="1">
        <v>0.79</v>
      </c>
      <c r="H4890">
        <v>7</v>
      </c>
      <c r="I4890">
        <f t="shared" si="533"/>
        <v>20</v>
      </c>
      <c r="J4890" s="3">
        <f t="shared" si="534"/>
        <v>0.35</v>
      </c>
      <c r="K4890" s="5">
        <f t="shared" si="537"/>
        <v>179</v>
      </c>
      <c r="L4890" s="3">
        <f t="shared" ca="1" si="535"/>
        <v>7.4404761904761901E-3</v>
      </c>
      <c r="M4890" s="1">
        <f t="shared" ca="1" si="536"/>
        <v>0.34255952380952381</v>
      </c>
      <c r="N4890" t="str">
        <f t="shared" si="538"/>
        <v>yes</v>
      </c>
    </row>
    <row r="4891" spans="1:14" x14ac:dyDescent="0.25">
      <c r="A4891" t="str">
        <f t="shared" si="532"/>
        <v>5Brisbane Lions</v>
      </c>
      <c r="B4891">
        <v>2020</v>
      </c>
      <c r="C4891">
        <v>5</v>
      </c>
      <c r="D4891" t="s">
        <v>231</v>
      </c>
      <c r="E4891" t="s">
        <v>16</v>
      </c>
      <c r="F4891">
        <v>62</v>
      </c>
      <c r="G4891" s="1">
        <v>0.84</v>
      </c>
      <c r="H4891">
        <v>7</v>
      </c>
      <c r="I4891">
        <f t="shared" si="533"/>
        <v>21</v>
      </c>
      <c r="J4891" s="3">
        <f t="shared" si="534"/>
        <v>0.33333333333333331</v>
      </c>
      <c r="K4891" s="5">
        <f t="shared" si="537"/>
        <v>34</v>
      </c>
      <c r="L4891" s="3">
        <f t="shared" ca="1" si="535"/>
        <v>0</v>
      </c>
      <c r="M4891" s="1">
        <f t="shared" ca="1" si="536"/>
        <v>0.33333333333333331</v>
      </c>
      <c r="N4891" t="str">
        <f t="shared" si="538"/>
        <v>yes</v>
      </c>
    </row>
    <row r="4892" spans="1:14" x14ac:dyDescent="0.25">
      <c r="A4892" t="str">
        <f t="shared" si="532"/>
        <v>5Geelong Cats</v>
      </c>
      <c r="B4892">
        <v>2020</v>
      </c>
      <c r="C4892">
        <v>5</v>
      </c>
      <c r="D4892" t="s">
        <v>75</v>
      </c>
      <c r="E4892" t="s">
        <v>9</v>
      </c>
      <c r="F4892">
        <v>59</v>
      </c>
      <c r="G4892" s="1">
        <v>0.74</v>
      </c>
      <c r="H4892">
        <v>6</v>
      </c>
      <c r="I4892">
        <f t="shared" si="533"/>
        <v>25</v>
      </c>
      <c r="J4892" s="3">
        <f t="shared" si="534"/>
        <v>0.24</v>
      </c>
      <c r="K4892" s="5">
        <f t="shared" si="537"/>
        <v>92</v>
      </c>
      <c r="L4892" s="3">
        <f t="shared" ca="1" si="535"/>
        <v>3.6231884057971015E-3</v>
      </c>
      <c r="M4892" s="1">
        <f t="shared" ca="1" si="536"/>
        <v>0.2363768115942029</v>
      </c>
      <c r="N4892" t="str">
        <f t="shared" si="538"/>
        <v>yes</v>
      </c>
    </row>
    <row r="4893" spans="1:14" x14ac:dyDescent="0.25">
      <c r="A4893" t="str">
        <f t="shared" si="532"/>
        <v>5Port Adelaide</v>
      </c>
      <c r="B4893">
        <v>2020</v>
      </c>
      <c r="C4893">
        <v>5</v>
      </c>
      <c r="D4893" t="s">
        <v>157</v>
      </c>
      <c r="E4893" t="s">
        <v>48</v>
      </c>
      <c r="F4893">
        <v>58</v>
      </c>
      <c r="G4893" s="1">
        <v>0.93</v>
      </c>
      <c r="H4893">
        <v>6</v>
      </c>
      <c r="I4893">
        <f t="shared" si="533"/>
        <v>21</v>
      </c>
      <c r="J4893" s="3">
        <f t="shared" si="534"/>
        <v>0.2857142857142857</v>
      </c>
      <c r="K4893" s="5">
        <f t="shared" si="537"/>
        <v>131</v>
      </c>
      <c r="L4893" s="3">
        <f t="shared" ca="1" si="535"/>
        <v>4.4817927170868348E-2</v>
      </c>
      <c r="M4893" s="1">
        <f t="shared" ca="1" si="536"/>
        <v>0.24089635854341734</v>
      </c>
      <c r="N4893" t="str">
        <f t="shared" si="538"/>
        <v>yes</v>
      </c>
    </row>
    <row r="4894" spans="1:14" x14ac:dyDescent="0.25">
      <c r="A4894" t="str">
        <f t="shared" si="532"/>
        <v>5West Coast Eagles</v>
      </c>
      <c r="B4894">
        <v>2020</v>
      </c>
      <c r="C4894">
        <v>5</v>
      </c>
      <c r="D4894" t="s">
        <v>118</v>
      </c>
      <c r="E4894" t="s">
        <v>36</v>
      </c>
      <c r="F4894">
        <v>19</v>
      </c>
      <c r="G4894" s="1">
        <v>0.23</v>
      </c>
      <c r="H4894">
        <v>6</v>
      </c>
      <c r="I4894">
        <f t="shared" si="533"/>
        <v>20</v>
      </c>
      <c r="J4894" s="3">
        <f t="shared" si="534"/>
        <v>0.3</v>
      </c>
      <c r="K4894" s="5">
        <f t="shared" si="537"/>
        <v>179</v>
      </c>
      <c r="L4894" s="3">
        <f t="shared" ca="1" si="535"/>
        <v>1.9230769230769232E-2</v>
      </c>
      <c r="M4894" s="1">
        <f t="shared" ca="1" si="536"/>
        <v>0.28076923076923077</v>
      </c>
      <c r="N4894" t="str">
        <f t="shared" si="538"/>
        <v>yes</v>
      </c>
    </row>
    <row r="4895" spans="1:14" x14ac:dyDescent="0.25">
      <c r="A4895" t="str">
        <f t="shared" si="532"/>
        <v>5Geelong Cats</v>
      </c>
      <c r="B4895">
        <v>2020</v>
      </c>
      <c r="C4895">
        <v>5</v>
      </c>
      <c r="D4895" t="s">
        <v>111</v>
      </c>
      <c r="E4895" t="s">
        <v>9</v>
      </c>
      <c r="F4895">
        <v>61</v>
      </c>
      <c r="G4895" s="1">
        <v>0.69</v>
      </c>
      <c r="H4895">
        <v>6</v>
      </c>
      <c r="I4895">
        <f t="shared" si="533"/>
        <v>25</v>
      </c>
      <c r="J4895" s="3">
        <f t="shared" si="534"/>
        <v>0.24</v>
      </c>
      <c r="K4895" s="5">
        <f t="shared" si="537"/>
        <v>208</v>
      </c>
      <c r="L4895" s="3">
        <f t="shared" ca="1" si="535"/>
        <v>8.4398976982097192E-3</v>
      </c>
      <c r="M4895" s="1">
        <f t="shared" ca="1" si="536"/>
        <v>0.23156010230179028</v>
      </c>
      <c r="N4895" t="str">
        <f t="shared" si="538"/>
        <v>yes</v>
      </c>
    </row>
    <row r="4896" spans="1:14" x14ac:dyDescent="0.25">
      <c r="A4896" t="str">
        <f t="shared" si="532"/>
        <v>5Port Adelaide</v>
      </c>
      <c r="B4896">
        <v>2020</v>
      </c>
      <c r="C4896">
        <v>5</v>
      </c>
      <c r="D4896" t="s">
        <v>178</v>
      </c>
      <c r="E4896" t="s">
        <v>48</v>
      </c>
      <c r="F4896">
        <v>60</v>
      </c>
      <c r="G4896" s="1">
        <v>0.87</v>
      </c>
      <c r="H4896">
        <v>6</v>
      </c>
      <c r="I4896">
        <f t="shared" si="533"/>
        <v>21</v>
      </c>
      <c r="J4896" s="3">
        <f t="shared" si="534"/>
        <v>0.2857142857142857</v>
      </c>
      <c r="K4896" s="5">
        <f t="shared" si="537"/>
        <v>54</v>
      </c>
      <c r="L4896" s="3">
        <f t="shared" ca="1" si="535"/>
        <v>4.0816326530612242E-2</v>
      </c>
      <c r="M4896" s="1">
        <f t="shared" ca="1" si="536"/>
        <v>0.24489795918367346</v>
      </c>
      <c r="N4896" t="str">
        <f t="shared" si="538"/>
        <v>yes</v>
      </c>
    </row>
    <row r="4897" spans="1:14" x14ac:dyDescent="0.25">
      <c r="A4897" t="str">
        <f t="shared" si="532"/>
        <v>5Carlton</v>
      </c>
      <c r="B4897">
        <v>2020</v>
      </c>
      <c r="C4897">
        <v>5</v>
      </c>
      <c r="D4897" t="s">
        <v>71</v>
      </c>
      <c r="E4897" t="s">
        <v>6</v>
      </c>
      <c r="F4897">
        <v>34</v>
      </c>
      <c r="G4897" s="1">
        <v>0.88</v>
      </c>
      <c r="H4897">
        <v>6</v>
      </c>
      <c r="I4897">
        <f t="shared" si="533"/>
        <v>23</v>
      </c>
      <c r="J4897" s="3">
        <f t="shared" si="534"/>
        <v>0.2608695652173913</v>
      </c>
      <c r="K4897" s="5">
        <f t="shared" si="537"/>
        <v>56</v>
      </c>
      <c r="L4897" s="3">
        <f t="shared" ca="1" si="535"/>
        <v>4.0567951318458417E-2</v>
      </c>
      <c r="M4897" s="1">
        <f t="shared" ca="1" si="536"/>
        <v>0.22030161389893288</v>
      </c>
      <c r="N4897" t="str">
        <f t="shared" si="538"/>
        <v>yes</v>
      </c>
    </row>
    <row r="4898" spans="1:14" x14ac:dyDescent="0.25">
      <c r="A4898" t="str">
        <f t="shared" si="532"/>
        <v>5North Melbourne</v>
      </c>
      <c r="B4898">
        <v>2020</v>
      </c>
      <c r="C4898">
        <v>5</v>
      </c>
      <c r="D4898" t="s">
        <v>246</v>
      </c>
      <c r="E4898" t="s">
        <v>25</v>
      </c>
      <c r="F4898">
        <v>63</v>
      </c>
      <c r="G4898" s="1">
        <v>0.85</v>
      </c>
      <c r="H4898">
        <v>6</v>
      </c>
      <c r="I4898">
        <f t="shared" si="533"/>
        <v>21</v>
      </c>
      <c r="J4898" s="3">
        <f t="shared" si="534"/>
        <v>0.2857142857142857</v>
      </c>
      <c r="K4898" s="5">
        <f t="shared" si="537"/>
        <v>22</v>
      </c>
      <c r="L4898" s="3">
        <f t="shared" ca="1" si="535"/>
        <v>1.4423076923076924E-2</v>
      </c>
      <c r="M4898" s="1">
        <f t="shared" ca="1" si="536"/>
        <v>0.27129120879120877</v>
      </c>
      <c r="N4898" t="str">
        <f t="shared" si="538"/>
        <v>yes</v>
      </c>
    </row>
    <row r="4899" spans="1:14" x14ac:dyDescent="0.25">
      <c r="A4899" t="str">
        <f t="shared" si="532"/>
        <v>5Western Bulldogs</v>
      </c>
      <c r="B4899">
        <v>2020</v>
      </c>
      <c r="C4899">
        <v>5</v>
      </c>
      <c r="D4899" t="s">
        <v>251</v>
      </c>
      <c r="E4899" t="s">
        <v>14</v>
      </c>
      <c r="F4899">
        <v>72</v>
      </c>
      <c r="G4899" s="1">
        <v>0.84</v>
      </c>
      <c r="H4899">
        <v>5</v>
      </c>
      <c r="I4899">
        <f t="shared" si="533"/>
        <v>21</v>
      </c>
      <c r="J4899" s="3">
        <f t="shared" si="534"/>
        <v>0.23809523809523808</v>
      </c>
      <c r="K4899" s="5">
        <f t="shared" si="537"/>
        <v>14</v>
      </c>
      <c r="L4899" s="3">
        <f t="shared" ca="1" si="535"/>
        <v>3.4313725490196074E-2</v>
      </c>
      <c r="M4899" s="1">
        <f t="shared" ca="1" si="536"/>
        <v>0.20378151260504201</v>
      </c>
      <c r="N4899" t="str">
        <f t="shared" si="538"/>
        <v>yes</v>
      </c>
    </row>
    <row r="4900" spans="1:14" x14ac:dyDescent="0.25">
      <c r="A4900" t="str">
        <f t="shared" si="532"/>
        <v>5Gold Coast Suns</v>
      </c>
      <c r="B4900">
        <v>2020</v>
      </c>
      <c r="C4900">
        <v>5</v>
      </c>
      <c r="D4900" t="s">
        <v>252</v>
      </c>
      <c r="E4900" t="s">
        <v>40</v>
      </c>
      <c r="F4900">
        <v>74</v>
      </c>
      <c r="G4900" s="1">
        <v>0.87</v>
      </c>
      <c r="H4900">
        <v>5</v>
      </c>
      <c r="I4900">
        <f t="shared" si="533"/>
        <v>25</v>
      </c>
      <c r="J4900" s="3">
        <f t="shared" si="534"/>
        <v>0.2</v>
      </c>
      <c r="K4900" s="5">
        <f t="shared" si="537"/>
        <v>22</v>
      </c>
      <c r="L4900" s="3">
        <f t="shared" ca="1" si="535"/>
        <v>0</v>
      </c>
      <c r="M4900" s="1">
        <f t="shared" ca="1" si="536"/>
        <v>0.2</v>
      </c>
      <c r="N4900" t="str">
        <f t="shared" si="538"/>
        <v>yes</v>
      </c>
    </row>
    <row r="4901" spans="1:14" x14ac:dyDescent="0.25">
      <c r="A4901" t="str">
        <f t="shared" si="532"/>
        <v>5Gold Coast Suns</v>
      </c>
      <c r="B4901">
        <v>2020</v>
      </c>
      <c r="C4901">
        <v>5</v>
      </c>
      <c r="D4901" t="s">
        <v>114</v>
      </c>
      <c r="E4901" t="s">
        <v>40</v>
      </c>
      <c r="F4901">
        <v>0</v>
      </c>
      <c r="G4901" s="1">
        <v>0.11</v>
      </c>
      <c r="H4901">
        <v>5</v>
      </c>
      <c r="I4901">
        <f t="shared" si="533"/>
        <v>25</v>
      </c>
      <c r="J4901" s="3">
        <f t="shared" si="534"/>
        <v>0.2</v>
      </c>
      <c r="K4901" s="5">
        <f t="shared" si="537"/>
        <v>60</v>
      </c>
      <c r="L4901" s="3">
        <f t="shared" ca="1" si="535"/>
        <v>0</v>
      </c>
      <c r="M4901" s="1">
        <f t="shared" ca="1" si="536"/>
        <v>0.2</v>
      </c>
      <c r="N4901" t="str">
        <f t="shared" si="538"/>
        <v>yes</v>
      </c>
    </row>
    <row r="4902" spans="1:14" x14ac:dyDescent="0.25">
      <c r="A4902" t="str">
        <f t="shared" si="532"/>
        <v>5North Melbourne</v>
      </c>
      <c r="B4902">
        <v>2020</v>
      </c>
      <c r="C4902">
        <v>5</v>
      </c>
      <c r="D4902" t="s">
        <v>34</v>
      </c>
      <c r="E4902" t="s">
        <v>25</v>
      </c>
      <c r="F4902">
        <v>67</v>
      </c>
      <c r="G4902" s="1">
        <v>0.84</v>
      </c>
      <c r="H4902">
        <v>5</v>
      </c>
      <c r="I4902">
        <f t="shared" si="533"/>
        <v>21</v>
      </c>
      <c r="J4902" s="3">
        <f t="shared" si="534"/>
        <v>0.23809523809523808</v>
      </c>
      <c r="K4902" s="5">
        <f t="shared" si="537"/>
        <v>171</v>
      </c>
      <c r="L4902" s="3">
        <f t="shared" ca="1" si="535"/>
        <v>4.8691717489671452E-2</v>
      </c>
      <c r="M4902" s="1">
        <f t="shared" ca="1" si="536"/>
        <v>0.18940352060556664</v>
      </c>
      <c r="N4902" t="str">
        <f t="shared" si="538"/>
        <v>yes</v>
      </c>
    </row>
    <row r="4903" spans="1:14" x14ac:dyDescent="0.25">
      <c r="A4903" t="str">
        <f t="shared" si="532"/>
        <v>5Geelong Cats</v>
      </c>
      <c r="B4903">
        <v>2020</v>
      </c>
      <c r="C4903">
        <v>5</v>
      </c>
      <c r="D4903" t="s">
        <v>172</v>
      </c>
      <c r="E4903" t="s">
        <v>9</v>
      </c>
      <c r="F4903">
        <v>99</v>
      </c>
      <c r="G4903" s="1">
        <v>0.87</v>
      </c>
      <c r="H4903">
        <v>5</v>
      </c>
      <c r="I4903">
        <f t="shared" si="533"/>
        <v>25</v>
      </c>
      <c r="J4903" s="3">
        <f t="shared" si="534"/>
        <v>0.2</v>
      </c>
      <c r="K4903" s="5">
        <f t="shared" si="537"/>
        <v>93</v>
      </c>
      <c r="L4903" s="3">
        <f t="shared" ca="1" si="535"/>
        <v>3.4090909090909088E-2</v>
      </c>
      <c r="M4903" s="1">
        <f t="shared" ca="1" si="536"/>
        <v>0.16590909090909092</v>
      </c>
      <c r="N4903" t="str">
        <f t="shared" si="538"/>
        <v>yes</v>
      </c>
    </row>
    <row r="4904" spans="1:14" x14ac:dyDescent="0.25">
      <c r="A4904" t="str">
        <f t="shared" si="532"/>
        <v>5Fremantle</v>
      </c>
      <c r="B4904">
        <v>2020</v>
      </c>
      <c r="C4904">
        <v>5</v>
      </c>
      <c r="D4904" t="s">
        <v>149</v>
      </c>
      <c r="E4904" t="s">
        <v>53</v>
      </c>
      <c r="F4904">
        <v>86</v>
      </c>
      <c r="G4904" s="1">
        <v>0.7</v>
      </c>
      <c r="H4904">
        <v>5</v>
      </c>
      <c r="I4904">
        <f t="shared" si="533"/>
        <v>15</v>
      </c>
      <c r="J4904" s="3">
        <f t="shared" si="534"/>
        <v>0.33333333333333331</v>
      </c>
      <c r="K4904" s="5">
        <f t="shared" si="537"/>
        <v>75</v>
      </c>
      <c r="L4904" s="3">
        <f t="shared" ca="1" si="535"/>
        <v>0</v>
      </c>
      <c r="M4904" s="1">
        <f t="shared" ca="1" si="536"/>
        <v>0.33333333333333331</v>
      </c>
      <c r="N4904" t="str">
        <f t="shared" si="538"/>
        <v>yes</v>
      </c>
    </row>
    <row r="4905" spans="1:14" x14ac:dyDescent="0.25">
      <c r="A4905" t="str">
        <f t="shared" si="532"/>
        <v>5Brisbane Lions</v>
      </c>
      <c r="B4905">
        <v>2020</v>
      </c>
      <c r="C4905">
        <v>5</v>
      </c>
      <c r="D4905" t="s">
        <v>225</v>
      </c>
      <c r="E4905" t="s">
        <v>16</v>
      </c>
      <c r="F4905">
        <v>58</v>
      </c>
      <c r="G4905" s="1">
        <v>0.82</v>
      </c>
      <c r="H4905">
        <v>5</v>
      </c>
      <c r="I4905">
        <f t="shared" si="533"/>
        <v>21</v>
      </c>
      <c r="J4905" s="3">
        <f t="shared" si="534"/>
        <v>0.23809523809523808</v>
      </c>
      <c r="K4905" s="5">
        <f t="shared" si="537"/>
        <v>76</v>
      </c>
      <c r="L4905" s="3">
        <f t="shared" ca="1" si="535"/>
        <v>0</v>
      </c>
      <c r="M4905" s="1">
        <f t="shared" ca="1" si="536"/>
        <v>0.23809523809523808</v>
      </c>
      <c r="N4905" t="str">
        <f t="shared" si="538"/>
        <v>yes</v>
      </c>
    </row>
    <row r="4906" spans="1:14" x14ac:dyDescent="0.25">
      <c r="A4906" t="str">
        <f t="shared" si="532"/>
        <v>5North Melbourne</v>
      </c>
      <c r="B4906">
        <v>2020</v>
      </c>
      <c r="C4906">
        <v>5</v>
      </c>
      <c r="D4906" t="s">
        <v>117</v>
      </c>
      <c r="E4906" t="s">
        <v>25</v>
      </c>
      <c r="F4906">
        <v>34</v>
      </c>
      <c r="G4906" s="1">
        <v>0.78</v>
      </c>
      <c r="H4906">
        <v>5</v>
      </c>
      <c r="I4906">
        <f t="shared" si="533"/>
        <v>21</v>
      </c>
      <c r="J4906" s="3">
        <f t="shared" si="534"/>
        <v>0.23809523809523808</v>
      </c>
      <c r="K4906" s="5">
        <f t="shared" si="537"/>
        <v>101</v>
      </c>
      <c r="L4906" s="3">
        <f t="shared" ca="1" si="535"/>
        <v>6.7370537958773249E-2</v>
      </c>
      <c r="M4906" s="1">
        <f t="shared" ca="1" si="536"/>
        <v>0.17072470013646485</v>
      </c>
      <c r="N4906" t="str">
        <f t="shared" si="538"/>
        <v>yes</v>
      </c>
    </row>
    <row r="4907" spans="1:14" x14ac:dyDescent="0.25">
      <c r="A4907" t="str">
        <f t="shared" si="532"/>
        <v>5Geelong Cats</v>
      </c>
      <c r="B4907">
        <v>2020</v>
      </c>
      <c r="C4907">
        <v>5</v>
      </c>
      <c r="D4907" t="s">
        <v>151</v>
      </c>
      <c r="E4907" t="s">
        <v>9</v>
      </c>
      <c r="F4907">
        <v>71</v>
      </c>
      <c r="G4907" s="1">
        <v>0.63</v>
      </c>
      <c r="H4907">
        <v>4</v>
      </c>
      <c r="I4907">
        <f t="shared" si="533"/>
        <v>25</v>
      </c>
      <c r="J4907" s="3">
        <f t="shared" si="534"/>
        <v>0.16</v>
      </c>
      <c r="K4907" s="5">
        <f t="shared" si="537"/>
        <v>74</v>
      </c>
      <c r="L4907" s="3">
        <f t="shared" ca="1" si="535"/>
        <v>8.6956521739130432E-2</v>
      </c>
      <c r="M4907" s="1">
        <f t="shared" ca="1" si="536"/>
        <v>7.3043478260869571E-2</v>
      </c>
      <c r="N4907" t="str">
        <f t="shared" si="538"/>
        <v>yes</v>
      </c>
    </row>
    <row r="4908" spans="1:14" x14ac:dyDescent="0.25">
      <c r="A4908" t="str">
        <f t="shared" si="532"/>
        <v>5Essendon</v>
      </c>
      <c r="B4908">
        <v>2020</v>
      </c>
      <c r="C4908">
        <v>5</v>
      </c>
      <c r="D4908" t="s">
        <v>124</v>
      </c>
      <c r="E4908" t="s">
        <v>32</v>
      </c>
      <c r="F4908">
        <v>44</v>
      </c>
      <c r="G4908" s="1">
        <v>0.76</v>
      </c>
      <c r="H4908">
        <v>4</v>
      </c>
      <c r="I4908">
        <f t="shared" si="533"/>
        <v>21</v>
      </c>
      <c r="J4908" s="3">
        <f t="shared" si="534"/>
        <v>0.19047619047619047</v>
      </c>
      <c r="K4908" s="5">
        <f t="shared" si="537"/>
        <v>173</v>
      </c>
      <c r="L4908" s="3">
        <f t="shared" ca="1" si="535"/>
        <v>5.7770116593646004E-2</v>
      </c>
      <c r="M4908" s="1">
        <f t="shared" ca="1" si="536"/>
        <v>0.13270607388254446</v>
      </c>
      <c r="N4908" t="str">
        <f t="shared" si="538"/>
        <v>yes</v>
      </c>
    </row>
    <row r="4909" spans="1:14" x14ac:dyDescent="0.25">
      <c r="A4909" t="str">
        <f t="shared" si="532"/>
        <v>5Collingwood</v>
      </c>
      <c r="B4909">
        <v>2020</v>
      </c>
      <c r="C4909">
        <v>5</v>
      </c>
      <c r="D4909" t="s">
        <v>147</v>
      </c>
      <c r="E4909" t="s">
        <v>51</v>
      </c>
      <c r="F4909">
        <v>39</v>
      </c>
      <c r="G4909" s="1">
        <v>0.42</v>
      </c>
      <c r="H4909">
        <v>4</v>
      </c>
      <c r="I4909">
        <f t="shared" si="533"/>
        <v>21</v>
      </c>
      <c r="J4909" s="3">
        <f t="shared" si="534"/>
        <v>0.19047619047619047</v>
      </c>
      <c r="K4909" s="5">
        <f t="shared" si="537"/>
        <v>89</v>
      </c>
      <c r="L4909" s="3">
        <f t="shared" ca="1" si="535"/>
        <v>0</v>
      </c>
      <c r="M4909" s="1">
        <f t="shared" ca="1" si="536"/>
        <v>0.19047619047619047</v>
      </c>
      <c r="N4909" t="str">
        <f t="shared" si="538"/>
        <v>yes</v>
      </c>
    </row>
    <row r="4910" spans="1:14" x14ac:dyDescent="0.25">
      <c r="A4910" t="str">
        <f t="shared" si="532"/>
        <v>5Hawthorn</v>
      </c>
      <c r="B4910">
        <v>2020</v>
      </c>
      <c r="C4910">
        <v>5</v>
      </c>
      <c r="D4910" t="s">
        <v>145</v>
      </c>
      <c r="E4910" t="s">
        <v>56</v>
      </c>
      <c r="F4910">
        <v>62</v>
      </c>
      <c r="G4910" s="1">
        <v>0.83</v>
      </c>
      <c r="H4910">
        <v>4</v>
      </c>
      <c r="I4910">
        <f t="shared" si="533"/>
        <v>24</v>
      </c>
      <c r="J4910" s="3">
        <f t="shared" si="534"/>
        <v>0.16666666666666666</v>
      </c>
      <c r="K4910" s="5">
        <f t="shared" si="537"/>
        <v>119</v>
      </c>
      <c r="L4910" s="3">
        <f t="shared" ca="1" si="535"/>
        <v>2.9831365744678439E-2</v>
      </c>
      <c r="M4910" s="1">
        <f t="shared" ca="1" si="536"/>
        <v>0.13683530092198823</v>
      </c>
      <c r="N4910" t="str">
        <f t="shared" si="538"/>
        <v>yes</v>
      </c>
    </row>
    <row r="4911" spans="1:14" x14ac:dyDescent="0.25">
      <c r="A4911" t="str">
        <f t="shared" si="532"/>
        <v>5Western Bulldogs</v>
      </c>
      <c r="B4911">
        <v>2020</v>
      </c>
      <c r="C4911">
        <v>5</v>
      </c>
      <c r="D4911" t="s">
        <v>272</v>
      </c>
      <c r="E4911" t="s">
        <v>14</v>
      </c>
      <c r="F4911">
        <v>45</v>
      </c>
      <c r="G4911" s="1">
        <v>0.85</v>
      </c>
      <c r="H4911">
        <v>4</v>
      </c>
      <c r="I4911">
        <f t="shared" si="533"/>
        <v>21</v>
      </c>
      <c r="J4911" s="3">
        <f t="shared" si="534"/>
        <v>0.19047619047619047</v>
      </c>
      <c r="K4911" s="5">
        <f t="shared" si="537"/>
        <v>4</v>
      </c>
      <c r="L4911" s="3">
        <f t="shared" ca="1" si="535"/>
        <v>0</v>
      </c>
      <c r="M4911" s="1">
        <f t="shared" ca="1" si="536"/>
        <v>0.19047619047619047</v>
      </c>
      <c r="N4911" t="str">
        <f t="shared" si="538"/>
        <v>yes</v>
      </c>
    </row>
    <row r="4912" spans="1:14" x14ac:dyDescent="0.25">
      <c r="A4912" t="str">
        <f t="shared" si="532"/>
        <v>5Sydney Swans</v>
      </c>
      <c r="B4912">
        <v>2020</v>
      </c>
      <c r="C4912">
        <v>5</v>
      </c>
      <c r="D4912" t="s">
        <v>105</v>
      </c>
      <c r="E4912" t="s">
        <v>70</v>
      </c>
      <c r="F4912">
        <v>50</v>
      </c>
      <c r="G4912" s="1">
        <v>0.82</v>
      </c>
      <c r="H4912">
        <v>4</v>
      </c>
      <c r="I4912">
        <f t="shared" si="533"/>
        <v>20</v>
      </c>
      <c r="J4912" s="3">
        <f t="shared" si="534"/>
        <v>0.2</v>
      </c>
      <c r="K4912" s="5">
        <f t="shared" si="537"/>
        <v>39</v>
      </c>
      <c r="L4912" s="3">
        <f t="shared" ca="1" si="535"/>
        <v>0</v>
      </c>
      <c r="M4912" s="1">
        <f t="shared" ca="1" si="536"/>
        <v>0.2</v>
      </c>
      <c r="N4912" t="str">
        <f t="shared" si="538"/>
        <v>yes</v>
      </c>
    </row>
    <row r="4913" spans="1:14" x14ac:dyDescent="0.25">
      <c r="A4913" t="str">
        <f t="shared" si="532"/>
        <v>5West Coast Eagles</v>
      </c>
      <c r="B4913">
        <v>2020</v>
      </c>
      <c r="C4913">
        <v>5</v>
      </c>
      <c r="D4913" t="s">
        <v>214</v>
      </c>
      <c r="E4913" t="s">
        <v>36</v>
      </c>
      <c r="F4913">
        <v>81</v>
      </c>
      <c r="G4913" s="1">
        <v>0.86</v>
      </c>
      <c r="H4913">
        <v>4</v>
      </c>
      <c r="I4913">
        <f t="shared" si="533"/>
        <v>20</v>
      </c>
      <c r="J4913" s="3">
        <f t="shared" si="534"/>
        <v>0.2</v>
      </c>
      <c r="K4913" s="5">
        <f t="shared" si="537"/>
        <v>49</v>
      </c>
      <c r="L4913" s="3">
        <f t="shared" ca="1" si="535"/>
        <v>1.4285714285714287E-2</v>
      </c>
      <c r="M4913" s="1">
        <f t="shared" ca="1" si="536"/>
        <v>0.18571428571428572</v>
      </c>
      <c r="N4913" t="str">
        <f t="shared" si="538"/>
        <v>yes</v>
      </c>
    </row>
    <row r="4914" spans="1:14" x14ac:dyDescent="0.25">
      <c r="A4914" t="str">
        <f t="shared" si="532"/>
        <v>5Sydney Swans</v>
      </c>
      <c r="B4914">
        <v>2020</v>
      </c>
      <c r="C4914">
        <v>5</v>
      </c>
      <c r="D4914" t="s">
        <v>184</v>
      </c>
      <c r="E4914" t="s">
        <v>70</v>
      </c>
      <c r="F4914">
        <v>67</v>
      </c>
      <c r="G4914" s="1">
        <v>0.86</v>
      </c>
      <c r="H4914">
        <v>4</v>
      </c>
      <c r="I4914">
        <f t="shared" si="533"/>
        <v>20</v>
      </c>
      <c r="J4914" s="3">
        <f t="shared" si="534"/>
        <v>0.2</v>
      </c>
      <c r="K4914" s="5">
        <f t="shared" si="537"/>
        <v>56</v>
      </c>
      <c r="L4914" s="3">
        <f t="shared" ca="1" si="535"/>
        <v>1.5837104072398189E-2</v>
      </c>
      <c r="M4914" s="1">
        <f t="shared" ca="1" si="536"/>
        <v>0.18416289592760182</v>
      </c>
      <c r="N4914" t="str">
        <f t="shared" si="538"/>
        <v>yes</v>
      </c>
    </row>
    <row r="4915" spans="1:14" x14ac:dyDescent="0.25">
      <c r="A4915" t="str">
        <f t="shared" si="532"/>
        <v>5North Melbourne</v>
      </c>
      <c r="B4915">
        <v>2020</v>
      </c>
      <c r="C4915">
        <v>5</v>
      </c>
      <c r="D4915" t="s">
        <v>281</v>
      </c>
      <c r="E4915" t="s">
        <v>25</v>
      </c>
      <c r="F4915">
        <v>25</v>
      </c>
      <c r="G4915" s="1">
        <v>0.87</v>
      </c>
      <c r="H4915">
        <v>3</v>
      </c>
      <c r="I4915">
        <f t="shared" si="533"/>
        <v>21</v>
      </c>
      <c r="J4915" s="3">
        <f t="shared" si="534"/>
        <v>0.14285714285714285</v>
      </c>
      <c r="K4915" s="5">
        <f t="shared" si="537"/>
        <v>9</v>
      </c>
      <c r="L4915" s="3">
        <f t="shared" ca="1" si="535"/>
        <v>0</v>
      </c>
      <c r="M4915" s="1">
        <f t="shared" ca="1" si="536"/>
        <v>0.14285714285714285</v>
      </c>
      <c r="N4915" t="str">
        <f t="shared" si="538"/>
        <v>yes</v>
      </c>
    </row>
    <row r="4916" spans="1:14" x14ac:dyDescent="0.25">
      <c r="A4916" t="str">
        <f t="shared" si="532"/>
        <v>5Hawthorn</v>
      </c>
      <c r="B4916">
        <v>2020</v>
      </c>
      <c r="C4916">
        <v>5</v>
      </c>
      <c r="D4916" t="s">
        <v>57</v>
      </c>
      <c r="E4916" t="s">
        <v>56</v>
      </c>
      <c r="F4916">
        <v>34</v>
      </c>
      <c r="G4916" s="1">
        <v>0.75</v>
      </c>
      <c r="H4916">
        <v>3</v>
      </c>
      <c r="I4916">
        <f t="shared" si="533"/>
        <v>24</v>
      </c>
      <c r="J4916" s="3">
        <f t="shared" si="534"/>
        <v>0.125</v>
      </c>
      <c r="K4916" s="5">
        <f t="shared" si="537"/>
        <v>150</v>
      </c>
      <c r="L4916" s="3">
        <f t="shared" ca="1" si="535"/>
        <v>2.9418498168498168E-2</v>
      </c>
      <c r="M4916" s="1">
        <f t="shared" ca="1" si="536"/>
        <v>9.5581501831501825E-2</v>
      </c>
      <c r="N4916" t="str">
        <f t="shared" si="538"/>
        <v>yes</v>
      </c>
    </row>
    <row r="4917" spans="1:14" x14ac:dyDescent="0.25">
      <c r="A4917" t="str">
        <f t="shared" si="532"/>
        <v>5Adelaide Crows</v>
      </c>
      <c r="B4917">
        <v>2020</v>
      </c>
      <c r="C4917">
        <v>5</v>
      </c>
      <c r="D4917" t="s">
        <v>131</v>
      </c>
      <c r="E4917" t="s">
        <v>22</v>
      </c>
      <c r="F4917">
        <v>26</v>
      </c>
      <c r="G4917" s="1">
        <v>0.77</v>
      </c>
      <c r="H4917">
        <v>3</v>
      </c>
      <c r="I4917">
        <f t="shared" si="533"/>
        <v>15</v>
      </c>
      <c r="J4917" s="3">
        <f t="shared" si="534"/>
        <v>0.2</v>
      </c>
      <c r="K4917" s="5">
        <f t="shared" si="537"/>
        <v>90</v>
      </c>
      <c r="L4917" s="3">
        <f t="shared" ca="1" si="535"/>
        <v>9.4577352472089302E-2</v>
      </c>
      <c r="M4917" s="1">
        <f t="shared" ca="1" si="536"/>
        <v>0.10542264752791071</v>
      </c>
      <c r="N4917" t="str">
        <f t="shared" si="538"/>
        <v>yes</v>
      </c>
    </row>
    <row r="4918" spans="1:14" x14ac:dyDescent="0.25">
      <c r="A4918" t="str">
        <f t="shared" si="532"/>
        <v>5Carlton</v>
      </c>
      <c r="B4918">
        <v>2020</v>
      </c>
      <c r="C4918">
        <v>5</v>
      </c>
      <c r="D4918" t="s">
        <v>88</v>
      </c>
      <c r="E4918" t="s">
        <v>6</v>
      </c>
      <c r="F4918">
        <v>58</v>
      </c>
      <c r="G4918" s="1">
        <v>0.78</v>
      </c>
      <c r="H4918">
        <v>3</v>
      </c>
      <c r="I4918">
        <f t="shared" si="533"/>
        <v>23</v>
      </c>
      <c r="J4918" s="3">
        <f t="shared" si="534"/>
        <v>0.13043478260869565</v>
      </c>
      <c r="K4918" s="5">
        <f t="shared" si="537"/>
        <v>86</v>
      </c>
      <c r="L4918" s="3">
        <f t="shared" ca="1" si="535"/>
        <v>2.4767801857585137E-2</v>
      </c>
      <c r="M4918" s="1">
        <f t="shared" ca="1" si="536"/>
        <v>0.10566698075111051</v>
      </c>
      <c r="N4918" t="str">
        <f t="shared" si="538"/>
        <v>yes</v>
      </c>
    </row>
    <row r="4919" spans="1:14" x14ac:dyDescent="0.25">
      <c r="A4919" t="str">
        <f t="shared" si="532"/>
        <v>5Sydney Swans</v>
      </c>
      <c r="B4919">
        <v>2020</v>
      </c>
      <c r="C4919">
        <v>5</v>
      </c>
      <c r="D4919" t="s">
        <v>217</v>
      </c>
      <c r="E4919" t="s">
        <v>70</v>
      </c>
      <c r="F4919">
        <v>50</v>
      </c>
      <c r="G4919" s="1">
        <v>0.72</v>
      </c>
      <c r="H4919">
        <v>3</v>
      </c>
      <c r="I4919">
        <f t="shared" si="533"/>
        <v>20</v>
      </c>
      <c r="J4919" s="3">
        <f t="shared" si="534"/>
        <v>0.15</v>
      </c>
      <c r="K4919" s="5">
        <f t="shared" si="537"/>
        <v>15</v>
      </c>
      <c r="L4919" s="3">
        <f t="shared" ca="1" si="535"/>
        <v>0</v>
      </c>
      <c r="M4919" s="1">
        <f t="shared" ca="1" si="536"/>
        <v>0.15</v>
      </c>
      <c r="N4919" t="str">
        <f t="shared" si="538"/>
        <v>yes</v>
      </c>
    </row>
    <row r="4920" spans="1:14" x14ac:dyDescent="0.25">
      <c r="A4920" t="str">
        <f t="shared" si="532"/>
        <v>5Western Bulldogs</v>
      </c>
      <c r="B4920">
        <v>2020</v>
      </c>
      <c r="C4920">
        <v>5</v>
      </c>
      <c r="D4920" t="s">
        <v>59</v>
      </c>
      <c r="E4920" t="s">
        <v>14</v>
      </c>
      <c r="F4920">
        <v>1</v>
      </c>
      <c r="G4920" s="1">
        <v>0.13</v>
      </c>
      <c r="H4920">
        <v>3</v>
      </c>
      <c r="I4920">
        <f t="shared" si="533"/>
        <v>21</v>
      </c>
      <c r="J4920" s="3">
        <f t="shared" si="534"/>
        <v>0.14285714285714285</v>
      </c>
      <c r="K4920" s="5">
        <f t="shared" si="537"/>
        <v>231</v>
      </c>
      <c r="L4920" s="3">
        <f t="shared" ca="1" si="535"/>
        <v>5.22875816993464E-2</v>
      </c>
      <c r="M4920" s="1">
        <f t="shared" ca="1" si="536"/>
        <v>9.0569561157796449E-2</v>
      </c>
      <c r="N4920" t="str">
        <f t="shared" si="538"/>
        <v>yes</v>
      </c>
    </row>
    <row r="4921" spans="1:14" x14ac:dyDescent="0.25">
      <c r="A4921" t="str">
        <f t="shared" si="532"/>
        <v>5Fremantle</v>
      </c>
      <c r="B4921">
        <v>2020</v>
      </c>
      <c r="C4921">
        <v>5</v>
      </c>
      <c r="D4921" t="s">
        <v>140</v>
      </c>
      <c r="E4921" t="s">
        <v>53</v>
      </c>
      <c r="F4921">
        <v>88</v>
      </c>
      <c r="G4921" s="1">
        <v>0.9</v>
      </c>
      <c r="H4921">
        <v>3</v>
      </c>
      <c r="I4921">
        <f t="shared" si="533"/>
        <v>15</v>
      </c>
      <c r="J4921" s="3">
        <f t="shared" si="534"/>
        <v>0.2</v>
      </c>
      <c r="K4921" s="5">
        <f t="shared" si="537"/>
        <v>79</v>
      </c>
      <c r="L4921" s="3">
        <f t="shared" ca="1" si="535"/>
        <v>3.0952380952380953E-2</v>
      </c>
      <c r="M4921" s="1">
        <f t="shared" ca="1" si="536"/>
        <v>0.16904761904761906</v>
      </c>
      <c r="N4921" t="str">
        <f t="shared" si="538"/>
        <v>yes</v>
      </c>
    </row>
    <row r="4922" spans="1:14" x14ac:dyDescent="0.25">
      <c r="A4922" t="str">
        <f t="shared" si="532"/>
        <v>5North Melbourne</v>
      </c>
      <c r="B4922">
        <v>2020</v>
      </c>
      <c r="C4922">
        <v>5</v>
      </c>
      <c r="D4922" t="s">
        <v>92</v>
      </c>
      <c r="E4922" t="s">
        <v>25</v>
      </c>
      <c r="F4922">
        <v>26</v>
      </c>
      <c r="G4922" s="1">
        <v>0.51</v>
      </c>
      <c r="H4922">
        <v>3</v>
      </c>
      <c r="I4922">
        <f t="shared" si="533"/>
        <v>21</v>
      </c>
      <c r="J4922" s="3">
        <f t="shared" si="534"/>
        <v>0.14285714285714285</v>
      </c>
      <c r="K4922" s="5">
        <f t="shared" si="537"/>
        <v>41</v>
      </c>
      <c r="L4922" s="3">
        <f t="shared" ca="1" si="535"/>
        <v>0</v>
      </c>
      <c r="M4922" s="1">
        <f t="shared" ca="1" si="536"/>
        <v>0.14285714285714285</v>
      </c>
      <c r="N4922" t="str">
        <f t="shared" si="538"/>
        <v>yes</v>
      </c>
    </row>
    <row r="4923" spans="1:14" x14ac:dyDescent="0.25">
      <c r="A4923" t="str">
        <f t="shared" si="532"/>
        <v>5West Coast Eagles</v>
      </c>
      <c r="B4923">
        <v>2020</v>
      </c>
      <c r="C4923">
        <v>5</v>
      </c>
      <c r="D4923" t="s">
        <v>295</v>
      </c>
      <c r="E4923" t="s">
        <v>36</v>
      </c>
      <c r="F4923">
        <v>63</v>
      </c>
      <c r="G4923" s="1">
        <v>0.72</v>
      </c>
      <c r="H4923">
        <v>3</v>
      </c>
      <c r="I4923">
        <f t="shared" si="533"/>
        <v>20</v>
      </c>
      <c r="J4923" s="3">
        <f t="shared" si="534"/>
        <v>0.15</v>
      </c>
      <c r="K4923" s="5">
        <f t="shared" si="537"/>
        <v>3</v>
      </c>
      <c r="L4923" s="3">
        <f t="shared" ca="1" si="535"/>
        <v>4.7222222222222228E-2</v>
      </c>
      <c r="M4923" s="1">
        <f t="shared" ca="1" si="536"/>
        <v>0.10277777777777777</v>
      </c>
      <c r="N4923" t="str">
        <f t="shared" si="538"/>
        <v>yes</v>
      </c>
    </row>
    <row r="4924" spans="1:14" x14ac:dyDescent="0.25">
      <c r="A4924" t="str">
        <f t="shared" si="532"/>
        <v>5Melbourne</v>
      </c>
      <c r="B4924">
        <v>2020</v>
      </c>
      <c r="C4924">
        <v>5</v>
      </c>
      <c r="D4924" t="s">
        <v>297</v>
      </c>
      <c r="E4924" t="s">
        <v>30</v>
      </c>
      <c r="F4924">
        <v>54</v>
      </c>
      <c r="G4924" s="1">
        <v>0.76</v>
      </c>
      <c r="H4924">
        <v>3</v>
      </c>
      <c r="I4924">
        <f t="shared" si="533"/>
        <v>23</v>
      </c>
      <c r="J4924" s="3">
        <f t="shared" si="534"/>
        <v>0.13043478260869565</v>
      </c>
      <c r="K4924" s="5">
        <f t="shared" si="537"/>
        <v>3</v>
      </c>
      <c r="L4924" s="3">
        <f t="shared" ca="1" si="535"/>
        <v>8.5242343863033518E-2</v>
      </c>
      <c r="M4924" s="1">
        <f t="shared" ca="1" si="536"/>
        <v>4.5192438745662131E-2</v>
      </c>
      <c r="N4924" t="str">
        <f t="shared" si="538"/>
        <v>yes</v>
      </c>
    </row>
    <row r="4925" spans="1:14" x14ac:dyDescent="0.25">
      <c r="A4925" t="str">
        <f t="shared" si="532"/>
        <v>5St Kilda</v>
      </c>
      <c r="B4925">
        <v>2020</v>
      </c>
      <c r="C4925">
        <v>5</v>
      </c>
      <c r="D4925" t="s">
        <v>245</v>
      </c>
      <c r="E4925" t="s">
        <v>19</v>
      </c>
      <c r="F4925">
        <v>41</v>
      </c>
      <c r="G4925" s="1">
        <v>0.82</v>
      </c>
      <c r="H4925">
        <v>3</v>
      </c>
      <c r="I4925">
        <f t="shared" si="533"/>
        <v>23</v>
      </c>
      <c r="J4925" s="3">
        <f t="shared" si="534"/>
        <v>0.13043478260869565</v>
      </c>
      <c r="K4925" s="5">
        <f t="shared" si="537"/>
        <v>15</v>
      </c>
      <c r="L4925" s="3">
        <f t="shared" ca="1" si="535"/>
        <v>0.13571428571428573</v>
      </c>
      <c r="M4925" s="1">
        <f t="shared" ca="1" si="536"/>
        <v>-5.2795031055900832E-3</v>
      </c>
      <c r="N4925" t="str">
        <f t="shared" si="538"/>
        <v>yes</v>
      </c>
    </row>
    <row r="4926" spans="1:14" x14ac:dyDescent="0.25">
      <c r="A4926" t="str">
        <f t="shared" si="532"/>
        <v>5GWS Giants</v>
      </c>
      <c r="B4926">
        <v>2020</v>
      </c>
      <c r="C4926">
        <v>5</v>
      </c>
      <c r="D4926" t="s">
        <v>244</v>
      </c>
      <c r="E4926" t="s">
        <v>11</v>
      </c>
      <c r="F4926">
        <v>78</v>
      </c>
      <c r="G4926" s="1">
        <v>0.82</v>
      </c>
      <c r="H4926">
        <v>3</v>
      </c>
      <c r="I4926">
        <f t="shared" si="533"/>
        <v>24</v>
      </c>
      <c r="J4926" s="3">
        <f t="shared" si="534"/>
        <v>0.125</v>
      </c>
      <c r="K4926" s="5">
        <f t="shared" si="537"/>
        <v>41</v>
      </c>
      <c r="L4926" s="3">
        <f t="shared" ca="1" si="535"/>
        <v>0</v>
      </c>
      <c r="M4926" s="1">
        <f t="shared" ca="1" si="536"/>
        <v>0.125</v>
      </c>
      <c r="N4926" t="str">
        <f t="shared" si="538"/>
        <v>yes</v>
      </c>
    </row>
    <row r="4927" spans="1:14" x14ac:dyDescent="0.25">
      <c r="A4927" t="str">
        <f t="shared" si="532"/>
        <v>5Adelaide Crows</v>
      </c>
      <c r="B4927">
        <v>2020</v>
      </c>
      <c r="C4927">
        <v>5</v>
      </c>
      <c r="D4927" t="s">
        <v>216</v>
      </c>
      <c r="E4927" t="s">
        <v>22</v>
      </c>
      <c r="F4927">
        <v>36</v>
      </c>
      <c r="G4927" s="1">
        <v>0.75</v>
      </c>
      <c r="H4927">
        <v>2</v>
      </c>
      <c r="I4927">
        <f t="shared" si="533"/>
        <v>15</v>
      </c>
      <c r="J4927" s="3">
        <f t="shared" si="534"/>
        <v>0.13333333333333333</v>
      </c>
      <c r="K4927" s="5">
        <f t="shared" si="537"/>
        <v>25</v>
      </c>
      <c r="L4927" s="3">
        <f t="shared" ca="1" si="535"/>
        <v>0</v>
      </c>
      <c r="M4927" s="1">
        <f t="shared" ca="1" si="536"/>
        <v>0.13333333333333333</v>
      </c>
      <c r="N4927" t="str">
        <f t="shared" si="538"/>
        <v>yes</v>
      </c>
    </row>
    <row r="4928" spans="1:14" x14ac:dyDescent="0.25">
      <c r="A4928" t="str">
        <f t="shared" si="532"/>
        <v>5Carlton</v>
      </c>
      <c r="B4928">
        <v>2020</v>
      </c>
      <c r="C4928">
        <v>5</v>
      </c>
      <c r="D4928" t="s">
        <v>304</v>
      </c>
      <c r="E4928" t="s">
        <v>6</v>
      </c>
      <c r="F4928">
        <v>46</v>
      </c>
      <c r="G4928" s="1">
        <v>0.85</v>
      </c>
      <c r="H4928">
        <v>2</v>
      </c>
      <c r="I4928">
        <f t="shared" si="533"/>
        <v>23</v>
      </c>
      <c r="J4928" s="3">
        <f t="shared" si="534"/>
        <v>8.6956521739130432E-2</v>
      </c>
      <c r="K4928" s="5">
        <f t="shared" si="537"/>
        <v>2</v>
      </c>
      <c r="L4928" s="3">
        <f t="shared" ca="1" si="535"/>
        <v>0.15243055555555554</v>
      </c>
      <c r="M4928" s="1">
        <f t="shared" ca="1" si="536"/>
        <v>-6.5474033816425109E-2</v>
      </c>
      <c r="N4928" t="str">
        <f t="shared" si="538"/>
        <v>yes</v>
      </c>
    </row>
    <row r="4929" spans="1:14" x14ac:dyDescent="0.25">
      <c r="A4929" t="str">
        <f t="shared" si="532"/>
        <v>5Richmond</v>
      </c>
      <c r="B4929">
        <v>2020</v>
      </c>
      <c r="C4929">
        <v>5</v>
      </c>
      <c r="D4929" t="s">
        <v>222</v>
      </c>
      <c r="E4929" t="s">
        <v>28</v>
      </c>
      <c r="F4929">
        <v>105</v>
      </c>
      <c r="G4929" s="1">
        <v>0.8</v>
      </c>
      <c r="H4929">
        <v>2</v>
      </c>
      <c r="I4929">
        <f t="shared" si="533"/>
        <v>23</v>
      </c>
      <c r="J4929" s="3">
        <f t="shared" si="534"/>
        <v>8.6956521739130432E-2</v>
      </c>
      <c r="K4929" s="5">
        <f t="shared" si="537"/>
        <v>51</v>
      </c>
      <c r="L4929" s="3">
        <f t="shared" ca="1" si="535"/>
        <v>7.0804195804195807E-2</v>
      </c>
      <c r="M4929" s="1">
        <f t="shared" ca="1" si="536"/>
        <v>1.6152325934934625E-2</v>
      </c>
      <c r="N4929" t="str">
        <f t="shared" si="538"/>
        <v>yes</v>
      </c>
    </row>
    <row r="4930" spans="1:14" x14ac:dyDescent="0.25">
      <c r="A4930" t="str">
        <f t="shared" ref="A4930:A4993" si="539">C4930&amp;E4930</f>
        <v>5Fremantle</v>
      </c>
      <c r="B4930">
        <v>2020</v>
      </c>
      <c r="C4930">
        <v>5</v>
      </c>
      <c r="D4930" t="s">
        <v>112</v>
      </c>
      <c r="E4930" t="s">
        <v>53</v>
      </c>
      <c r="F4930">
        <v>62</v>
      </c>
      <c r="G4930" s="1">
        <v>0.96</v>
      </c>
      <c r="H4930">
        <v>2</v>
      </c>
      <c r="I4930">
        <f t="shared" ref="I4930:I4993" si="540">SUMIF($A:$A,$A4930,$H:$H)/4</f>
        <v>15</v>
      </c>
      <c r="J4930" s="3">
        <f t="shared" ref="J4930:J4993" si="541">H4930/I4930</f>
        <v>0.13333333333333333</v>
      </c>
      <c r="K4930" s="5">
        <f t="shared" si="537"/>
        <v>114</v>
      </c>
      <c r="L4930" s="3">
        <f t="shared" ref="L4930:L4993" ca="1" si="542">SUMIF($D:$D,$D4930,$J4930)/COUNTIF($D:$D,$D4930)</f>
        <v>2.0220588235294119E-2</v>
      </c>
      <c r="M4930" s="1">
        <f t="shared" ref="M4930:M4993" ca="1" si="543">J4930-L4930</f>
        <v>0.11311274509803922</v>
      </c>
      <c r="N4930" t="str">
        <f t="shared" si="538"/>
        <v>yes</v>
      </c>
    </row>
    <row r="4931" spans="1:14" x14ac:dyDescent="0.25">
      <c r="A4931" t="str">
        <f t="shared" si="539"/>
        <v>5St Kilda</v>
      </c>
      <c r="B4931">
        <v>2020</v>
      </c>
      <c r="C4931">
        <v>5</v>
      </c>
      <c r="D4931" t="s">
        <v>298</v>
      </c>
      <c r="E4931" t="s">
        <v>19</v>
      </c>
      <c r="F4931">
        <v>60</v>
      </c>
      <c r="G4931" s="1">
        <v>0.67</v>
      </c>
      <c r="H4931">
        <v>2</v>
      </c>
      <c r="I4931">
        <f t="shared" si="540"/>
        <v>23</v>
      </c>
      <c r="J4931" s="3">
        <f t="shared" si="541"/>
        <v>8.6956521739130432E-2</v>
      </c>
      <c r="K4931" s="5">
        <f t="shared" ref="K4931:K4994" si="544">SUMIF($D:$D,$D4931,$H:$H)</f>
        <v>8</v>
      </c>
      <c r="L4931" s="3">
        <f t="shared" ca="1" si="542"/>
        <v>3.9762293409508258E-2</v>
      </c>
      <c r="M4931" s="1">
        <f t="shared" ca="1" si="543"/>
        <v>4.7194228329622175E-2</v>
      </c>
      <c r="N4931" t="str">
        <f t="shared" ref="N4931:N4994" si="545">IF(K4931&gt;0,"yes", "no")</f>
        <v>yes</v>
      </c>
    </row>
    <row r="4932" spans="1:14" x14ac:dyDescent="0.25">
      <c r="A4932" t="str">
        <f t="shared" si="539"/>
        <v>5Richmond</v>
      </c>
      <c r="B4932">
        <v>2020</v>
      </c>
      <c r="C4932">
        <v>5</v>
      </c>
      <c r="D4932" t="s">
        <v>316</v>
      </c>
      <c r="E4932" t="s">
        <v>28</v>
      </c>
      <c r="F4932">
        <v>47</v>
      </c>
      <c r="G4932" s="1">
        <v>0.69</v>
      </c>
      <c r="H4932">
        <v>2</v>
      </c>
      <c r="I4932">
        <f t="shared" si="540"/>
        <v>23</v>
      </c>
      <c r="J4932" s="3">
        <f t="shared" si="541"/>
        <v>8.6956521739130432E-2</v>
      </c>
      <c r="K4932" s="5">
        <f t="shared" si="544"/>
        <v>2</v>
      </c>
      <c r="L4932" s="3">
        <f t="shared" ca="1" si="542"/>
        <v>3.6764705882352942E-2</v>
      </c>
      <c r="M4932" s="1">
        <f t="shared" ca="1" si="543"/>
        <v>5.019181585677749E-2</v>
      </c>
      <c r="N4932" t="str">
        <f t="shared" si="545"/>
        <v>yes</v>
      </c>
    </row>
    <row r="4933" spans="1:14" x14ac:dyDescent="0.25">
      <c r="A4933" t="str">
        <f t="shared" si="539"/>
        <v>5Port Adelaide</v>
      </c>
      <c r="B4933">
        <v>2020</v>
      </c>
      <c r="C4933">
        <v>5</v>
      </c>
      <c r="D4933" t="s">
        <v>115</v>
      </c>
      <c r="E4933" t="s">
        <v>48</v>
      </c>
      <c r="F4933">
        <v>81</v>
      </c>
      <c r="G4933" s="1">
        <v>0.85</v>
      </c>
      <c r="H4933">
        <v>2</v>
      </c>
      <c r="I4933">
        <f t="shared" si="540"/>
        <v>21</v>
      </c>
      <c r="J4933" s="3">
        <f t="shared" si="541"/>
        <v>9.5238095238095233E-2</v>
      </c>
      <c r="K4933" s="5">
        <f t="shared" si="544"/>
        <v>70</v>
      </c>
      <c r="L4933" s="3">
        <f t="shared" ca="1" si="542"/>
        <v>6.1111111111111109E-2</v>
      </c>
      <c r="M4933" s="1">
        <f t="shared" ca="1" si="543"/>
        <v>3.4126984126984124E-2</v>
      </c>
      <c r="N4933" t="str">
        <f t="shared" si="545"/>
        <v>yes</v>
      </c>
    </row>
    <row r="4934" spans="1:14" x14ac:dyDescent="0.25">
      <c r="A4934" t="str">
        <f t="shared" si="539"/>
        <v>5Port Adelaide</v>
      </c>
      <c r="B4934">
        <v>2020</v>
      </c>
      <c r="C4934">
        <v>5</v>
      </c>
      <c r="D4934" t="s">
        <v>242</v>
      </c>
      <c r="E4934" t="s">
        <v>48</v>
      </c>
      <c r="F4934">
        <v>20</v>
      </c>
      <c r="G4934" s="1">
        <v>0.84</v>
      </c>
      <c r="H4934">
        <v>2</v>
      </c>
      <c r="I4934">
        <f t="shared" si="540"/>
        <v>21</v>
      </c>
      <c r="J4934" s="3">
        <f t="shared" si="541"/>
        <v>9.5238095238095233E-2</v>
      </c>
      <c r="K4934" s="5">
        <f t="shared" si="544"/>
        <v>31</v>
      </c>
      <c r="L4934" s="3">
        <f t="shared" ca="1" si="542"/>
        <v>1.0869565217391304E-2</v>
      </c>
      <c r="M4934" s="1">
        <f t="shared" ca="1" si="543"/>
        <v>8.4368530020703936E-2</v>
      </c>
      <c r="N4934" t="str">
        <f t="shared" si="545"/>
        <v>yes</v>
      </c>
    </row>
    <row r="4935" spans="1:14" x14ac:dyDescent="0.25">
      <c r="A4935" t="str">
        <f t="shared" si="539"/>
        <v>5Brisbane Lions</v>
      </c>
      <c r="B4935">
        <v>2020</v>
      </c>
      <c r="C4935">
        <v>5</v>
      </c>
      <c r="D4935" t="s">
        <v>333</v>
      </c>
      <c r="E4935" t="s">
        <v>16</v>
      </c>
      <c r="F4935">
        <v>54</v>
      </c>
      <c r="G4935" s="1">
        <v>0.94</v>
      </c>
      <c r="H4935">
        <v>1</v>
      </c>
      <c r="I4935">
        <f t="shared" si="540"/>
        <v>21</v>
      </c>
      <c r="J4935" s="3">
        <f t="shared" si="541"/>
        <v>4.7619047619047616E-2</v>
      </c>
      <c r="K4935" s="5">
        <f t="shared" si="544"/>
        <v>1</v>
      </c>
      <c r="L4935" s="3">
        <f t="shared" ca="1" si="542"/>
        <v>5.3475935828877011E-3</v>
      </c>
      <c r="M4935" s="1">
        <f t="shared" ca="1" si="543"/>
        <v>4.2271454036159915E-2</v>
      </c>
      <c r="N4935" t="str">
        <f t="shared" si="545"/>
        <v>yes</v>
      </c>
    </row>
    <row r="4936" spans="1:14" x14ac:dyDescent="0.25">
      <c r="A4936" t="str">
        <f t="shared" si="539"/>
        <v>5Adelaide Crows</v>
      </c>
      <c r="B4936">
        <v>2020</v>
      </c>
      <c r="C4936">
        <v>5</v>
      </c>
      <c r="D4936" t="s">
        <v>253</v>
      </c>
      <c r="E4936" t="s">
        <v>22</v>
      </c>
      <c r="F4936">
        <v>38</v>
      </c>
      <c r="G4936" s="1">
        <v>0.82</v>
      </c>
      <c r="H4936">
        <v>1</v>
      </c>
      <c r="I4936">
        <f t="shared" si="540"/>
        <v>15</v>
      </c>
      <c r="J4936" s="3">
        <f t="shared" si="541"/>
        <v>6.6666666666666666E-2</v>
      </c>
      <c r="K4936" s="5">
        <f t="shared" si="544"/>
        <v>7</v>
      </c>
      <c r="L4936" s="3">
        <f t="shared" ca="1" si="542"/>
        <v>0.01</v>
      </c>
      <c r="M4936" s="1">
        <f t="shared" ca="1" si="543"/>
        <v>5.6666666666666664E-2</v>
      </c>
      <c r="N4936" t="str">
        <f t="shared" si="545"/>
        <v>yes</v>
      </c>
    </row>
    <row r="4937" spans="1:14" x14ac:dyDescent="0.25">
      <c r="A4937" t="str">
        <f t="shared" si="539"/>
        <v>5Essendon</v>
      </c>
      <c r="B4937">
        <v>2020</v>
      </c>
      <c r="C4937">
        <v>5</v>
      </c>
      <c r="D4937" t="s">
        <v>228</v>
      </c>
      <c r="E4937" t="s">
        <v>32</v>
      </c>
      <c r="F4937">
        <v>21</v>
      </c>
      <c r="G4937" s="1">
        <v>0.73</v>
      </c>
      <c r="H4937">
        <v>1</v>
      </c>
      <c r="I4937">
        <f t="shared" si="540"/>
        <v>21</v>
      </c>
      <c r="J4937" s="3">
        <f t="shared" si="541"/>
        <v>4.7619047619047616E-2</v>
      </c>
      <c r="K4937" s="5">
        <f t="shared" si="544"/>
        <v>20</v>
      </c>
      <c r="L4937" s="3">
        <f t="shared" ca="1" si="542"/>
        <v>0</v>
      </c>
      <c r="M4937" s="1">
        <f t="shared" ca="1" si="543"/>
        <v>4.7619047619047616E-2</v>
      </c>
      <c r="N4937" t="str">
        <f t="shared" si="545"/>
        <v>yes</v>
      </c>
    </row>
    <row r="4938" spans="1:14" x14ac:dyDescent="0.25">
      <c r="A4938" t="str">
        <f t="shared" si="539"/>
        <v>5Richmond</v>
      </c>
      <c r="B4938">
        <v>2020</v>
      </c>
      <c r="C4938">
        <v>5</v>
      </c>
      <c r="D4938" t="s">
        <v>265</v>
      </c>
      <c r="E4938" t="s">
        <v>28</v>
      </c>
      <c r="F4938">
        <v>47</v>
      </c>
      <c r="G4938" s="1">
        <v>0.84</v>
      </c>
      <c r="H4938">
        <v>1</v>
      </c>
      <c r="I4938">
        <f t="shared" si="540"/>
        <v>23</v>
      </c>
      <c r="J4938" s="3">
        <f t="shared" si="541"/>
        <v>4.3478260869565216E-2</v>
      </c>
      <c r="K4938" s="5">
        <f t="shared" si="544"/>
        <v>5</v>
      </c>
      <c r="L4938" s="3">
        <f t="shared" ca="1" si="542"/>
        <v>0</v>
      </c>
      <c r="M4938" s="1">
        <f t="shared" ca="1" si="543"/>
        <v>4.3478260869565216E-2</v>
      </c>
      <c r="N4938" t="str">
        <f t="shared" si="545"/>
        <v>yes</v>
      </c>
    </row>
    <row r="4939" spans="1:14" x14ac:dyDescent="0.25">
      <c r="A4939" t="str">
        <f t="shared" si="539"/>
        <v>5Hawthorn</v>
      </c>
      <c r="B4939">
        <v>2020</v>
      </c>
      <c r="C4939">
        <v>5</v>
      </c>
      <c r="D4939" t="s">
        <v>328</v>
      </c>
      <c r="E4939" t="s">
        <v>56</v>
      </c>
      <c r="F4939">
        <v>40</v>
      </c>
      <c r="G4939" s="1">
        <v>0.8</v>
      </c>
      <c r="H4939">
        <v>1</v>
      </c>
      <c r="I4939">
        <f t="shared" si="540"/>
        <v>24</v>
      </c>
      <c r="J4939" s="3">
        <f t="shared" si="541"/>
        <v>4.1666666666666664E-2</v>
      </c>
      <c r="K4939" s="5">
        <f t="shared" si="544"/>
        <v>4</v>
      </c>
      <c r="L4939" s="3">
        <f t="shared" ca="1" si="542"/>
        <v>0</v>
      </c>
      <c r="M4939" s="1">
        <f t="shared" ca="1" si="543"/>
        <v>4.1666666666666664E-2</v>
      </c>
      <c r="N4939" t="str">
        <f t="shared" si="545"/>
        <v>yes</v>
      </c>
    </row>
    <row r="4940" spans="1:14" x14ac:dyDescent="0.25">
      <c r="A4940" t="str">
        <f t="shared" si="539"/>
        <v>5St Kilda</v>
      </c>
      <c r="B4940">
        <v>2020</v>
      </c>
      <c r="C4940">
        <v>5</v>
      </c>
      <c r="D4940" t="s">
        <v>344</v>
      </c>
      <c r="E4940" t="s">
        <v>19</v>
      </c>
      <c r="F4940">
        <v>71</v>
      </c>
      <c r="G4940" s="1">
        <v>0.86</v>
      </c>
      <c r="H4940">
        <v>1</v>
      </c>
      <c r="I4940">
        <f t="shared" si="540"/>
        <v>23</v>
      </c>
      <c r="J4940" s="3">
        <f t="shared" si="541"/>
        <v>4.3478260869565216E-2</v>
      </c>
      <c r="K4940" s="5">
        <f t="shared" si="544"/>
        <v>2</v>
      </c>
      <c r="L4940" s="3">
        <f t="shared" ca="1" si="542"/>
        <v>0</v>
      </c>
      <c r="M4940" s="1">
        <f t="shared" ca="1" si="543"/>
        <v>4.3478260869565216E-2</v>
      </c>
      <c r="N4940" t="str">
        <f t="shared" si="545"/>
        <v>yes</v>
      </c>
    </row>
    <row r="4941" spans="1:14" x14ac:dyDescent="0.25">
      <c r="A4941" t="str">
        <f t="shared" si="539"/>
        <v>5Western Bulldogs</v>
      </c>
      <c r="B4941">
        <v>2020</v>
      </c>
      <c r="C4941">
        <v>5</v>
      </c>
      <c r="D4941" t="s">
        <v>293</v>
      </c>
      <c r="E4941" t="s">
        <v>14</v>
      </c>
      <c r="F4941">
        <v>63</v>
      </c>
      <c r="G4941" s="1">
        <v>0.82</v>
      </c>
      <c r="H4941">
        <v>1</v>
      </c>
      <c r="I4941">
        <f t="shared" si="540"/>
        <v>21</v>
      </c>
      <c r="J4941" s="3">
        <f t="shared" si="541"/>
        <v>4.7619047619047616E-2</v>
      </c>
      <c r="K4941" s="5">
        <f t="shared" si="544"/>
        <v>4</v>
      </c>
      <c r="L4941" s="3">
        <f t="shared" ca="1" si="542"/>
        <v>2.3883237505528527E-2</v>
      </c>
      <c r="M4941" s="1">
        <f t="shared" ca="1" si="543"/>
        <v>2.373581011351909E-2</v>
      </c>
      <c r="N4941" t="str">
        <f t="shared" si="545"/>
        <v>yes</v>
      </c>
    </row>
    <row r="4942" spans="1:14" x14ac:dyDescent="0.25">
      <c r="A4942" t="str">
        <f t="shared" si="539"/>
        <v>5Melbourne</v>
      </c>
      <c r="B4942">
        <v>2020</v>
      </c>
      <c r="C4942">
        <v>5</v>
      </c>
      <c r="D4942" t="s">
        <v>185</v>
      </c>
      <c r="E4942" t="s">
        <v>30</v>
      </c>
      <c r="F4942">
        <v>55</v>
      </c>
      <c r="G4942" s="1">
        <v>0.7</v>
      </c>
      <c r="H4942">
        <v>1</v>
      </c>
      <c r="I4942">
        <f t="shared" si="540"/>
        <v>23</v>
      </c>
      <c r="J4942" s="3">
        <f t="shared" si="541"/>
        <v>4.3478260869565216E-2</v>
      </c>
      <c r="K4942" s="5">
        <f t="shared" si="544"/>
        <v>24</v>
      </c>
      <c r="L4942" s="3">
        <f t="shared" ca="1" si="542"/>
        <v>0</v>
      </c>
      <c r="M4942" s="1">
        <f t="shared" ca="1" si="543"/>
        <v>4.3478260869565216E-2</v>
      </c>
      <c r="N4942" t="str">
        <f t="shared" si="545"/>
        <v>yes</v>
      </c>
    </row>
    <row r="4943" spans="1:14" x14ac:dyDescent="0.25">
      <c r="A4943" t="str">
        <f t="shared" si="539"/>
        <v>5Brisbane Lions</v>
      </c>
      <c r="B4943">
        <v>2020</v>
      </c>
      <c r="C4943">
        <v>5</v>
      </c>
      <c r="D4943" t="s">
        <v>182</v>
      </c>
      <c r="E4943" t="s">
        <v>16</v>
      </c>
      <c r="F4943">
        <v>9</v>
      </c>
      <c r="G4943" s="1">
        <v>0.08</v>
      </c>
      <c r="H4943">
        <v>1</v>
      </c>
      <c r="I4943">
        <f t="shared" si="540"/>
        <v>21</v>
      </c>
      <c r="J4943" s="3">
        <f t="shared" si="541"/>
        <v>4.7619047619047616E-2</v>
      </c>
      <c r="K4943" s="5">
        <f t="shared" si="544"/>
        <v>59</v>
      </c>
      <c r="L4943" s="3">
        <f t="shared" ca="1" si="542"/>
        <v>0</v>
      </c>
      <c r="M4943" s="1">
        <f t="shared" ca="1" si="543"/>
        <v>4.7619047619047616E-2</v>
      </c>
      <c r="N4943" t="str">
        <f t="shared" si="545"/>
        <v>yes</v>
      </c>
    </row>
    <row r="4944" spans="1:14" x14ac:dyDescent="0.25">
      <c r="A4944" t="str">
        <f t="shared" si="539"/>
        <v>5Port Adelaide</v>
      </c>
      <c r="B4944">
        <v>2020</v>
      </c>
      <c r="C4944">
        <v>5</v>
      </c>
      <c r="D4944" t="s">
        <v>336</v>
      </c>
      <c r="E4944" t="s">
        <v>48</v>
      </c>
      <c r="F4944">
        <v>67</v>
      </c>
      <c r="G4944" s="1">
        <v>0.79</v>
      </c>
      <c r="H4944">
        <v>1</v>
      </c>
      <c r="I4944">
        <f t="shared" si="540"/>
        <v>21</v>
      </c>
      <c r="J4944" s="3">
        <f t="shared" si="541"/>
        <v>4.7619047619047616E-2</v>
      </c>
      <c r="K4944" s="5">
        <f t="shared" si="544"/>
        <v>4</v>
      </c>
      <c r="L4944" s="3">
        <f t="shared" ca="1" si="542"/>
        <v>0</v>
      </c>
      <c r="M4944" s="1">
        <f t="shared" ca="1" si="543"/>
        <v>4.7619047619047616E-2</v>
      </c>
      <c r="N4944" t="str">
        <f t="shared" si="545"/>
        <v>yes</v>
      </c>
    </row>
    <row r="4945" spans="1:14" x14ac:dyDescent="0.25">
      <c r="A4945" t="str">
        <f t="shared" si="539"/>
        <v>5Sydney Swans</v>
      </c>
      <c r="B4945">
        <v>2020</v>
      </c>
      <c r="C4945">
        <v>5</v>
      </c>
      <c r="D4945" t="s">
        <v>311</v>
      </c>
      <c r="E4945" t="s">
        <v>70</v>
      </c>
      <c r="F4945">
        <v>65</v>
      </c>
      <c r="G4945" s="1">
        <v>0.91</v>
      </c>
      <c r="H4945">
        <v>1</v>
      </c>
      <c r="I4945">
        <f t="shared" si="540"/>
        <v>20</v>
      </c>
      <c r="J4945" s="3">
        <f t="shared" si="541"/>
        <v>0.05</v>
      </c>
      <c r="K4945" s="5">
        <f t="shared" si="544"/>
        <v>4</v>
      </c>
      <c r="L4945" s="3">
        <f t="shared" ca="1" si="542"/>
        <v>0</v>
      </c>
      <c r="M4945" s="1">
        <f t="shared" ca="1" si="543"/>
        <v>0.05</v>
      </c>
      <c r="N4945" t="str">
        <f t="shared" si="545"/>
        <v>yes</v>
      </c>
    </row>
    <row r="4946" spans="1:14" x14ac:dyDescent="0.25">
      <c r="A4946" t="str">
        <f t="shared" si="539"/>
        <v>5North Melbourne</v>
      </c>
      <c r="B4946">
        <v>2020</v>
      </c>
      <c r="C4946">
        <v>5</v>
      </c>
      <c r="D4946" t="s">
        <v>209</v>
      </c>
      <c r="E4946" t="s">
        <v>25</v>
      </c>
      <c r="F4946">
        <v>23</v>
      </c>
      <c r="G4946" s="1">
        <v>0.84</v>
      </c>
      <c r="H4946">
        <v>1</v>
      </c>
      <c r="I4946">
        <f t="shared" si="540"/>
        <v>21</v>
      </c>
      <c r="J4946" s="3">
        <f t="shared" si="541"/>
        <v>4.7619047619047616E-2</v>
      </c>
      <c r="K4946" s="5">
        <f t="shared" si="544"/>
        <v>62</v>
      </c>
      <c r="L4946" s="3">
        <f t="shared" ca="1" si="542"/>
        <v>3.6902601330913491E-2</v>
      </c>
      <c r="M4946" s="1">
        <f t="shared" ca="1" si="543"/>
        <v>1.0716446288134125E-2</v>
      </c>
      <c r="N4946" t="str">
        <f t="shared" si="545"/>
        <v>yes</v>
      </c>
    </row>
    <row r="4947" spans="1:14" x14ac:dyDescent="0.25">
      <c r="A4947" t="str">
        <f t="shared" si="539"/>
        <v>5Adelaide Crows</v>
      </c>
      <c r="B4947">
        <v>2020</v>
      </c>
      <c r="C4947">
        <v>5</v>
      </c>
      <c r="D4947" t="s">
        <v>159</v>
      </c>
      <c r="E4947" t="s">
        <v>22</v>
      </c>
      <c r="F4947">
        <v>75</v>
      </c>
      <c r="G4947" s="1">
        <v>0.73</v>
      </c>
      <c r="H4947">
        <v>1</v>
      </c>
      <c r="I4947">
        <f t="shared" si="540"/>
        <v>15</v>
      </c>
      <c r="J4947" s="3">
        <f t="shared" si="541"/>
        <v>6.6666666666666666E-2</v>
      </c>
      <c r="K4947" s="5">
        <f t="shared" si="544"/>
        <v>50</v>
      </c>
      <c r="L4947" s="3">
        <f t="shared" ca="1" si="542"/>
        <v>8.727272727272728E-2</v>
      </c>
      <c r="M4947" s="1">
        <f t="shared" ca="1" si="543"/>
        <v>-2.0606060606060614E-2</v>
      </c>
      <c r="N4947" t="str">
        <f t="shared" si="545"/>
        <v>yes</v>
      </c>
    </row>
    <row r="4948" spans="1:14" x14ac:dyDescent="0.25">
      <c r="A4948" t="str">
        <f t="shared" si="539"/>
        <v>5Port Adelaide</v>
      </c>
      <c r="B4948">
        <v>2020</v>
      </c>
      <c r="C4948">
        <v>5</v>
      </c>
      <c r="D4948" t="s">
        <v>326</v>
      </c>
      <c r="E4948" t="s">
        <v>48</v>
      </c>
      <c r="F4948">
        <v>40</v>
      </c>
      <c r="G4948" s="1">
        <v>0.71</v>
      </c>
      <c r="H4948">
        <v>1</v>
      </c>
      <c r="I4948">
        <f t="shared" si="540"/>
        <v>21</v>
      </c>
      <c r="J4948" s="3">
        <f t="shared" si="541"/>
        <v>4.7619047619047616E-2</v>
      </c>
      <c r="K4948" s="5">
        <f t="shared" si="544"/>
        <v>2</v>
      </c>
      <c r="L4948" s="3">
        <f t="shared" ca="1" si="542"/>
        <v>0.12343749999999999</v>
      </c>
      <c r="M4948" s="1">
        <f t="shared" ca="1" si="543"/>
        <v>-7.5818452380952375E-2</v>
      </c>
      <c r="N4948" t="str">
        <f t="shared" si="545"/>
        <v>yes</v>
      </c>
    </row>
    <row r="4949" spans="1:14" x14ac:dyDescent="0.25">
      <c r="A4949" t="str">
        <f t="shared" si="539"/>
        <v>5Port Adelaide</v>
      </c>
      <c r="B4949">
        <v>2020</v>
      </c>
      <c r="C4949">
        <v>5</v>
      </c>
      <c r="D4949" t="s">
        <v>279</v>
      </c>
      <c r="E4949" t="s">
        <v>48</v>
      </c>
      <c r="F4949">
        <v>85</v>
      </c>
      <c r="G4949" s="1">
        <v>0.82</v>
      </c>
      <c r="H4949">
        <v>1</v>
      </c>
      <c r="I4949">
        <f t="shared" si="540"/>
        <v>21</v>
      </c>
      <c r="J4949" s="3">
        <f t="shared" si="541"/>
        <v>4.7619047619047616E-2</v>
      </c>
      <c r="K4949" s="5">
        <f t="shared" si="544"/>
        <v>8</v>
      </c>
      <c r="L4949" s="3">
        <f t="shared" ca="1" si="542"/>
        <v>1.6666666666666666E-2</v>
      </c>
      <c r="M4949" s="1">
        <f t="shared" ca="1" si="543"/>
        <v>3.095238095238095E-2</v>
      </c>
      <c r="N4949" t="str">
        <f t="shared" si="545"/>
        <v>yes</v>
      </c>
    </row>
    <row r="4950" spans="1:14" x14ac:dyDescent="0.25">
      <c r="A4950" t="str">
        <f t="shared" si="539"/>
        <v>5Hawthorn</v>
      </c>
      <c r="B4950">
        <v>2020</v>
      </c>
      <c r="C4950">
        <v>5</v>
      </c>
      <c r="D4950" t="s">
        <v>256</v>
      </c>
      <c r="E4950" t="s">
        <v>56</v>
      </c>
      <c r="F4950">
        <v>26</v>
      </c>
      <c r="G4950" s="1">
        <v>0.82</v>
      </c>
      <c r="H4950">
        <v>1</v>
      </c>
      <c r="I4950">
        <f t="shared" si="540"/>
        <v>24</v>
      </c>
      <c r="J4950" s="3">
        <f t="shared" si="541"/>
        <v>4.1666666666666664E-2</v>
      </c>
      <c r="K4950" s="5">
        <f t="shared" si="544"/>
        <v>27</v>
      </c>
      <c r="L4950" s="3">
        <f t="shared" ca="1" si="542"/>
        <v>0</v>
      </c>
      <c r="M4950" s="1">
        <f t="shared" ca="1" si="543"/>
        <v>4.1666666666666664E-2</v>
      </c>
      <c r="N4950" t="str">
        <f t="shared" si="545"/>
        <v>yes</v>
      </c>
    </row>
    <row r="4951" spans="1:14" x14ac:dyDescent="0.25">
      <c r="A4951" t="str">
        <f t="shared" si="539"/>
        <v>5Gold Coast Suns</v>
      </c>
      <c r="B4951">
        <v>2020</v>
      </c>
      <c r="C4951">
        <v>5</v>
      </c>
      <c r="D4951" t="s">
        <v>247</v>
      </c>
      <c r="E4951" t="s">
        <v>40</v>
      </c>
      <c r="F4951">
        <v>51</v>
      </c>
      <c r="G4951" s="1">
        <v>0.77</v>
      </c>
      <c r="H4951">
        <v>1</v>
      </c>
      <c r="I4951">
        <f t="shared" si="540"/>
        <v>25</v>
      </c>
      <c r="J4951" s="3">
        <f t="shared" si="541"/>
        <v>0.04</v>
      </c>
      <c r="K4951" s="5">
        <f t="shared" si="544"/>
        <v>42</v>
      </c>
      <c r="L4951" s="3">
        <f t="shared" ca="1" si="542"/>
        <v>1.6407952069716774E-2</v>
      </c>
      <c r="M4951" s="1">
        <f t="shared" ca="1" si="543"/>
        <v>2.3592047930283227E-2</v>
      </c>
      <c r="N4951" t="str">
        <f t="shared" si="545"/>
        <v>yes</v>
      </c>
    </row>
    <row r="4952" spans="1:14" x14ac:dyDescent="0.25">
      <c r="A4952" t="str">
        <f t="shared" si="539"/>
        <v>5St Kilda</v>
      </c>
      <c r="B4952">
        <v>2020</v>
      </c>
      <c r="C4952">
        <v>5</v>
      </c>
      <c r="D4952" t="s">
        <v>213</v>
      </c>
      <c r="E4952" t="s">
        <v>19</v>
      </c>
      <c r="F4952">
        <v>86</v>
      </c>
      <c r="G4952" s="1">
        <v>0.85</v>
      </c>
      <c r="H4952">
        <v>1</v>
      </c>
      <c r="I4952">
        <f t="shared" si="540"/>
        <v>23</v>
      </c>
      <c r="J4952" s="3">
        <f t="shared" si="541"/>
        <v>4.3478260869565216E-2</v>
      </c>
      <c r="K4952" s="5">
        <f t="shared" si="544"/>
        <v>31</v>
      </c>
      <c r="L4952" s="3">
        <f t="shared" ca="1" si="542"/>
        <v>1.2745098039215686E-2</v>
      </c>
      <c r="M4952" s="1">
        <f t="shared" ca="1" si="543"/>
        <v>3.073316283034953E-2</v>
      </c>
      <c r="N4952" t="str">
        <f t="shared" si="545"/>
        <v>yes</v>
      </c>
    </row>
    <row r="4953" spans="1:14" x14ac:dyDescent="0.25">
      <c r="A4953" t="str">
        <f t="shared" si="539"/>
        <v>5Collingwood</v>
      </c>
      <c r="B4953">
        <v>2020</v>
      </c>
      <c r="C4953">
        <v>5</v>
      </c>
      <c r="D4953" t="s">
        <v>283</v>
      </c>
      <c r="E4953" t="s">
        <v>51</v>
      </c>
      <c r="F4953">
        <v>13</v>
      </c>
      <c r="G4953" s="1">
        <v>0.91</v>
      </c>
      <c r="H4953">
        <v>1</v>
      </c>
      <c r="I4953">
        <f t="shared" si="540"/>
        <v>21</v>
      </c>
      <c r="J4953" s="3">
        <f t="shared" si="541"/>
        <v>4.7619047619047616E-2</v>
      </c>
      <c r="K4953" s="5">
        <f t="shared" si="544"/>
        <v>10</v>
      </c>
      <c r="L4953" s="3">
        <f t="shared" ca="1" si="542"/>
        <v>0</v>
      </c>
      <c r="M4953" s="1">
        <f t="shared" ca="1" si="543"/>
        <v>4.7619047619047616E-2</v>
      </c>
      <c r="N4953" t="str">
        <f t="shared" si="545"/>
        <v>yes</v>
      </c>
    </row>
    <row r="4954" spans="1:14" x14ac:dyDescent="0.25">
      <c r="A4954" t="str">
        <f t="shared" si="539"/>
        <v>5Carlton</v>
      </c>
      <c r="B4954">
        <v>2020</v>
      </c>
      <c r="C4954">
        <v>5</v>
      </c>
      <c r="D4954" t="s">
        <v>353</v>
      </c>
      <c r="E4954" t="s">
        <v>6</v>
      </c>
      <c r="F4954">
        <v>15</v>
      </c>
      <c r="G4954" s="1">
        <v>0.79</v>
      </c>
      <c r="H4954">
        <v>0</v>
      </c>
      <c r="I4954">
        <f t="shared" si="540"/>
        <v>23</v>
      </c>
      <c r="J4954" s="3">
        <f t="shared" si="541"/>
        <v>0</v>
      </c>
      <c r="K4954" s="5">
        <f t="shared" si="544"/>
        <v>0</v>
      </c>
      <c r="L4954" s="3">
        <f t="shared" ca="1" si="542"/>
        <v>5.8633674018289408E-2</v>
      </c>
      <c r="M4954" s="1">
        <f t="shared" ca="1" si="543"/>
        <v>-5.8633674018289408E-2</v>
      </c>
      <c r="N4954" t="str">
        <f t="shared" si="545"/>
        <v>no</v>
      </c>
    </row>
    <row r="4955" spans="1:14" x14ac:dyDescent="0.25">
      <c r="A4955" t="str">
        <f t="shared" si="539"/>
        <v>5Western Bulldogs</v>
      </c>
      <c r="B4955">
        <v>2020</v>
      </c>
      <c r="C4955">
        <v>5</v>
      </c>
      <c r="D4955" t="s">
        <v>177</v>
      </c>
      <c r="E4955" t="s">
        <v>14</v>
      </c>
      <c r="F4955">
        <v>83</v>
      </c>
      <c r="G4955" s="1">
        <v>0.93</v>
      </c>
      <c r="H4955">
        <v>0</v>
      </c>
      <c r="I4955">
        <f t="shared" si="540"/>
        <v>21</v>
      </c>
      <c r="J4955" s="3">
        <f t="shared" si="541"/>
        <v>0</v>
      </c>
      <c r="K4955" s="5">
        <f t="shared" si="544"/>
        <v>33</v>
      </c>
      <c r="L4955" s="3">
        <f t="shared" ca="1" si="542"/>
        <v>3.472222222222222E-3</v>
      </c>
      <c r="M4955" s="1">
        <f t="shared" ca="1" si="543"/>
        <v>-3.472222222222222E-3</v>
      </c>
      <c r="N4955" t="str">
        <f t="shared" si="545"/>
        <v>yes</v>
      </c>
    </row>
    <row r="4956" spans="1:14" x14ac:dyDescent="0.25">
      <c r="A4956" t="str">
        <f t="shared" si="539"/>
        <v>5Gold Coast Suns</v>
      </c>
      <c r="B4956">
        <v>2020</v>
      </c>
      <c r="C4956">
        <v>5</v>
      </c>
      <c r="D4956" t="s">
        <v>373</v>
      </c>
      <c r="E4956" t="s">
        <v>40</v>
      </c>
      <c r="F4956">
        <v>71</v>
      </c>
      <c r="G4956" s="1">
        <v>0.85</v>
      </c>
      <c r="H4956">
        <v>0</v>
      </c>
      <c r="I4956">
        <f t="shared" si="540"/>
        <v>25</v>
      </c>
      <c r="J4956" s="3">
        <f t="shared" si="541"/>
        <v>0</v>
      </c>
      <c r="K4956" s="5">
        <f t="shared" si="544"/>
        <v>0</v>
      </c>
      <c r="L4956" s="3">
        <f t="shared" ca="1" si="542"/>
        <v>2.6009316770186336E-2</v>
      </c>
      <c r="M4956" s="1">
        <f t="shared" ca="1" si="543"/>
        <v>-2.6009316770186336E-2</v>
      </c>
      <c r="N4956" t="str">
        <f t="shared" si="545"/>
        <v>no</v>
      </c>
    </row>
    <row r="4957" spans="1:14" x14ac:dyDescent="0.25">
      <c r="A4957" t="str">
        <f t="shared" si="539"/>
        <v>5Hawthorn</v>
      </c>
      <c r="B4957">
        <v>2020</v>
      </c>
      <c r="C4957">
        <v>5</v>
      </c>
      <c r="D4957" t="s">
        <v>332</v>
      </c>
      <c r="E4957" t="s">
        <v>56</v>
      </c>
      <c r="F4957">
        <v>50</v>
      </c>
      <c r="G4957" s="1">
        <v>0.94</v>
      </c>
      <c r="H4957">
        <v>0</v>
      </c>
      <c r="I4957">
        <f t="shared" si="540"/>
        <v>24</v>
      </c>
      <c r="J4957" s="3">
        <f t="shared" si="541"/>
        <v>0</v>
      </c>
      <c r="K4957" s="5">
        <f t="shared" si="544"/>
        <v>2</v>
      </c>
      <c r="L4957" s="3">
        <f t="shared" ca="1" si="542"/>
        <v>0</v>
      </c>
      <c r="M4957" s="1">
        <f t="shared" ca="1" si="543"/>
        <v>0</v>
      </c>
      <c r="N4957" t="str">
        <f t="shared" si="545"/>
        <v>yes</v>
      </c>
    </row>
    <row r="4958" spans="1:14" x14ac:dyDescent="0.25">
      <c r="A4958" t="str">
        <f t="shared" si="539"/>
        <v>5St Kilda</v>
      </c>
      <c r="B4958">
        <v>2020</v>
      </c>
      <c r="C4958">
        <v>5</v>
      </c>
      <c r="D4958" t="s">
        <v>194</v>
      </c>
      <c r="E4958" t="s">
        <v>19</v>
      </c>
      <c r="F4958">
        <v>38</v>
      </c>
      <c r="G4958" s="1">
        <v>0.86</v>
      </c>
      <c r="H4958">
        <v>0</v>
      </c>
      <c r="I4958">
        <f t="shared" si="540"/>
        <v>23</v>
      </c>
      <c r="J4958" s="3">
        <f t="shared" si="541"/>
        <v>0</v>
      </c>
      <c r="K4958" s="5">
        <f t="shared" si="544"/>
        <v>35</v>
      </c>
      <c r="L4958" s="3">
        <f t="shared" ca="1" si="542"/>
        <v>4.807692307692308E-3</v>
      </c>
      <c r="M4958" s="1">
        <f t="shared" ca="1" si="543"/>
        <v>-4.807692307692308E-3</v>
      </c>
      <c r="N4958" t="str">
        <f t="shared" si="545"/>
        <v>yes</v>
      </c>
    </row>
    <row r="4959" spans="1:14" x14ac:dyDescent="0.25">
      <c r="A4959" t="str">
        <f t="shared" si="539"/>
        <v>5GWS Giants</v>
      </c>
      <c r="B4959">
        <v>2020</v>
      </c>
      <c r="C4959">
        <v>5</v>
      </c>
      <c r="D4959" t="s">
        <v>377</v>
      </c>
      <c r="E4959" t="s">
        <v>11</v>
      </c>
      <c r="F4959">
        <v>112</v>
      </c>
      <c r="G4959" s="1">
        <v>0.88</v>
      </c>
      <c r="H4959">
        <v>0</v>
      </c>
      <c r="I4959">
        <f t="shared" si="540"/>
        <v>24</v>
      </c>
      <c r="J4959" s="3">
        <f t="shared" si="541"/>
        <v>0</v>
      </c>
      <c r="K4959" s="5">
        <f t="shared" si="544"/>
        <v>0</v>
      </c>
      <c r="L4959" s="3">
        <f t="shared" ca="1" si="542"/>
        <v>7.0833333333333331E-2</v>
      </c>
      <c r="M4959" s="1">
        <f t="shared" ca="1" si="543"/>
        <v>-7.0833333333333331E-2</v>
      </c>
      <c r="N4959" t="str">
        <f t="shared" si="545"/>
        <v>no</v>
      </c>
    </row>
    <row r="4960" spans="1:14" x14ac:dyDescent="0.25">
      <c r="A4960" t="str">
        <f t="shared" si="539"/>
        <v>5GWS Giants</v>
      </c>
      <c r="B4960">
        <v>2020</v>
      </c>
      <c r="C4960">
        <v>5</v>
      </c>
      <c r="D4960" t="s">
        <v>409</v>
      </c>
      <c r="E4960" t="s">
        <v>11</v>
      </c>
      <c r="F4960">
        <v>56</v>
      </c>
      <c r="G4960" s="1">
        <v>0.73</v>
      </c>
      <c r="H4960">
        <v>0</v>
      </c>
      <c r="I4960">
        <f t="shared" si="540"/>
        <v>24</v>
      </c>
      <c r="J4960" s="3">
        <f t="shared" si="541"/>
        <v>0</v>
      </c>
      <c r="K4960" s="5">
        <f t="shared" si="544"/>
        <v>0</v>
      </c>
      <c r="L4960" s="3">
        <f t="shared" ca="1" si="542"/>
        <v>7.0512820512820512E-2</v>
      </c>
      <c r="M4960" s="1">
        <f t="shared" ca="1" si="543"/>
        <v>-7.0512820512820512E-2</v>
      </c>
      <c r="N4960" t="str">
        <f t="shared" si="545"/>
        <v>no</v>
      </c>
    </row>
    <row r="4961" spans="1:14" x14ac:dyDescent="0.25">
      <c r="A4961" t="str">
        <f t="shared" si="539"/>
        <v>5West Coast Eagles</v>
      </c>
      <c r="B4961">
        <v>2020</v>
      </c>
      <c r="C4961">
        <v>5</v>
      </c>
      <c r="D4961" t="s">
        <v>416</v>
      </c>
      <c r="E4961" t="s">
        <v>36</v>
      </c>
      <c r="F4961">
        <v>54</v>
      </c>
      <c r="G4961" s="1">
        <v>0.85</v>
      </c>
      <c r="H4961">
        <v>0</v>
      </c>
      <c r="I4961">
        <f t="shared" si="540"/>
        <v>20</v>
      </c>
      <c r="J4961" s="3">
        <f t="shared" si="541"/>
        <v>0</v>
      </c>
      <c r="K4961" s="5">
        <f t="shared" si="544"/>
        <v>0</v>
      </c>
      <c r="L4961" s="3">
        <f t="shared" ca="1" si="542"/>
        <v>4.3749999999999997E-2</v>
      </c>
      <c r="M4961" s="1">
        <f t="shared" ca="1" si="543"/>
        <v>-4.3749999999999997E-2</v>
      </c>
      <c r="N4961" t="str">
        <f t="shared" si="545"/>
        <v>no</v>
      </c>
    </row>
    <row r="4962" spans="1:14" x14ac:dyDescent="0.25">
      <c r="A4962" t="str">
        <f t="shared" si="539"/>
        <v>5Adelaide Crows</v>
      </c>
      <c r="B4962">
        <v>2020</v>
      </c>
      <c r="C4962">
        <v>5</v>
      </c>
      <c r="D4962" t="s">
        <v>119</v>
      </c>
      <c r="E4962" t="s">
        <v>22</v>
      </c>
      <c r="F4962">
        <v>87</v>
      </c>
      <c r="G4962" s="1">
        <v>0.83</v>
      </c>
      <c r="H4962">
        <v>0</v>
      </c>
      <c r="I4962">
        <f t="shared" si="540"/>
        <v>15</v>
      </c>
      <c r="J4962" s="3">
        <f t="shared" si="541"/>
        <v>0</v>
      </c>
      <c r="K4962" s="5">
        <f t="shared" si="544"/>
        <v>137</v>
      </c>
      <c r="L4962" s="3">
        <f t="shared" ca="1" si="542"/>
        <v>0</v>
      </c>
      <c r="M4962" s="1">
        <f t="shared" ca="1" si="543"/>
        <v>0</v>
      </c>
      <c r="N4962" t="str">
        <f t="shared" si="545"/>
        <v>yes</v>
      </c>
    </row>
    <row r="4963" spans="1:14" x14ac:dyDescent="0.25">
      <c r="A4963" t="str">
        <f t="shared" si="539"/>
        <v>5Carlton</v>
      </c>
      <c r="B4963">
        <v>2020</v>
      </c>
      <c r="C4963">
        <v>5</v>
      </c>
      <c r="D4963" t="s">
        <v>426</v>
      </c>
      <c r="E4963" t="s">
        <v>6</v>
      </c>
      <c r="F4963">
        <v>46</v>
      </c>
      <c r="G4963" s="1">
        <v>0.88</v>
      </c>
      <c r="H4963">
        <v>0</v>
      </c>
      <c r="I4963">
        <f t="shared" si="540"/>
        <v>23</v>
      </c>
      <c r="J4963" s="3">
        <f t="shared" si="541"/>
        <v>0</v>
      </c>
      <c r="K4963" s="5">
        <f t="shared" si="544"/>
        <v>0</v>
      </c>
      <c r="L4963" s="3">
        <f t="shared" ca="1" si="542"/>
        <v>8.8519850664724092E-2</v>
      </c>
      <c r="M4963" s="1">
        <f t="shared" ca="1" si="543"/>
        <v>-8.8519850664724092E-2</v>
      </c>
      <c r="N4963" t="str">
        <f t="shared" si="545"/>
        <v>no</v>
      </c>
    </row>
    <row r="4964" spans="1:14" x14ac:dyDescent="0.25">
      <c r="A4964" t="str">
        <f t="shared" si="539"/>
        <v>5Essendon</v>
      </c>
      <c r="B4964">
        <v>2020</v>
      </c>
      <c r="C4964">
        <v>5</v>
      </c>
      <c r="D4964" t="s">
        <v>218</v>
      </c>
      <c r="E4964" t="s">
        <v>32</v>
      </c>
      <c r="F4964">
        <v>61</v>
      </c>
      <c r="G4964" s="1">
        <v>0.8</v>
      </c>
      <c r="H4964">
        <v>0</v>
      </c>
      <c r="I4964">
        <f t="shared" si="540"/>
        <v>21</v>
      </c>
      <c r="J4964" s="3">
        <f t="shared" si="541"/>
        <v>0</v>
      </c>
      <c r="K4964" s="5">
        <f t="shared" si="544"/>
        <v>27</v>
      </c>
      <c r="L4964" s="3">
        <f t="shared" ca="1" si="542"/>
        <v>5.6547619047619048E-2</v>
      </c>
      <c r="M4964" s="1">
        <f t="shared" ca="1" si="543"/>
        <v>-5.6547619047619048E-2</v>
      </c>
      <c r="N4964" t="str">
        <f t="shared" si="545"/>
        <v>yes</v>
      </c>
    </row>
    <row r="4965" spans="1:14" x14ac:dyDescent="0.25">
      <c r="A4965" t="str">
        <f t="shared" si="539"/>
        <v>5Geelong Cats</v>
      </c>
      <c r="B4965">
        <v>2020</v>
      </c>
      <c r="C4965">
        <v>5</v>
      </c>
      <c r="D4965" t="s">
        <v>258</v>
      </c>
      <c r="E4965" t="s">
        <v>9</v>
      </c>
      <c r="F4965">
        <v>75</v>
      </c>
      <c r="G4965" s="1">
        <v>0.76</v>
      </c>
      <c r="H4965">
        <v>0</v>
      </c>
      <c r="I4965">
        <f t="shared" si="540"/>
        <v>25</v>
      </c>
      <c r="J4965" s="3">
        <f t="shared" si="541"/>
        <v>0</v>
      </c>
      <c r="K4965" s="5">
        <f t="shared" si="544"/>
        <v>8</v>
      </c>
      <c r="L4965" s="3">
        <f t="shared" ca="1" si="542"/>
        <v>0</v>
      </c>
      <c r="M4965" s="1">
        <f t="shared" ca="1" si="543"/>
        <v>0</v>
      </c>
      <c r="N4965" t="str">
        <f t="shared" si="545"/>
        <v>yes</v>
      </c>
    </row>
    <row r="4966" spans="1:14" x14ac:dyDescent="0.25">
      <c r="A4966" t="str">
        <f t="shared" si="539"/>
        <v>5GWS Giants</v>
      </c>
      <c r="B4966">
        <v>2020</v>
      </c>
      <c r="C4966">
        <v>5</v>
      </c>
      <c r="D4966" t="s">
        <v>241</v>
      </c>
      <c r="E4966" t="s">
        <v>11</v>
      </c>
      <c r="F4966">
        <v>25</v>
      </c>
      <c r="G4966" s="1">
        <v>0.81</v>
      </c>
      <c r="H4966">
        <v>0</v>
      </c>
      <c r="I4966">
        <f t="shared" si="540"/>
        <v>24</v>
      </c>
      <c r="J4966" s="3">
        <f t="shared" si="541"/>
        <v>0</v>
      </c>
      <c r="K4966" s="5">
        <f t="shared" si="544"/>
        <v>20</v>
      </c>
      <c r="L4966" s="3">
        <f t="shared" ca="1" si="542"/>
        <v>8.4815830721003127E-2</v>
      </c>
      <c r="M4966" s="1">
        <f t="shared" ca="1" si="543"/>
        <v>-8.4815830721003127E-2</v>
      </c>
      <c r="N4966" t="str">
        <f t="shared" si="545"/>
        <v>yes</v>
      </c>
    </row>
    <row r="4967" spans="1:14" x14ac:dyDescent="0.25">
      <c r="A4967" t="str">
        <f t="shared" si="539"/>
        <v>5Richmond</v>
      </c>
      <c r="B4967">
        <v>2020</v>
      </c>
      <c r="C4967">
        <v>5</v>
      </c>
      <c r="D4967" t="s">
        <v>455</v>
      </c>
      <c r="E4967" t="s">
        <v>28</v>
      </c>
      <c r="F4967">
        <v>77</v>
      </c>
      <c r="G4967" s="1">
        <v>1</v>
      </c>
      <c r="H4967">
        <v>0</v>
      </c>
      <c r="I4967">
        <f t="shared" si="540"/>
        <v>23</v>
      </c>
      <c r="J4967" s="3">
        <f t="shared" si="541"/>
        <v>0</v>
      </c>
      <c r="K4967" s="5">
        <f t="shared" si="544"/>
        <v>0</v>
      </c>
      <c r="L4967" s="3">
        <f t="shared" ca="1" si="542"/>
        <v>0.10563121089436879</v>
      </c>
      <c r="M4967" s="1">
        <f t="shared" ca="1" si="543"/>
        <v>-0.10563121089436879</v>
      </c>
      <c r="N4967" t="str">
        <f t="shared" si="545"/>
        <v>no</v>
      </c>
    </row>
    <row r="4968" spans="1:14" x14ac:dyDescent="0.25">
      <c r="A4968" t="str">
        <f t="shared" si="539"/>
        <v>5Adelaide Crows</v>
      </c>
      <c r="B4968">
        <v>2020</v>
      </c>
      <c r="C4968">
        <v>5</v>
      </c>
      <c r="D4968" t="s">
        <v>456</v>
      </c>
      <c r="E4968" t="s">
        <v>22</v>
      </c>
      <c r="F4968">
        <v>62</v>
      </c>
      <c r="G4968" s="1">
        <v>0.91</v>
      </c>
      <c r="H4968">
        <v>0</v>
      </c>
      <c r="I4968">
        <f t="shared" si="540"/>
        <v>15</v>
      </c>
      <c r="J4968" s="3">
        <f t="shared" si="541"/>
        <v>0</v>
      </c>
      <c r="K4968" s="5">
        <f t="shared" si="544"/>
        <v>0</v>
      </c>
      <c r="L4968" s="3">
        <f t="shared" ca="1" si="542"/>
        <v>0</v>
      </c>
      <c r="M4968" s="1">
        <f t="shared" ca="1" si="543"/>
        <v>0</v>
      </c>
      <c r="N4968" t="str">
        <f t="shared" si="545"/>
        <v>no</v>
      </c>
    </row>
    <row r="4969" spans="1:14" x14ac:dyDescent="0.25">
      <c r="A4969" t="str">
        <f t="shared" si="539"/>
        <v>5Geelong Cats</v>
      </c>
      <c r="B4969">
        <v>2020</v>
      </c>
      <c r="C4969">
        <v>5</v>
      </c>
      <c r="D4969" t="s">
        <v>361</v>
      </c>
      <c r="E4969" t="s">
        <v>9</v>
      </c>
      <c r="F4969">
        <v>47</v>
      </c>
      <c r="G4969" s="1">
        <v>0.87</v>
      </c>
      <c r="H4969">
        <v>0</v>
      </c>
      <c r="I4969">
        <f t="shared" si="540"/>
        <v>25</v>
      </c>
      <c r="J4969" s="3">
        <f t="shared" si="541"/>
        <v>0</v>
      </c>
      <c r="K4969" s="5">
        <f t="shared" si="544"/>
        <v>0</v>
      </c>
      <c r="L4969" s="3">
        <f t="shared" ca="1" si="542"/>
        <v>6.1868686868686865E-2</v>
      </c>
      <c r="M4969" s="1">
        <f t="shared" ca="1" si="543"/>
        <v>-6.1868686868686865E-2</v>
      </c>
      <c r="N4969" t="str">
        <f t="shared" si="545"/>
        <v>no</v>
      </c>
    </row>
    <row r="4970" spans="1:14" x14ac:dyDescent="0.25">
      <c r="A4970" t="str">
        <f t="shared" si="539"/>
        <v>5Melbourne</v>
      </c>
      <c r="B4970">
        <v>2020</v>
      </c>
      <c r="C4970">
        <v>5</v>
      </c>
      <c r="D4970" t="s">
        <v>404</v>
      </c>
      <c r="E4970" t="s">
        <v>30</v>
      </c>
      <c r="F4970">
        <v>28</v>
      </c>
      <c r="G4970" s="1">
        <v>0.94</v>
      </c>
      <c r="H4970">
        <v>0</v>
      </c>
      <c r="I4970">
        <f t="shared" si="540"/>
        <v>23</v>
      </c>
      <c r="J4970" s="3">
        <f t="shared" si="541"/>
        <v>0</v>
      </c>
      <c r="K4970" s="5">
        <f t="shared" si="544"/>
        <v>0</v>
      </c>
      <c r="L4970" s="3">
        <f t="shared" ca="1" si="542"/>
        <v>0</v>
      </c>
      <c r="M4970" s="1">
        <f t="shared" ca="1" si="543"/>
        <v>0</v>
      </c>
      <c r="N4970" t="str">
        <f t="shared" si="545"/>
        <v>no</v>
      </c>
    </row>
    <row r="4971" spans="1:14" x14ac:dyDescent="0.25">
      <c r="A4971" t="str">
        <f t="shared" si="539"/>
        <v>5West Coast Eagles</v>
      </c>
      <c r="B4971">
        <v>2020</v>
      </c>
      <c r="C4971">
        <v>5</v>
      </c>
      <c r="D4971" t="s">
        <v>448</v>
      </c>
      <c r="E4971" t="s">
        <v>36</v>
      </c>
      <c r="F4971">
        <v>31</v>
      </c>
      <c r="G4971" s="1">
        <v>0.87</v>
      </c>
      <c r="H4971">
        <v>0</v>
      </c>
      <c r="I4971">
        <f t="shared" si="540"/>
        <v>20</v>
      </c>
      <c r="J4971" s="3">
        <f t="shared" si="541"/>
        <v>0</v>
      </c>
      <c r="K4971" s="5">
        <f t="shared" si="544"/>
        <v>0</v>
      </c>
      <c r="L4971" s="3">
        <f t="shared" ca="1" si="542"/>
        <v>2.5000000000000001E-3</v>
      </c>
      <c r="M4971" s="1">
        <f t="shared" ca="1" si="543"/>
        <v>-2.5000000000000001E-3</v>
      </c>
      <c r="N4971" t="str">
        <f t="shared" si="545"/>
        <v>no</v>
      </c>
    </row>
    <row r="4972" spans="1:14" x14ac:dyDescent="0.25">
      <c r="A4972" t="str">
        <f t="shared" si="539"/>
        <v>5Brisbane Lions</v>
      </c>
      <c r="B4972">
        <v>2020</v>
      </c>
      <c r="C4972">
        <v>5</v>
      </c>
      <c r="D4972" t="s">
        <v>163</v>
      </c>
      <c r="E4972" t="s">
        <v>16</v>
      </c>
      <c r="F4972">
        <v>90</v>
      </c>
      <c r="G4972" s="1">
        <v>0.88</v>
      </c>
      <c r="H4972">
        <v>0</v>
      </c>
      <c r="I4972">
        <f t="shared" si="540"/>
        <v>21</v>
      </c>
      <c r="J4972" s="3">
        <f t="shared" si="541"/>
        <v>0</v>
      </c>
      <c r="K4972" s="5">
        <f t="shared" si="544"/>
        <v>58</v>
      </c>
      <c r="L4972" s="3">
        <f t="shared" ca="1" si="542"/>
        <v>0</v>
      </c>
      <c r="M4972" s="1">
        <f t="shared" ca="1" si="543"/>
        <v>0</v>
      </c>
      <c r="N4972" t="str">
        <f t="shared" si="545"/>
        <v>yes</v>
      </c>
    </row>
    <row r="4973" spans="1:14" x14ac:dyDescent="0.25">
      <c r="A4973" t="str">
        <f t="shared" si="539"/>
        <v>5Richmond</v>
      </c>
      <c r="B4973">
        <v>2020</v>
      </c>
      <c r="C4973">
        <v>5</v>
      </c>
      <c r="D4973" t="s">
        <v>454</v>
      </c>
      <c r="E4973" t="s">
        <v>28</v>
      </c>
      <c r="F4973">
        <v>51</v>
      </c>
      <c r="G4973" s="1">
        <v>0.98</v>
      </c>
      <c r="H4973">
        <v>0</v>
      </c>
      <c r="I4973">
        <f t="shared" si="540"/>
        <v>23</v>
      </c>
      <c r="J4973" s="3">
        <f t="shared" si="541"/>
        <v>0</v>
      </c>
      <c r="K4973" s="5">
        <f t="shared" si="544"/>
        <v>0</v>
      </c>
      <c r="L4973" s="3">
        <f t="shared" ca="1" si="542"/>
        <v>1.871657754010695E-2</v>
      </c>
      <c r="M4973" s="1">
        <f t="shared" ca="1" si="543"/>
        <v>-1.871657754010695E-2</v>
      </c>
      <c r="N4973" t="str">
        <f t="shared" si="545"/>
        <v>no</v>
      </c>
    </row>
    <row r="4974" spans="1:14" x14ac:dyDescent="0.25">
      <c r="A4974" t="str">
        <f t="shared" si="539"/>
        <v>5Geelong Cats</v>
      </c>
      <c r="B4974">
        <v>2020</v>
      </c>
      <c r="C4974">
        <v>5</v>
      </c>
      <c r="D4974" t="s">
        <v>487</v>
      </c>
      <c r="E4974" t="s">
        <v>9</v>
      </c>
      <c r="F4974">
        <v>56</v>
      </c>
      <c r="G4974" s="1">
        <v>0.88</v>
      </c>
      <c r="H4974">
        <v>0</v>
      </c>
      <c r="I4974">
        <f t="shared" si="540"/>
        <v>25</v>
      </c>
      <c r="J4974" s="3">
        <f t="shared" si="541"/>
        <v>0</v>
      </c>
      <c r="K4974" s="5">
        <f t="shared" si="544"/>
        <v>0</v>
      </c>
      <c r="L4974" s="3">
        <f t="shared" ca="1" si="542"/>
        <v>0</v>
      </c>
      <c r="M4974" s="1">
        <f t="shared" ca="1" si="543"/>
        <v>0</v>
      </c>
      <c r="N4974" t="str">
        <f t="shared" si="545"/>
        <v>no</v>
      </c>
    </row>
    <row r="4975" spans="1:14" x14ac:dyDescent="0.25">
      <c r="A4975" t="str">
        <f t="shared" si="539"/>
        <v>5St Kilda</v>
      </c>
      <c r="B4975">
        <v>2020</v>
      </c>
      <c r="C4975">
        <v>5</v>
      </c>
      <c r="D4975" t="s">
        <v>365</v>
      </c>
      <c r="E4975" t="s">
        <v>19</v>
      </c>
      <c r="F4975">
        <v>36</v>
      </c>
      <c r="G4975" s="1">
        <v>0.85</v>
      </c>
      <c r="H4975">
        <v>0</v>
      </c>
      <c r="I4975">
        <f t="shared" si="540"/>
        <v>23</v>
      </c>
      <c r="J4975" s="3">
        <f t="shared" si="541"/>
        <v>0</v>
      </c>
      <c r="K4975" s="5">
        <f t="shared" si="544"/>
        <v>0</v>
      </c>
      <c r="L4975" s="3">
        <f t="shared" ca="1" si="542"/>
        <v>9.0011961722488043E-2</v>
      </c>
      <c r="M4975" s="1">
        <f t="shared" ca="1" si="543"/>
        <v>-9.0011961722488043E-2</v>
      </c>
      <c r="N4975" t="str">
        <f t="shared" si="545"/>
        <v>no</v>
      </c>
    </row>
    <row r="4976" spans="1:14" x14ac:dyDescent="0.25">
      <c r="A4976" t="str">
        <f t="shared" si="539"/>
        <v>5Western Bulldogs</v>
      </c>
      <c r="B4976">
        <v>2020</v>
      </c>
      <c r="C4976">
        <v>5</v>
      </c>
      <c r="D4976" t="s">
        <v>302</v>
      </c>
      <c r="E4976" t="s">
        <v>14</v>
      </c>
      <c r="F4976">
        <v>67</v>
      </c>
      <c r="G4976" s="1">
        <v>0.87</v>
      </c>
      <c r="H4976">
        <v>0</v>
      </c>
      <c r="I4976">
        <f t="shared" si="540"/>
        <v>21</v>
      </c>
      <c r="J4976" s="3">
        <f t="shared" si="541"/>
        <v>0</v>
      </c>
      <c r="K4976" s="5">
        <f t="shared" si="544"/>
        <v>6</v>
      </c>
      <c r="L4976" s="3">
        <f t="shared" ca="1" si="542"/>
        <v>0</v>
      </c>
      <c r="M4976" s="1">
        <f t="shared" ca="1" si="543"/>
        <v>0</v>
      </c>
      <c r="N4976" t="str">
        <f t="shared" si="545"/>
        <v>yes</v>
      </c>
    </row>
    <row r="4977" spans="1:14" x14ac:dyDescent="0.25">
      <c r="A4977" t="str">
        <f t="shared" si="539"/>
        <v>5North Melbourne</v>
      </c>
      <c r="B4977">
        <v>2020</v>
      </c>
      <c r="C4977">
        <v>5</v>
      </c>
      <c r="D4977" t="s">
        <v>205</v>
      </c>
      <c r="E4977" t="s">
        <v>25</v>
      </c>
      <c r="F4977">
        <v>65</v>
      </c>
      <c r="G4977" s="1">
        <v>0.94</v>
      </c>
      <c r="H4977">
        <v>0</v>
      </c>
      <c r="I4977">
        <f t="shared" si="540"/>
        <v>21</v>
      </c>
      <c r="J4977" s="3">
        <f t="shared" si="541"/>
        <v>0</v>
      </c>
      <c r="K4977" s="5">
        <f t="shared" si="544"/>
        <v>35</v>
      </c>
      <c r="L4977" s="3">
        <f t="shared" ca="1" si="542"/>
        <v>8.1628897418371107E-2</v>
      </c>
      <c r="M4977" s="1">
        <f t="shared" ca="1" si="543"/>
        <v>-8.1628897418371107E-2</v>
      </c>
      <c r="N4977" t="str">
        <f t="shared" si="545"/>
        <v>yes</v>
      </c>
    </row>
    <row r="4978" spans="1:14" x14ac:dyDescent="0.25">
      <c r="A4978" t="str">
        <f t="shared" si="539"/>
        <v>5GWS Giants</v>
      </c>
      <c r="B4978">
        <v>2020</v>
      </c>
      <c r="C4978">
        <v>5</v>
      </c>
      <c r="D4978" t="s">
        <v>496</v>
      </c>
      <c r="E4978" t="s">
        <v>11</v>
      </c>
      <c r="F4978">
        <v>115</v>
      </c>
      <c r="G4978" s="1">
        <v>0.9</v>
      </c>
      <c r="H4978">
        <v>0</v>
      </c>
      <c r="I4978">
        <f t="shared" si="540"/>
        <v>24</v>
      </c>
      <c r="J4978" s="3">
        <f t="shared" si="541"/>
        <v>0</v>
      </c>
      <c r="K4978" s="5">
        <f t="shared" si="544"/>
        <v>0</v>
      </c>
      <c r="L4978" s="3">
        <f t="shared" ca="1" si="542"/>
        <v>0.10533893351230814</v>
      </c>
      <c r="M4978" s="1">
        <f t="shared" ca="1" si="543"/>
        <v>-0.10533893351230814</v>
      </c>
      <c r="N4978" t="str">
        <f t="shared" si="545"/>
        <v>no</v>
      </c>
    </row>
    <row r="4979" spans="1:14" x14ac:dyDescent="0.25">
      <c r="A4979" t="str">
        <f t="shared" si="539"/>
        <v>5Carlton</v>
      </c>
      <c r="B4979">
        <v>2020</v>
      </c>
      <c r="C4979">
        <v>5</v>
      </c>
      <c r="D4979" t="s">
        <v>527</v>
      </c>
      <c r="E4979" t="s">
        <v>6</v>
      </c>
      <c r="F4979">
        <v>36</v>
      </c>
      <c r="G4979" s="1">
        <v>0.71</v>
      </c>
      <c r="H4979">
        <v>0</v>
      </c>
      <c r="I4979">
        <f t="shared" si="540"/>
        <v>23</v>
      </c>
      <c r="J4979" s="3">
        <f t="shared" si="541"/>
        <v>0</v>
      </c>
      <c r="K4979" s="5">
        <f t="shared" si="544"/>
        <v>0</v>
      </c>
      <c r="L4979" s="3">
        <f t="shared" ca="1" si="542"/>
        <v>0</v>
      </c>
      <c r="M4979" s="1">
        <f t="shared" ca="1" si="543"/>
        <v>0</v>
      </c>
      <c r="N4979" t="str">
        <f t="shared" si="545"/>
        <v>no</v>
      </c>
    </row>
    <row r="4980" spans="1:14" x14ac:dyDescent="0.25">
      <c r="A4980" t="str">
        <f t="shared" si="539"/>
        <v>5Melbourne</v>
      </c>
      <c r="B4980">
        <v>2020</v>
      </c>
      <c r="C4980">
        <v>5</v>
      </c>
      <c r="D4980" t="s">
        <v>530</v>
      </c>
      <c r="E4980" t="s">
        <v>30</v>
      </c>
      <c r="F4980">
        <v>60</v>
      </c>
      <c r="G4980" s="1">
        <v>0.81</v>
      </c>
      <c r="H4980">
        <v>0</v>
      </c>
      <c r="I4980">
        <f t="shared" si="540"/>
        <v>23</v>
      </c>
      <c r="J4980" s="3">
        <f t="shared" si="541"/>
        <v>0</v>
      </c>
      <c r="K4980" s="5">
        <f t="shared" si="544"/>
        <v>0</v>
      </c>
      <c r="L4980" s="3">
        <f t="shared" ca="1" si="542"/>
        <v>0.11963800904977374</v>
      </c>
      <c r="M4980" s="1">
        <f t="shared" ca="1" si="543"/>
        <v>-0.11963800904977374</v>
      </c>
      <c r="N4980" t="str">
        <f t="shared" si="545"/>
        <v>no</v>
      </c>
    </row>
    <row r="4981" spans="1:14" x14ac:dyDescent="0.25">
      <c r="A4981" t="str">
        <f t="shared" si="539"/>
        <v>5Carlton</v>
      </c>
      <c r="B4981">
        <v>2020</v>
      </c>
      <c r="C4981">
        <v>5</v>
      </c>
      <c r="D4981" t="s">
        <v>162</v>
      </c>
      <c r="E4981" t="s">
        <v>6</v>
      </c>
      <c r="F4981">
        <v>44</v>
      </c>
      <c r="G4981" s="1">
        <v>0.79</v>
      </c>
      <c r="H4981">
        <v>0</v>
      </c>
      <c r="I4981">
        <f t="shared" si="540"/>
        <v>23</v>
      </c>
      <c r="J4981" s="3">
        <f t="shared" si="541"/>
        <v>0</v>
      </c>
      <c r="K4981" s="5">
        <f t="shared" si="544"/>
        <v>44</v>
      </c>
      <c r="L4981" s="3">
        <f t="shared" ca="1" si="542"/>
        <v>0</v>
      </c>
      <c r="M4981" s="1">
        <f t="shared" ca="1" si="543"/>
        <v>0</v>
      </c>
      <c r="N4981" t="str">
        <f t="shared" si="545"/>
        <v>yes</v>
      </c>
    </row>
    <row r="4982" spans="1:14" x14ac:dyDescent="0.25">
      <c r="A4982" t="str">
        <f t="shared" si="539"/>
        <v>5Hawthorn</v>
      </c>
      <c r="B4982">
        <v>2020</v>
      </c>
      <c r="C4982">
        <v>5</v>
      </c>
      <c r="D4982" t="s">
        <v>414</v>
      </c>
      <c r="E4982" t="s">
        <v>56</v>
      </c>
      <c r="F4982">
        <v>76</v>
      </c>
      <c r="G4982" s="1">
        <v>0.91</v>
      </c>
      <c r="H4982">
        <v>0</v>
      </c>
      <c r="I4982">
        <f t="shared" si="540"/>
        <v>24</v>
      </c>
      <c r="J4982" s="3">
        <f t="shared" si="541"/>
        <v>0</v>
      </c>
      <c r="K4982" s="5">
        <f t="shared" si="544"/>
        <v>0</v>
      </c>
      <c r="L4982" s="3">
        <f t="shared" ca="1" si="542"/>
        <v>0</v>
      </c>
      <c r="M4982" s="1">
        <f t="shared" ca="1" si="543"/>
        <v>0</v>
      </c>
      <c r="N4982" t="str">
        <f t="shared" si="545"/>
        <v>no</v>
      </c>
    </row>
    <row r="4983" spans="1:14" x14ac:dyDescent="0.25">
      <c r="A4983" t="str">
        <f t="shared" si="539"/>
        <v>5Hawthorn</v>
      </c>
      <c r="B4983">
        <v>2020</v>
      </c>
      <c r="C4983">
        <v>5</v>
      </c>
      <c r="D4983" t="s">
        <v>521</v>
      </c>
      <c r="E4983" t="s">
        <v>56</v>
      </c>
      <c r="F4983">
        <v>45</v>
      </c>
      <c r="G4983" s="1">
        <v>0.36</v>
      </c>
      <c r="H4983">
        <v>0</v>
      </c>
      <c r="I4983">
        <f t="shared" si="540"/>
        <v>24</v>
      </c>
      <c r="J4983" s="3">
        <f t="shared" si="541"/>
        <v>0</v>
      </c>
      <c r="K4983" s="5">
        <f t="shared" si="544"/>
        <v>0</v>
      </c>
      <c r="L4983" s="3">
        <f t="shared" ca="1" si="542"/>
        <v>0</v>
      </c>
      <c r="M4983" s="1">
        <f t="shared" ca="1" si="543"/>
        <v>0</v>
      </c>
      <c r="N4983" t="str">
        <f t="shared" si="545"/>
        <v>no</v>
      </c>
    </row>
    <row r="4984" spans="1:14" x14ac:dyDescent="0.25">
      <c r="A4984" t="str">
        <f t="shared" si="539"/>
        <v>5Geelong Cats</v>
      </c>
      <c r="B4984">
        <v>2020</v>
      </c>
      <c r="C4984">
        <v>5</v>
      </c>
      <c r="D4984" t="s">
        <v>468</v>
      </c>
      <c r="E4984" t="s">
        <v>9</v>
      </c>
      <c r="F4984">
        <v>45</v>
      </c>
      <c r="G4984" s="1">
        <v>0.91</v>
      </c>
      <c r="H4984">
        <v>0</v>
      </c>
      <c r="I4984">
        <f t="shared" si="540"/>
        <v>25</v>
      </c>
      <c r="J4984" s="3">
        <f t="shared" si="541"/>
        <v>0</v>
      </c>
      <c r="K4984" s="5">
        <f t="shared" si="544"/>
        <v>0</v>
      </c>
      <c r="L4984" s="3">
        <f t="shared" ca="1" si="542"/>
        <v>4.0567951318458417E-2</v>
      </c>
      <c r="M4984" s="1">
        <f t="shared" ca="1" si="543"/>
        <v>-4.0567951318458417E-2</v>
      </c>
      <c r="N4984" t="str">
        <f t="shared" si="545"/>
        <v>no</v>
      </c>
    </row>
    <row r="4985" spans="1:14" x14ac:dyDescent="0.25">
      <c r="A4985" t="str">
        <f t="shared" si="539"/>
        <v>5St Kilda</v>
      </c>
      <c r="B4985">
        <v>2020</v>
      </c>
      <c r="C4985">
        <v>5</v>
      </c>
      <c r="D4985" t="s">
        <v>555</v>
      </c>
      <c r="E4985" t="s">
        <v>19</v>
      </c>
      <c r="F4985">
        <v>59</v>
      </c>
      <c r="G4985" s="1">
        <v>0.87</v>
      </c>
      <c r="H4985">
        <v>0</v>
      </c>
      <c r="I4985">
        <f t="shared" si="540"/>
        <v>23</v>
      </c>
      <c r="J4985" s="3">
        <f t="shared" si="541"/>
        <v>0</v>
      </c>
      <c r="K4985" s="5">
        <f t="shared" si="544"/>
        <v>0</v>
      </c>
      <c r="L4985" s="3">
        <f t="shared" ca="1" si="542"/>
        <v>0.11781045751633987</v>
      </c>
      <c r="M4985" s="1">
        <f t="shared" ca="1" si="543"/>
        <v>-0.11781045751633987</v>
      </c>
      <c r="N4985" t="str">
        <f t="shared" si="545"/>
        <v>no</v>
      </c>
    </row>
    <row r="4986" spans="1:14" x14ac:dyDescent="0.25">
      <c r="A4986" t="str">
        <f t="shared" si="539"/>
        <v>5Western Bulldogs</v>
      </c>
      <c r="B4986">
        <v>2020</v>
      </c>
      <c r="C4986">
        <v>5</v>
      </c>
      <c r="D4986" t="s">
        <v>570</v>
      </c>
      <c r="E4986" t="s">
        <v>14</v>
      </c>
      <c r="F4986">
        <v>48</v>
      </c>
      <c r="G4986" s="1">
        <v>0.93</v>
      </c>
      <c r="H4986">
        <v>0</v>
      </c>
      <c r="I4986">
        <f t="shared" si="540"/>
        <v>21</v>
      </c>
      <c r="J4986" s="3">
        <f t="shared" si="541"/>
        <v>0</v>
      </c>
      <c r="K4986" s="5">
        <f t="shared" si="544"/>
        <v>0</v>
      </c>
      <c r="L4986" s="3">
        <f t="shared" ca="1" si="542"/>
        <v>0</v>
      </c>
      <c r="M4986" s="1">
        <f t="shared" ca="1" si="543"/>
        <v>0</v>
      </c>
      <c r="N4986" t="str">
        <f t="shared" si="545"/>
        <v>no</v>
      </c>
    </row>
    <row r="4987" spans="1:14" x14ac:dyDescent="0.25">
      <c r="A4987" t="str">
        <f t="shared" si="539"/>
        <v>5Gold Coast Suns</v>
      </c>
      <c r="B4987">
        <v>2020</v>
      </c>
      <c r="C4987">
        <v>5</v>
      </c>
      <c r="D4987" t="s">
        <v>439</v>
      </c>
      <c r="E4987" t="s">
        <v>40</v>
      </c>
      <c r="F4987">
        <v>47</v>
      </c>
      <c r="G4987" s="1">
        <v>0.77</v>
      </c>
      <c r="H4987">
        <v>0</v>
      </c>
      <c r="I4987">
        <f t="shared" si="540"/>
        <v>25</v>
      </c>
      <c r="J4987" s="3">
        <f t="shared" si="541"/>
        <v>0</v>
      </c>
      <c r="K4987" s="5">
        <f t="shared" si="544"/>
        <v>0</v>
      </c>
      <c r="L4987" s="3">
        <f t="shared" ca="1" si="542"/>
        <v>2.0819247239125538E-2</v>
      </c>
      <c r="M4987" s="1">
        <f t="shared" ca="1" si="543"/>
        <v>-2.0819247239125538E-2</v>
      </c>
      <c r="N4987" t="str">
        <f t="shared" si="545"/>
        <v>no</v>
      </c>
    </row>
    <row r="4988" spans="1:14" x14ac:dyDescent="0.25">
      <c r="A4988" t="str">
        <f t="shared" si="539"/>
        <v>5Gold Coast Suns</v>
      </c>
      <c r="B4988">
        <v>2020</v>
      </c>
      <c r="C4988">
        <v>5</v>
      </c>
      <c r="D4988" t="s">
        <v>133</v>
      </c>
      <c r="E4988" t="s">
        <v>40</v>
      </c>
      <c r="F4988">
        <v>64</v>
      </c>
      <c r="G4988" s="1">
        <v>0.84</v>
      </c>
      <c r="H4988">
        <v>0</v>
      </c>
      <c r="I4988">
        <f t="shared" si="540"/>
        <v>25</v>
      </c>
      <c r="J4988" s="3">
        <f t="shared" si="541"/>
        <v>0</v>
      </c>
      <c r="K4988" s="5">
        <f t="shared" si="544"/>
        <v>65</v>
      </c>
      <c r="L4988" s="3">
        <f t="shared" ca="1" si="542"/>
        <v>2.8011204481792717E-3</v>
      </c>
      <c r="M4988" s="1">
        <f t="shared" ca="1" si="543"/>
        <v>-2.8011204481792717E-3</v>
      </c>
      <c r="N4988" t="str">
        <f t="shared" si="545"/>
        <v>yes</v>
      </c>
    </row>
    <row r="4989" spans="1:14" x14ac:dyDescent="0.25">
      <c r="A4989" t="str">
        <f t="shared" si="539"/>
        <v>5Brisbane Lions</v>
      </c>
      <c r="B4989">
        <v>2020</v>
      </c>
      <c r="C4989">
        <v>5</v>
      </c>
      <c r="D4989" t="s">
        <v>419</v>
      </c>
      <c r="E4989" t="s">
        <v>16</v>
      </c>
      <c r="F4989">
        <v>37</v>
      </c>
      <c r="G4989" s="1">
        <v>0.79</v>
      </c>
      <c r="H4989">
        <v>0</v>
      </c>
      <c r="I4989">
        <f t="shared" si="540"/>
        <v>21</v>
      </c>
      <c r="J4989" s="3">
        <f t="shared" si="541"/>
        <v>0</v>
      </c>
      <c r="K4989" s="5">
        <f t="shared" si="544"/>
        <v>0</v>
      </c>
      <c r="L4989" s="3">
        <f t="shared" ca="1" si="542"/>
        <v>0</v>
      </c>
      <c r="M4989" s="1">
        <f t="shared" ca="1" si="543"/>
        <v>0</v>
      </c>
      <c r="N4989" t="str">
        <f t="shared" si="545"/>
        <v>no</v>
      </c>
    </row>
    <row r="4990" spans="1:14" x14ac:dyDescent="0.25">
      <c r="A4990" t="str">
        <f t="shared" si="539"/>
        <v>5Richmond</v>
      </c>
      <c r="B4990">
        <v>2020</v>
      </c>
      <c r="C4990">
        <v>5</v>
      </c>
      <c r="D4990" t="s">
        <v>393</v>
      </c>
      <c r="E4990" t="s">
        <v>28</v>
      </c>
      <c r="F4990">
        <v>41</v>
      </c>
      <c r="G4990" s="1">
        <v>0.84</v>
      </c>
      <c r="H4990">
        <v>0</v>
      </c>
      <c r="I4990">
        <f t="shared" si="540"/>
        <v>23</v>
      </c>
      <c r="J4990" s="3">
        <f t="shared" si="541"/>
        <v>0</v>
      </c>
      <c r="K4990" s="5">
        <f t="shared" si="544"/>
        <v>0</v>
      </c>
      <c r="L4990" s="3">
        <f t="shared" ca="1" si="542"/>
        <v>4.2097998619737745E-2</v>
      </c>
      <c r="M4990" s="1">
        <f t="shared" ca="1" si="543"/>
        <v>-4.2097998619737745E-2</v>
      </c>
      <c r="N4990" t="str">
        <f t="shared" si="545"/>
        <v>no</v>
      </c>
    </row>
    <row r="4991" spans="1:14" x14ac:dyDescent="0.25">
      <c r="A4991" t="str">
        <f t="shared" si="539"/>
        <v>5Carlton</v>
      </c>
      <c r="B4991">
        <v>2020</v>
      </c>
      <c r="C4991">
        <v>5</v>
      </c>
      <c r="D4991" t="s">
        <v>504</v>
      </c>
      <c r="E4991" t="s">
        <v>6</v>
      </c>
      <c r="F4991">
        <v>51</v>
      </c>
      <c r="G4991" s="1">
        <v>0.82</v>
      </c>
      <c r="H4991">
        <v>0</v>
      </c>
      <c r="I4991">
        <f t="shared" si="540"/>
        <v>23</v>
      </c>
      <c r="J4991" s="3">
        <f t="shared" si="541"/>
        <v>0</v>
      </c>
      <c r="K4991" s="5">
        <f t="shared" si="544"/>
        <v>0</v>
      </c>
      <c r="L4991" s="3">
        <f t="shared" ca="1" si="542"/>
        <v>5.2083333333333336E-2</v>
      </c>
      <c r="M4991" s="1">
        <f t="shared" ca="1" si="543"/>
        <v>-5.2083333333333336E-2</v>
      </c>
      <c r="N4991" t="str">
        <f t="shared" si="545"/>
        <v>no</v>
      </c>
    </row>
    <row r="4992" spans="1:14" x14ac:dyDescent="0.25">
      <c r="A4992" t="str">
        <f t="shared" si="539"/>
        <v>5Melbourne</v>
      </c>
      <c r="B4992">
        <v>2020</v>
      </c>
      <c r="C4992">
        <v>5</v>
      </c>
      <c r="D4992" t="s">
        <v>508</v>
      </c>
      <c r="E4992" t="s">
        <v>30</v>
      </c>
      <c r="F4992">
        <v>67</v>
      </c>
      <c r="G4992" s="1">
        <v>0.85</v>
      </c>
      <c r="H4992">
        <v>0</v>
      </c>
      <c r="I4992">
        <f t="shared" si="540"/>
        <v>23</v>
      </c>
      <c r="J4992" s="3">
        <f t="shared" si="541"/>
        <v>0</v>
      </c>
      <c r="K4992" s="5">
        <f t="shared" si="544"/>
        <v>0</v>
      </c>
      <c r="L4992" s="3">
        <f t="shared" ca="1" si="542"/>
        <v>8.6160714285714285E-2</v>
      </c>
      <c r="M4992" s="1">
        <f t="shared" ca="1" si="543"/>
        <v>-8.6160714285714285E-2</v>
      </c>
      <c r="N4992" t="str">
        <f t="shared" si="545"/>
        <v>no</v>
      </c>
    </row>
    <row r="4993" spans="1:14" x14ac:dyDescent="0.25">
      <c r="A4993" t="str">
        <f t="shared" si="539"/>
        <v>5St Kilda</v>
      </c>
      <c r="B4993">
        <v>2020</v>
      </c>
      <c r="C4993">
        <v>5</v>
      </c>
      <c r="D4993" t="s">
        <v>267</v>
      </c>
      <c r="E4993" t="s">
        <v>19</v>
      </c>
      <c r="F4993">
        <v>36</v>
      </c>
      <c r="G4993" s="1">
        <v>0.74</v>
      </c>
      <c r="H4993">
        <v>0</v>
      </c>
      <c r="I4993">
        <f t="shared" si="540"/>
        <v>23</v>
      </c>
      <c r="J4993" s="3">
        <f t="shared" si="541"/>
        <v>0</v>
      </c>
      <c r="K4993" s="5">
        <f t="shared" si="544"/>
        <v>4</v>
      </c>
      <c r="L4993" s="3">
        <f t="shared" ca="1" si="542"/>
        <v>2.2959183673469389E-2</v>
      </c>
      <c r="M4993" s="1">
        <f t="shared" ca="1" si="543"/>
        <v>-2.2959183673469389E-2</v>
      </c>
      <c r="N4993" t="str">
        <f t="shared" si="545"/>
        <v>yes</v>
      </c>
    </row>
    <row r="4994" spans="1:14" x14ac:dyDescent="0.25">
      <c r="A4994" t="str">
        <f t="shared" ref="A4994:A5057" si="546">C4994&amp;E4994</f>
        <v>5Collingwood</v>
      </c>
      <c r="B4994">
        <v>2020</v>
      </c>
      <c r="C4994">
        <v>5</v>
      </c>
      <c r="D4994" t="s">
        <v>571</v>
      </c>
      <c r="E4994" t="s">
        <v>51</v>
      </c>
      <c r="F4994">
        <v>81</v>
      </c>
      <c r="G4994" s="1">
        <v>0.85</v>
      </c>
      <c r="H4994">
        <v>0</v>
      </c>
      <c r="I4994">
        <f t="shared" ref="I4994:I5057" si="547">SUMIF($A:$A,$A4994,$H:$H)/4</f>
        <v>21</v>
      </c>
      <c r="J4994" s="3">
        <f t="shared" ref="J4994:J5057" si="548">H4994/I4994</f>
        <v>0</v>
      </c>
      <c r="K4994" s="5">
        <f t="shared" si="544"/>
        <v>0</v>
      </c>
      <c r="L4994" s="3">
        <f t="shared" ref="L4994:L5057" ca="1" si="549">SUMIF($D:$D,$D4994,$J4994)/COUNTIF($D:$D,$D4994)</f>
        <v>0</v>
      </c>
      <c r="M4994" s="1">
        <f t="shared" ref="M4994:M5057" ca="1" si="550">J4994-L4994</f>
        <v>0</v>
      </c>
      <c r="N4994" t="str">
        <f t="shared" si="545"/>
        <v>no</v>
      </c>
    </row>
    <row r="4995" spans="1:14" x14ac:dyDescent="0.25">
      <c r="A4995" t="str">
        <f t="shared" si="546"/>
        <v>5Brisbane Lions</v>
      </c>
      <c r="B4995">
        <v>2020</v>
      </c>
      <c r="C4995">
        <v>5</v>
      </c>
      <c r="D4995" t="s">
        <v>522</v>
      </c>
      <c r="E4995" t="s">
        <v>16</v>
      </c>
      <c r="F4995">
        <v>28</v>
      </c>
      <c r="G4995" s="1">
        <v>0.86</v>
      </c>
      <c r="H4995">
        <v>0</v>
      </c>
      <c r="I4995">
        <f t="shared" si="547"/>
        <v>21</v>
      </c>
      <c r="J4995" s="3">
        <f t="shared" si="548"/>
        <v>0</v>
      </c>
      <c r="K4995" s="5">
        <f t="shared" ref="K4995:K5058" si="551">SUMIF($D:$D,$D4995,$H:$H)</f>
        <v>0</v>
      </c>
      <c r="L4995" s="3">
        <f t="shared" ca="1" si="549"/>
        <v>8.3333333333333329E-2</v>
      </c>
      <c r="M4995" s="1">
        <f t="shared" ca="1" si="550"/>
        <v>-8.3333333333333329E-2</v>
      </c>
      <c r="N4995" t="str">
        <f t="shared" ref="N4995:N5058" si="552">IF(K4995&gt;0,"yes", "no")</f>
        <v>no</v>
      </c>
    </row>
    <row r="4996" spans="1:14" x14ac:dyDescent="0.25">
      <c r="A4996" t="str">
        <f t="shared" si="546"/>
        <v>5Fremantle</v>
      </c>
      <c r="B4996">
        <v>2020</v>
      </c>
      <c r="C4996">
        <v>5</v>
      </c>
      <c r="D4996" t="s">
        <v>356</v>
      </c>
      <c r="E4996" t="s">
        <v>53</v>
      </c>
      <c r="F4996">
        <v>63</v>
      </c>
      <c r="G4996" s="1">
        <v>0.92</v>
      </c>
      <c r="H4996">
        <v>0</v>
      </c>
      <c r="I4996">
        <f t="shared" si="547"/>
        <v>15</v>
      </c>
      <c r="J4996" s="3">
        <f t="shared" si="548"/>
        <v>0</v>
      </c>
      <c r="K4996" s="5">
        <f t="shared" si="551"/>
        <v>0</v>
      </c>
      <c r="L4996" s="3">
        <f t="shared" ca="1" si="549"/>
        <v>5.213903743315508E-2</v>
      </c>
      <c r="M4996" s="1">
        <f t="shared" ca="1" si="550"/>
        <v>-5.213903743315508E-2</v>
      </c>
      <c r="N4996" t="str">
        <f t="shared" si="552"/>
        <v>no</v>
      </c>
    </row>
    <row r="4997" spans="1:14" x14ac:dyDescent="0.25">
      <c r="A4997" t="str">
        <f t="shared" si="546"/>
        <v>5St Kilda</v>
      </c>
      <c r="B4997">
        <v>2020</v>
      </c>
      <c r="C4997">
        <v>5</v>
      </c>
      <c r="D4997" t="s">
        <v>366</v>
      </c>
      <c r="E4997" t="s">
        <v>19</v>
      </c>
      <c r="F4997">
        <v>20</v>
      </c>
      <c r="G4997" s="1">
        <v>0.93</v>
      </c>
      <c r="H4997">
        <v>0</v>
      </c>
      <c r="I4997">
        <f t="shared" si="547"/>
        <v>23</v>
      </c>
      <c r="J4997" s="3">
        <f t="shared" si="548"/>
        <v>0</v>
      </c>
      <c r="K4997" s="5">
        <f t="shared" si="551"/>
        <v>0</v>
      </c>
      <c r="L4997" s="3">
        <f t="shared" ca="1" si="549"/>
        <v>4.0814151747655583E-2</v>
      </c>
      <c r="M4997" s="1">
        <f t="shared" ca="1" si="550"/>
        <v>-4.0814151747655583E-2</v>
      </c>
      <c r="N4997" t="str">
        <f t="shared" si="552"/>
        <v>no</v>
      </c>
    </row>
    <row r="4998" spans="1:14" x14ac:dyDescent="0.25">
      <c r="A4998" t="str">
        <f t="shared" si="546"/>
        <v>5Sydney Swans</v>
      </c>
      <c r="B4998">
        <v>2020</v>
      </c>
      <c r="C4998">
        <v>5</v>
      </c>
      <c r="D4998" t="s">
        <v>160</v>
      </c>
      <c r="E4998" t="s">
        <v>70</v>
      </c>
      <c r="F4998">
        <v>69</v>
      </c>
      <c r="G4998" s="1">
        <v>0.82</v>
      </c>
      <c r="H4998">
        <v>0</v>
      </c>
      <c r="I4998">
        <f t="shared" si="547"/>
        <v>20</v>
      </c>
      <c r="J4998" s="3">
        <f t="shared" si="548"/>
        <v>0</v>
      </c>
      <c r="K4998" s="5">
        <f t="shared" si="551"/>
        <v>43</v>
      </c>
      <c r="L4998" s="3">
        <f t="shared" ca="1" si="549"/>
        <v>0</v>
      </c>
      <c r="M4998" s="1">
        <f t="shared" ca="1" si="550"/>
        <v>0</v>
      </c>
      <c r="N4998" t="str">
        <f t="shared" si="552"/>
        <v>yes</v>
      </c>
    </row>
    <row r="4999" spans="1:14" x14ac:dyDescent="0.25">
      <c r="A4999" t="str">
        <f t="shared" si="546"/>
        <v>5Fremantle</v>
      </c>
      <c r="B4999">
        <v>2020</v>
      </c>
      <c r="C4999">
        <v>5</v>
      </c>
      <c r="D4999" t="s">
        <v>431</v>
      </c>
      <c r="E4999" t="s">
        <v>53</v>
      </c>
      <c r="F4999">
        <v>58</v>
      </c>
      <c r="G4999" s="1">
        <v>0.77</v>
      </c>
      <c r="H4999">
        <v>0</v>
      </c>
      <c r="I4999">
        <f t="shared" si="547"/>
        <v>15</v>
      </c>
      <c r="J4999" s="3">
        <f t="shared" si="548"/>
        <v>0</v>
      </c>
      <c r="K4999" s="5">
        <f t="shared" si="551"/>
        <v>0</v>
      </c>
      <c r="L4999" s="3">
        <f t="shared" ca="1" si="549"/>
        <v>0</v>
      </c>
      <c r="M4999" s="1">
        <f t="shared" ca="1" si="550"/>
        <v>0</v>
      </c>
      <c r="N4999" t="str">
        <f t="shared" si="552"/>
        <v>no</v>
      </c>
    </row>
    <row r="5000" spans="1:14" x14ac:dyDescent="0.25">
      <c r="A5000" t="str">
        <f t="shared" si="546"/>
        <v>5Geelong Cats</v>
      </c>
      <c r="B5000">
        <v>2020</v>
      </c>
      <c r="C5000">
        <v>5</v>
      </c>
      <c r="D5000" t="s">
        <v>466</v>
      </c>
      <c r="E5000" t="s">
        <v>9</v>
      </c>
      <c r="F5000">
        <v>83</v>
      </c>
      <c r="G5000" s="1">
        <v>0.75</v>
      </c>
      <c r="H5000">
        <v>0</v>
      </c>
      <c r="I5000">
        <f t="shared" si="547"/>
        <v>25</v>
      </c>
      <c r="J5000" s="3">
        <f t="shared" si="548"/>
        <v>0</v>
      </c>
      <c r="K5000" s="5">
        <f t="shared" si="551"/>
        <v>0</v>
      </c>
      <c r="L5000" s="3">
        <f t="shared" ca="1" si="549"/>
        <v>5.935672514619883E-2</v>
      </c>
      <c r="M5000" s="1">
        <f t="shared" ca="1" si="550"/>
        <v>-5.935672514619883E-2</v>
      </c>
      <c r="N5000" t="str">
        <f t="shared" si="552"/>
        <v>no</v>
      </c>
    </row>
    <row r="5001" spans="1:14" x14ac:dyDescent="0.25">
      <c r="A5001" t="str">
        <f t="shared" si="546"/>
        <v>5Western Bulldogs</v>
      </c>
      <c r="B5001">
        <v>2020</v>
      </c>
      <c r="C5001">
        <v>5</v>
      </c>
      <c r="D5001" t="s">
        <v>369</v>
      </c>
      <c r="E5001" t="s">
        <v>14</v>
      </c>
      <c r="F5001">
        <v>65</v>
      </c>
      <c r="G5001" s="1">
        <v>0.85</v>
      </c>
      <c r="H5001">
        <v>0</v>
      </c>
      <c r="I5001">
        <f t="shared" si="547"/>
        <v>21</v>
      </c>
      <c r="J5001" s="3">
        <f t="shared" si="548"/>
        <v>0</v>
      </c>
      <c r="K5001" s="5">
        <f t="shared" si="551"/>
        <v>0</v>
      </c>
      <c r="L5001" s="3">
        <f t="shared" ca="1" si="549"/>
        <v>5.1937831988982885E-2</v>
      </c>
      <c r="M5001" s="1">
        <f t="shared" ca="1" si="550"/>
        <v>-5.1937831988982885E-2</v>
      </c>
      <c r="N5001" t="str">
        <f t="shared" si="552"/>
        <v>no</v>
      </c>
    </row>
    <row r="5002" spans="1:14" x14ac:dyDescent="0.25">
      <c r="A5002" t="str">
        <f t="shared" si="546"/>
        <v>5Gold Coast Suns</v>
      </c>
      <c r="B5002">
        <v>2020</v>
      </c>
      <c r="C5002">
        <v>5</v>
      </c>
      <c r="D5002" t="s">
        <v>374</v>
      </c>
      <c r="E5002" t="s">
        <v>40</v>
      </c>
      <c r="F5002">
        <v>37</v>
      </c>
      <c r="G5002" s="1">
        <v>0.79</v>
      </c>
      <c r="H5002">
        <v>0</v>
      </c>
      <c r="I5002">
        <f t="shared" si="547"/>
        <v>25</v>
      </c>
      <c r="J5002" s="3">
        <f t="shared" si="548"/>
        <v>0</v>
      </c>
      <c r="K5002" s="5">
        <f t="shared" si="551"/>
        <v>0</v>
      </c>
      <c r="L5002" s="3">
        <f t="shared" ca="1" si="549"/>
        <v>0</v>
      </c>
      <c r="M5002" s="1">
        <f t="shared" ca="1" si="550"/>
        <v>0</v>
      </c>
      <c r="N5002" t="str">
        <f t="shared" si="552"/>
        <v>no</v>
      </c>
    </row>
    <row r="5003" spans="1:14" x14ac:dyDescent="0.25">
      <c r="A5003" t="str">
        <f t="shared" si="546"/>
        <v>5GWS Giants</v>
      </c>
      <c r="B5003">
        <v>2020</v>
      </c>
      <c r="C5003">
        <v>5</v>
      </c>
      <c r="D5003" t="s">
        <v>380</v>
      </c>
      <c r="E5003" t="s">
        <v>11</v>
      </c>
      <c r="F5003">
        <v>101</v>
      </c>
      <c r="G5003" s="1">
        <v>0.93</v>
      </c>
      <c r="H5003">
        <v>0</v>
      </c>
      <c r="I5003">
        <f t="shared" si="547"/>
        <v>24</v>
      </c>
      <c r="J5003" s="3">
        <f t="shared" si="548"/>
        <v>0</v>
      </c>
      <c r="K5003" s="5">
        <f t="shared" si="551"/>
        <v>0</v>
      </c>
      <c r="L5003" s="3">
        <f t="shared" ca="1" si="549"/>
        <v>1.680672268907563E-2</v>
      </c>
      <c r="M5003" s="1">
        <f t="shared" ca="1" si="550"/>
        <v>-1.680672268907563E-2</v>
      </c>
      <c r="N5003" t="str">
        <f t="shared" si="552"/>
        <v>no</v>
      </c>
    </row>
    <row r="5004" spans="1:14" x14ac:dyDescent="0.25">
      <c r="A5004" t="str">
        <f t="shared" si="546"/>
        <v>5Collingwood</v>
      </c>
      <c r="B5004">
        <v>2020</v>
      </c>
      <c r="C5004">
        <v>5</v>
      </c>
      <c r="D5004" t="s">
        <v>517</v>
      </c>
      <c r="E5004" t="s">
        <v>51</v>
      </c>
      <c r="F5004">
        <v>49</v>
      </c>
      <c r="G5004" s="1">
        <v>0.82</v>
      </c>
      <c r="H5004">
        <v>0</v>
      </c>
      <c r="I5004">
        <f t="shared" si="547"/>
        <v>21</v>
      </c>
      <c r="J5004" s="3">
        <f t="shared" si="548"/>
        <v>0</v>
      </c>
      <c r="K5004" s="5">
        <f t="shared" si="551"/>
        <v>0</v>
      </c>
      <c r="L5004" s="3">
        <f t="shared" ca="1" si="549"/>
        <v>0.10855263157894737</v>
      </c>
      <c r="M5004" s="1">
        <f t="shared" ca="1" si="550"/>
        <v>-0.10855263157894737</v>
      </c>
      <c r="N5004" t="str">
        <f t="shared" si="552"/>
        <v>no</v>
      </c>
    </row>
    <row r="5005" spans="1:14" x14ac:dyDescent="0.25">
      <c r="A5005" t="str">
        <f t="shared" si="546"/>
        <v>5West Coast Eagles</v>
      </c>
      <c r="B5005">
        <v>2020</v>
      </c>
      <c r="C5005">
        <v>5</v>
      </c>
      <c r="D5005" t="s">
        <v>561</v>
      </c>
      <c r="E5005" t="s">
        <v>36</v>
      </c>
      <c r="F5005">
        <v>44</v>
      </c>
      <c r="G5005" s="1">
        <v>0.9</v>
      </c>
      <c r="H5005">
        <v>0</v>
      </c>
      <c r="I5005">
        <f t="shared" si="547"/>
        <v>20</v>
      </c>
      <c r="J5005" s="3">
        <f t="shared" si="548"/>
        <v>0</v>
      </c>
      <c r="K5005" s="5">
        <f t="shared" si="551"/>
        <v>0</v>
      </c>
      <c r="L5005" s="3">
        <f t="shared" ca="1" si="549"/>
        <v>7.1868512110726646E-2</v>
      </c>
      <c r="M5005" s="1">
        <f t="shared" ca="1" si="550"/>
        <v>-7.1868512110726646E-2</v>
      </c>
      <c r="N5005" t="str">
        <f t="shared" si="552"/>
        <v>no</v>
      </c>
    </row>
    <row r="5006" spans="1:14" x14ac:dyDescent="0.25">
      <c r="A5006" t="str">
        <f t="shared" si="546"/>
        <v>5Essendon</v>
      </c>
      <c r="B5006">
        <v>2020</v>
      </c>
      <c r="C5006">
        <v>5</v>
      </c>
      <c r="D5006" t="s">
        <v>260</v>
      </c>
      <c r="E5006" t="s">
        <v>32</v>
      </c>
      <c r="F5006">
        <v>31</v>
      </c>
      <c r="G5006" s="1">
        <v>0.74</v>
      </c>
      <c r="H5006">
        <v>0</v>
      </c>
      <c r="I5006">
        <f t="shared" si="547"/>
        <v>21</v>
      </c>
      <c r="J5006" s="3">
        <f t="shared" si="548"/>
        <v>0</v>
      </c>
      <c r="K5006" s="5">
        <f t="shared" si="551"/>
        <v>5</v>
      </c>
      <c r="L5006" s="3">
        <f t="shared" ca="1" si="549"/>
        <v>0</v>
      </c>
      <c r="M5006" s="1">
        <f t="shared" ca="1" si="550"/>
        <v>0</v>
      </c>
      <c r="N5006" t="str">
        <f t="shared" si="552"/>
        <v>yes</v>
      </c>
    </row>
    <row r="5007" spans="1:14" x14ac:dyDescent="0.25">
      <c r="A5007" t="str">
        <f t="shared" si="546"/>
        <v>5Fremantle</v>
      </c>
      <c r="B5007">
        <v>2020</v>
      </c>
      <c r="C5007">
        <v>5</v>
      </c>
      <c r="D5007" t="s">
        <v>358</v>
      </c>
      <c r="E5007" t="s">
        <v>53</v>
      </c>
      <c r="F5007">
        <v>42</v>
      </c>
      <c r="G5007" s="1">
        <v>0.71</v>
      </c>
      <c r="H5007">
        <v>0</v>
      </c>
      <c r="I5007">
        <f t="shared" si="547"/>
        <v>15</v>
      </c>
      <c r="J5007" s="3">
        <f t="shared" si="548"/>
        <v>0</v>
      </c>
      <c r="K5007" s="5">
        <f t="shared" si="551"/>
        <v>0</v>
      </c>
      <c r="L5007" s="3">
        <f t="shared" ca="1" si="549"/>
        <v>5.8080808080808082E-3</v>
      </c>
      <c r="M5007" s="1">
        <f t="shared" ca="1" si="550"/>
        <v>-5.8080808080808082E-3</v>
      </c>
      <c r="N5007" t="str">
        <f t="shared" si="552"/>
        <v>no</v>
      </c>
    </row>
    <row r="5008" spans="1:14" x14ac:dyDescent="0.25">
      <c r="A5008" t="str">
        <f t="shared" si="546"/>
        <v>5Port Adelaide</v>
      </c>
      <c r="B5008">
        <v>2020</v>
      </c>
      <c r="C5008">
        <v>5</v>
      </c>
      <c r="D5008" t="s">
        <v>588</v>
      </c>
      <c r="E5008" t="s">
        <v>48</v>
      </c>
      <c r="F5008">
        <v>29</v>
      </c>
      <c r="G5008" s="1">
        <v>0.81</v>
      </c>
      <c r="H5008">
        <v>0</v>
      </c>
      <c r="I5008">
        <f t="shared" si="547"/>
        <v>21</v>
      </c>
      <c r="J5008" s="3">
        <f t="shared" si="548"/>
        <v>0</v>
      </c>
      <c r="K5008" s="5">
        <f t="shared" si="551"/>
        <v>0</v>
      </c>
      <c r="L5008" s="3">
        <f t="shared" ca="1" si="549"/>
        <v>6.4123376623376624E-2</v>
      </c>
      <c r="M5008" s="1">
        <f t="shared" ca="1" si="550"/>
        <v>-6.4123376623376624E-2</v>
      </c>
      <c r="N5008" t="str">
        <f t="shared" si="552"/>
        <v>no</v>
      </c>
    </row>
    <row r="5009" spans="1:14" x14ac:dyDescent="0.25">
      <c r="A5009" t="str">
        <f t="shared" si="546"/>
        <v>5Richmond</v>
      </c>
      <c r="B5009">
        <v>2020</v>
      </c>
      <c r="C5009">
        <v>5</v>
      </c>
      <c r="D5009" t="s">
        <v>307</v>
      </c>
      <c r="E5009" t="s">
        <v>28</v>
      </c>
      <c r="F5009">
        <v>48</v>
      </c>
      <c r="G5009" s="1">
        <v>0.88</v>
      </c>
      <c r="H5009">
        <v>0</v>
      </c>
      <c r="I5009">
        <f t="shared" si="547"/>
        <v>23</v>
      </c>
      <c r="J5009" s="3">
        <f t="shared" si="548"/>
        <v>0</v>
      </c>
      <c r="K5009" s="5">
        <f t="shared" si="551"/>
        <v>2</v>
      </c>
      <c r="L5009" s="3">
        <f t="shared" ca="1" si="549"/>
        <v>0</v>
      </c>
      <c r="M5009" s="1">
        <f t="shared" ca="1" si="550"/>
        <v>0</v>
      </c>
      <c r="N5009" t="str">
        <f t="shared" si="552"/>
        <v>yes</v>
      </c>
    </row>
    <row r="5010" spans="1:14" x14ac:dyDescent="0.25">
      <c r="A5010" t="str">
        <f t="shared" si="546"/>
        <v>5Essendon</v>
      </c>
      <c r="B5010">
        <v>2020</v>
      </c>
      <c r="C5010">
        <v>5</v>
      </c>
      <c r="D5010" t="s">
        <v>303</v>
      </c>
      <c r="E5010" t="s">
        <v>32</v>
      </c>
      <c r="F5010">
        <v>58</v>
      </c>
      <c r="G5010" s="1">
        <v>0.85</v>
      </c>
      <c r="H5010">
        <v>0</v>
      </c>
      <c r="I5010">
        <f t="shared" si="547"/>
        <v>21</v>
      </c>
      <c r="J5010" s="3">
        <f t="shared" si="548"/>
        <v>0</v>
      </c>
      <c r="K5010" s="5">
        <f t="shared" si="551"/>
        <v>4</v>
      </c>
      <c r="L5010" s="3">
        <f t="shared" ca="1" si="549"/>
        <v>6.0705090116854821E-2</v>
      </c>
      <c r="M5010" s="1">
        <f t="shared" ca="1" si="550"/>
        <v>-6.0705090116854821E-2</v>
      </c>
      <c r="N5010" t="str">
        <f t="shared" si="552"/>
        <v>yes</v>
      </c>
    </row>
    <row r="5011" spans="1:14" x14ac:dyDescent="0.25">
      <c r="A5011" t="str">
        <f t="shared" si="546"/>
        <v>5Melbourne</v>
      </c>
      <c r="B5011">
        <v>2020</v>
      </c>
      <c r="C5011">
        <v>5</v>
      </c>
      <c r="D5011" t="s">
        <v>489</v>
      </c>
      <c r="E5011" t="s">
        <v>30</v>
      </c>
      <c r="F5011">
        <v>85</v>
      </c>
      <c r="G5011" s="1">
        <v>0.9</v>
      </c>
      <c r="H5011">
        <v>0</v>
      </c>
      <c r="I5011">
        <f t="shared" si="547"/>
        <v>23</v>
      </c>
      <c r="J5011" s="3">
        <f t="shared" si="548"/>
        <v>0</v>
      </c>
      <c r="K5011" s="5">
        <f t="shared" si="551"/>
        <v>0</v>
      </c>
      <c r="L5011" s="3">
        <f t="shared" ca="1" si="549"/>
        <v>9.6670976082740778E-2</v>
      </c>
      <c r="M5011" s="1">
        <f t="shared" ca="1" si="550"/>
        <v>-9.6670976082740778E-2</v>
      </c>
      <c r="N5011" t="str">
        <f t="shared" si="552"/>
        <v>no</v>
      </c>
    </row>
    <row r="5012" spans="1:14" x14ac:dyDescent="0.25">
      <c r="A5012" t="str">
        <f t="shared" si="546"/>
        <v>5Port Adelaide</v>
      </c>
      <c r="B5012">
        <v>2020</v>
      </c>
      <c r="C5012">
        <v>5</v>
      </c>
      <c r="D5012" t="s">
        <v>406</v>
      </c>
      <c r="E5012" t="s">
        <v>48</v>
      </c>
      <c r="F5012">
        <v>56</v>
      </c>
      <c r="G5012" s="1">
        <v>0.72</v>
      </c>
      <c r="H5012">
        <v>0</v>
      </c>
      <c r="I5012">
        <f t="shared" si="547"/>
        <v>21</v>
      </c>
      <c r="J5012" s="3">
        <f t="shared" si="548"/>
        <v>0</v>
      </c>
      <c r="K5012" s="5">
        <f t="shared" si="551"/>
        <v>0</v>
      </c>
      <c r="L5012" s="3">
        <f t="shared" ca="1" si="549"/>
        <v>6.5746753246753234E-2</v>
      </c>
      <c r="M5012" s="1">
        <f t="shared" ca="1" si="550"/>
        <v>-6.5746753246753234E-2</v>
      </c>
      <c r="N5012" t="str">
        <f t="shared" si="552"/>
        <v>no</v>
      </c>
    </row>
    <row r="5013" spans="1:14" x14ac:dyDescent="0.25">
      <c r="A5013" t="str">
        <f t="shared" si="546"/>
        <v>5Hawthorn</v>
      </c>
      <c r="B5013">
        <v>2020</v>
      </c>
      <c r="C5013">
        <v>5</v>
      </c>
      <c r="D5013" t="s">
        <v>382</v>
      </c>
      <c r="E5013" t="s">
        <v>56</v>
      </c>
      <c r="F5013">
        <v>39</v>
      </c>
      <c r="G5013" s="1">
        <v>0.92</v>
      </c>
      <c r="H5013">
        <v>0</v>
      </c>
      <c r="I5013">
        <f t="shared" si="547"/>
        <v>24</v>
      </c>
      <c r="J5013" s="3">
        <f t="shared" si="548"/>
        <v>0</v>
      </c>
      <c r="K5013" s="5">
        <f t="shared" si="551"/>
        <v>0</v>
      </c>
      <c r="L5013" s="3">
        <f t="shared" ca="1" si="549"/>
        <v>6.7102920227920235E-2</v>
      </c>
      <c r="M5013" s="1">
        <f t="shared" ca="1" si="550"/>
        <v>-6.7102920227920235E-2</v>
      </c>
      <c r="N5013" t="str">
        <f t="shared" si="552"/>
        <v>no</v>
      </c>
    </row>
    <row r="5014" spans="1:14" x14ac:dyDescent="0.25">
      <c r="A5014" t="str">
        <f t="shared" si="546"/>
        <v>5West Coast Eagles</v>
      </c>
      <c r="B5014">
        <v>2020</v>
      </c>
      <c r="C5014">
        <v>5</v>
      </c>
      <c r="D5014" t="s">
        <v>386</v>
      </c>
      <c r="E5014" t="s">
        <v>36</v>
      </c>
      <c r="F5014">
        <v>59</v>
      </c>
      <c r="G5014" s="1">
        <v>0.88</v>
      </c>
      <c r="H5014">
        <v>0</v>
      </c>
      <c r="I5014">
        <f t="shared" si="547"/>
        <v>20</v>
      </c>
      <c r="J5014" s="3">
        <f t="shared" si="548"/>
        <v>0</v>
      </c>
      <c r="K5014" s="5">
        <f t="shared" si="551"/>
        <v>0</v>
      </c>
      <c r="L5014" s="3">
        <f t="shared" ca="1" si="549"/>
        <v>0.13543083900226757</v>
      </c>
      <c r="M5014" s="1">
        <f t="shared" ca="1" si="550"/>
        <v>-0.13543083900226757</v>
      </c>
      <c r="N5014" t="str">
        <f t="shared" si="552"/>
        <v>no</v>
      </c>
    </row>
    <row r="5015" spans="1:14" x14ac:dyDescent="0.25">
      <c r="A5015" t="str">
        <f t="shared" si="546"/>
        <v>5Gold Coast Suns</v>
      </c>
      <c r="B5015">
        <v>2020</v>
      </c>
      <c r="C5015">
        <v>5</v>
      </c>
      <c r="D5015" t="s">
        <v>495</v>
      </c>
      <c r="E5015" t="s">
        <v>40</v>
      </c>
      <c r="F5015">
        <v>46</v>
      </c>
      <c r="G5015" s="1">
        <v>1</v>
      </c>
      <c r="H5015">
        <v>0</v>
      </c>
      <c r="I5015">
        <f t="shared" si="547"/>
        <v>25</v>
      </c>
      <c r="J5015" s="3">
        <f t="shared" si="548"/>
        <v>0</v>
      </c>
      <c r="K5015" s="5">
        <f t="shared" si="551"/>
        <v>0</v>
      </c>
      <c r="L5015" s="3">
        <f t="shared" ca="1" si="549"/>
        <v>5.0272740675217448E-2</v>
      </c>
      <c r="M5015" s="1">
        <f t="shared" ca="1" si="550"/>
        <v>-5.0272740675217448E-2</v>
      </c>
      <c r="N5015" t="str">
        <f t="shared" si="552"/>
        <v>no</v>
      </c>
    </row>
    <row r="5016" spans="1:14" x14ac:dyDescent="0.25">
      <c r="A5016" t="str">
        <f t="shared" si="546"/>
        <v>5GWS Giants</v>
      </c>
      <c r="B5016">
        <v>2020</v>
      </c>
      <c r="C5016">
        <v>5</v>
      </c>
      <c r="D5016" t="s">
        <v>440</v>
      </c>
      <c r="E5016" t="s">
        <v>11</v>
      </c>
      <c r="F5016">
        <v>54</v>
      </c>
      <c r="G5016" s="1">
        <v>0.81</v>
      </c>
      <c r="H5016">
        <v>0</v>
      </c>
      <c r="I5016">
        <f t="shared" si="547"/>
        <v>24</v>
      </c>
      <c r="J5016" s="3">
        <f t="shared" si="548"/>
        <v>0</v>
      </c>
      <c r="K5016" s="5">
        <f t="shared" si="551"/>
        <v>0</v>
      </c>
      <c r="L5016" s="3">
        <f t="shared" ca="1" si="549"/>
        <v>0</v>
      </c>
      <c r="M5016" s="1">
        <f t="shared" ca="1" si="550"/>
        <v>0</v>
      </c>
      <c r="N5016" t="str">
        <f t="shared" si="552"/>
        <v>no</v>
      </c>
    </row>
    <row r="5017" spans="1:14" x14ac:dyDescent="0.25">
      <c r="A5017" t="str">
        <f t="shared" si="546"/>
        <v>5Collingwood</v>
      </c>
      <c r="B5017">
        <v>2020</v>
      </c>
      <c r="C5017">
        <v>5</v>
      </c>
      <c r="D5017" t="s">
        <v>549</v>
      </c>
      <c r="E5017" t="s">
        <v>51</v>
      </c>
      <c r="F5017">
        <v>39</v>
      </c>
      <c r="G5017" s="1">
        <v>0.97</v>
      </c>
      <c r="H5017">
        <v>0</v>
      </c>
      <c r="I5017">
        <f t="shared" si="547"/>
        <v>21</v>
      </c>
      <c r="J5017" s="3">
        <f t="shared" si="548"/>
        <v>0</v>
      </c>
      <c r="K5017" s="5">
        <f t="shared" si="551"/>
        <v>0</v>
      </c>
      <c r="L5017" s="3">
        <f t="shared" ca="1" si="549"/>
        <v>0.05</v>
      </c>
      <c r="M5017" s="1">
        <f t="shared" ca="1" si="550"/>
        <v>-0.05</v>
      </c>
      <c r="N5017" t="str">
        <f t="shared" si="552"/>
        <v>no</v>
      </c>
    </row>
    <row r="5018" spans="1:14" x14ac:dyDescent="0.25">
      <c r="A5018" t="str">
        <f t="shared" si="546"/>
        <v>5Hawthorn</v>
      </c>
      <c r="B5018">
        <v>2020</v>
      </c>
      <c r="C5018">
        <v>5</v>
      </c>
      <c r="D5018" t="s">
        <v>317</v>
      </c>
      <c r="E5018" t="s">
        <v>56</v>
      </c>
      <c r="F5018">
        <v>11</v>
      </c>
      <c r="G5018" s="1">
        <v>0.39</v>
      </c>
      <c r="H5018">
        <v>0</v>
      </c>
      <c r="I5018">
        <f t="shared" si="547"/>
        <v>24</v>
      </c>
      <c r="J5018" s="3">
        <f t="shared" si="548"/>
        <v>0</v>
      </c>
      <c r="K5018" s="5">
        <f t="shared" si="551"/>
        <v>4</v>
      </c>
      <c r="L5018" s="3">
        <f t="shared" ca="1" si="549"/>
        <v>3.7499999999999999E-2</v>
      </c>
      <c r="M5018" s="1">
        <f t="shared" ca="1" si="550"/>
        <v>-3.7499999999999999E-2</v>
      </c>
      <c r="N5018" t="str">
        <f t="shared" si="552"/>
        <v>yes</v>
      </c>
    </row>
    <row r="5019" spans="1:14" x14ac:dyDescent="0.25">
      <c r="A5019" t="str">
        <f t="shared" si="546"/>
        <v>5Richmond</v>
      </c>
      <c r="B5019">
        <v>2020</v>
      </c>
      <c r="C5019">
        <v>5</v>
      </c>
      <c r="D5019" t="s">
        <v>423</v>
      </c>
      <c r="E5019" t="s">
        <v>28</v>
      </c>
      <c r="F5019">
        <v>59</v>
      </c>
      <c r="G5019" s="1">
        <v>0.84</v>
      </c>
      <c r="H5019">
        <v>0</v>
      </c>
      <c r="I5019">
        <f t="shared" si="547"/>
        <v>23</v>
      </c>
      <c r="J5019" s="3">
        <f t="shared" si="548"/>
        <v>0</v>
      </c>
      <c r="K5019" s="5">
        <f t="shared" si="551"/>
        <v>0</v>
      </c>
      <c r="L5019" s="3">
        <f t="shared" ca="1" si="549"/>
        <v>7.6023391812865493E-2</v>
      </c>
      <c r="M5019" s="1">
        <f t="shared" ca="1" si="550"/>
        <v>-7.6023391812865493E-2</v>
      </c>
      <c r="N5019" t="str">
        <f t="shared" si="552"/>
        <v>no</v>
      </c>
    </row>
    <row r="5020" spans="1:14" x14ac:dyDescent="0.25">
      <c r="A5020" t="str">
        <f t="shared" si="546"/>
        <v>5Adelaide Crows</v>
      </c>
      <c r="B5020">
        <v>2020</v>
      </c>
      <c r="C5020">
        <v>5</v>
      </c>
      <c r="D5020" t="s">
        <v>616</v>
      </c>
      <c r="E5020" t="s">
        <v>22</v>
      </c>
      <c r="F5020">
        <v>43</v>
      </c>
      <c r="G5020" s="1">
        <v>0.89</v>
      </c>
      <c r="H5020">
        <v>0</v>
      </c>
      <c r="I5020">
        <f t="shared" si="547"/>
        <v>15</v>
      </c>
      <c r="J5020" s="3">
        <f t="shared" si="548"/>
        <v>0</v>
      </c>
      <c r="K5020" s="5">
        <f t="shared" si="551"/>
        <v>0</v>
      </c>
      <c r="L5020" s="3">
        <f t="shared" ca="1" si="549"/>
        <v>9.1917293233082703E-2</v>
      </c>
      <c r="M5020" s="1">
        <f t="shared" ca="1" si="550"/>
        <v>-9.1917293233082703E-2</v>
      </c>
      <c r="N5020" t="str">
        <f t="shared" si="552"/>
        <v>no</v>
      </c>
    </row>
    <row r="5021" spans="1:14" x14ac:dyDescent="0.25">
      <c r="A5021" t="str">
        <f t="shared" si="546"/>
        <v>5Fremantle</v>
      </c>
      <c r="B5021">
        <v>2020</v>
      </c>
      <c r="C5021">
        <v>5</v>
      </c>
      <c r="D5021" t="s">
        <v>617</v>
      </c>
      <c r="E5021" t="s">
        <v>53</v>
      </c>
      <c r="F5021">
        <v>53</v>
      </c>
      <c r="G5021" s="1">
        <v>0.94</v>
      </c>
      <c r="H5021">
        <v>0</v>
      </c>
      <c r="I5021">
        <f t="shared" si="547"/>
        <v>15</v>
      </c>
      <c r="J5021" s="3">
        <f t="shared" si="548"/>
        <v>0</v>
      </c>
      <c r="K5021" s="5">
        <f t="shared" si="551"/>
        <v>0</v>
      </c>
      <c r="L5021" s="3">
        <f t="shared" ca="1" si="549"/>
        <v>0</v>
      </c>
      <c r="M5021" s="1">
        <f t="shared" ca="1" si="550"/>
        <v>0</v>
      </c>
      <c r="N5021" t="str">
        <f t="shared" si="552"/>
        <v>no</v>
      </c>
    </row>
    <row r="5022" spans="1:14" x14ac:dyDescent="0.25">
      <c r="A5022" t="str">
        <f t="shared" si="546"/>
        <v>5Fremantle</v>
      </c>
      <c r="B5022">
        <v>2020</v>
      </c>
      <c r="C5022">
        <v>5</v>
      </c>
      <c r="D5022" t="s">
        <v>398</v>
      </c>
      <c r="E5022" t="s">
        <v>53</v>
      </c>
      <c r="F5022">
        <v>47</v>
      </c>
      <c r="G5022" s="1">
        <v>0.81</v>
      </c>
      <c r="H5022">
        <v>0</v>
      </c>
      <c r="I5022">
        <f t="shared" si="547"/>
        <v>15</v>
      </c>
      <c r="J5022" s="3">
        <f t="shared" si="548"/>
        <v>0</v>
      </c>
      <c r="K5022" s="5">
        <f t="shared" si="551"/>
        <v>0</v>
      </c>
      <c r="L5022" s="3">
        <f t="shared" ca="1" si="549"/>
        <v>8.6648606811145501E-2</v>
      </c>
      <c r="M5022" s="1">
        <f t="shared" ca="1" si="550"/>
        <v>-8.6648606811145501E-2</v>
      </c>
      <c r="N5022" t="str">
        <f t="shared" si="552"/>
        <v>no</v>
      </c>
    </row>
    <row r="5023" spans="1:14" x14ac:dyDescent="0.25">
      <c r="A5023" t="str">
        <f t="shared" si="546"/>
        <v>5Western Bulldogs</v>
      </c>
      <c r="B5023">
        <v>2020</v>
      </c>
      <c r="C5023">
        <v>5</v>
      </c>
      <c r="D5023" t="s">
        <v>372</v>
      </c>
      <c r="E5023" t="s">
        <v>14</v>
      </c>
      <c r="F5023">
        <v>76</v>
      </c>
      <c r="G5023" s="1">
        <v>0.62</v>
      </c>
      <c r="H5023">
        <v>0</v>
      </c>
      <c r="I5023">
        <f t="shared" si="547"/>
        <v>21</v>
      </c>
      <c r="J5023" s="3">
        <f t="shared" si="548"/>
        <v>0</v>
      </c>
      <c r="K5023" s="5">
        <f t="shared" si="551"/>
        <v>0</v>
      </c>
      <c r="L5023" s="3">
        <f t="shared" ca="1" si="549"/>
        <v>0</v>
      </c>
      <c r="M5023" s="1">
        <f t="shared" ca="1" si="550"/>
        <v>0</v>
      </c>
      <c r="N5023" t="str">
        <f t="shared" si="552"/>
        <v>no</v>
      </c>
    </row>
    <row r="5024" spans="1:14" x14ac:dyDescent="0.25">
      <c r="A5024" t="str">
        <f t="shared" si="546"/>
        <v>5North Melbourne</v>
      </c>
      <c r="B5024">
        <v>2020</v>
      </c>
      <c r="C5024">
        <v>5</v>
      </c>
      <c r="D5024" t="s">
        <v>523</v>
      </c>
      <c r="E5024" t="s">
        <v>25</v>
      </c>
      <c r="F5024">
        <v>74</v>
      </c>
      <c r="G5024" s="1">
        <v>0.88</v>
      </c>
      <c r="H5024">
        <v>0</v>
      </c>
      <c r="I5024">
        <f t="shared" si="547"/>
        <v>21</v>
      </c>
      <c r="J5024" s="3">
        <f t="shared" si="548"/>
        <v>0</v>
      </c>
      <c r="K5024" s="5">
        <f t="shared" si="551"/>
        <v>0</v>
      </c>
      <c r="L5024" s="3">
        <f t="shared" ca="1" si="549"/>
        <v>0</v>
      </c>
      <c r="M5024" s="1">
        <f t="shared" ca="1" si="550"/>
        <v>0</v>
      </c>
      <c r="N5024" t="str">
        <f t="shared" si="552"/>
        <v>no</v>
      </c>
    </row>
    <row r="5025" spans="1:14" x14ac:dyDescent="0.25">
      <c r="A5025" t="str">
        <f t="shared" si="546"/>
        <v>5Adelaide Crows</v>
      </c>
      <c r="B5025">
        <v>2020</v>
      </c>
      <c r="C5025">
        <v>5</v>
      </c>
      <c r="D5025" t="s">
        <v>109</v>
      </c>
      <c r="E5025" t="s">
        <v>22</v>
      </c>
      <c r="F5025">
        <v>46</v>
      </c>
      <c r="G5025" s="1">
        <v>0.81</v>
      </c>
      <c r="H5025">
        <v>0</v>
      </c>
      <c r="I5025">
        <f t="shared" si="547"/>
        <v>15</v>
      </c>
      <c r="J5025" s="3">
        <f t="shared" si="548"/>
        <v>0</v>
      </c>
      <c r="K5025" s="5">
        <f t="shared" si="551"/>
        <v>142</v>
      </c>
      <c r="L5025" s="3">
        <f t="shared" ca="1" si="549"/>
        <v>0</v>
      </c>
      <c r="M5025" s="1">
        <f t="shared" ca="1" si="550"/>
        <v>0</v>
      </c>
      <c r="N5025" t="str">
        <f t="shared" si="552"/>
        <v>yes</v>
      </c>
    </row>
    <row r="5026" spans="1:14" x14ac:dyDescent="0.25">
      <c r="A5026" t="str">
        <f t="shared" si="546"/>
        <v>5Adelaide Crows</v>
      </c>
      <c r="B5026">
        <v>2020</v>
      </c>
      <c r="C5026">
        <v>5</v>
      </c>
      <c r="D5026" t="s">
        <v>483</v>
      </c>
      <c r="E5026" t="s">
        <v>22</v>
      </c>
      <c r="F5026">
        <v>51</v>
      </c>
      <c r="G5026" s="1">
        <v>0.76</v>
      </c>
      <c r="H5026">
        <v>0</v>
      </c>
      <c r="I5026">
        <f t="shared" si="547"/>
        <v>15</v>
      </c>
      <c r="J5026" s="3">
        <f t="shared" si="548"/>
        <v>0</v>
      </c>
      <c r="K5026" s="5">
        <f t="shared" si="551"/>
        <v>0</v>
      </c>
      <c r="L5026" s="3">
        <f t="shared" ca="1" si="549"/>
        <v>0</v>
      </c>
      <c r="M5026" s="1">
        <f t="shared" ca="1" si="550"/>
        <v>0</v>
      </c>
      <c r="N5026" t="str">
        <f t="shared" si="552"/>
        <v>no</v>
      </c>
    </row>
    <row r="5027" spans="1:14" x14ac:dyDescent="0.25">
      <c r="A5027" t="str">
        <f t="shared" si="546"/>
        <v>5St Kilda</v>
      </c>
      <c r="B5027">
        <v>2020</v>
      </c>
      <c r="C5027">
        <v>5</v>
      </c>
      <c r="D5027" t="s">
        <v>581</v>
      </c>
      <c r="E5027" t="s">
        <v>19</v>
      </c>
      <c r="F5027">
        <v>51</v>
      </c>
      <c r="G5027" s="1">
        <v>0.88</v>
      </c>
      <c r="H5027">
        <v>0</v>
      </c>
      <c r="I5027">
        <f t="shared" si="547"/>
        <v>23</v>
      </c>
      <c r="J5027" s="3">
        <f t="shared" si="548"/>
        <v>0</v>
      </c>
      <c r="K5027" s="5">
        <f t="shared" si="551"/>
        <v>0</v>
      </c>
      <c r="L5027" s="3">
        <f t="shared" ca="1" si="549"/>
        <v>0.15984848484848485</v>
      </c>
      <c r="M5027" s="1">
        <f t="shared" ca="1" si="550"/>
        <v>-0.15984848484848485</v>
      </c>
      <c r="N5027" t="str">
        <f t="shared" si="552"/>
        <v>no</v>
      </c>
    </row>
    <row r="5028" spans="1:14" x14ac:dyDescent="0.25">
      <c r="A5028" t="str">
        <f t="shared" si="546"/>
        <v>5Fremantle</v>
      </c>
      <c r="B5028">
        <v>2020</v>
      </c>
      <c r="C5028">
        <v>5</v>
      </c>
      <c r="D5028" t="s">
        <v>563</v>
      </c>
      <c r="E5028" t="s">
        <v>53</v>
      </c>
      <c r="F5028">
        <v>49</v>
      </c>
      <c r="G5028" s="1">
        <v>0.84</v>
      </c>
      <c r="H5028">
        <v>0</v>
      </c>
      <c r="I5028">
        <f t="shared" si="547"/>
        <v>15</v>
      </c>
      <c r="J5028" s="3">
        <f t="shared" si="548"/>
        <v>0</v>
      </c>
      <c r="K5028" s="5">
        <f t="shared" si="551"/>
        <v>0</v>
      </c>
      <c r="L5028" s="3">
        <f t="shared" ca="1" si="549"/>
        <v>0.13655400756793945</v>
      </c>
      <c r="M5028" s="1">
        <f t="shared" ca="1" si="550"/>
        <v>-0.13655400756793945</v>
      </c>
      <c r="N5028" t="str">
        <f t="shared" si="552"/>
        <v>no</v>
      </c>
    </row>
    <row r="5029" spans="1:14" x14ac:dyDescent="0.25">
      <c r="A5029" t="str">
        <f t="shared" si="546"/>
        <v>5Geelong Cats</v>
      </c>
      <c r="B5029">
        <v>2020</v>
      </c>
      <c r="C5029">
        <v>5</v>
      </c>
      <c r="D5029" t="s">
        <v>506</v>
      </c>
      <c r="E5029" t="s">
        <v>9</v>
      </c>
      <c r="F5029">
        <v>94</v>
      </c>
      <c r="G5029" s="1">
        <v>0.99</v>
      </c>
      <c r="H5029">
        <v>0</v>
      </c>
      <c r="I5029">
        <f t="shared" si="547"/>
        <v>25</v>
      </c>
      <c r="J5029" s="3">
        <f t="shared" si="548"/>
        <v>0</v>
      </c>
      <c r="K5029" s="5">
        <f t="shared" si="551"/>
        <v>0</v>
      </c>
      <c r="L5029" s="3">
        <f t="shared" ca="1" si="549"/>
        <v>1.2383900928792569E-2</v>
      </c>
      <c r="M5029" s="1">
        <f t="shared" ca="1" si="550"/>
        <v>-1.2383900928792569E-2</v>
      </c>
      <c r="N5029" t="str">
        <f t="shared" si="552"/>
        <v>no</v>
      </c>
    </row>
    <row r="5030" spans="1:14" x14ac:dyDescent="0.25">
      <c r="A5030" t="str">
        <f t="shared" si="546"/>
        <v>5Geelong Cats</v>
      </c>
      <c r="B5030">
        <v>2020</v>
      </c>
      <c r="C5030">
        <v>5</v>
      </c>
      <c r="D5030" t="s">
        <v>363</v>
      </c>
      <c r="E5030" t="s">
        <v>9</v>
      </c>
      <c r="F5030">
        <v>18</v>
      </c>
      <c r="G5030" s="1">
        <v>0.83</v>
      </c>
      <c r="H5030">
        <v>0</v>
      </c>
      <c r="I5030">
        <f t="shared" si="547"/>
        <v>25</v>
      </c>
      <c r="J5030" s="3">
        <f t="shared" si="548"/>
        <v>0</v>
      </c>
      <c r="K5030" s="5">
        <f t="shared" si="551"/>
        <v>0</v>
      </c>
      <c r="L5030" s="3">
        <f t="shared" ca="1" si="549"/>
        <v>0</v>
      </c>
      <c r="M5030" s="1">
        <f t="shared" ca="1" si="550"/>
        <v>0</v>
      </c>
      <c r="N5030" t="str">
        <f t="shared" si="552"/>
        <v>no</v>
      </c>
    </row>
    <row r="5031" spans="1:14" x14ac:dyDescent="0.25">
      <c r="A5031" t="str">
        <f t="shared" si="546"/>
        <v>5Geelong Cats</v>
      </c>
      <c r="B5031">
        <v>2020</v>
      </c>
      <c r="C5031">
        <v>5</v>
      </c>
      <c r="D5031" t="s">
        <v>211</v>
      </c>
      <c r="E5031" t="s">
        <v>9</v>
      </c>
      <c r="F5031">
        <v>59</v>
      </c>
      <c r="G5031" s="1">
        <v>0.94</v>
      </c>
      <c r="H5031">
        <v>0</v>
      </c>
      <c r="I5031">
        <f t="shared" si="547"/>
        <v>25</v>
      </c>
      <c r="J5031" s="3">
        <f t="shared" si="548"/>
        <v>0</v>
      </c>
      <c r="K5031" s="5">
        <f t="shared" si="551"/>
        <v>50</v>
      </c>
      <c r="L5031" s="3">
        <f t="shared" ca="1" si="549"/>
        <v>0</v>
      </c>
      <c r="M5031" s="1">
        <f t="shared" ca="1" si="550"/>
        <v>0</v>
      </c>
      <c r="N5031" t="str">
        <f t="shared" si="552"/>
        <v>yes</v>
      </c>
    </row>
    <row r="5032" spans="1:14" x14ac:dyDescent="0.25">
      <c r="A5032" t="str">
        <f t="shared" si="546"/>
        <v>5GWS Giants</v>
      </c>
      <c r="B5032">
        <v>2020</v>
      </c>
      <c r="C5032">
        <v>5</v>
      </c>
      <c r="D5032" t="s">
        <v>441</v>
      </c>
      <c r="E5032" t="s">
        <v>11</v>
      </c>
      <c r="F5032">
        <v>64</v>
      </c>
      <c r="G5032" s="1">
        <v>0.74</v>
      </c>
      <c r="H5032">
        <v>0</v>
      </c>
      <c r="I5032">
        <f t="shared" si="547"/>
        <v>24</v>
      </c>
      <c r="J5032" s="3">
        <f t="shared" si="548"/>
        <v>0</v>
      </c>
      <c r="K5032" s="5">
        <f t="shared" si="551"/>
        <v>0</v>
      </c>
      <c r="L5032" s="3">
        <f t="shared" ca="1" si="549"/>
        <v>0</v>
      </c>
      <c r="M5032" s="1">
        <f t="shared" ca="1" si="550"/>
        <v>0</v>
      </c>
      <c r="N5032" t="str">
        <f t="shared" si="552"/>
        <v>no</v>
      </c>
    </row>
    <row r="5033" spans="1:14" x14ac:dyDescent="0.25">
      <c r="A5033" t="str">
        <f t="shared" si="546"/>
        <v>5West Coast Eagles</v>
      </c>
      <c r="B5033">
        <v>2020</v>
      </c>
      <c r="C5033">
        <v>5</v>
      </c>
      <c r="D5033" t="s">
        <v>604</v>
      </c>
      <c r="E5033" t="s">
        <v>36</v>
      </c>
      <c r="F5033">
        <v>56</v>
      </c>
      <c r="G5033" s="1">
        <v>0.8</v>
      </c>
      <c r="H5033">
        <v>0</v>
      </c>
      <c r="I5033">
        <f t="shared" si="547"/>
        <v>20</v>
      </c>
      <c r="J5033" s="3">
        <f t="shared" si="548"/>
        <v>0</v>
      </c>
      <c r="K5033" s="5">
        <f t="shared" si="551"/>
        <v>0</v>
      </c>
      <c r="L5033" s="3">
        <f t="shared" ca="1" si="549"/>
        <v>0</v>
      </c>
      <c r="M5033" s="1">
        <f t="shared" ca="1" si="550"/>
        <v>0</v>
      </c>
      <c r="N5033" t="str">
        <f t="shared" si="552"/>
        <v>no</v>
      </c>
    </row>
    <row r="5034" spans="1:14" x14ac:dyDescent="0.25">
      <c r="A5034" t="str">
        <f t="shared" si="546"/>
        <v>5Gold Coast Suns</v>
      </c>
      <c r="B5034">
        <v>2020</v>
      </c>
      <c r="C5034">
        <v>5</v>
      </c>
      <c r="D5034" t="s">
        <v>261</v>
      </c>
      <c r="E5034" t="s">
        <v>40</v>
      </c>
      <c r="F5034">
        <v>55</v>
      </c>
      <c r="G5034" s="1">
        <v>0.87</v>
      </c>
      <c r="H5034">
        <v>0</v>
      </c>
      <c r="I5034">
        <f t="shared" si="547"/>
        <v>25</v>
      </c>
      <c r="J5034" s="3">
        <f t="shared" si="548"/>
        <v>0</v>
      </c>
      <c r="K5034" s="5">
        <f t="shared" si="551"/>
        <v>7</v>
      </c>
      <c r="L5034" s="3">
        <f t="shared" ca="1" si="549"/>
        <v>2.403846153846154E-3</v>
      </c>
      <c r="M5034" s="1">
        <f t="shared" ca="1" si="550"/>
        <v>-2.403846153846154E-3</v>
      </c>
      <c r="N5034" t="str">
        <f t="shared" si="552"/>
        <v>yes</v>
      </c>
    </row>
    <row r="5035" spans="1:14" x14ac:dyDescent="0.25">
      <c r="A5035" t="str">
        <f t="shared" si="546"/>
        <v>5Collingwood</v>
      </c>
      <c r="B5035">
        <v>2020</v>
      </c>
      <c r="C5035">
        <v>5</v>
      </c>
      <c r="D5035" t="s">
        <v>547</v>
      </c>
      <c r="E5035" t="s">
        <v>51</v>
      </c>
      <c r="F5035">
        <v>28</v>
      </c>
      <c r="G5035" s="1">
        <v>0.79</v>
      </c>
      <c r="H5035">
        <v>0</v>
      </c>
      <c r="I5035">
        <f t="shared" si="547"/>
        <v>21</v>
      </c>
      <c r="J5035" s="3">
        <f t="shared" si="548"/>
        <v>0</v>
      </c>
      <c r="K5035" s="5">
        <f t="shared" si="551"/>
        <v>0</v>
      </c>
      <c r="L5035" s="3">
        <f t="shared" ca="1" si="549"/>
        <v>0.10509860509860509</v>
      </c>
      <c r="M5035" s="1">
        <f t="shared" ca="1" si="550"/>
        <v>-0.10509860509860509</v>
      </c>
      <c r="N5035" t="str">
        <f t="shared" si="552"/>
        <v>no</v>
      </c>
    </row>
    <row r="5036" spans="1:14" x14ac:dyDescent="0.25">
      <c r="A5036" t="str">
        <f t="shared" si="546"/>
        <v>5Geelong Cats</v>
      </c>
      <c r="B5036">
        <v>2020</v>
      </c>
      <c r="C5036">
        <v>5</v>
      </c>
      <c r="D5036" t="s">
        <v>220</v>
      </c>
      <c r="E5036" t="s">
        <v>9</v>
      </c>
      <c r="F5036">
        <v>54</v>
      </c>
      <c r="G5036" s="1">
        <v>0.8</v>
      </c>
      <c r="H5036">
        <v>0</v>
      </c>
      <c r="I5036">
        <f t="shared" si="547"/>
        <v>25</v>
      </c>
      <c r="J5036" s="3">
        <f t="shared" si="548"/>
        <v>0</v>
      </c>
      <c r="K5036" s="5">
        <f t="shared" si="551"/>
        <v>11</v>
      </c>
      <c r="L5036" s="3">
        <f t="shared" ca="1" si="549"/>
        <v>0</v>
      </c>
      <c r="M5036" s="1">
        <f t="shared" ca="1" si="550"/>
        <v>0</v>
      </c>
      <c r="N5036" t="str">
        <f t="shared" si="552"/>
        <v>yes</v>
      </c>
    </row>
    <row r="5037" spans="1:14" x14ac:dyDescent="0.25">
      <c r="A5037" t="str">
        <f t="shared" si="546"/>
        <v>5Western Bulldogs</v>
      </c>
      <c r="B5037">
        <v>2020</v>
      </c>
      <c r="C5037">
        <v>5</v>
      </c>
      <c r="D5037" t="s">
        <v>533</v>
      </c>
      <c r="E5037" t="s">
        <v>14</v>
      </c>
      <c r="F5037">
        <v>47</v>
      </c>
      <c r="G5037" s="1">
        <v>0.85</v>
      </c>
      <c r="H5037">
        <v>0</v>
      </c>
      <c r="I5037">
        <f t="shared" si="547"/>
        <v>21</v>
      </c>
      <c r="J5037" s="3">
        <f t="shared" si="548"/>
        <v>0</v>
      </c>
      <c r="K5037" s="5">
        <f t="shared" si="551"/>
        <v>0</v>
      </c>
      <c r="L5037" s="3">
        <f t="shared" ca="1" si="549"/>
        <v>9.4117647058823528E-2</v>
      </c>
      <c r="M5037" s="1">
        <f t="shared" ca="1" si="550"/>
        <v>-9.4117647058823528E-2</v>
      </c>
      <c r="N5037" t="str">
        <f t="shared" si="552"/>
        <v>no</v>
      </c>
    </row>
    <row r="5038" spans="1:14" x14ac:dyDescent="0.25">
      <c r="A5038" t="str">
        <f t="shared" si="546"/>
        <v>5West Coast Eagles</v>
      </c>
      <c r="B5038">
        <v>2020</v>
      </c>
      <c r="C5038">
        <v>5</v>
      </c>
      <c r="D5038" t="s">
        <v>501</v>
      </c>
      <c r="E5038" t="s">
        <v>36</v>
      </c>
      <c r="F5038">
        <v>47</v>
      </c>
      <c r="G5038" s="1">
        <v>0.8</v>
      </c>
      <c r="H5038">
        <v>0</v>
      </c>
      <c r="I5038">
        <f t="shared" si="547"/>
        <v>20</v>
      </c>
      <c r="J5038" s="3">
        <f t="shared" si="548"/>
        <v>0</v>
      </c>
      <c r="K5038" s="5">
        <f t="shared" si="551"/>
        <v>0</v>
      </c>
      <c r="L5038" s="3">
        <f t="shared" ca="1" si="549"/>
        <v>7.7475156422524838E-2</v>
      </c>
      <c r="M5038" s="1">
        <f t="shared" ca="1" si="550"/>
        <v>-7.7475156422524838E-2</v>
      </c>
      <c r="N5038" t="str">
        <f t="shared" si="552"/>
        <v>no</v>
      </c>
    </row>
    <row r="5039" spans="1:14" x14ac:dyDescent="0.25">
      <c r="A5039" t="str">
        <f t="shared" si="546"/>
        <v>5Essendon</v>
      </c>
      <c r="B5039">
        <v>2020</v>
      </c>
      <c r="C5039">
        <v>5</v>
      </c>
      <c r="D5039" t="s">
        <v>396</v>
      </c>
      <c r="E5039" t="s">
        <v>32</v>
      </c>
      <c r="F5039">
        <v>51</v>
      </c>
      <c r="G5039" s="1">
        <v>0.94</v>
      </c>
      <c r="H5039">
        <v>0</v>
      </c>
      <c r="I5039">
        <f t="shared" si="547"/>
        <v>21</v>
      </c>
      <c r="J5039" s="3">
        <f t="shared" si="548"/>
        <v>0</v>
      </c>
      <c r="K5039" s="5">
        <f t="shared" si="551"/>
        <v>0</v>
      </c>
      <c r="L5039" s="3">
        <f t="shared" ca="1" si="549"/>
        <v>0.13244047619047619</v>
      </c>
      <c r="M5039" s="1">
        <f t="shared" ca="1" si="550"/>
        <v>-0.13244047619047619</v>
      </c>
      <c r="N5039" t="str">
        <f t="shared" si="552"/>
        <v>no</v>
      </c>
    </row>
    <row r="5040" spans="1:14" x14ac:dyDescent="0.25">
      <c r="A5040" t="str">
        <f t="shared" si="546"/>
        <v>5GWS Giants</v>
      </c>
      <c r="B5040">
        <v>2020</v>
      </c>
      <c r="C5040">
        <v>5</v>
      </c>
      <c r="D5040" t="s">
        <v>299</v>
      </c>
      <c r="E5040" t="s">
        <v>11</v>
      </c>
      <c r="F5040">
        <v>84</v>
      </c>
      <c r="G5040" s="1">
        <v>0.83</v>
      </c>
      <c r="H5040">
        <v>0</v>
      </c>
      <c r="I5040">
        <f t="shared" si="547"/>
        <v>24</v>
      </c>
      <c r="J5040" s="3">
        <f t="shared" si="548"/>
        <v>0</v>
      </c>
      <c r="K5040" s="5">
        <f t="shared" si="551"/>
        <v>7</v>
      </c>
      <c r="L5040" s="3">
        <f t="shared" ca="1" si="549"/>
        <v>8.1250000000000003E-2</v>
      </c>
      <c r="M5040" s="1">
        <f t="shared" ca="1" si="550"/>
        <v>-8.1250000000000003E-2</v>
      </c>
      <c r="N5040" t="str">
        <f t="shared" si="552"/>
        <v>yes</v>
      </c>
    </row>
    <row r="5041" spans="1:14" x14ac:dyDescent="0.25">
      <c r="A5041" t="str">
        <f t="shared" si="546"/>
        <v>5Hawthorn</v>
      </c>
      <c r="B5041">
        <v>2020</v>
      </c>
      <c r="C5041">
        <v>5</v>
      </c>
      <c r="D5041" t="s">
        <v>255</v>
      </c>
      <c r="E5041" t="s">
        <v>56</v>
      </c>
      <c r="F5041">
        <v>22</v>
      </c>
      <c r="G5041" s="1">
        <v>0.88</v>
      </c>
      <c r="H5041">
        <v>0</v>
      </c>
      <c r="I5041">
        <f t="shared" si="547"/>
        <v>24</v>
      </c>
      <c r="J5041" s="3">
        <f t="shared" si="548"/>
        <v>0</v>
      </c>
      <c r="K5041" s="5">
        <f t="shared" si="551"/>
        <v>36</v>
      </c>
      <c r="L5041" s="3">
        <f t="shared" ca="1" si="549"/>
        <v>0</v>
      </c>
      <c r="M5041" s="1">
        <f t="shared" ca="1" si="550"/>
        <v>0</v>
      </c>
      <c r="N5041" t="str">
        <f t="shared" si="552"/>
        <v>yes</v>
      </c>
    </row>
    <row r="5042" spans="1:14" x14ac:dyDescent="0.25">
      <c r="A5042" t="str">
        <f t="shared" si="546"/>
        <v>5Geelong Cats</v>
      </c>
      <c r="B5042">
        <v>2020</v>
      </c>
      <c r="C5042">
        <v>5</v>
      </c>
      <c r="D5042" t="s">
        <v>488</v>
      </c>
      <c r="E5042" t="s">
        <v>9</v>
      </c>
      <c r="F5042">
        <v>40</v>
      </c>
      <c r="G5042" s="1">
        <v>0.96</v>
      </c>
      <c r="H5042">
        <v>0</v>
      </c>
      <c r="I5042">
        <f t="shared" si="547"/>
        <v>25</v>
      </c>
      <c r="J5042" s="3">
        <f t="shared" si="548"/>
        <v>0</v>
      </c>
      <c r="K5042" s="5">
        <f t="shared" si="551"/>
        <v>0</v>
      </c>
      <c r="L5042" s="3">
        <f t="shared" ca="1" si="549"/>
        <v>3.994082840236686E-2</v>
      </c>
      <c r="M5042" s="1">
        <f t="shared" ca="1" si="550"/>
        <v>-3.994082840236686E-2</v>
      </c>
      <c r="N5042" t="str">
        <f t="shared" si="552"/>
        <v>no</v>
      </c>
    </row>
    <row r="5043" spans="1:14" x14ac:dyDescent="0.25">
      <c r="A5043" t="str">
        <f t="shared" si="546"/>
        <v>5St Kilda</v>
      </c>
      <c r="B5043">
        <v>2020</v>
      </c>
      <c r="C5043">
        <v>5</v>
      </c>
      <c r="D5043" t="s">
        <v>556</v>
      </c>
      <c r="E5043" t="s">
        <v>19</v>
      </c>
      <c r="F5043">
        <v>60</v>
      </c>
      <c r="G5043" s="1">
        <v>0.83</v>
      </c>
      <c r="H5043">
        <v>0</v>
      </c>
      <c r="I5043">
        <f t="shared" si="547"/>
        <v>23</v>
      </c>
      <c r="J5043" s="3">
        <f t="shared" si="548"/>
        <v>0</v>
      </c>
      <c r="K5043" s="5">
        <f t="shared" si="551"/>
        <v>0</v>
      </c>
      <c r="L5043" s="3">
        <f t="shared" ca="1" si="549"/>
        <v>6.9906223358908781E-2</v>
      </c>
      <c r="M5043" s="1">
        <f t="shared" ca="1" si="550"/>
        <v>-6.9906223358908781E-2</v>
      </c>
      <c r="N5043" t="str">
        <f t="shared" si="552"/>
        <v>no</v>
      </c>
    </row>
    <row r="5044" spans="1:14" x14ac:dyDescent="0.25">
      <c r="A5044" t="str">
        <f t="shared" si="546"/>
        <v>5Collingwood</v>
      </c>
      <c r="B5044">
        <v>2020</v>
      </c>
      <c r="C5044">
        <v>5</v>
      </c>
      <c r="D5044" t="s">
        <v>445</v>
      </c>
      <c r="E5044" t="s">
        <v>51</v>
      </c>
      <c r="F5044">
        <v>47</v>
      </c>
      <c r="G5044" s="1">
        <v>0.91</v>
      </c>
      <c r="H5044">
        <v>0</v>
      </c>
      <c r="I5044">
        <f t="shared" si="547"/>
        <v>21</v>
      </c>
      <c r="J5044" s="3">
        <f t="shared" si="548"/>
        <v>0</v>
      </c>
      <c r="K5044" s="5">
        <f t="shared" si="551"/>
        <v>0</v>
      </c>
      <c r="L5044" s="3">
        <f t="shared" ca="1" si="549"/>
        <v>2.5000000000000001E-2</v>
      </c>
      <c r="M5044" s="1">
        <f t="shared" ca="1" si="550"/>
        <v>-2.5000000000000001E-2</v>
      </c>
      <c r="N5044" t="str">
        <f t="shared" si="552"/>
        <v>no</v>
      </c>
    </row>
    <row r="5045" spans="1:14" x14ac:dyDescent="0.25">
      <c r="A5045" t="str">
        <f t="shared" si="546"/>
        <v>5Carlton</v>
      </c>
      <c r="B5045">
        <v>2020</v>
      </c>
      <c r="C5045">
        <v>5</v>
      </c>
      <c r="D5045" t="s">
        <v>459</v>
      </c>
      <c r="E5045" t="s">
        <v>6</v>
      </c>
      <c r="F5045">
        <v>60</v>
      </c>
      <c r="G5045" s="1">
        <v>0.84</v>
      </c>
      <c r="H5045">
        <v>0</v>
      </c>
      <c r="I5045">
        <f t="shared" si="547"/>
        <v>23</v>
      </c>
      <c r="J5045" s="3">
        <f t="shared" si="548"/>
        <v>0</v>
      </c>
      <c r="K5045" s="5">
        <f t="shared" si="551"/>
        <v>0</v>
      </c>
      <c r="L5045" s="3">
        <f t="shared" ca="1" si="549"/>
        <v>4.5436744198354105E-2</v>
      </c>
      <c r="M5045" s="1">
        <f t="shared" ca="1" si="550"/>
        <v>-4.5436744198354105E-2</v>
      </c>
      <c r="N5045" t="str">
        <f t="shared" si="552"/>
        <v>no</v>
      </c>
    </row>
    <row r="5046" spans="1:14" x14ac:dyDescent="0.25">
      <c r="A5046" t="str">
        <f t="shared" si="546"/>
        <v>5Melbourne</v>
      </c>
      <c r="B5046">
        <v>2020</v>
      </c>
      <c r="C5046">
        <v>5</v>
      </c>
      <c r="D5046" t="s">
        <v>509</v>
      </c>
      <c r="E5046" t="s">
        <v>30</v>
      </c>
      <c r="F5046">
        <v>86</v>
      </c>
      <c r="G5046" s="1">
        <v>0.88</v>
      </c>
      <c r="H5046">
        <v>0</v>
      </c>
      <c r="I5046">
        <f t="shared" si="547"/>
        <v>23</v>
      </c>
      <c r="J5046" s="3">
        <f t="shared" si="548"/>
        <v>0</v>
      </c>
      <c r="K5046" s="5">
        <f t="shared" si="551"/>
        <v>0</v>
      </c>
      <c r="L5046" s="3">
        <f t="shared" ca="1" si="549"/>
        <v>6.3492063492063489E-2</v>
      </c>
      <c r="M5046" s="1">
        <f t="shared" ca="1" si="550"/>
        <v>-6.3492063492063489E-2</v>
      </c>
      <c r="N5046" t="str">
        <f t="shared" si="552"/>
        <v>no</v>
      </c>
    </row>
    <row r="5047" spans="1:14" x14ac:dyDescent="0.25">
      <c r="A5047" t="str">
        <f t="shared" si="546"/>
        <v>5Melbourne</v>
      </c>
      <c r="B5047">
        <v>2020</v>
      </c>
      <c r="C5047">
        <v>5</v>
      </c>
      <c r="D5047" t="s">
        <v>435</v>
      </c>
      <c r="E5047" t="s">
        <v>30</v>
      </c>
      <c r="F5047">
        <v>84</v>
      </c>
      <c r="G5047" s="1">
        <v>0.75</v>
      </c>
      <c r="H5047">
        <v>0</v>
      </c>
      <c r="I5047">
        <f t="shared" si="547"/>
        <v>23</v>
      </c>
      <c r="J5047" s="3">
        <f t="shared" si="548"/>
        <v>0</v>
      </c>
      <c r="K5047" s="5">
        <f t="shared" si="551"/>
        <v>0</v>
      </c>
      <c r="L5047" s="3">
        <f t="shared" ca="1" si="549"/>
        <v>0.16677103354734932</v>
      </c>
      <c r="M5047" s="1">
        <f t="shared" ca="1" si="550"/>
        <v>-0.16677103354734932</v>
      </c>
      <c r="N5047" t="str">
        <f t="shared" si="552"/>
        <v>no</v>
      </c>
    </row>
    <row r="5048" spans="1:14" x14ac:dyDescent="0.25">
      <c r="A5048" t="str">
        <f t="shared" si="546"/>
        <v>5GWS Giants</v>
      </c>
      <c r="B5048">
        <v>2020</v>
      </c>
      <c r="C5048">
        <v>5</v>
      </c>
      <c r="D5048" t="s">
        <v>639</v>
      </c>
      <c r="E5048" t="s">
        <v>11</v>
      </c>
      <c r="F5048">
        <v>26</v>
      </c>
      <c r="G5048" s="1">
        <v>0.77</v>
      </c>
      <c r="H5048">
        <v>0</v>
      </c>
      <c r="I5048">
        <f t="shared" si="547"/>
        <v>24</v>
      </c>
      <c r="J5048" s="3">
        <f t="shared" si="548"/>
        <v>0</v>
      </c>
      <c r="K5048" s="5">
        <f t="shared" si="551"/>
        <v>0</v>
      </c>
      <c r="L5048" s="3">
        <f t="shared" ca="1" si="549"/>
        <v>0</v>
      </c>
      <c r="M5048" s="1">
        <f t="shared" ca="1" si="550"/>
        <v>0</v>
      </c>
      <c r="N5048" t="str">
        <f t="shared" si="552"/>
        <v>no</v>
      </c>
    </row>
    <row r="5049" spans="1:14" x14ac:dyDescent="0.25">
      <c r="A5049" t="str">
        <f t="shared" si="546"/>
        <v>5Hawthorn</v>
      </c>
      <c r="B5049">
        <v>2020</v>
      </c>
      <c r="C5049">
        <v>5</v>
      </c>
      <c r="D5049" t="s">
        <v>413</v>
      </c>
      <c r="E5049" t="s">
        <v>56</v>
      </c>
      <c r="F5049">
        <v>36</v>
      </c>
      <c r="G5049" s="1">
        <v>0.94</v>
      </c>
      <c r="H5049">
        <v>0</v>
      </c>
      <c r="I5049">
        <f t="shared" si="547"/>
        <v>24</v>
      </c>
      <c r="J5049" s="3">
        <f t="shared" si="548"/>
        <v>0</v>
      </c>
      <c r="K5049" s="5">
        <f t="shared" si="551"/>
        <v>0</v>
      </c>
      <c r="L5049" s="3">
        <f t="shared" ca="1" si="549"/>
        <v>0</v>
      </c>
      <c r="M5049" s="1">
        <f t="shared" ca="1" si="550"/>
        <v>0</v>
      </c>
      <c r="N5049" t="str">
        <f t="shared" si="552"/>
        <v>no</v>
      </c>
    </row>
    <row r="5050" spans="1:14" x14ac:dyDescent="0.25">
      <c r="A5050" t="str">
        <f t="shared" si="546"/>
        <v>5West Coast Eagles</v>
      </c>
      <c r="B5050">
        <v>2020</v>
      </c>
      <c r="C5050">
        <v>5</v>
      </c>
      <c r="D5050" t="s">
        <v>348</v>
      </c>
      <c r="E5050" t="s">
        <v>36</v>
      </c>
      <c r="F5050">
        <v>56</v>
      </c>
      <c r="G5050" s="1">
        <v>0.91</v>
      </c>
      <c r="H5050">
        <v>0</v>
      </c>
      <c r="I5050">
        <f t="shared" si="547"/>
        <v>20</v>
      </c>
      <c r="J5050" s="3">
        <f t="shared" si="548"/>
        <v>0</v>
      </c>
      <c r="K5050" s="5">
        <f t="shared" si="551"/>
        <v>2</v>
      </c>
      <c r="L5050" s="3">
        <f t="shared" ca="1" si="549"/>
        <v>0</v>
      </c>
      <c r="M5050" s="1">
        <f t="shared" ca="1" si="550"/>
        <v>0</v>
      </c>
      <c r="N5050" t="str">
        <f t="shared" si="552"/>
        <v>yes</v>
      </c>
    </row>
    <row r="5051" spans="1:14" x14ac:dyDescent="0.25">
      <c r="A5051" t="str">
        <f t="shared" si="546"/>
        <v>5Richmond</v>
      </c>
      <c r="B5051">
        <v>2020</v>
      </c>
      <c r="C5051">
        <v>5</v>
      </c>
      <c r="D5051" t="s">
        <v>392</v>
      </c>
      <c r="E5051" t="s">
        <v>28</v>
      </c>
      <c r="F5051">
        <v>30</v>
      </c>
      <c r="G5051" s="1">
        <v>0.98</v>
      </c>
      <c r="H5051">
        <v>0</v>
      </c>
      <c r="I5051">
        <f t="shared" si="547"/>
        <v>23</v>
      </c>
      <c r="J5051" s="3">
        <f t="shared" si="548"/>
        <v>0</v>
      </c>
      <c r="K5051" s="5">
        <f t="shared" si="551"/>
        <v>0</v>
      </c>
      <c r="L5051" s="3">
        <f t="shared" ca="1" si="549"/>
        <v>0</v>
      </c>
      <c r="M5051" s="1">
        <f t="shared" ca="1" si="550"/>
        <v>0</v>
      </c>
      <c r="N5051" t="str">
        <f t="shared" si="552"/>
        <v>no</v>
      </c>
    </row>
    <row r="5052" spans="1:14" x14ac:dyDescent="0.25">
      <c r="A5052" t="str">
        <f t="shared" si="546"/>
        <v>5Richmond</v>
      </c>
      <c r="B5052">
        <v>2020</v>
      </c>
      <c r="C5052">
        <v>5</v>
      </c>
      <c r="D5052" t="s">
        <v>324</v>
      </c>
      <c r="E5052" t="s">
        <v>28</v>
      </c>
      <c r="F5052">
        <v>67</v>
      </c>
      <c r="G5052" s="1">
        <v>0.93</v>
      </c>
      <c r="H5052">
        <v>0</v>
      </c>
      <c r="I5052">
        <f t="shared" si="547"/>
        <v>23</v>
      </c>
      <c r="J5052" s="3">
        <f t="shared" si="548"/>
        <v>0</v>
      </c>
      <c r="K5052" s="5">
        <f t="shared" si="551"/>
        <v>2</v>
      </c>
      <c r="L5052" s="3">
        <f t="shared" ca="1" si="549"/>
        <v>4.567307692307692E-2</v>
      </c>
      <c r="M5052" s="1">
        <f t="shared" ca="1" si="550"/>
        <v>-4.567307692307692E-2</v>
      </c>
      <c r="N5052" t="str">
        <f t="shared" si="552"/>
        <v>yes</v>
      </c>
    </row>
    <row r="5053" spans="1:14" x14ac:dyDescent="0.25">
      <c r="A5053" t="str">
        <f t="shared" si="546"/>
        <v>5Geelong Cats</v>
      </c>
      <c r="B5053">
        <v>2020</v>
      </c>
      <c r="C5053">
        <v>5</v>
      </c>
      <c r="D5053" t="s">
        <v>432</v>
      </c>
      <c r="E5053" t="s">
        <v>9</v>
      </c>
      <c r="F5053">
        <v>74</v>
      </c>
      <c r="G5053" s="1">
        <v>0.81</v>
      </c>
      <c r="H5053">
        <v>0</v>
      </c>
      <c r="I5053">
        <f t="shared" si="547"/>
        <v>25</v>
      </c>
      <c r="J5053" s="3">
        <f t="shared" si="548"/>
        <v>0</v>
      </c>
      <c r="K5053" s="5">
        <f t="shared" si="551"/>
        <v>0</v>
      </c>
      <c r="L5053" s="3">
        <f t="shared" ca="1" si="549"/>
        <v>3.4482758620689655E-2</v>
      </c>
      <c r="M5053" s="1">
        <f t="shared" ca="1" si="550"/>
        <v>-3.4482758620689655E-2</v>
      </c>
      <c r="N5053" t="str">
        <f t="shared" si="552"/>
        <v>no</v>
      </c>
    </row>
    <row r="5054" spans="1:14" x14ac:dyDescent="0.25">
      <c r="A5054" t="str">
        <f t="shared" si="546"/>
        <v>5North Melbourne</v>
      </c>
      <c r="B5054">
        <v>2020</v>
      </c>
      <c r="C5054">
        <v>5</v>
      </c>
      <c r="D5054" t="s">
        <v>577</v>
      </c>
      <c r="E5054" t="s">
        <v>25</v>
      </c>
      <c r="F5054">
        <v>52</v>
      </c>
      <c r="G5054" s="1">
        <v>0.8</v>
      </c>
      <c r="H5054">
        <v>0</v>
      </c>
      <c r="I5054">
        <f t="shared" si="547"/>
        <v>21</v>
      </c>
      <c r="J5054" s="3">
        <f t="shared" si="548"/>
        <v>0</v>
      </c>
      <c r="K5054" s="5">
        <f t="shared" si="551"/>
        <v>0</v>
      </c>
      <c r="L5054" s="3">
        <f t="shared" ca="1" si="549"/>
        <v>0</v>
      </c>
      <c r="M5054" s="1">
        <f t="shared" ca="1" si="550"/>
        <v>0</v>
      </c>
      <c r="N5054" t="str">
        <f t="shared" si="552"/>
        <v>no</v>
      </c>
    </row>
    <row r="5055" spans="1:14" x14ac:dyDescent="0.25">
      <c r="A5055" t="str">
        <f t="shared" si="546"/>
        <v>5Richmond</v>
      </c>
      <c r="B5055">
        <v>2020</v>
      </c>
      <c r="C5055">
        <v>5</v>
      </c>
      <c r="D5055" t="s">
        <v>579</v>
      </c>
      <c r="E5055" t="s">
        <v>28</v>
      </c>
      <c r="F5055">
        <v>54</v>
      </c>
      <c r="G5055" s="1">
        <v>0.82</v>
      </c>
      <c r="H5055">
        <v>0</v>
      </c>
      <c r="I5055">
        <f t="shared" si="547"/>
        <v>23</v>
      </c>
      <c r="J5055" s="3">
        <f t="shared" si="548"/>
        <v>0</v>
      </c>
      <c r="K5055" s="5">
        <f t="shared" si="551"/>
        <v>0</v>
      </c>
      <c r="L5055" s="3">
        <f t="shared" ca="1" si="549"/>
        <v>6.1143984220907305E-2</v>
      </c>
      <c r="M5055" s="1">
        <f t="shared" ca="1" si="550"/>
        <v>-6.1143984220907305E-2</v>
      </c>
      <c r="N5055" t="str">
        <f t="shared" si="552"/>
        <v>no</v>
      </c>
    </row>
    <row r="5056" spans="1:14" x14ac:dyDescent="0.25">
      <c r="A5056" t="str">
        <f t="shared" si="546"/>
        <v>5Adelaide Crows</v>
      </c>
      <c r="B5056">
        <v>2020</v>
      </c>
      <c r="C5056">
        <v>5</v>
      </c>
      <c r="D5056" t="s">
        <v>457</v>
      </c>
      <c r="E5056" t="s">
        <v>22</v>
      </c>
      <c r="F5056">
        <v>70</v>
      </c>
      <c r="G5056" s="1">
        <v>0.83</v>
      </c>
      <c r="H5056">
        <v>0</v>
      </c>
      <c r="I5056">
        <f t="shared" si="547"/>
        <v>15</v>
      </c>
      <c r="J5056" s="3">
        <f t="shared" si="548"/>
        <v>0</v>
      </c>
      <c r="K5056" s="5">
        <f t="shared" si="551"/>
        <v>0</v>
      </c>
      <c r="L5056" s="3">
        <f t="shared" ca="1" si="549"/>
        <v>3.0769230769230767E-2</v>
      </c>
      <c r="M5056" s="1">
        <f t="shared" ca="1" si="550"/>
        <v>-3.0769230769230767E-2</v>
      </c>
      <c r="N5056" t="str">
        <f t="shared" si="552"/>
        <v>no</v>
      </c>
    </row>
    <row r="5057" spans="1:14" x14ac:dyDescent="0.25">
      <c r="A5057" t="str">
        <f t="shared" si="546"/>
        <v>5Carlton</v>
      </c>
      <c r="B5057">
        <v>2020</v>
      </c>
      <c r="C5057">
        <v>5</v>
      </c>
      <c r="D5057" t="s">
        <v>395</v>
      </c>
      <c r="E5057" t="s">
        <v>6</v>
      </c>
      <c r="F5057">
        <v>80</v>
      </c>
      <c r="G5057" s="1">
        <v>0.87</v>
      </c>
      <c r="H5057">
        <v>0</v>
      </c>
      <c r="I5057">
        <f t="shared" si="547"/>
        <v>23</v>
      </c>
      <c r="J5057" s="3">
        <f t="shared" si="548"/>
        <v>0</v>
      </c>
      <c r="K5057" s="5">
        <f t="shared" si="551"/>
        <v>0</v>
      </c>
      <c r="L5057" s="3">
        <f t="shared" ca="1" si="549"/>
        <v>5.6009615384615387E-2</v>
      </c>
      <c r="M5057" s="1">
        <f t="shared" ca="1" si="550"/>
        <v>-5.6009615384615387E-2</v>
      </c>
      <c r="N5057" t="str">
        <f t="shared" si="552"/>
        <v>no</v>
      </c>
    </row>
    <row r="5058" spans="1:14" x14ac:dyDescent="0.25">
      <c r="A5058" t="str">
        <f t="shared" ref="A5058:A5121" si="553">C5058&amp;E5058</f>
        <v>5Fremantle</v>
      </c>
      <c r="B5058">
        <v>2020</v>
      </c>
      <c r="C5058">
        <v>5</v>
      </c>
      <c r="D5058" t="s">
        <v>465</v>
      </c>
      <c r="E5058" t="s">
        <v>53</v>
      </c>
      <c r="F5058">
        <v>58</v>
      </c>
      <c r="G5058" s="1">
        <v>0.73</v>
      </c>
      <c r="H5058">
        <v>0</v>
      </c>
      <c r="I5058">
        <f t="shared" ref="I5058:I5121" si="554">SUMIF($A:$A,$A5058,$H:$H)/4</f>
        <v>15</v>
      </c>
      <c r="J5058" s="3">
        <f t="shared" ref="J5058:J5121" si="555">H5058/I5058</f>
        <v>0</v>
      </c>
      <c r="K5058" s="5">
        <f t="shared" si="551"/>
        <v>0</v>
      </c>
      <c r="L5058" s="3">
        <f t="shared" ref="L5058:L5121" ca="1" si="556">SUMIF($D:$D,$D5058,$J5058)/COUNTIF($D:$D,$D5058)</f>
        <v>0</v>
      </c>
      <c r="M5058" s="1">
        <f t="shared" ref="M5058:M5121" ca="1" si="557">J5058-L5058</f>
        <v>0</v>
      </c>
      <c r="N5058" t="str">
        <f t="shared" si="552"/>
        <v>no</v>
      </c>
    </row>
    <row r="5059" spans="1:14" x14ac:dyDescent="0.25">
      <c r="A5059" t="str">
        <f t="shared" si="553"/>
        <v>5Melbourne</v>
      </c>
      <c r="B5059">
        <v>2020</v>
      </c>
      <c r="C5059">
        <v>5</v>
      </c>
      <c r="D5059" t="s">
        <v>627</v>
      </c>
      <c r="E5059" t="s">
        <v>30</v>
      </c>
      <c r="F5059">
        <v>15</v>
      </c>
      <c r="G5059" s="1">
        <v>0.67</v>
      </c>
      <c r="H5059">
        <v>0</v>
      </c>
      <c r="I5059">
        <f t="shared" si="554"/>
        <v>23</v>
      </c>
      <c r="J5059" s="3">
        <f t="shared" si="555"/>
        <v>0</v>
      </c>
      <c r="K5059" s="5">
        <f t="shared" ref="K5059:K5122" si="558">SUMIF($D:$D,$D5059,$H:$H)</f>
        <v>0</v>
      </c>
      <c r="L5059" s="3">
        <f t="shared" ca="1" si="556"/>
        <v>8.0128205128205135E-2</v>
      </c>
      <c r="M5059" s="1">
        <f t="shared" ca="1" si="557"/>
        <v>-8.0128205128205135E-2</v>
      </c>
      <c r="N5059" t="str">
        <f t="shared" ref="N5059:N5122" si="559">IF(K5059&gt;0,"yes", "no")</f>
        <v>no</v>
      </c>
    </row>
    <row r="5060" spans="1:14" x14ac:dyDescent="0.25">
      <c r="A5060" t="str">
        <f t="shared" si="553"/>
        <v>5Port Adelaide</v>
      </c>
      <c r="B5060">
        <v>2020</v>
      </c>
      <c r="C5060">
        <v>5</v>
      </c>
      <c r="D5060" t="s">
        <v>510</v>
      </c>
      <c r="E5060" t="s">
        <v>48</v>
      </c>
      <c r="F5060">
        <v>39</v>
      </c>
      <c r="G5060" s="1">
        <v>0.82</v>
      </c>
      <c r="H5060">
        <v>0</v>
      </c>
      <c r="I5060">
        <f t="shared" si="554"/>
        <v>21</v>
      </c>
      <c r="J5060" s="3">
        <f t="shared" si="555"/>
        <v>0</v>
      </c>
      <c r="K5060" s="5">
        <f t="shared" si="558"/>
        <v>0</v>
      </c>
      <c r="L5060" s="3">
        <f t="shared" ca="1" si="556"/>
        <v>2.2408963585434174E-2</v>
      </c>
      <c r="M5060" s="1">
        <f t="shared" ca="1" si="557"/>
        <v>-2.2408963585434174E-2</v>
      </c>
      <c r="N5060" t="str">
        <f t="shared" si="559"/>
        <v>no</v>
      </c>
    </row>
    <row r="5061" spans="1:14" x14ac:dyDescent="0.25">
      <c r="A5061" t="str">
        <f t="shared" si="553"/>
        <v>5Sydney Swans</v>
      </c>
      <c r="B5061">
        <v>2020</v>
      </c>
      <c r="C5061">
        <v>5</v>
      </c>
      <c r="D5061" t="s">
        <v>476</v>
      </c>
      <c r="E5061" t="s">
        <v>70</v>
      </c>
      <c r="F5061">
        <v>32</v>
      </c>
      <c r="G5061" s="1">
        <v>0.94</v>
      </c>
      <c r="H5061">
        <v>0</v>
      </c>
      <c r="I5061">
        <f t="shared" si="554"/>
        <v>20</v>
      </c>
      <c r="J5061" s="3">
        <f t="shared" si="555"/>
        <v>0</v>
      </c>
      <c r="K5061" s="5">
        <f t="shared" si="558"/>
        <v>0</v>
      </c>
      <c r="L5061" s="3">
        <f t="shared" ca="1" si="556"/>
        <v>8.5470747003254743E-2</v>
      </c>
      <c r="M5061" s="1">
        <f t="shared" ca="1" si="557"/>
        <v>-8.5470747003254743E-2</v>
      </c>
      <c r="N5061" t="str">
        <f t="shared" si="559"/>
        <v>no</v>
      </c>
    </row>
    <row r="5062" spans="1:14" x14ac:dyDescent="0.25">
      <c r="A5062" t="str">
        <f t="shared" si="553"/>
        <v>5Sydney Swans</v>
      </c>
      <c r="B5062">
        <v>2020</v>
      </c>
      <c r="C5062">
        <v>5</v>
      </c>
      <c r="D5062" t="s">
        <v>158</v>
      </c>
      <c r="E5062" t="s">
        <v>70</v>
      </c>
      <c r="F5062">
        <v>62</v>
      </c>
      <c r="G5062" s="1">
        <v>0.77</v>
      </c>
      <c r="H5062">
        <v>0</v>
      </c>
      <c r="I5062">
        <f t="shared" si="554"/>
        <v>20</v>
      </c>
      <c r="J5062" s="3">
        <f t="shared" si="555"/>
        <v>0</v>
      </c>
      <c r="K5062" s="5">
        <f t="shared" si="558"/>
        <v>53</v>
      </c>
      <c r="L5062" s="3">
        <f t="shared" ca="1" si="556"/>
        <v>0</v>
      </c>
      <c r="M5062" s="1">
        <f t="shared" ca="1" si="557"/>
        <v>0</v>
      </c>
      <c r="N5062" t="str">
        <f t="shared" si="559"/>
        <v>yes</v>
      </c>
    </row>
    <row r="5063" spans="1:14" x14ac:dyDescent="0.25">
      <c r="A5063" t="str">
        <f t="shared" si="553"/>
        <v>5Richmond</v>
      </c>
      <c r="B5063">
        <v>2020</v>
      </c>
      <c r="C5063">
        <v>5</v>
      </c>
      <c r="D5063" t="s">
        <v>591</v>
      </c>
      <c r="E5063" t="s">
        <v>28</v>
      </c>
      <c r="F5063">
        <v>73</v>
      </c>
      <c r="G5063" s="1">
        <v>0.85</v>
      </c>
      <c r="H5063">
        <v>0</v>
      </c>
      <c r="I5063">
        <f t="shared" si="554"/>
        <v>23</v>
      </c>
      <c r="J5063" s="3">
        <f t="shared" si="555"/>
        <v>0</v>
      </c>
      <c r="K5063" s="5">
        <f t="shared" si="558"/>
        <v>0</v>
      </c>
      <c r="L5063" s="3">
        <f t="shared" ca="1" si="556"/>
        <v>9.5238095238095229E-3</v>
      </c>
      <c r="M5063" s="1">
        <f t="shared" ca="1" si="557"/>
        <v>-9.5238095238095229E-3</v>
      </c>
      <c r="N5063" t="str">
        <f t="shared" si="559"/>
        <v>no</v>
      </c>
    </row>
    <row r="5064" spans="1:14" x14ac:dyDescent="0.25">
      <c r="A5064" t="str">
        <f t="shared" si="553"/>
        <v>5Carlton</v>
      </c>
      <c r="B5064">
        <v>2020</v>
      </c>
      <c r="C5064">
        <v>5</v>
      </c>
      <c r="D5064" t="s">
        <v>562</v>
      </c>
      <c r="E5064" t="s">
        <v>6</v>
      </c>
      <c r="F5064">
        <v>46</v>
      </c>
      <c r="G5064" s="1">
        <v>0.78</v>
      </c>
      <c r="H5064">
        <v>0</v>
      </c>
      <c r="I5064">
        <f t="shared" si="554"/>
        <v>23</v>
      </c>
      <c r="J5064" s="3">
        <f t="shared" si="555"/>
        <v>0</v>
      </c>
      <c r="K5064" s="5">
        <f t="shared" si="558"/>
        <v>0</v>
      </c>
      <c r="L5064" s="3">
        <f t="shared" ca="1" si="556"/>
        <v>1.2028985507246378E-2</v>
      </c>
      <c r="M5064" s="1">
        <f t="shared" ca="1" si="557"/>
        <v>-1.2028985507246378E-2</v>
      </c>
      <c r="N5064" t="str">
        <f t="shared" si="559"/>
        <v>no</v>
      </c>
    </row>
    <row r="5065" spans="1:14" x14ac:dyDescent="0.25">
      <c r="A5065" t="str">
        <f t="shared" si="553"/>
        <v>5Fremantle</v>
      </c>
      <c r="B5065">
        <v>2020</v>
      </c>
      <c r="C5065">
        <v>5</v>
      </c>
      <c r="D5065" t="s">
        <v>644</v>
      </c>
      <c r="E5065" t="s">
        <v>53</v>
      </c>
      <c r="F5065">
        <v>44</v>
      </c>
      <c r="G5065" s="1">
        <v>0.91</v>
      </c>
      <c r="H5065">
        <v>0</v>
      </c>
      <c r="I5065">
        <f t="shared" si="554"/>
        <v>15</v>
      </c>
      <c r="J5065" s="3">
        <f t="shared" si="555"/>
        <v>0</v>
      </c>
      <c r="K5065" s="5">
        <f t="shared" si="558"/>
        <v>0</v>
      </c>
      <c r="L5065" s="3">
        <f t="shared" ca="1" si="556"/>
        <v>6.5934065934065936E-2</v>
      </c>
      <c r="M5065" s="1">
        <f t="shared" ca="1" si="557"/>
        <v>-6.5934065934065936E-2</v>
      </c>
      <c r="N5065" t="str">
        <f t="shared" si="559"/>
        <v>no</v>
      </c>
    </row>
    <row r="5066" spans="1:14" x14ac:dyDescent="0.25">
      <c r="A5066" t="str">
        <f t="shared" si="553"/>
        <v>5Collingwood</v>
      </c>
      <c r="B5066">
        <v>2020</v>
      </c>
      <c r="C5066">
        <v>5</v>
      </c>
      <c r="D5066" t="s">
        <v>645</v>
      </c>
      <c r="E5066" t="s">
        <v>51</v>
      </c>
      <c r="F5066">
        <v>50</v>
      </c>
      <c r="G5066" s="1">
        <v>0.84</v>
      </c>
      <c r="H5066">
        <v>0</v>
      </c>
      <c r="I5066">
        <f t="shared" si="554"/>
        <v>21</v>
      </c>
      <c r="J5066" s="3">
        <f t="shared" si="555"/>
        <v>0</v>
      </c>
      <c r="K5066" s="5">
        <f t="shared" si="558"/>
        <v>0</v>
      </c>
      <c r="L5066" s="3">
        <f t="shared" ca="1" si="556"/>
        <v>0</v>
      </c>
      <c r="M5066" s="1">
        <f t="shared" ca="1" si="557"/>
        <v>0</v>
      </c>
      <c r="N5066" t="str">
        <f t="shared" si="559"/>
        <v>no</v>
      </c>
    </row>
    <row r="5067" spans="1:14" x14ac:dyDescent="0.25">
      <c r="A5067" t="str">
        <f t="shared" si="553"/>
        <v>5Adelaide Crows</v>
      </c>
      <c r="B5067">
        <v>2020</v>
      </c>
      <c r="C5067">
        <v>5</v>
      </c>
      <c r="D5067" t="s">
        <v>259</v>
      </c>
      <c r="E5067" t="s">
        <v>22</v>
      </c>
      <c r="F5067">
        <v>37</v>
      </c>
      <c r="G5067" s="1">
        <v>0.82</v>
      </c>
      <c r="H5067">
        <v>0</v>
      </c>
      <c r="I5067">
        <f t="shared" si="554"/>
        <v>15</v>
      </c>
      <c r="J5067" s="3">
        <f t="shared" si="555"/>
        <v>0</v>
      </c>
      <c r="K5067" s="5">
        <f t="shared" si="558"/>
        <v>7</v>
      </c>
      <c r="L5067" s="3">
        <f t="shared" ca="1" si="556"/>
        <v>0</v>
      </c>
      <c r="M5067" s="1">
        <f t="shared" ca="1" si="557"/>
        <v>0</v>
      </c>
      <c r="N5067" t="str">
        <f t="shared" si="559"/>
        <v>yes</v>
      </c>
    </row>
    <row r="5068" spans="1:14" x14ac:dyDescent="0.25">
      <c r="A5068" t="str">
        <f t="shared" si="553"/>
        <v>5Essendon</v>
      </c>
      <c r="B5068">
        <v>2020</v>
      </c>
      <c r="C5068">
        <v>5</v>
      </c>
      <c r="D5068" t="s">
        <v>429</v>
      </c>
      <c r="E5068" t="s">
        <v>32</v>
      </c>
      <c r="F5068">
        <v>54</v>
      </c>
      <c r="G5068" s="1">
        <v>0.78</v>
      </c>
      <c r="H5068">
        <v>0</v>
      </c>
      <c r="I5068">
        <f t="shared" si="554"/>
        <v>21</v>
      </c>
      <c r="J5068" s="3">
        <f t="shared" si="555"/>
        <v>0</v>
      </c>
      <c r="K5068" s="5">
        <f t="shared" si="558"/>
        <v>0</v>
      </c>
      <c r="L5068" s="3">
        <f t="shared" ca="1" si="556"/>
        <v>0.15311004784688995</v>
      </c>
      <c r="M5068" s="1">
        <f t="shared" ca="1" si="557"/>
        <v>-0.15311004784688995</v>
      </c>
      <c r="N5068" t="str">
        <f t="shared" si="559"/>
        <v>no</v>
      </c>
    </row>
    <row r="5069" spans="1:14" x14ac:dyDescent="0.25">
      <c r="A5069" t="str">
        <f t="shared" si="553"/>
        <v>5Collingwood</v>
      </c>
      <c r="B5069">
        <v>2020</v>
      </c>
      <c r="C5069">
        <v>5</v>
      </c>
      <c r="D5069" t="s">
        <v>224</v>
      </c>
      <c r="E5069" t="s">
        <v>51</v>
      </c>
      <c r="F5069">
        <v>53</v>
      </c>
      <c r="G5069" s="1">
        <v>0.86</v>
      </c>
      <c r="H5069">
        <v>0</v>
      </c>
      <c r="I5069">
        <f t="shared" si="554"/>
        <v>21</v>
      </c>
      <c r="J5069" s="3">
        <f t="shared" si="555"/>
        <v>0</v>
      </c>
      <c r="K5069" s="5">
        <f t="shared" si="558"/>
        <v>15</v>
      </c>
      <c r="L5069" s="3">
        <f t="shared" ca="1" si="556"/>
        <v>7.9746074675080769E-2</v>
      </c>
      <c r="M5069" s="1">
        <f t="shared" ca="1" si="557"/>
        <v>-7.9746074675080769E-2</v>
      </c>
      <c r="N5069" t="str">
        <f t="shared" si="559"/>
        <v>yes</v>
      </c>
    </row>
    <row r="5070" spans="1:14" x14ac:dyDescent="0.25">
      <c r="A5070" t="str">
        <f t="shared" si="553"/>
        <v>5Brisbane Lions</v>
      </c>
      <c r="B5070">
        <v>2020</v>
      </c>
      <c r="C5070">
        <v>5</v>
      </c>
      <c r="D5070" t="s">
        <v>450</v>
      </c>
      <c r="E5070" t="s">
        <v>16</v>
      </c>
      <c r="F5070">
        <v>52</v>
      </c>
      <c r="G5070" s="1">
        <v>0.84</v>
      </c>
      <c r="H5070">
        <v>0</v>
      </c>
      <c r="I5070">
        <f t="shared" si="554"/>
        <v>21</v>
      </c>
      <c r="J5070" s="3">
        <f t="shared" si="555"/>
        <v>0</v>
      </c>
      <c r="K5070" s="5">
        <f t="shared" si="558"/>
        <v>0</v>
      </c>
      <c r="L5070" s="3">
        <f t="shared" ca="1" si="556"/>
        <v>9.0143651043305018E-2</v>
      </c>
      <c r="M5070" s="1">
        <f t="shared" ca="1" si="557"/>
        <v>-9.0143651043305018E-2</v>
      </c>
      <c r="N5070" t="str">
        <f t="shared" si="559"/>
        <v>no</v>
      </c>
    </row>
    <row r="5071" spans="1:14" x14ac:dyDescent="0.25">
      <c r="A5071" t="str">
        <f t="shared" si="553"/>
        <v>5North Melbourne</v>
      </c>
      <c r="B5071">
        <v>2020</v>
      </c>
      <c r="C5071">
        <v>5</v>
      </c>
      <c r="D5071" t="s">
        <v>346</v>
      </c>
      <c r="E5071" t="s">
        <v>25</v>
      </c>
      <c r="F5071">
        <v>44</v>
      </c>
      <c r="G5071" s="1">
        <v>1</v>
      </c>
      <c r="H5071">
        <v>0</v>
      </c>
      <c r="I5071">
        <f t="shared" si="554"/>
        <v>21</v>
      </c>
      <c r="J5071" s="3">
        <f t="shared" si="555"/>
        <v>0</v>
      </c>
      <c r="K5071" s="5">
        <f t="shared" si="558"/>
        <v>2</v>
      </c>
      <c r="L5071" s="3">
        <f t="shared" ca="1" si="556"/>
        <v>0</v>
      </c>
      <c r="M5071" s="1">
        <f t="shared" ca="1" si="557"/>
        <v>0</v>
      </c>
      <c r="N5071" t="str">
        <f t="shared" si="559"/>
        <v>yes</v>
      </c>
    </row>
    <row r="5072" spans="1:14" x14ac:dyDescent="0.25">
      <c r="A5072" t="str">
        <f t="shared" si="553"/>
        <v>5Adelaide Crows</v>
      </c>
      <c r="B5072">
        <v>2020</v>
      </c>
      <c r="C5072">
        <v>5</v>
      </c>
      <c r="D5072" t="s">
        <v>342</v>
      </c>
      <c r="E5072" t="s">
        <v>22</v>
      </c>
      <c r="F5072">
        <v>18</v>
      </c>
      <c r="G5072" s="1">
        <v>0.83</v>
      </c>
      <c r="H5072">
        <v>0</v>
      </c>
      <c r="I5072">
        <f t="shared" si="554"/>
        <v>15</v>
      </c>
      <c r="J5072" s="3">
        <f t="shared" si="555"/>
        <v>0</v>
      </c>
      <c r="K5072" s="5">
        <f t="shared" si="558"/>
        <v>2</v>
      </c>
      <c r="L5072" s="3">
        <f t="shared" ca="1" si="556"/>
        <v>9.2261904761904753E-2</v>
      </c>
      <c r="M5072" s="1">
        <f t="shared" ca="1" si="557"/>
        <v>-9.2261904761904753E-2</v>
      </c>
      <c r="N5072" t="str">
        <f t="shared" si="559"/>
        <v>yes</v>
      </c>
    </row>
    <row r="5073" spans="1:14" x14ac:dyDescent="0.25">
      <c r="A5073" t="str">
        <f t="shared" si="553"/>
        <v>5Collingwood</v>
      </c>
      <c r="B5073">
        <v>2020</v>
      </c>
      <c r="C5073">
        <v>5</v>
      </c>
      <c r="D5073" t="s">
        <v>257</v>
      </c>
      <c r="E5073" t="s">
        <v>51</v>
      </c>
      <c r="F5073">
        <v>45</v>
      </c>
      <c r="G5073" s="1">
        <v>0.78</v>
      </c>
      <c r="H5073">
        <v>0</v>
      </c>
      <c r="I5073">
        <f t="shared" si="554"/>
        <v>21</v>
      </c>
      <c r="J5073" s="3">
        <f t="shared" si="555"/>
        <v>0</v>
      </c>
      <c r="K5073" s="5">
        <f t="shared" si="558"/>
        <v>8</v>
      </c>
      <c r="L5073" s="3">
        <f t="shared" ca="1" si="556"/>
        <v>0</v>
      </c>
      <c r="M5073" s="1">
        <f t="shared" ca="1" si="557"/>
        <v>0</v>
      </c>
      <c r="N5073" t="str">
        <f t="shared" si="559"/>
        <v>yes</v>
      </c>
    </row>
    <row r="5074" spans="1:14" x14ac:dyDescent="0.25">
      <c r="A5074" t="str">
        <f t="shared" si="553"/>
        <v>5West Coast Eagles</v>
      </c>
      <c r="B5074">
        <v>2020</v>
      </c>
      <c r="C5074">
        <v>5</v>
      </c>
      <c r="D5074" t="s">
        <v>171</v>
      </c>
      <c r="E5074" t="s">
        <v>36</v>
      </c>
      <c r="F5074">
        <v>57</v>
      </c>
      <c r="G5074" s="1">
        <v>0.91</v>
      </c>
      <c r="H5074">
        <v>0</v>
      </c>
      <c r="I5074">
        <f t="shared" si="554"/>
        <v>20</v>
      </c>
      <c r="J5074" s="3">
        <f t="shared" si="555"/>
        <v>0</v>
      </c>
      <c r="K5074" s="5">
        <f t="shared" si="558"/>
        <v>63</v>
      </c>
      <c r="L5074" s="3">
        <f t="shared" ca="1" si="556"/>
        <v>0</v>
      </c>
      <c r="M5074" s="1">
        <f t="shared" ca="1" si="557"/>
        <v>0</v>
      </c>
      <c r="N5074" t="str">
        <f t="shared" si="559"/>
        <v>yes</v>
      </c>
    </row>
    <row r="5075" spans="1:14" x14ac:dyDescent="0.25">
      <c r="A5075" t="str">
        <f t="shared" si="553"/>
        <v>5North Melbourne</v>
      </c>
      <c r="B5075">
        <v>2020</v>
      </c>
      <c r="C5075">
        <v>5</v>
      </c>
      <c r="D5075" t="s">
        <v>240</v>
      </c>
      <c r="E5075" t="s">
        <v>25</v>
      </c>
      <c r="F5075">
        <v>9</v>
      </c>
      <c r="G5075" s="1">
        <v>0.26</v>
      </c>
      <c r="H5075">
        <v>0</v>
      </c>
      <c r="I5075">
        <f t="shared" si="554"/>
        <v>21</v>
      </c>
      <c r="J5075" s="3">
        <f t="shared" si="555"/>
        <v>0</v>
      </c>
      <c r="K5075" s="5">
        <f t="shared" si="558"/>
        <v>11</v>
      </c>
      <c r="L5075" s="3">
        <f t="shared" ca="1" si="556"/>
        <v>0</v>
      </c>
      <c r="M5075" s="1">
        <f t="shared" ca="1" si="557"/>
        <v>0</v>
      </c>
      <c r="N5075" t="str">
        <f t="shared" si="559"/>
        <v>yes</v>
      </c>
    </row>
    <row r="5076" spans="1:14" x14ac:dyDescent="0.25">
      <c r="A5076" t="str">
        <f t="shared" si="553"/>
        <v>5Essendon</v>
      </c>
      <c r="B5076">
        <v>2020</v>
      </c>
      <c r="C5076">
        <v>5</v>
      </c>
      <c r="D5076" t="s">
        <v>201</v>
      </c>
      <c r="E5076" t="s">
        <v>32</v>
      </c>
      <c r="F5076">
        <v>69</v>
      </c>
      <c r="G5076" s="1">
        <v>0.81</v>
      </c>
      <c r="H5076">
        <v>0</v>
      </c>
      <c r="I5076">
        <f t="shared" si="554"/>
        <v>21</v>
      </c>
      <c r="J5076" s="3">
        <f t="shared" si="555"/>
        <v>0</v>
      </c>
      <c r="K5076" s="5">
        <f t="shared" si="558"/>
        <v>54</v>
      </c>
      <c r="L5076" s="3">
        <f t="shared" ca="1" si="556"/>
        <v>9.1911764705882359E-2</v>
      </c>
      <c r="M5076" s="1">
        <f t="shared" ca="1" si="557"/>
        <v>-9.1911764705882359E-2</v>
      </c>
      <c r="N5076" t="str">
        <f t="shared" si="559"/>
        <v>yes</v>
      </c>
    </row>
    <row r="5077" spans="1:14" x14ac:dyDescent="0.25">
      <c r="A5077" t="str">
        <f t="shared" si="553"/>
        <v>5Port Adelaide</v>
      </c>
      <c r="B5077">
        <v>2020</v>
      </c>
      <c r="C5077">
        <v>5</v>
      </c>
      <c r="D5077" t="s">
        <v>408</v>
      </c>
      <c r="E5077" t="s">
        <v>48</v>
      </c>
      <c r="F5077">
        <v>36</v>
      </c>
      <c r="G5077" s="1">
        <v>0.7</v>
      </c>
      <c r="H5077">
        <v>0</v>
      </c>
      <c r="I5077">
        <f t="shared" si="554"/>
        <v>21</v>
      </c>
      <c r="J5077" s="3">
        <f t="shared" si="555"/>
        <v>0</v>
      </c>
      <c r="K5077" s="5">
        <f t="shared" si="558"/>
        <v>0</v>
      </c>
      <c r="L5077" s="3">
        <f t="shared" ca="1" si="556"/>
        <v>0</v>
      </c>
      <c r="M5077" s="1">
        <f t="shared" ca="1" si="557"/>
        <v>0</v>
      </c>
      <c r="N5077" t="str">
        <f t="shared" si="559"/>
        <v>no</v>
      </c>
    </row>
    <row r="5078" spans="1:14" x14ac:dyDescent="0.25">
      <c r="A5078" t="str">
        <f t="shared" si="553"/>
        <v>5Gold Coast Suns</v>
      </c>
      <c r="B5078">
        <v>2020</v>
      </c>
      <c r="C5078">
        <v>5</v>
      </c>
      <c r="D5078" t="s">
        <v>534</v>
      </c>
      <c r="E5078" t="s">
        <v>40</v>
      </c>
      <c r="F5078">
        <v>47</v>
      </c>
      <c r="G5078" s="1">
        <v>0.97</v>
      </c>
      <c r="H5078">
        <v>0</v>
      </c>
      <c r="I5078">
        <f t="shared" si="554"/>
        <v>25</v>
      </c>
      <c r="J5078" s="3">
        <f t="shared" si="555"/>
        <v>0</v>
      </c>
      <c r="K5078" s="5">
        <f t="shared" si="558"/>
        <v>0</v>
      </c>
      <c r="L5078" s="3">
        <f t="shared" ca="1" si="556"/>
        <v>6.920415224913495E-3</v>
      </c>
      <c r="M5078" s="1">
        <f t="shared" ca="1" si="557"/>
        <v>-6.920415224913495E-3</v>
      </c>
      <c r="N5078" t="str">
        <f t="shared" si="559"/>
        <v>no</v>
      </c>
    </row>
    <row r="5079" spans="1:14" x14ac:dyDescent="0.25">
      <c r="A5079" t="str">
        <f t="shared" si="553"/>
        <v>5Adelaide Crows</v>
      </c>
      <c r="B5079">
        <v>2020</v>
      </c>
      <c r="C5079">
        <v>5</v>
      </c>
      <c r="D5079" t="s">
        <v>585</v>
      </c>
      <c r="E5079" t="s">
        <v>22</v>
      </c>
      <c r="F5079">
        <v>70</v>
      </c>
      <c r="G5079" s="1">
        <v>0.79</v>
      </c>
      <c r="H5079">
        <v>0</v>
      </c>
      <c r="I5079">
        <f t="shared" si="554"/>
        <v>15</v>
      </c>
      <c r="J5079" s="3">
        <f t="shared" si="555"/>
        <v>0</v>
      </c>
      <c r="K5079" s="5">
        <f t="shared" si="558"/>
        <v>0</v>
      </c>
      <c r="L5079" s="3">
        <f t="shared" ca="1" si="556"/>
        <v>0</v>
      </c>
      <c r="M5079" s="1">
        <f t="shared" ca="1" si="557"/>
        <v>0</v>
      </c>
      <c r="N5079" t="str">
        <f t="shared" si="559"/>
        <v>no</v>
      </c>
    </row>
    <row r="5080" spans="1:14" x14ac:dyDescent="0.25">
      <c r="A5080" t="str">
        <f t="shared" si="553"/>
        <v>5Melbourne</v>
      </c>
      <c r="B5080">
        <v>2020</v>
      </c>
      <c r="C5080">
        <v>5</v>
      </c>
      <c r="D5080" t="s">
        <v>405</v>
      </c>
      <c r="E5080" t="s">
        <v>30</v>
      </c>
      <c r="F5080">
        <v>31</v>
      </c>
      <c r="G5080" s="1">
        <v>0.71</v>
      </c>
      <c r="H5080">
        <v>0</v>
      </c>
      <c r="I5080">
        <f t="shared" si="554"/>
        <v>23</v>
      </c>
      <c r="J5080" s="3">
        <f t="shared" si="555"/>
        <v>0</v>
      </c>
      <c r="K5080" s="5">
        <f t="shared" si="558"/>
        <v>0</v>
      </c>
      <c r="L5080" s="3">
        <f t="shared" ca="1" si="556"/>
        <v>0.16347240650646222</v>
      </c>
      <c r="M5080" s="1">
        <f t="shared" ca="1" si="557"/>
        <v>-0.16347240650646222</v>
      </c>
      <c r="N5080" t="str">
        <f t="shared" si="559"/>
        <v>no</v>
      </c>
    </row>
    <row r="5081" spans="1:14" x14ac:dyDescent="0.25">
      <c r="A5081" t="str">
        <f t="shared" si="553"/>
        <v>5Adelaide Crows</v>
      </c>
      <c r="B5081">
        <v>2020</v>
      </c>
      <c r="C5081">
        <v>5</v>
      </c>
      <c r="D5081" t="s">
        <v>424</v>
      </c>
      <c r="E5081" t="s">
        <v>22</v>
      </c>
      <c r="F5081">
        <v>41</v>
      </c>
      <c r="G5081" s="1">
        <v>0.81</v>
      </c>
      <c r="H5081">
        <v>0</v>
      </c>
      <c r="I5081">
        <f t="shared" si="554"/>
        <v>15</v>
      </c>
      <c r="J5081" s="3">
        <f t="shared" si="555"/>
        <v>0</v>
      </c>
      <c r="K5081" s="5">
        <f t="shared" si="558"/>
        <v>0</v>
      </c>
      <c r="L5081" s="3">
        <f t="shared" ca="1" si="556"/>
        <v>2.8711484593837537E-2</v>
      </c>
      <c r="M5081" s="1">
        <f t="shared" ca="1" si="557"/>
        <v>-2.8711484593837537E-2</v>
      </c>
      <c r="N5081" t="str">
        <f t="shared" si="559"/>
        <v>no</v>
      </c>
    </row>
    <row r="5082" spans="1:14" x14ac:dyDescent="0.25">
      <c r="A5082" t="str">
        <f t="shared" si="553"/>
        <v>5Essendon</v>
      </c>
      <c r="B5082">
        <v>2020</v>
      </c>
      <c r="C5082">
        <v>5</v>
      </c>
      <c r="D5082" t="s">
        <v>593</v>
      </c>
      <c r="E5082" t="s">
        <v>32</v>
      </c>
      <c r="F5082">
        <v>38</v>
      </c>
      <c r="G5082" s="1">
        <v>0.73</v>
      </c>
      <c r="H5082">
        <v>0</v>
      </c>
      <c r="I5082">
        <f t="shared" si="554"/>
        <v>21</v>
      </c>
      <c r="J5082" s="3">
        <f t="shared" si="555"/>
        <v>0</v>
      </c>
      <c r="K5082" s="5">
        <f t="shared" si="558"/>
        <v>0</v>
      </c>
      <c r="L5082" s="3">
        <f t="shared" ca="1" si="556"/>
        <v>0</v>
      </c>
      <c r="M5082" s="1">
        <f t="shared" ca="1" si="557"/>
        <v>0</v>
      </c>
      <c r="N5082" t="str">
        <f t="shared" si="559"/>
        <v>no</v>
      </c>
    </row>
    <row r="5083" spans="1:14" x14ac:dyDescent="0.25">
      <c r="A5083" t="str">
        <f t="shared" si="553"/>
        <v>5Gold Coast Suns</v>
      </c>
      <c r="B5083">
        <v>2020</v>
      </c>
      <c r="C5083">
        <v>5</v>
      </c>
      <c r="D5083" t="s">
        <v>473</v>
      </c>
      <c r="E5083" t="s">
        <v>40</v>
      </c>
      <c r="F5083">
        <v>39</v>
      </c>
      <c r="G5083" s="1">
        <v>0.97</v>
      </c>
      <c r="H5083">
        <v>0</v>
      </c>
      <c r="I5083">
        <f t="shared" si="554"/>
        <v>25</v>
      </c>
      <c r="J5083" s="3">
        <f t="shared" si="555"/>
        <v>0</v>
      </c>
      <c r="K5083" s="5">
        <f t="shared" si="558"/>
        <v>0</v>
      </c>
      <c r="L5083" s="3">
        <f t="shared" ca="1" si="556"/>
        <v>7.7399380804953552E-2</v>
      </c>
      <c r="M5083" s="1">
        <f t="shared" ca="1" si="557"/>
        <v>-7.7399380804953552E-2</v>
      </c>
      <c r="N5083" t="str">
        <f t="shared" si="559"/>
        <v>no</v>
      </c>
    </row>
    <row r="5084" spans="1:14" x14ac:dyDescent="0.25">
      <c r="A5084" t="str">
        <f t="shared" si="553"/>
        <v>5Melbourne</v>
      </c>
      <c r="B5084">
        <v>2020</v>
      </c>
      <c r="C5084">
        <v>5</v>
      </c>
      <c r="D5084" t="s">
        <v>403</v>
      </c>
      <c r="E5084" t="s">
        <v>30</v>
      </c>
      <c r="F5084">
        <v>32</v>
      </c>
      <c r="G5084" s="1">
        <v>0.96</v>
      </c>
      <c r="H5084">
        <v>0</v>
      </c>
      <c r="I5084">
        <f t="shared" si="554"/>
        <v>23</v>
      </c>
      <c r="J5084" s="3">
        <f t="shared" si="555"/>
        <v>0</v>
      </c>
      <c r="K5084" s="5">
        <f t="shared" si="558"/>
        <v>0</v>
      </c>
      <c r="L5084" s="3">
        <f t="shared" ca="1" si="556"/>
        <v>1.9607843137254902E-2</v>
      </c>
      <c r="M5084" s="1">
        <f t="shared" ca="1" si="557"/>
        <v>-1.9607843137254902E-2</v>
      </c>
      <c r="N5084" t="str">
        <f t="shared" si="559"/>
        <v>no</v>
      </c>
    </row>
    <row r="5085" spans="1:14" x14ac:dyDescent="0.25">
      <c r="A5085" t="str">
        <f t="shared" si="553"/>
        <v>5Gold Coast Suns</v>
      </c>
      <c r="B5085">
        <v>2020</v>
      </c>
      <c r="C5085">
        <v>5</v>
      </c>
      <c r="D5085" t="s">
        <v>494</v>
      </c>
      <c r="E5085" t="s">
        <v>40</v>
      </c>
      <c r="F5085">
        <v>21</v>
      </c>
      <c r="G5085" s="1">
        <v>0.85</v>
      </c>
      <c r="H5085">
        <v>0</v>
      </c>
      <c r="I5085">
        <f t="shared" si="554"/>
        <v>25</v>
      </c>
      <c r="J5085" s="3">
        <f t="shared" si="555"/>
        <v>0</v>
      </c>
      <c r="K5085" s="5">
        <f t="shared" si="558"/>
        <v>0</v>
      </c>
      <c r="L5085" s="3">
        <f t="shared" ca="1" si="556"/>
        <v>2.4E-2</v>
      </c>
      <c r="M5085" s="1">
        <f t="shared" ca="1" si="557"/>
        <v>-2.4E-2</v>
      </c>
      <c r="N5085" t="str">
        <f t="shared" si="559"/>
        <v>no</v>
      </c>
    </row>
    <row r="5086" spans="1:14" x14ac:dyDescent="0.25">
      <c r="A5086" t="str">
        <f t="shared" si="553"/>
        <v>5Collingwood</v>
      </c>
      <c r="B5086">
        <v>2020</v>
      </c>
      <c r="C5086">
        <v>5</v>
      </c>
      <c r="D5086" t="s">
        <v>444</v>
      </c>
      <c r="E5086" t="s">
        <v>51</v>
      </c>
      <c r="F5086">
        <v>37</v>
      </c>
      <c r="G5086" s="1">
        <v>0.95</v>
      </c>
      <c r="H5086">
        <v>0</v>
      </c>
      <c r="I5086">
        <f t="shared" si="554"/>
        <v>21</v>
      </c>
      <c r="J5086" s="3">
        <f t="shared" si="555"/>
        <v>0</v>
      </c>
      <c r="K5086" s="5">
        <f t="shared" si="558"/>
        <v>0</v>
      </c>
      <c r="L5086" s="3">
        <f t="shared" ca="1" si="556"/>
        <v>6.0606060606060601E-2</v>
      </c>
      <c r="M5086" s="1">
        <f t="shared" ca="1" si="557"/>
        <v>-6.0606060606060601E-2</v>
      </c>
      <c r="N5086" t="str">
        <f t="shared" si="559"/>
        <v>no</v>
      </c>
    </row>
    <row r="5087" spans="1:14" x14ac:dyDescent="0.25">
      <c r="A5087" t="str">
        <f t="shared" si="553"/>
        <v>5Brisbane Lions</v>
      </c>
      <c r="B5087">
        <v>2020</v>
      </c>
      <c r="C5087">
        <v>5</v>
      </c>
      <c r="D5087" t="s">
        <v>388</v>
      </c>
      <c r="E5087" t="s">
        <v>16</v>
      </c>
      <c r="F5087">
        <v>50</v>
      </c>
      <c r="G5087" s="1">
        <v>0.74</v>
      </c>
      <c r="H5087">
        <v>0</v>
      </c>
      <c r="I5087">
        <f t="shared" si="554"/>
        <v>21</v>
      </c>
      <c r="J5087" s="3">
        <f t="shared" si="555"/>
        <v>0</v>
      </c>
      <c r="K5087" s="5">
        <f t="shared" si="558"/>
        <v>0</v>
      </c>
      <c r="L5087" s="3">
        <f t="shared" ca="1" si="556"/>
        <v>0</v>
      </c>
      <c r="M5087" s="1">
        <f t="shared" ca="1" si="557"/>
        <v>0</v>
      </c>
      <c r="N5087" t="str">
        <f t="shared" si="559"/>
        <v>no</v>
      </c>
    </row>
    <row r="5088" spans="1:14" x14ac:dyDescent="0.25">
      <c r="A5088" t="str">
        <f t="shared" si="553"/>
        <v>5Richmond</v>
      </c>
      <c r="B5088">
        <v>2020</v>
      </c>
      <c r="C5088">
        <v>5</v>
      </c>
      <c r="D5088" t="s">
        <v>325</v>
      </c>
      <c r="E5088" t="s">
        <v>28</v>
      </c>
      <c r="F5088">
        <v>41</v>
      </c>
      <c r="G5088" s="1">
        <v>0.91</v>
      </c>
      <c r="H5088">
        <v>0</v>
      </c>
      <c r="I5088">
        <f t="shared" si="554"/>
        <v>23</v>
      </c>
      <c r="J5088" s="3">
        <f t="shared" si="555"/>
        <v>0</v>
      </c>
      <c r="K5088" s="5">
        <f t="shared" si="558"/>
        <v>3</v>
      </c>
      <c r="L5088" s="3">
        <f t="shared" ca="1" si="556"/>
        <v>5.0480769230769232E-2</v>
      </c>
      <c r="M5088" s="1">
        <f t="shared" ca="1" si="557"/>
        <v>-5.0480769230769232E-2</v>
      </c>
      <c r="N5088" t="str">
        <f t="shared" si="559"/>
        <v>yes</v>
      </c>
    </row>
    <row r="5089" spans="1:14" x14ac:dyDescent="0.25">
      <c r="A5089" t="str">
        <f t="shared" si="553"/>
        <v>5Richmond</v>
      </c>
      <c r="B5089">
        <v>2020</v>
      </c>
      <c r="C5089">
        <v>5</v>
      </c>
      <c r="D5089" t="s">
        <v>313</v>
      </c>
      <c r="E5089" t="s">
        <v>28</v>
      </c>
      <c r="F5089">
        <v>56</v>
      </c>
      <c r="G5089" s="1">
        <v>0.81</v>
      </c>
      <c r="H5089">
        <v>0</v>
      </c>
      <c r="I5089">
        <f t="shared" si="554"/>
        <v>23</v>
      </c>
      <c r="J5089" s="3">
        <f t="shared" si="555"/>
        <v>0</v>
      </c>
      <c r="K5089" s="5">
        <f t="shared" si="558"/>
        <v>2</v>
      </c>
      <c r="L5089" s="3">
        <f t="shared" ca="1" si="556"/>
        <v>4.1176470588235294E-2</v>
      </c>
      <c r="M5089" s="1">
        <f t="shared" ca="1" si="557"/>
        <v>-4.1176470588235294E-2</v>
      </c>
      <c r="N5089" t="str">
        <f t="shared" si="559"/>
        <v>yes</v>
      </c>
    </row>
    <row r="5090" spans="1:14" x14ac:dyDescent="0.25">
      <c r="A5090" t="str">
        <f t="shared" si="553"/>
        <v>5Essendon</v>
      </c>
      <c r="B5090">
        <v>2020</v>
      </c>
      <c r="C5090">
        <v>5</v>
      </c>
      <c r="D5090" t="s">
        <v>485</v>
      </c>
      <c r="E5090" t="s">
        <v>32</v>
      </c>
      <c r="F5090">
        <v>29</v>
      </c>
      <c r="G5090" s="1">
        <v>0.82</v>
      </c>
      <c r="H5090">
        <v>0</v>
      </c>
      <c r="I5090">
        <f t="shared" si="554"/>
        <v>21</v>
      </c>
      <c r="J5090" s="3">
        <f t="shared" si="555"/>
        <v>0</v>
      </c>
      <c r="K5090" s="5">
        <f t="shared" si="558"/>
        <v>0</v>
      </c>
      <c r="L5090" s="3">
        <f t="shared" ca="1" si="556"/>
        <v>2.747252747252747E-3</v>
      </c>
      <c r="M5090" s="1">
        <f t="shared" ca="1" si="557"/>
        <v>-2.747252747252747E-3</v>
      </c>
      <c r="N5090" t="str">
        <f t="shared" si="559"/>
        <v>no</v>
      </c>
    </row>
    <row r="5091" spans="1:14" x14ac:dyDescent="0.25">
      <c r="A5091" t="str">
        <f t="shared" si="553"/>
        <v>5Gold Coast Suns</v>
      </c>
      <c r="B5091">
        <v>2020</v>
      </c>
      <c r="C5091">
        <v>5</v>
      </c>
      <c r="D5091" t="s">
        <v>535</v>
      </c>
      <c r="E5091" t="s">
        <v>40</v>
      </c>
      <c r="F5091">
        <v>53</v>
      </c>
      <c r="G5091" s="1">
        <v>0.95</v>
      </c>
      <c r="H5091">
        <v>0</v>
      </c>
      <c r="I5091">
        <f t="shared" si="554"/>
        <v>25</v>
      </c>
      <c r="J5091" s="3">
        <f t="shared" si="555"/>
        <v>0</v>
      </c>
      <c r="K5091" s="5">
        <f t="shared" si="558"/>
        <v>0</v>
      </c>
      <c r="L5091" s="3">
        <f t="shared" ca="1" si="556"/>
        <v>8.7896825396825404E-2</v>
      </c>
      <c r="M5091" s="1">
        <f t="shared" ca="1" si="557"/>
        <v>-8.7896825396825404E-2</v>
      </c>
      <c r="N5091" t="str">
        <f t="shared" si="559"/>
        <v>no</v>
      </c>
    </row>
    <row r="5092" spans="1:14" x14ac:dyDescent="0.25">
      <c r="A5092" t="str">
        <f t="shared" si="553"/>
        <v>5Port Adelaide</v>
      </c>
      <c r="B5092">
        <v>2020</v>
      </c>
      <c r="C5092">
        <v>5</v>
      </c>
      <c r="D5092" t="s">
        <v>490</v>
      </c>
      <c r="E5092" t="s">
        <v>48</v>
      </c>
      <c r="F5092">
        <v>28</v>
      </c>
      <c r="G5092" s="1">
        <v>0.92</v>
      </c>
      <c r="H5092">
        <v>0</v>
      </c>
      <c r="I5092">
        <f t="shared" si="554"/>
        <v>21</v>
      </c>
      <c r="J5092" s="3">
        <f t="shared" si="555"/>
        <v>0</v>
      </c>
      <c r="K5092" s="5">
        <f t="shared" si="558"/>
        <v>0</v>
      </c>
      <c r="L5092" s="3">
        <f t="shared" ca="1" si="556"/>
        <v>0</v>
      </c>
      <c r="M5092" s="1">
        <f t="shared" ca="1" si="557"/>
        <v>0</v>
      </c>
      <c r="N5092" t="str">
        <f t="shared" si="559"/>
        <v>no</v>
      </c>
    </row>
    <row r="5093" spans="1:14" x14ac:dyDescent="0.25">
      <c r="A5093" t="str">
        <f t="shared" si="553"/>
        <v>5Port Adelaide</v>
      </c>
      <c r="B5093">
        <v>2020</v>
      </c>
      <c r="C5093">
        <v>5</v>
      </c>
      <c r="D5093" t="s">
        <v>566</v>
      </c>
      <c r="E5093" t="s">
        <v>48</v>
      </c>
      <c r="F5093">
        <v>29</v>
      </c>
      <c r="G5093" s="1">
        <v>0.9</v>
      </c>
      <c r="H5093">
        <v>0</v>
      </c>
      <c r="I5093">
        <f t="shared" si="554"/>
        <v>21</v>
      </c>
      <c r="J5093" s="3">
        <f t="shared" si="555"/>
        <v>0</v>
      </c>
      <c r="K5093" s="5">
        <f t="shared" si="558"/>
        <v>0</v>
      </c>
      <c r="L5093" s="3">
        <f t="shared" ca="1" si="556"/>
        <v>0</v>
      </c>
      <c r="M5093" s="1">
        <f t="shared" ca="1" si="557"/>
        <v>0</v>
      </c>
      <c r="N5093" t="str">
        <f t="shared" si="559"/>
        <v>no</v>
      </c>
    </row>
    <row r="5094" spans="1:14" x14ac:dyDescent="0.25">
      <c r="A5094" t="str">
        <f t="shared" si="553"/>
        <v>5Sydney Swans</v>
      </c>
      <c r="B5094">
        <v>2020</v>
      </c>
      <c r="C5094">
        <v>5</v>
      </c>
      <c r="D5094" t="s">
        <v>519</v>
      </c>
      <c r="E5094" t="s">
        <v>70</v>
      </c>
      <c r="F5094">
        <v>38</v>
      </c>
      <c r="G5094" s="1">
        <v>0.86</v>
      </c>
      <c r="H5094">
        <v>0</v>
      </c>
      <c r="I5094">
        <f t="shared" si="554"/>
        <v>20</v>
      </c>
      <c r="J5094" s="3">
        <f t="shared" si="555"/>
        <v>0</v>
      </c>
      <c r="K5094" s="5">
        <f t="shared" si="558"/>
        <v>0</v>
      </c>
      <c r="L5094" s="3">
        <f t="shared" ca="1" si="556"/>
        <v>1.515151515151515E-2</v>
      </c>
      <c r="M5094" s="1">
        <f t="shared" ca="1" si="557"/>
        <v>-1.515151515151515E-2</v>
      </c>
      <c r="N5094" t="str">
        <f t="shared" si="559"/>
        <v>no</v>
      </c>
    </row>
    <row r="5095" spans="1:14" x14ac:dyDescent="0.25">
      <c r="A5095" t="str">
        <f t="shared" si="553"/>
        <v>5West Coast Eagles</v>
      </c>
      <c r="B5095">
        <v>2020</v>
      </c>
      <c r="C5095">
        <v>5</v>
      </c>
      <c r="D5095" t="s">
        <v>136</v>
      </c>
      <c r="E5095" t="s">
        <v>36</v>
      </c>
      <c r="F5095">
        <v>69</v>
      </c>
      <c r="G5095" s="1">
        <v>0.91</v>
      </c>
      <c r="H5095">
        <v>0</v>
      </c>
      <c r="I5095">
        <f t="shared" si="554"/>
        <v>20</v>
      </c>
      <c r="J5095" s="3">
        <f t="shared" si="555"/>
        <v>0</v>
      </c>
      <c r="K5095" s="5">
        <f t="shared" si="558"/>
        <v>24</v>
      </c>
      <c r="L5095" s="3">
        <f t="shared" ca="1" si="556"/>
        <v>0</v>
      </c>
      <c r="M5095" s="1">
        <f t="shared" ca="1" si="557"/>
        <v>0</v>
      </c>
      <c r="N5095" t="str">
        <f t="shared" si="559"/>
        <v>yes</v>
      </c>
    </row>
    <row r="5096" spans="1:14" x14ac:dyDescent="0.25">
      <c r="A5096" t="str">
        <f t="shared" si="553"/>
        <v>5West Coast Eagles</v>
      </c>
      <c r="B5096">
        <v>2020</v>
      </c>
      <c r="C5096">
        <v>5</v>
      </c>
      <c r="D5096" t="s">
        <v>656</v>
      </c>
      <c r="E5096" t="s">
        <v>36</v>
      </c>
      <c r="F5096">
        <v>63</v>
      </c>
      <c r="G5096" s="1">
        <v>0.74</v>
      </c>
      <c r="H5096">
        <v>0</v>
      </c>
      <c r="I5096">
        <f t="shared" si="554"/>
        <v>20</v>
      </c>
      <c r="J5096" s="3">
        <f t="shared" si="555"/>
        <v>0</v>
      </c>
      <c r="K5096" s="5">
        <f t="shared" si="558"/>
        <v>0</v>
      </c>
      <c r="L5096" s="3">
        <f t="shared" ca="1" si="556"/>
        <v>0</v>
      </c>
      <c r="M5096" s="1">
        <f t="shared" ca="1" si="557"/>
        <v>0</v>
      </c>
      <c r="N5096" t="str">
        <f t="shared" si="559"/>
        <v>no</v>
      </c>
    </row>
    <row r="5097" spans="1:14" x14ac:dyDescent="0.25">
      <c r="A5097" t="str">
        <f t="shared" si="553"/>
        <v>5Fremantle</v>
      </c>
      <c r="B5097">
        <v>2020</v>
      </c>
      <c r="C5097">
        <v>5</v>
      </c>
      <c r="D5097" t="s">
        <v>430</v>
      </c>
      <c r="E5097" t="s">
        <v>53</v>
      </c>
      <c r="F5097">
        <v>74</v>
      </c>
      <c r="G5097" s="1">
        <v>0.86</v>
      </c>
      <c r="H5097">
        <v>0</v>
      </c>
      <c r="I5097">
        <f t="shared" si="554"/>
        <v>15</v>
      </c>
      <c r="J5097" s="3">
        <f t="shared" si="555"/>
        <v>0</v>
      </c>
      <c r="K5097" s="5">
        <f t="shared" si="558"/>
        <v>0</v>
      </c>
      <c r="L5097" s="3">
        <f t="shared" ca="1" si="556"/>
        <v>4.0920716112531966E-2</v>
      </c>
      <c r="M5097" s="1">
        <f t="shared" ca="1" si="557"/>
        <v>-4.0920716112531966E-2</v>
      </c>
      <c r="N5097" t="str">
        <f t="shared" si="559"/>
        <v>no</v>
      </c>
    </row>
    <row r="5098" spans="1:14" x14ac:dyDescent="0.25">
      <c r="A5098" t="str">
        <f t="shared" si="553"/>
        <v>5Port Adelaide</v>
      </c>
      <c r="B5098">
        <v>2020</v>
      </c>
      <c r="C5098">
        <v>5</v>
      </c>
      <c r="D5098" t="s">
        <v>264</v>
      </c>
      <c r="E5098" t="s">
        <v>48</v>
      </c>
      <c r="F5098">
        <v>40</v>
      </c>
      <c r="G5098" s="1">
        <v>0.81</v>
      </c>
      <c r="H5098">
        <v>0</v>
      </c>
      <c r="I5098">
        <f t="shared" si="554"/>
        <v>21</v>
      </c>
      <c r="J5098" s="3">
        <f t="shared" si="555"/>
        <v>0</v>
      </c>
      <c r="K5098" s="5">
        <f t="shared" si="558"/>
        <v>17</v>
      </c>
      <c r="L5098" s="3">
        <f t="shared" ca="1" si="556"/>
        <v>4.6284829721362226E-2</v>
      </c>
      <c r="M5098" s="1">
        <f t="shared" ca="1" si="557"/>
        <v>-4.6284829721362226E-2</v>
      </c>
      <c r="N5098" t="str">
        <f t="shared" si="559"/>
        <v>yes</v>
      </c>
    </row>
    <row r="5099" spans="1:14" x14ac:dyDescent="0.25">
      <c r="A5099" t="str">
        <f t="shared" si="553"/>
        <v>5Sydney Swans</v>
      </c>
      <c r="B5099">
        <v>2020</v>
      </c>
      <c r="C5099">
        <v>5</v>
      </c>
      <c r="D5099" t="s">
        <v>603</v>
      </c>
      <c r="E5099" t="s">
        <v>70</v>
      </c>
      <c r="F5099">
        <v>20</v>
      </c>
      <c r="G5099" s="1">
        <v>0.92</v>
      </c>
      <c r="H5099">
        <v>0</v>
      </c>
      <c r="I5099">
        <f t="shared" si="554"/>
        <v>20</v>
      </c>
      <c r="J5099" s="3">
        <f t="shared" si="555"/>
        <v>0</v>
      </c>
      <c r="K5099" s="5">
        <f t="shared" si="558"/>
        <v>0</v>
      </c>
      <c r="L5099" s="3">
        <f t="shared" ca="1" si="556"/>
        <v>0</v>
      </c>
      <c r="M5099" s="1">
        <f t="shared" ca="1" si="557"/>
        <v>0</v>
      </c>
      <c r="N5099" t="str">
        <f t="shared" si="559"/>
        <v>no</v>
      </c>
    </row>
    <row r="5100" spans="1:14" x14ac:dyDescent="0.25">
      <c r="A5100" t="str">
        <f t="shared" si="553"/>
        <v>5Melbourne</v>
      </c>
      <c r="B5100">
        <v>2020</v>
      </c>
      <c r="C5100">
        <v>5</v>
      </c>
      <c r="D5100" t="s">
        <v>179</v>
      </c>
      <c r="E5100" t="s">
        <v>30</v>
      </c>
      <c r="F5100">
        <v>25</v>
      </c>
      <c r="G5100" s="1">
        <v>0.89</v>
      </c>
      <c r="H5100">
        <v>0</v>
      </c>
      <c r="I5100">
        <f t="shared" si="554"/>
        <v>23</v>
      </c>
      <c r="J5100" s="3">
        <f t="shared" si="555"/>
        <v>0</v>
      </c>
      <c r="K5100" s="5">
        <f t="shared" si="558"/>
        <v>34</v>
      </c>
      <c r="L5100" s="3">
        <f t="shared" ca="1" si="556"/>
        <v>8.5144927536231874E-2</v>
      </c>
      <c r="M5100" s="1">
        <f t="shared" ca="1" si="557"/>
        <v>-8.5144927536231874E-2</v>
      </c>
      <c r="N5100" t="str">
        <f t="shared" si="559"/>
        <v>yes</v>
      </c>
    </row>
    <row r="5101" spans="1:14" x14ac:dyDescent="0.25">
      <c r="A5101" t="str">
        <f t="shared" si="553"/>
        <v>5Western Bulldogs</v>
      </c>
      <c r="B5101">
        <v>2020</v>
      </c>
      <c r="C5101">
        <v>5</v>
      </c>
      <c r="D5101" t="s">
        <v>368</v>
      </c>
      <c r="E5101" t="s">
        <v>14</v>
      </c>
      <c r="F5101">
        <v>83</v>
      </c>
      <c r="G5101" s="1">
        <v>0.85</v>
      </c>
      <c r="H5101">
        <v>0</v>
      </c>
      <c r="I5101">
        <f t="shared" si="554"/>
        <v>21</v>
      </c>
      <c r="J5101" s="3">
        <f t="shared" si="555"/>
        <v>0</v>
      </c>
      <c r="K5101" s="5">
        <f t="shared" si="558"/>
        <v>0</v>
      </c>
      <c r="L5101" s="3">
        <f t="shared" ca="1" si="556"/>
        <v>1.6447368421052631E-2</v>
      </c>
      <c r="M5101" s="1">
        <f t="shared" ca="1" si="557"/>
        <v>-1.6447368421052631E-2</v>
      </c>
      <c r="N5101" t="str">
        <f t="shared" si="559"/>
        <v>no</v>
      </c>
    </row>
    <row r="5102" spans="1:14" x14ac:dyDescent="0.25">
      <c r="A5102" t="str">
        <f t="shared" si="553"/>
        <v>5Collingwood</v>
      </c>
      <c r="B5102">
        <v>2020</v>
      </c>
      <c r="C5102">
        <v>5</v>
      </c>
      <c r="D5102" t="s">
        <v>443</v>
      </c>
      <c r="E5102" t="s">
        <v>51</v>
      </c>
      <c r="F5102">
        <v>76</v>
      </c>
      <c r="G5102" s="1">
        <v>0.85</v>
      </c>
      <c r="H5102">
        <v>0</v>
      </c>
      <c r="I5102">
        <f t="shared" si="554"/>
        <v>21</v>
      </c>
      <c r="J5102" s="3">
        <f t="shared" si="555"/>
        <v>0</v>
      </c>
      <c r="K5102" s="5">
        <f t="shared" si="558"/>
        <v>0</v>
      </c>
      <c r="L5102" s="3">
        <f t="shared" ca="1" si="556"/>
        <v>9.8039215686274508E-3</v>
      </c>
      <c r="M5102" s="1">
        <f t="shared" ca="1" si="557"/>
        <v>-9.8039215686274508E-3</v>
      </c>
      <c r="N5102" t="str">
        <f t="shared" si="559"/>
        <v>no</v>
      </c>
    </row>
    <row r="5103" spans="1:14" x14ac:dyDescent="0.25">
      <c r="A5103" t="str">
        <f t="shared" si="553"/>
        <v>5Fremantle</v>
      </c>
      <c r="B5103">
        <v>2020</v>
      </c>
      <c r="C5103">
        <v>5</v>
      </c>
      <c r="D5103" t="s">
        <v>659</v>
      </c>
      <c r="E5103" t="s">
        <v>53</v>
      </c>
      <c r="F5103">
        <v>42</v>
      </c>
      <c r="G5103" s="1">
        <v>0.87</v>
      </c>
      <c r="H5103">
        <v>0</v>
      </c>
      <c r="I5103">
        <f t="shared" si="554"/>
        <v>15</v>
      </c>
      <c r="J5103" s="3">
        <f t="shared" si="555"/>
        <v>0</v>
      </c>
      <c r="K5103" s="5">
        <f t="shared" si="558"/>
        <v>0</v>
      </c>
      <c r="L5103" s="3">
        <f t="shared" ca="1" si="556"/>
        <v>0</v>
      </c>
      <c r="M5103" s="1">
        <f t="shared" ca="1" si="557"/>
        <v>0</v>
      </c>
      <c r="N5103" t="str">
        <f t="shared" si="559"/>
        <v>no</v>
      </c>
    </row>
    <row r="5104" spans="1:14" x14ac:dyDescent="0.25">
      <c r="A5104" t="str">
        <f t="shared" si="553"/>
        <v>5St Kilda</v>
      </c>
      <c r="B5104">
        <v>2020</v>
      </c>
      <c r="C5104">
        <v>5</v>
      </c>
      <c r="D5104" t="s">
        <v>594</v>
      </c>
      <c r="E5104" t="s">
        <v>19</v>
      </c>
      <c r="F5104">
        <v>39</v>
      </c>
      <c r="G5104" s="1">
        <v>0.97</v>
      </c>
      <c r="H5104">
        <v>0</v>
      </c>
      <c r="I5104">
        <f t="shared" si="554"/>
        <v>23</v>
      </c>
      <c r="J5104" s="3">
        <f t="shared" si="555"/>
        <v>0</v>
      </c>
      <c r="K5104" s="5">
        <f t="shared" si="558"/>
        <v>0</v>
      </c>
      <c r="L5104" s="3">
        <f t="shared" ca="1" si="556"/>
        <v>0</v>
      </c>
      <c r="M5104" s="1">
        <f t="shared" ca="1" si="557"/>
        <v>0</v>
      </c>
      <c r="N5104" t="str">
        <f t="shared" si="559"/>
        <v>no</v>
      </c>
    </row>
    <row r="5105" spans="1:14" x14ac:dyDescent="0.25">
      <c r="A5105" t="str">
        <f t="shared" si="553"/>
        <v>5Western Bulldogs</v>
      </c>
      <c r="B5105">
        <v>2020</v>
      </c>
      <c r="C5105">
        <v>5</v>
      </c>
      <c r="D5105" t="s">
        <v>545</v>
      </c>
      <c r="E5105" t="s">
        <v>14</v>
      </c>
      <c r="F5105">
        <v>31</v>
      </c>
      <c r="G5105" s="1">
        <v>0.74</v>
      </c>
      <c r="H5105">
        <v>0</v>
      </c>
      <c r="I5105">
        <f t="shared" si="554"/>
        <v>21</v>
      </c>
      <c r="J5105" s="3">
        <f t="shared" si="555"/>
        <v>0</v>
      </c>
      <c r="K5105" s="5">
        <f t="shared" si="558"/>
        <v>0</v>
      </c>
      <c r="L5105" s="3">
        <f t="shared" ca="1" si="556"/>
        <v>3.1250000000000002E-3</v>
      </c>
      <c r="M5105" s="1">
        <f t="shared" ca="1" si="557"/>
        <v>-3.1250000000000002E-3</v>
      </c>
      <c r="N5105" t="str">
        <f t="shared" si="559"/>
        <v>no</v>
      </c>
    </row>
    <row r="5106" spans="1:14" x14ac:dyDescent="0.25">
      <c r="A5106" t="str">
        <f t="shared" si="553"/>
        <v>5GWS Giants</v>
      </c>
      <c r="B5106">
        <v>2020</v>
      </c>
      <c r="C5106">
        <v>5</v>
      </c>
      <c r="D5106" t="s">
        <v>410</v>
      </c>
      <c r="E5106" t="s">
        <v>11</v>
      </c>
      <c r="F5106">
        <v>67</v>
      </c>
      <c r="G5106" s="1">
        <v>0.89</v>
      </c>
      <c r="H5106">
        <v>0</v>
      </c>
      <c r="I5106">
        <f t="shared" si="554"/>
        <v>24</v>
      </c>
      <c r="J5106" s="3">
        <f t="shared" si="555"/>
        <v>0</v>
      </c>
      <c r="K5106" s="5">
        <f t="shared" si="558"/>
        <v>0</v>
      </c>
      <c r="L5106" s="3">
        <f t="shared" ca="1" si="556"/>
        <v>0.11466149949122084</v>
      </c>
      <c r="M5106" s="1">
        <f t="shared" ca="1" si="557"/>
        <v>-0.11466149949122084</v>
      </c>
      <c r="N5106" t="str">
        <f t="shared" si="559"/>
        <v>no</v>
      </c>
    </row>
    <row r="5107" spans="1:14" x14ac:dyDescent="0.25">
      <c r="A5107" t="str">
        <f t="shared" si="553"/>
        <v>5Sydney Swans</v>
      </c>
      <c r="B5107">
        <v>2020</v>
      </c>
      <c r="C5107">
        <v>5</v>
      </c>
      <c r="D5107" t="s">
        <v>518</v>
      </c>
      <c r="E5107" t="s">
        <v>70</v>
      </c>
      <c r="F5107">
        <v>20</v>
      </c>
      <c r="G5107" s="1">
        <v>0.76</v>
      </c>
      <c r="H5107">
        <v>0</v>
      </c>
      <c r="I5107">
        <f t="shared" si="554"/>
        <v>20</v>
      </c>
      <c r="J5107" s="3">
        <f t="shared" si="555"/>
        <v>0</v>
      </c>
      <c r="K5107" s="5">
        <f t="shared" si="558"/>
        <v>0</v>
      </c>
      <c r="L5107" s="3">
        <f t="shared" ca="1" si="556"/>
        <v>0</v>
      </c>
      <c r="M5107" s="1">
        <f t="shared" ca="1" si="557"/>
        <v>0</v>
      </c>
      <c r="N5107" t="str">
        <f t="shared" si="559"/>
        <v>no</v>
      </c>
    </row>
    <row r="5108" spans="1:14" x14ac:dyDescent="0.25">
      <c r="A5108" t="str">
        <f t="shared" si="553"/>
        <v>5Port Adelaide</v>
      </c>
      <c r="B5108">
        <v>2020</v>
      </c>
      <c r="C5108">
        <v>5</v>
      </c>
      <c r="D5108" t="s">
        <v>491</v>
      </c>
      <c r="E5108" t="s">
        <v>48</v>
      </c>
      <c r="F5108">
        <v>39</v>
      </c>
      <c r="G5108" s="1">
        <v>0.88</v>
      </c>
      <c r="H5108">
        <v>0</v>
      </c>
      <c r="I5108">
        <f t="shared" si="554"/>
        <v>21</v>
      </c>
      <c r="J5108" s="3">
        <f t="shared" si="555"/>
        <v>0</v>
      </c>
      <c r="K5108" s="5">
        <f t="shared" si="558"/>
        <v>0</v>
      </c>
      <c r="L5108" s="3">
        <f t="shared" ca="1" si="556"/>
        <v>4.0123456790123455E-2</v>
      </c>
      <c r="M5108" s="1">
        <f t="shared" ca="1" si="557"/>
        <v>-4.0123456790123455E-2</v>
      </c>
      <c r="N5108" t="str">
        <f t="shared" si="559"/>
        <v>no</v>
      </c>
    </row>
    <row r="5109" spans="1:14" x14ac:dyDescent="0.25">
      <c r="A5109" t="str">
        <f t="shared" si="553"/>
        <v>5Western Bulldogs</v>
      </c>
      <c r="B5109">
        <v>2020</v>
      </c>
      <c r="C5109">
        <v>5</v>
      </c>
      <c r="D5109" t="s">
        <v>282</v>
      </c>
      <c r="E5109" t="s">
        <v>14</v>
      </c>
      <c r="F5109">
        <v>40</v>
      </c>
      <c r="G5109" s="1">
        <v>0.94</v>
      </c>
      <c r="H5109">
        <v>0</v>
      </c>
      <c r="I5109">
        <f t="shared" si="554"/>
        <v>21</v>
      </c>
      <c r="J5109" s="3">
        <f t="shared" si="555"/>
        <v>0</v>
      </c>
      <c r="K5109" s="5">
        <f t="shared" si="558"/>
        <v>4</v>
      </c>
      <c r="L5109" s="3">
        <f t="shared" ca="1" si="556"/>
        <v>6.5434565434565439E-2</v>
      </c>
      <c r="M5109" s="1">
        <f t="shared" ca="1" si="557"/>
        <v>-6.5434565434565439E-2</v>
      </c>
      <c r="N5109" t="str">
        <f t="shared" si="559"/>
        <v>yes</v>
      </c>
    </row>
    <row r="5110" spans="1:14" x14ac:dyDescent="0.25">
      <c r="A5110" t="str">
        <f t="shared" si="553"/>
        <v>5Gold Coast Suns</v>
      </c>
      <c r="B5110">
        <v>2020</v>
      </c>
      <c r="C5110">
        <v>5</v>
      </c>
      <c r="D5110" t="s">
        <v>558</v>
      </c>
      <c r="E5110" t="s">
        <v>40</v>
      </c>
      <c r="F5110">
        <v>35</v>
      </c>
      <c r="G5110" s="1">
        <v>0.65</v>
      </c>
      <c r="H5110">
        <v>0</v>
      </c>
      <c r="I5110">
        <f t="shared" si="554"/>
        <v>25</v>
      </c>
      <c r="J5110" s="3">
        <f t="shared" si="555"/>
        <v>0</v>
      </c>
      <c r="K5110" s="5">
        <f t="shared" si="558"/>
        <v>0</v>
      </c>
      <c r="L5110" s="3">
        <f t="shared" ca="1" si="556"/>
        <v>1.2820512820512822E-2</v>
      </c>
      <c r="M5110" s="1">
        <f t="shared" ca="1" si="557"/>
        <v>-1.2820512820512822E-2</v>
      </c>
      <c r="N5110" t="str">
        <f t="shared" si="559"/>
        <v>no</v>
      </c>
    </row>
    <row r="5111" spans="1:14" x14ac:dyDescent="0.25">
      <c r="A5111" t="str">
        <f t="shared" si="553"/>
        <v>5Sydney Swans</v>
      </c>
      <c r="B5111">
        <v>2020</v>
      </c>
      <c r="C5111">
        <v>5</v>
      </c>
      <c r="D5111" t="s">
        <v>232</v>
      </c>
      <c r="E5111" t="s">
        <v>70</v>
      </c>
      <c r="F5111">
        <v>33</v>
      </c>
      <c r="G5111" s="1">
        <v>0.74</v>
      </c>
      <c r="H5111">
        <v>0</v>
      </c>
      <c r="I5111">
        <f t="shared" si="554"/>
        <v>20</v>
      </c>
      <c r="J5111" s="3">
        <f t="shared" si="555"/>
        <v>0</v>
      </c>
      <c r="K5111" s="5">
        <f t="shared" si="558"/>
        <v>7</v>
      </c>
      <c r="L5111" s="3">
        <f t="shared" ca="1" si="556"/>
        <v>0</v>
      </c>
      <c r="M5111" s="1">
        <f t="shared" ca="1" si="557"/>
        <v>0</v>
      </c>
      <c r="N5111" t="str">
        <f t="shared" si="559"/>
        <v>yes</v>
      </c>
    </row>
    <row r="5112" spans="1:14" x14ac:dyDescent="0.25">
      <c r="A5112" t="str">
        <f t="shared" si="553"/>
        <v>5West Coast Eagles</v>
      </c>
      <c r="B5112">
        <v>2020</v>
      </c>
      <c r="C5112">
        <v>5</v>
      </c>
      <c r="D5112" t="s">
        <v>418</v>
      </c>
      <c r="E5112" t="s">
        <v>36</v>
      </c>
      <c r="F5112">
        <v>59</v>
      </c>
      <c r="G5112" s="1">
        <v>0.86</v>
      </c>
      <c r="H5112">
        <v>0</v>
      </c>
      <c r="I5112">
        <f t="shared" si="554"/>
        <v>20</v>
      </c>
      <c r="J5112" s="3">
        <f t="shared" si="555"/>
        <v>0</v>
      </c>
      <c r="K5112" s="5">
        <f t="shared" si="558"/>
        <v>0</v>
      </c>
      <c r="L5112" s="3">
        <f t="shared" ca="1" si="556"/>
        <v>5.4475703324808181E-2</v>
      </c>
      <c r="M5112" s="1">
        <f t="shared" ca="1" si="557"/>
        <v>-5.4475703324808181E-2</v>
      </c>
      <c r="N5112" t="str">
        <f t="shared" si="559"/>
        <v>no</v>
      </c>
    </row>
    <row r="5113" spans="1:14" x14ac:dyDescent="0.25">
      <c r="A5113" t="str">
        <f t="shared" si="553"/>
        <v>5North Melbourne</v>
      </c>
      <c r="B5113">
        <v>2020</v>
      </c>
      <c r="C5113">
        <v>5</v>
      </c>
      <c r="D5113" t="s">
        <v>305</v>
      </c>
      <c r="E5113" t="s">
        <v>25</v>
      </c>
      <c r="F5113">
        <v>72</v>
      </c>
      <c r="G5113" s="1">
        <v>0.95</v>
      </c>
      <c r="H5113">
        <v>0</v>
      </c>
      <c r="I5113">
        <f t="shared" si="554"/>
        <v>21</v>
      </c>
      <c r="J5113" s="3">
        <f t="shared" si="555"/>
        <v>0</v>
      </c>
      <c r="K5113" s="5">
        <f t="shared" si="558"/>
        <v>3</v>
      </c>
      <c r="L5113" s="3">
        <f t="shared" ca="1" si="556"/>
        <v>1.7156862745098041E-2</v>
      </c>
      <c r="M5113" s="1">
        <f t="shared" ca="1" si="557"/>
        <v>-1.7156862745098041E-2</v>
      </c>
      <c r="N5113" t="str">
        <f t="shared" si="559"/>
        <v>yes</v>
      </c>
    </row>
    <row r="5114" spans="1:14" x14ac:dyDescent="0.25">
      <c r="A5114" t="str">
        <f t="shared" si="553"/>
        <v>5St Kilda</v>
      </c>
      <c r="B5114">
        <v>2020</v>
      </c>
      <c r="C5114">
        <v>5</v>
      </c>
      <c r="D5114" t="s">
        <v>568</v>
      </c>
      <c r="E5114" t="s">
        <v>19</v>
      </c>
      <c r="F5114">
        <v>59</v>
      </c>
      <c r="G5114" s="1">
        <v>0.76</v>
      </c>
      <c r="H5114">
        <v>0</v>
      </c>
      <c r="I5114">
        <f t="shared" si="554"/>
        <v>23</v>
      </c>
      <c r="J5114" s="3">
        <f t="shared" si="555"/>
        <v>0</v>
      </c>
      <c r="K5114" s="5">
        <f t="shared" si="558"/>
        <v>0</v>
      </c>
      <c r="L5114" s="3">
        <f t="shared" ca="1" si="556"/>
        <v>3.0959752321981422E-3</v>
      </c>
      <c r="M5114" s="1">
        <f t="shared" ca="1" si="557"/>
        <v>-3.0959752321981422E-3</v>
      </c>
      <c r="N5114" t="str">
        <f t="shared" si="559"/>
        <v>no</v>
      </c>
    </row>
    <row r="5115" spans="1:14" x14ac:dyDescent="0.25">
      <c r="A5115" t="str">
        <f t="shared" si="553"/>
        <v>5Western Bulldogs</v>
      </c>
      <c r="B5115">
        <v>2020</v>
      </c>
      <c r="C5115">
        <v>5</v>
      </c>
      <c r="D5115" t="s">
        <v>628</v>
      </c>
      <c r="E5115" t="s">
        <v>14</v>
      </c>
      <c r="F5115">
        <v>39</v>
      </c>
      <c r="G5115" s="1">
        <v>0.74</v>
      </c>
      <c r="H5115">
        <v>0</v>
      </c>
      <c r="I5115">
        <f t="shared" si="554"/>
        <v>21</v>
      </c>
      <c r="J5115" s="3">
        <f t="shared" si="555"/>
        <v>0</v>
      </c>
      <c r="K5115" s="5">
        <f t="shared" si="558"/>
        <v>0</v>
      </c>
      <c r="L5115" s="3">
        <f t="shared" ca="1" si="556"/>
        <v>0</v>
      </c>
      <c r="M5115" s="1">
        <f t="shared" ca="1" si="557"/>
        <v>0</v>
      </c>
      <c r="N5115" t="str">
        <f t="shared" si="559"/>
        <v>no</v>
      </c>
    </row>
    <row r="5116" spans="1:14" x14ac:dyDescent="0.25">
      <c r="A5116" t="str">
        <f t="shared" si="553"/>
        <v>5Sydney Swans</v>
      </c>
      <c r="B5116">
        <v>2020</v>
      </c>
      <c r="C5116">
        <v>5</v>
      </c>
      <c r="D5116" t="s">
        <v>250</v>
      </c>
      <c r="E5116" t="s">
        <v>70</v>
      </c>
      <c r="F5116">
        <v>49</v>
      </c>
      <c r="G5116" s="1">
        <v>0.99</v>
      </c>
      <c r="H5116">
        <v>0</v>
      </c>
      <c r="I5116">
        <f t="shared" si="554"/>
        <v>20</v>
      </c>
      <c r="J5116" s="3">
        <f t="shared" si="555"/>
        <v>0</v>
      </c>
      <c r="K5116" s="5">
        <f t="shared" si="558"/>
        <v>11</v>
      </c>
      <c r="L5116" s="3">
        <f t="shared" ca="1" si="556"/>
        <v>7.5512820512820517E-2</v>
      </c>
      <c r="M5116" s="1">
        <f t="shared" ca="1" si="557"/>
        <v>-7.5512820512820517E-2</v>
      </c>
      <c r="N5116" t="str">
        <f t="shared" si="559"/>
        <v>yes</v>
      </c>
    </row>
    <row r="5117" spans="1:14" x14ac:dyDescent="0.25">
      <c r="A5117" t="str">
        <f t="shared" si="553"/>
        <v>5Geelong Cats</v>
      </c>
      <c r="B5117">
        <v>2020</v>
      </c>
      <c r="C5117">
        <v>5</v>
      </c>
      <c r="D5117" t="s">
        <v>301</v>
      </c>
      <c r="E5117" t="s">
        <v>9</v>
      </c>
      <c r="F5117">
        <v>89</v>
      </c>
      <c r="G5117" s="1">
        <v>0.83</v>
      </c>
      <c r="H5117">
        <v>0</v>
      </c>
      <c r="I5117">
        <f t="shared" si="554"/>
        <v>25</v>
      </c>
      <c r="J5117" s="3">
        <f t="shared" si="555"/>
        <v>0</v>
      </c>
      <c r="K5117" s="5">
        <f t="shared" si="558"/>
        <v>6</v>
      </c>
      <c r="L5117" s="3">
        <f t="shared" ca="1" si="556"/>
        <v>5.2642796248934358E-2</v>
      </c>
      <c r="M5117" s="1">
        <f t="shared" ca="1" si="557"/>
        <v>-5.2642796248934358E-2</v>
      </c>
      <c r="N5117" t="str">
        <f t="shared" si="559"/>
        <v>yes</v>
      </c>
    </row>
    <row r="5118" spans="1:14" x14ac:dyDescent="0.25">
      <c r="A5118" t="str">
        <f t="shared" si="553"/>
        <v>5Melbourne</v>
      </c>
      <c r="B5118">
        <v>2020</v>
      </c>
      <c r="C5118">
        <v>5</v>
      </c>
      <c r="D5118" t="s">
        <v>433</v>
      </c>
      <c r="E5118" t="s">
        <v>30</v>
      </c>
      <c r="F5118">
        <v>39</v>
      </c>
      <c r="G5118" s="1">
        <v>0.79</v>
      </c>
      <c r="H5118">
        <v>0</v>
      </c>
      <c r="I5118">
        <f t="shared" si="554"/>
        <v>23</v>
      </c>
      <c r="J5118" s="3">
        <f t="shared" si="555"/>
        <v>0</v>
      </c>
      <c r="K5118" s="5">
        <f t="shared" si="558"/>
        <v>0</v>
      </c>
      <c r="L5118" s="3">
        <f t="shared" ca="1" si="556"/>
        <v>1.7857142857142856E-2</v>
      </c>
      <c r="M5118" s="1">
        <f t="shared" ca="1" si="557"/>
        <v>-1.7857142857142856E-2</v>
      </c>
      <c r="N5118" t="str">
        <f t="shared" si="559"/>
        <v>no</v>
      </c>
    </row>
    <row r="5119" spans="1:14" x14ac:dyDescent="0.25">
      <c r="A5119" t="str">
        <f t="shared" si="553"/>
        <v>5GWS Giants</v>
      </c>
      <c r="B5119">
        <v>2020</v>
      </c>
      <c r="C5119">
        <v>5</v>
      </c>
      <c r="D5119" t="s">
        <v>379</v>
      </c>
      <c r="E5119" t="s">
        <v>11</v>
      </c>
      <c r="F5119">
        <v>59</v>
      </c>
      <c r="G5119" s="1">
        <v>0.98</v>
      </c>
      <c r="H5119">
        <v>0</v>
      </c>
      <c r="I5119">
        <f t="shared" si="554"/>
        <v>24</v>
      </c>
      <c r="J5119" s="3">
        <f t="shared" si="555"/>
        <v>0</v>
      </c>
      <c r="K5119" s="5">
        <f t="shared" si="558"/>
        <v>0</v>
      </c>
      <c r="L5119" s="3">
        <f t="shared" ca="1" si="556"/>
        <v>4.1666666666666664E-2</v>
      </c>
      <c r="M5119" s="1">
        <f t="shared" ca="1" si="557"/>
        <v>-4.1666666666666664E-2</v>
      </c>
      <c r="N5119" t="str">
        <f t="shared" si="559"/>
        <v>no</v>
      </c>
    </row>
    <row r="5120" spans="1:14" x14ac:dyDescent="0.25">
      <c r="A5120" t="str">
        <f t="shared" si="553"/>
        <v>5Hawthorn</v>
      </c>
      <c r="B5120">
        <v>2020</v>
      </c>
      <c r="C5120">
        <v>5</v>
      </c>
      <c r="D5120" t="s">
        <v>315</v>
      </c>
      <c r="E5120" t="s">
        <v>56</v>
      </c>
      <c r="F5120">
        <v>68</v>
      </c>
      <c r="G5120" s="1">
        <v>0.91</v>
      </c>
      <c r="H5120">
        <v>0</v>
      </c>
      <c r="I5120">
        <f t="shared" si="554"/>
        <v>24</v>
      </c>
      <c r="J5120" s="3">
        <f t="shared" si="555"/>
        <v>0</v>
      </c>
      <c r="K5120" s="5">
        <f t="shared" si="558"/>
        <v>3</v>
      </c>
      <c r="L5120" s="3">
        <f t="shared" ca="1" si="556"/>
        <v>0</v>
      </c>
      <c r="M5120" s="1">
        <f t="shared" ca="1" si="557"/>
        <v>0</v>
      </c>
      <c r="N5120" t="str">
        <f t="shared" si="559"/>
        <v>yes</v>
      </c>
    </row>
    <row r="5121" spans="1:14" x14ac:dyDescent="0.25">
      <c r="A5121" t="str">
        <f t="shared" si="553"/>
        <v>5North Melbourne</v>
      </c>
      <c r="B5121">
        <v>2020</v>
      </c>
      <c r="C5121">
        <v>5</v>
      </c>
      <c r="D5121" t="s">
        <v>502</v>
      </c>
      <c r="E5121" t="s">
        <v>25</v>
      </c>
      <c r="F5121">
        <v>77</v>
      </c>
      <c r="G5121" s="1">
        <v>0.97</v>
      </c>
      <c r="H5121">
        <v>0</v>
      </c>
      <c r="I5121">
        <f t="shared" si="554"/>
        <v>21</v>
      </c>
      <c r="J5121" s="3">
        <f t="shared" si="555"/>
        <v>0</v>
      </c>
      <c r="K5121" s="5">
        <f t="shared" si="558"/>
        <v>0</v>
      </c>
      <c r="L5121" s="3">
        <f t="shared" ca="1" si="556"/>
        <v>2.0833333333333332E-2</v>
      </c>
      <c r="M5121" s="1">
        <f t="shared" ca="1" si="557"/>
        <v>-2.0833333333333332E-2</v>
      </c>
      <c r="N5121" t="str">
        <f t="shared" si="559"/>
        <v>no</v>
      </c>
    </row>
    <row r="5122" spans="1:14" x14ac:dyDescent="0.25">
      <c r="A5122" t="str">
        <f t="shared" ref="A5122:A5185" si="560">C5122&amp;E5122</f>
        <v>5Essendon</v>
      </c>
      <c r="B5122">
        <v>2020</v>
      </c>
      <c r="C5122">
        <v>5</v>
      </c>
      <c r="D5122" t="s">
        <v>462</v>
      </c>
      <c r="E5122" t="s">
        <v>32</v>
      </c>
      <c r="F5122">
        <v>71</v>
      </c>
      <c r="G5122" s="1">
        <v>0.94</v>
      </c>
      <c r="H5122">
        <v>0</v>
      </c>
      <c r="I5122">
        <f t="shared" ref="I5122:I5185" si="561">SUMIF($A:$A,$A5122,$H:$H)/4</f>
        <v>21</v>
      </c>
      <c r="J5122" s="3">
        <f t="shared" ref="J5122:J5185" si="562">H5122/I5122</f>
        <v>0</v>
      </c>
      <c r="K5122" s="5">
        <f t="shared" si="558"/>
        <v>0</v>
      </c>
      <c r="L5122" s="3">
        <f t="shared" ref="L5122:L5185" ca="1" si="563">SUMIF($D:$D,$D5122,$J5122)/COUNTIF($D:$D,$D5122)</f>
        <v>4.4754744002864312E-2</v>
      </c>
      <c r="M5122" s="1">
        <f t="shared" ref="M5122:M5185" ca="1" si="564">J5122-L5122</f>
        <v>-4.4754744002864312E-2</v>
      </c>
      <c r="N5122" t="str">
        <f t="shared" si="559"/>
        <v>no</v>
      </c>
    </row>
    <row r="5123" spans="1:14" x14ac:dyDescent="0.25">
      <c r="A5123" t="str">
        <f t="shared" si="560"/>
        <v>5Brisbane Lions</v>
      </c>
      <c r="B5123">
        <v>2020</v>
      </c>
      <c r="C5123">
        <v>5</v>
      </c>
      <c r="D5123" t="s">
        <v>449</v>
      </c>
      <c r="E5123" t="s">
        <v>16</v>
      </c>
      <c r="F5123">
        <v>26</v>
      </c>
      <c r="G5123" s="1">
        <v>0.74</v>
      </c>
      <c r="H5123">
        <v>0</v>
      </c>
      <c r="I5123">
        <f t="shared" si="561"/>
        <v>21</v>
      </c>
      <c r="J5123" s="3">
        <f t="shared" si="562"/>
        <v>0</v>
      </c>
      <c r="K5123" s="5">
        <f t="shared" ref="K5123:K5186" si="565">SUMIF($D:$D,$D5123,$H:$H)</f>
        <v>0</v>
      </c>
      <c r="L5123" s="3">
        <f t="shared" ca="1" si="563"/>
        <v>5.5334468163415529E-2</v>
      </c>
      <c r="M5123" s="1">
        <f t="shared" ca="1" si="564"/>
        <v>-5.5334468163415529E-2</v>
      </c>
      <c r="N5123" t="str">
        <f t="shared" ref="N5123:N5186" si="566">IF(K5123&gt;0,"yes", "no")</f>
        <v>no</v>
      </c>
    </row>
    <row r="5124" spans="1:14" x14ac:dyDescent="0.25">
      <c r="A5124" t="str">
        <f t="shared" si="560"/>
        <v>5Adelaide Crows</v>
      </c>
      <c r="B5124">
        <v>2020</v>
      </c>
      <c r="C5124">
        <v>5</v>
      </c>
      <c r="D5124" t="s">
        <v>526</v>
      </c>
      <c r="E5124" t="s">
        <v>22</v>
      </c>
      <c r="F5124">
        <v>29</v>
      </c>
      <c r="G5124" s="1">
        <v>0.88</v>
      </c>
      <c r="H5124">
        <v>0</v>
      </c>
      <c r="I5124">
        <f t="shared" si="561"/>
        <v>15</v>
      </c>
      <c r="J5124" s="3">
        <f t="shared" si="562"/>
        <v>0</v>
      </c>
      <c r="K5124" s="5">
        <f t="shared" si="565"/>
        <v>0</v>
      </c>
      <c r="L5124" s="3">
        <f t="shared" ca="1" si="563"/>
        <v>4.4172932330827065E-2</v>
      </c>
      <c r="M5124" s="1">
        <f t="shared" ca="1" si="564"/>
        <v>-4.4172932330827065E-2</v>
      </c>
      <c r="N5124" t="str">
        <f t="shared" si="566"/>
        <v>no</v>
      </c>
    </row>
    <row r="5125" spans="1:14" x14ac:dyDescent="0.25">
      <c r="A5125" t="str">
        <f t="shared" si="560"/>
        <v>5Carlton</v>
      </c>
      <c r="B5125">
        <v>2020</v>
      </c>
      <c r="C5125">
        <v>5</v>
      </c>
      <c r="D5125" t="s">
        <v>541</v>
      </c>
      <c r="E5125" t="s">
        <v>6</v>
      </c>
      <c r="F5125">
        <v>33</v>
      </c>
      <c r="G5125" s="1">
        <v>0.81</v>
      </c>
      <c r="H5125">
        <v>0</v>
      </c>
      <c r="I5125">
        <f t="shared" si="561"/>
        <v>23</v>
      </c>
      <c r="J5125" s="3">
        <f t="shared" si="562"/>
        <v>0</v>
      </c>
      <c r="K5125" s="5">
        <f t="shared" si="565"/>
        <v>0</v>
      </c>
      <c r="L5125" s="3">
        <f t="shared" ca="1" si="563"/>
        <v>3.0769230769230771E-2</v>
      </c>
      <c r="M5125" s="1">
        <f t="shared" ca="1" si="564"/>
        <v>-3.0769230769230771E-2</v>
      </c>
      <c r="N5125" t="str">
        <f t="shared" si="566"/>
        <v>no</v>
      </c>
    </row>
    <row r="5126" spans="1:14" x14ac:dyDescent="0.25">
      <c r="A5126" t="str">
        <f t="shared" si="560"/>
        <v>5Essendon</v>
      </c>
      <c r="B5126">
        <v>2020</v>
      </c>
      <c r="C5126">
        <v>5</v>
      </c>
      <c r="D5126" t="s">
        <v>626</v>
      </c>
      <c r="E5126" t="s">
        <v>32</v>
      </c>
      <c r="F5126">
        <v>18</v>
      </c>
      <c r="G5126" s="1">
        <v>0.79</v>
      </c>
      <c r="H5126">
        <v>0</v>
      </c>
      <c r="I5126">
        <f t="shared" si="561"/>
        <v>21</v>
      </c>
      <c r="J5126" s="3">
        <f t="shared" si="562"/>
        <v>0</v>
      </c>
      <c r="K5126" s="5">
        <f t="shared" si="565"/>
        <v>0</v>
      </c>
      <c r="L5126" s="3">
        <f t="shared" ca="1" si="563"/>
        <v>0</v>
      </c>
      <c r="M5126" s="1">
        <f t="shared" ca="1" si="564"/>
        <v>0</v>
      </c>
      <c r="N5126" t="str">
        <f t="shared" si="566"/>
        <v>no</v>
      </c>
    </row>
    <row r="5127" spans="1:14" x14ac:dyDescent="0.25">
      <c r="A5127" t="str">
        <f t="shared" si="560"/>
        <v>5Melbourne</v>
      </c>
      <c r="B5127">
        <v>2020</v>
      </c>
      <c r="C5127">
        <v>5</v>
      </c>
      <c r="D5127" t="s">
        <v>598</v>
      </c>
      <c r="E5127" t="s">
        <v>30</v>
      </c>
      <c r="F5127">
        <v>39</v>
      </c>
      <c r="G5127" s="1">
        <v>0.76</v>
      </c>
      <c r="H5127">
        <v>0</v>
      </c>
      <c r="I5127">
        <f t="shared" si="561"/>
        <v>23</v>
      </c>
      <c r="J5127" s="3">
        <f t="shared" si="562"/>
        <v>0</v>
      </c>
      <c r="K5127" s="5">
        <f t="shared" si="565"/>
        <v>0</v>
      </c>
      <c r="L5127" s="3">
        <f t="shared" ca="1" si="563"/>
        <v>0</v>
      </c>
      <c r="M5127" s="1">
        <f t="shared" ca="1" si="564"/>
        <v>0</v>
      </c>
      <c r="N5127" t="str">
        <f t="shared" si="566"/>
        <v>no</v>
      </c>
    </row>
    <row r="5128" spans="1:14" x14ac:dyDescent="0.25">
      <c r="A5128" t="str">
        <f t="shared" si="560"/>
        <v>5St Kilda</v>
      </c>
      <c r="B5128">
        <v>2020</v>
      </c>
      <c r="C5128">
        <v>5</v>
      </c>
      <c r="D5128" t="s">
        <v>350</v>
      </c>
      <c r="E5128" t="s">
        <v>19</v>
      </c>
      <c r="F5128">
        <v>48</v>
      </c>
      <c r="G5128" s="1">
        <v>0.92</v>
      </c>
      <c r="H5128">
        <v>0</v>
      </c>
      <c r="I5128">
        <f t="shared" si="561"/>
        <v>23</v>
      </c>
      <c r="J5128" s="3">
        <f t="shared" si="562"/>
        <v>0</v>
      </c>
      <c r="K5128" s="5">
        <f t="shared" si="565"/>
        <v>1</v>
      </c>
      <c r="L5128" s="3">
        <f t="shared" ca="1" si="563"/>
        <v>0</v>
      </c>
      <c r="M5128" s="1">
        <f t="shared" ca="1" si="564"/>
        <v>0</v>
      </c>
      <c r="N5128" t="str">
        <f t="shared" si="566"/>
        <v>yes</v>
      </c>
    </row>
    <row r="5129" spans="1:14" x14ac:dyDescent="0.25">
      <c r="A5129" t="str">
        <f t="shared" si="560"/>
        <v>5St Kilda</v>
      </c>
      <c r="B5129">
        <v>2020</v>
      </c>
      <c r="C5129">
        <v>5</v>
      </c>
      <c r="D5129" t="s">
        <v>330</v>
      </c>
      <c r="E5129" t="s">
        <v>19</v>
      </c>
      <c r="F5129">
        <v>31</v>
      </c>
      <c r="G5129" s="1">
        <v>0.81</v>
      </c>
      <c r="H5129">
        <v>0</v>
      </c>
      <c r="I5129">
        <f t="shared" si="561"/>
        <v>23</v>
      </c>
      <c r="J5129" s="3">
        <f t="shared" si="562"/>
        <v>0</v>
      </c>
      <c r="K5129" s="5">
        <f t="shared" si="565"/>
        <v>3</v>
      </c>
      <c r="L5129" s="3">
        <f t="shared" ca="1" si="563"/>
        <v>6.1919504643962843E-3</v>
      </c>
      <c r="M5129" s="1">
        <f t="shared" ca="1" si="564"/>
        <v>-6.1919504643962843E-3</v>
      </c>
      <c r="N5129" t="str">
        <f t="shared" si="566"/>
        <v>yes</v>
      </c>
    </row>
    <row r="5130" spans="1:14" x14ac:dyDescent="0.25">
      <c r="A5130" t="str">
        <f t="shared" si="560"/>
        <v>5Brisbane Lions</v>
      </c>
      <c r="B5130">
        <v>2020</v>
      </c>
      <c r="C5130">
        <v>5</v>
      </c>
      <c r="D5130" t="s">
        <v>390</v>
      </c>
      <c r="E5130" t="s">
        <v>16</v>
      </c>
      <c r="F5130">
        <v>54</v>
      </c>
      <c r="G5130" s="1">
        <v>0.99</v>
      </c>
      <c r="H5130">
        <v>0</v>
      </c>
      <c r="I5130">
        <f t="shared" si="561"/>
        <v>21</v>
      </c>
      <c r="J5130" s="3">
        <f t="shared" si="562"/>
        <v>0</v>
      </c>
      <c r="K5130" s="5">
        <f t="shared" si="565"/>
        <v>0</v>
      </c>
      <c r="L5130" s="3">
        <f t="shared" ca="1" si="563"/>
        <v>1.8530489118724413E-2</v>
      </c>
      <c r="M5130" s="1">
        <f t="shared" ca="1" si="564"/>
        <v>-1.8530489118724413E-2</v>
      </c>
      <c r="N5130" t="str">
        <f t="shared" si="566"/>
        <v>no</v>
      </c>
    </row>
    <row r="5131" spans="1:14" x14ac:dyDescent="0.25">
      <c r="A5131" t="str">
        <f t="shared" si="560"/>
        <v>5Richmond</v>
      </c>
      <c r="B5131">
        <v>2020</v>
      </c>
      <c r="C5131">
        <v>5</v>
      </c>
      <c r="D5131" t="s">
        <v>422</v>
      </c>
      <c r="E5131" t="s">
        <v>28</v>
      </c>
      <c r="F5131">
        <v>67</v>
      </c>
      <c r="G5131" s="1">
        <v>0.83</v>
      </c>
      <c r="H5131">
        <v>0</v>
      </c>
      <c r="I5131">
        <f t="shared" si="561"/>
        <v>23</v>
      </c>
      <c r="J5131" s="3">
        <f t="shared" si="562"/>
        <v>0</v>
      </c>
      <c r="K5131" s="5">
        <f t="shared" si="565"/>
        <v>0</v>
      </c>
      <c r="L5131" s="3">
        <f t="shared" ca="1" si="563"/>
        <v>1.60427807486631E-2</v>
      </c>
      <c r="M5131" s="1">
        <f t="shared" ca="1" si="564"/>
        <v>-1.60427807486631E-2</v>
      </c>
      <c r="N5131" t="str">
        <f t="shared" si="566"/>
        <v>no</v>
      </c>
    </row>
    <row r="5132" spans="1:14" x14ac:dyDescent="0.25">
      <c r="A5132" t="str">
        <f t="shared" si="560"/>
        <v>5Collingwood</v>
      </c>
      <c r="B5132">
        <v>2020</v>
      </c>
      <c r="C5132">
        <v>5</v>
      </c>
      <c r="D5132" t="s">
        <v>411</v>
      </c>
      <c r="E5132" t="s">
        <v>51</v>
      </c>
      <c r="F5132">
        <v>89</v>
      </c>
      <c r="G5132" s="1">
        <v>0.9</v>
      </c>
      <c r="H5132">
        <v>0</v>
      </c>
      <c r="I5132">
        <f t="shared" si="561"/>
        <v>21</v>
      </c>
      <c r="J5132" s="3">
        <f t="shared" si="562"/>
        <v>0</v>
      </c>
      <c r="K5132" s="5">
        <f t="shared" si="565"/>
        <v>0</v>
      </c>
      <c r="L5132" s="3">
        <f t="shared" ca="1" si="563"/>
        <v>8.0971659919028341E-3</v>
      </c>
      <c r="M5132" s="1">
        <f t="shared" ca="1" si="564"/>
        <v>-8.0971659919028341E-3</v>
      </c>
      <c r="N5132" t="str">
        <f t="shared" si="566"/>
        <v>no</v>
      </c>
    </row>
    <row r="5133" spans="1:14" x14ac:dyDescent="0.25">
      <c r="A5133" t="str">
        <f t="shared" si="560"/>
        <v>5North Melbourne</v>
      </c>
      <c r="B5133">
        <v>2020</v>
      </c>
      <c r="C5133">
        <v>5</v>
      </c>
      <c r="D5133" t="s">
        <v>482</v>
      </c>
      <c r="E5133" t="s">
        <v>25</v>
      </c>
      <c r="F5133">
        <v>56</v>
      </c>
      <c r="G5133" s="1">
        <v>0.81</v>
      </c>
      <c r="H5133">
        <v>0</v>
      </c>
      <c r="I5133">
        <f t="shared" si="561"/>
        <v>21</v>
      </c>
      <c r="J5133" s="3">
        <f t="shared" si="562"/>
        <v>0</v>
      </c>
      <c r="K5133" s="5">
        <f t="shared" si="565"/>
        <v>0</v>
      </c>
      <c r="L5133" s="3">
        <f t="shared" ca="1" si="563"/>
        <v>0</v>
      </c>
      <c r="M5133" s="1">
        <f t="shared" ca="1" si="564"/>
        <v>0</v>
      </c>
      <c r="N5133" t="str">
        <f t="shared" si="566"/>
        <v>no</v>
      </c>
    </row>
    <row r="5134" spans="1:14" x14ac:dyDescent="0.25">
      <c r="A5134" t="str">
        <f t="shared" si="560"/>
        <v>5Hawthorn</v>
      </c>
      <c r="B5134">
        <v>2020</v>
      </c>
      <c r="C5134">
        <v>5</v>
      </c>
      <c r="D5134" t="s">
        <v>573</v>
      </c>
      <c r="E5134" t="s">
        <v>56</v>
      </c>
      <c r="F5134">
        <v>36</v>
      </c>
      <c r="G5134" s="1">
        <v>0.95</v>
      </c>
      <c r="H5134">
        <v>0</v>
      </c>
      <c r="I5134">
        <f t="shared" si="561"/>
        <v>24</v>
      </c>
      <c r="J5134" s="3">
        <f t="shared" si="562"/>
        <v>0</v>
      </c>
      <c r="K5134" s="5">
        <f t="shared" si="565"/>
        <v>0</v>
      </c>
      <c r="L5134" s="3">
        <f t="shared" ca="1" si="563"/>
        <v>0</v>
      </c>
      <c r="M5134" s="1">
        <f t="shared" ca="1" si="564"/>
        <v>0</v>
      </c>
      <c r="N5134" t="str">
        <f t="shared" si="566"/>
        <v>no</v>
      </c>
    </row>
    <row r="5135" spans="1:14" x14ac:dyDescent="0.25">
      <c r="A5135" t="str">
        <f t="shared" si="560"/>
        <v>5Brisbane Lions</v>
      </c>
      <c r="B5135">
        <v>2020</v>
      </c>
      <c r="C5135">
        <v>5</v>
      </c>
      <c r="D5135" t="s">
        <v>389</v>
      </c>
      <c r="E5135" t="s">
        <v>16</v>
      </c>
      <c r="F5135">
        <v>60</v>
      </c>
      <c r="G5135" s="1">
        <v>0.92</v>
      </c>
      <c r="H5135">
        <v>0</v>
      </c>
      <c r="I5135">
        <f t="shared" si="561"/>
        <v>21</v>
      </c>
      <c r="J5135" s="3">
        <f t="shared" si="562"/>
        <v>0</v>
      </c>
      <c r="K5135" s="5">
        <f t="shared" si="565"/>
        <v>0</v>
      </c>
      <c r="L5135" s="3">
        <f t="shared" ca="1" si="563"/>
        <v>0</v>
      </c>
      <c r="M5135" s="1">
        <f t="shared" ca="1" si="564"/>
        <v>0</v>
      </c>
      <c r="N5135" t="str">
        <f t="shared" si="566"/>
        <v>no</v>
      </c>
    </row>
    <row r="5136" spans="1:14" x14ac:dyDescent="0.25">
      <c r="A5136" t="str">
        <f t="shared" si="560"/>
        <v>5St Kilda</v>
      </c>
      <c r="B5136">
        <v>2020</v>
      </c>
      <c r="C5136">
        <v>5</v>
      </c>
      <c r="D5136" t="s">
        <v>492</v>
      </c>
      <c r="E5136" t="s">
        <v>19</v>
      </c>
      <c r="F5136">
        <v>84</v>
      </c>
      <c r="G5136" s="1">
        <v>0.86</v>
      </c>
      <c r="H5136">
        <v>0</v>
      </c>
      <c r="I5136">
        <f t="shared" si="561"/>
        <v>23</v>
      </c>
      <c r="J5136" s="3">
        <f t="shared" si="562"/>
        <v>0</v>
      </c>
      <c r="K5136" s="5">
        <f t="shared" si="565"/>
        <v>0</v>
      </c>
      <c r="L5136" s="3">
        <f t="shared" ca="1" si="563"/>
        <v>0</v>
      </c>
      <c r="M5136" s="1">
        <f t="shared" ca="1" si="564"/>
        <v>0</v>
      </c>
      <c r="N5136" t="str">
        <f t="shared" si="566"/>
        <v>no</v>
      </c>
    </row>
    <row r="5137" spans="1:14" x14ac:dyDescent="0.25">
      <c r="A5137" t="str">
        <f t="shared" si="560"/>
        <v>5Western Bulldogs</v>
      </c>
      <c r="B5137">
        <v>2020</v>
      </c>
      <c r="C5137">
        <v>5</v>
      </c>
      <c r="D5137" t="s">
        <v>472</v>
      </c>
      <c r="E5137" t="s">
        <v>14</v>
      </c>
      <c r="F5137">
        <v>68</v>
      </c>
      <c r="G5137" s="1">
        <v>0.82</v>
      </c>
      <c r="H5137">
        <v>0</v>
      </c>
      <c r="I5137">
        <f t="shared" si="561"/>
        <v>21</v>
      </c>
      <c r="J5137" s="3">
        <f t="shared" si="562"/>
        <v>0</v>
      </c>
      <c r="K5137" s="5">
        <f t="shared" si="565"/>
        <v>0</v>
      </c>
      <c r="L5137" s="3">
        <f t="shared" ca="1" si="563"/>
        <v>2.4999999999999998E-2</v>
      </c>
      <c r="M5137" s="1">
        <f t="shared" ca="1" si="564"/>
        <v>-2.4999999999999998E-2</v>
      </c>
      <c r="N5137" t="str">
        <f t="shared" si="566"/>
        <v>no</v>
      </c>
    </row>
    <row r="5138" spans="1:14" x14ac:dyDescent="0.25">
      <c r="A5138" t="str">
        <f t="shared" si="560"/>
        <v>5Gold Coast Suns</v>
      </c>
      <c r="B5138">
        <v>2020</v>
      </c>
      <c r="C5138">
        <v>5</v>
      </c>
      <c r="D5138" t="s">
        <v>243</v>
      </c>
      <c r="E5138" t="s">
        <v>40</v>
      </c>
      <c r="F5138">
        <v>45</v>
      </c>
      <c r="G5138" s="1">
        <v>0.82</v>
      </c>
      <c r="H5138">
        <v>0</v>
      </c>
      <c r="I5138">
        <f t="shared" si="561"/>
        <v>25</v>
      </c>
      <c r="J5138" s="3">
        <f t="shared" si="562"/>
        <v>0</v>
      </c>
      <c r="K5138" s="5">
        <f t="shared" si="565"/>
        <v>16</v>
      </c>
      <c r="L5138" s="3">
        <f t="shared" ca="1" si="563"/>
        <v>8.4722222222222213E-2</v>
      </c>
      <c r="M5138" s="1">
        <f t="shared" ca="1" si="564"/>
        <v>-8.4722222222222213E-2</v>
      </c>
      <c r="N5138" t="str">
        <f t="shared" si="566"/>
        <v>yes</v>
      </c>
    </row>
    <row r="5139" spans="1:14" x14ac:dyDescent="0.25">
      <c r="A5139" t="str">
        <f t="shared" si="560"/>
        <v>5Richmond</v>
      </c>
      <c r="B5139">
        <v>2020</v>
      </c>
      <c r="C5139">
        <v>5</v>
      </c>
      <c r="D5139" t="s">
        <v>200</v>
      </c>
      <c r="E5139" t="s">
        <v>28</v>
      </c>
      <c r="F5139">
        <v>87</v>
      </c>
      <c r="G5139" s="1">
        <v>0.86</v>
      </c>
      <c r="H5139">
        <v>0</v>
      </c>
      <c r="I5139">
        <f t="shared" si="561"/>
        <v>23</v>
      </c>
      <c r="J5139" s="3">
        <f t="shared" si="562"/>
        <v>0</v>
      </c>
      <c r="K5139" s="5">
        <f t="shared" si="565"/>
        <v>12</v>
      </c>
      <c r="L5139" s="3">
        <f t="shared" ca="1" si="563"/>
        <v>0</v>
      </c>
      <c r="M5139" s="1">
        <f t="shared" ca="1" si="564"/>
        <v>0</v>
      </c>
      <c r="N5139" t="str">
        <f t="shared" si="566"/>
        <v>yes</v>
      </c>
    </row>
    <row r="5140" spans="1:14" x14ac:dyDescent="0.25">
      <c r="A5140" t="str">
        <f t="shared" si="560"/>
        <v>5Geelong Cats</v>
      </c>
      <c r="B5140">
        <v>2020</v>
      </c>
      <c r="C5140">
        <v>5</v>
      </c>
      <c r="D5140" t="s">
        <v>467</v>
      </c>
      <c r="E5140" t="s">
        <v>9</v>
      </c>
      <c r="F5140">
        <v>28</v>
      </c>
      <c r="G5140" s="1">
        <v>0.89</v>
      </c>
      <c r="H5140">
        <v>0</v>
      </c>
      <c r="I5140">
        <f t="shared" si="561"/>
        <v>25</v>
      </c>
      <c r="J5140" s="3">
        <f t="shared" si="562"/>
        <v>0</v>
      </c>
      <c r="K5140" s="5">
        <f t="shared" si="565"/>
        <v>0</v>
      </c>
      <c r="L5140" s="3">
        <f t="shared" ca="1" si="563"/>
        <v>4.0567951318458417E-3</v>
      </c>
      <c r="M5140" s="1">
        <f t="shared" ca="1" si="564"/>
        <v>-4.0567951318458417E-3</v>
      </c>
      <c r="N5140" t="str">
        <f t="shared" si="566"/>
        <v>no</v>
      </c>
    </row>
    <row r="5141" spans="1:14" x14ac:dyDescent="0.25">
      <c r="A5141" t="str">
        <f t="shared" si="560"/>
        <v>5Collingwood</v>
      </c>
      <c r="B5141">
        <v>2020</v>
      </c>
      <c r="C5141">
        <v>5</v>
      </c>
      <c r="D5141" t="s">
        <v>611</v>
      </c>
      <c r="E5141" t="s">
        <v>51</v>
      </c>
      <c r="F5141">
        <v>51</v>
      </c>
      <c r="G5141" s="1">
        <v>0.87</v>
      </c>
      <c r="H5141">
        <v>0</v>
      </c>
      <c r="I5141">
        <f t="shared" si="561"/>
        <v>21</v>
      </c>
      <c r="J5141" s="3">
        <f t="shared" si="562"/>
        <v>0</v>
      </c>
      <c r="K5141" s="5">
        <f t="shared" si="565"/>
        <v>0</v>
      </c>
      <c r="L5141" s="3">
        <f t="shared" ca="1" si="563"/>
        <v>3.7037037037037034E-3</v>
      </c>
      <c r="M5141" s="1">
        <f t="shared" ca="1" si="564"/>
        <v>-3.7037037037037034E-3</v>
      </c>
      <c r="N5141" t="str">
        <f t="shared" si="566"/>
        <v>no</v>
      </c>
    </row>
    <row r="5142" spans="1:14" x14ac:dyDescent="0.25">
      <c r="A5142" t="str">
        <f t="shared" si="560"/>
        <v>5Fremantle</v>
      </c>
      <c r="B5142">
        <v>2020</v>
      </c>
      <c r="C5142">
        <v>5</v>
      </c>
      <c r="D5142" t="s">
        <v>278</v>
      </c>
      <c r="E5142" t="s">
        <v>53</v>
      </c>
      <c r="F5142">
        <v>38</v>
      </c>
      <c r="G5142" s="1">
        <v>0.96</v>
      </c>
      <c r="H5142">
        <v>0</v>
      </c>
      <c r="I5142">
        <f t="shared" si="561"/>
        <v>15</v>
      </c>
      <c r="J5142" s="3">
        <f t="shared" si="562"/>
        <v>0</v>
      </c>
      <c r="K5142" s="5">
        <f t="shared" si="565"/>
        <v>7</v>
      </c>
      <c r="L5142" s="3">
        <f t="shared" ca="1" si="563"/>
        <v>8.5227272727272721E-3</v>
      </c>
      <c r="M5142" s="1">
        <f t="shared" ca="1" si="564"/>
        <v>-8.5227272727272721E-3</v>
      </c>
      <c r="N5142" t="str">
        <f t="shared" si="566"/>
        <v>yes</v>
      </c>
    </row>
    <row r="5143" spans="1:14" x14ac:dyDescent="0.25">
      <c r="A5143" t="str">
        <f t="shared" si="560"/>
        <v>5Sydney Swans</v>
      </c>
      <c r="B5143">
        <v>2020</v>
      </c>
      <c r="C5143">
        <v>5</v>
      </c>
      <c r="D5143" t="s">
        <v>646</v>
      </c>
      <c r="E5143" t="s">
        <v>70</v>
      </c>
      <c r="F5143">
        <v>36</v>
      </c>
      <c r="G5143" s="1">
        <v>0.72</v>
      </c>
      <c r="H5143">
        <v>0</v>
      </c>
      <c r="I5143">
        <f t="shared" si="561"/>
        <v>20</v>
      </c>
      <c r="J5143" s="3">
        <f t="shared" si="562"/>
        <v>0</v>
      </c>
      <c r="K5143" s="5">
        <f t="shared" si="565"/>
        <v>0</v>
      </c>
      <c r="L5143" s="3">
        <f t="shared" ca="1" si="563"/>
        <v>0</v>
      </c>
      <c r="M5143" s="1">
        <f t="shared" ca="1" si="564"/>
        <v>0</v>
      </c>
      <c r="N5143" t="str">
        <f t="shared" si="566"/>
        <v>no</v>
      </c>
    </row>
    <row r="5144" spans="1:14" x14ac:dyDescent="0.25">
      <c r="A5144" t="str">
        <f t="shared" si="560"/>
        <v>5Hawthorn</v>
      </c>
      <c r="B5144">
        <v>2020</v>
      </c>
      <c r="C5144">
        <v>5</v>
      </c>
      <c r="D5144" t="s">
        <v>291</v>
      </c>
      <c r="E5144" t="s">
        <v>56</v>
      </c>
      <c r="F5144">
        <v>47</v>
      </c>
      <c r="G5144" s="1">
        <v>0.79</v>
      </c>
      <c r="H5144">
        <v>0</v>
      </c>
      <c r="I5144">
        <f t="shared" si="561"/>
        <v>24</v>
      </c>
      <c r="J5144" s="3">
        <f t="shared" si="562"/>
        <v>0</v>
      </c>
      <c r="K5144" s="5">
        <f t="shared" si="565"/>
        <v>7</v>
      </c>
      <c r="L5144" s="3">
        <f t="shared" ca="1" si="563"/>
        <v>0.16470588235294117</v>
      </c>
      <c r="M5144" s="1">
        <f t="shared" ca="1" si="564"/>
        <v>-0.16470588235294117</v>
      </c>
      <c r="N5144" t="str">
        <f t="shared" si="566"/>
        <v>yes</v>
      </c>
    </row>
    <row r="5145" spans="1:14" x14ac:dyDescent="0.25">
      <c r="A5145" t="str">
        <f t="shared" si="560"/>
        <v>5Brisbane Lions</v>
      </c>
      <c r="B5145">
        <v>2020</v>
      </c>
      <c r="C5145">
        <v>5</v>
      </c>
      <c r="D5145" t="s">
        <v>451</v>
      </c>
      <c r="E5145" t="s">
        <v>16</v>
      </c>
      <c r="F5145">
        <v>48</v>
      </c>
      <c r="G5145" s="1">
        <v>0.77</v>
      </c>
      <c r="H5145">
        <v>0</v>
      </c>
      <c r="I5145">
        <f t="shared" si="561"/>
        <v>21</v>
      </c>
      <c r="J5145" s="3">
        <f t="shared" si="562"/>
        <v>0</v>
      </c>
      <c r="K5145" s="5">
        <f t="shared" si="565"/>
        <v>0</v>
      </c>
      <c r="L5145" s="3">
        <f t="shared" ca="1" si="563"/>
        <v>4.8872180451127824E-2</v>
      </c>
      <c r="M5145" s="1">
        <f t="shared" ca="1" si="564"/>
        <v>-4.8872180451127824E-2</v>
      </c>
      <c r="N5145" t="str">
        <f t="shared" si="566"/>
        <v>no</v>
      </c>
    </row>
    <row r="5146" spans="1:14" x14ac:dyDescent="0.25">
      <c r="A5146" t="str">
        <f t="shared" si="560"/>
        <v>5Essendon</v>
      </c>
      <c r="B5146">
        <v>2020</v>
      </c>
      <c r="C5146">
        <v>5</v>
      </c>
      <c r="D5146" t="s">
        <v>268</v>
      </c>
      <c r="E5146" t="s">
        <v>32</v>
      </c>
      <c r="F5146">
        <v>28</v>
      </c>
      <c r="G5146" s="1">
        <v>0.8</v>
      </c>
      <c r="H5146">
        <v>0</v>
      </c>
      <c r="I5146">
        <f t="shared" si="561"/>
        <v>21</v>
      </c>
      <c r="J5146" s="3">
        <f t="shared" si="562"/>
        <v>0</v>
      </c>
      <c r="K5146" s="5">
        <f t="shared" si="565"/>
        <v>5</v>
      </c>
      <c r="L5146" s="3">
        <f t="shared" ca="1" si="563"/>
        <v>0</v>
      </c>
      <c r="M5146" s="1">
        <f t="shared" ca="1" si="564"/>
        <v>0</v>
      </c>
      <c r="N5146" t="str">
        <f t="shared" si="566"/>
        <v>yes</v>
      </c>
    </row>
    <row r="5147" spans="1:14" x14ac:dyDescent="0.25">
      <c r="A5147" t="str">
        <f t="shared" si="560"/>
        <v>5St Kilda</v>
      </c>
      <c r="B5147">
        <v>2020</v>
      </c>
      <c r="C5147">
        <v>5</v>
      </c>
      <c r="D5147" t="s">
        <v>436</v>
      </c>
      <c r="E5147" t="s">
        <v>19</v>
      </c>
      <c r="F5147">
        <v>37</v>
      </c>
      <c r="G5147" s="1">
        <v>0.8</v>
      </c>
      <c r="H5147">
        <v>0</v>
      </c>
      <c r="I5147">
        <f t="shared" si="561"/>
        <v>23</v>
      </c>
      <c r="J5147" s="3">
        <f t="shared" si="562"/>
        <v>0</v>
      </c>
      <c r="K5147" s="5">
        <f t="shared" si="565"/>
        <v>0</v>
      </c>
      <c r="L5147" s="3">
        <f t="shared" ca="1" si="563"/>
        <v>0</v>
      </c>
      <c r="M5147" s="1">
        <f t="shared" ca="1" si="564"/>
        <v>0</v>
      </c>
      <c r="N5147" t="str">
        <f t="shared" si="566"/>
        <v>no</v>
      </c>
    </row>
    <row r="5148" spans="1:14" x14ac:dyDescent="0.25">
      <c r="A5148" t="str">
        <f t="shared" si="560"/>
        <v>5Carlton</v>
      </c>
      <c r="B5148">
        <v>2020</v>
      </c>
      <c r="C5148">
        <v>5</v>
      </c>
      <c r="D5148" t="s">
        <v>528</v>
      </c>
      <c r="E5148" t="s">
        <v>6</v>
      </c>
      <c r="F5148">
        <v>37</v>
      </c>
      <c r="G5148" s="1">
        <v>0.95</v>
      </c>
      <c r="H5148">
        <v>0</v>
      </c>
      <c r="I5148">
        <f t="shared" si="561"/>
        <v>23</v>
      </c>
      <c r="J5148" s="3">
        <f t="shared" si="562"/>
        <v>0</v>
      </c>
      <c r="K5148" s="5">
        <f t="shared" si="565"/>
        <v>0</v>
      </c>
      <c r="L5148" s="3">
        <f t="shared" ca="1" si="563"/>
        <v>1.9607843137254902E-2</v>
      </c>
      <c r="M5148" s="1">
        <f t="shared" ca="1" si="564"/>
        <v>-1.9607843137254902E-2</v>
      </c>
      <c r="N5148" t="str">
        <f t="shared" si="566"/>
        <v>no</v>
      </c>
    </row>
    <row r="5149" spans="1:14" x14ac:dyDescent="0.25">
      <c r="A5149" t="str">
        <f t="shared" si="560"/>
        <v>5Western Bulldogs</v>
      </c>
      <c r="B5149">
        <v>2020</v>
      </c>
      <c r="C5149">
        <v>5</v>
      </c>
      <c r="D5149" t="s">
        <v>471</v>
      </c>
      <c r="E5149" t="s">
        <v>14</v>
      </c>
      <c r="F5149">
        <v>58</v>
      </c>
      <c r="G5149" s="1">
        <v>0.82</v>
      </c>
      <c r="H5149">
        <v>0</v>
      </c>
      <c r="I5149">
        <f t="shared" si="561"/>
        <v>21</v>
      </c>
      <c r="J5149" s="3">
        <f t="shared" si="562"/>
        <v>0</v>
      </c>
      <c r="K5149" s="5">
        <f t="shared" si="565"/>
        <v>0</v>
      </c>
      <c r="L5149" s="3">
        <f t="shared" ca="1" si="563"/>
        <v>3.246753246753247E-3</v>
      </c>
      <c r="M5149" s="1">
        <f t="shared" ca="1" si="564"/>
        <v>-3.246753246753247E-3</v>
      </c>
      <c r="N5149" t="str">
        <f t="shared" si="566"/>
        <v>no</v>
      </c>
    </row>
    <row r="5150" spans="1:14" x14ac:dyDescent="0.25">
      <c r="A5150" t="str">
        <f t="shared" si="560"/>
        <v>5North Melbourne</v>
      </c>
      <c r="B5150">
        <v>2020</v>
      </c>
      <c r="C5150">
        <v>5</v>
      </c>
      <c r="D5150" t="s">
        <v>613</v>
      </c>
      <c r="E5150" t="s">
        <v>25</v>
      </c>
      <c r="F5150">
        <v>37</v>
      </c>
      <c r="G5150" s="1">
        <v>0.84</v>
      </c>
      <c r="H5150">
        <v>0</v>
      </c>
      <c r="I5150">
        <f t="shared" si="561"/>
        <v>21</v>
      </c>
      <c r="J5150" s="3">
        <f t="shared" si="562"/>
        <v>0</v>
      </c>
      <c r="K5150" s="5">
        <f t="shared" si="565"/>
        <v>0</v>
      </c>
      <c r="L5150" s="3">
        <f t="shared" ca="1" si="563"/>
        <v>0</v>
      </c>
      <c r="M5150" s="1">
        <f t="shared" ca="1" si="564"/>
        <v>0</v>
      </c>
      <c r="N5150" t="str">
        <f t="shared" si="566"/>
        <v>no</v>
      </c>
    </row>
    <row r="5151" spans="1:14" x14ac:dyDescent="0.25">
      <c r="A5151" t="str">
        <f t="shared" si="560"/>
        <v>5Adelaide Crows</v>
      </c>
      <c r="B5151">
        <v>2020</v>
      </c>
      <c r="C5151">
        <v>5</v>
      </c>
      <c r="D5151" t="s">
        <v>640</v>
      </c>
      <c r="E5151" t="s">
        <v>22</v>
      </c>
      <c r="F5151">
        <v>28</v>
      </c>
      <c r="G5151" s="1">
        <v>0.69</v>
      </c>
      <c r="H5151">
        <v>0</v>
      </c>
      <c r="I5151">
        <f t="shared" si="561"/>
        <v>15</v>
      </c>
      <c r="J5151" s="3">
        <f t="shared" si="562"/>
        <v>0</v>
      </c>
      <c r="K5151" s="5">
        <f t="shared" si="565"/>
        <v>0</v>
      </c>
      <c r="L5151" s="3">
        <f t="shared" ca="1" si="563"/>
        <v>1.1363636363636362E-2</v>
      </c>
      <c r="M5151" s="1">
        <f t="shared" ca="1" si="564"/>
        <v>-1.1363636363636362E-2</v>
      </c>
      <c r="N5151" t="str">
        <f t="shared" si="566"/>
        <v>no</v>
      </c>
    </row>
    <row r="5152" spans="1:14" x14ac:dyDescent="0.25">
      <c r="A5152" t="str">
        <f t="shared" si="560"/>
        <v>5Essendon</v>
      </c>
      <c r="B5152">
        <v>2020</v>
      </c>
      <c r="C5152">
        <v>5</v>
      </c>
      <c r="D5152" t="s">
        <v>337</v>
      </c>
      <c r="E5152" t="s">
        <v>32</v>
      </c>
      <c r="F5152">
        <v>53</v>
      </c>
      <c r="G5152" s="1">
        <v>0.8</v>
      </c>
      <c r="H5152">
        <v>0</v>
      </c>
      <c r="I5152">
        <f t="shared" si="561"/>
        <v>21</v>
      </c>
      <c r="J5152" s="3">
        <f t="shared" si="562"/>
        <v>0</v>
      </c>
      <c r="K5152" s="5">
        <f t="shared" si="565"/>
        <v>1</v>
      </c>
      <c r="L5152" s="3">
        <f t="shared" ca="1" si="563"/>
        <v>3.472222222222222E-3</v>
      </c>
      <c r="M5152" s="1">
        <f t="shared" ca="1" si="564"/>
        <v>-3.472222222222222E-3</v>
      </c>
      <c r="N5152" t="str">
        <f t="shared" si="566"/>
        <v>yes</v>
      </c>
    </row>
    <row r="5153" spans="1:14" x14ac:dyDescent="0.25">
      <c r="A5153" t="str">
        <f t="shared" si="560"/>
        <v>5Essendon</v>
      </c>
      <c r="B5153">
        <v>2020</v>
      </c>
      <c r="C5153">
        <v>5</v>
      </c>
      <c r="D5153" t="s">
        <v>463</v>
      </c>
      <c r="E5153" t="s">
        <v>32</v>
      </c>
      <c r="F5153">
        <v>79</v>
      </c>
      <c r="G5153" s="1">
        <v>0.92</v>
      </c>
      <c r="H5153">
        <v>0</v>
      </c>
      <c r="I5153">
        <f t="shared" si="561"/>
        <v>21</v>
      </c>
      <c r="J5153" s="3">
        <f t="shared" si="562"/>
        <v>0</v>
      </c>
      <c r="K5153" s="5">
        <f t="shared" si="565"/>
        <v>0</v>
      </c>
      <c r="L5153" s="3">
        <f t="shared" ca="1" si="563"/>
        <v>1.1961722488038277E-2</v>
      </c>
      <c r="M5153" s="1">
        <f t="shared" ca="1" si="564"/>
        <v>-1.1961722488038277E-2</v>
      </c>
      <c r="N5153" t="str">
        <f t="shared" si="566"/>
        <v>no</v>
      </c>
    </row>
    <row r="5154" spans="1:14" x14ac:dyDescent="0.25">
      <c r="A5154" t="str">
        <f t="shared" si="560"/>
        <v>5Hawthorn</v>
      </c>
      <c r="B5154">
        <v>2020</v>
      </c>
      <c r="C5154">
        <v>5</v>
      </c>
      <c r="D5154" t="s">
        <v>383</v>
      </c>
      <c r="E5154" t="s">
        <v>56</v>
      </c>
      <c r="F5154">
        <v>43</v>
      </c>
      <c r="G5154" s="1">
        <v>0.84</v>
      </c>
      <c r="H5154">
        <v>0</v>
      </c>
      <c r="I5154">
        <f t="shared" si="561"/>
        <v>24</v>
      </c>
      <c r="J5154" s="3">
        <f t="shared" si="562"/>
        <v>0</v>
      </c>
      <c r="K5154" s="5">
        <f t="shared" si="565"/>
        <v>0</v>
      </c>
      <c r="L5154" s="3">
        <f t="shared" ca="1" si="563"/>
        <v>3.472222222222222E-3</v>
      </c>
      <c r="M5154" s="1">
        <f t="shared" ca="1" si="564"/>
        <v>-3.472222222222222E-3</v>
      </c>
      <c r="N5154" t="str">
        <f t="shared" si="566"/>
        <v>no</v>
      </c>
    </row>
    <row r="5155" spans="1:14" x14ac:dyDescent="0.25">
      <c r="A5155" t="str">
        <f t="shared" si="560"/>
        <v>5Brisbane Lions</v>
      </c>
      <c r="B5155">
        <v>2020</v>
      </c>
      <c r="C5155">
        <v>5</v>
      </c>
      <c r="D5155" t="s">
        <v>306</v>
      </c>
      <c r="E5155" t="s">
        <v>16</v>
      </c>
      <c r="F5155">
        <v>60</v>
      </c>
      <c r="G5155" s="1">
        <v>0.84</v>
      </c>
      <c r="H5155">
        <v>0</v>
      </c>
      <c r="I5155">
        <f t="shared" si="561"/>
        <v>21</v>
      </c>
      <c r="J5155" s="3">
        <f t="shared" si="562"/>
        <v>0</v>
      </c>
      <c r="K5155" s="5">
        <f t="shared" si="565"/>
        <v>2</v>
      </c>
      <c r="L5155" s="3">
        <f t="shared" ca="1" si="563"/>
        <v>5.1656314699792955E-2</v>
      </c>
      <c r="M5155" s="1">
        <f t="shared" ca="1" si="564"/>
        <v>-5.1656314699792955E-2</v>
      </c>
      <c r="N5155" t="str">
        <f t="shared" si="566"/>
        <v>yes</v>
      </c>
    </row>
    <row r="5156" spans="1:14" x14ac:dyDescent="0.25">
      <c r="A5156" t="str">
        <f t="shared" si="560"/>
        <v>5Adelaide Crows</v>
      </c>
      <c r="B5156">
        <v>2020</v>
      </c>
      <c r="C5156">
        <v>5</v>
      </c>
      <c r="D5156" t="s">
        <v>394</v>
      </c>
      <c r="E5156" t="s">
        <v>22</v>
      </c>
      <c r="F5156">
        <v>44</v>
      </c>
      <c r="G5156" s="1">
        <v>0.92</v>
      </c>
      <c r="H5156">
        <v>0</v>
      </c>
      <c r="I5156">
        <f t="shared" si="561"/>
        <v>15</v>
      </c>
      <c r="J5156" s="3">
        <f t="shared" si="562"/>
        <v>0</v>
      </c>
      <c r="K5156" s="5">
        <f t="shared" si="565"/>
        <v>0</v>
      </c>
      <c r="L5156" s="3">
        <f t="shared" ca="1" si="563"/>
        <v>0</v>
      </c>
      <c r="M5156" s="1">
        <f t="shared" ca="1" si="564"/>
        <v>0</v>
      </c>
      <c r="N5156" t="str">
        <f t="shared" si="566"/>
        <v>no</v>
      </c>
    </row>
    <row r="5157" spans="1:14" x14ac:dyDescent="0.25">
      <c r="A5157" t="str">
        <f t="shared" si="560"/>
        <v>5Essendon</v>
      </c>
      <c r="B5157">
        <v>2020</v>
      </c>
      <c r="C5157">
        <v>5</v>
      </c>
      <c r="D5157" t="s">
        <v>427</v>
      </c>
      <c r="E5157" t="s">
        <v>32</v>
      </c>
      <c r="F5157">
        <v>67</v>
      </c>
      <c r="G5157" s="1">
        <v>0.83</v>
      </c>
      <c r="H5157">
        <v>0</v>
      </c>
      <c r="I5157">
        <f t="shared" si="561"/>
        <v>21</v>
      </c>
      <c r="J5157" s="3">
        <f t="shared" si="562"/>
        <v>0</v>
      </c>
      <c r="K5157" s="5">
        <f t="shared" si="565"/>
        <v>0</v>
      </c>
      <c r="L5157" s="3">
        <f t="shared" ca="1" si="563"/>
        <v>9.2879256965944269E-3</v>
      </c>
      <c r="M5157" s="1">
        <f t="shared" ca="1" si="564"/>
        <v>-9.2879256965944269E-3</v>
      </c>
      <c r="N5157" t="str">
        <f t="shared" si="566"/>
        <v>no</v>
      </c>
    </row>
    <row r="5158" spans="1:14" x14ac:dyDescent="0.25">
      <c r="A5158" t="str">
        <f t="shared" si="560"/>
        <v>5Melbourne</v>
      </c>
      <c r="B5158">
        <v>2020</v>
      </c>
      <c r="C5158">
        <v>5</v>
      </c>
      <c r="D5158" t="s">
        <v>469</v>
      </c>
      <c r="E5158" t="s">
        <v>30</v>
      </c>
      <c r="F5158">
        <v>62</v>
      </c>
      <c r="G5158" s="1">
        <v>0.81</v>
      </c>
      <c r="H5158">
        <v>0</v>
      </c>
      <c r="I5158">
        <f t="shared" si="561"/>
        <v>23</v>
      </c>
      <c r="J5158" s="3">
        <f t="shared" si="562"/>
        <v>0</v>
      </c>
      <c r="K5158" s="5">
        <f t="shared" si="565"/>
        <v>0</v>
      </c>
      <c r="L5158" s="3">
        <f t="shared" ca="1" si="563"/>
        <v>0</v>
      </c>
      <c r="M5158" s="1">
        <f t="shared" ca="1" si="564"/>
        <v>0</v>
      </c>
      <c r="N5158" t="str">
        <f t="shared" si="566"/>
        <v>no</v>
      </c>
    </row>
    <row r="5159" spans="1:14" x14ac:dyDescent="0.25">
      <c r="A5159" t="str">
        <f t="shared" si="560"/>
        <v>5Hawthorn</v>
      </c>
      <c r="B5159">
        <v>2020</v>
      </c>
      <c r="C5159">
        <v>5</v>
      </c>
      <c r="D5159" t="s">
        <v>537</v>
      </c>
      <c r="E5159" t="s">
        <v>56</v>
      </c>
      <c r="F5159">
        <v>36</v>
      </c>
      <c r="G5159" s="1">
        <v>0.93</v>
      </c>
      <c r="H5159">
        <v>0</v>
      </c>
      <c r="I5159">
        <f t="shared" si="561"/>
        <v>24</v>
      </c>
      <c r="J5159" s="3">
        <f t="shared" si="562"/>
        <v>0</v>
      </c>
      <c r="K5159" s="5">
        <f t="shared" si="565"/>
        <v>0</v>
      </c>
      <c r="L5159" s="3">
        <f t="shared" ca="1" si="563"/>
        <v>3.021978021978022E-2</v>
      </c>
      <c r="M5159" s="1">
        <f t="shared" ca="1" si="564"/>
        <v>-3.021978021978022E-2</v>
      </c>
      <c r="N5159" t="str">
        <f t="shared" si="566"/>
        <v>no</v>
      </c>
    </row>
    <row r="5160" spans="1:14" x14ac:dyDescent="0.25">
      <c r="A5160" t="str">
        <f t="shared" si="560"/>
        <v>5Brisbane Lions</v>
      </c>
      <c r="B5160">
        <v>2020</v>
      </c>
      <c r="C5160">
        <v>5</v>
      </c>
      <c r="D5160" t="s">
        <v>286</v>
      </c>
      <c r="E5160" t="s">
        <v>16</v>
      </c>
      <c r="F5160">
        <v>66</v>
      </c>
      <c r="G5160" s="1">
        <v>0.85</v>
      </c>
      <c r="H5160">
        <v>0</v>
      </c>
      <c r="I5160">
        <f t="shared" si="561"/>
        <v>21</v>
      </c>
      <c r="J5160" s="3">
        <f t="shared" si="562"/>
        <v>0</v>
      </c>
      <c r="K5160" s="5">
        <f t="shared" si="565"/>
        <v>8</v>
      </c>
      <c r="L5160" s="3">
        <f t="shared" ca="1" si="563"/>
        <v>2.1870286576168931E-2</v>
      </c>
      <c r="M5160" s="1">
        <f t="shared" ca="1" si="564"/>
        <v>-2.1870286576168931E-2</v>
      </c>
      <c r="N5160" t="str">
        <f t="shared" si="566"/>
        <v>yes</v>
      </c>
    </row>
    <row r="5161" spans="1:14" x14ac:dyDescent="0.25">
      <c r="A5161" t="str">
        <f t="shared" si="560"/>
        <v>5North Melbourne</v>
      </c>
      <c r="B5161">
        <v>2020</v>
      </c>
      <c r="C5161">
        <v>5</v>
      </c>
      <c r="D5161" t="s">
        <v>590</v>
      </c>
      <c r="E5161" t="s">
        <v>25</v>
      </c>
      <c r="F5161">
        <v>33</v>
      </c>
      <c r="G5161" s="1">
        <v>0.87</v>
      </c>
      <c r="H5161">
        <v>0</v>
      </c>
      <c r="I5161">
        <f t="shared" si="561"/>
        <v>21</v>
      </c>
      <c r="J5161" s="3">
        <f t="shared" si="562"/>
        <v>0</v>
      </c>
      <c r="K5161" s="5">
        <f t="shared" si="565"/>
        <v>0</v>
      </c>
      <c r="L5161" s="3">
        <f t="shared" ca="1" si="563"/>
        <v>0</v>
      </c>
      <c r="M5161" s="1">
        <f t="shared" ca="1" si="564"/>
        <v>0</v>
      </c>
      <c r="N5161" t="str">
        <f t="shared" si="566"/>
        <v>no</v>
      </c>
    </row>
    <row r="5162" spans="1:14" x14ac:dyDescent="0.25">
      <c r="A5162" t="str">
        <f t="shared" si="560"/>
        <v>5Carlton</v>
      </c>
      <c r="B5162">
        <v>2020</v>
      </c>
      <c r="C5162">
        <v>5</v>
      </c>
      <c r="D5162" t="s">
        <v>484</v>
      </c>
      <c r="E5162" t="s">
        <v>6</v>
      </c>
      <c r="F5162">
        <v>72</v>
      </c>
      <c r="G5162" s="1">
        <v>0.94</v>
      </c>
      <c r="H5162">
        <v>0</v>
      </c>
      <c r="I5162">
        <f t="shared" si="561"/>
        <v>23</v>
      </c>
      <c r="J5162" s="3">
        <f t="shared" si="562"/>
        <v>0</v>
      </c>
      <c r="K5162" s="5">
        <f t="shared" si="565"/>
        <v>0</v>
      </c>
      <c r="L5162" s="3">
        <f t="shared" ca="1" si="563"/>
        <v>5.7598039215686278E-3</v>
      </c>
      <c r="M5162" s="1">
        <f t="shared" ca="1" si="564"/>
        <v>-5.7598039215686278E-3</v>
      </c>
      <c r="N5162" t="str">
        <f t="shared" si="566"/>
        <v>no</v>
      </c>
    </row>
    <row r="5163" spans="1:14" x14ac:dyDescent="0.25">
      <c r="A5163" t="str">
        <f t="shared" si="560"/>
        <v>5Essendon</v>
      </c>
      <c r="B5163">
        <v>2020</v>
      </c>
      <c r="C5163">
        <v>5</v>
      </c>
      <c r="D5163" t="s">
        <v>529</v>
      </c>
      <c r="E5163" t="s">
        <v>32</v>
      </c>
      <c r="F5163">
        <v>47</v>
      </c>
      <c r="G5163" s="1">
        <v>0.81</v>
      </c>
      <c r="H5163">
        <v>0</v>
      </c>
      <c r="I5163">
        <f t="shared" si="561"/>
        <v>21</v>
      </c>
      <c r="J5163" s="3">
        <f t="shared" si="562"/>
        <v>0</v>
      </c>
      <c r="K5163" s="5">
        <f t="shared" si="565"/>
        <v>0</v>
      </c>
      <c r="L5163" s="3">
        <f t="shared" ca="1" si="563"/>
        <v>1.7751479289940829E-2</v>
      </c>
      <c r="M5163" s="1">
        <f t="shared" ca="1" si="564"/>
        <v>-1.7751479289940829E-2</v>
      </c>
      <c r="N5163" t="str">
        <f t="shared" si="566"/>
        <v>no</v>
      </c>
    </row>
    <row r="5164" spans="1:14" x14ac:dyDescent="0.25">
      <c r="A5164" t="str">
        <f t="shared" si="560"/>
        <v>5Port Adelaide</v>
      </c>
      <c r="B5164">
        <v>2020</v>
      </c>
      <c r="C5164">
        <v>5</v>
      </c>
      <c r="D5164" t="s">
        <v>318</v>
      </c>
      <c r="E5164" t="s">
        <v>48</v>
      </c>
      <c r="F5164">
        <v>57</v>
      </c>
      <c r="G5164" s="1">
        <v>0.96</v>
      </c>
      <c r="H5164">
        <v>0</v>
      </c>
      <c r="I5164">
        <f t="shared" si="561"/>
        <v>21</v>
      </c>
      <c r="J5164" s="3">
        <f t="shared" si="562"/>
        <v>0</v>
      </c>
      <c r="K5164" s="5">
        <f t="shared" si="565"/>
        <v>2</v>
      </c>
      <c r="L5164" s="3">
        <f t="shared" ca="1" si="563"/>
        <v>9.8684210526315784E-3</v>
      </c>
      <c r="M5164" s="1">
        <f t="shared" ca="1" si="564"/>
        <v>-9.8684210526315784E-3</v>
      </c>
      <c r="N5164" t="str">
        <f t="shared" si="566"/>
        <v>yes</v>
      </c>
    </row>
    <row r="5165" spans="1:14" x14ac:dyDescent="0.25">
      <c r="A5165" t="str">
        <f t="shared" si="560"/>
        <v>5Port Adelaide</v>
      </c>
      <c r="B5165">
        <v>2020</v>
      </c>
      <c r="C5165">
        <v>5</v>
      </c>
      <c r="D5165" t="s">
        <v>364</v>
      </c>
      <c r="E5165" t="s">
        <v>48</v>
      </c>
      <c r="F5165">
        <v>36</v>
      </c>
      <c r="G5165" s="1">
        <v>0.82</v>
      </c>
      <c r="H5165">
        <v>0</v>
      </c>
      <c r="I5165">
        <f t="shared" si="561"/>
        <v>21</v>
      </c>
      <c r="J5165" s="3">
        <f t="shared" si="562"/>
        <v>0</v>
      </c>
      <c r="K5165" s="5">
        <f t="shared" si="565"/>
        <v>0</v>
      </c>
      <c r="L5165" s="3">
        <f t="shared" ca="1" si="563"/>
        <v>2.9411764705882353E-3</v>
      </c>
      <c r="M5165" s="1">
        <f t="shared" ca="1" si="564"/>
        <v>-2.9411764705882353E-3</v>
      </c>
      <c r="N5165" t="str">
        <f t="shared" si="566"/>
        <v>no</v>
      </c>
    </row>
    <row r="5166" spans="1:14" x14ac:dyDescent="0.25">
      <c r="A5166" t="str">
        <f t="shared" si="560"/>
        <v>5Gold Coast Suns</v>
      </c>
      <c r="B5166">
        <v>2020</v>
      </c>
      <c r="C5166">
        <v>5</v>
      </c>
      <c r="D5166" t="s">
        <v>376</v>
      </c>
      <c r="E5166" t="s">
        <v>40</v>
      </c>
      <c r="F5166">
        <v>51</v>
      </c>
      <c r="G5166" s="1">
        <v>0.81</v>
      </c>
      <c r="H5166">
        <v>0</v>
      </c>
      <c r="I5166">
        <f t="shared" si="561"/>
        <v>25</v>
      </c>
      <c r="J5166" s="3">
        <f t="shared" si="562"/>
        <v>0</v>
      </c>
      <c r="K5166" s="5">
        <f t="shared" si="565"/>
        <v>0</v>
      </c>
      <c r="L5166" s="3">
        <f t="shared" ca="1" si="563"/>
        <v>1.0033444816053512E-2</v>
      </c>
      <c r="M5166" s="1">
        <f t="shared" ca="1" si="564"/>
        <v>-1.0033444816053512E-2</v>
      </c>
      <c r="N5166" t="str">
        <f t="shared" si="566"/>
        <v>no</v>
      </c>
    </row>
    <row r="5167" spans="1:14" x14ac:dyDescent="0.25">
      <c r="A5167" t="str">
        <f t="shared" si="560"/>
        <v>5GWS Giants</v>
      </c>
      <c r="B5167">
        <v>2020</v>
      </c>
      <c r="C5167">
        <v>5</v>
      </c>
      <c r="D5167" t="s">
        <v>196</v>
      </c>
      <c r="E5167" t="s">
        <v>11</v>
      </c>
      <c r="F5167">
        <v>78</v>
      </c>
      <c r="G5167" s="1">
        <v>0.94</v>
      </c>
      <c r="H5167">
        <v>0</v>
      </c>
      <c r="I5167">
        <f t="shared" si="561"/>
        <v>24</v>
      </c>
      <c r="J5167" s="3">
        <f t="shared" si="562"/>
        <v>0</v>
      </c>
      <c r="K5167" s="5">
        <f t="shared" si="565"/>
        <v>41</v>
      </c>
      <c r="L5167" s="3">
        <f t="shared" ca="1" si="563"/>
        <v>0.10840617715617715</v>
      </c>
      <c r="M5167" s="1">
        <f t="shared" ca="1" si="564"/>
        <v>-0.10840617715617715</v>
      </c>
      <c r="N5167" t="str">
        <f t="shared" si="566"/>
        <v>yes</v>
      </c>
    </row>
    <row r="5168" spans="1:14" x14ac:dyDescent="0.25">
      <c r="A5168" t="str">
        <f t="shared" si="560"/>
        <v>5Fremantle</v>
      </c>
      <c r="B5168">
        <v>2020</v>
      </c>
      <c r="C5168">
        <v>5</v>
      </c>
      <c r="D5168" t="s">
        <v>359</v>
      </c>
      <c r="E5168" t="s">
        <v>53</v>
      </c>
      <c r="F5168">
        <v>82</v>
      </c>
      <c r="G5168" s="1">
        <v>0.82</v>
      </c>
      <c r="H5168">
        <v>0</v>
      </c>
      <c r="I5168">
        <f t="shared" si="561"/>
        <v>15</v>
      </c>
      <c r="J5168" s="3">
        <f t="shared" si="562"/>
        <v>0</v>
      </c>
      <c r="K5168" s="5">
        <f t="shared" si="565"/>
        <v>0</v>
      </c>
      <c r="L5168" s="3">
        <f t="shared" ca="1" si="563"/>
        <v>2.6041666666666665E-3</v>
      </c>
      <c r="M5168" s="1">
        <f t="shared" ca="1" si="564"/>
        <v>-2.6041666666666665E-3</v>
      </c>
      <c r="N5168" t="str">
        <f t="shared" si="566"/>
        <v>no</v>
      </c>
    </row>
    <row r="5169" spans="1:14" x14ac:dyDescent="0.25">
      <c r="A5169" t="str">
        <f t="shared" si="560"/>
        <v>5Western Bulldogs</v>
      </c>
      <c r="B5169">
        <v>2020</v>
      </c>
      <c r="C5169">
        <v>5</v>
      </c>
      <c r="D5169" t="s">
        <v>370</v>
      </c>
      <c r="E5169" t="s">
        <v>14</v>
      </c>
      <c r="F5169">
        <v>64</v>
      </c>
      <c r="G5169" s="1">
        <v>0.87</v>
      </c>
      <c r="H5169">
        <v>0</v>
      </c>
      <c r="I5169">
        <f t="shared" si="561"/>
        <v>21</v>
      </c>
      <c r="J5169" s="3">
        <f t="shared" si="562"/>
        <v>0</v>
      </c>
      <c r="K5169" s="5">
        <f t="shared" si="565"/>
        <v>0</v>
      </c>
      <c r="L5169" s="3">
        <f t="shared" ca="1" si="563"/>
        <v>0</v>
      </c>
      <c r="M5169" s="1">
        <f t="shared" ca="1" si="564"/>
        <v>0</v>
      </c>
      <c r="N5169" t="str">
        <f t="shared" si="566"/>
        <v>no</v>
      </c>
    </row>
    <row r="5170" spans="1:14" x14ac:dyDescent="0.25">
      <c r="A5170" t="str">
        <f t="shared" si="560"/>
        <v>5GWS Giants</v>
      </c>
      <c r="B5170">
        <v>2020</v>
      </c>
      <c r="C5170">
        <v>5</v>
      </c>
      <c r="D5170" t="s">
        <v>442</v>
      </c>
      <c r="E5170" t="s">
        <v>11</v>
      </c>
      <c r="F5170">
        <v>91</v>
      </c>
      <c r="G5170" s="1">
        <v>0.88</v>
      </c>
      <c r="H5170">
        <v>0</v>
      </c>
      <c r="I5170">
        <f t="shared" si="561"/>
        <v>24</v>
      </c>
      <c r="J5170" s="3">
        <f t="shared" si="562"/>
        <v>0</v>
      </c>
      <c r="K5170" s="5">
        <f t="shared" si="565"/>
        <v>0</v>
      </c>
      <c r="L5170" s="3">
        <f t="shared" ca="1" si="563"/>
        <v>2.9411764705882353E-2</v>
      </c>
      <c r="M5170" s="1">
        <f t="shared" ca="1" si="564"/>
        <v>-2.9411764705882353E-2</v>
      </c>
      <c r="N5170" t="str">
        <f t="shared" si="566"/>
        <v>no</v>
      </c>
    </row>
    <row r="5171" spans="1:14" x14ac:dyDescent="0.25">
      <c r="A5171" t="str">
        <f t="shared" si="560"/>
        <v>5GWS Giants</v>
      </c>
      <c r="B5171">
        <v>2020</v>
      </c>
      <c r="C5171">
        <v>5</v>
      </c>
      <c r="D5171" t="s">
        <v>331</v>
      </c>
      <c r="E5171" t="s">
        <v>11</v>
      </c>
      <c r="F5171">
        <v>76</v>
      </c>
      <c r="G5171" s="1">
        <v>0.79</v>
      </c>
      <c r="H5171">
        <v>0</v>
      </c>
      <c r="I5171">
        <f t="shared" si="561"/>
        <v>24</v>
      </c>
      <c r="J5171" s="3">
        <f t="shared" si="562"/>
        <v>0</v>
      </c>
      <c r="K5171" s="5">
        <f t="shared" si="565"/>
        <v>1</v>
      </c>
      <c r="L5171" s="3">
        <f t="shared" ca="1" si="563"/>
        <v>0.10126678876678875</v>
      </c>
      <c r="M5171" s="1">
        <f t="shared" ca="1" si="564"/>
        <v>-0.10126678876678875</v>
      </c>
      <c r="N5171" t="str">
        <f t="shared" si="566"/>
        <v>yes</v>
      </c>
    </row>
    <row r="5172" spans="1:14" x14ac:dyDescent="0.25">
      <c r="A5172" t="str">
        <f t="shared" si="560"/>
        <v>5Brisbane Lions</v>
      </c>
      <c r="B5172">
        <v>2020</v>
      </c>
      <c r="C5172">
        <v>5</v>
      </c>
      <c r="D5172" t="s">
        <v>420</v>
      </c>
      <c r="E5172" t="s">
        <v>16</v>
      </c>
      <c r="F5172">
        <v>69</v>
      </c>
      <c r="G5172" s="1">
        <v>0.86</v>
      </c>
      <c r="H5172">
        <v>0</v>
      </c>
      <c r="I5172">
        <f t="shared" si="561"/>
        <v>21</v>
      </c>
      <c r="J5172" s="3">
        <f t="shared" si="562"/>
        <v>0</v>
      </c>
      <c r="K5172" s="5">
        <f t="shared" si="565"/>
        <v>0</v>
      </c>
      <c r="L5172" s="3">
        <f t="shared" ca="1" si="563"/>
        <v>8.3220872694556892E-3</v>
      </c>
      <c r="M5172" s="1">
        <f t="shared" ca="1" si="564"/>
        <v>-8.3220872694556892E-3</v>
      </c>
      <c r="N5172" t="str">
        <f t="shared" si="566"/>
        <v>no</v>
      </c>
    </row>
    <row r="5173" spans="1:14" x14ac:dyDescent="0.25">
      <c r="A5173" t="str">
        <f t="shared" si="560"/>
        <v>5Gold Coast Suns</v>
      </c>
      <c r="B5173">
        <v>2020</v>
      </c>
      <c r="C5173">
        <v>5</v>
      </c>
      <c r="D5173" t="s">
        <v>493</v>
      </c>
      <c r="E5173" t="s">
        <v>40</v>
      </c>
      <c r="F5173">
        <v>55</v>
      </c>
      <c r="G5173" s="1">
        <v>0.81</v>
      </c>
      <c r="H5173">
        <v>0</v>
      </c>
      <c r="I5173">
        <f t="shared" si="561"/>
        <v>25</v>
      </c>
      <c r="J5173" s="3">
        <f t="shared" si="562"/>
        <v>0</v>
      </c>
      <c r="K5173" s="5">
        <f t="shared" si="565"/>
        <v>0</v>
      </c>
      <c r="L5173" s="3">
        <f t="shared" ca="1" si="563"/>
        <v>0</v>
      </c>
      <c r="M5173" s="1">
        <f t="shared" ca="1" si="564"/>
        <v>0</v>
      </c>
      <c r="N5173" t="str">
        <f t="shared" si="566"/>
        <v>no</v>
      </c>
    </row>
    <row r="5174" spans="1:14" x14ac:dyDescent="0.25">
      <c r="A5174" t="str">
        <f t="shared" si="560"/>
        <v>5North Melbourne</v>
      </c>
      <c r="B5174">
        <v>2020</v>
      </c>
      <c r="C5174">
        <v>5</v>
      </c>
      <c r="D5174" t="s">
        <v>539</v>
      </c>
      <c r="E5174" t="s">
        <v>25</v>
      </c>
      <c r="F5174">
        <v>45</v>
      </c>
      <c r="G5174" s="1">
        <v>0.83</v>
      </c>
      <c r="H5174">
        <v>0</v>
      </c>
      <c r="I5174">
        <f t="shared" si="561"/>
        <v>21</v>
      </c>
      <c r="J5174" s="3">
        <f t="shared" si="562"/>
        <v>0</v>
      </c>
      <c r="K5174" s="5">
        <f t="shared" si="565"/>
        <v>0</v>
      </c>
      <c r="L5174" s="3">
        <f t="shared" ca="1" si="563"/>
        <v>0</v>
      </c>
      <c r="M5174" s="1">
        <f t="shared" ca="1" si="564"/>
        <v>0</v>
      </c>
      <c r="N5174" t="str">
        <f t="shared" si="566"/>
        <v>no</v>
      </c>
    </row>
    <row r="5175" spans="1:14" x14ac:dyDescent="0.25">
      <c r="A5175" t="str">
        <f t="shared" si="560"/>
        <v>5Carlton</v>
      </c>
      <c r="B5175">
        <v>2020</v>
      </c>
      <c r="C5175">
        <v>5</v>
      </c>
      <c r="D5175" t="s">
        <v>319</v>
      </c>
      <c r="E5175" t="s">
        <v>6</v>
      </c>
      <c r="F5175">
        <v>29</v>
      </c>
      <c r="G5175" s="1">
        <v>0.77</v>
      </c>
      <c r="H5175">
        <v>0</v>
      </c>
      <c r="I5175">
        <f t="shared" si="561"/>
        <v>23</v>
      </c>
      <c r="J5175" s="3">
        <f t="shared" si="562"/>
        <v>0</v>
      </c>
      <c r="K5175" s="5">
        <f t="shared" si="565"/>
        <v>2</v>
      </c>
      <c r="L5175" s="3">
        <f t="shared" ca="1" si="563"/>
        <v>0</v>
      </c>
      <c r="M5175" s="1">
        <f t="shared" ca="1" si="564"/>
        <v>0</v>
      </c>
      <c r="N5175" t="str">
        <f t="shared" si="566"/>
        <v>yes</v>
      </c>
    </row>
    <row r="5176" spans="1:14" x14ac:dyDescent="0.25">
      <c r="A5176" t="str">
        <f t="shared" si="560"/>
        <v>5Sydney Swans</v>
      </c>
      <c r="B5176">
        <v>2020</v>
      </c>
      <c r="C5176">
        <v>5</v>
      </c>
      <c r="D5176" t="s">
        <v>412</v>
      </c>
      <c r="E5176" t="s">
        <v>70</v>
      </c>
      <c r="F5176">
        <v>20</v>
      </c>
      <c r="G5176" s="1">
        <v>0.5</v>
      </c>
      <c r="H5176">
        <v>0</v>
      </c>
      <c r="I5176">
        <f t="shared" si="561"/>
        <v>20</v>
      </c>
      <c r="J5176" s="3">
        <f t="shared" si="562"/>
        <v>0</v>
      </c>
      <c r="K5176" s="5">
        <f t="shared" si="565"/>
        <v>0</v>
      </c>
      <c r="L5176" s="3">
        <f t="shared" ca="1" si="563"/>
        <v>7.6628352490421452E-3</v>
      </c>
      <c r="M5176" s="1">
        <f t="shared" ca="1" si="564"/>
        <v>-7.6628352490421452E-3</v>
      </c>
      <c r="N5176" t="str">
        <f t="shared" si="566"/>
        <v>no</v>
      </c>
    </row>
    <row r="5177" spans="1:14" x14ac:dyDescent="0.25">
      <c r="A5177" t="str">
        <f t="shared" si="560"/>
        <v>5West Coast Eagles</v>
      </c>
      <c r="B5177">
        <v>2020</v>
      </c>
      <c r="C5177">
        <v>5</v>
      </c>
      <c r="D5177" t="s">
        <v>385</v>
      </c>
      <c r="E5177" t="s">
        <v>36</v>
      </c>
      <c r="F5177">
        <v>96</v>
      </c>
      <c r="G5177" s="1">
        <v>0.96</v>
      </c>
      <c r="H5177">
        <v>0</v>
      </c>
      <c r="I5177">
        <f t="shared" si="561"/>
        <v>20</v>
      </c>
      <c r="J5177" s="3">
        <f t="shared" si="562"/>
        <v>0</v>
      </c>
      <c r="K5177" s="5">
        <f t="shared" si="565"/>
        <v>0</v>
      </c>
      <c r="L5177" s="3">
        <f t="shared" ca="1" si="563"/>
        <v>1.6339869281045753E-2</v>
      </c>
      <c r="M5177" s="1">
        <f t="shared" ca="1" si="564"/>
        <v>-1.6339869281045753E-2</v>
      </c>
      <c r="N5177" t="str">
        <f t="shared" si="566"/>
        <v>no</v>
      </c>
    </row>
    <row r="5178" spans="1:14" x14ac:dyDescent="0.25">
      <c r="A5178" t="str">
        <f t="shared" si="560"/>
        <v>5Sydney Swans</v>
      </c>
      <c r="B5178">
        <v>2020</v>
      </c>
      <c r="C5178">
        <v>5</v>
      </c>
      <c r="D5178" t="s">
        <v>447</v>
      </c>
      <c r="E5178" t="s">
        <v>70</v>
      </c>
      <c r="F5178">
        <v>95</v>
      </c>
      <c r="G5178" s="1">
        <v>0.92</v>
      </c>
      <c r="H5178">
        <v>0</v>
      </c>
      <c r="I5178">
        <f t="shared" si="561"/>
        <v>20</v>
      </c>
      <c r="J5178" s="3">
        <f t="shared" si="562"/>
        <v>0</v>
      </c>
      <c r="K5178" s="5">
        <f t="shared" si="565"/>
        <v>0</v>
      </c>
      <c r="L5178" s="3">
        <f t="shared" ca="1" si="563"/>
        <v>2.5575447570332479E-3</v>
      </c>
      <c r="M5178" s="1">
        <f t="shared" ca="1" si="564"/>
        <v>-2.5575447570332479E-3</v>
      </c>
      <c r="N5178" t="str">
        <f t="shared" si="566"/>
        <v>no</v>
      </c>
    </row>
    <row r="5179" spans="1:14" x14ac:dyDescent="0.25">
      <c r="A5179" t="str">
        <f t="shared" si="560"/>
        <v>5Fremantle</v>
      </c>
      <c r="B5179">
        <v>2020</v>
      </c>
      <c r="C5179">
        <v>5</v>
      </c>
      <c r="D5179" t="s">
        <v>464</v>
      </c>
      <c r="E5179" t="s">
        <v>53</v>
      </c>
      <c r="F5179">
        <v>48</v>
      </c>
      <c r="G5179" s="1">
        <v>0.5</v>
      </c>
      <c r="H5179">
        <v>0</v>
      </c>
      <c r="I5179">
        <f t="shared" si="561"/>
        <v>15</v>
      </c>
      <c r="J5179" s="3">
        <f t="shared" si="562"/>
        <v>0</v>
      </c>
      <c r="K5179" s="5">
        <f t="shared" si="565"/>
        <v>0</v>
      </c>
      <c r="L5179" s="3">
        <f t="shared" ca="1" si="563"/>
        <v>0</v>
      </c>
      <c r="M5179" s="1">
        <f t="shared" ca="1" si="564"/>
        <v>0</v>
      </c>
      <c r="N5179" t="str">
        <f t="shared" si="566"/>
        <v>no</v>
      </c>
    </row>
    <row r="5180" spans="1:14" x14ac:dyDescent="0.25">
      <c r="A5180" t="str">
        <f t="shared" si="560"/>
        <v>5Collingwood</v>
      </c>
      <c r="B5180">
        <v>2020</v>
      </c>
      <c r="C5180">
        <v>5</v>
      </c>
      <c r="D5180" t="s">
        <v>181</v>
      </c>
      <c r="E5180" t="s">
        <v>51</v>
      </c>
      <c r="F5180">
        <v>19</v>
      </c>
      <c r="G5180" s="1">
        <v>0.59</v>
      </c>
      <c r="H5180">
        <v>0</v>
      </c>
      <c r="I5180">
        <f t="shared" si="561"/>
        <v>21</v>
      </c>
      <c r="J5180" s="3">
        <f t="shared" si="562"/>
        <v>0</v>
      </c>
      <c r="K5180" s="5">
        <f t="shared" si="565"/>
        <v>28</v>
      </c>
      <c r="L5180" s="3">
        <f t="shared" ca="1" si="563"/>
        <v>6.3492063492063489E-2</v>
      </c>
      <c r="M5180" s="1">
        <f t="shared" ca="1" si="564"/>
        <v>-6.3492063492063489E-2</v>
      </c>
      <c r="N5180" t="str">
        <f t="shared" si="566"/>
        <v>yes</v>
      </c>
    </row>
    <row r="5181" spans="1:14" x14ac:dyDescent="0.25">
      <c r="A5181" t="str">
        <f t="shared" si="560"/>
        <v>5Sydney Swans</v>
      </c>
      <c r="B5181">
        <v>2020</v>
      </c>
      <c r="C5181">
        <v>5</v>
      </c>
      <c r="D5181" t="s">
        <v>381</v>
      </c>
      <c r="E5181" t="s">
        <v>70</v>
      </c>
      <c r="F5181">
        <v>44</v>
      </c>
      <c r="G5181" s="1">
        <v>0.81</v>
      </c>
      <c r="H5181">
        <v>0</v>
      </c>
      <c r="I5181">
        <f t="shared" si="561"/>
        <v>20</v>
      </c>
      <c r="J5181" s="3">
        <f t="shared" si="562"/>
        <v>0</v>
      </c>
      <c r="K5181" s="5">
        <f t="shared" si="565"/>
        <v>0</v>
      </c>
      <c r="L5181" s="3">
        <f t="shared" ca="1" si="563"/>
        <v>5.6295955882352941E-3</v>
      </c>
      <c r="M5181" s="1">
        <f t="shared" ca="1" si="564"/>
        <v>-5.6295955882352941E-3</v>
      </c>
      <c r="N5181" t="str">
        <f t="shared" si="566"/>
        <v>no</v>
      </c>
    </row>
    <row r="5182" spans="1:14" x14ac:dyDescent="0.25">
      <c r="A5182" t="str">
        <f t="shared" si="560"/>
        <v>5North Melbourne</v>
      </c>
      <c r="B5182">
        <v>2020</v>
      </c>
      <c r="C5182">
        <v>5</v>
      </c>
      <c r="D5182" t="s">
        <v>391</v>
      </c>
      <c r="E5182" t="s">
        <v>25</v>
      </c>
      <c r="F5182">
        <v>33</v>
      </c>
      <c r="G5182" s="1">
        <v>0.78</v>
      </c>
      <c r="H5182">
        <v>0</v>
      </c>
      <c r="I5182">
        <f t="shared" si="561"/>
        <v>21</v>
      </c>
      <c r="J5182" s="3">
        <f t="shared" si="562"/>
        <v>0</v>
      </c>
      <c r="K5182" s="5">
        <f t="shared" si="565"/>
        <v>0</v>
      </c>
      <c r="L5182" s="3">
        <f t="shared" ca="1" si="563"/>
        <v>0</v>
      </c>
      <c r="M5182" s="1">
        <f t="shared" ca="1" si="564"/>
        <v>0</v>
      </c>
      <c r="N5182" t="str">
        <f t="shared" si="566"/>
        <v>no</v>
      </c>
    </row>
    <row r="5183" spans="1:14" x14ac:dyDescent="0.25">
      <c r="A5183" t="str">
        <f t="shared" si="560"/>
        <v>5Adelaide Crows</v>
      </c>
      <c r="B5183">
        <v>2020</v>
      </c>
      <c r="C5183">
        <v>5</v>
      </c>
      <c r="D5183" t="s">
        <v>425</v>
      </c>
      <c r="E5183" t="s">
        <v>22</v>
      </c>
      <c r="F5183">
        <v>54</v>
      </c>
      <c r="G5183" s="1">
        <v>0.73</v>
      </c>
      <c r="H5183">
        <v>0</v>
      </c>
      <c r="I5183">
        <f t="shared" si="561"/>
        <v>15</v>
      </c>
      <c r="J5183" s="3">
        <f t="shared" si="562"/>
        <v>0</v>
      </c>
      <c r="K5183" s="5">
        <f t="shared" si="565"/>
        <v>0</v>
      </c>
      <c r="L5183" s="3">
        <f t="shared" ca="1" si="563"/>
        <v>0</v>
      </c>
      <c r="M5183" s="1">
        <f t="shared" ca="1" si="564"/>
        <v>0</v>
      </c>
      <c r="N5183" t="str">
        <f t="shared" si="566"/>
        <v>no</v>
      </c>
    </row>
    <row r="5184" spans="1:14" x14ac:dyDescent="0.25">
      <c r="A5184" t="str">
        <f t="shared" si="560"/>
        <v>5Collingwood</v>
      </c>
      <c r="B5184">
        <v>2020</v>
      </c>
      <c r="C5184">
        <v>5</v>
      </c>
      <c r="D5184" t="s">
        <v>548</v>
      </c>
      <c r="E5184" t="s">
        <v>51</v>
      </c>
      <c r="F5184">
        <v>52</v>
      </c>
      <c r="G5184" s="1">
        <v>0.73</v>
      </c>
      <c r="H5184">
        <v>0</v>
      </c>
      <c r="I5184">
        <f t="shared" si="561"/>
        <v>21</v>
      </c>
      <c r="J5184" s="3">
        <f t="shared" si="562"/>
        <v>0</v>
      </c>
      <c r="K5184" s="5">
        <f t="shared" si="565"/>
        <v>0</v>
      </c>
      <c r="L5184" s="3">
        <f t="shared" ca="1" si="563"/>
        <v>0</v>
      </c>
      <c r="M5184" s="1">
        <f t="shared" ca="1" si="564"/>
        <v>0</v>
      </c>
      <c r="N5184" t="str">
        <f t="shared" si="566"/>
        <v>no</v>
      </c>
    </row>
    <row r="5185" spans="1:14" x14ac:dyDescent="0.25">
      <c r="A5185" t="str">
        <f t="shared" si="560"/>
        <v>5Sydney Swans</v>
      </c>
      <c r="B5185">
        <v>2020</v>
      </c>
      <c r="C5185">
        <v>5</v>
      </c>
      <c r="D5185" t="s">
        <v>280</v>
      </c>
      <c r="E5185" t="s">
        <v>70</v>
      </c>
      <c r="F5185">
        <v>55</v>
      </c>
      <c r="G5185" s="1">
        <v>0.83</v>
      </c>
      <c r="H5185">
        <v>0</v>
      </c>
      <c r="I5185">
        <f t="shared" si="561"/>
        <v>20</v>
      </c>
      <c r="J5185" s="3">
        <f t="shared" si="562"/>
        <v>0</v>
      </c>
      <c r="K5185" s="5">
        <f t="shared" si="565"/>
        <v>3</v>
      </c>
      <c r="L5185" s="3">
        <f t="shared" ca="1" si="563"/>
        <v>1.0869565217391304E-2</v>
      </c>
      <c r="M5185" s="1">
        <f t="shared" ca="1" si="564"/>
        <v>-1.0869565217391304E-2</v>
      </c>
      <c r="N5185" t="str">
        <f t="shared" si="566"/>
        <v>yes</v>
      </c>
    </row>
    <row r="5186" spans="1:14" x14ac:dyDescent="0.25">
      <c r="A5186" t="str">
        <f t="shared" ref="A5186:A5249" si="567">C5186&amp;E5186</f>
        <v>5West Coast Eagles</v>
      </c>
      <c r="B5186">
        <v>2020</v>
      </c>
      <c r="C5186">
        <v>5</v>
      </c>
      <c r="D5186" t="s">
        <v>575</v>
      </c>
      <c r="E5186" t="s">
        <v>36</v>
      </c>
      <c r="F5186">
        <v>37</v>
      </c>
      <c r="G5186" s="1">
        <v>0.74</v>
      </c>
      <c r="H5186">
        <v>0</v>
      </c>
      <c r="I5186">
        <f t="shared" ref="I5186:I5249" si="568">SUMIF($A:$A,$A5186,$H:$H)/4</f>
        <v>20</v>
      </c>
      <c r="J5186" s="3">
        <f t="shared" ref="J5186:J5249" si="569">H5186/I5186</f>
        <v>0</v>
      </c>
      <c r="K5186" s="5">
        <f t="shared" si="565"/>
        <v>0</v>
      </c>
      <c r="L5186" s="3">
        <f t="shared" ref="L5186:L5249" ca="1" si="570">SUMIF($D:$D,$D5186,$J5186)/COUNTIF($D:$D,$D5186)</f>
        <v>0</v>
      </c>
      <c r="M5186" s="1">
        <f t="shared" ref="M5186:M5249" ca="1" si="571">J5186-L5186</f>
        <v>0</v>
      </c>
      <c r="N5186" t="str">
        <f t="shared" si="566"/>
        <v>no</v>
      </c>
    </row>
    <row r="5187" spans="1:14" x14ac:dyDescent="0.25">
      <c r="A5187" t="str">
        <f t="shared" si="567"/>
        <v>5Fremantle</v>
      </c>
      <c r="B5187">
        <v>2020</v>
      </c>
      <c r="C5187">
        <v>5</v>
      </c>
      <c r="D5187" t="s">
        <v>357</v>
      </c>
      <c r="E5187" t="s">
        <v>53</v>
      </c>
      <c r="F5187">
        <v>38</v>
      </c>
      <c r="G5187" s="1">
        <v>0.85</v>
      </c>
      <c r="H5187">
        <v>0</v>
      </c>
      <c r="I5187">
        <f t="shared" si="568"/>
        <v>15</v>
      </c>
      <c r="J5187" s="3">
        <f t="shared" si="569"/>
        <v>0</v>
      </c>
      <c r="K5187" s="5">
        <f t="shared" ref="K5187:K5250" si="572">SUMIF($D:$D,$D5187,$H:$H)</f>
        <v>0</v>
      </c>
      <c r="L5187" s="3">
        <f t="shared" ca="1" si="570"/>
        <v>0</v>
      </c>
      <c r="M5187" s="1">
        <f t="shared" ca="1" si="571"/>
        <v>0</v>
      </c>
      <c r="N5187" t="str">
        <f t="shared" ref="N5187:N5250" si="573">IF(K5187&gt;0,"yes", "no")</f>
        <v>no</v>
      </c>
    </row>
    <row r="5188" spans="1:14" x14ac:dyDescent="0.25">
      <c r="A5188" t="str">
        <f t="shared" si="567"/>
        <v>5Melbourne</v>
      </c>
      <c r="B5188">
        <v>2020</v>
      </c>
      <c r="C5188">
        <v>5</v>
      </c>
      <c r="D5188" t="s">
        <v>237</v>
      </c>
      <c r="E5188" t="s">
        <v>30</v>
      </c>
      <c r="F5188">
        <v>48</v>
      </c>
      <c r="G5188" s="1">
        <v>0.84</v>
      </c>
      <c r="H5188">
        <v>0</v>
      </c>
      <c r="I5188">
        <f t="shared" si="568"/>
        <v>23</v>
      </c>
      <c r="J5188" s="3">
        <f t="shared" si="569"/>
        <v>0</v>
      </c>
      <c r="K5188" s="5">
        <f t="shared" si="572"/>
        <v>17</v>
      </c>
      <c r="L5188" s="3">
        <f t="shared" ca="1" si="570"/>
        <v>0</v>
      </c>
      <c r="M5188" s="1">
        <f t="shared" ca="1" si="571"/>
        <v>0</v>
      </c>
      <c r="N5188" t="str">
        <f t="shared" si="573"/>
        <v>yes</v>
      </c>
    </row>
    <row r="5189" spans="1:14" x14ac:dyDescent="0.25">
      <c r="A5189" t="str">
        <f t="shared" si="567"/>
        <v>5West Coast Eagles</v>
      </c>
      <c r="B5189">
        <v>2020</v>
      </c>
      <c r="C5189">
        <v>5</v>
      </c>
      <c r="D5189" t="s">
        <v>387</v>
      </c>
      <c r="E5189" t="s">
        <v>36</v>
      </c>
      <c r="F5189">
        <v>63</v>
      </c>
      <c r="G5189" s="1">
        <v>1</v>
      </c>
      <c r="H5189">
        <v>0</v>
      </c>
      <c r="I5189">
        <f t="shared" si="568"/>
        <v>20</v>
      </c>
      <c r="J5189" s="3">
        <f t="shared" si="569"/>
        <v>0</v>
      </c>
      <c r="K5189" s="5">
        <f t="shared" si="572"/>
        <v>0</v>
      </c>
      <c r="L5189" s="3">
        <f t="shared" ca="1" si="570"/>
        <v>0</v>
      </c>
      <c r="M5189" s="1">
        <f t="shared" ca="1" si="571"/>
        <v>0</v>
      </c>
      <c r="N5189" t="str">
        <f t="shared" si="573"/>
        <v>no</v>
      </c>
    </row>
    <row r="5190" spans="1:14" x14ac:dyDescent="0.25">
      <c r="A5190" t="str">
        <f t="shared" si="567"/>
        <v>5Brisbane Lions</v>
      </c>
      <c r="B5190">
        <v>2020</v>
      </c>
      <c r="C5190">
        <v>5</v>
      </c>
      <c r="D5190" t="s">
        <v>538</v>
      </c>
      <c r="E5190" t="s">
        <v>16</v>
      </c>
      <c r="F5190">
        <v>33</v>
      </c>
      <c r="G5190" s="1">
        <v>1</v>
      </c>
      <c r="H5190">
        <v>0</v>
      </c>
      <c r="I5190">
        <f t="shared" si="568"/>
        <v>21</v>
      </c>
      <c r="J5190" s="3">
        <f t="shared" si="569"/>
        <v>0</v>
      </c>
      <c r="K5190" s="5">
        <f t="shared" si="572"/>
        <v>0</v>
      </c>
      <c r="L5190" s="3">
        <f t="shared" ca="1" si="570"/>
        <v>0</v>
      </c>
      <c r="M5190" s="1">
        <f t="shared" ca="1" si="571"/>
        <v>0</v>
      </c>
      <c r="N5190" t="str">
        <f t="shared" si="573"/>
        <v>no</v>
      </c>
    </row>
    <row r="5191" spans="1:14" x14ac:dyDescent="0.25">
      <c r="A5191" t="str">
        <f t="shared" si="567"/>
        <v>5Carlton</v>
      </c>
      <c r="B5191">
        <v>2020</v>
      </c>
      <c r="C5191">
        <v>5</v>
      </c>
      <c r="D5191" t="s">
        <v>354</v>
      </c>
      <c r="E5191" t="s">
        <v>6</v>
      </c>
      <c r="F5191">
        <v>56</v>
      </c>
      <c r="G5191" s="1">
        <v>0.82</v>
      </c>
      <c r="H5191">
        <v>0</v>
      </c>
      <c r="I5191">
        <f t="shared" si="568"/>
        <v>23</v>
      </c>
      <c r="J5191" s="3">
        <f t="shared" si="569"/>
        <v>0</v>
      </c>
      <c r="K5191" s="5">
        <f t="shared" si="572"/>
        <v>0</v>
      </c>
      <c r="L5191" s="3">
        <f t="shared" ca="1" si="570"/>
        <v>0</v>
      </c>
      <c r="M5191" s="1">
        <f t="shared" ca="1" si="571"/>
        <v>0</v>
      </c>
      <c r="N5191" t="str">
        <f t="shared" si="573"/>
        <v>no</v>
      </c>
    </row>
    <row r="5192" spans="1:14" x14ac:dyDescent="0.25">
      <c r="A5192" t="str">
        <f t="shared" si="567"/>
        <v>5Western Bulldogs</v>
      </c>
      <c r="B5192">
        <v>2020</v>
      </c>
      <c r="C5192">
        <v>5</v>
      </c>
      <c r="D5192" t="s">
        <v>371</v>
      </c>
      <c r="E5192" t="s">
        <v>14</v>
      </c>
      <c r="F5192">
        <v>46</v>
      </c>
      <c r="G5192" s="1">
        <v>1</v>
      </c>
      <c r="H5192">
        <v>0</v>
      </c>
      <c r="I5192">
        <f t="shared" si="568"/>
        <v>21</v>
      </c>
      <c r="J5192" s="3">
        <f t="shared" si="569"/>
        <v>0</v>
      </c>
      <c r="K5192" s="5">
        <f t="shared" si="572"/>
        <v>0</v>
      </c>
      <c r="L5192" s="3">
        <f t="shared" ca="1" si="570"/>
        <v>0</v>
      </c>
      <c r="M5192" s="1">
        <f t="shared" ca="1" si="571"/>
        <v>0</v>
      </c>
      <c r="N5192" t="str">
        <f t="shared" si="573"/>
        <v>no</v>
      </c>
    </row>
    <row r="5193" spans="1:14" x14ac:dyDescent="0.25">
      <c r="A5193" t="str">
        <f t="shared" si="567"/>
        <v>5GWS Giants</v>
      </c>
      <c r="B5193">
        <v>2020</v>
      </c>
      <c r="C5193">
        <v>5</v>
      </c>
      <c r="D5193" t="s">
        <v>378</v>
      </c>
      <c r="E5193" t="s">
        <v>11</v>
      </c>
      <c r="F5193">
        <v>50</v>
      </c>
      <c r="G5193" s="1">
        <v>0.78</v>
      </c>
      <c r="H5193">
        <v>0</v>
      </c>
      <c r="I5193">
        <f t="shared" si="568"/>
        <v>24</v>
      </c>
      <c r="J5193" s="3">
        <f t="shared" si="569"/>
        <v>0</v>
      </c>
      <c r="K5193" s="5">
        <f t="shared" si="572"/>
        <v>0</v>
      </c>
      <c r="L5193" s="3">
        <f t="shared" ca="1" si="570"/>
        <v>0</v>
      </c>
      <c r="M5193" s="1">
        <f t="shared" ca="1" si="571"/>
        <v>0</v>
      </c>
      <c r="N5193" t="str">
        <f t="shared" si="573"/>
        <v>no</v>
      </c>
    </row>
    <row r="5194" spans="1:14" x14ac:dyDescent="0.25">
      <c r="A5194" t="str">
        <f t="shared" si="567"/>
        <v>4St Kilda</v>
      </c>
      <c r="B5194">
        <v>2020</v>
      </c>
      <c r="C5194">
        <v>4</v>
      </c>
      <c r="D5194" t="s">
        <v>18</v>
      </c>
      <c r="E5194" t="s">
        <v>19</v>
      </c>
      <c r="F5194">
        <v>89</v>
      </c>
      <c r="G5194" s="1">
        <v>0.91</v>
      </c>
      <c r="H5194">
        <v>26</v>
      </c>
      <c r="I5194">
        <f t="shared" si="568"/>
        <v>29</v>
      </c>
      <c r="J5194" s="3">
        <f t="shared" si="569"/>
        <v>0.89655172413793105</v>
      </c>
      <c r="K5194" s="5">
        <f t="shared" si="572"/>
        <v>177</v>
      </c>
      <c r="L5194" s="3">
        <f t="shared" ca="1" si="570"/>
        <v>1.2543331508848747E-2</v>
      </c>
      <c r="M5194" s="1">
        <f t="shared" ca="1" si="571"/>
        <v>0.88400839262908226</v>
      </c>
      <c r="N5194" t="str">
        <f t="shared" si="573"/>
        <v>yes</v>
      </c>
    </row>
    <row r="5195" spans="1:14" x14ac:dyDescent="0.25">
      <c r="A5195" t="str">
        <f t="shared" si="567"/>
        <v>4Richmond</v>
      </c>
      <c r="B5195">
        <v>2020</v>
      </c>
      <c r="C5195">
        <v>4</v>
      </c>
      <c r="D5195" t="s">
        <v>27</v>
      </c>
      <c r="E5195" t="s">
        <v>28</v>
      </c>
      <c r="F5195">
        <v>85</v>
      </c>
      <c r="G5195" s="1">
        <v>0.82</v>
      </c>
      <c r="H5195">
        <v>25</v>
      </c>
      <c r="I5195">
        <f t="shared" si="568"/>
        <v>29</v>
      </c>
      <c r="J5195" s="3">
        <f t="shared" si="569"/>
        <v>0.86206896551724133</v>
      </c>
      <c r="K5195" s="5">
        <f t="shared" si="572"/>
        <v>85</v>
      </c>
      <c r="L5195" s="3">
        <f t="shared" ca="1" si="570"/>
        <v>0</v>
      </c>
      <c r="M5195" s="1">
        <f t="shared" ca="1" si="571"/>
        <v>0.86206896551724133</v>
      </c>
      <c r="N5195" t="str">
        <f t="shared" si="573"/>
        <v>yes</v>
      </c>
    </row>
    <row r="5196" spans="1:14" x14ac:dyDescent="0.25">
      <c r="A5196" t="str">
        <f t="shared" si="567"/>
        <v>4St Kilda</v>
      </c>
      <c r="B5196">
        <v>2020</v>
      </c>
      <c r="C5196">
        <v>4</v>
      </c>
      <c r="D5196" t="s">
        <v>38</v>
      </c>
      <c r="E5196" t="s">
        <v>19</v>
      </c>
      <c r="F5196">
        <v>53</v>
      </c>
      <c r="G5196" s="1">
        <v>0.87</v>
      </c>
      <c r="H5196">
        <v>24</v>
      </c>
      <c r="I5196">
        <f t="shared" si="568"/>
        <v>29</v>
      </c>
      <c r="J5196" s="3">
        <f t="shared" si="569"/>
        <v>0.82758620689655171</v>
      </c>
      <c r="K5196" s="5">
        <f t="shared" si="572"/>
        <v>193</v>
      </c>
      <c r="L5196" s="3">
        <f t="shared" ca="1" si="570"/>
        <v>0.13982369717396942</v>
      </c>
      <c r="M5196" s="1">
        <f t="shared" ca="1" si="571"/>
        <v>0.68776250972258235</v>
      </c>
      <c r="N5196" t="str">
        <f t="shared" si="573"/>
        <v>yes</v>
      </c>
    </row>
    <row r="5197" spans="1:14" x14ac:dyDescent="0.25">
      <c r="A5197" t="str">
        <f t="shared" si="567"/>
        <v>4Richmond</v>
      </c>
      <c r="B5197">
        <v>2020</v>
      </c>
      <c r="C5197">
        <v>4</v>
      </c>
      <c r="D5197" t="s">
        <v>60</v>
      </c>
      <c r="E5197" t="s">
        <v>28</v>
      </c>
      <c r="F5197">
        <v>118</v>
      </c>
      <c r="G5197" s="1">
        <v>0.8</v>
      </c>
      <c r="H5197">
        <v>23</v>
      </c>
      <c r="I5197">
        <f t="shared" si="568"/>
        <v>29</v>
      </c>
      <c r="J5197" s="3">
        <f t="shared" si="569"/>
        <v>0.7931034482758621</v>
      </c>
      <c r="K5197" s="5">
        <f t="shared" si="572"/>
        <v>95</v>
      </c>
      <c r="L5197" s="3">
        <f t="shared" ca="1" si="570"/>
        <v>0.28434723171565279</v>
      </c>
      <c r="M5197" s="1">
        <f t="shared" ca="1" si="571"/>
        <v>0.50875621656020931</v>
      </c>
      <c r="N5197" t="str">
        <f t="shared" si="573"/>
        <v>yes</v>
      </c>
    </row>
    <row r="5198" spans="1:14" x14ac:dyDescent="0.25">
      <c r="A5198" t="str">
        <f t="shared" si="567"/>
        <v>4Brisbane Lions</v>
      </c>
      <c r="B5198">
        <v>2020</v>
      </c>
      <c r="C5198">
        <v>4</v>
      </c>
      <c r="D5198" t="s">
        <v>15</v>
      </c>
      <c r="E5198" t="s">
        <v>16</v>
      </c>
      <c r="F5198">
        <v>123</v>
      </c>
      <c r="G5198" s="1">
        <v>0.98</v>
      </c>
      <c r="H5198">
        <v>21</v>
      </c>
      <c r="I5198">
        <f t="shared" si="568"/>
        <v>21</v>
      </c>
      <c r="J5198" s="3">
        <f t="shared" si="569"/>
        <v>1</v>
      </c>
      <c r="K5198" s="5">
        <f t="shared" si="572"/>
        <v>327</v>
      </c>
      <c r="L5198" s="3">
        <f t="shared" ca="1" si="570"/>
        <v>0.19839572192513369</v>
      </c>
      <c r="M5198" s="1">
        <f t="shared" ca="1" si="571"/>
        <v>0.80160427807486634</v>
      </c>
      <c r="N5198" t="str">
        <f t="shared" si="573"/>
        <v>yes</v>
      </c>
    </row>
    <row r="5199" spans="1:14" x14ac:dyDescent="0.25">
      <c r="A5199" t="str">
        <f t="shared" si="567"/>
        <v>4Gold Coast Suns</v>
      </c>
      <c r="B5199">
        <v>2020</v>
      </c>
      <c r="C5199">
        <v>4</v>
      </c>
      <c r="D5199" t="s">
        <v>39</v>
      </c>
      <c r="E5199" t="s">
        <v>40</v>
      </c>
      <c r="F5199">
        <v>94</v>
      </c>
      <c r="G5199" s="1">
        <v>0.87</v>
      </c>
      <c r="H5199">
        <v>20</v>
      </c>
      <c r="I5199">
        <f t="shared" si="568"/>
        <v>22</v>
      </c>
      <c r="J5199" s="3">
        <f t="shared" si="569"/>
        <v>0.90909090909090906</v>
      </c>
      <c r="K5199" s="5">
        <f t="shared" si="572"/>
        <v>323</v>
      </c>
      <c r="L5199" s="3">
        <f t="shared" ca="1" si="570"/>
        <v>0.13963915874879898</v>
      </c>
      <c r="M5199" s="1">
        <f t="shared" ca="1" si="571"/>
        <v>0.76945175034211011</v>
      </c>
      <c r="N5199" t="str">
        <f t="shared" si="573"/>
        <v>yes</v>
      </c>
    </row>
    <row r="5200" spans="1:14" x14ac:dyDescent="0.25">
      <c r="A5200" t="str">
        <f t="shared" si="567"/>
        <v>4St Kilda</v>
      </c>
      <c r="B5200">
        <v>2020</v>
      </c>
      <c r="C5200">
        <v>4</v>
      </c>
      <c r="D5200" t="s">
        <v>62</v>
      </c>
      <c r="E5200" t="s">
        <v>19</v>
      </c>
      <c r="F5200">
        <v>102</v>
      </c>
      <c r="G5200" s="1">
        <v>0.81</v>
      </c>
      <c r="H5200">
        <v>20</v>
      </c>
      <c r="I5200">
        <f t="shared" si="568"/>
        <v>29</v>
      </c>
      <c r="J5200" s="3">
        <f t="shared" si="569"/>
        <v>0.68965517241379315</v>
      </c>
      <c r="K5200" s="5">
        <f t="shared" si="572"/>
        <v>306</v>
      </c>
      <c r="L5200" s="3">
        <f t="shared" ca="1" si="570"/>
        <v>0.12863777089783279</v>
      </c>
      <c r="M5200" s="1">
        <f t="shared" ca="1" si="571"/>
        <v>0.56101740151596036</v>
      </c>
      <c r="N5200" t="str">
        <f t="shared" si="573"/>
        <v>yes</v>
      </c>
    </row>
    <row r="5201" spans="1:14" x14ac:dyDescent="0.25">
      <c r="A5201" t="str">
        <f t="shared" si="567"/>
        <v>4Richmond</v>
      </c>
      <c r="B5201">
        <v>2020</v>
      </c>
      <c r="C5201">
        <v>4</v>
      </c>
      <c r="D5201" t="s">
        <v>76</v>
      </c>
      <c r="E5201" t="s">
        <v>28</v>
      </c>
      <c r="F5201">
        <v>92</v>
      </c>
      <c r="G5201" s="1">
        <v>0.75</v>
      </c>
      <c r="H5201">
        <v>20</v>
      </c>
      <c r="I5201">
        <f t="shared" si="568"/>
        <v>29</v>
      </c>
      <c r="J5201" s="3">
        <f t="shared" si="569"/>
        <v>0.68965517241379315</v>
      </c>
      <c r="K5201" s="5">
        <f t="shared" si="572"/>
        <v>201</v>
      </c>
      <c r="L5201" s="3">
        <f t="shared" ca="1" si="570"/>
        <v>0.11917137779206745</v>
      </c>
      <c r="M5201" s="1">
        <f t="shared" ca="1" si="571"/>
        <v>0.57048379462172571</v>
      </c>
      <c r="N5201" t="str">
        <f t="shared" si="573"/>
        <v>yes</v>
      </c>
    </row>
    <row r="5202" spans="1:14" x14ac:dyDescent="0.25">
      <c r="A5202" t="str">
        <f t="shared" si="567"/>
        <v>4Adelaide Crows</v>
      </c>
      <c r="B5202">
        <v>2020</v>
      </c>
      <c r="C5202">
        <v>4</v>
      </c>
      <c r="D5202" t="s">
        <v>21</v>
      </c>
      <c r="E5202" t="s">
        <v>22</v>
      </c>
      <c r="F5202">
        <v>68</v>
      </c>
      <c r="G5202" s="1">
        <v>0.94</v>
      </c>
      <c r="H5202">
        <v>20</v>
      </c>
      <c r="I5202">
        <f t="shared" si="568"/>
        <v>21</v>
      </c>
      <c r="J5202" s="3">
        <f t="shared" si="569"/>
        <v>0.95238095238095233</v>
      </c>
      <c r="K5202" s="5">
        <f t="shared" si="572"/>
        <v>329</v>
      </c>
      <c r="L5202" s="3">
        <f t="shared" ca="1" si="570"/>
        <v>0.1697427959037866</v>
      </c>
      <c r="M5202" s="1">
        <f t="shared" ca="1" si="571"/>
        <v>0.78263815647716573</v>
      </c>
      <c r="N5202" t="str">
        <f t="shared" si="573"/>
        <v>yes</v>
      </c>
    </row>
    <row r="5203" spans="1:14" x14ac:dyDescent="0.25">
      <c r="A5203" t="str">
        <f t="shared" si="567"/>
        <v>4Port Adelaide</v>
      </c>
      <c r="B5203">
        <v>2020</v>
      </c>
      <c r="C5203">
        <v>4</v>
      </c>
      <c r="D5203" t="s">
        <v>86</v>
      </c>
      <c r="E5203" t="s">
        <v>48</v>
      </c>
      <c r="F5203">
        <v>70</v>
      </c>
      <c r="G5203" s="1">
        <v>0.83</v>
      </c>
      <c r="H5203">
        <v>20</v>
      </c>
      <c r="I5203">
        <f t="shared" si="568"/>
        <v>22</v>
      </c>
      <c r="J5203" s="3">
        <f t="shared" si="569"/>
        <v>0.90909090909090906</v>
      </c>
      <c r="K5203" s="5">
        <f t="shared" si="572"/>
        <v>225</v>
      </c>
      <c r="L5203" s="3">
        <f t="shared" ca="1" si="570"/>
        <v>0.13488687782805428</v>
      </c>
      <c r="M5203" s="1">
        <f t="shared" ca="1" si="571"/>
        <v>0.77420403126285475</v>
      </c>
      <c r="N5203" t="str">
        <f t="shared" si="573"/>
        <v>yes</v>
      </c>
    </row>
    <row r="5204" spans="1:14" x14ac:dyDescent="0.25">
      <c r="A5204" t="str">
        <f t="shared" si="567"/>
        <v>4Collingwood</v>
      </c>
      <c r="B5204">
        <v>2020</v>
      </c>
      <c r="C5204">
        <v>4</v>
      </c>
      <c r="D5204" t="s">
        <v>50</v>
      </c>
      <c r="E5204" t="s">
        <v>51</v>
      </c>
      <c r="F5204">
        <v>117</v>
      </c>
      <c r="G5204" s="1">
        <v>0.9</v>
      </c>
      <c r="H5204">
        <v>20</v>
      </c>
      <c r="I5204">
        <f t="shared" si="568"/>
        <v>23</v>
      </c>
      <c r="J5204" s="3">
        <f t="shared" si="569"/>
        <v>0.86956521739130432</v>
      </c>
      <c r="K5204" s="5">
        <f t="shared" si="572"/>
        <v>299</v>
      </c>
      <c r="L5204" s="3">
        <f t="shared" ca="1" si="570"/>
        <v>0.14000509294626942</v>
      </c>
      <c r="M5204" s="1">
        <f t="shared" ca="1" si="571"/>
        <v>0.72956012444503493</v>
      </c>
      <c r="N5204" t="str">
        <f t="shared" si="573"/>
        <v>yes</v>
      </c>
    </row>
    <row r="5205" spans="1:14" x14ac:dyDescent="0.25">
      <c r="A5205" t="str">
        <f t="shared" si="567"/>
        <v>4West Coast Eagles</v>
      </c>
      <c r="B5205">
        <v>2020</v>
      </c>
      <c r="C5205">
        <v>4</v>
      </c>
      <c r="D5205" t="s">
        <v>61</v>
      </c>
      <c r="E5205" t="s">
        <v>36</v>
      </c>
      <c r="F5205">
        <v>61</v>
      </c>
      <c r="G5205" s="1">
        <v>0.83</v>
      </c>
      <c r="H5205">
        <v>19</v>
      </c>
      <c r="I5205">
        <f t="shared" si="568"/>
        <v>22</v>
      </c>
      <c r="J5205" s="3">
        <f t="shared" si="569"/>
        <v>0.86363636363636365</v>
      </c>
      <c r="K5205" s="5">
        <f t="shared" si="572"/>
        <v>179</v>
      </c>
      <c r="L5205" s="3">
        <f t="shared" ca="1" si="570"/>
        <v>0</v>
      </c>
      <c r="M5205" s="1">
        <f t="shared" ca="1" si="571"/>
        <v>0.86363636363636365</v>
      </c>
      <c r="N5205" t="str">
        <f t="shared" si="573"/>
        <v>yes</v>
      </c>
    </row>
    <row r="5206" spans="1:14" x14ac:dyDescent="0.25">
      <c r="A5206" t="str">
        <f t="shared" si="567"/>
        <v>4Fremantle</v>
      </c>
      <c r="B5206">
        <v>2020</v>
      </c>
      <c r="C5206">
        <v>4</v>
      </c>
      <c r="D5206" t="s">
        <v>112</v>
      </c>
      <c r="E5206" t="s">
        <v>53</v>
      </c>
      <c r="F5206">
        <v>56</v>
      </c>
      <c r="G5206" s="1">
        <v>0.89</v>
      </c>
      <c r="H5206">
        <v>19</v>
      </c>
      <c r="I5206">
        <f t="shared" si="568"/>
        <v>22</v>
      </c>
      <c r="J5206" s="3">
        <f t="shared" si="569"/>
        <v>0.86363636363636365</v>
      </c>
      <c r="K5206" s="5">
        <f t="shared" si="572"/>
        <v>114</v>
      </c>
      <c r="L5206" s="3">
        <f t="shared" ca="1" si="570"/>
        <v>5.0253253146388621E-2</v>
      </c>
      <c r="M5206" s="1">
        <f t="shared" ca="1" si="571"/>
        <v>0.81338311048997503</v>
      </c>
      <c r="N5206" t="str">
        <f t="shared" si="573"/>
        <v>yes</v>
      </c>
    </row>
    <row r="5207" spans="1:14" x14ac:dyDescent="0.25">
      <c r="A5207" t="str">
        <f t="shared" si="567"/>
        <v>4Adelaide Crows</v>
      </c>
      <c r="B5207">
        <v>2020</v>
      </c>
      <c r="C5207">
        <v>4</v>
      </c>
      <c r="D5207" t="s">
        <v>101</v>
      </c>
      <c r="E5207" t="s">
        <v>22</v>
      </c>
      <c r="F5207">
        <v>72</v>
      </c>
      <c r="G5207" s="1">
        <v>0.89</v>
      </c>
      <c r="H5207">
        <v>19</v>
      </c>
      <c r="I5207">
        <f t="shared" si="568"/>
        <v>21</v>
      </c>
      <c r="J5207" s="3">
        <f t="shared" si="569"/>
        <v>0.90476190476190477</v>
      </c>
      <c r="K5207" s="5">
        <f t="shared" si="572"/>
        <v>161</v>
      </c>
      <c r="L5207" s="3">
        <f t="shared" ca="1" si="570"/>
        <v>0</v>
      </c>
      <c r="M5207" s="1">
        <f t="shared" ca="1" si="571"/>
        <v>0.90476190476190477</v>
      </c>
      <c r="N5207" t="str">
        <f t="shared" si="573"/>
        <v>yes</v>
      </c>
    </row>
    <row r="5208" spans="1:14" x14ac:dyDescent="0.25">
      <c r="A5208" t="str">
        <f t="shared" si="567"/>
        <v>4North Melbourne</v>
      </c>
      <c r="B5208">
        <v>2020</v>
      </c>
      <c r="C5208">
        <v>4</v>
      </c>
      <c r="D5208" t="s">
        <v>42</v>
      </c>
      <c r="E5208" t="s">
        <v>25</v>
      </c>
      <c r="F5208">
        <v>91</v>
      </c>
      <c r="G5208" s="1">
        <v>0.92</v>
      </c>
      <c r="H5208">
        <v>19</v>
      </c>
      <c r="I5208">
        <f t="shared" si="568"/>
        <v>20</v>
      </c>
      <c r="J5208" s="3">
        <f t="shared" si="569"/>
        <v>0.95</v>
      </c>
      <c r="K5208" s="5">
        <f t="shared" si="572"/>
        <v>309</v>
      </c>
      <c r="L5208" s="3">
        <f t="shared" ca="1" si="570"/>
        <v>0.1254607106000295</v>
      </c>
      <c r="M5208" s="1">
        <f t="shared" ca="1" si="571"/>
        <v>0.82453928939997045</v>
      </c>
      <c r="N5208" t="str">
        <f t="shared" si="573"/>
        <v>yes</v>
      </c>
    </row>
    <row r="5209" spans="1:14" x14ac:dyDescent="0.25">
      <c r="A5209" t="str">
        <f t="shared" si="567"/>
        <v>4North Melbourne</v>
      </c>
      <c r="B5209">
        <v>2020</v>
      </c>
      <c r="C5209">
        <v>4</v>
      </c>
      <c r="D5209" t="s">
        <v>117</v>
      </c>
      <c r="E5209" t="s">
        <v>25</v>
      </c>
      <c r="F5209">
        <v>91</v>
      </c>
      <c r="G5209" s="1">
        <v>0.83</v>
      </c>
      <c r="H5209">
        <v>19</v>
      </c>
      <c r="I5209">
        <f t="shared" si="568"/>
        <v>20</v>
      </c>
      <c r="J5209" s="3">
        <f t="shared" si="569"/>
        <v>0.95</v>
      </c>
      <c r="K5209" s="5">
        <f t="shared" si="572"/>
        <v>101</v>
      </c>
      <c r="L5209" s="3">
        <f t="shared" ca="1" si="570"/>
        <v>0</v>
      </c>
      <c r="M5209" s="1">
        <f t="shared" ca="1" si="571"/>
        <v>0.95</v>
      </c>
      <c r="N5209" t="str">
        <f t="shared" si="573"/>
        <v>yes</v>
      </c>
    </row>
    <row r="5210" spans="1:14" x14ac:dyDescent="0.25">
      <c r="A5210" t="str">
        <f t="shared" si="567"/>
        <v>4Western Bulldogs</v>
      </c>
      <c r="B5210">
        <v>2020</v>
      </c>
      <c r="C5210">
        <v>4</v>
      </c>
      <c r="D5210" t="s">
        <v>13</v>
      </c>
      <c r="E5210" t="s">
        <v>14</v>
      </c>
      <c r="F5210">
        <v>102</v>
      </c>
      <c r="G5210" s="1">
        <v>0.96</v>
      </c>
      <c r="H5210">
        <v>19</v>
      </c>
      <c r="I5210">
        <f t="shared" si="568"/>
        <v>19</v>
      </c>
      <c r="J5210" s="3">
        <f t="shared" si="569"/>
        <v>1</v>
      </c>
      <c r="K5210" s="5">
        <f t="shared" si="572"/>
        <v>320</v>
      </c>
      <c r="L5210" s="3">
        <f t="shared" ca="1" si="570"/>
        <v>0.10995475113122172</v>
      </c>
      <c r="M5210" s="1">
        <f t="shared" ca="1" si="571"/>
        <v>0.89004524886877823</v>
      </c>
      <c r="N5210" t="str">
        <f t="shared" si="573"/>
        <v>yes</v>
      </c>
    </row>
    <row r="5211" spans="1:14" x14ac:dyDescent="0.25">
      <c r="A5211" t="str">
        <f t="shared" si="567"/>
        <v>4GWS Giants</v>
      </c>
      <c r="B5211">
        <v>2020</v>
      </c>
      <c r="C5211">
        <v>4</v>
      </c>
      <c r="D5211" t="s">
        <v>23</v>
      </c>
      <c r="E5211" t="s">
        <v>11</v>
      </c>
      <c r="F5211">
        <v>51</v>
      </c>
      <c r="G5211" s="1">
        <v>0.87</v>
      </c>
      <c r="H5211">
        <v>19</v>
      </c>
      <c r="I5211">
        <f t="shared" si="568"/>
        <v>23</v>
      </c>
      <c r="J5211" s="3">
        <f t="shared" si="569"/>
        <v>0.82608695652173914</v>
      </c>
      <c r="K5211" s="5">
        <f t="shared" si="572"/>
        <v>190</v>
      </c>
      <c r="L5211" s="3">
        <f t="shared" ca="1" si="570"/>
        <v>0.21839920948616598</v>
      </c>
      <c r="M5211" s="1">
        <f t="shared" ca="1" si="571"/>
        <v>0.60768774703557316</v>
      </c>
      <c r="N5211" t="str">
        <f t="shared" si="573"/>
        <v>yes</v>
      </c>
    </row>
    <row r="5212" spans="1:14" x14ac:dyDescent="0.25">
      <c r="A5212" t="str">
        <f t="shared" si="567"/>
        <v>4West Coast Eagles</v>
      </c>
      <c r="B5212">
        <v>2020</v>
      </c>
      <c r="C5212">
        <v>4</v>
      </c>
      <c r="D5212" t="s">
        <v>95</v>
      </c>
      <c r="E5212" t="s">
        <v>36</v>
      </c>
      <c r="F5212">
        <v>51</v>
      </c>
      <c r="G5212" s="1">
        <v>0.63</v>
      </c>
      <c r="H5212">
        <v>18</v>
      </c>
      <c r="I5212">
        <f t="shared" si="568"/>
        <v>22</v>
      </c>
      <c r="J5212" s="3">
        <f t="shared" si="569"/>
        <v>0.81818181818181823</v>
      </c>
      <c r="K5212" s="5">
        <f t="shared" si="572"/>
        <v>270</v>
      </c>
      <c r="L5212" s="3">
        <f t="shared" ca="1" si="570"/>
        <v>9.8063973063973062E-2</v>
      </c>
      <c r="M5212" s="1">
        <f t="shared" ca="1" si="571"/>
        <v>0.72011784511784516</v>
      </c>
      <c r="N5212" t="str">
        <f t="shared" si="573"/>
        <v>yes</v>
      </c>
    </row>
    <row r="5213" spans="1:14" x14ac:dyDescent="0.25">
      <c r="A5213" t="str">
        <f t="shared" si="567"/>
        <v>4Richmond</v>
      </c>
      <c r="B5213">
        <v>2020</v>
      </c>
      <c r="C5213">
        <v>4</v>
      </c>
      <c r="D5213" t="s">
        <v>104</v>
      </c>
      <c r="E5213" t="s">
        <v>28</v>
      </c>
      <c r="F5213">
        <v>88</v>
      </c>
      <c r="G5213" s="1">
        <v>0.76</v>
      </c>
      <c r="H5213">
        <v>18</v>
      </c>
      <c r="I5213">
        <f t="shared" si="568"/>
        <v>29</v>
      </c>
      <c r="J5213" s="3">
        <f t="shared" si="569"/>
        <v>0.62068965517241381</v>
      </c>
      <c r="K5213" s="5">
        <f t="shared" si="572"/>
        <v>77</v>
      </c>
      <c r="L5213" s="3">
        <f t="shared" ca="1" si="570"/>
        <v>6.4814814814814811E-2</v>
      </c>
      <c r="M5213" s="1">
        <f t="shared" ca="1" si="571"/>
        <v>0.55587484035759904</v>
      </c>
      <c r="N5213" t="str">
        <f t="shared" si="573"/>
        <v>yes</v>
      </c>
    </row>
    <row r="5214" spans="1:14" x14ac:dyDescent="0.25">
      <c r="A5214" t="str">
        <f t="shared" si="567"/>
        <v>4Western Bulldogs</v>
      </c>
      <c r="B5214">
        <v>2020</v>
      </c>
      <c r="C5214">
        <v>4</v>
      </c>
      <c r="D5214" t="s">
        <v>59</v>
      </c>
      <c r="E5214" t="s">
        <v>14</v>
      </c>
      <c r="F5214">
        <v>61</v>
      </c>
      <c r="G5214" s="1">
        <v>0.9</v>
      </c>
      <c r="H5214">
        <v>18</v>
      </c>
      <c r="I5214">
        <f t="shared" si="568"/>
        <v>19</v>
      </c>
      <c r="J5214" s="3">
        <f t="shared" si="569"/>
        <v>0.94736842105263153</v>
      </c>
      <c r="K5214" s="5">
        <f t="shared" si="572"/>
        <v>231</v>
      </c>
      <c r="L5214" s="3">
        <f t="shared" ca="1" si="570"/>
        <v>4.733893557422969E-2</v>
      </c>
      <c r="M5214" s="1">
        <f t="shared" ca="1" si="571"/>
        <v>0.90002948547840189</v>
      </c>
      <c r="N5214" t="str">
        <f t="shared" si="573"/>
        <v>yes</v>
      </c>
    </row>
    <row r="5215" spans="1:14" x14ac:dyDescent="0.25">
      <c r="A5215" t="str">
        <f t="shared" si="567"/>
        <v>4Western Bulldogs</v>
      </c>
      <c r="B5215">
        <v>2020</v>
      </c>
      <c r="C5215">
        <v>4</v>
      </c>
      <c r="D5215" t="s">
        <v>43</v>
      </c>
      <c r="E5215" t="s">
        <v>14</v>
      </c>
      <c r="F5215">
        <v>98</v>
      </c>
      <c r="G5215" s="1">
        <v>0.91</v>
      </c>
      <c r="H5215">
        <v>18</v>
      </c>
      <c r="I5215">
        <f t="shared" si="568"/>
        <v>19</v>
      </c>
      <c r="J5215" s="3">
        <f t="shared" si="569"/>
        <v>0.94736842105263153</v>
      </c>
      <c r="K5215" s="5">
        <f t="shared" si="572"/>
        <v>287</v>
      </c>
      <c r="L5215" s="3">
        <f t="shared" ca="1" si="570"/>
        <v>7.9886737303617089E-2</v>
      </c>
      <c r="M5215" s="1">
        <f t="shared" ca="1" si="571"/>
        <v>0.86748168374901446</v>
      </c>
      <c r="N5215" t="str">
        <f t="shared" si="573"/>
        <v>yes</v>
      </c>
    </row>
    <row r="5216" spans="1:14" x14ac:dyDescent="0.25">
      <c r="A5216" t="str">
        <f t="shared" si="567"/>
        <v>4North Melbourne</v>
      </c>
      <c r="B5216">
        <v>2020</v>
      </c>
      <c r="C5216">
        <v>4</v>
      </c>
      <c r="D5216" t="s">
        <v>102</v>
      </c>
      <c r="E5216" t="s">
        <v>25</v>
      </c>
      <c r="F5216">
        <v>91</v>
      </c>
      <c r="G5216" s="1">
        <v>0.87</v>
      </c>
      <c r="H5216">
        <v>17</v>
      </c>
      <c r="I5216">
        <f t="shared" si="568"/>
        <v>20</v>
      </c>
      <c r="J5216" s="3">
        <f t="shared" si="569"/>
        <v>0.85</v>
      </c>
      <c r="K5216" s="5">
        <f t="shared" si="572"/>
        <v>257</v>
      </c>
      <c r="L5216" s="3">
        <f t="shared" ca="1" si="570"/>
        <v>5.8333333333333327E-2</v>
      </c>
      <c r="M5216" s="1">
        <f t="shared" ca="1" si="571"/>
        <v>0.79166666666666663</v>
      </c>
      <c r="N5216" t="str">
        <f t="shared" si="573"/>
        <v>yes</v>
      </c>
    </row>
    <row r="5217" spans="1:14" x14ac:dyDescent="0.25">
      <c r="A5217" t="str">
        <f t="shared" si="567"/>
        <v>4Adelaide Crows</v>
      </c>
      <c r="B5217">
        <v>2020</v>
      </c>
      <c r="C5217">
        <v>4</v>
      </c>
      <c r="D5217" t="s">
        <v>109</v>
      </c>
      <c r="E5217" t="s">
        <v>22</v>
      </c>
      <c r="F5217">
        <v>49</v>
      </c>
      <c r="G5217" s="1">
        <v>0.73</v>
      </c>
      <c r="H5217">
        <v>17</v>
      </c>
      <c r="I5217">
        <f t="shared" si="568"/>
        <v>21</v>
      </c>
      <c r="J5217" s="3">
        <f t="shared" si="569"/>
        <v>0.80952380952380953</v>
      </c>
      <c r="K5217" s="5">
        <f t="shared" si="572"/>
        <v>142</v>
      </c>
      <c r="L5217" s="3">
        <f t="shared" ca="1" si="570"/>
        <v>0.1857434137182421</v>
      </c>
      <c r="M5217" s="1">
        <f t="shared" ca="1" si="571"/>
        <v>0.62378039580556743</v>
      </c>
      <c r="N5217" t="str">
        <f t="shared" si="573"/>
        <v>yes</v>
      </c>
    </row>
    <row r="5218" spans="1:14" x14ac:dyDescent="0.25">
      <c r="A5218" t="str">
        <f t="shared" si="567"/>
        <v>4Collingwood</v>
      </c>
      <c r="B5218">
        <v>2020</v>
      </c>
      <c r="C5218">
        <v>4</v>
      </c>
      <c r="D5218" t="s">
        <v>72</v>
      </c>
      <c r="E5218" t="s">
        <v>51</v>
      </c>
      <c r="F5218">
        <v>96</v>
      </c>
      <c r="G5218" s="1">
        <v>0.79</v>
      </c>
      <c r="H5218">
        <v>17</v>
      </c>
      <c r="I5218">
        <f t="shared" si="568"/>
        <v>23</v>
      </c>
      <c r="J5218" s="3">
        <f t="shared" si="569"/>
        <v>0.73913043478260865</v>
      </c>
      <c r="K5218" s="5">
        <f t="shared" si="572"/>
        <v>251</v>
      </c>
      <c r="L5218" s="3">
        <f t="shared" ca="1" si="570"/>
        <v>0.1171310629514964</v>
      </c>
      <c r="M5218" s="1">
        <f t="shared" ca="1" si="571"/>
        <v>0.6219993718311122</v>
      </c>
      <c r="N5218" t="str">
        <f t="shared" si="573"/>
        <v>yes</v>
      </c>
    </row>
    <row r="5219" spans="1:14" x14ac:dyDescent="0.25">
      <c r="A5219" t="str">
        <f t="shared" si="567"/>
        <v>4Hawthorn</v>
      </c>
      <c r="B5219">
        <v>2020</v>
      </c>
      <c r="C5219">
        <v>4</v>
      </c>
      <c r="D5219" t="s">
        <v>64</v>
      </c>
      <c r="E5219" t="s">
        <v>56</v>
      </c>
      <c r="F5219">
        <v>70</v>
      </c>
      <c r="G5219" s="1">
        <v>0.81</v>
      </c>
      <c r="H5219">
        <v>17</v>
      </c>
      <c r="I5219">
        <f t="shared" si="568"/>
        <v>20</v>
      </c>
      <c r="J5219" s="3">
        <f t="shared" si="569"/>
        <v>0.85</v>
      </c>
      <c r="K5219" s="5">
        <f t="shared" si="572"/>
        <v>208</v>
      </c>
      <c r="L5219" s="3">
        <f t="shared" ca="1" si="570"/>
        <v>0.17442231681362114</v>
      </c>
      <c r="M5219" s="1">
        <f t="shared" ca="1" si="571"/>
        <v>0.6755776831863789</v>
      </c>
      <c r="N5219" t="str">
        <f t="shared" si="573"/>
        <v>yes</v>
      </c>
    </row>
    <row r="5220" spans="1:14" x14ac:dyDescent="0.25">
      <c r="A5220" t="str">
        <f t="shared" si="567"/>
        <v>4Geelong Cats</v>
      </c>
      <c r="B5220">
        <v>2020</v>
      </c>
      <c r="C5220">
        <v>4</v>
      </c>
      <c r="D5220" t="s">
        <v>20</v>
      </c>
      <c r="E5220" t="s">
        <v>9</v>
      </c>
      <c r="F5220">
        <v>77</v>
      </c>
      <c r="G5220" s="1">
        <v>0.86</v>
      </c>
      <c r="H5220">
        <v>17</v>
      </c>
      <c r="I5220">
        <f t="shared" si="568"/>
        <v>17</v>
      </c>
      <c r="J5220" s="3">
        <f t="shared" si="569"/>
        <v>1</v>
      </c>
      <c r="K5220" s="5">
        <f t="shared" si="572"/>
        <v>185</v>
      </c>
      <c r="L5220" s="3">
        <f t="shared" ca="1" si="570"/>
        <v>5.7851239669421489E-2</v>
      </c>
      <c r="M5220" s="1">
        <f t="shared" ca="1" si="571"/>
        <v>0.94214876033057848</v>
      </c>
      <c r="N5220" t="str">
        <f t="shared" si="573"/>
        <v>yes</v>
      </c>
    </row>
    <row r="5221" spans="1:14" x14ac:dyDescent="0.25">
      <c r="A5221" t="str">
        <f t="shared" si="567"/>
        <v>4Hawthorn</v>
      </c>
      <c r="B5221">
        <v>2020</v>
      </c>
      <c r="C5221">
        <v>4</v>
      </c>
      <c r="D5221" t="s">
        <v>81</v>
      </c>
      <c r="E5221" t="s">
        <v>56</v>
      </c>
      <c r="F5221">
        <v>78</v>
      </c>
      <c r="G5221" s="1">
        <v>0.87</v>
      </c>
      <c r="H5221">
        <v>17</v>
      </c>
      <c r="I5221">
        <f t="shared" si="568"/>
        <v>20</v>
      </c>
      <c r="J5221" s="3">
        <f t="shared" si="569"/>
        <v>0.85</v>
      </c>
      <c r="K5221" s="5">
        <f t="shared" si="572"/>
        <v>284</v>
      </c>
      <c r="L5221" s="3">
        <f t="shared" ca="1" si="570"/>
        <v>9.9855553506669123E-2</v>
      </c>
      <c r="M5221" s="1">
        <f t="shared" ca="1" si="571"/>
        <v>0.7501444464933309</v>
      </c>
      <c r="N5221" t="str">
        <f t="shared" si="573"/>
        <v>yes</v>
      </c>
    </row>
    <row r="5222" spans="1:14" x14ac:dyDescent="0.25">
      <c r="A5222" t="str">
        <f t="shared" si="567"/>
        <v>4Melbourne</v>
      </c>
      <c r="B5222">
        <v>2020</v>
      </c>
      <c r="C5222">
        <v>4</v>
      </c>
      <c r="D5222" t="s">
        <v>29</v>
      </c>
      <c r="E5222" t="s">
        <v>30</v>
      </c>
      <c r="F5222">
        <v>99</v>
      </c>
      <c r="G5222" s="1">
        <v>0.94</v>
      </c>
      <c r="H5222">
        <v>17</v>
      </c>
      <c r="I5222">
        <f t="shared" si="568"/>
        <v>17</v>
      </c>
      <c r="J5222" s="3">
        <f t="shared" si="569"/>
        <v>1</v>
      </c>
      <c r="K5222" s="5">
        <f t="shared" si="572"/>
        <v>267</v>
      </c>
      <c r="L5222" s="3">
        <f t="shared" ca="1" si="570"/>
        <v>0.19646518894639195</v>
      </c>
      <c r="M5222" s="1">
        <f t="shared" ca="1" si="571"/>
        <v>0.80353481105360802</v>
      </c>
      <c r="N5222" t="str">
        <f t="shared" si="573"/>
        <v>yes</v>
      </c>
    </row>
    <row r="5223" spans="1:14" x14ac:dyDescent="0.25">
      <c r="A5223" t="str">
        <f t="shared" si="567"/>
        <v>4Collingwood</v>
      </c>
      <c r="B5223">
        <v>2020</v>
      </c>
      <c r="C5223">
        <v>4</v>
      </c>
      <c r="D5223" t="s">
        <v>66</v>
      </c>
      <c r="E5223" t="s">
        <v>51</v>
      </c>
      <c r="F5223">
        <v>81</v>
      </c>
      <c r="G5223" s="1">
        <v>0.81</v>
      </c>
      <c r="H5223">
        <v>17</v>
      </c>
      <c r="I5223">
        <f t="shared" si="568"/>
        <v>23</v>
      </c>
      <c r="J5223" s="3">
        <f t="shared" si="569"/>
        <v>0.73913043478260865</v>
      </c>
      <c r="K5223" s="5">
        <f t="shared" si="572"/>
        <v>188</v>
      </c>
      <c r="L5223" s="3">
        <f t="shared" ca="1" si="570"/>
        <v>0.13873731150619023</v>
      </c>
      <c r="M5223" s="1">
        <f t="shared" ca="1" si="571"/>
        <v>0.60039312327641836</v>
      </c>
      <c r="N5223" t="str">
        <f t="shared" si="573"/>
        <v>yes</v>
      </c>
    </row>
    <row r="5224" spans="1:14" x14ac:dyDescent="0.25">
      <c r="A5224" t="str">
        <f t="shared" si="567"/>
        <v>4Hawthorn</v>
      </c>
      <c r="B5224">
        <v>2020</v>
      </c>
      <c r="C5224">
        <v>4</v>
      </c>
      <c r="D5224" t="s">
        <v>122</v>
      </c>
      <c r="E5224" t="s">
        <v>56</v>
      </c>
      <c r="F5224">
        <v>49</v>
      </c>
      <c r="G5224" s="1">
        <v>0.85</v>
      </c>
      <c r="H5224">
        <v>16</v>
      </c>
      <c r="I5224">
        <f t="shared" si="568"/>
        <v>20</v>
      </c>
      <c r="J5224" s="3">
        <f t="shared" si="569"/>
        <v>0.8</v>
      </c>
      <c r="K5224" s="5">
        <f t="shared" si="572"/>
        <v>172</v>
      </c>
      <c r="L5224" s="3">
        <f t="shared" ca="1" si="570"/>
        <v>3.3333333333333333E-2</v>
      </c>
      <c r="M5224" s="1">
        <f t="shared" ca="1" si="571"/>
        <v>0.76666666666666672</v>
      </c>
      <c r="N5224" t="str">
        <f t="shared" si="573"/>
        <v>yes</v>
      </c>
    </row>
    <row r="5225" spans="1:14" x14ac:dyDescent="0.25">
      <c r="A5225" t="str">
        <f t="shared" si="567"/>
        <v>4West Coast Eagles</v>
      </c>
      <c r="B5225">
        <v>2020</v>
      </c>
      <c r="C5225">
        <v>4</v>
      </c>
      <c r="D5225" t="s">
        <v>35</v>
      </c>
      <c r="E5225" t="s">
        <v>36</v>
      </c>
      <c r="F5225">
        <v>88</v>
      </c>
      <c r="G5225" s="1">
        <v>0.8</v>
      </c>
      <c r="H5225">
        <v>16</v>
      </c>
      <c r="I5225">
        <f t="shared" si="568"/>
        <v>22</v>
      </c>
      <c r="J5225" s="3">
        <f t="shared" si="569"/>
        <v>0.72727272727272729</v>
      </c>
      <c r="K5225" s="5">
        <f t="shared" si="572"/>
        <v>270</v>
      </c>
      <c r="L5225" s="3">
        <f t="shared" ca="1" si="570"/>
        <v>0.10207749766573296</v>
      </c>
      <c r="M5225" s="1">
        <f t="shared" ca="1" si="571"/>
        <v>0.62519522960699436</v>
      </c>
      <c r="N5225" t="str">
        <f t="shared" si="573"/>
        <v>yes</v>
      </c>
    </row>
    <row r="5226" spans="1:14" x14ac:dyDescent="0.25">
      <c r="A5226" t="str">
        <f t="shared" si="567"/>
        <v>4Carlton</v>
      </c>
      <c r="B5226">
        <v>2020</v>
      </c>
      <c r="C5226">
        <v>4</v>
      </c>
      <c r="D5226" t="s">
        <v>7</v>
      </c>
      <c r="E5226" t="s">
        <v>6</v>
      </c>
      <c r="F5226">
        <v>73</v>
      </c>
      <c r="G5226" s="1">
        <v>0.89</v>
      </c>
      <c r="H5226">
        <v>16</v>
      </c>
      <c r="I5226">
        <f t="shared" si="568"/>
        <v>18</v>
      </c>
      <c r="J5226" s="3">
        <f t="shared" si="569"/>
        <v>0.88888888888888884</v>
      </c>
      <c r="K5226" s="5">
        <f t="shared" si="572"/>
        <v>311</v>
      </c>
      <c r="L5226" s="3">
        <f t="shared" ca="1" si="570"/>
        <v>0.10572110423116615</v>
      </c>
      <c r="M5226" s="1">
        <f t="shared" ca="1" si="571"/>
        <v>0.78316778465772274</v>
      </c>
      <c r="N5226" t="str">
        <f t="shared" si="573"/>
        <v>yes</v>
      </c>
    </row>
    <row r="5227" spans="1:14" x14ac:dyDescent="0.25">
      <c r="A5227" t="str">
        <f t="shared" si="567"/>
        <v>4Port Adelaide</v>
      </c>
      <c r="B5227">
        <v>2020</v>
      </c>
      <c r="C5227">
        <v>4</v>
      </c>
      <c r="D5227" t="s">
        <v>120</v>
      </c>
      <c r="E5227" t="s">
        <v>48</v>
      </c>
      <c r="F5227">
        <v>50</v>
      </c>
      <c r="G5227" s="1">
        <v>0.76</v>
      </c>
      <c r="H5227">
        <v>16</v>
      </c>
      <c r="I5227">
        <f t="shared" si="568"/>
        <v>22</v>
      </c>
      <c r="J5227" s="3">
        <f t="shared" si="569"/>
        <v>0.72727272727272729</v>
      </c>
      <c r="K5227" s="5">
        <f t="shared" si="572"/>
        <v>203</v>
      </c>
      <c r="L5227" s="3">
        <f t="shared" ca="1" si="570"/>
        <v>4.9911582670203361E-2</v>
      </c>
      <c r="M5227" s="1">
        <f t="shared" ca="1" si="571"/>
        <v>0.67736114460252395</v>
      </c>
      <c r="N5227" t="str">
        <f t="shared" si="573"/>
        <v>yes</v>
      </c>
    </row>
    <row r="5228" spans="1:14" x14ac:dyDescent="0.25">
      <c r="A5228" t="str">
        <f t="shared" si="567"/>
        <v>4Melbourne</v>
      </c>
      <c r="B5228">
        <v>2020</v>
      </c>
      <c r="C5228">
        <v>4</v>
      </c>
      <c r="D5228" t="s">
        <v>73</v>
      </c>
      <c r="E5228" t="s">
        <v>30</v>
      </c>
      <c r="F5228">
        <v>68</v>
      </c>
      <c r="G5228" s="1">
        <v>0.78</v>
      </c>
      <c r="H5228">
        <v>16</v>
      </c>
      <c r="I5228">
        <f t="shared" si="568"/>
        <v>17</v>
      </c>
      <c r="J5228" s="3">
        <f t="shared" si="569"/>
        <v>0.94117647058823528</v>
      </c>
      <c r="K5228" s="5">
        <f t="shared" si="572"/>
        <v>259</v>
      </c>
      <c r="L5228" s="3">
        <f t="shared" ca="1" si="570"/>
        <v>0.14401807193569208</v>
      </c>
      <c r="M5228" s="1">
        <f t="shared" ca="1" si="571"/>
        <v>0.79715839865254323</v>
      </c>
      <c r="N5228" t="str">
        <f t="shared" si="573"/>
        <v>yes</v>
      </c>
    </row>
    <row r="5229" spans="1:14" x14ac:dyDescent="0.25">
      <c r="A5229" t="str">
        <f t="shared" si="567"/>
        <v>4Fremantle</v>
      </c>
      <c r="B5229">
        <v>2020</v>
      </c>
      <c r="C5229">
        <v>4</v>
      </c>
      <c r="D5229" t="s">
        <v>149</v>
      </c>
      <c r="E5229" t="s">
        <v>53</v>
      </c>
      <c r="F5229">
        <v>82</v>
      </c>
      <c r="G5229" s="1">
        <v>0.86</v>
      </c>
      <c r="H5229">
        <v>16</v>
      </c>
      <c r="I5229">
        <f t="shared" si="568"/>
        <v>22</v>
      </c>
      <c r="J5229" s="3">
        <f t="shared" si="569"/>
        <v>0.72727272727272729</v>
      </c>
      <c r="K5229" s="5">
        <f t="shared" si="572"/>
        <v>75</v>
      </c>
      <c r="L5229" s="3">
        <f t="shared" ca="1" si="570"/>
        <v>0</v>
      </c>
      <c r="M5229" s="1">
        <f t="shared" ca="1" si="571"/>
        <v>0.72727272727272729</v>
      </c>
      <c r="N5229" t="str">
        <f t="shared" si="573"/>
        <v>yes</v>
      </c>
    </row>
    <row r="5230" spans="1:14" x14ac:dyDescent="0.25">
      <c r="A5230" t="str">
        <f t="shared" si="567"/>
        <v>4Carlton</v>
      </c>
      <c r="B5230">
        <v>2020</v>
      </c>
      <c r="C5230">
        <v>4</v>
      </c>
      <c r="D5230" t="s">
        <v>26</v>
      </c>
      <c r="E5230" t="s">
        <v>6</v>
      </c>
      <c r="F5230">
        <v>63</v>
      </c>
      <c r="G5230" s="1">
        <v>0.83</v>
      </c>
      <c r="H5230">
        <v>16</v>
      </c>
      <c r="I5230">
        <f t="shared" si="568"/>
        <v>18</v>
      </c>
      <c r="J5230" s="3">
        <f t="shared" si="569"/>
        <v>0.88888888888888884</v>
      </c>
      <c r="K5230" s="5">
        <f t="shared" si="572"/>
        <v>217</v>
      </c>
      <c r="L5230" s="3">
        <f t="shared" ca="1" si="570"/>
        <v>0.10144927536231885</v>
      </c>
      <c r="M5230" s="1">
        <f t="shared" ca="1" si="571"/>
        <v>0.78743961352656999</v>
      </c>
      <c r="N5230" t="str">
        <f t="shared" si="573"/>
        <v>yes</v>
      </c>
    </row>
    <row r="5231" spans="1:14" x14ac:dyDescent="0.25">
      <c r="A5231" t="str">
        <f t="shared" si="567"/>
        <v>4Brisbane Lions</v>
      </c>
      <c r="B5231">
        <v>2020</v>
      </c>
      <c r="C5231">
        <v>4</v>
      </c>
      <c r="D5231" t="s">
        <v>98</v>
      </c>
      <c r="E5231" t="s">
        <v>16</v>
      </c>
      <c r="F5231">
        <v>77</v>
      </c>
      <c r="G5231" s="1">
        <v>0.83</v>
      </c>
      <c r="H5231">
        <v>15</v>
      </c>
      <c r="I5231">
        <f t="shared" si="568"/>
        <v>21</v>
      </c>
      <c r="J5231" s="3">
        <f t="shared" si="569"/>
        <v>0.7142857142857143</v>
      </c>
      <c r="K5231" s="5">
        <f t="shared" si="572"/>
        <v>264</v>
      </c>
      <c r="L5231" s="3">
        <f t="shared" ca="1" si="570"/>
        <v>9.7708978328173379E-2</v>
      </c>
      <c r="M5231" s="1">
        <f t="shared" ca="1" si="571"/>
        <v>0.61657673595754092</v>
      </c>
      <c r="N5231" t="str">
        <f t="shared" si="573"/>
        <v>yes</v>
      </c>
    </row>
    <row r="5232" spans="1:14" x14ac:dyDescent="0.25">
      <c r="A5232" t="str">
        <f t="shared" si="567"/>
        <v>4Sydney Swans</v>
      </c>
      <c r="B5232">
        <v>2020</v>
      </c>
      <c r="C5232">
        <v>4</v>
      </c>
      <c r="D5232" t="s">
        <v>74</v>
      </c>
      <c r="E5232" t="s">
        <v>70</v>
      </c>
      <c r="F5232">
        <v>95</v>
      </c>
      <c r="G5232" s="1">
        <v>0.8</v>
      </c>
      <c r="H5232">
        <v>15</v>
      </c>
      <c r="I5232">
        <f t="shared" si="568"/>
        <v>19</v>
      </c>
      <c r="J5232" s="3">
        <f t="shared" si="569"/>
        <v>0.78947368421052633</v>
      </c>
      <c r="K5232" s="5">
        <f t="shared" si="572"/>
        <v>180</v>
      </c>
      <c r="L5232" s="3">
        <f t="shared" ca="1" si="570"/>
        <v>0.15649766899766898</v>
      </c>
      <c r="M5232" s="1">
        <f t="shared" ca="1" si="571"/>
        <v>0.6329760152128574</v>
      </c>
      <c r="N5232" t="str">
        <f t="shared" si="573"/>
        <v>yes</v>
      </c>
    </row>
    <row r="5233" spans="1:14" x14ac:dyDescent="0.25">
      <c r="A5233" t="str">
        <f t="shared" si="567"/>
        <v>4Richmond</v>
      </c>
      <c r="B5233">
        <v>2020</v>
      </c>
      <c r="C5233">
        <v>4</v>
      </c>
      <c r="D5233" t="s">
        <v>44</v>
      </c>
      <c r="E5233" t="s">
        <v>28</v>
      </c>
      <c r="F5233">
        <v>54</v>
      </c>
      <c r="G5233" s="1">
        <v>0.92</v>
      </c>
      <c r="H5233">
        <v>15</v>
      </c>
      <c r="I5233">
        <f t="shared" si="568"/>
        <v>29</v>
      </c>
      <c r="J5233" s="3">
        <f t="shared" si="569"/>
        <v>0.51724137931034486</v>
      </c>
      <c r="K5233" s="5">
        <f t="shared" si="572"/>
        <v>250</v>
      </c>
      <c r="L5233" s="3">
        <f t="shared" ca="1" si="570"/>
        <v>8.117718951529021E-2</v>
      </c>
      <c r="M5233" s="1">
        <f t="shared" ca="1" si="571"/>
        <v>0.43606418979505468</v>
      </c>
      <c r="N5233" t="str">
        <f t="shared" si="573"/>
        <v>yes</v>
      </c>
    </row>
    <row r="5234" spans="1:14" x14ac:dyDescent="0.25">
      <c r="A5234" t="str">
        <f t="shared" si="567"/>
        <v>4Essendon</v>
      </c>
      <c r="B5234">
        <v>2020</v>
      </c>
      <c r="C5234">
        <v>4</v>
      </c>
      <c r="D5234" t="s">
        <v>31</v>
      </c>
      <c r="E5234" t="s">
        <v>32</v>
      </c>
      <c r="F5234">
        <v>36</v>
      </c>
      <c r="G5234" s="1">
        <v>0.73</v>
      </c>
      <c r="H5234">
        <v>15</v>
      </c>
      <c r="I5234">
        <f t="shared" si="568"/>
        <v>18</v>
      </c>
      <c r="J5234" s="3">
        <f t="shared" si="569"/>
        <v>0.83333333333333337</v>
      </c>
      <c r="K5234" s="5">
        <f t="shared" si="572"/>
        <v>121</v>
      </c>
      <c r="L5234" s="3">
        <f t="shared" ca="1" si="570"/>
        <v>0</v>
      </c>
      <c r="M5234" s="1">
        <f t="shared" ca="1" si="571"/>
        <v>0.83333333333333337</v>
      </c>
      <c r="N5234" t="str">
        <f t="shared" si="573"/>
        <v>yes</v>
      </c>
    </row>
    <row r="5235" spans="1:14" x14ac:dyDescent="0.25">
      <c r="A5235" t="str">
        <f t="shared" si="567"/>
        <v>4Gold Coast Suns</v>
      </c>
      <c r="B5235">
        <v>2020</v>
      </c>
      <c r="C5235">
        <v>4</v>
      </c>
      <c r="D5235" t="s">
        <v>114</v>
      </c>
      <c r="E5235" t="s">
        <v>40</v>
      </c>
      <c r="F5235">
        <v>78</v>
      </c>
      <c r="G5235" s="1">
        <v>0.74</v>
      </c>
      <c r="H5235">
        <v>15</v>
      </c>
      <c r="I5235">
        <f t="shared" si="568"/>
        <v>22</v>
      </c>
      <c r="J5235" s="3">
        <f t="shared" si="569"/>
        <v>0.68181818181818177</v>
      </c>
      <c r="K5235" s="5">
        <f t="shared" si="572"/>
        <v>60</v>
      </c>
      <c r="L5235" s="3">
        <f t="shared" ca="1" si="570"/>
        <v>0</v>
      </c>
      <c r="M5235" s="1">
        <f t="shared" ca="1" si="571"/>
        <v>0.68181818181818177</v>
      </c>
      <c r="N5235" t="str">
        <f t="shared" si="573"/>
        <v>yes</v>
      </c>
    </row>
    <row r="5236" spans="1:14" x14ac:dyDescent="0.25">
      <c r="A5236" t="str">
        <f t="shared" si="567"/>
        <v>4GWS Giants</v>
      </c>
      <c r="B5236">
        <v>2020</v>
      </c>
      <c r="C5236">
        <v>4</v>
      </c>
      <c r="D5236" t="s">
        <v>41</v>
      </c>
      <c r="E5236" t="s">
        <v>11</v>
      </c>
      <c r="F5236">
        <v>49</v>
      </c>
      <c r="G5236" s="1">
        <v>0.78</v>
      </c>
      <c r="H5236">
        <v>15</v>
      </c>
      <c r="I5236">
        <f t="shared" si="568"/>
        <v>23</v>
      </c>
      <c r="J5236" s="3">
        <f t="shared" si="569"/>
        <v>0.65217391304347827</v>
      </c>
      <c r="K5236" s="5">
        <f t="shared" si="572"/>
        <v>270</v>
      </c>
      <c r="L5236" s="3">
        <f t="shared" ca="1" si="570"/>
        <v>0.10368505106257793</v>
      </c>
      <c r="M5236" s="1">
        <f t="shared" ca="1" si="571"/>
        <v>0.5484888619809003</v>
      </c>
      <c r="N5236" t="str">
        <f t="shared" si="573"/>
        <v>yes</v>
      </c>
    </row>
    <row r="5237" spans="1:14" x14ac:dyDescent="0.25">
      <c r="A5237" t="str">
        <f t="shared" si="567"/>
        <v>4Carlton</v>
      </c>
      <c r="B5237">
        <v>2020</v>
      </c>
      <c r="C5237">
        <v>4</v>
      </c>
      <c r="D5237" t="s">
        <v>5</v>
      </c>
      <c r="E5237" t="s">
        <v>6</v>
      </c>
      <c r="F5237">
        <v>78</v>
      </c>
      <c r="G5237" s="1">
        <v>0.92</v>
      </c>
      <c r="H5237">
        <v>15</v>
      </c>
      <c r="I5237">
        <f t="shared" si="568"/>
        <v>18</v>
      </c>
      <c r="J5237" s="3">
        <f t="shared" si="569"/>
        <v>0.83333333333333337</v>
      </c>
      <c r="K5237" s="5">
        <f t="shared" si="572"/>
        <v>326</v>
      </c>
      <c r="L5237" s="3">
        <f t="shared" ca="1" si="570"/>
        <v>0.12454361054766734</v>
      </c>
      <c r="M5237" s="1">
        <f t="shared" ca="1" si="571"/>
        <v>0.70878972278566599</v>
      </c>
      <c r="N5237" t="str">
        <f t="shared" si="573"/>
        <v>yes</v>
      </c>
    </row>
    <row r="5238" spans="1:14" x14ac:dyDescent="0.25">
      <c r="A5238" t="str">
        <f t="shared" si="567"/>
        <v>4St Kilda</v>
      </c>
      <c r="B5238">
        <v>2020</v>
      </c>
      <c r="C5238">
        <v>4</v>
      </c>
      <c r="D5238" t="s">
        <v>87</v>
      </c>
      <c r="E5238" t="s">
        <v>19</v>
      </c>
      <c r="F5238">
        <v>36</v>
      </c>
      <c r="G5238" s="1">
        <v>0.48</v>
      </c>
      <c r="H5238">
        <v>15</v>
      </c>
      <c r="I5238">
        <f t="shared" si="568"/>
        <v>29</v>
      </c>
      <c r="J5238" s="3">
        <f t="shared" si="569"/>
        <v>0.51724137931034486</v>
      </c>
      <c r="K5238" s="5">
        <f t="shared" si="572"/>
        <v>212</v>
      </c>
      <c r="L5238" s="3">
        <f t="shared" ca="1" si="570"/>
        <v>2.299016772700983E-2</v>
      </c>
      <c r="M5238" s="1">
        <f t="shared" ca="1" si="571"/>
        <v>0.49425121158333502</v>
      </c>
      <c r="N5238" t="str">
        <f t="shared" si="573"/>
        <v>yes</v>
      </c>
    </row>
    <row r="5239" spans="1:14" x14ac:dyDescent="0.25">
      <c r="A5239" t="str">
        <f t="shared" si="567"/>
        <v>4Gold Coast Suns</v>
      </c>
      <c r="B5239">
        <v>2020</v>
      </c>
      <c r="C5239">
        <v>4</v>
      </c>
      <c r="D5239" t="s">
        <v>85</v>
      </c>
      <c r="E5239" t="s">
        <v>40</v>
      </c>
      <c r="F5239">
        <v>49</v>
      </c>
      <c r="G5239" s="1">
        <v>0.76</v>
      </c>
      <c r="H5239">
        <v>15</v>
      </c>
      <c r="I5239">
        <f t="shared" si="568"/>
        <v>22</v>
      </c>
      <c r="J5239" s="3">
        <f t="shared" si="569"/>
        <v>0.68181818181818177</v>
      </c>
      <c r="K5239" s="5">
        <f t="shared" si="572"/>
        <v>282</v>
      </c>
      <c r="L5239" s="3">
        <f t="shared" ca="1" si="570"/>
        <v>8.6558307533539727E-2</v>
      </c>
      <c r="M5239" s="1">
        <f t="shared" ca="1" si="571"/>
        <v>0.595259874284642</v>
      </c>
      <c r="N5239" t="str">
        <f t="shared" si="573"/>
        <v>yes</v>
      </c>
    </row>
    <row r="5240" spans="1:14" x14ac:dyDescent="0.25">
      <c r="A5240" t="str">
        <f t="shared" si="567"/>
        <v>4Western Bulldogs</v>
      </c>
      <c r="B5240">
        <v>2020</v>
      </c>
      <c r="C5240">
        <v>4</v>
      </c>
      <c r="D5240" t="s">
        <v>46</v>
      </c>
      <c r="E5240" t="s">
        <v>14</v>
      </c>
      <c r="F5240">
        <v>71</v>
      </c>
      <c r="G5240" s="1">
        <v>0.84</v>
      </c>
      <c r="H5240">
        <v>15</v>
      </c>
      <c r="I5240">
        <f t="shared" si="568"/>
        <v>19</v>
      </c>
      <c r="J5240" s="3">
        <f t="shared" si="569"/>
        <v>0.78947368421052633</v>
      </c>
      <c r="K5240" s="5">
        <f t="shared" si="572"/>
        <v>276</v>
      </c>
      <c r="L5240" s="3">
        <f t="shared" ca="1" si="570"/>
        <v>4.8823529411764703E-2</v>
      </c>
      <c r="M5240" s="1">
        <f t="shared" ca="1" si="571"/>
        <v>0.74065015479876162</v>
      </c>
      <c r="N5240" t="str">
        <f t="shared" si="573"/>
        <v>yes</v>
      </c>
    </row>
    <row r="5241" spans="1:14" x14ac:dyDescent="0.25">
      <c r="A5241" t="str">
        <f t="shared" si="567"/>
        <v>4Gold Coast Suns</v>
      </c>
      <c r="B5241">
        <v>2020</v>
      </c>
      <c r="C5241">
        <v>4</v>
      </c>
      <c r="D5241" t="s">
        <v>67</v>
      </c>
      <c r="E5241" t="s">
        <v>40</v>
      </c>
      <c r="F5241">
        <v>81</v>
      </c>
      <c r="G5241" s="1">
        <v>0.76</v>
      </c>
      <c r="H5241">
        <v>14</v>
      </c>
      <c r="I5241">
        <f t="shared" si="568"/>
        <v>22</v>
      </c>
      <c r="J5241" s="3">
        <f t="shared" si="569"/>
        <v>0.63636363636363635</v>
      </c>
      <c r="K5241" s="5">
        <f t="shared" si="572"/>
        <v>238</v>
      </c>
      <c r="L5241" s="3">
        <f t="shared" ca="1" si="570"/>
        <v>5.0239234449760771E-2</v>
      </c>
      <c r="M5241" s="1">
        <f t="shared" ca="1" si="571"/>
        <v>0.5861244019138756</v>
      </c>
      <c r="N5241" t="str">
        <f t="shared" si="573"/>
        <v>yes</v>
      </c>
    </row>
    <row r="5242" spans="1:14" x14ac:dyDescent="0.25">
      <c r="A5242" t="str">
        <f t="shared" si="567"/>
        <v>4Fremantle</v>
      </c>
      <c r="B5242">
        <v>2020</v>
      </c>
      <c r="C5242">
        <v>4</v>
      </c>
      <c r="D5242" t="s">
        <v>52</v>
      </c>
      <c r="E5242" t="s">
        <v>53</v>
      </c>
      <c r="F5242">
        <v>36</v>
      </c>
      <c r="G5242" s="1">
        <v>0.57999999999999996</v>
      </c>
      <c r="H5242">
        <v>14</v>
      </c>
      <c r="I5242">
        <f t="shared" si="568"/>
        <v>22</v>
      </c>
      <c r="J5242" s="3">
        <f t="shared" si="569"/>
        <v>0.63636363636363635</v>
      </c>
      <c r="K5242" s="5">
        <f t="shared" si="572"/>
        <v>163</v>
      </c>
      <c r="L5242" s="3">
        <f t="shared" ca="1" si="570"/>
        <v>5.1406926406926408E-2</v>
      </c>
      <c r="M5242" s="1">
        <f t="shared" ca="1" si="571"/>
        <v>0.5849567099567099</v>
      </c>
      <c r="N5242" t="str">
        <f t="shared" si="573"/>
        <v>yes</v>
      </c>
    </row>
    <row r="5243" spans="1:14" x14ac:dyDescent="0.25">
      <c r="A5243" t="str">
        <f t="shared" si="567"/>
        <v>4Sydney Swans</v>
      </c>
      <c r="B5243">
        <v>2020</v>
      </c>
      <c r="C5243">
        <v>4</v>
      </c>
      <c r="D5243" t="s">
        <v>80</v>
      </c>
      <c r="E5243" t="s">
        <v>70</v>
      </c>
      <c r="F5243">
        <v>76</v>
      </c>
      <c r="G5243" s="1">
        <v>0.63</v>
      </c>
      <c r="H5243">
        <v>14</v>
      </c>
      <c r="I5243">
        <f t="shared" si="568"/>
        <v>19</v>
      </c>
      <c r="J5243" s="3">
        <f t="shared" si="569"/>
        <v>0.73684210526315785</v>
      </c>
      <c r="K5243" s="5">
        <f t="shared" si="572"/>
        <v>36</v>
      </c>
      <c r="L5243" s="3">
        <f t="shared" ca="1" si="570"/>
        <v>0</v>
      </c>
      <c r="M5243" s="1">
        <f t="shared" ca="1" si="571"/>
        <v>0.73684210526315785</v>
      </c>
      <c r="N5243" t="str">
        <f t="shared" si="573"/>
        <v>yes</v>
      </c>
    </row>
    <row r="5244" spans="1:14" x14ac:dyDescent="0.25">
      <c r="A5244" t="str">
        <f t="shared" si="567"/>
        <v>4Port Adelaide</v>
      </c>
      <c r="B5244">
        <v>2020</v>
      </c>
      <c r="C5244">
        <v>4</v>
      </c>
      <c r="D5244" t="s">
        <v>97</v>
      </c>
      <c r="E5244" t="s">
        <v>48</v>
      </c>
      <c r="F5244">
        <v>64</v>
      </c>
      <c r="G5244" s="1">
        <v>0.76</v>
      </c>
      <c r="H5244">
        <v>14</v>
      </c>
      <c r="I5244">
        <f t="shared" si="568"/>
        <v>22</v>
      </c>
      <c r="J5244" s="3">
        <f t="shared" si="569"/>
        <v>0.63636363636363635</v>
      </c>
      <c r="K5244" s="5">
        <f t="shared" si="572"/>
        <v>242</v>
      </c>
      <c r="L5244" s="3">
        <f t="shared" ca="1" si="570"/>
        <v>3.8204170557111727E-2</v>
      </c>
      <c r="M5244" s="1">
        <f t="shared" ca="1" si="571"/>
        <v>0.59815946580652457</v>
      </c>
      <c r="N5244" t="str">
        <f t="shared" si="573"/>
        <v>yes</v>
      </c>
    </row>
    <row r="5245" spans="1:14" x14ac:dyDescent="0.25">
      <c r="A5245" t="str">
        <f t="shared" si="567"/>
        <v>4Geelong Cats</v>
      </c>
      <c r="B5245">
        <v>2020</v>
      </c>
      <c r="C5245">
        <v>4</v>
      </c>
      <c r="D5245" t="s">
        <v>8</v>
      </c>
      <c r="E5245" t="s">
        <v>9</v>
      </c>
      <c r="F5245">
        <v>93</v>
      </c>
      <c r="G5245" s="1">
        <v>0.83</v>
      </c>
      <c r="H5245">
        <v>14</v>
      </c>
      <c r="I5245">
        <f t="shared" si="568"/>
        <v>17</v>
      </c>
      <c r="J5245" s="3">
        <f t="shared" si="569"/>
        <v>0.82352941176470584</v>
      </c>
      <c r="K5245" s="5">
        <f t="shared" si="572"/>
        <v>245</v>
      </c>
      <c r="L5245" s="3">
        <f t="shared" ca="1" si="570"/>
        <v>2.0283975659229209E-3</v>
      </c>
      <c r="M5245" s="1">
        <f t="shared" ca="1" si="571"/>
        <v>0.82150101419878296</v>
      </c>
      <c r="N5245" t="str">
        <f t="shared" si="573"/>
        <v>yes</v>
      </c>
    </row>
    <row r="5246" spans="1:14" x14ac:dyDescent="0.25">
      <c r="A5246" t="str">
        <f t="shared" si="567"/>
        <v>4Sydney Swans</v>
      </c>
      <c r="B5246">
        <v>2020</v>
      </c>
      <c r="C5246">
        <v>4</v>
      </c>
      <c r="D5246" t="s">
        <v>69</v>
      </c>
      <c r="E5246" t="s">
        <v>70</v>
      </c>
      <c r="F5246">
        <v>83</v>
      </c>
      <c r="G5246" s="1">
        <v>0.82</v>
      </c>
      <c r="H5246">
        <v>14</v>
      </c>
      <c r="I5246">
        <f t="shared" si="568"/>
        <v>19</v>
      </c>
      <c r="J5246" s="3">
        <f t="shared" si="569"/>
        <v>0.73684210526315785</v>
      </c>
      <c r="K5246" s="5">
        <f t="shared" si="572"/>
        <v>281</v>
      </c>
      <c r="L5246" s="3">
        <f t="shared" ca="1" si="570"/>
        <v>0.11053354147983303</v>
      </c>
      <c r="M5246" s="1">
        <f t="shared" ca="1" si="571"/>
        <v>0.62630856378332478</v>
      </c>
      <c r="N5246" t="str">
        <f t="shared" si="573"/>
        <v>yes</v>
      </c>
    </row>
    <row r="5247" spans="1:14" x14ac:dyDescent="0.25">
      <c r="A5247" t="str">
        <f t="shared" si="567"/>
        <v>4West Coast Eagles</v>
      </c>
      <c r="B5247">
        <v>2020</v>
      </c>
      <c r="C5247">
        <v>4</v>
      </c>
      <c r="D5247" t="s">
        <v>118</v>
      </c>
      <c r="E5247" t="s">
        <v>36</v>
      </c>
      <c r="F5247">
        <v>66</v>
      </c>
      <c r="G5247" s="1">
        <v>0.69</v>
      </c>
      <c r="H5247">
        <v>14</v>
      </c>
      <c r="I5247">
        <f t="shared" si="568"/>
        <v>22</v>
      </c>
      <c r="J5247" s="3">
        <f t="shared" si="569"/>
        <v>0.63636363636363635</v>
      </c>
      <c r="K5247" s="5">
        <f t="shared" si="572"/>
        <v>179</v>
      </c>
      <c r="L5247" s="3">
        <f t="shared" ca="1" si="570"/>
        <v>5.7017543859649127E-2</v>
      </c>
      <c r="M5247" s="1">
        <f t="shared" ca="1" si="571"/>
        <v>0.57934609250398728</v>
      </c>
      <c r="N5247" t="str">
        <f t="shared" si="573"/>
        <v>yes</v>
      </c>
    </row>
    <row r="5248" spans="1:14" x14ac:dyDescent="0.25">
      <c r="A5248" t="str">
        <f t="shared" si="567"/>
        <v>4Gold Coast Suns</v>
      </c>
      <c r="B5248">
        <v>2020</v>
      </c>
      <c r="C5248">
        <v>4</v>
      </c>
      <c r="D5248" t="s">
        <v>100</v>
      </c>
      <c r="E5248" t="s">
        <v>40</v>
      </c>
      <c r="F5248">
        <v>61</v>
      </c>
      <c r="G5248" s="1">
        <v>0.84</v>
      </c>
      <c r="H5248">
        <v>14</v>
      </c>
      <c r="I5248">
        <f t="shared" si="568"/>
        <v>22</v>
      </c>
      <c r="J5248" s="3">
        <f t="shared" si="569"/>
        <v>0.63636363636363635</v>
      </c>
      <c r="K5248" s="5">
        <f t="shared" si="572"/>
        <v>184</v>
      </c>
      <c r="L5248" s="3">
        <f t="shared" ca="1" si="570"/>
        <v>2.9411764705882353E-3</v>
      </c>
      <c r="M5248" s="1">
        <f t="shared" ca="1" si="571"/>
        <v>0.63342245989304813</v>
      </c>
      <c r="N5248" t="str">
        <f t="shared" si="573"/>
        <v>yes</v>
      </c>
    </row>
    <row r="5249" spans="1:14" x14ac:dyDescent="0.25">
      <c r="A5249" t="str">
        <f t="shared" si="567"/>
        <v>4Collingwood</v>
      </c>
      <c r="B5249">
        <v>2020</v>
      </c>
      <c r="C5249">
        <v>4</v>
      </c>
      <c r="D5249" t="s">
        <v>147</v>
      </c>
      <c r="E5249" t="s">
        <v>51</v>
      </c>
      <c r="F5249">
        <v>80</v>
      </c>
      <c r="G5249" s="1">
        <v>0.61</v>
      </c>
      <c r="H5249">
        <v>13</v>
      </c>
      <c r="I5249">
        <f t="shared" si="568"/>
        <v>23</v>
      </c>
      <c r="J5249" s="3">
        <f t="shared" si="569"/>
        <v>0.56521739130434778</v>
      </c>
      <c r="K5249" s="5">
        <f t="shared" si="572"/>
        <v>89</v>
      </c>
      <c r="L5249" s="3">
        <f t="shared" ca="1" si="570"/>
        <v>0</v>
      </c>
      <c r="M5249" s="1">
        <f t="shared" ca="1" si="571"/>
        <v>0.56521739130434778</v>
      </c>
      <c r="N5249" t="str">
        <f t="shared" si="573"/>
        <v>yes</v>
      </c>
    </row>
    <row r="5250" spans="1:14" x14ac:dyDescent="0.25">
      <c r="A5250" t="str">
        <f t="shared" ref="A5250:A5313" si="574">C5250&amp;E5250</f>
        <v>4Essendon</v>
      </c>
      <c r="B5250">
        <v>2020</v>
      </c>
      <c r="C5250">
        <v>4</v>
      </c>
      <c r="D5250" t="s">
        <v>45</v>
      </c>
      <c r="E5250" t="s">
        <v>32</v>
      </c>
      <c r="F5250">
        <v>62</v>
      </c>
      <c r="G5250" s="1">
        <v>0.82</v>
      </c>
      <c r="H5250">
        <v>13</v>
      </c>
      <c r="I5250">
        <f t="shared" ref="I5250:I5313" si="575">SUMIF($A:$A,$A5250,$H:$H)/4</f>
        <v>18</v>
      </c>
      <c r="J5250" s="3">
        <f t="shared" ref="J5250:J5313" si="576">H5250/I5250</f>
        <v>0.72222222222222221</v>
      </c>
      <c r="K5250" s="5">
        <f t="shared" si="572"/>
        <v>259</v>
      </c>
      <c r="L5250" s="3">
        <f t="shared" ref="L5250:L5313" ca="1" si="577">SUMIF($D:$D,$D5250,$J5250)/COUNTIF($D:$D,$D5250)</f>
        <v>0.10117408906882591</v>
      </c>
      <c r="M5250" s="1">
        <f t="shared" ref="M5250:M5313" ca="1" si="578">J5250-L5250</f>
        <v>0.62104813315339635</v>
      </c>
      <c r="N5250" t="str">
        <f t="shared" si="573"/>
        <v>yes</v>
      </c>
    </row>
    <row r="5251" spans="1:14" x14ac:dyDescent="0.25">
      <c r="A5251" t="str">
        <f t="shared" si="574"/>
        <v>4Essendon</v>
      </c>
      <c r="B5251">
        <v>2020</v>
      </c>
      <c r="C5251">
        <v>4</v>
      </c>
      <c r="D5251" t="s">
        <v>93</v>
      </c>
      <c r="E5251" t="s">
        <v>32</v>
      </c>
      <c r="F5251">
        <v>72</v>
      </c>
      <c r="G5251" s="1">
        <v>0.86</v>
      </c>
      <c r="H5251">
        <v>13</v>
      </c>
      <c r="I5251">
        <f t="shared" si="575"/>
        <v>18</v>
      </c>
      <c r="J5251" s="3">
        <f t="shared" si="576"/>
        <v>0.72222222222222221</v>
      </c>
      <c r="K5251" s="5">
        <f t="shared" ref="K5251:K5314" si="579">SUMIF($D:$D,$D5251,$H:$H)</f>
        <v>217</v>
      </c>
      <c r="L5251" s="3">
        <f t="shared" ca="1" si="577"/>
        <v>1.5037593984962405E-2</v>
      </c>
      <c r="M5251" s="1">
        <f t="shared" ca="1" si="578"/>
        <v>0.7071846282372598</v>
      </c>
      <c r="N5251" t="str">
        <f t="shared" ref="N5251:N5314" si="580">IF(K5251&gt;0,"yes", "no")</f>
        <v>yes</v>
      </c>
    </row>
    <row r="5252" spans="1:14" x14ac:dyDescent="0.25">
      <c r="A5252" t="str">
        <f t="shared" si="574"/>
        <v>4St Kilda</v>
      </c>
      <c r="B5252">
        <v>2020</v>
      </c>
      <c r="C5252">
        <v>4</v>
      </c>
      <c r="D5252" t="s">
        <v>170</v>
      </c>
      <c r="E5252" t="s">
        <v>19</v>
      </c>
      <c r="F5252">
        <v>45</v>
      </c>
      <c r="G5252" s="1">
        <v>0.79</v>
      </c>
      <c r="H5252">
        <v>13</v>
      </c>
      <c r="I5252">
        <f t="shared" si="575"/>
        <v>29</v>
      </c>
      <c r="J5252" s="3">
        <f t="shared" si="576"/>
        <v>0.44827586206896552</v>
      </c>
      <c r="K5252" s="5">
        <f t="shared" si="579"/>
        <v>39</v>
      </c>
      <c r="L5252" s="3">
        <f t="shared" ca="1" si="577"/>
        <v>0</v>
      </c>
      <c r="M5252" s="1">
        <f t="shared" ca="1" si="578"/>
        <v>0.44827586206896552</v>
      </c>
      <c r="N5252" t="str">
        <f t="shared" si="580"/>
        <v>yes</v>
      </c>
    </row>
    <row r="5253" spans="1:14" x14ac:dyDescent="0.25">
      <c r="A5253" t="str">
        <f t="shared" si="574"/>
        <v>4Brisbane Lions</v>
      </c>
      <c r="B5253">
        <v>2020</v>
      </c>
      <c r="C5253">
        <v>4</v>
      </c>
      <c r="D5253" t="s">
        <v>68</v>
      </c>
      <c r="E5253" t="s">
        <v>16</v>
      </c>
      <c r="F5253">
        <v>46</v>
      </c>
      <c r="G5253" s="1">
        <v>0.83</v>
      </c>
      <c r="H5253">
        <v>13</v>
      </c>
      <c r="I5253">
        <f t="shared" si="575"/>
        <v>21</v>
      </c>
      <c r="J5253" s="3">
        <f t="shared" si="576"/>
        <v>0.61904761904761907</v>
      </c>
      <c r="K5253" s="5">
        <f t="shared" si="579"/>
        <v>232</v>
      </c>
      <c r="L5253" s="3">
        <f t="shared" ca="1" si="577"/>
        <v>3.7009803921568628E-2</v>
      </c>
      <c r="M5253" s="1">
        <f t="shared" ca="1" si="578"/>
        <v>0.58203781512605046</v>
      </c>
      <c r="N5253" t="str">
        <f t="shared" si="580"/>
        <v>yes</v>
      </c>
    </row>
    <row r="5254" spans="1:14" x14ac:dyDescent="0.25">
      <c r="A5254" t="str">
        <f t="shared" si="574"/>
        <v>4Melbourne</v>
      </c>
      <c r="B5254">
        <v>2020</v>
      </c>
      <c r="C5254">
        <v>4</v>
      </c>
      <c r="D5254" t="s">
        <v>49</v>
      </c>
      <c r="E5254" t="s">
        <v>30</v>
      </c>
      <c r="F5254">
        <v>78</v>
      </c>
      <c r="G5254" s="1">
        <v>0.85</v>
      </c>
      <c r="H5254">
        <v>13</v>
      </c>
      <c r="I5254">
        <f t="shared" si="575"/>
        <v>17</v>
      </c>
      <c r="J5254" s="3">
        <f t="shared" si="576"/>
        <v>0.76470588235294112</v>
      </c>
      <c r="K5254" s="5">
        <f t="shared" si="579"/>
        <v>277</v>
      </c>
      <c r="L5254" s="3">
        <f t="shared" ca="1" si="577"/>
        <v>8.3710407239819012E-2</v>
      </c>
      <c r="M5254" s="1">
        <f t="shared" ca="1" si="578"/>
        <v>0.68099547511312208</v>
      </c>
      <c r="N5254" t="str">
        <f t="shared" si="580"/>
        <v>yes</v>
      </c>
    </row>
    <row r="5255" spans="1:14" x14ac:dyDescent="0.25">
      <c r="A5255" t="str">
        <f t="shared" si="574"/>
        <v>4Sydney Swans</v>
      </c>
      <c r="B5255">
        <v>2020</v>
      </c>
      <c r="C5255">
        <v>4</v>
      </c>
      <c r="D5255" t="s">
        <v>96</v>
      </c>
      <c r="E5255" t="s">
        <v>70</v>
      </c>
      <c r="F5255">
        <v>41</v>
      </c>
      <c r="G5255" s="1">
        <v>0.79</v>
      </c>
      <c r="H5255">
        <v>13</v>
      </c>
      <c r="I5255">
        <f t="shared" si="575"/>
        <v>19</v>
      </c>
      <c r="J5255" s="3">
        <f t="shared" si="576"/>
        <v>0.68421052631578949</v>
      </c>
      <c r="K5255" s="5">
        <f t="shared" si="579"/>
        <v>180</v>
      </c>
      <c r="L5255" s="3">
        <f t="shared" ca="1" si="577"/>
        <v>4.9342105263157892E-3</v>
      </c>
      <c r="M5255" s="1">
        <f t="shared" ca="1" si="578"/>
        <v>0.67927631578947367</v>
      </c>
      <c r="N5255" t="str">
        <f t="shared" si="580"/>
        <v>yes</v>
      </c>
    </row>
    <row r="5256" spans="1:14" x14ac:dyDescent="0.25">
      <c r="A5256" t="str">
        <f t="shared" si="574"/>
        <v>4Fremantle</v>
      </c>
      <c r="B5256">
        <v>2020</v>
      </c>
      <c r="C5256">
        <v>4</v>
      </c>
      <c r="D5256" t="s">
        <v>83</v>
      </c>
      <c r="E5256" t="s">
        <v>53</v>
      </c>
      <c r="F5256">
        <v>59</v>
      </c>
      <c r="G5256" s="1">
        <v>0.8</v>
      </c>
      <c r="H5256">
        <v>13</v>
      </c>
      <c r="I5256">
        <f t="shared" si="575"/>
        <v>22</v>
      </c>
      <c r="J5256" s="3">
        <f t="shared" si="576"/>
        <v>0.59090909090909094</v>
      </c>
      <c r="K5256" s="5">
        <f t="shared" si="579"/>
        <v>191</v>
      </c>
      <c r="L5256" s="3">
        <f t="shared" ca="1" si="577"/>
        <v>4.2605542605542598E-2</v>
      </c>
      <c r="M5256" s="1">
        <f t="shared" ca="1" si="578"/>
        <v>0.54830354830354833</v>
      </c>
      <c r="N5256" t="str">
        <f t="shared" si="580"/>
        <v>yes</v>
      </c>
    </row>
    <row r="5257" spans="1:14" x14ac:dyDescent="0.25">
      <c r="A5257" t="str">
        <f t="shared" si="574"/>
        <v>4GWS Giants</v>
      </c>
      <c r="B5257">
        <v>2020</v>
      </c>
      <c r="C5257">
        <v>4</v>
      </c>
      <c r="D5257" t="s">
        <v>174</v>
      </c>
      <c r="E5257" t="s">
        <v>11</v>
      </c>
      <c r="F5257">
        <v>61</v>
      </c>
      <c r="G5257" s="1">
        <v>0.7</v>
      </c>
      <c r="H5257">
        <v>13</v>
      </c>
      <c r="I5257">
        <f t="shared" si="575"/>
        <v>23</v>
      </c>
      <c r="J5257" s="3">
        <f t="shared" si="576"/>
        <v>0.56521739130434778</v>
      </c>
      <c r="K5257" s="5">
        <f t="shared" si="579"/>
        <v>36</v>
      </c>
      <c r="L5257" s="3">
        <f t="shared" ca="1" si="577"/>
        <v>0</v>
      </c>
      <c r="M5257" s="1">
        <f t="shared" ca="1" si="578"/>
        <v>0.56521739130434778</v>
      </c>
      <c r="N5257" t="str">
        <f t="shared" si="580"/>
        <v>yes</v>
      </c>
    </row>
    <row r="5258" spans="1:14" x14ac:dyDescent="0.25">
      <c r="A5258" t="str">
        <f t="shared" si="574"/>
        <v>4Port Adelaide</v>
      </c>
      <c r="B5258">
        <v>2020</v>
      </c>
      <c r="C5258">
        <v>4</v>
      </c>
      <c r="D5258" t="s">
        <v>178</v>
      </c>
      <c r="E5258" t="s">
        <v>48</v>
      </c>
      <c r="F5258">
        <v>53</v>
      </c>
      <c r="G5258" s="1">
        <v>0.86</v>
      </c>
      <c r="H5258">
        <v>12</v>
      </c>
      <c r="I5258">
        <f t="shared" si="575"/>
        <v>22</v>
      </c>
      <c r="J5258" s="3">
        <f t="shared" si="576"/>
        <v>0.54545454545454541</v>
      </c>
      <c r="K5258" s="5">
        <f t="shared" si="579"/>
        <v>54</v>
      </c>
      <c r="L5258" s="3">
        <f t="shared" ca="1" si="577"/>
        <v>0</v>
      </c>
      <c r="M5258" s="1">
        <f t="shared" ca="1" si="578"/>
        <v>0.54545454545454541</v>
      </c>
      <c r="N5258" t="str">
        <f t="shared" si="580"/>
        <v>yes</v>
      </c>
    </row>
    <row r="5259" spans="1:14" x14ac:dyDescent="0.25">
      <c r="A5259" t="str">
        <f t="shared" si="574"/>
        <v>4Fremantle</v>
      </c>
      <c r="B5259">
        <v>2020</v>
      </c>
      <c r="C5259">
        <v>4</v>
      </c>
      <c r="D5259" t="s">
        <v>121</v>
      </c>
      <c r="E5259" t="s">
        <v>53</v>
      </c>
      <c r="F5259">
        <v>77</v>
      </c>
      <c r="G5259" s="1">
        <v>0.95</v>
      </c>
      <c r="H5259">
        <v>12</v>
      </c>
      <c r="I5259">
        <f t="shared" si="575"/>
        <v>22</v>
      </c>
      <c r="J5259" s="3">
        <f t="shared" si="576"/>
        <v>0.54545454545454541</v>
      </c>
      <c r="K5259" s="5">
        <f t="shared" si="579"/>
        <v>106</v>
      </c>
      <c r="L5259" s="3">
        <f t="shared" ca="1" si="577"/>
        <v>2.7472527472527475E-3</v>
      </c>
      <c r="M5259" s="1">
        <f t="shared" ca="1" si="578"/>
        <v>0.54270729270729268</v>
      </c>
      <c r="N5259" t="str">
        <f t="shared" si="580"/>
        <v>yes</v>
      </c>
    </row>
    <row r="5260" spans="1:14" x14ac:dyDescent="0.25">
      <c r="A5260" t="str">
        <f t="shared" si="574"/>
        <v>4GWS Giants</v>
      </c>
      <c r="B5260">
        <v>2020</v>
      </c>
      <c r="C5260">
        <v>4</v>
      </c>
      <c r="D5260" t="s">
        <v>10</v>
      </c>
      <c r="E5260" t="s">
        <v>11</v>
      </c>
      <c r="F5260">
        <v>40</v>
      </c>
      <c r="G5260" s="1">
        <v>0.83</v>
      </c>
      <c r="H5260">
        <v>12</v>
      </c>
      <c r="I5260">
        <f t="shared" si="575"/>
        <v>23</v>
      </c>
      <c r="J5260" s="3">
        <f t="shared" si="576"/>
        <v>0.52173913043478259</v>
      </c>
      <c r="K5260" s="5">
        <f t="shared" si="579"/>
        <v>101</v>
      </c>
      <c r="L5260" s="3">
        <f t="shared" ca="1" si="577"/>
        <v>0</v>
      </c>
      <c r="M5260" s="1">
        <f t="shared" ca="1" si="578"/>
        <v>0.52173913043478259</v>
      </c>
      <c r="N5260" t="str">
        <f t="shared" si="580"/>
        <v>yes</v>
      </c>
    </row>
    <row r="5261" spans="1:14" x14ac:dyDescent="0.25">
      <c r="A5261" t="str">
        <f t="shared" si="574"/>
        <v>4Adelaide Crows</v>
      </c>
      <c r="B5261">
        <v>2020</v>
      </c>
      <c r="C5261">
        <v>4</v>
      </c>
      <c r="D5261" t="s">
        <v>123</v>
      </c>
      <c r="E5261" t="s">
        <v>22</v>
      </c>
      <c r="F5261">
        <v>82</v>
      </c>
      <c r="G5261" s="1">
        <v>0.83</v>
      </c>
      <c r="H5261">
        <v>12</v>
      </c>
      <c r="I5261">
        <f t="shared" si="575"/>
        <v>21</v>
      </c>
      <c r="J5261" s="3">
        <f t="shared" si="576"/>
        <v>0.5714285714285714</v>
      </c>
      <c r="K5261" s="5">
        <f t="shared" si="579"/>
        <v>149</v>
      </c>
      <c r="L5261" s="3">
        <f t="shared" ca="1" si="577"/>
        <v>4.268343036458979E-2</v>
      </c>
      <c r="M5261" s="1">
        <f t="shared" ca="1" si="578"/>
        <v>0.52874514106398163</v>
      </c>
      <c r="N5261" t="str">
        <f t="shared" si="580"/>
        <v>yes</v>
      </c>
    </row>
    <row r="5262" spans="1:14" x14ac:dyDescent="0.25">
      <c r="A5262" t="str">
        <f t="shared" si="574"/>
        <v>4GWS Giants</v>
      </c>
      <c r="B5262">
        <v>2020</v>
      </c>
      <c r="C5262">
        <v>4</v>
      </c>
      <c r="D5262" t="s">
        <v>84</v>
      </c>
      <c r="E5262" t="s">
        <v>11</v>
      </c>
      <c r="F5262">
        <v>35</v>
      </c>
      <c r="G5262" s="1">
        <v>0.92</v>
      </c>
      <c r="H5262">
        <v>11</v>
      </c>
      <c r="I5262">
        <f t="shared" si="575"/>
        <v>23</v>
      </c>
      <c r="J5262" s="3">
        <f t="shared" si="576"/>
        <v>0.47826086956521741</v>
      </c>
      <c r="K5262" s="5">
        <f t="shared" si="579"/>
        <v>234</v>
      </c>
      <c r="L5262" s="3">
        <f t="shared" ca="1" si="577"/>
        <v>3.9747807017543858E-2</v>
      </c>
      <c r="M5262" s="1">
        <f t="shared" ca="1" si="578"/>
        <v>0.43851306254767353</v>
      </c>
      <c r="N5262" t="str">
        <f t="shared" si="580"/>
        <v>yes</v>
      </c>
    </row>
    <row r="5263" spans="1:14" x14ac:dyDescent="0.25">
      <c r="A5263" t="str">
        <f t="shared" si="574"/>
        <v>4Geelong Cats</v>
      </c>
      <c r="B5263">
        <v>2020</v>
      </c>
      <c r="C5263">
        <v>4</v>
      </c>
      <c r="D5263" t="s">
        <v>172</v>
      </c>
      <c r="E5263" t="s">
        <v>9</v>
      </c>
      <c r="F5263">
        <v>96</v>
      </c>
      <c r="G5263" s="1">
        <v>0.86</v>
      </c>
      <c r="H5263">
        <v>11</v>
      </c>
      <c r="I5263">
        <f t="shared" si="575"/>
        <v>17</v>
      </c>
      <c r="J5263" s="3">
        <f t="shared" si="576"/>
        <v>0.6470588235294118</v>
      </c>
      <c r="K5263" s="5">
        <f t="shared" si="579"/>
        <v>93</v>
      </c>
      <c r="L5263" s="3">
        <f t="shared" ca="1" si="577"/>
        <v>0</v>
      </c>
      <c r="M5263" s="1">
        <f t="shared" ca="1" si="578"/>
        <v>0.6470588235294118</v>
      </c>
      <c r="N5263" t="str">
        <f t="shared" si="580"/>
        <v>yes</v>
      </c>
    </row>
    <row r="5264" spans="1:14" x14ac:dyDescent="0.25">
      <c r="A5264" t="str">
        <f t="shared" si="574"/>
        <v>4Melbourne</v>
      </c>
      <c r="B5264">
        <v>2020</v>
      </c>
      <c r="C5264">
        <v>4</v>
      </c>
      <c r="D5264" t="s">
        <v>108</v>
      </c>
      <c r="E5264" t="s">
        <v>30</v>
      </c>
      <c r="F5264">
        <v>70</v>
      </c>
      <c r="G5264" s="1">
        <v>0.67</v>
      </c>
      <c r="H5264">
        <v>11</v>
      </c>
      <c r="I5264">
        <f t="shared" si="575"/>
        <v>17</v>
      </c>
      <c r="J5264" s="3">
        <f t="shared" si="576"/>
        <v>0.6470588235294118</v>
      </c>
      <c r="K5264" s="5">
        <f t="shared" si="579"/>
        <v>177</v>
      </c>
      <c r="L5264" s="3">
        <f t="shared" ca="1" si="577"/>
        <v>1.6483516483516484E-2</v>
      </c>
      <c r="M5264" s="1">
        <f t="shared" ca="1" si="578"/>
        <v>0.63057530704589526</v>
      </c>
      <c r="N5264" t="str">
        <f t="shared" si="580"/>
        <v>yes</v>
      </c>
    </row>
    <row r="5265" spans="1:14" x14ac:dyDescent="0.25">
      <c r="A5265" t="str">
        <f t="shared" si="574"/>
        <v>4Hawthorn</v>
      </c>
      <c r="B5265">
        <v>2020</v>
      </c>
      <c r="C5265">
        <v>4</v>
      </c>
      <c r="D5265" t="s">
        <v>77</v>
      </c>
      <c r="E5265" t="s">
        <v>56</v>
      </c>
      <c r="F5265">
        <v>99</v>
      </c>
      <c r="G5265" s="1">
        <v>0.77</v>
      </c>
      <c r="H5265">
        <v>11</v>
      </c>
      <c r="I5265">
        <f t="shared" si="575"/>
        <v>20</v>
      </c>
      <c r="J5265" s="3">
        <f t="shared" si="576"/>
        <v>0.55000000000000004</v>
      </c>
      <c r="K5265" s="5">
        <f t="shared" si="579"/>
        <v>217</v>
      </c>
      <c r="L5265" s="3">
        <f t="shared" ca="1" si="577"/>
        <v>2.1052631578947368E-2</v>
      </c>
      <c r="M5265" s="1">
        <f t="shared" ca="1" si="578"/>
        <v>0.52894736842105272</v>
      </c>
      <c r="N5265" t="str">
        <f t="shared" si="580"/>
        <v>yes</v>
      </c>
    </row>
    <row r="5266" spans="1:14" x14ac:dyDescent="0.25">
      <c r="A5266" t="str">
        <f t="shared" si="574"/>
        <v>4Brisbane Lions</v>
      </c>
      <c r="B5266">
        <v>2020</v>
      </c>
      <c r="C5266">
        <v>4</v>
      </c>
      <c r="D5266" t="s">
        <v>165</v>
      </c>
      <c r="E5266" t="s">
        <v>16</v>
      </c>
      <c r="F5266">
        <v>116</v>
      </c>
      <c r="G5266" s="1">
        <v>0.87</v>
      </c>
      <c r="H5266">
        <v>11</v>
      </c>
      <c r="I5266">
        <f t="shared" si="575"/>
        <v>21</v>
      </c>
      <c r="J5266" s="3">
        <f t="shared" si="576"/>
        <v>0.52380952380952384</v>
      </c>
      <c r="K5266" s="5">
        <f t="shared" si="579"/>
        <v>106</v>
      </c>
      <c r="L5266" s="3">
        <f t="shared" ca="1" si="577"/>
        <v>5.1282051282051282E-3</v>
      </c>
      <c r="M5266" s="1">
        <f t="shared" ca="1" si="578"/>
        <v>0.51868131868131873</v>
      </c>
      <c r="N5266" t="str">
        <f t="shared" si="580"/>
        <v>yes</v>
      </c>
    </row>
    <row r="5267" spans="1:14" x14ac:dyDescent="0.25">
      <c r="A5267" t="str">
        <f t="shared" si="574"/>
        <v>4Essendon</v>
      </c>
      <c r="B5267">
        <v>2020</v>
      </c>
      <c r="C5267">
        <v>4</v>
      </c>
      <c r="D5267" t="s">
        <v>134</v>
      </c>
      <c r="E5267" t="s">
        <v>32</v>
      </c>
      <c r="F5267">
        <v>42</v>
      </c>
      <c r="G5267" s="1">
        <v>0.84</v>
      </c>
      <c r="H5267">
        <v>10</v>
      </c>
      <c r="I5267">
        <f t="shared" si="575"/>
        <v>18</v>
      </c>
      <c r="J5267" s="3">
        <f t="shared" si="576"/>
        <v>0.55555555555555558</v>
      </c>
      <c r="K5267" s="5">
        <f t="shared" si="579"/>
        <v>60</v>
      </c>
      <c r="L5267" s="3">
        <f t="shared" ca="1" si="577"/>
        <v>6.9565217391304349E-2</v>
      </c>
      <c r="M5267" s="1">
        <f t="shared" ca="1" si="578"/>
        <v>0.48599033816425125</v>
      </c>
      <c r="N5267" t="str">
        <f t="shared" si="580"/>
        <v>yes</v>
      </c>
    </row>
    <row r="5268" spans="1:14" x14ac:dyDescent="0.25">
      <c r="A5268" t="str">
        <f t="shared" si="574"/>
        <v>4Fremantle</v>
      </c>
      <c r="B5268">
        <v>2020</v>
      </c>
      <c r="C5268">
        <v>4</v>
      </c>
      <c r="D5268" t="s">
        <v>135</v>
      </c>
      <c r="E5268" t="s">
        <v>53</v>
      </c>
      <c r="F5268">
        <v>60</v>
      </c>
      <c r="G5268" s="1">
        <v>0.7</v>
      </c>
      <c r="H5268">
        <v>10</v>
      </c>
      <c r="I5268">
        <f t="shared" si="575"/>
        <v>22</v>
      </c>
      <c r="J5268" s="3">
        <f t="shared" si="576"/>
        <v>0.45454545454545453</v>
      </c>
      <c r="K5268" s="5">
        <f t="shared" si="579"/>
        <v>164</v>
      </c>
      <c r="L5268" s="3">
        <f t="shared" ca="1" si="577"/>
        <v>4.6076730287256604E-2</v>
      </c>
      <c r="M5268" s="1">
        <f t="shared" ca="1" si="578"/>
        <v>0.40846872425819791</v>
      </c>
      <c r="N5268" t="str">
        <f t="shared" si="580"/>
        <v>yes</v>
      </c>
    </row>
    <row r="5269" spans="1:14" x14ac:dyDescent="0.25">
      <c r="A5269" t="str">
        <f t="shared" si="574"/>
        <v>4Brisbane Lions</v>
      </c>
      <c r="B5269">
        <v>2020</v>
      </c>
      <c r="C5269">
        <v>4</v>
      </c>
      <c r="D5269" t="s">
        <v>182</v>
      </c>
      <c r="E5269" t="s">
        <v>16</v>
      </c>
      <c r="F5269">
        <v>67</v>
      </c>
      <c r="G5269" s="1">
        <v>0.78</v>
      </c>
      <c r="H5269">
        <v>10</v>
      </c>
      <c r="I5269">
        <f t="shared" si="575"/>
        <v>21</v>
      </c>
      <c r="J5269" s="3">
        <f t="shared" si="576"/>
        <v>0.47619047619047616</v>
      </c>
      <c r="K5269" s="5">
        <f t="shared" si="579"/>
        <v>59</v>
      </c>
      <c r="L5269" s="3">
        <f t="shared" ca="1" si="577"/>
        <v>0</v>
      </c>
      <c r="M5269" s="1">
        <f t="shared" ca="1" si="578"/>
        <v>0.47619047619047616</v>
      </c>
      <c r="N5269" t="str">
        <f t="shared" si="580"/>
        <v>yes</v>
      </c>
    </row>
    <row r="5270" spans="1:14" x14ac:dyDescent="0.25">
      <c r="A5270" t="str">
        <f t="shared" si="574"/>
        <v>4Collingwood</v>
      </c>
      <c r="B5270">
        <v>2020</v>
      </c>
      <c r="C5270">
        <v>4</v>
      </c>
      <c r="D5270" t="s">
        <v>110</v>
      </c>
      <c r="E5270" t="s">
        <v>51</v>
      </c>
      <c r="F5270">
        <v>43</v>
      </c>
      <c r="G5270" s="1">
        <v>0.83</v>
      </c>
      <c r="H5270">
        <v>10</v>
      </c>
      <c r="I5270">
        <f t="shared" si="575"/>
        <v>23</v>
      </c>
      <c r="J5270" s="3">
        <f t="shared" si="576"/>
        <v>0.43478260869565216</v>
      </c>
      <c r="K5270" s="5">
        <f t="shared" si="579"/>
        <v>180</v>
      </c>
      <c r="L5270" s="3">
        <f t="shared" ca="1" si="577"/>
        <v>2.6702786377708978E-2</v>
      </c>
      <c r="M5270" s="1">
        <f t="shared" ca="1" si="578"/>
        <v>0.40807982231794321</v>
      </c>
      <c r="N5270" t="str">
        <f t="shared" si="580"/>
        <v>yes</v>
      </c>
    </row>
    <row r="5271" spans="1:14" x14ac:dyDescent="0.25">
      <c r="A5271" t="str">
        <f t="shared" si="574"/>
        <v>4Geelong Cats</v>
      </c>
      <c r="B5271">
        <v>2020</v>
      </c>
      <c r="C5271">
        <v>4</v>
      </c>
      <c r="D5271" t="s">
        <v>17</v>
      </c>
      <c r="E5271" t="s">
        <v>9</v>
      </c>
      <c r="F5271">
        <v>43</v>
      </c>
      <c r="G5271" s="1">
        <v>0.78</v>
      </c>
      <c r="H5271">
        <v>10</v>
      </c>
      <c r="I5271">
        <f t="shared" si="575"/>
        <v>17</v>
      </c>
      <c r="J5271" s="3">
        <f t="shared" si="576"/>
        <v>0.58823529411764708</v>
      </c>
      <c r="K5271" s="5">
        <f t="shared" si="579"/>
        <v>82</v>
      </c>
      <c r="L5271" s="3">
        <f t="shared" ca="1" si="577"/>
        <v>0</v>
      </c>
      <c r="M5271" s="1">
        <f t="shared" ca="1" si="578"/>
        <v>0.58823529411764708</v>
      </c>
      <c r="N5271" t="str">
        <f t="shared" si="580"/>
        <v>yes</v>
      </c>
    </row>
    <row r="5272" spans="1:14" x14ac:dyDescent="0.25">
      <c r="A5272" t="str">
        <f t="shared" si="574"/>
        <v>4Port Adelaide</v>
      </c>
      <c r="B5272">
        <v>2020</v>
      </c>
      <c r="C5272">
        <v>4</v>
      </c>
      <c r="D5272" t="s">
        <v>47</v>
      </c>
      <c r="E5272" t="s">
        <v>48</v>
      </c>
      <c r="F5272">
        <v>72</v>
      </c>
      <c r="G5272" s="1">
        <v>0.61</v>
      </c>
      <c r="H5272">
        <v>10</v>
      </c>
      <c r="I5272">
        <f t="shared" si="575"/>
        <v>22</v>
      </c>
      <c r="J5272" s="3">
        <f t="shared" si="576"/>
        <v>0.45454545454545453</v>
      </c>
      <c r="K5272" s="5">
        <f t="shared" si="579"/>
        <v>206</v>
      </c>
      <c r="L5272" s="3">
        <f t="shared" ca="1" si="577"/>
        <v>1.3896348012889364E-2</v>
      </c>
      <c r="M5272" s="1">
        <f t="shared" ca="1" si="578"/>
        <v>0.44064910653256517</v>
      </c>
      <c r="N5272" t="str">
        <f t="shared" si="580"/>
        <v>yes</v>
      </c>
    </row>
    <row r="5273" spans="1:14" x14ac:dyDescent="0.25">
      <c r="A5273" t="str">
        <f t="shared" si="574"/>
        <v>4St Kilda</v>
      </c>
      <c r="B5273">
        <v>2020</v>
      </c>
      <c r="C5273">
        <v>4</v>
      </c>
      <c r="D5273" t="s">
        <v>54</v>
      </c>
      <c r="E5273" t="s">
        <v>19</v>
      </c>
      <c r="F5273">
        <v>35</v>
      </c>
      <c r="G5273" s="1">
        <v>0.7</v>
      </c>
      <c r="H5273">
        <v>10</v>
      </c>
      <c r="I5273">
        <f t="shared" si="575"/>
        <v>29</v>
      </c>
      <c r="J5273" s="3">
        <f t="shared" si="576"/>
        <v>0.34482758620689657</v>
      </c>
      <c r="K5273" s="5">
        <f t="shared" si="579"/>
        <v>158</v>
      </c>
      <c r="L5273" s="3">
        <f t="shared" ca="1" si="577"/>
        <v>0</v>
      </c>
      <c r="M5273" s="1">
        <f t="shared" ca="1" si="578"/>
        <v>0.34482758620689657</v>
      </c>
      <c r="N5273" t="str">
        <f t="shared" si="580"/>
        <v>yes</v>
      </c>
    </row>
    <row r="5274" spans="1:14" x14ac:dyDescent="0.25">
      <c r="A5274" t="str">
        <f t="shared" si="574"/>
        <v>4Collingwood</v>
      </c>
      <c r="B5274">
        <v>2020</v>
      </c>
      <c r="C5274">
        <v>4</v>
      </c>
      <c r="D5274" t="s">
        <v>166</v>
      </c>
      <c r="E5274" t="s">
        <v>51</v>
      </c>
      <c r="F5274">
        <v>32</v>
      </c>
      <c r="G5274" s="1">
        <v>0.83</v>
      </c>
      <c r="H5274">
        <v>9</v>
      </c>
      <c r="I5274">
        <f t="shared" si="575"/>
        <v>23</v>
      </c>
      <c r="J5274" s="3">
        <f t="shared" si="576"/>
        <v>0.39130434782608697</v>
      </c>
      <c r="K5274" s="5">
        <f t="shared" si="579"/>
        <v>61</v>
      </c>
      <c r="L5274" s="3">
        <f t="shared" ca="1" si="577"/>
        <v>0</v>
      </c>
      <c r="M5274" s="1">
        <f t="shared" ca="1" si="578"/>
        <v>0.39130434782608697</v>
      </c>
      <c r="N5274" t="str">
        <f t="shared" si="580"/>
        <v>yes</v>
      </c>
    </row>
    <row r="5275" spans="1:14" x14ac:dyDescent="0.25">
      <c r="A5275" t="str">
        <f t="shared" si="574"/>
        <v>4Melbourne</v>
      </c>
      <c r="B5275">
        <v>2020</v>
      </c>
      <c r="C5275">
        <v>4</v>
      </c>
      <c r="D5275" t="s">
        <v>113</v>
      </c>
      <c r="E5275" t="s">
        <v>30</v>
      </c>
      <c r="F5275">
        <v>76</v>
      </c>
      <c r="G5275" s="1">
        <v>0.9</v>
      </c>
      <c r="H5275">
        <v>9</v>
      </c>
      <c r="I5275">
        <f t="shared" si="575"/>
        <v>17</v>
      </c>
      <c r="J5275" s="3">
        <f t="shared" si="576"/>
        <v>0.52941176470588236</v>
      </c>
      <c r="K5275" s="5">
        <f t="shared" si="579"/>
        <v>235</v>
      </c>
      <c r="L5275" s="3">
        <f t="shared" ca="1" si="577"/>
        <v>2.4767801857585137E-2</v>
      </c>
      <c r="M5275" s="1">
        <f t="shared" ca="1" si="578"/>
        <v>0.50464396284829727</v>
      </c>
      <c r="N5275" t="str">
        <f t="shared" si="580"/>
        <v>yes</v>
      </c>
    </row>
    <row r="5276" spans="1:14" x14ac:dyDescent="0.25">
      <c r="A5276" t="str">
        <f t="shared" si="574"/>
        <v>4West Coast Eagles</v>
      </c>
      <c r="B5276">
        <v>2020</v>
      </c>
      <c r="C5276">
        <v>4</v>
      </c>
      <c r="D5276" t="s">
        <v>103</v>
      </c>
      <c r="E5276" t="s">
        <v>36</v>
      </c>
      <c r="F5276">
        <v>65</v>
      </c>
      <c r="G5276" s="1">
        <v>0.82</v>
      </c>
      <c r="H5276">
        <v>9</v>
      </c>
      <c r="I5276">
        <f t="shared" si="575"/>
        <v>22</v>
      </c>
      <c r="J5276" s="3">
        <f t="shared" si="576"/>
        <v>0.40909090909090912</v>
      </c>
      <c r="K5276" s="5">
        <f t="shared" si="579"/>
        <v>179</v>
      </c>
      <c r="L5276" s="3">
        <f t="shared" ca="1" si="577"/>
        <v>5.8423913043478262E-3</v>
      </c>
      <c r="M5276" s="1">
        <f t="shared" ca="1" si="578"/>
        <v>0.40324851778656129</v>
      </c>
      <c r="N5276" t="str">
        <f t="shared" si="580"/>
        <v>yes</v>
      </c>
    </row>
    <row r="5277" spans="1:14" x14ac:dyDescent="0.25">
      <c r="A5277" t="str">
        <f t="shared" si="574"/>
        <v>4GWS Giants</v>
      </c>
      <c r="B5277">
        <v>2020</v>
      </c>
      <c r="C5277">
        <v>4</v>
      </c>
      <c r="D5277" t="s">
        <v>153</v>
      </c>
      <c r="E5277" t="s">
        <v>11</v>
      </c>
      <c r="F5277">
        <v>92</v>
      </c>
      <c r="G5277" s="1">
        <v>0.89</v>
      </c>
      <c r="H5277">
        <v>9</v>
      </c>
      <c r="I5277">
        <f t="shared" si="575"/>
        <v>23</v>
      </c>
      <c r="J5277" s="3">
        <f t="shared" si="576"/>
        <v>0.39130434782608697</v>
      </c>
      <c r="K5277" s="5">
        <f t="shared" si="579"/>
        <v>135</v>
      </c>
      <c r="L5277" s="3">
        <f t="shared" ca="1" si="577"/>
        <v>7.1428571428571435E-3</v>
      </c>
      <c r="M5277" s="1">
        <f t="shared" ca="1" si="578"/>
        <v>0.38416149068322986</v>
      </c>
      <c r="N5277" t="str">
        <f t="shared" si="580"/>
        <v>yes</v>
      </c>
    </row>
    <row r="5278" spans="1:14" x14ac:dyDescent="0.25">
      <c r="A5278" t="str">
        <f t="shared" si="574"/>
        <v>4Sydney Swans</v>
      </c>
      <c r="B5278">
        <v>2020</v>
      </c>
      <c r="C5278">
        <v>4</v>
      </c>
      <c r="D5278" t="s">
        <v>160</v>
      </c>
      <c r="E5278" t="s">
        <v>70</v>
      </c>
      <c r="F5278">
        <v>80</v>
      </c>
      <c r="G5278" s="1">
        <v>0.93</v>
      </c>
      <c r="H5278">
        <v>9</v>
      </c>
      <c r="I5278">
        <f t="shared" si="575"/>
        <v>19</v>
      </c>
      <c r="J5278" s="3">
        <f t="shared" si="576"/>
        <v>0.47368421052631576</v>
      </c>
      <c r="K5278" s="5">
        <f t="shared" si="579"/>
        <v>43</v>
      </c>
      <c r="L5278" s="3">
        <f t="shared" ca="1" si="577"/>
        <v>2.1212121212121213E-2</v>
      </c>
      <c r="M5278" s="1">
        <f t="shared" ca="1" si="578"/>
        <v>0.45247208931419453</v>
      </c>
      <c r="N5278" t="str">
        <f t="shared" si="580"/>
        <v>yes</v>
      </c>
    </row>
    <row r="5279" spans="1:14" x14ac:dyDescent="0.25">
      <c r="A5279" t="str">
        <f t="shared" si="574"/>
        <v>4Adelaide Crows</v>
      </c>
      <c r="B5279">
        <v>2020</v>
      </c>
      <c r="C5279">
        <v>4</v>
      </c>
      <c r="D5279" t="s">
        <v>131</v>
      </c>
      <c r="E5279" t="s">
        <v>22</v>
      </c>
      <c r="F5279">
        <v>41</v>
      </c>
      <c r="G5279" s="1">
        <v>0.81</v>
      </c>
      <c r="H5279">
        <v>8</v>
      </c>
      <c r="I5279">
        <f t="shared" si="575"/>
        <v>21</v>
      </c>
      <c r="J5279" s="3">
        <f t="shared" si="576"/>
        <v>0.38095238095238093</v>
      </c>
      <c r="K5279" s="5">
        <f t="shared" si="579"/>
        <v>90</v>
      </c>
      <c r="L5279" s="3">
        <f t="shared" ca="1" si="577"/>
        <v>0.10448933782267117</v>
      </c>
      <c r="M5279" s="1">
        <f t="shared" ca="1" si="578"/>
        <v>0.27646304312970976</v>
      </c>
      <c r="N5279" t="str">
        <f t="shared" si="580"/>
        <v>yes</v>
      </c>
    </row>
    <row r="5280" spans="1:14" x14ac:dyDescent="0.25">
      <c r="A5280" t="str">
        <f t="shared" si="574"/>
        <v>4Brisbane Lions</v>
      </c>
      <c r="B5280">
        <v>2020</v>
      </c>
      <c r="C5280">
        <v>4</v>
      </c>
      <c r="D5280" t="s">
        <v>188</v>
      </c>
      <c r="E5280" t="s">
        <v>16</v>
      </c>
      <c r="F5280">
        <v>35</v>
      </c>
      <c r="G5280" s="1">
        <v>0.52</v>
      </c>
      <c r="H5280">
        <v>8</v>
      </c>
      <c r="I5280">
        <f t="shared" si="575"/>
        <v>21</v>
      </c>
      <c r="J5280" s="3">
        <f t="shared" si="576"/>
        <v>0.38095238095238093</v>
      </c>
      <c r="K5280" s="5">
        <f t="shared" si="579"/>
        <v>41</v>
      </c>
      <c r="L5280" s="3">
        <f t="shared" ca="1" si="577"/>
        <v>0</v>
      </c>
      <c r="M5280" s="1">
        <f t="shared" ca="1" si="578"/>
        <v>0.38095238095238093</v>
      </c>
      <c r="N5280" t="str">
        <f t="shared" si="580"/>
        <v>yes</v>
      </c>
    </row>
    <row r="5281" spans="1:14" x14ac:dyDescent="0.25">
      <c r="A5281" t="str">
        <f t="shared" si="574"/>
        <v>4North Melbourne</v>
      </c>
      <c r="B5281">
        <v>2020</v>
      </c>
      <c r="C5281">
        <v>4</v>
      </c>
      <c r="D5281" t="s">
        <v>24</v>
      </c>
      <c r="E5281" t="s">
        <v>25</v>
      </c>
      <c r="F5281">
        <v>90</v>
      </c>
      <c r="G5281" s="1">
        <v>0.7</v>
      </c>
      <c r="H5281">
        <v>8</v>
      </c>
      <c r="I5281">
        <f t="shared" si="575"/>
        <v>20</v>
      </c>
      <c r="J5281" s="3">
        <f t="shared" si="576"/>
        <v>0.4</v>
      </c>
      <c r="K5281" s="5">
        <f t="shared" si="579"/>
        <v>200</v>
      </c>
      <c r="L5281" s="3">
        <f t="shared" ca="1" si="577"/>
        <v>3.508771929824561E-3</v>
      </c>
      <c r="M5281" s="1">
        <f t="shared" ca="1" si="578"/>
        <v>0.39649122807017545</v>
      </c>
      <c r="N5281" t="str">
        <f t="shared" si="580"/>
        <v>yes</v>
      </c>
    </row>
    <row r="5282" spans="1:14" x14ac:dyDescent="0.25">
      <c r="A5282" t="str">
        <f t="shared" si="574"/>
        <v>4GWS Giants</v>
      </c>
      <c r="B5282">
        <v>2020</v>
      </c>
      <c r="C5282">
        <v>4</v>
      </c>
      <c r="D5282" t="s">
        <v>150</v>
      </c>
      <c r="E5282" t="s">
        <v>11</v>
      </c>
      <c r="F5282">
        <v>51</v>
      </c>
      <c r="G5282" s="1">
        <v>0.67</v>
      </c>
      <c r="H5282">
        <v>8</v>
      </c>
      <c r="I5282">
        <f t="shared" si="575"/>
        <v>23</v>
      </c>
      <c r="J5282" s="3">
        <f t="shared" si="576"/>
        <v>0.34782608695652173</v>
      </c>
      <c r="K5282" s="5">
        <f t="shared" si="579"/>
        <v>57</v>
      </c>
      <c r="L5282" s="3">
        <f t="shared" ca="1" si="577"/>
        <v>0</v>
      </c>
      <c r="M5282" s="1">
        <f t="shared" ca="1" si="578"/>
        <v>0.34782608695652173</v>
      </c>
      <c r="N5282" t="str">
        <f t="shared" si="580"/>
        <v>yes</v>
      </c>
    </row>
    <row r="5283" spans="1:14" x14ac:dyDescent="0.25">
      <c r="A5283" t="str">
        <f t="shared" si="574"/>
        <v>4Gold Coast Suns</v>
      </c>
      <c r="B5283">
        <v>2020</v>
      </c>
      <c r="C5283">
        <v>4</v>
      </c>
      <c r="D5283" t="s">
        <v>90</v>
      </c>
      <c r="E5283" t="s">
        <v>40</v>
      </c>
      <c r="F5283">
        <v>52</v>
      </c>
      <c r="G5283" s="1">
        <v>0.86</v>
      </c>
      <c r="H5283">
        <v>8</v>
      </c>
      <c r="I5283">
        <f t="shared" si="575"/>
        <v>22</v>
      </c>
      <c r="J5283" s="3">
        <f t="shared" si="576"/>
        <v>0.36363636363636365</v>
      </c>
      <c r="K5283" s="5">
        <f t="shared" si="579"/>
        <v>200</v>
      </c>
      <c r="L5283" s="3">
        <f t="shared" ca="1" si="577"/>
        <v>1.866028708133971E-2</v>
      </c>
      <c r="M5283" s="1">
        <f t="shared" ca="1" si="578"/>
        <v>0.34497607655502394</v>
      </c>
      <c r="N5283" t="str">
        <f t="shared" si="580"/>
        <v>yes</v>
      </c>
    </row>
    <row r="5284" spans="1:14" x14ac:dyDescent="0.25">
      <c r="A5284" t="str">
        <f t="shared" si="574"/>
        <v>4Adelaide Crows</v>
      </c>
      <c r="B5284">
        <v>2020</v>
      </c>
      <c r="C5284">
        <v>4</v>
      </c>
      <c r="D5284" t="s">
        <v>216</v>
      </c>
      <c r="E5284" t="s">
        <v>22</v>
      </c>
      <c r="F5284">
        <v>66</v>
      </c>
      <c r="G5284" s="1">
        <v>0.83</v>
      </c>
      <c r="H5284">
        <v>7</v>
      </c>
      <c r="I5284">
        <f t="shared" si="575"/>
        <v>21</v>
      </c>
      <c r="J5284" s="3">
        <f t="shared" si="576"/>
        <v>0.33333333333333331</v>
      </c>
      <c r="K5284" s="5">
        <f t="shared" si="579"/>
        <v>25</v>
      </c>
      <c r="L5284" s="3">
        <f t="shared" ca="1" si="577"/>
        <v>0</v>
      </c>
      <c r="M5284" s="1">
        <f t="shared" ca="1" si="578"/>
        <v>0.33333333333333331</v>
      </c>
      <c r="N5284" t="str">
        <f t="shared" si="580"/>
        <v>yes</v>
      </c>
    </row>
    <row r="5285" spans="1:14" x14ac:dyDescent="0.25">
      <c r="A5285" t="str">
        <f t="shared" si="574"/>
        <v>4Geelong Cats</v>
      </c>
      <c r="B5285">
        <v>2020</v>
      </c>
      <c r="C5285">
        <v>4</v>
      </c>
      <c r="D5285" t="s">
        <v>75</v>
      </c>
      <c r="E5285" t="s">
        <v>9</v>
      </c>
      <c r="F5285">
        <v>48</v>
      </c>
      <c r="G5285" s="1">
        <v>0.8</v>
      </c>
      <c r="H5285">
        <v>7</v>
      </c>
      <c r="I5285">
        <f t="shared" si="575"/>
        <v>17</v>
      </c>
      <c r="J5285" s="3">
        <f t="shared" si="576"/>
        <v>0.41176470588235292</v>
      </c>
      <c r="K5285" s="5">
        <f t="shared" si="579"/>
        <v>92</v>
      </c>
      <c r="L5285" s="3">
        <f t="shared" ca="1" si="577"/>
        <v>4.9019607843137254E-3</v>
      </c>
      <c r="M5285" s="1">
        <f t="shared" ca="1" si="578"/>
        <v>0.40686274509803921</v>
      </c>
      <c r="N5285" t="str">
        <f t="shared" si="580"/>
        <v>yes</v>
      </c>
    </row>
    <row r="5286" spans="1:14" x14ac:dyDescent="0.25">
      <c r="A5286" t="str">
        <f t="shared" si="574"/>
        <v>4Port Adelaide</v>
      </c>
      <c r="B5286">
        <v>2020</v>
      </c>
      <c r="C5286">
        <v>4</v>
      </c>
      <c r="D5286" t="s">
        <v>187</v>
      </c>
      <c r="E5286" t="s">
        <v>48</v>
      </c>
      <c r="F5286">
        <v>42</v>
      </c>
      <c r="G5286" s="1">
        <v>0.77</v>
      </c>
      <c r="H5286">
        <v>7</v>
      </c>
      <c r="I5286">
        <f t="shared" si="575"/>
        <v>22</v>
      </c>
      <c r="J5286" s="3">
        <f t="shared" si="576"/>
        <v>0.31818181818181818</v>
      </c>
      <c r="K5286" s="5">
        <f t="shared" si="579"/>
        <v>130</v>
      </c>
      <c r="L5286" s="3">
        <f t="shared" ca="1" si="577"/>
        <v>0</v>
      </c>
      <c r="M5286" s="1">
        <f t="shared" ca="1" si="578"/>
        <v>0.31818181818181818</v>
      </c>
      <c r="N5286" t="str">
        <f t="shared" si="580"/>
        <v>yes</v>
      </c>
    </row>
    <row r="5287" spans="1:14" x14ac:dyDescent="0.25">
      <c r="A5287" t="str">
        <f t="shared" si="574"/>
        <v>4Carlton</v>
      </c>
      <c r="B5287">
        <v>2020</v>
      </c>
      <c r="C5287">
        <v>4</v>
      </c>
      <c r="D5287" t="s">
        <v>156</v>
      </c>
      <c r="E5287" t="s">
        <v>6</v>
      </c>
      <c r="F5287">
        <v>64</v>
      </c>
      <c r="G5287" s="1">
        <v>0.82</v>
      </c>
      <c r="H5287">
        <v>7</v>
      </c>
      <c r="I5287">
        <f t="shared" si="575"/>
        <v>18</v>
      </c>
      <c r="J5287" s="3">
        <f t="shared" si="576"/>
        <v>0.3888888888888889</v>
      </c>
      <c r="K5287" s="5">
        <f t="shared" si="579"/>
        <v>149</v>
      </c>
      <c r="L5287" s="3">
        <f t="shared" ca="1" si="577"/>
        <v>3.472222222222222E-3</v>
      </c>
      <c r="M5287" s="1">
        <f t="shared" ca="1" si="578"/>
        <v>0.38541666666666669</v>
      </c>
      <c r="N5287" t="str">
        <f t="shared" si="580"/>
        <v>yes</v>
      </c>
    </row>
    <row r="5288" spans="1:14" x14ac:dyDescent="0.25">
      <c r="A5288" t="str">
        <f t="shared" si="574"/>
        <v>4Geelong Cats</v>
      </c>
      <c r="B5288">
        <v>2020</v>
      </c>
      <c r="C5288">
        <v>4</v>
      </c>
      <c r="D5288" t="s">
        <v>129</v>
      </c>
      <c r="E5288" t="s">
        <v>9</v>
      </c>
      <c r="F5288">
        <v>88</v>
      </c>
      <c r="G5288" s="1">
        <v>0.75</v>
      </c>
      <c r="H5288">
        <v>7</v>
      </c>
      <c r="I5288">
        <f t="shared" si="575"/>
        <v>17</v>
      </c>
      <c r="J5288" s="3">
        <f t="shared" si="576"/>
        <v>0.41176470588235292</v>
      </c>
      <c r="K5288" s="5">
        <f t="shared" si="579"/>
        <v>151</v>
      </c>
      <c r="L5288" s="3">
        <f t="shared" ca="1" si="577"/>
        <v>5.1020408163265302E-3</v>
      </c>
      <c r="M5288" s="1">
        <f t="shared" ca="1" si="578"/>
        <v>0.40666266506602639</v>
      </c>
      <c r="N5288" t="str">
        <f t="shared" si="580"/>
        <v>yes</v>
      </c>
    </row>
    <row r="5289" spans="1:14" x14ac:dyDescent="0.25">
      <c r="A5289" t="str">
        <f t="shared" si="574"/>
        <v>4Essendon</v>
      </c>
      <c r="B5289">
        <v>2020</v>
      </c>
      <c r="C5289">
        <v>4</v>
      </c>
      <c r="D5289" t="s">
        <v>63</v>
      </c>
      <c r="E5289" t="s">
        <v>32</v>
      </c>
      <c r="F5289">
        <v>58</v>
      </c>
      <c r="G5289" s="1">
        <v>0.76</v>
      </c>
      <c r="H5289">
        <v>6</v>
      </c>
      <c r="I5289">
        <f t="shared" si="575"/>
        <v>18</v>
      </c>
      <c r="J5289" s="3">
        <f t="shared" si="576"/>
        <v>0.33333333333333331</v>
      </c>
      <c r="K5289" s="5">
        <f t="shared" si="579"/>
        <v>193</v>
      </c>
      <c r="L5289" s="3">
        <f t="shared" ca="1" si="577"/>
        <v>2.0461857746340507E-2</v>
      </c>
      <c r="M5289" s="1">
        <f t="shared" ca="1" si="578"/>
        <v>0.3128714755869928</v>
      </c>
      <c r="N5289" t="str">
        <f t="shared" si="580"/>
        <v>yes</v>
      </c>
    </row>
    <row r="5290" spans="1:14" x14ac:dyDescent="0.25">
      <c r="A5290" t="str">
        <f t="shared" si="574"/>
        <v>4Port Adelaide</v>
      </c>
      <c r="B5290">
        <v>2020</v>
      </c>
      <c r="C5290">
        <v>4</v>
      </c>
      <c r="D5290" t="s">
        <v>157</v>
      </c>
      <c r="E5290" t="s">
        <v>48</v>
      </c>
      <c r="F5290">
        <v>40</v>
      </c>
      <c r="G5290" s="1">
        <v>0.85</v>
      </c>
      <c r="H5290">
        <v>6</v>
      </c>
      <c r="I5290">
        <f t="shared" si="575"/>
        <v>22</v>
      </c>
      <c r="J5290" s="3">
        <f t="shared" si="576"/>
        <v>0.27272727272727271</v>
      </c>
      <c r="K5290" s="5">
        <f t="shared" si="579"/>
        <v>131</v>
      </c>
      <c r="L5290" s="3">
        <f t="shared" ca="1" si="577"/>
        <v>0</v>
      </c>
      <c r="M5290" s="1">
        <f t="shared" ca="1" si="578"/>
        <v>0.27272727272727271</v>
      </c>
      <c r="N5290" t="str">
        <f t="shared" si="580"/>
        <v>yes</v>
      </c>
    </row>
    <row r="5291" spans="1:14" x14ac:dyDescent="0.25">
      <c r="A5291" t="str">
        <f t="shared" si="574"/>
        <v>4Carlton</v>
      </c>
      <c r="B5291">
        <v>2020</v>
      </c>
      <c r="C5291">
        <v>4</v>
      </c>
      <c r="D5291" t="s">
        <v>89</v>
      </c>
      <c r="E5291" t="s">
        <v>6</v>
      </c>
      <c r="F5291">
        <v>45</v>
      </c>
      <c r="G5291" s="1">
        <v>0.9</v>
      </c>
      <c r="H5291">
        <v>6</v>
      </c>
      <c r="I5291">
        <f t="shared" si="575"/>
        <v>18</v>
      </c>
      <c r="J5291" s="3">
        <f t="shared" si="576"/>
        <v>0.33333333333333331</v>
      </c>
      <c r="K5291" s="5">
        <f t="shared" si="579"/>
        <v>69</v>
      </c>
      <c r="L5291" s="3">
        <f t="shared" ca="1" si="577"/>
        <v>0</v>
      </c>
      <c r="M5291" s="1">
        <f t="shared" ca="1" si="578"/>
        <v>0.33333333333333331</v>
      </c>
      <c r="N5291" t="str">
        <f t="shared" si="580"/>
        <v>yes</v>
      </c>
    </row>
    <row r="5292" spans="1:14" x14ac:dyDescent="0.25">
      <c r="A5292" t="str">
        <f t="shared" si="574"/>
        <v>4Essendon</v>
      </c>
      <c r="B5292">
        <v>2020</v>
      </c>
      <c r="C5292">
        <v>4</v>
      </c>
      <c r="D5292" t="s">
        <v>155</v>
      </c>
      <c r="E5292" t="s">
        <v>32</v>
      </c>
      <c r="F5292">
        <v>86</v>
      </c>
      <c r="G5292" s="1">
        <v>0.85</v>
      </c>
      <c r="H5292">
        <v>6</v>
      </c>
      <c r="I5292">
        <f t="shared" si="575"/>
        <v>18</v>
      </c>
      <c r="J5292" s="3">
        <f t="shared" si="576"/>
        <v>0.33333333333333331</v>
      </c>
      <c r="K5292" s="5">
        <f t="shared" si="579"/>
        <v>86</v>
      </c>
      <c r="L5292" s="3">
        <f t="shared" ca="1" si="577"/>
        <v>7.8027950310559008E-2</v>
      </c>
      <c r="M5292" s="1">
        <f t="shared" ca="1" si="578"/>
        <v>0.25530538302277428</v>
      </c>
      <c r="N5292" t="str">
        <f t="shared" si="580"/>
        <v>yes</v>
      </c>
    </row>
    <row r="5293" spans="1:14" x14ac:dyDescent="0.25">
      <c r="A5293" t="str">
        <f t="shared" si="574"/>
        <v>4Hawthorn</v>
      </c>
      <c r="B5293">
        <v>2020</v>
      </c>
      <c r="C5293">
        <v>4</v>
      </c>
      <c r="D5293" t="s">
        <v>145</v>
      </c>
      <c r="E5293" t="s">
        <v>56</v>
      </c>
      <c r="F5293">
        <v>87</v>
      </c>
      <c r="G5293" s="1">
        <v>0.87</v>
      </c>
      <c r="H5293">
        <v>6</v>
      </c>
      <c r="I5293">
        <f t="shared" si="575"/>
        <v>20</v>
      </c>
      <c r="J5293" s="3">
        <f t="shared" si="576"/>
        <v>0.3</v>
      </c>
      <c r="K5293" s="5">
        <f t="shared" si="579"/>
        <v>119</v>
      </c>
      <c r="L5293" s="3">
        <f t="shared" ca="1" si="577"/>
        <v>1.2074303405572756E-2</v>
      </c>
      <c r="M5293" s="1">
        <f t="shared" ca="1" si="578"/>
        <v>0.28792569659442724</v>
      </c>
      <c r="N5293" t="str">
        <f t="shared" si="580"/>
        <v>yes</v>
      </c>
    </row>
    <row r="5294" spans="1:14" x14ac:dyDescent="0.25">
      <c r="A5294" t="str">
        <f t="shared" si="574"/>
        <v>4Carlton</v>
      </c>
      <c r="B5294">
        <v>2020</v>
      </c>
      <c r="C5294">
        <v>4</v>
      </c>
      <c r="D5294" t="s">
        <v>210</v>
      </c>
      <c r="E5294" t="s">
        <v>6</v>
      </c>
      <c r="F5294">
        <v>99</v>
      </c>
      <c r="G5294" s="1">
        <v>0.84</v>
      </c>
      <c r="H5294">
        <v>6</v>
      </c>
      <c r="I5294">
        <f t="shared" si="575"/>
        <v>18</v>
      </c>
      <c r="J5294" s="3">
        <f t="shared" si="576"/>
        <v>0.33333333333333331</v>
      </c>
      <c r="K5294" s="5">
        <f t="shared" si="579"/>
        <v>23</v>
      </c>
      <c r="L5294" s="3">
        <f t="shared" ca="1" si="577"/>
        <v>0</v>
      </c>
      <c r="M5294" s="1">
        <f t="shared" ca="1" si="578"/>
        <v>0.33333333333333331</v>
      </c>
      <c r="N5294" t="str">
        <f t="shared" si="580"/>
        <v>yes</v>
      </c>
    </row>
    <row r="5295" spans="1:14" x14ac:dyDescent="0.25">
      <c r="A5295" t="str">
        <f t="shared" si="574"/>
        <v>4Western Bulldogs</v>
      </c>
      <c r="B5295">
        <v>2020</v>
      </c>
      <c r="C5295">
        <v>4</v>
      </c>
      <c r="D5295" t="s">
        <v>116</v>
      </c>
      <c r="E5295" t="s">
        <v>14</v>
      </c>
      <c r="F5295">
        <v>64</v>
      </c>
      <c r="G5295" s="1">
        <v>0.81</v>
      </c>
      <c r="H5295">
        <v>5</v>
      </c>
      <c r="I5295">
        <f t="shared" si="575"/>
        <v>19</v>
      </c>
      <c r="J5295" s="3">
        <f t="shared" si="576"/>
        <v>0.26315789473684209</v>
      </c>
      <c r="K5295" s="5">
        <f t="shared" si="579"/>
        <v>192</v>
      </c>
      <c r="L5295" s="3">
        <f t="shared" ca="1" si="577"/>
        <v>0</v>
      </c>
      <c r="M5295" s="1">
        <f t="shared" ca="1" si="578"/>
        <v>0.26315789473684209</v>
      </c>
      <c r="N5295" t="str">
        <f t="shared" si="580"/>
        <v>yes</v>
      </c>
    </row>
    <row r="5296" spans="1:14" x14ac:dyDescent="0.25">
      <c r="A5296" t="str">
        <f t="shared" si="574"/>
        <v>4Sydney Swans</v>
      </c>
      <c r="B5296">
        <v>2020</v>
      </c>
      <c r="C5296">
        <v>4</v>
      </c>
      <c r="D5296" t="s">
        <v>152</v>
      </c>
      <c r="E5296" t="s">
        <v>70</v>
      </c>
      <c r="F5296">
        <v>65</v>
      </c>
      <c r="G5296" s="1">
        <v>0.85</v>
      </c>
      <c r="H5296">
        <v>5</v>
      </c>
      <c r="I5296">
        <f t="shared" si="575"/>
        <v>19</v>
      </c>
      <c r="J5296" s="3">
        <f t="shared" si="576"/>
        <v>0.26315789473684209</v>
      </c>
      <c r="K5296" s="5">
        <f t="shared" si="579"/>
        <v>160</v>
      </c>
      <c r="L5296" s="3">
        <f t="shared" ca="1" si="577"/>
        <v>2.403846153846154E-3</v>
      </c>
      <c r="M5296" s="1">
        <f t="shared" ca="1" si="578"/>
        <v>0.26075404858299595</v>
      </c>
      <c r="N5296" t="str">
        <f t="shared" si="580"/>
        <v>yes</v>
      </c>
    </row>
    <row r="5297" spans="1:14" x14ac:dyDescent="0.25">
      <c r="A5297" t="str">
        <f t="shared" si="574"/>
        <v>4West Coast Eagles</v>
      </c>
      <c r="B5297">
        <v>2020</v>
      </c>
      <c r="C5297">
        <v>4</v>
      </c>
      <c r="D5297" t="s">
        <v>171</v>
      </c>
      <c r="E5297" t="s">
        <v>36</v>
      </c>
      <c r="F5297">
        <v>55</v>
      </c>
      <c r="G5297" s="1">
        <v>0.84</v>
      </c>
      <c r="H5297">
        <v>5</v>
      </c>
      <c r="I5297">
        <f t="shared" si="575"/>
        <v>22</v>
      </c>
      <c r="J5297" s="3">
        <f t="shared" si="576"/>
        <v>0.22727272727272727</v>
      </c>
      <c r="K5297" s="5">
        <f t="shared" si="579"/>
        <v>63</v>
      </c>
      <c r="L5297" s="3">
        <f t="shared" ca="1" si="577"/>
        <v>2.6041666666666665E-3</v>
      </c>
      <c r="M5297" s="1">
        <f t="shared" ca="1" si="578"/>
        <v>0.22466856060606061</v>
      </c>
      <c r="N5297" t="str">
        <f t="shared" si="580"/>
        <v>yes</v>
      </c>
    </row>
    <row r="5298" spans="1:14" x14ac:dyDescent="0.25">
      <c r="A5298" t="str">
        <f t="shared" si="574"/>
        <v>4North Melbourne</v>
      </c>
      <c r="B5298">
        <v>2020</v>
      </c>
      <c r="C5298">
        <v>4</v>
      </c>
      <c r="D5298" t="s">
        <v>205</v>
      </c>
      <c r="E5298" t="s">
        <v>25</v>
      </c>
      <c r="F5298">
        <v>87</v>
      </c>
      <c r="G5298" s="1">
        <v>0.91</v>
      </c>
      <c r="H5298">
        <v>5</v>
      </c>
      <c r="I5298">
        <f t="shared" si="575"/>
        <v>20</v>
      </c>
      <c r="J5298" s="3">
        <f t="shared" si="576"/>
        <v>0.25</v>
      </c>
      <c r="K5298" s="5">
        <f t="shared" si="579"/>
        <v>35</v>
      </c>
      <c r="L5298" s="3">
        <f t="shared" ca="1" si="577"/>
        <v>0.10199175824175824</v>
      </c>
      <c r="M5298" s="1">
        <f t="shared" ca="1" si="578"/>
        <v>0.14800824175824176</v>
      </c>
      <c r="N5298" t="str">
        <f t="shared" si="580"/>
        <v>yes</v>
      </c>
    </row>
    <row r="5299" spans="1:14" x14ac:dyDescent="0.25">
      <c r="A5299" t="str">
        <f t="shared" si="574"/>
        <v>4North Melbourne</v>
      </c>
      <c r="B5299">
        <v>2020</v>
      </c>
      <c r="C5299">
        <v>4</v>
      </c>
      <c r="D5299" t="s">
        <v>209</v>
      </c>
      <c r="E5299" t="s">
        <v>25</v>
      </c>
      <c r="F5299">
        <v>52</v>
      </c>
      <c r="G5299" s="1">
        <v>0.78</v>
      </c>
      <c r="H5299">
        <v>5</v>
      </c>
      <c r="I5299">
        <f t="shared" si="575"/>
        <v>20</v>
      </c>
      <c r="J5299" s="3">
        <f t="shared" si="576"/>
        <v>0.25</v>
      </c>
      <c r="K5299" s="5">
        <f t="shared" si="579"/>
        <v>62</v>
      </c>
      <c r="L5299" s="3">
        <f t="shared" ca="1" si="577"/>
        <v>6.0000000000000005E-2</v>
      </c>
      <c r="M5299" s="1">
        <f t="shared" ca="1" si="578"/>
        <v>0.19</v>
      </c>
      <c r="N5299" t="str">
        <f t="shared" si="580"/>
        <v>yes</v>
      </c>
    </row>
    <row r="5300" spans="1:14" x14ac:dyDescent="0.25">
      <c r="A5300" t="str">
        <f t="shared" si="574"/>
        <v>4Hawthorn</v>
      </c>
      <c r="B5300">
        <v>2020</v>
      </c>
      <c r="C5300">
        <v>4</v>
      </c>
      <c r="D5300" t="s">
        <v>57</v>
      </c>
      <c r="E5300" t="s">
        <v>56</v>
      </c>
      <c r="F5300">
        <v>77</v>
      </c>
      <c r="G5300" s="1">
        <v>0.75</v>
      </c>
      <c r="H5300">
        <v>5</v>
      </c>
      <c r="I5300">
        <f t="shared" si="575"/>
        <v>20</v>
      </c>
      <c r="J5300" s="3">
        <f t="shared" si="576"/>
        <v>0.25</v>
      </c>
      <c r="K5300" s="5">
        <f t="shared" si="579"/>
        <v>150</v>
      </c>
      <c r="L5300" s="3">
        <f t="shared" ca="1" si="577"/>
        <v>2.1551724137931034E-3</v>
      </c>
      <c r="M5300" s="1">
        <f t="shared" ca="1" si="578"/>
        <v>0.24784482758620691</v>
      </c>
      <c r="N5300" t="str">
        <f t="shared" si="580"/>
        <v>yes</v>
      </c>
    </row>
    <row r="5301" spans="1:14" x14ac:dyDescent="0.25">
      <c r="A5301" t="str">
        <f t="shared" si="574"/>
        <v>4Sydney Swans</v>
      </c>
      <c r="B5301">
        <v>2020</v>
      </c>
      <c r="C5301">
        <v>4</v>
      </c>
      <c r="D5301" t="s">
        <v>79</v>
      </c>
      <c r="E5301" t="s">
        <v>70</v>
      </c>
      <c r="F5301">
        <v>57</v>
      </c>
      <c r="G5301" s="1">
        <v>0.8</v>
      </c>
      <c r="H5301">
        <v>5</v>
      </c>
      <c r="I5301">
        <f t="shared" si="575"/>
        <v>19</v>
      </c>
      <c r="J5301" s="3">
        <f t="shared" si="576"/>
        <v>0.26315789473684209</v>
      </c>
      <c r="K5301" s="5">
        <f t="shared" si="579"/>
        <v>202</v>
      </c>
      <c r="L5301" s="3">
        <f t="shared" ca="1" si="577"/>
        <v>1.5868746637977407E-2</v>
      </c>
      <c r="M5301" s="1">
        <f t="shared" ca="1" si="578"/>
        <v>0.24728914809886468</v>
      </c>
      <c r="N5301" t="str">
        <f t="shared" si="580"/>
        <v>yes</v>
      </c>
    </row>
    <row r="5302" spans="1:14" x14ac:dyDescent="0.25">
      <c r="A5302" t="str">
        <f t="shared" si="574"/>
        <v>4North Melbourne</v>
      </c>
      <c r="B5302">
        <v>2020</v>
      </c>
      <c r="C5302">
        <v>4</v>
      </c>
      <c r="D5302" t="s">
        <v>234</v>
      </c>
      <c r="E5302" t="s">
        <v>25</v>
      </c>
      <c r="F5302">
        <v>24</v>
      </c>
      <c r="G5302" s="1">
        <v>0.7</v>
      </c>
      <c r="H5302">
        <v>5</v>
      </c>
      <c r="I5302">
        <f t="shared" si="575"/>
        <v>20</v>
      </c>
      <c r="J5302" s="3">
        <f t="shared" si="576"/>
        <v>0.25</v>
      </c>
      <c r="K5302" s="5">
        <f t="shared" si="579"/>
        <v>19</v>
      </c>
      <c r="L5302" s="3">
        <f t="shared" ca="1" si="577"/>
        <v>0</v>
      </c>
      <c r="M5302" s="1">
        <f t="shared" ca="1" si="578"/>
        <v>0.25</v>
      </c>
      <c r="N5302" t="str">
        <f t="shared" si="580"/>
        <v>yes</v>
      </c>
    </row>
    <row r="5303" spans="1:14" x14ac:dyDescent="0.25">
      <c r="A5303" t="str">
        <f t="shared" si="574"/>
        <v>4Brisbane Lions</v>
      </c>
      <c r="B5303">
        <v>2020</v>
      </c>
      <c r="C5303">
        <v>4</v>
      </c>
      <c r="D5303" t="s">
        <v>225</v>
      </c>
      <c r="E5303" t="s">
        <v>16</v>
      </c>
      <c r="F5303">
        <v>56</v>
      </c>
      <c r="G5303" s="1">
        <v>0.85</v>
      </c>
      <c r="H5303">
        <v>5</v>
      </c>
      <c r="I5303">
        <f t="shared" si="575"/>
        <v>21</v>
      </c>
      <c r="J5303" s="3">
        <f t="shared" si="576"/>
        <v>0.23809523809523808</v>
      </c>
      <c r="K5303" s="5">
        <f t="shared" si="579"/>
        <v>76</v>
      </c>
      <c r="L5303" s="3">
        <f t="shared" ca="1" si="577"/>
        <v>0</v>
      </c>
      <c r="M5303" s="1">
        <f t="shared" ca="1" si="578"/>
        <v>0.23809523809523808</v>
      </c>
      <c r="N5303" t="str">
        <f t="shared" si="580"/>
        <v>yes</v>
      </c>
    </row>
    <row r="5304" spans="1:14" x14ac:dyDescent="0.25">
      <c r="A5304" t="str">
        <f t="shared" si="574"/>
        <v>4Richmond</v>
      </c>
      <c r="B5304">
        <v>2020</v>
      </c>
      <c r="C5304">
        <v>4</v>
      </c>
      <c r="D5304" t="s">
        <v>265</v>
      </c>
      <c r="E5304" t="s">
        <v>28</v>
      </c>
      <c r="F5304">
        <v>38</v>
      </c>
      <c r="G5304" s="1">
        <v>0.73</v>
      </c>
      <c r="H5304">
        <v>4</v>
      </c>
      <c r="I5304">
        <f t="shared" si="575"/>
        <v>29</v>
      </c>
      <c r="J5304" s="3">
        <f t="shared" si="576"/>
        <v>0.13793103448275862</v>
      </c>
      <c r="K5304" s="5">
        <f t="shared" si="579"/>
        <v>5</v>
      </c>
      <c r="L5304" s="3">
        <f t="shared" ca="1" si="577"/>
        <v>0</v>
      </c>
      <c r="M5304" s="1">
        <f t="shared" ca="1" si="578"/>
        <v>0.13793103448275862</v>
      </c>
      <c r="N5304" t="str">
        <f t="shared" si="580"/>
        <v>yes</v>
      </c>
    </row>
    <row r="5305" spans="1:14" x14ac:dyDescent="0.25">
      <c r="A5305" t="str">
        <f t="shared" si="574"/>
        <v>4GWS Giants</v>
      </c>
      <c r="B5305">
        <v>2020</v>
      </c>
      <c r="C5305">
        <v>4</v>
      </c>
      <c r="D5305" t="s">
        <v>244</v>
      </c>
      <c r="E5305" t="s">
        <v>11</v>
      </c>
      <c r="F5305">
        <v>54</v>
      </c>
      <c r="G5305" s="1">
        <v>0.69</v>
      </c>
      <c r="H5305">
        <v>4</v>
      </c>
      <c r="I5305">
        <f t="shared" si="575"/>
        <v>23</v>
      </c>
      <c r="J5305" s="3">
        <f t="shared" si="576"/>
        <v>0.17391304347826086</v>
      </c>
      <c r="K5305" s="5">
        <f t="shared" si="579"/>
        <v>41</v>
      </c>
      <c r="L5305" s="3">
        <f t="shared" ca="1" si="577"/>
        <v>0</v>
      </c>
      <c r="M5305" s="1">
        <f t="shared" ca="1" si="578"/>
        <v>0.17391304347826086</v>
      </c>
      <c r="N5305" t="str">
        <f t="shared" si="580"/>
        <v>yes</v>
      </c>
    </row>
    <row r="5306" spans="1:14" x14ac:dyDescent="0.25">
      <c r="A5306" t="str">
        <f t="shared" si="574"/>
        <v>4Hawthorn</v>
      </c>
      <c r="B5306">
        <v>2020</v>
      </c>
      <c r="C5306">
        <v>4</v>
      </c>
      <c r="D5306" t="s">
        <v>256</v>
      </c>
      <c r="E5306" t="s">
        <v>56</v>
      </c>
      <c r="F5306">
        <v>38</v>
      </c>
      <c r="G5306" s="1">
        <v>0.74</v>
      </c>
      <c r="H5306">
        <v>4</v>
      </c>
      <c r="I5306">
        <f t="shared" si="575"/>
        <v>20</v>
      </c>
      <c r="J5306" s="3">
        <f t="shared" si="576"/>
        <v>0.2</v>
      </c>
      <c r="K5306" s="5">
        <f t="shared" si="579"/>
        <v>27</v>
      </c>
      <c r="L5306" s="3">
        <f t="shared" ca="1" si="577"/>
        <v>0</v>
      </c>
      <c r="M5306" s="1">
        <f t="shared" ca="1" si="578"/>
        <v>0.2</v>
      </c>
      <c r="N5306" t="str">
        <f t="shared" si="580"/>
        <v>yes</v>
      </c>
    </row>
    <row r="5307" spans="1:14" x14ac:dyDescent="0.25">
      <c r="A5307" t="str">
        <f t="shared" si="574"/>
        <v>4Richmond</v>
      </c>
      <c r="B5307">
        <v>2020</v>
      </c>
      <c r="C5307">
        <v>4</v>
      </c>
      <c r="D5307" t="s">
        <v>222</v>
      </c>
      <c r="E5307" t="s">
        <v>28</v>
      </c>
      <c r="F5307">
        <v>40</v>
      </c>
      <c r="G5307" s="1">
        <v>0.74</v>
      </c>
      <c r="H5307">
        <v>4</v>
      </c>
      <c r="I5307">
        <f t="shared" si="575"/>
        <v>29</v>
      </c>
      <c r="J5307" s="3">
        <f t="shared" si="576"/>
        <v>0.13793103448275862</v>
      </c>
      <c r="K5307" s="5">
        <f t="shared" si="579"/>
        <v>51</v>
      </c>
      <c r="L5307" s="3">
        <f t="shared" ca="1" si="577"/>
        <v>0</v>
      </c>
      <c r="M5307" s="1">
        <f t="shared" ca="1" si="578"/>
        <v>0.13793103448275862</v>
      </c>
      <c r="N5307" t="str">
        <f t="shared" si="580"/>
        <v>yes</v>
      </c>
    </row>
    <row r="5308" spans="1:14" x14ac:dyDescent="0.25">
      <c r="A5308" t="str">
        <f t="shared" si="574"/>
        <v>4Essendon</v>
      </c>
      <c r="B5308">
        <v>2020</v>
      </c>
      <c r="C5308">
        <v>4</v>
      </c>
      <c r="D5308" t="s">
        <v>218</v>
      </c>
      <c r="E5308" t="s">
        <v>32</v>
      </c>
      <c r="F5308">
        <v>53</v>
      </c>
      <c r="G5308" s="1">
        <v>0.81</v>
      </c>
      <c r="H5308">
        <v>4</v>
      </c>
      <c r="I5308">
        <f t="shared" si="575"/>
        <v>18</v>
      </c>
      <c r="J5308" s="3">
        <f t="shared" si="576"/>
        <v>0.22222222222222221</v>
      </c>
      <c r="K5308" s="5">
        <f t="shared" si="579"/>
        <v>27</v>
      </c>
      <c r="L5308" s="3">
        <f t="shared" ca="1" si="577"/>
        <v>0</v>
      </c>
      <c r="M5308" s="1">
        <f t="shared" ca="1" si="578"/>
        <v>0.22222222222222221</v>
      </c>
      <c r="N5308" t="str">
        <f t="shared" si="580"/>
        <v>yes</v>
      </c>
    </row>
    <row r="5309" spans="1:14" x14ac:dyDescent="0.25">
      <c r="A5309" t="str">
        <f t="shared" si="574"/>
        <v>4West Coast Eagles</v>
      </c>
      <c r="B5309">
        <v>2020</v>
      </c>
      <c r="C5309">
        <v>4</v>
      </c>
      <c r="D5309" t="s">
        <v>189</v>
      </c>
      <c r="E5309" t="s">
        <v>36</v>
      </c>
      <c r="F5309">
        <v>26</v>
      </c>
      <c r="G5309" s="1">
        <v>0.41</v>
      </c>
      <c r="H5309">
        <v>4</v>
      </c>
      <c r="I5309">
        <f t="shared" si="575"/>
        <v>22</v>
      </c>
      <c r="J5309" s="3">
        <f t="shared" si="576"/>
        <v>0.18181818181818182</v>
      </c>
      <c r="K5309" s="5">
        <f t="shared" si="579"/>
        <v>20</v>
      </c>
      <c r="L5309" s="3">
        <f t="shared" ca="1" si="577"/>
        <v>0</v>
      </c>
      <c r="M5309" s="1">
        <f t="shared" ca="1" si="578"/>
        <v>0.18181818181818182</v>
      </c>
      <c r="N5309" t="str">
        <f t="shared" si="580"/>
        <v>yes</v>
      </c>
    </row>
    <row r="5310" spans="1:14" x14ac:dyDescent="0.25">
      <c r="A5310" t="str">
        <f t="shared" si="574"/>
        <v>4Fremantle</v>
      </c>
      <c r="B5310">
        <v>2020</v>
      </c>
      <c r="C5310">
        <v>4</v>
      </c>
      <c r="D5310" t="s">
        <v>278</v>
      </c>
      <c r="E5310" t="s">
        <v>53</v>
      </c>
      <c r="F5310">
        <v>88</v>
      </c>
      <c r="G5310" s="1">
        <v>0.94</v>
      </c>
      <c r="H5310">
        <v>3</v>
      </c>
      <c r="I5310">
        <f t="shared" si="575"/>
        <v>22</v>
      </c>
      <c r="J5310" s="3">
        <f t="shared" si="576"/>
        <v>0.13636363636363635</v>
      </c>
      <c r="K5310" s="5">
        <f t="shared" si="579"/>
        <v>7</v>
      </c>
      <c r="L5310" s="3">
        <f t="shared" ca="1" si="577"/>
        <v>1.0416666666666666E-2</v>
      </c>
      <c r="M5310" s="1">
        <f t="shared" ca="1" si="578"/>
        <v>0.1259469696969697</v>
      </c>
      <c r="N5310" t="str">
        <f t="shared" si="580"/>
        <v>yes</v>
      </c>
    </row>
    <row r="5311" spans="1:14" x14ac:dyDescent="0.25">
      <c r="A5311" t="str">
        <f t="shared" si="574"/>
        <v>4Carlton</v>
      </c>
      <c r="B5311">
        <v>2020</v>
      </c>
      <c r="C5311">
        <v>4</v>
      </c>
      <c r="D5311" t="s">
        <v>162</v>
      </c>
      <c r="E5311" t="s">
        <v>6</v>
      </c>
      <c r="F5311">
        <v>90</v>
      </c>
      <c r="G5311" s="1">
        <v>0.85</v>
      </c>
      <c r="H5311">
        <v>3</v>
      </c>
      <c r="I5311">
        <f t="shared" si="575"/>
        <v>18</v>
      </c>
      <c r="J5311" s="3">
        <f t="shared" si="576"/>
        <v>0.16666666666666666</v>
      </c>
      <c r="K5311" s="5">
        <f t="shared" si="579"/>
        <v>44</v>
      </c>
      <c r="L5311" s="3">
        <f t="shared" ca="1" si="577"/>
        <v>0</v>
      </c>
      <c r="M5311" s="1">
        <f t="shared" ca="1" si="578"/>
        <v>0.16666666666666666</v>
      </c>
      <c r="N5311" t="str">
        <f t="shared" si="580"/>
        <v>yes</v>
      </c>
    </row>
    <row r="5312" spans="1:14" x14ac:dyDescent="0.25">
      <c r="A5312" t="str">
        <f t="shared" si="574"/>
        <v>4Collingwood</v>
      </c>
      <c r="B5312">
        <v>2020</v>
      </c>
      <c r="C5312">
        <v>4</v>
      </c>
      <c r="D5312" t="s">
        <v>146</v>
      </c>
      <c r="E5312" t="s">
        <v>51</v>
      </c>
      <c r="F5312">
        <v>60</v>
      </c>
      <c r="G5312" s="1">
        <v>0.9</v>
      </c>
      <c r="H5312">
        <v>3</v>
      </c>
      <c r="I5312">
        <f t="shared" si="575"/>
        <v>23</v>
      </c>
      <c r="J5312" s="3">
        <f t="shared" si="576"/>
        <v>0.13043478260869565</v>
      </c>
      <c r="K5312" s="5">
        <f t="shared" si="579"/>
        <v>41</v>
      </c>
      <c r="L5312" s="3">
        <f t="shared" ca="1" si="577"/>
        <v>0</v>
      </c>
      <c r="M5312" s="1">
        <f t="shared" ca="1" si="578"/>
        <v>0.13043478260869565</v>
      </c>
      <c r="N5312" t="str">
        <f t="shared" si="580"/>
        <v>yes</v>
      </c>
    </row>
    <row r="5313" spans="1:14" x14ac:dyDescent="0.25">
      <c r="A5313" t="str">
        <f t="shared" si="574"/>
        <v>4Collingwood</v>
      </c>
      <c r="B5313">
        <v>2020</v>
      </c>
      <c r="C5313">
        <v>4</v>
      </c>
      <c r="D5313" t="s">
        <v>283</v>
      </c>
      <c r="E5313" t="s">
        <v>51</v>
      </c>
      <c r="F5313">
        <v>44</v>
      </c>
      <c r="G5313" s="1">
        <v>0.86</v>
      </c>
      <c r="H5313">
        <v>3</v>
      </c>
      <c r="I5313">
        <f t="shared" si="575"/>
        <v>23</v>
      </c>
      <c r="J5313" s="3">
        <f t="shared" si="576"/>
        <v>0.13043478260869565</v>
      </c>
      <c r="K5313" s="5">
        <f t="shared" si="579"/>
        <v>10</v>
      </c>
      <c r="L5313" s="3">
        <f t="shared" ca="1" si="577"/>
        <v>0</v>
      </c>
      <c r="M5313" s="1">
        <f t="shared" ca="1" si="578"/>
        <v>0.13043478260869565</v>
      </c>
      <c r="N5313" t="str">
        <f t="shared" si="580"/>
        <v>yes</v>
      </c>
    </row>
    <row r="5314" spans="1:14" x14ac:dyDescent="0.25">
      <c r="A5314" t="str">
        <f t="shared" ref="A5314:A5377" si="581">C5314&amp;E5314</f>
        <v>4West Coast Eagles</v>
      </c>
      <c r="B5314">
        <v>2020</v>
      </c>
      <c r="C5314">
        <v>4</v>
      </c>
      <c r="D5314" t="s">
        <v>128</v>
      </c>
      <c r="E5314" t="s">
        <v>36</v>
      </c>
      <c r="F5314">
        <v>93</v>
      </c>
      <c r="G5314" s="1">
        <v>0.87</v>
      </c>
      <c r="H5314">
        <v>3</v>
      </c>
      <c r="I5314">
        <f t="shared" ref="I5314:I5377" si="582">SUMIF($A:$A,$A5314,$H:$H)/4</f>
        <v>22</v>
      </c>
      <c r="J5314" s="3">
        <f t="shared" ref="J5314:J5377" si="583">H5314/I5314</f>
        <v>0.13636363636363635</v>
      </c>
      <c r="K5314" s="5">
        <f t="shared" si="579"/>
        <v>145</v>
      </c>
      <c r="L5314" s="3">
        <f t="shared" ref="L5314:L5377" ca="1" si="584">SUMIF($D:$D,$D5314,$J5314)/COUNTIF($D:$D,$D5314)</f>
        <v>0</v>
      </c>
      <c r="M5314" s="1">
        <f t="shared" ref="M5314:M5377" ca="1" si="585">J5314-L5314</f>
        <v>0.13636363636363635</v>
      </c>
      <c r="N5314" t="str">
        <f t="shared" si="580"/>
        <v>yes</v>
      </c>
    </row>
    <row r="5315" spans="1:14" x14ac:dyDescent="0.25">
      <c r="A5315" t="str">
        <f t="shared" si="581"/>
        <v>4Essendon</v>
      </c>
      <c r="B5315">
        <v>2020</v>
      </c>
      <c r="C5315">
        <v>4</v>
      </c>
      <c r="D5315" t="s">
        <v>228</v>
      </c>
      <c r="E5315" t="s">
        <v>32</v>
      </c>
      <c r="F5315">
        <v>77</v>
      </c>
      <c r="G5315" s="1">
        <v>0.81</v>
      </c>
      <c r="H5315">
        <v>3</v>
      </c>
      <c r="I5315">
        <f t="shared" si="582"/>
        <v>18</v>
      </c>
      <c r="J5315" s="3">
        <f t="shared" si="583"/>
        <v>0.16666666666666666</v>
      </c>
      <c r="K5315" s="5">
        <f t="shared" ref="K5315:K5378" si="586">SUMIF($D:$D,$D5315,$H:$H)</f>
        <v>20</v>
      </c>
      <c r="L5315" s="3">
        <f t="shared" ca="1" si="584"/>
        <v>0</v>
      </c>
      <c r="M5315" s="1">
        <f t="shared" ca="1" si="585"/>
        <v>0.16666666666666666</v>
      </c>
      <c r="N5315" t="str">
        <f t="shared" ref="N5315:N5378" si="587">IF(K5315&gt;0,"yes", "no")</f>
        <v>yes</v>
      </c>
    </row>
    <row r="5316" spans="1:14" x14ac:dyDescent="0.25">
      <c r="A5316" t="str">
        <f t="shared" si="581"/>
        <v>4St Kilda</v>
      </c>
      <c r="B5316">
        <v>2020</v>
      </c>
      <c r="C5316">
        <v>4</v>
      </c>
      <c r="D5316" t="s">
        <v>245</v>
      </c>
      <c r="E5316" t="s">
        <v>19</v>
      </c>
      <c r="F5316">
        <v>65</v>
      </c>
      <c r="G5316" s="1">
        <v>0.86</v>
      </c>
      <c r="H5316">
        <v>3</v>
      </c>
      <c r="I5316">
        <f t="shared" si="582"/>
        <v>29</v>
      </c>
      <c r="J5316" s="3">
        <f t="shared" si="583"/>
        <v>0.10344827586206896</v>
      </c>
      <c r="K5316" s="5">
        <f t="shared" si="586"/>
        <v>15</v>
      </c>
      <c r="L5316" s="3">
        <f t="shared" ca="1" si="584"/>
        <v>0.16521739130434782</v>
      </c>
      <c r="M5316" s="1">
        <f t="shared" ca="1" si="585"/>
        <v>-6.1769115442278852E-2</v>
      </c>
      <c r="N5316" t="str">
        <f t="shared" si="587"/>
        <v>yes</v>
      </c>
    </row>
    <row r="5317" spans="1:14" x14ac:dyDescent="0.25">
      <c r="A5317" t="str">
        <f t="shared" si="581"/>
        <v>4St Kilda</v>
      </c>
      <c r="B5317">
        <v>2020</v>
      </c>
      <c r="C5317">
        <v>4</v>
      </c>
      <c r="D5317" t="s">
        <v>298</v>
      </c>
      <c r="E5317" t="s">
        <v>19</v>
      </c>
      <c r="F5317">
        <v>66</v>
      </c>
      <c r="G5317" s="1">
        <v>0.71</v>
      </c>
      <c r="H5317">
        <v>3</v>
      </c>
      <c r="I5317">
        <f t="shared" si="582"/>
        <v>29</v>
      </c>
      <c r="J5317" s="3">
        <f t="shared" si="583"/>
        <v>0.10344827586206896</v>
      </c>
      <c r="K5317" s="5">
        <f t="shared" si="586"/>
        <v>8</v>
      </c>
      <c r="L5317" s="3">
        <f t="shared" ca="1" si="584"/>
        <v>5.0055207949944787E-2</v>
      </c>
      <c r="M5317" s="1">
        <f t="shared" ca="1" si="585"/>
        <v>5.3393067912124177E-2</v>
      </c>
      <c r="N5317" t="str">
        <f t="shared" si="587"/>
        <v>yes</v>
      </c>
    </row>
    <row r="5318" spans="1:14" x14ac:dyDescent="0.25">
      <c r="A5318" t="str">
        <f t="shared" si="581"/>
        <v>4Richmond</v>
      </c>
      <c r="B5318">
        <v>2020</v>
      </c>
      <c r="C5318">
        <v>4</v>
      </c>
      <c r="D5318" t="s">
        <v>33</v>
      </c>
      <c r="E5318" t="s">
        <v>28</v>
      </c>
      <c r="F5318">
        <v>65</v>
      </c>
      <c r="G5318" s="1">
        <v>0.69</v>
      </c>
      <c r="H5318">
        <v>2</v>
      </c>
      <c r="I5318">
        <f t="shared" si="582"/>
        <v>29</v>
      </c>
      <c r="J5318" s="3">
        <f t="shared" si="583"/>
        <v>6.8965517241379309E-2</v>
      </c>
      <c r="K5318" s="5">
        <f t="shared" si="586"/>
        <v>178</v>
      </c>
      <c r="L5318" s="3">
        <f t="shared" ca="1" si="584"/>
        <v>0</v>
      </c>
      <c r="M5318" s="1">
        <f t="shared" ca="1" si="585"/>
        <v>6.8965517241379309E-2</v>
      </c>
      <c r="N5318" t="str">
        <f t="shared" si="587"/>
        <v>yes</v>
      </c>
    </row>
    <row r="5319" spans="1:14" x14ac:dyDescent="0.25">
      <c r="A5319" t="str">
        <f t="shared" si="581"/>
        <v>4Melbourne</v>
      </c>
      <c r="B5319">
        <v>2020</v>
      </c>
      <c r="C5319">
        <v>4</v>
      </c>
      <c r="D5319" t="s">
        <v>223</v>
      </c>
      <c r="E5319" t="s">
        <v>30</v>
      </c>
      <c r="F5319">
        <v>44</v>
      </c>
      <c r="G5319" s="1">
        <v>0.71</v>
      </c>
      <c r="H5319">
        <v>2</v>
      </c>
      <c r="I5319">
        <f t="shared" si="582"/>
        <v>17</v>
      </c>
      <c r="J5319" s="3">
        <f t="shared" si="583"/>
        <v>0.11764705882352941</v>
      </c>
      <c r="K5319" s="5">
        <f t="shared" si="586"/>
        <v>30</v>
      </c>
      <c r="L5319" s="3">
        <f t="shared" ca="1" si="584"/>
        <v>0</v>
      </c>
      <c r="M5319" s="1">
        <f t="shared" ca="1" si="585"/>
        <v>0.11764705882352941</v>
      </c>
      <c r="N5319" t="str">
        <f t="shared" si="587"/>
        <v>yes</v>
      </c>
    </row>
    <row r="5320" spans="1:14" x14ac:dyDescent="0.25">
      <c r="A5320" t="str">
        <f t="shared" si="581"/>
        <v>4Richmond</v>
      </c>
      <c r="B5320">
        <v>2020</v>
      </c>
      <c r="C5320">
        <v>4</v>
      </c>
      <c r="D5320" t="s">
        <v>307</v>
      </c>
      <c r="E5320" t="s">
        <v>28</v>
      </c>
      <c r="F5320">
        <v>30</v>
      </c>
      <c r="G5320" s="1">
        <v>0.85</v>
      </c>
      <c r="H5320">
        <v>2</v>
      </c>
      <c r="I5320">
        <f t="shared" si="582"/>
        <v>29</v>
      </c>
      <c r="J5320" s="3">
        <f t="shared" si="583"/>
        <v>6.8965517241379309E-2</v>
      </c>
      <c r="K5320" s="5">
        <f t="shared" si="586"/>
        <v>2</v>
      </c>
      <c r="L5320" s="3">
        <f t="shared" ca="1" si="584"/>
        <v>8.8541666666666664E-3</v>
      </c>
      <c r="M5320" s="1">
        <f t="shared" ca="1" si="585"/>
        <v>6.0111350574712646E-2</v>
      </c>
      <c r="N5320" t="str">
        <f t="shared" si="587"/>
        <v>yes</v>
      </c>
    </row>
    <row r="5321" spans="1:14" x14ac:dyDescent="0.25">
      <c r="A5321" t="str">
        <f t="shared" si="581"/>
        <v>4Essendon</v>
      </c>
      <c r="B5321">
        <v>2020</v>
      </c>
      <c r="C5321">
        <v>4</v>
      </c>
      <c r="D5321" t="s">
        <v>201</v>
      </c>
      <c r="E5321" t="s">
        <v>32</v>
      </c>
      <c r="F5321">
        <v>32</v>
      </c>
      <c r="G5321" s="1">
        <v>0.82</v>
      </c>
      <c r="H5321">
        <v>2</v>
      </c>
      <c r="I5321">
        <f t="shared" si="582"/>
        <v>18</v>
      </c>
      <c r="J5321" s="3">
        <f t="shared" si="583"/>
        <v>0.1111111111111111</v>
      </c>
      <c r="K5321" s="5">
        <f t="shared" si="586"/>
        <v>54</v>
      </c>
      <c r="L5321" s="3">
        <f t="shared" ca="1" si="584"/>
        <v>2.3529411764705882E-2</v>
      </c>
      <c r="M5321" s="1">
        <f t="shared" ca="1" si="585"/>
        <v>8.7581699346405223E-2</v>
      </c>
      <c r="N5321" t="str">
        <f t="shared" si="587"/>
        <v>yes</v>
      </c>
    </row>
    <row r="5322" spans="1:14" x14ac:dyDescent="0.25">
      <c r="A5322" t="str">
        <f t="shared" si="581"/>
        <v>4Port Adelaide</v>
      </c>
      <c r="B5322">
        <v>2020</v>
      </c>
      <c r="C5322">
        <v>4</v>
      </c>
      <c r="D5322" t="s">
        <v>242</v>
      </c>
      <c r="E5322" t="s">
        <v>48</v>
      </c>
      <c r="F5322">
        <v>84</v>
      </c>
      <c r="G5322" s="1">
        <v>0.77</v>
      </c>
      <c r="H5322">
        <v>2</v>
      </c>
      <c r="I5322">
        <f t="shared" si="582"/>
        <v>22</v>
      </c>
      <c r="J5322" s="3">
        <f t="shared" si="583"/>
        <v>9.0909090909090912E-2</v>
      </c>
      <c r="K5322" s="5">
        <f t="shared" si="586"/>
        <v>31</v>
      </c>
      <c r="L5322" s="3">
        <f t="shared" ca="1" si="584"/>
        <v>0</v>
      </c>
      <c r="M5322" s="1">
        <f t="shared" ca="1" si="585"/>
        <v>9.0909090909090912E-2</v>
      </c>
      <c r="N5322" t="str">
        <f t="shared" si="587"/>
        <v>yes</v>
      </c>
    </row>
    <row r="5323" spans="1:14" x14ac:dyDescent="0.25">
      <c r="A5323" t="str">
        <f t="shared" si="581"/>
        <v>4Carlton</v>
      </c>
      <c r="B5323">
        <v>2020</v>
      </c>
      <c r="C5323">
        <v>4</v>
      </c>
      <c r="D5323" t="s">
        <v>71</v>
      </c>
      <c r="E5323" t="s">
        <v>6</v>
      </c>
      <c r="F5323">
        <v>94</v>
      </c>
      <c r="G5323" s="1">
        <v>0.95</v>
      </c>
      <c r="H5323">
        <v>2</v>
      </c>
      <c r="I5323">
        <f t="shared" si="582"/>
        <v>18</v>
      </c>
      <c r="J5323" s="3">
        <f t="shared" si="583"/>
        <v>0.1111111111111111</v>
      </c>
      <c r="K5323" s="5">
        <f t="shared" si="586"/>
        <v>56</v>
      </c>
      <c r="L5323" s="3">
        <f t="shared" ca="1" si="584"/>
        <v>4.3343653250773995E-2</v>
      </c>
      <c r="M5323" s="1">
        <f t="shared" ca="1" si="585"/>
        <v>6.776745786033711E-2</v>
      </c>
      <c r="N5323" t="str">
        <f t="shared" si="587"/>
        <v>yes</v>
      </c>
    </row>
    <row r="5324" spans="1:14" x14ac:dyDescent="0.25">
      <c r="A5324" t="str">
        <f t="shared" si="581"/>
        <v>4Hawthorn</v>
      </c>
      <c r="B5324">
        <v>2020</v>
      </c>
      <c r="C5324">
        <v>4</v>
      </c>
      <c r="D5324" t="s">
        <v>255</v>
      </c>
      <c r="E5324" t="s">
        <v>56</v>
      </c>
      <c r="F5324">
        <v>74</v>
      </c>
      <c r="G5324" s="1">
        <v>0.86</v>
      </c>
      <c r="H5324">
        <v>2</v>
      </c>
      <c r="I5324">
        <f t="shared" si="582"/>
        <v>20</v>
      </c>
      <c r="J5324" s="3">
        <f t="shared" si="583"/>
        <v>0.1</v>
      </c>
      <c r="K5324" s="5">
        <f t="shared" si="586"/>
        <v>36</v>
      </c>
      <c r="L5324" s="3">
        <f t="shared" ca="1" si="584"/>
        <v>0</v>
      </c>
      <c r="M5324" s="1">
        <f t="shared" ca="1" si="585"/>
        <v>0.1</v>
      </c>
      <c r="N5324" t="str">
        <f t="shared" si="587"/>
        <v>yes</v>
      </c>
    </row>
    <row r="5325" spans="1:14" x14ac:dyDescent="0.25">
      <c r="A5325" t="str">
        <f t="shared" si="581"/>
        <v>4Gold Coast Suns</v>
      </c>
      <c r="B5325">
        <v>2020</v>
      </c>
      <c r="C5325">
        <v>4</v>
      </c>
      <c r="D5325" t="s">
        <v>247</v>
      </c>
      <c r="E5325" t="s">
        <v>40</v>
      </c>
      <c r="F5325">
        <v>37</v>
      </c>
      <c r="G5325" s="1">
        <v>0.68</v>
      </c>
      <c r="H5325">
        <v>2</v>
      </c>
      <c r="I5325">
        <f t="shared" si="582"/>
        <v>22</v>
      </c>
      <c r="J5325" s="3">
        <f t="shared" si="583"/>
        <v>9.0909090909090912E-2</v>
      </c>
      <c r="K5325" s="5">
        <f t="shared" si="586"/>
        <v>42</v>
      </c>
      <c r="L5325" s="3">
        <f t="shared" ca="1" si="584"/>
        <v>1.1764705882352941E-2</v>
      </c>
      <c r="M5325" s="1">
        <f t="shared" ca="1" si="585"/>
        <v>7.9144385026737971E-2</v>
      </c>
      <c r="N5325" t="str">
        <f t="shared" si="587"/>
        <v>yes</v>
      </c>
    </row>
    <row r="5326" spans="1:14" x14ac:dyDescent="0.25">
      <c r="A5326" t="str">
        <f t="shared" si="581"/>
        <v>4Richmond</v>
      </c>
      <c r="B5326">
        <v>2020</v>
      </c>
      <c r="C5326">
        <v>4</v>
      </c>
      <c r="D5326" t="s">
        <v>325</v>
      </c>
      <c r="E5326" t="s">
        <v>28</v>
      </c>
      <c r="F5326">
        <v>31</v>
      </c>
      <c r="G5326" s="1">
        <v>0.87</v>
      </c>
      <c r="H5326">
        <v>2</v>
      </c>
      <c r="I5326">
        <f t="shared" si="582"/>
        <v>29</v>
      </c>
      <c r="J5326" s="3">
        <f t="shared" si="583"/>
        <v>6.8965517241379309E-2</v>
      </c>
      <c r="K5326" s="5">
        <f t="shared" si="586"/>
        <v>3</v>
      </c>
      <c r="L5326" s="3">
        <f t="shared" ca="1" si="584"/>
        <v>0</v>
      </c>
      <c r="M5326" s="1">
        <f t="shared" ca="1" si="585"/>
        <v>6.8965517241379309E-2</v>
      </c>
      <c r="N5326" t="str">
        <f t="shared" si="587"/>
        <v>yes</v>
      </c>
    </row>
    <row r="5327" spans="1:14" x14ac:dyDescent="0.25">
      <c r="A5327" t="str">
        <f t="shared" si="581"/>
        <v>4Geelong Cats</v>
      </c>
      <c r="B5327">
        <v>2020</v>
      </c>
      <c r="C5327">
        <v>4</v>
      </c>
      <c r="D5327" t="s">
        <v>111</v>
      </c>
      <c r="E5327" t="s">
        <v>9</v>
      </c>
      <c r="F5327">
        <v>106</v>
      </c>
      <c r="G5327" s="1">
        <v>0.83</v>
      </c>
      <c r="H5327">
        <v>1</v>
      </c>
      <c r="I5327">
        <f t="shared" si="582"/>
        <v>17</v>
      </c>
      <c r="J5327" s="3">
        <f t="shared" si="583"/>
        <v>5.8823529411764705E-2</v>
      </c>
      <c r="K5327" s="5">
        <f t="shared" si="586"/>
        <v>208</v>
      </c>
      <c r="L5327" s="3">
        <f t="shared" ca="1" si="584"/>
        <v>0</v>
      </c>
      <c r="M5327" s="1">
        <f t="shared" ca="1" si="585"/>
        <v>5.8823529411764705E-2</v>
      </c>
      <c r="N5327" t="str">
        <f t="shared" si="587"/>
        <v>yes</v>
      </c>
    </row>
    <row r="5328" spans="1:14" x14ac:dyDescent="0.25">
      <c r="A5328" t="str">
        <f t="shared" si="581"/>
        <v>4GWS Giants</v>
      </c>
      <c r="B5328">
        <v>2020</v>
      </c>
      <c r="C5328">
        <v>4</v>
      </c>
      <c r="D5328" t="s">
        <v>241</v>
      </c>
      <c r="E5328" t="s">
        <v>11</v>
      </c>
      <c r="F5328">
        <v>56</v>
      </c>
      <c r="G5328" s="1">
        <v>0.83</v>
      </c>
      <c r="H5328">
        <v>1</v>
      </c>
      <c r="I5328">
        <f t="shared" si="582"/>
        <v>23</v>
      </c>
      <c r="J5328" s="3">
        <f t="shared" si="583"/>
        <v>4.3478260869565216E-2</v>
      </c>
      <c r="K5328" s="5">
        <f t="shared" si="586"/>
        <v>20</v>
      </c>
      <c r="L5328" s="3">
        <f t="shared" ca="1" si="584"/>
        <v>3.125E-2</v>
      </c>
      <c r="M5328" s="1">
        <f t="shared" ca="1" si="585"/>
        <v>1.2228260869565216E-2</v>
      </c>
      <c r="N5328" t="str">
        <f t="shared" si="587"/>
        <v>yes</v>
      </c>
    </row>
    <row r="5329" spans="1:14" x14ac:dyDescent="0.25">
      <c r="A5329" t="str">
        <f t="shared" si="581"/>
        <v>4Hawthorn</v>
      </c>
      <c r="B5329">
        <v>2020</v>
      </c>
      <c r="C5329">
        <v>4</v>
      </c>
      <c r="D5329" t="s">
        <v>317</v>
      </c>
      <c r="E5329" t="s">
        <v>56</v>
      </c>
      <c r="F5329">
        <v>20</v>
      </c>
      <c r="G5329" s="1">
        <v>0.74</v>
      </c>
      <c r="H5329">
        <v>1</v>
      </c>
      <c r="I5329">
        <f t="shared" si="582"/>
        <v>20</v>
      </c>
      <c r="J5329" s="3">
        <f t="shared" si="583"/>
        <v>0.05</v>
      </c>
      <c r="K5329" s="5">
        <f t="shared" si="586"/>
        <v>4</v>
      </c>
      <c r="L5329" s="3">
        <f t="shared" ca="1" si="584"/>
        <v>0.10044642857142858</v>
      </c>
      <c r="M5329" s="1">
        <f t="shared" ca="1" si="585"/>
        <v>-5.0446428571428573E-2</v>
      </c>
      <c r="N5329" t="str">
        <f t="shared" si="587"/>
        <v>yes</v>
      </c>
    </row>
    <row r="5330" spans="1:14" x14ac:dyDescent="0.25">
      <c r="A5330" t="str">
        <f t="shared" si="581"/>
        <v>4Brisbane Lions</v>
      </c>
      <c r="B5330">
        <v>2020</v>
      </c>
      <c r="C5330">
        <v>4</v>
      </c>
      <c r="D5330" t="s">
        <v>161</v>
      </c>
      <c r="E5330" t="s">
        <v>16</v>
      </c>
      <c r="F5330">
        <v>31</v>
      </c>
      <c r="G5330" s="1">
        <v>0.31</v>
      </c>
      <c r="H5330">
        <v>1</v>
      </c>
      <c r="I5330">
        <f t="shared" si="582"/>
        <v>21</v>
      </c>
      <c r="J5330" s="3">
        <f t="shared" si="583"/>
        <v>4.7619047619047616E-2</v>
      </c>
      <c r="K5330" s="5">
        <f t="shared" si="586"/>
        <v>153</v>
      </c>
      <c r="L5330" s="3">
        <f t="shared" ca="1" si="584"/>
        <v>0</v>
      </c>
      <c r="M5330" s="1">
        <f t="shared" ca="1" si="585"/>
        <v>4.7619047619047616E-2</v>
      </c>
      <c r="N5330" t="str">
        <f t="shared" si="587"/>
        <v>yes</v>
      </c>
    </row>
    <row r="5331" spans="1:14" x14ac:dyDescent="0.25">
      <c r="A5331" t="str">
        <f t="shared" si="581"/>
        <v>4Port Adelaide</v>
      </c>
      <c r="B5331">
        <v>2020</v>
      </c>
      <c r="C5331">
        <v>4</v>
      </c>
      <c r="D5331" t="s">
        <v>264</v>
      </c>
      <c r="E5331" t="s">
        <v>48</v>
      </c>
      <c r="F5331">
        <v>74</v>
      </c>
      <c r="G5331" s="1">
        <v>0.83</v>
      </c>
      <c r="H5331">
        <v>1</v>
      </c>
      <c r="I5331">
        <f t="shared" si="582"/>
        <v>22</v>
      </c>
      <c r="J5331" s="3">
        <f t="shared" si="583"/>
        <v>4.5454545454545456E-2</v>
      </c>
      <c r="K5331" s="5">
        <f t="shared" si="586"/>
        <v>17</v>
      </c>
      <c r="L5331" s="3">
        <f t="shared" ca="1" si="584"/>
        <v>0.10320855614973262</v>
      </c>
      <c r="M5331" s="1">
        <f t="shared" ca="1" si="585"/>
        <v>-5.7754010695187166E-2</v>
      </c>
      <c r="N5331" t="str">
        <f t="shared" si="587"/>
        <v>yes</v>
      </c>
    </row>
    <row r="5332" spans="1:14" x14ac:dyDescent="0.25">
      <c r="A5332" t="str">
        <f t="shared" si="581"/>
        <v>4Adelaide Crows</v>
      </c>
      <c r="B5332">
        <v>2020</v>
      </c>
      <c r="C5332">
        <v>4</v>
      </c>
      <c r="D5332" t="s">
        <v>253</v>
      </c>
      <c r="E5332" t="s">
        <v>22</v>
      </c>
      <c r="F5332">
        <v>47</v>
      </c>
      <c r="G5332" s="1">
        <v>0.85</v>
      </c>
      <c r="H5332">
        <v>1</v>
      </c>
      <c r="I5332">
        <f t="shared" si="582"/>
        <v>21</v>
      </c>
      <c r="J5332" s="3">
        <f t="shared" si="583"/>
        <v>4.7619047619047616E-2</v>
      </c>
      <c r="K5332" s="5">
        <f t="shared" si="586"/>
        <v>7</v>
      </c>
      <c r="L5332" s="3">
        <f t="shared" ca="1" si="584"/>
        <v>0</v>
      </c>
      <c r="M5332" s="1">
        <f t="shared" ca="1" si="585"/>
        <v>4.7619047619047616E-2</v>
      </c>
      <c r="N5332" t="str">
        <f t="shared" si="587"/>
        <v>yes</v>
      </c>
    </row>
    <row r="5333" spans="1:14" x14ac:dyDescent="0.25">
      <c r="A5333" t="str">
        <f t="shared" si="581"/>
        <v>4St Kilda</v>
      </c>
      <c r="B5333">
        <v>2020</v>
      </c>
      <c r="C5333">
        <v>4</v>
      </c>
      <c r="D5333" t="s">
        <v>330</v>
      </c>
      <c r="E5333" t="s">
        <v>19</v>
      </c>
      <c r="F5333">
        <v>86</v>
      </c>
      <c r="G5333" s="1">
        <v>0.85</v>
      </c>
      <c r="H5333">
        <v>1</v>
      </c>
      <c r="I5333">
        <f t="shared" si="582"/>
        <v>29</v>
      </c>
      <c r="J5333" s="3">
        <f t="shared" si="583"/>
        <v>3.4482758620689655E-2</v>
      </c>
      <c r="K5333" s="5">
        <f t="shared" si="586"/>
        <v>3</v>
      </c>
      <c r="L5333" s="3">
        <f t="shared" ca="1" si="584"/>
        <v>6.0358056265984658E-2</v>
      </c>
      <c r="M5333" s="1">
        <f t="shared" ca="1" si="585"/>
        <v>-2.5875297645295003E-2</v>
      </c>
      <c r="N5333" t="str">
        <f t="shared" si="587"/>
        <v>yes</v>
      </c>
    </row>
    <row r="5334" spans="1:14" x14ac:dyDescent="0.25">
      <c r="A5334" t="str">
        <f t="shared" si="581"/>
        <v>4Hawthorn</v>
      </c>
      <c r="B5334">
        <v>2020</v>
      </c>
      <c r="C5334">
        <v>4</v>
      </c>
      <c r="D5334" t="s">
        <v>206</v>
      </c>
      <c r="E5334" t="s">
        <v>56</v>
      </c>
      <c r="F5334">
        <v>69</v>
      </c>
      <c r="G5334" s="1">
        <v>0.76</v>
      </c>
      <c r="H5334">
        <v>1</v>
      </c>
      <c r="I5334">
        <f t="shared" si="582"/>
        <v>20</v>
      </c>
      <c r="J5334" s="3">
        <f t="shared" si="583"/>
        <v>0.05</v>
      </c>
      <c r="K5334" s="5">
        <f t="shared" si="586"/>
        <v>60</v>
      </c>
      <c r="L5334" s="3">
        <f t="shared" ca="1" si="584"/>
        <v>0</v>
      </c>
      <c r="M5334" s="1">
        <f t="shared" ca="1" si="585"/>
        <v>0.05</v>
      </c>
      <c r="N5334" t="str">
        <f t="shared" si="587"/>
        <v>yes</v>
      </c>
    </row>
    <row r="5335" spans="1:14" x14ac:dyDescent="0.25">
      <c r="A5335" t="str">
        <f t="shared" si="581"/>
        <v>4Geelong Cats</v>
      </c>
      <c r="B5335">
        <v>2020</v>
      </c>
      <c r="C5335">
        <v>4</v>
      </c>
      <c r="D5335" t="s">
        <v>151</v>
      </c>
      <c r="E5335" t="s">
        <v>9</v>
      </c>
      <c r="F5335">
        <v>62</v>
      </c>
      <c r="G5335" s="1">
        <v>0.7</v>
      </c>
      <c r="H5335">
        <v>1</v>
      </c>
      <c r="I5335">
        <f t="shared" si="582"/>
        <v>17</v>
      </c>
      <c r="J5335" s="3">
        <f t="shared" si="583"/>
        <v>5.8823529411764705E-2</v>
      </c>
      <c r="K5335" s="5">
        <f t="shared" si="586"/>
        <v>74</v>
      </c>
      <c r="L5335" s="3">
        <f t="shared" ca="1" si="584"/>
        <v>0</v>
      </c>
      <c r="M5335" s="1">
        <f t="shared" ca="1" si="585"/>
        <v>5.8823529411764705E-2</v>
      </c>
      <c r="N5335" t="str">
        <f t="shared" si="587"/>
        <v>yes</v>
      </c>
    </row>
    <row r="5336" spans="1:14" x14ac:dyDescent="0.25">
      <c r="A5336" t="str">
        <f t="shared" si="581"/>
        <v>4Carlton</v>
      </c>
      <c r="B5336">
        <v>2020</v>
      </c>
      <c r="C5336">
        <v>4</v>
      </c>
      <c r="D5336" t="s">
        <v>88</v>
      </c>
      <c r="E5336" t="s">
        <v>6</v>
      </c>
      <c r="F5336">
        <v>81</v>
      </c>
      <c r="G5336" s="1">
        <v>0.86</v>
      </c>
      <c r="H5336">
        <v>1</v>
      </c>
      <c r="I5336">
        <f t="shared" si="582"/>
        <v>18</v>
      </c>
      <c r="J5336" s="3">
        <f t="shared" si="583"/>
        <v>5.5555555555555552E-2</v>
      </c>
      <c r="K5336" s="5">
        <f t="shared" si="586"/>
        <v>86</v>
      </c>
      <c r="L5336" s="3">
        <f t="shared" ca="1" si="584"/>
        <v>4.9773755656108594E-2</v>
      </c>
      <c r="M5336" s="1">
        <f t="shared" ca="1" si="585"/>
        <v>5.7817998994469585E-3</v>
      </c>
      <c r="N5336" t="str">
        <f t="shared" si="587"/>
        <v>yes</v>
      </c>
    </row>
    <row r="5337" spans="1:14" x14ac:dyDescent="0.25">
      <c r="A5337" t="str">
        <f t="shared" si="581"/>
        <v>4North Melbourne</v>
      </c>
      <c r="B5337">
        <v>2020</v>
      </c>
      <c r="C5337">
        <v>4</v>
      </c>
      <c r="D5337" t="s">
        <v>281</v>
      </c>
      <c r="E5337" t="s">
        <v>25</v>
      </c>
      <c r="F5337">
        <v>32</v>
      </c>
      <c r="G5337" s="1">
        <v>0.81</v>
      </c>
      <c r="H5337">
        <v>1</v>
      </c>
      <c r="I5337">
        <f t="shared" si="582"/>
        <v>20</v>
      </c>
      <c r="J5337" s="3">
        <f t="shared" si="583"/>
        <v>0.05</v>
      </c>
      <c r="K5337" s="5">
        <f t="shared" si="586"/>
        <v>9</v>
      </c>
      <c r="L5337" s="3">
        <f t="shared" ca="1" si="584"/>
        <v>0</v>
      </c>
      <c r="M5337" s="1">
        <f t="shared" ca="1" si="585"/>
        <v>0.05</v>
      </c>
      <c r="N5337" t="str">
        <f t="shared" si="587"/>
        <v>yes</v>
      </c>
    </row>
    <row r="5338" spans="1:14" x14ac:dyDescent="0.25">
      <c r="A5338" t="str">
        <f t="shared" si="581"/>
        <v>4Sydney Swans</v>
      </c>
      <c r="B5338">
        <v>2020</v>
      </c>
      <c r="C5338">
        <v>4</v>
      </c>
      <c r="D5338" t="s">
        <v>345</v>
      </c>
      <c r="E5338" t="s">
        <v>70</v>
      </c>
      <c r="F5338">
        <v>45</v>
      </c>
      <c r="G5338" s="1">
        <v>0.57999999999999996</v>
      </c>
      <c r="H5338">
        <v>1</v>
      </c>
      <c r="I5338">
        <f t="shared" si="582"/>
        <v>19</v>
      </c>
      <c r="J5338" s="3">
        <f t="shared" si="583"/>
        <v>5.2631578947368418E-2</v>
      </c>
      <c r="K5338" s="5">
        <f t="shared" si="586"/>
        <v>1</v>
      </c>
      <c r="L5338" s="3">
        <f t="shared" ca="1" si="584"/>
        <v>1.1695906432748537E-2</v>
      </c>
      <c r="M5338" s="1">
        <f t="shared" ca="1" si="585"/>
        <v>4.0935672514619881E-2</v>
      </c>
      <c r="N5338" t="str">
        <f t="shared" si="587"/>
        <v>yes</v>
      </c>
    </row>
    <row r="5339" spans="1:14" x14ac:dyDescent="0.25">
      <c r="A5339" t="str">
        <f t="shared" si="581"/>
        <v>4Fremantle</v>
      </c>
      <c r="B5339">
        <v>2020</v>
      </c>
      <c r="C5339">
        <v>4</v>
      </c>
      <c r="D5339" t="s">
        <v>192</v>
      </c>
      <c r="E5339" t="s">
        <v>53</v>
      </c>
      <c r="F5339">
        <v>53</v>
      </c>
      <c r="G5339" s="1">
        <v>0.78</v>
      </c>
      <c r="H5339">
        <v>1</v>
      </c>
      <c r="I5339">
        <f t="shared" si="582"/>
        <v>22</v>
      </c>
      <c r="J5339" s="3">
        <f t="shared" si="583"/>
        <v>4.5454545454545456E-2</v>
      </c>
      <c r="K5339" s="5">
        <f t="shared" si="586"/>
        <v>127</v>
      </c>
      <c r="L5339" s="3">
        <f t="shared" ca="1" si="584"/>
        <v>0</v>
      </c>
      <c r="M5339" s="1">
        <f t="shared" ca="1" si="585"/>
        <v>4.5454545454545456E-2</v>
      </c>
      <c r="N5339" t="str">
        <f t="shared" si="587"/>
        <v>yes</v>
      </c>
    </row>
    <row r="5340" spans="1:14" x14ac:dyDescent="0.25">
      <c r="A5340" t="str">
        <f t="shared" si="581"/>
        <v>4Western Bulldogs</v>
      </c>
      <c r="B5340">
        <v>2020</v>
      </c>
      <c r="C5340">
        <v>4</v>
      </c>
      <c r="D5340" t="s">
        <v>302</v>
      </c>
      <c r="E5340" t="s">
        <v>14</v>
      </c>
      <c r="F5340">
        <v>35</v>
      </c>
      <c r="G5340" s="1">
        <v>0.82</v>
      </c>
      <c r="H5340">
        <v>1</v>
      </c>
      <c r="I5340">
        <f t="shared" si="582"/>
        <v>19</v>
      </c>
      <c r="J5340" s="3">
        <f t="shared" si="583"/>
        <v>5.2631578947368418E-2</v>
      </c>
      <c r="K5340" s="5">
        <f t="shared" si="586"/>
        <v>6</v>
      </c>
      <c r="L5340" s="3">
        <f t="shared" ca="1" si="584"/>
        <v>0</v>
      </c>
      <c r="M5340" s="1">
        <f t="shared" ca="1" si="585"/>
        <v>5.2631578947368418E-2</v>
      </c>
      <c r="N5340" t="str">
        <f t="shared" si="587"/>
        <v>yes</v>
      </c>
    </row>
    <row r="5341" spans="1:14" x14ac:dyDescent="0.25">
      <c r="A5341" t="str">
        <f t="shared" si="581"/>
        <v>4Richmond</v>
      </c>
      <c r="B5341">
        <v>2020</v>
      </c>
      <c r="C5341">
        <v>4</v>
      </c>
      <c r="D5341" t="s">
        <v>144</v>
      </c>
      <c r="E5341" t="s">
        <v>28</v>
      </c>
      <c r="F5341">
        <v>39</v>
      </c>
      <c r="G5341" s="1">
        <v>0.69</v>
      </c>
      <c r="H5341">
        <v>1</v>
      </c>
      <c r="I5341">
        <f t="shared" si="582"/>
        <v>29</v>
      </c>
      <c r="J5341" s="3">
        <f t="shared" si="583"/>
        <v>3.4482758620689655E-2</v>
      </c>
      <c r="K5341" s="5">
        <f t="shared" si="586"/>
        <v>68</v>
      </c>
      <c r="L5341" s="3">
        <f t="shared" ca="1" si="584"/>
        <v>0</v>
      </c>
      <c r="M5341" s="1">
        <f t="shared" ca="1" si="585"/>
        <v>3.4482758620689655E-2</v>
      </c>
      <c r="N5341" t="str">
        <f t="shared" si="587"/>
        <v>yes</v>
      </c>
    </row>
    <row r="5342" spans="1:14" x14ac:dyDescent="0.25">
      <c r="A5342" t="str">
        <f t="shared" si="581"/>
        <v>4St Kilda</v>
      </c>
      <c r="B5342">
        <v>2020</v>
      </c>
      <c r="C5342">
        <v>4</v>
      </c>
      <c r="D5342" t="s">
        <v>213</v>
      </c>
      <c r="E5342" t="s">
        <v>19</v>
      </c>
      <c r="F5342">
        <v>87</v>
      </c>
      <c r="G5342" s="1">
        <v>0.92</v>
      </c>
      <c r="H5342">
        <v>1</v>
      </c>
      <c r="I5342">
        <f t="shared" si="582"/>
        <v>29</v>
      </c>
      <c r="J5342" s="3">
        <f t="shared" si="583"/>
        <v>3.4482758620689655E-2</v>
      </c>
      <c r="K5342" s="5">
        <f t="shared" si="586"/>
        <v>31</v>
      </c>
      <c r="L5342" s="3">
        <f t="shared" ca="1" si="584"/>
        <v>1.30718954248366E-2</v>
      </c>
      <c r="M5342" s="1">
        <f t="shared" ca="1" si="585"/>
        <v>2.1410863195853055E-2</v>
      </c>
      <c r="N5342" t="str">
        <f t="shared" si="587"/>
        <v>yes</v>
      </c>
    </row>
    <row r="5343" spans="1:14" x14ac:dyDescent="0.25">
      <c r="A5343" t="str">
        <f t="shared" si="581"/>
        <v>4North Melbourne</v>
      </c>
      <c r="B5343">
        <v>2020</v>
      </c>
      <c r="C5343">
        <v>4</v>
      </c>
      <c r="D5343" t="s">
        <v>240</v>
      </c>
      <c r="E5343" t="s">
        <v>25</v>
      </c>
      <c r="F5343">
        <v>62</v>
      </c>
      <c r="G5343" s="1">
        <v>0.7</v>
      </c>
      <c r="H5343">
        <v>1</v>
      </c>
      <c r="I5343">
        <f t="shared" si="582"/>
        <v>20</v>
      </c>
      <c r="J5343" s="3">
        <f t="shared" si="583"/>
        <v>0.05</v>
      </c>
      <c r="K5343" s="5">
        <f t="shared" si="586"/>
        <v>11</v>
      </c>
      <c r="L5343" s="3">
        <f t="shared" ca="1" si="584"/>
        <v>0</v>
      </c>
      <c r="M5343" s="1">
        <f t="shared" ca="1" si="585"/>
        <v>0.05</v>
      </c>
      <c r="N5343" t="str">
        <f t="shared" si="587"/>
        <v>yes</v>
      </c>
    </row>
    <row r="5344" spans="1:14" x14ac:dyDescent="0.25">
      <c r="A5344" t="str">
        <f t="shared" si="581"/>
        <v>4Western Bulldogs</v>
      </c>
      <c r="B5344">
        <v>2020</v>
      </c>
      <c r="C5344">
        <v>4</v>
      </c>
      <c r="D5344" t="s">
        <v>368</v>
      </c>
      <c r="E5344" t="s">
        <v>14</v>
      </c>
      <c r="F5344">
        <v>51</v>
      </c>
      <c r="G5344" s="1">
        <v>0.81</v>
      </c>
      <c r="H5344">
        <v>0</v>
      </c>
      <c r="I5344">
        <f t="shared" si="582"/>
        <v>19</v>
      </c>
      <c r="J5344" s="3">
        <f t="shared" si="583"/>
        <v>0</v>
      </c>
      <c r="K5344" s="5">
        <f t="shared" si="586"/>
        <v>0</v>
      </c>
      <c r="L5344" s="3">
        <f t="shared" ca="1" si="584"/>
        <v>2.8125000000000001E-2</v>
      </c>
      <c r="M5344" s="1">
        <f t="shared" ca="1" si="585"/>
        <v>-2.8125000000000001E-2</v>
      </c>
      <c r="N5344" t="str">
        <f t="shared" si="587"/>
        <v>no</v>
      </c>
    </row>
    <row r="5345" spans="1:14" x14ac:dyDescent="0.25">
      <c r="A5345" t="str">
        <f t="shared" si="581"/>
        <v>4Western Bulldogs</v>
      </c>
      <c r="B5345">
        <v>2020</v>
      </c>
      <c r="C5345">
        <v>4</v>
      </c>
      <c r="D5345" t="s">
        <v>369</v>
      </c>
      <c r="E5345" t="s">
        <v>14</v>
      </c>
      <c r="F5345">
        <v>65</v>
      </c>
      <c r="G5345" s="1">
        <v>0.89</v>
      </c>
      <c r="H5345">
        <v>0</v>
      </c>
      <c r="I5345">
        <f t="shared" si="582"/>
        <v>19</v>
      </c>
      <c r="J5345" s="3">
        <f t="shared" si="583"/>
        <v>0</v>
      </c>
      <c r="K5345" s="5">
        <f t="shared" si="586"/>
        <v>0</v>
      </c>
      <c r="L5345" s="3">
        <f t="shared" ca="1" si="584"/>
        <v>4.9019607843137254E-2</v>
      </c>
      <c r="M5345" s="1">
        <f t="shared" ca="1" si="585"/>
        <v>-4.9019607843137254E-2</v>
      </c>
      <c r="N5345" t="str">
        <f t="shared" si="587"/>
        <v>no</v>
      </c>
    </row>
    <row r="5346" spans="1:14" x14ac:dyDescent="0.25">
      <c r="A5346" t="str">
        <f t="shared" si="581"/>
        <v>4Western Bulldogs</v>
      </c>
      <c r="B5346">
        <v>2020</v>
      </c>
      <c r="C5346">
        <v>4</v>
      </c>
      <c r="D5346" t="s">
        <v>370</v>
      </c>
      <c r="E5346" t="s">
        <v>14</v>
      </c>
      <c r="F5346">
        <v>74</v>
      </c>
      <c r="G5346" s="1">
        <v>0.82</v>
      </c>
      <c r="H5346">
        <v>0</v>
      </c>
      <c r="I5346">
        <f t="shared" si="582"/>
        <v>19</v>
      </c>
      <c r="J5346" s="3">
        <f t="shared" si="583"/>
        <v>0</v>
      </c>
      <c r="K5346" s="5">
        <f t="shared" si="586"/>
        <v>0</v>
      </c>
      <c r="L5346" s="3">
        <f t="shared" ca="1" si="584"/>
        <v>0</v>
      </c>
      <c r="M5346" s="1">
        <f t="shared" ca="1" si="585"/>
        <v>0</v>
      </c>
      <c r="N5346" t="str">
        <f t="shared" si="587"/>
        <v>no</v>
      </c>
    </row>
    <row r="5347" spans="1:14" x14ac:dyDescent="0.25">
      <c r="A5347" t="str">
        <f t="shared" si="581"/>
        <v>4Fremantle</v>
      </c>
      <c r="B5347">
        <v>2020</v>
      </c>
      <c r="C5347">
        <v>4</v>
      </c>
      <c r="D5347" t="s">
        <v>357</v>
      </c>
      <c r="E5347" t="s">
        <v>53</v>
      </c>
      <c r="F5347">
        <v>21</v>
      </c>
      <c r="G5347" s="1">
        <v>0.79</v>
      </c>
      <c r="H5347">
        <v>0</v>
      </c>
      <c r="I5347">
        <f t="shared" si="582"/>
        <v>22</v>
      </c>
      <c r="J5347" s="3">
        <f t="shared" si="583"/>
        <v>0</v>
      </c>
      <c r="K5347" s="5">
        <f t="shared" si="586"/>
        <v>0</v>
      </c>
      <c r="L5347" s="3">
        <f t="shared" ca="1" si="584"/>
        <v>1.0526315789473684E-2</v>
      </c>
      <c r="M5347" s="1">
        <f t="shared" ca="1" si="585"/>
        <v>-1.0526315789473684E-2</v>
      </c>
      <c r="N5347" t="str">
        <f t="shared" si="587"/>
        <v>no</v>
      </c>
    </row>
    <row r="5348" spans="1:14" x14ac:dyDescent="0.25">
      <c r="A5348" t="str">
        <f t="shared" si="581"/>
        <v>4Geelong Cats</v>
      </c>
      <c r="B5348">
        <v>2020</v>
      </c>
      <c r="C5348">
        <v>4</v>
      </c>
      <c r="D5348" t="s">
        <v>362</v>
      </c>
      <c r="E5348" t="s">
        <v>9</v>
      </c>
      <c r="F5348">
        <v>17</v>
      </c>
      <c r="G5348" s="1">
        <v>0.18</v>
      </c>
      <c r="H5348">
        <v>0</v>
      </c>
      <c r="I5348">
        <f t="shared" si="582"/>
        <v>17</v>
      </c>
      <c r="J5348" s="3">
        <f t="shared" si="583"/>
        <v>0</v>
      </c>
      <c r="K5348" s="5">
        <f t="shared" si="586"/>
        <v>0</v>
      </c>
      <c r="L5348" s="3">
        <f t="shared" ca="1" si="584"/>
        <v>4.5454545454545456E-2</v>
      </c>
      <c r="M5348" s="1">
        <f t="shared" ca="1" si="585"/>
        <v>-4.5454545454545456E-2</v>
      </c>
      <c r="N5348" t="str">
        <f t="shared" si="587"/>
        <v>no</v>
      </c>
    </row>
    <row r="5349" spans="1:14" x14ac:dyDescent="0.25">
      <c r="A5349" t="str">
        <f t="shared" si="581"/>
        <v>4Melbourne</v>
      </c>
      <c r="B5349">
        <v>2020</v>
      </c>
      <c r="C5349">
        <v>4</v>
      </c>
      <c r="D5349" t="s">
        <v>405</v>
      </c>
      <c r="E5349" t="s">
        <v>30</v>
      </c>
      <c r="F5349">
        <v>44</v>
      </c>
      <c r="G5349" s="1">
        <v>0.75</v>
      </c>
      <c r="H5349">
        <v>0</v>
      </c>
      <c r="I5349">
        <f t="shared" si="582"/>
        <v>17</v>
      </c>
      <c r="J5349" s="3">
        <f t="shared" si="583"/>
        <v>0</v>
      </c>
      <c r="K5349" s="5">
        <f t="shared" si="586"/>
        <v>0</v>
      </c>
      <c r="L5349" s="3">
        <f t="shared" ca="1" si="584"/>
        <v>0.1388888888888889</v>
      </c>
      <c r="M5349" s="1">
        <f t="shared" ca="1" si="585"/>
        <v>-0.1388888888888889</v>
      </c>
      <c r="N5349" t="str">
        <f t="shared" si="587"/>
        <v>no</v>
      </c>
    </row>
    <row r="5350" spans="1:14" x14ac:dyDescent="0.25">
      <c r="A5350" t="str">
        <f t="shared" si="581"/>
        <v>4Fremantle</v>
      </c>
      <c r="B5350">
        <v>2020</v>
      </c>
      <c r="C5350">
        <v>4</v>
      </c>
      <c r="D5350" t="s">
        <v>430</v>
      </c>
      <c r="E5350" t="s">
        <v>53</v>
      </c>
      <c r="F5350">
        <v>37</v>
      </c>
      <c r="G5350" s="1">
        <v>0.86</v>
      </c>
      <c r="H5350">
        <v>0</v>
      </c>
      <c r="I5350">
        <f t="shared" si="582"/>
        <v>22</v>
      </c>
      <c r="J5350" s="3">
        <f t="shared" si="583"/>
        <v>0</v>
      </c>
      <c r="K5350" s="5">
        <f t="shared" si="586"/>
        <v>0</v>
      </c>
      <c r="L5350" s="3">
        <f t="shared" ca="1" si="584"/>
        <v>6.1840120663650073E-3</v>
      </c>
      <c r="M5350" s="1">
        <f t="shared" ca="1" si="585"/>
        <v>-6.1840120663650073E-3</v>
      </c>
      <c r="N5350" t="str">
        <f t="shared" si="587"/>
        <v>no</v>
      </c>
    </row>
    <row r="5351" spans="1:14" x14ac:dyDescent="0.25">
      <c r="A5351" t="str">
        <f t="shared" si="581"/>
        <v>4Fremantle</v>
      </c>
      <c r="B5351">
        <v>2020</v>
      </c>
      <c r="C5351">
        <v>4</v>
      </c>
      <c r="D5351" t="s">
        <v>431</v>
      </c>
      <c r="E5351" t="s">
        <v>53</v>
      </c>
      <c r="F5351">
        <v>77</v>
      </c>
      <c r="G5351" s="1">
        <v>0.83</v>
      </c>
      <c r="H5351">
        <v>0</v>
      </c>
      <c r="I5351">
        <f t="shared" si="582"/>
        <v>22</v>
      </c>
      <c r="J5351" s="3">
        <f t="shared" si="583"/>
        <v>0</v>
      </c>
      <c r="K5351" s="5">
        <f t="shared" si="586"/>
        <v>0</v>
      </c>
      <c r="L5351" s="3">
        <f t="shared" ca="1" si="584"/>
        <v>0</v>
      </c>
      <c r="M5351" s="1">
        <f t="shared" ca="1" si="585"/>
        <v>0</v>
      </c>
      <c r="N5351" t="str">
        <f t="shared" si="587"/>
        <v>no</v>
      </c>
    </row>
    <row r="5352" spans="1:14" x14ac:dyDescent="0.25">
      <c r="A5352" t="str">
        <f t="shared" si="581"/>
        <v>4Geelong Cats</v>
      </c>
      <c r="B5352">
        <v>2020</v>
      </c>
      <c r="C5352">
        <v>4</v>
      </c>
      <c r="D5352" t="s">
        <v>432</v>
      </c>
      <c r="E5352" t="s">
        <v>9</v>
      </c>
      <c r="F5352">
        <v>54</v>
      </c>
      <c r="G5352" s="1">
        <v>0.97</v>
      </c>
      <c r="H5352">
        <v>0</v>
      </c>
      <c r="I5352">
        <f t="shared" si="582"/>
        <v>17</v>
      </c>
      <c r="J5352" s="3">
        <f t="shared" si="583"/>
        <v>0</v>
      </c>
      <c r="K5352" s="5">
        <f t="shared" si="586"/>
        <v>0</v>
      </c>
      <c r="L5352" s="3">
        <f t="shared" ca="1" si="584"/>
        <v>9.5238095238095229E-3</v>
      </c>
      <c r="M5352" s="1">
        <f t="shared" ca="1" si="585"/>
        <v>-9.5238095238095229E-3</v>
      </c>
      <c r="N5352" t="str">
        <f t="shared" si="587"/>
        <v>no</v>
      </c>
    </row>
    <row r="5353" spans="1:14" x14ac:dyDescent="0.25">
      <c r="A5353" t="str">
        <f t="shared" si="581"/>
        <v>4Geelong Cats</v>
      </c>
      <c r="B5353">
        <v>2020</v>
      </c>
      <c r="C5353">
        <v>4</v>
      </c>
      <c r="D5353" t="s">
        <v>227</v>
      </c>
      <c r="E5353" t="s">
        <v>9</v>
      </c>
      <c r="F5353">
        <v>8</v>
      </c>
      <c r="G5353" s="1">
        <v>0.5</v>
      </c>
      <c r="H5353">
        <v>0</v>
      </c>
      <c r="I5353">
        <f t="shared" si="582"/>
        <v>17</v>
      </c>
      <c r="J5353" s="3">
        <f t="shared" si="583"/>
        <v>0</v>
      </c>
      <c r="K5353" s="5">
        <f t="shared" si="586"/>
        <v>35</v>
      </c>
      <c r="L5353" s="3">
        <f t="shared" ca="1" si="584"/>
        <v>0</v>
      </c>
      <c r="M5353" s="1">
        <f t="shared" ca="1" si="585"/>
        <v>0</v>
      </c>
      <c r="N5353" t="str">
        <f t="shared" si="587"/>
        <v>yes</v>
      </c>
    </row>
    <row r="5354" spans="1:14" x14ac:dyDescent="0.25">
      <c r="A5354" t="str">
        <f t="shared" si="581"/>
        <v>4St Kilda</v>
      </c>
      <c r="B5354">
        <v>2020</v>
      </c>
      <c r="C5354">
        <v>4</v>
      </c>
      <c r="D5354" t="s">
        <v>366</v>
      </c>
      <c r="E5354" t="s">
        <v>19</v>
      </c>
      <c r="F5354">
        <v>44</v>
      </c>
      <c r="G5354" s="1">
        <v>0.93</v>
      </c>
      <c r="H5354">
        <v>0</v>
      </c>
      <c r="I5354">
        <f t="shared" si="582"/>
        <v>29</v>
      </c>
      <c r="J5354" s="3">
        <f t="shared" si="583"/>
        <v>0</v>
      </c>
      <c r="K5354" s="5">
        <f t="shared" si="586"/>
        <v>0</v>
      </c>
      <c r="L5354" s="3">
        <f t="shared" ca="1" si="584"/>
        <v>0.10910005027652087</v>
      </c>
      <c r="M5354" s="1">
        <f t="shared" ca="1" si="585"/>
        <v>-0.10910005027652087</v>
      </c>
      <c r="N5354" t="str">
        <f t="shared" si="587"/>
        <v>no</v>
      </c>
    </row>
    <row r="5355" spans="1:14" x14ac:dyDescent="0.25">
      <c r="A5355" t="str">
        <f t="shared" si="581"/>
        <v>4GWS Giants</v>
      </c>
      <c r="B5355">
        <v>2020</v>
      </c>
      <c r="C5355">
        <v>4</v>
      </c>
      <c r="D5355" t="s">
        <v>442</v>
      </c>
      <c r="E5355" t="s">
        <v>11</v>
      </c>
      <c r="F5355">
        <v>65</v>
      </c>
      <c r="G5355" s="1">
        <v>0.94</v>
      </c>
      <c r="H5355">
        <v>0</v>
      </c>
      <c r="I5355">
        <f t="shared" si="582"/>
        <v>23</v>
      </c>
      <c r="J5355" s="3">
        <f t="shared" si="583"/>
        <v>0</v>
      </c>
      <c r="K5355" s="5">
        <f t="shared" si="586"/>
        <v>0</v>
      </c>
      <c r="L5355" s="3">
        <f t="shared" ca="1" si="584"/>
        <v>5.6372549019607844E-2</v>
      </c>
      <c r="M5355" s="1">
        <f t="shared" ca="1" si="585"/>
        <v>-5.6372549019607844E-2</v>
      </c>
      <c r="N5355" t="str">
        <f t="shared" si="587"/>
        <v>no</v>
      </c>
    </row>
    <row r="5356" spans="1:14" x14ac:dyDescent="0.25">
      <c r="A5356" t="str">
        <f t="shared" si="581"/>
        <v>4Sydney Swans</v>
      </c>
      <c r="B5356">
        <v>2020</v>
      </c>
      <c r="C5356">
        <v>4</v>
      </c>
      <c r="D5356" t="s">
        <v>447</v>
      </c>
      <c r="E5356" t="s">
        <v>70</v>
      </c>
      <c r="F5356">
        <v>65</v>
      </c>
      <c r="G5356" s="1">
        <v>0.91</v>
      </c>
      <c r="H5356">
        <v>0</v>
      </c>
      <c r="I5356">
        <f t="shared" si="582"/>
        <v>19</v>
      </c>
      <c r="J5356" s="3">
        <f t="shared" si="583"/>
        <v>0</v>
      </c>
      <c r="K5356" s="5">
        <f t="shared" si="586"/>
        <v>0</v>
      </c>
      <c r="L5356" s="3">
        <f t="shared" ca="1" si="584"/>
        <v>0.11777560674619497</v>
      </c>
      <c r="M5356" s="1">
        <f t="shared" ca="1" si="585"/>
        <v>-0.11777560674619497</v>
      </c>
      <c r="N5356" t="str">
        <f t="shared" si="587"/>
        <v>no</v>
      </c>
    </row>
    <row r="5357" spans="1:14" x14ac:dyDescent="0.25">
      <c r="A5357" t="str">
        <f t="shared" si="581"/>
        <v>4Carlton</v>
      </c>
      <c r="B5357">
        <v>2020</v>
      </c>
      <c r="C5357">
        <v>4</v>
      </c>
      <c r="D5357" t="s">
        <v>426</v>
      </c>
      <c r="E5357" t="s">
        <v>6</v>
      </c>
      <c r="F5357">
        <v>56</v>
      </c>
      <c r="G5357" s="1">
        <v>0.75</v>
      </c>
      <c r="H5357">
        <v>0</v>
      </c>
      <c r="I5357">
        <f t="shared" si="582"/>
        <v>18</v>
      </c>
      <c r="J5357" s="3">
        <f t="shared" si="583"/>
        <v>0</v>
      </c>
      <c r="K5357" s="5">
        <f t="shared" si="586"/>
        <v>0</v>
      </c>
      <c r="L5357" s="3">
        <f t="shared" ca="1" si="584"/>
        <v>3.5294117647058823E-2</v>
      </c>
      <c r="M5357" s="1">
        <f t="shared" ca="1" si="585"/>
        <v>-3.5294117647058823E-2</v>
      </c>
      <c r="N5357" t="str">
        <f t="shared" si="587"/>
        <v>no</v>
      </c>
    </row>
    <row r="5358" spans="1:14" x14ac:dyDescent="0.25">
      <c r="A5358" t="str">
        <f t="shared" si="581"/>
        <v>4Geelong Cats</v>
      </c>
      <c r="B5358">
        <v>2020</v>
      </c>
      <c r="C5358">
        <v>4</v>
      </c>
      <c r="D5358" t="s">
        <v>258</v>
      </c>
      <c r="E5358" t="s">
        <v>9</v>
      </c>
      <c r="F5358">
        <v>65</v>
      </c>
      <c r="G5358" s="1">
        <v>0.81</v>
      </c>
      <c r="H5358">
        <v>0</v>
      </c>
      <c r="I5358">
        <f t="shared" si="582"/>
        <v>17</v>
      </c>
      <c r="J5358" s="3">
        <f t="shared" si="583"/>
        <v>0</v>
      </c>
      <c r="K5358" s="5">
        <f t="shared" si="586"/>
        <v>8</v>
      </c>
      <c r="L5358" s="3">
        <f t="shared" ca="1" si="584"/>
        <v>0</v>
      </c>
      <c r="M5358" s="1">
        <f t="shared" ca="1" si="585"/>
        <v>0</v>
      </c>
      <c r="N5358" t="str">
        <f t="shared" si="587"/>
        <v>yes</v>
      </c>
    </row>
    <row r="5359" spans="1:14" x14ac:dyDescent="0.25">
      <c r="A5359" t="str">
        <f t="shared" si="581"/>
        <v>4Port Adelaide</v>
      </c>
      <c r="B5359">
        <v>2020</v>
      </c>
      <c r="C5359">
        <v>4</v>
      </c>
      <c r="D5359" t="s">
        <v>406</v>
      </c>
      <c r="E5359" t="s">
        <v>48</v>
      </c>
      <c r="F5359">
        <v>39</v>
      </c>
      <c r="G5359" s="1">
        <v>0.76</v>
      </c>
      <c r="H5359">
        <v>0</v>
      </c>
      <c r="I5359">
        <f t="shared" si="582"/>
        <v>22</v>
      </c>
      <c r="J5359" s="3">
        <f t="shared" si="583"/>
        <v>0</v>
      </c>
      <c r="K5359" s="5">
        <f t="shared" si="586"/>
        <v>0</v>
      </c>
      <c r="L5359" s="3">
        <f t="shared" ca="1" si="584"/>
        <v>9.8589743589743595E-2</v>
      </c>
      <c r="M5359" s="1">
        <f t="shared" ca="1" si="585"/>
        <v>-9.8589743589743595E-2</v>
      </c>
      <c r="N5359" t="str">
        <f t="shared" si="587"/>
        <v>no</v>
      </c>
    </row>
    <row r="5360" spans="1:14" x14ac:dyDescent="0.25">
      <c r="A5360" t="str">
        <f t="shared" si="581"/>
        <v>4Western Bulldogs</v>
      </c>
      <c r="B5360">
        <v>2020</v>
      </c>
      <c r="C5360">
        <v>4</v>
      </c>
      <c r="D5360" t="s">
        <v>177</v>
      </c>
      <c r="E5360" t="s">
        <v>14</v>
      </c>
      <c r="F5360">
        <v>34</v>
      </c>
      <c r="G5360" s="1">
        <v>0.9</v>
      </c>
      <c r="H5360">
        <v>0</v>
      </c>
      <c r="I5360">
        <f t="shared" si="582"/>
        <v>19</v>
      </c>
      <c r="J5360" s="3">
        <f t="shared" si="583"/>
        <v>0</v>
      </c>
      <c r="K5360" s="5">
        <f t="shared" si="586"/>
        <v>33</v>
      </c>
      <c r="L5360" s="3">
        <f t="shared" ca="1" si="584"/>
        <v>0</v>
      </c>
      <c r="M5360" s="1">
        <f t="shared" ca="1" si="585"/>
        <v>0</v>
      </c>
      <c r="N5360" t="str">
        <f t="shared" si="587"/>
        <v>yes</v>
      </c>
    </row>
    <row r="5361" spans="1:14" x14ac:dyDescent="0.25">
      <c r="A5361" t="str">
        <f t="shared" si="581"/>
        <v>4Western Bulldogs</v>
      </c>
      <c r="B5361">
        <v>2020</v>
      </c>
      <c r="C5361">
        <v>4</v>
      </c>
      <c r="D5361" t="s">
        <v>471</v>
      </c>
      <c r="E5361" t="s">
        <v>14</v>
      </c>
      <c r="F5361">
        <v>52</v>
      </c>
      <c r="G5361" s="1">
        <v>0.85</v>
      </c>
      <c r="H5361">
        <v>0</v>
      </c>
      <c r="I5361">
        <f t="shared" si="582"/>
        <v>19</v>
      </c>
      <c r="J5361" s="3">
        <f t="shared" si="583"/>
        <v>0</v>
      </c>
      <c r="K5361" s="5">
        <f t="shared" si="586"/>
        <v>0</v>
      </c>
      <c r="L5361" s="3">
        <f t="shared" ca="1" si="584"/>
        <v>4.9025974025974028E-2</v>
      </c>
      <c r="M5361" s="1">
        <f t="shared" ca="1" si="585"/>
        <v>-4.9025974025974028E-2</v>
      </c>
      <c r="N5361" t="str">
        <f t="shared" si="587"/>
        <v>no</v>
      </c>
    </row>
    <row r="5362" spans="1:14" x14ac:dyDescent="0.25">
      <c r="A5362" t="str">
        <f t="shared" si="581"/>
        <v>4Sydney Swans</v>
      </c>
      <c r="B5362">
        <v>2020</v>
      </c>
      <c r="C5362">
        <v>4</v>
      </c>
      <c r="D5362" t="s">
        <v>217</v>
      </c>
      <c r="E5362" t="s">
        <v>70</v>
      </c>
      <c r="F5362">
        <v>34</v>
      </c>
      <c r="G5362" s="1">
        <v>0.77</v>
      </c>
      <c r="H5362">
        <v>0</v>
      </c>
      <c r="I5362">
        <f t="shared" si="582"/>
        <v>19</v>
      </c>
      <c r="J5362" s="3">
        <f t="shared" si="583"/>
        <v>0</v>
      </c>
      <c r="K5362" s="5">
        <f t="shared" si="586"/>
        <v>15</v>
      </c>
      <c r="L5362" s="3">
        <f t="shared" ca="1" si="584"/>
        <v>0</v>
      </c>
      <c r="M5362" s="1">
        <f t="shared" ca="1" si="585"/>
        <v>0</v>
      </c>
      <c r="N5362" t="str">
        <f t="shared" si="587"/>
        <v>yes</v>
      </c>
    </row>
    <row r="5363" spans="1:14" x14ac:dyDescent="0.25">
      <c r="A5363" t="str">
        <f t="shared" si="581"/>
        <v>4Hawthorn</v>
      </c>
      <c r="B5363">
        <v>2020</v>
      </c>
      <c r="C5363">
        <v>4</v>
      </c>
      <c r="D5363" t="s">
        <v>55</v>
      </c>
      <c r="E5363" t="s">
        <v>56</v>
      </c>
      <c r="F5363">
        <v>6</v>
      </c>
      <c r="G5363" s="1">
        <v>0.88</v>
      </c>
      <c r="H5363">
        <v>0</v>
      </c>
      <c r="I5363">
        <f t="shared" si="582"/>
        <v>20</v>
      </c>
      <c r="J5363" s="3">
        <f t="shared" si="583"/>
        <v>0</v>
      </c>
      <c r="K5363" s="5">
        <f t="shared" si="586"/>
        <v>131</v>
      </c>
      <c r="L5363" s="3">
        <f t="shared" ca="1" si="584"/>
        <v>0</v>
      </c>
      <c r="M5363" s="1">
        <f t="shared" ca="1" si="585"/>
        <v>0</v>
      </c>
      <c r="N5363" t="str">
        <f t="shared" si="587"/>
        <v>yes</v>
      </c>
    </row>
    <row r="5364" spans="1:14" x14ac:dyDescent="0.25">
      <c r="A5364" t="str">
        <f t="shared" si="581"/>
        <v>4Port Adelaide</v>
      </c>
      <c r="B5364">
        <v>2020</v>
      </c>
      <c r="C5364">
        <v>4</v>
      </c>
      <c r="D5364" t="s">
        <v>491</v>
      </c>
      <c r="E5364" t="s">
        <v>48</v>
      </c>
      <c r="F5364">
        <v>44</v>
      </c>
      <c r="G5364" s="1">
        <v>0.72</v>
      </c>
      <c r="H5364">
        <v>0</v>
      </c>
      <c r="I5364">
        <f t="shared" si="582"/>
        <v>22</v>
      </c>
      <c r="J5364" s="3">
        <f t="shared" si="583"/>
        <v>0</v>
      </c>
      <c r="K5364" s="5">
        <f t="shared" si="586"/>
        <v>0</v>
      </c>
      <c r="L5364" s="3">
        <f t="shared" ca="1" si="584"/>
        <v>0</v>
      </c>
      <c r="M5364" s="1">
        <f t="shared" ca="1" si="585"/>
        <v>0</v>
      </c>
      <c r="N5364" t="str">
        <f t="shared" si="587"/>
        <v>no</v>
      </c>
    </row>
    <row r="5365" spans="1:14" x14ac:dyDescent="0.25">
      <c r="A5365" t="str">
        <f t="shared" si="581"/>
        <v>4Richmond</v>
      </c>
      <c r="B5365">
        <v>2020</v>
      </c>
      <c r="C5365">
        <v>4</v>
      </c>
      <c r="D5365" t="s">
        <v>503</v>
      </c>
      <c r="E5365" t="s">
        <v>28</v>
      </c>
      <c r="F5365">
        <v>55</v>
      </c>
      <c r="G5365" s="1">
        <v>0.85</v>
      </c>
      <c r="H5365">
        <v>0</v>
      </c>
      <c r="I5365">
        <f t="shared" si="582"/>
        <v>29</v>
      </c>
      <c r="J5365" s="3">
        <f t="shared" si="583"/>
        <v>0</v>
      </c>
      <c r="K5365" s="5">
        <f t="shared" si="586"/>
        <v>0</v>
      </c>
      <c r="L5365" s="3">
        <f t="shared" ca="1" si="584"/>
        <v>0</v>
      </c>
      <c r="M5365" s="1">
        <f t="shared" ca="1" si="585"/>
        <v>0</v>
      </c>
      <c r="N5365" t="str">
        <f t="shared" si="587"/>
        <v>no</v>
      </c>
    </row>
    <row r="5366" spans="1:14" x14ac:dyDescent="0.25">
      <c r="A5366" t="str">
        <f t="shared" si="581"/>
        <v>4Richmond</v>
      </c>
      <c r="B5366">
        <v>2020</v>
      </c>
      <c r="C5366">
        <v>4</v>
      </c>
      <c r="D5366" t="s">
        <v>454</v>
      </c>
      <c r="E5366" t="s">
        <v>28</v>
      </c>
      <c r="F5366">
        <v>38</v>
      </c>
      <c r="G5366" s="1">
        <v>0.98</v>
      </c>
      <c r="H5366">
        <v>0</v>
      </c>
      <c r="I5366">
        <f t="shared" si="582"/>
        <v>29</v>
      </c>
      <c r="J5366" s="3">
        <f t="shared" si="583"/>
        <v>0</v>
      </c>
      <c r="K5366" s="5">
        <f t="shared" si="586"/>
        <v>0</v>
      </c>
      <c r="L5366" s="3">
        <f t="shared" ca="1" si="584"/>
        <v>1.0893246187363833E-2</v>
      </c>
      <c r="M5366" s="1">
        <f t="shared" ca="1" si="585"/>
        <v>-1.0893246187363833E-2</v>
      </c>
      <c r="N5366" t="str">
        <f t="shared" si="587"/>
        <v>no</v>
      </c>
    </row>
    <row r="5367" spans="1:14" x14ac:dyDescent="0.25">
      <c r="A5367" t="str">
        <f t="shared" si="581"/>
        <v>4Essendon</v>
      </c>
      <c r="B5367">
        <v>2020</v>
      </c>
      <c r="C5367">
        <v>4</v>
      </c>
      <c r="D5367" t="s">
        <v>429</v>
      </c>
      <c r="E5367" t="s">
        <v>32</v>
      </c>
      <c r="F5367">
        <v>22</v>
      </c>
      <c r="G5367" s="1">
        <v>0.77</v>
      </c>
      <c r="H5367">
        <v>0</v>
      </c>
      <c r="I5367">
        <f t="shared" si="582"/>
        <v>18</v>
      </c>
      <c r="J5367" s="3">
        <f t="shared" si="583"/>
        <v>0</v>
      </c>
      <c r="K5367" s="5">
        <f t="shared" si="586"/>
        <v>0</v>
      </c>
      <c r="L5367" s="3">
        <f t="shared" ca="1" si="584"/>
        <v>0</v>
      </c>
      <c r="M5367" s="1">
        <f t="shared" ca="1" si="585"/>
        <v>0</v>
      </c>
      <c r="N5367" t="str">
        <f t="shared" si="587"/>
        <v>no</v>
      </c>
    </row>
    <row r="5368" spans="1:14" x14ac:dyDescent="0.25">
      <c r="A5368" t="str">
        <f t="shared" si="581"/>
        <v>4Geelong Cats</v>
      </c>
      <c r="B5368">
        <v>2020</v>
      </c>
      <c r="C5368">
        <v>4</v>
      </c>
      <c r="D5368" t="s">
        <v>211</v>
      </c>
      <c r="E5368" t="s">
        <v>9</v>
      </c>
      <c r="F5368">
        <v>64</v>
      </c>
      <c r="G5368" s="1">
        <v>1</v>
      </c>
      <c r="H5368">
        <v>0</v>
      </c>
      <c r="I5368">
        <f t="shared" si="582"/>
        <v>17</v>
      </c>
      <c r="J5368" s="3">
        <f t="shared" si="583"/>
        <v>0</v>
      </c>
      <c r="K5368" s="5">
        <f t="shared" si="586"/>
        <v>50</v>
      </c>
      <c r="L5368" s="3">
        <f t="shared" ca="1" si="584"/>
        <v>0</v>
      </c>
      <c r="M5368" s="1">
        <f t="shared" ca="1" si="585"/>
        <v>0</v>
      </c>
      <c r="N5368" t="str">
        <f t="shared" si="587"/>
        <v>yes</v>
      </c>
    </row>
    <row r="5369" spans="1:14" x14ac:dyDescent="0.25">
      <c r="A5369" t="str">
        <f t="shared" si="581"/>
        <v>4Melbourne</v>
      </c>
      <c r="B5369">
        <v>2020</v>
      </c>
      <c r="C5369">
        <v>4</v>
      </c>
      <c r="D5369" t="s">
        <v>237</v>
      </c>
      <c r="E5369" t="s">
        <v>30</v>
      </c>
      <c r="F5369">
        <v>34</v>
      </c>
      <c r="G5369" s="1">
        <v>0.9</v>
      </c>
      <c r="H5369">
        <v>0</v>
      </c>
      <c r="I5369">
        <f t="shared" si="582"/>
        <v>17</v>
      </c>
      <c r="J5369" s="3">
        <f t="shared" si="583"/>
        <v>0</v>
      </c>
      <c r="K5369" s="5">
        <f t="shared" si="586"/>
        <v>17</v>
      </c>
      <c r="L5369" s="3">
        <f t="shared" ca="1" si="584"/>
        <v>0</v>
      </c>
      <c r="M5369" s="1">
        <f t="shared" ca="1" si="585"/>
        <v>0</v>
      </c>
      <c r="N5369" t="str">
        <f t="shared" si="587"/>
        <v>yes</v>
      </c>
    </row>
    <row r="5370" spans="1:14" x14ac:dyDescent="0.25">
      <c r="A5370" t="str">
        <f t="shared" si="581"/>
        <v>4Western Bulldogs</v>
      </c>
      <c r="B5370">
        <v>2020</v>
      </c>
      <c r="C5370">
        <v>4</v>
      </c>
      <c r="D5370" t="s">
        <v>533</v>
      </c>
      <c r="E5370" t="s">
        <v>14</v>
      </c>
      <c r="F5370">
        <v>58</v>
      </c>
      <c r="G5370" s="1">
        <v>0.91</v>
      </c>
      <c r="H5370">
        <v>0</v>
      </c>
      <c r="I5370">
        <f t="shared" si="582"/>
        <v>19</v>
      </c>
      <c r="J5370" s="3">
        <f t="shared" si="583"/>
        <v>0</v>
      </c>
      <c r="K5370" s="5">
        <f t="shared" si="586"/>
        <v>0</v>
      </c>
      <c r="L5370" s="3">
        <f t="shared" ca="1" si="584"/>
        <v>4.7268907563025209E-2</v>
      </c>
      <c r="M5370" s="1">
        <f t="shared" ca="1" si="585"/>
        <v>-4.7268907563025209E-2</v>
      </c>
      <c r="N5370" t="str">
        <f t="shared" si="587"/>
        <v>no</v>
      </c>
    </row>
    <row r="5371" spans="1:14" x14ac:dyDescent="0.25">
      <c r="A5371" t="str">
        <f t="shared" si="581"/>
        <v>4Fremantle</v>
      </c>
      <c r="B5371">
        <v>2020</v>
      </c>
      <c r="C5371">
        <v>4</v>
      </c>
      <c r="D5371" t="s">
        <v>399</v>
      </c>
      <c r="E5371" t="s">
        <v>53</v>
      </c>
      <c r="F5371">
        <v>32</v>
      </c>
      <c r="G5371" s="1">
        <v>0.77</v>
      </c>
      <c r="H5371">
        <v>0</v>
      </c>
      <c r="I5371">
        <f t="shared" si="582"/>
        <v>22</v>
      </c>
      <c r="J5371" s="3">
        <f t="shared" si="583"/>
        <v>0</v>
      </c>
      <c r="K5371" s="5">
        <f t="shared" si="586"/>
        <v>0</v>
      </c>
      <c r="L5371" s="3">
        <f t="shared" ca="1" si="584"/>
        <v>0</v>
      </c>
      <c r="M5371" s="1">
        <f t="shared" ca="1" si="585"/>
        <v>0</v>
      </c>
      <c r="N5371" t="str">
        <f t="shared" si="587"/>
        <v>no</v>
      </c>
    </row>
    <row r="5372" spans="1:14" x14ac:dyDescent="0.25">
      <c r="A5372" t="str">
        <f t="shared" si="581"/>
        <v>4Fremantle</v>
      </c>
      <c r="B5372">
        <v>2020</v>
      </c>
      <c r="C5372">
        <v>4</v>
      </c>
      <c r="D5372" t="s">
        <v>464</v>
      </c>
      <c r="E5372" t="s">
        <v>53</v>
      </c>
      <c r="F5372">
        <v>49</v>
      </c>
      <c r="G5372" s="1">
        <v>0.89</v>
      </c>
      <c r="H5372">
        <v>0</v>
      </c>
      <c r="I5372">
        <f t="shared" si="582"/>
        <v>22</v>
      </c>
      <c r="J5372" s="3">
        <f t="shared" si="583"/>
        <v>0</v>
      </c>
      <c r="K5372" s="5">
        <f t="shared" si="586"/>
        <v>0</v>
      </c>
      <c r="L5372" s="3">
        <f t="shared" ca="1" si="584"/>
        <v>4.4780219780219781E-2</v>
      </c>
      <c r="M5372" s="1">
        <f t="shared" ca="1" si="585"/>
        <v>-4.4780219780219781E-2</v>
      </c>
      <c r="N5372" t="str">
        <f t="shared" si="587"/>
        <v>no</v>
      </c>
    </row>
    <row r="5373" spans="1:14" x14ac:dyDescent="0.25">
      <c r="A5373" t="str">
        <f t="shared" si="581"/>
        <v>4Melbourne</v>
      </c>
      <c r="B5373">
        <v>2020</v>
      </c>
      <c r="C5373">
        <v>4</v>
      </c>
      <c r="D5373" t="s">
        <v>297</v>
      </c>
      <c r="E5373" t="s">
        <v>30</v>
      </c>
      <c r="F5373">
        <v>75</v>
      </c>
      <c r="G5373" s="1">
        <v>0.9</v>
      </c>
      <c r="H5373">
        <v>0</v>
      </c>
      <c r="I5373">
        <f t="shared" si="582"/>
        <v>17</v>
      </c>
      <c r="J5373" s="3">
        <f t="shared" si="583"/>
        <v>0</v>
      </c>
      <c r="K5373" s="5">
        <f t="shared" si="586"/>
        <v>3</v>
      </c>
      <c r="L5373" s="3">
        <f t="shared" ca="1" si="584"/>
        <v>7.8593471306021914E-2</v>
      </c>
      <c r="M5373" s="1">
        <f t="shared" ca="1" si="585"/>
        <v>-7.8593471306021914E-2</v>
      </c>
      <c r="N5373" t="str">
        <f t="shared" si="587"/>
        <v>yes</v>
      </c>
    </row>
    <row r="5374" spans="1:14" x14ac:dyDescent="0.25">
      <c r="A5374" t="str">
        <f t="shared" si="581"/>
        <v>4Collingwood</v>
      </c>
      <c r="B5374">
        <v>2020</v>
      </c>
      <c r="C5374">
        <v>4</v>
      </c>
      <c r="D5374" t="s">
        <v>546</v>
      </c>
      <c r="E5374" t="s">
        <v>51</v>
      </c>
      <c r="F5374">
        <v>52</v>
      </c>
      <c r="G5374" s="1">
        <v>0.79</v>
      </c>
      <c r="H5374">
        <v>0</v>
      </c>
      <c r="I5374">
        <f t="shared" si="582"/>
        <v>23</v>
      </c>
      <c r="J5374" s="3">
        <f t="shared" si="583"/>
        <v>0</v>
      </c>
      <c r="K5374" s="5">
        <f t="shared" si="586"/>
        <v>0</v>
      </c>
      <c r="L5374" s="3">
        <f t="shared" ca="1" si="584"/>
        <v>7.2051282051282042E-2</v>
      </c>
      <c r="M5374" s="1">
        <f t="shared" ca="1" si="585"/>
        <v>-7.2051282051282042E-2</v>
      </c>
      <c r="N5374" t="str">
        <f t="shared" si="587"/>
        <v>no</v>
      </c>
    </row>
    <row r="5375" spans="1:14" x14ac:dyDescent="0.25">
      <c r="A5375" t="str">
        <f t="shared" si="581"/>
        <v>4GWS Giants</v>
      </c>
      <c r="B5375">
        <v>2020</v>
      </c>
      <c r="C5375">
        <v>4</v>
      </c>
      <c r="D5375" t="s">
        <v>559</v>
      </c>
      <c r="E5375" t="s">
        <v>11</v>
      </c>
      <c r="F5375">
        <v>29</v>
      </c>
      <c r="G5375" s="1">
        <v>0.95</v>
      </c>
      <c r="H5375">
        <v>0</v>
      </c>
      <c r="I5375">
        <f t="shared" si="582"/>
        <v>23</v>
      </c>
      <c r="J5375" s="3">
        <f t="shared" si="583"/>
        <v>0</v>
      </c>
      <c r="K5375" s="5">
        <f t="shared" si="586"/>
        <v>0</v>
      </c>
      <c r="L5375" s="3">
        <f t="shared" ca="1" si="584"/>
        <v>0</v>
      </c>
      <c r="M5375" s="1">
        <f t="shared" ca="1" si="585"/>
        <v>0</v>
      </c>
      <c r="N5375" t="str">
        <f t="shared" si="587"/>
        <v>no</v>
      </c>
    </row>
    <row r="5376" spans="1:14" x14ac:dyDescent="0.25">
      <c r="A5376" t="str">
        <f t="shared" si="581"/>
        <v>4Collingwood</v>
      </c>
      <c r="B5376">
        <v>2020</v>
      </c>
      <c r="C5376">
        <v>4</v>
      </c>
      <c r="D5376" t="s">
        <v>224</v>
      </c>
      <c r="E5376" t="s">
        <v>51</v>
      </c>
      <c r="F5376">
        <v>69</v>
      </c>
      <c r="G5376" s="1">
        <v>0.85</v>
      </c>
      <c r="H5376">
        <v>0</v>
      </c>
      <c r="I5376">
        <f t="shared" si="582"/>
        <v>23</v>
      </c>
      <c r="J5376" s="3">
        <f t="shared" si="583"/>
        <v>0</v>
      </c>
      <c r="K5376" s="5">
        <f t="shared" si="586"/>
        <v>15</v>
      </c>
      <c r="L5376" s="3">
        <f t="shared" ca="1" si="584"/>
        <v>4.6218487394957986E-2</v>
      </c>
      <c r="M5376" s="1">
        <f t="shared" ca="1" si="585"/>
        <v>-4.6218487394957986E-2</v>
      </c>
      <c r="N5376" t="str">
        <f t="shared" si="587"/>
        <v>yes</v>
      </c>
    </row>
    <row r="5377" spans="1:14" x14ac:dyDescent="0.25">
      <c r="A5377" t="str">
        <f t="shared" si="581"/>
        <v>4Collingwood</v>
      </c>
      <c r="B5377">
        <v>2020</v>
      </c>
      <c r="C5377">
        <v>4</v>
      </c>
      <c r="D5377" t="s">
        <v>443</v>
      </c>
      <c r="E5377" t="s">
        <v>51</v>
      </c>
      <c r="F5377">
        <v>84</v>
      </c>
      <c r="G5377" s="1">
        <v>0.89</v>
      </c>
      <c r="H5377">
        <v>0</v>
      </c>
      <c r="I5377">
        <f t="shared" si="582"/>
        <v>23</v>
      </c>
      <c r="J5377" s="3">
        <f t="shared" si="583"/>
        <v>0</v>
      </c>
      <c r="K5377" s="5">
        <f t="shared" si="586"/>
        <v>0</v>
      </c>
      <c r="L5377" s="3">
        <f t="shared" ca="1" si="584"/>
        <v>4.148606811145511E-2</v>
      </c>
      <c r="M5377" s="1">
        <f t="shared" ca="1" si="585"/>
        <v>-4.148606811145511E-2</v>
      </c>
      <c r="N5377" t="str">
        <f t="shared" si="587"/>
        <v>no</v>
      </c>
    </row>
    <row r="5378" spans="1:14" x14ac:dyDescent="0.25">
      <c r="A5378" t="str">
        <f t="shared" ref="A5378:A5441" si="588">C5378&amp;E5378</f>
        <v>4North Melbourne</v>
      </c>
      <c r="B5378">
        <v>2020</v>
      </c>
      <c r="C5378">
        <v>4</v>
      </c>
      <c r="D5378" t="s">
        <v>246</v>
      </c>
      <c r="E5378" t="s">
        <v>25</v>
      </c>
      <c r="F5378">
        <v>29</v>
      </c>
      <c r="G5378" s="1">
        <v>0.82</v>
      </c>
      <c r="H5378">
        <v>0</v>
      </c>
      <c r="I5378">
        <f t="shared" ref="I5378:I5441" si="589">SUMIF($A:$A,$A5378,$H:$H)/4</f>
        <v>20</v>
      </c>
      <c r="J5378" s="3">
        <f t="shared" ref="J5378:J5441" si="590">H5378/I5378</f>
        <v>0</v>
      </c>
      <c r="K5378" s="5">
        <f t="shared" si="586"/>
        <v>22</v>
      </c>
      <c r="L5378" s="3">
        <f t="shared" ref="L5378:L5441" ca="1" si="591">SUMIF($D:$D,$D5378,$J5378)/COUNTIF($D:$D,$D5378)</f>
        <v>4.4270833333333336E-2</v>
      </c>
      <c r="M5378" s="1">
        <f t="shared" ref="M5378:M5441" ca="1" si="592">J5378-L5378</f>
        <v>-4.4270833333333336E-2</v>
      </c>
      <c r="N5378" t="str">
        <f t="shared" si="587"/>
        <v>yes</v>
      </c>
    </row>
    <row r="5379" spans="1:14" x14ac:dyDescent="0.25">
      <c r="A5379" t="str">
        <f t="shared" si="588"/>
        <v>4North Melbourne</v>
      </c>
      <c r="B5379">
        <v>2020</v>
      </c>
      <c r="C5379">
        <v>4</v>
      </c>
      <c r="D5379" t="s">
        <v>391</v>
      </c>
      <c r="E5379" t="s">
        <v>25</v>
      </c>
      <c r="F5379">
        <v>21</v>
      </c>
      <c r="G5379" s="1">
        <v>0.59</v>
      </c>
      <c r="H5379">
        <v>0</v>
      </c>
      <c r="I5379">
        <f t="shared" si="589"/>
        <v>20</v>
      </c>
      <c r="J5379" s="3">
        <f t="shared" si="590"/>
        <v>0</v>
      </c>
      <c r="K5379" s="5">
        <f t="shared" ref="K5379:K5442" si="593">SUMIF($D:$D,$D5379,$H:$H)</f>
        <v>0</v>
      </c>
      <c r="L5379" s="3">
        <f t="shared" ca="1" si="591"/>
        <v>0</v>
      </c>
      <c r="M5379" s="1">
        <f t="shared" ca="1" si="592"/>
        <v>0</v>
      </c>
      <c r="N5379" t="str">
        <f t="shared" ref="N5379:N5442" si="594">IF(K5379&gt;0,"yes", "no")</f>
        <v>no</v>
      </c>
    </row>
    <row r="5380" spans="1:14" x14ac:dyDescent="0.25">
      <c r="A5380" t="str">
        <f t="shared" si="588"/>
        <v>4Adelaide Crows</v>
      </c>
      <c r="B5380">
        <v>2020</v>
      </c>
      <c r="C5380">
        <v>4</v>
      </c>
      <c r="D5380" t="s">
        <v>342</v>
      </c>
      <c r="E5380" t="s">
        <v>22</v>
      </c>
      <c r="F5380">
        <v>52</v>
      </c>
      <c r="G5380" s="1">
        <v>0.82</v>
      </c>
      <c r="H5380">
        <v>0</v>
      </c>
      <c r="I5380">
        <f t="shared" si="589"/>
        <v>21</v>
      </c>
      <c r="J5380" s="3">
        <f t="shared" si="590"/>
        <v>0</v>
      </c>
      <c r="K5380" s="5">
        <f t="shared" si="593"/>
        <v>2</v>
      </c>
      <c r="L5380" s="3">
        <f t="shared" ca="1" si="591"/>
        <v>0</v>
      </c>
      <c r="M5380" s="1">
        <f t="shared" ca="1" si="592"/>
        <v>0</v>
      </c>
      <c r="N5380" t="str">
        <f t="shared" si="594"/>
        <v>yes</v>
      </c>
    </row>
    <row r="5381" spans="1:14" x14ac:dyDescent="0.25">
      <c r="A5381" t="str">
        <f t="shared" si="588"/>
        <v>4Essendon</v>
      </c>
      <c r="B5381">
        <v>2020</v>
      </c>
      <c r="C5381">
        <v>4</v>
      </c>
      <c r="D5381" t="s">
        <v>485</v>
      </c>
      <c r="E5381" t="s">
        <v>32</v>
      </c>
      <c r="F5381">
        <v>46</v>
      </c>
      <c r="G5381" s="1">
        <v>0.78</v>
      </c>
      <c r="H5381">
        <v>0</v>
      </c>
      <c r="I5381">
        <f t="shared" si="589"/>
        <v>18</v>
      </c>
      <c r="J5381" s="3">
        <f t="shared" si="590"/>
        <v>0</v>
      </c>
      <c r="K5381" s="5">
        <f t="shared" si="593"/>
        <v>0</v>
      </c>
      <c r="L5381" s="3">
        <f t="shared" ca="1" si="591"/>
        <v>8.4280936454849492E-2</v>
      </c>
      <c r="M5381" s="1">
        <f t="shared" ca="1" si="592"/>
        <v>-8.4280936454849492E-2</v>
      </c>
      <c r="N5381" t="str">
        <f t="shared" si="594"/>
        <v>no</v>
      </c>
    </row>
    <row r="5382" spans="1:14" x14ac:dyDescent="0.25">
      <c r="A5382" t="str">
        <f t="shared" si="588"/>
        <v>4St Kilda</v>
      </c>
      <c r="B5382">
        <v>2020</v>
      </c>
      <c r="C5382">
        <v>4</v>
      </c>
      <c r="D5382" t="s">
        <v>365</v>
      </c>
      <c r="E5382" t="s">
        <v>19</v>
      </c>
      <c r="F5382">
        <v>35</v>
      </c>
      <c r="G5382" s="1">
        <v>0.86</v>
      </c>
      <c r="H5382">
        <v>0</v>
      </c>
      <c r="I5382">
        <f t="shared" si="589"/>
        <v>29</v>
      </c>
      <c r="J5382" s="3">
        <f t="shared" si="590"/>
        <v>0</v>
      </c>
      <c r="K5382" s="5">
        <f t="shared" si="593"/>
        <v>0</v>
      </c>
      <c r="L5382" s="3">
        <f t="shared" ca="1" si="591"/>
        <v>7.4107142857142858E-2</v>
      </c>
      <c r="M5382" s="1">
        <f t="shared" ca="1" si="592"/>
        <v>-7.4107142857142858E-2</v>
      </c>
      <c r="N5382" t="str">
        <f t="shared" si="594"/>
        <v>no</v>
      </c>
    </row>
    <row r="5383" spans="1:14" x14ac:dyDescent="0.25">
      <c r="A5383" t="str">
        <f t="shared" si="588"/>
        <v>4West Coast Eagles</v>
      </c>
      <c r="B5383">
        <v>2020</v>
      </c>
      <c r="C5383">
        <v>4</v>
      </c>
      <c r="D5383" t="s">
        <v>385</v>
      </c>
      <c r="E5383" t="s">
        <v>36</v>
      </c>
      <c r="F5383">
        <v>65</v>
      </c>
      <c r="G5383" s="1">
        <v>1</v>
      </c>
      <c r="H5383">
        <v>0</v>
      </c>
      <c r="I5383">
        <f t="shared" si="589"/>
        <v>22</v>
      </c>
      <c r="J5383" s="3">
        <f t="shared" si="590"/>
        <v>0</v>
      </c>
      <c r="K5383" s="5">
        <f t="shared" si="593"/>
        <v>0</v>
      </c>
      <c r="L5383" s="3">
        <f t="shared" ca="1" si="591"/>
        <v>2.6737967914438505E-3</v>
      </c>
      <c r="M5383" s="1">
        <f t="shared" ca="1" si="592"/>
        <v>-2.6737967914438505E-3</v>
      </c>
      <c r="N5383" t="str">
        <f t="shared" si="594"/>
        <v>no</v>
      </c>
    </row>
    <row r="5384" spans="1:14" x14ac:dyDescent="0.25">
      <c r="A5384" t="str">
        <f t="shared" si="588"/>
        <v>4North Melbourne</v>
      </c>
      <c r="B5384">
        <v>2020</v>
      </c>
      <c r="C5384">
        <v>4</v>
      </c>
      <c r="D5384" t="s">
        <v>577</v>
      </c>
      <c r="E5384" t="s">
        <v>25</v>
      </c>
      <c r="F5384">
        <v>55</v>
      </c>
      <c r="G5384" s="1">
        <v>0.81</v>
      </c>
      <c r="H5384">
        <v>0</v>
      </c>
      <c r="I5384">
        <f t="shared" si="589"/>
        <v>20</v>
      </c>
      <c r="J5384" s="3">
        <f t="shared" si="590"/>
        <v>0</v>
      </c>
      <c r="K5384" s="5">
        <f t="shared" si="593"/>
        <v>0</v>
      </c>
      <c r="L5384" s="3">
        <f t="shared" ca="1" si="591"/>
        <v>1.171875E-2</v>
      </c>
      <c r="M5384" s="1">
        <f t="shared" ca="1" si="592"/>
        <v>-1.171875E-2</v>
      </c>
      <c r="N5384" t="str">
        <f t="shared" si="594"/>
        <v>no</v>
      </c>
    </row>
    <row r="5385" spans="1:14" x14ac:dyDescent="0.25">
      <c r="A5385" t="str">
        <f t="shared" si="588"/>
        <v>4Carlton</v>
      </c>
      <c r="B5385">
        <v>2020</v>
      </c>
      <c r="C5385">
        <v>4</v>
      </c>
      <c r="D5385" t="s">
        <v>484</v>
      </c>
      <c r="E5385" t="s">
        <v>6</v>
      </c>
      <c r="F5385">
        <v>23</v>
      </c>
      <c r="G5385" s="1">
        <v>0.98</v>
      </c>
      <c r="H5385">
        <v>0</v>
      </c>
      <c r="I5385">
        <f t="shared" si="589"/>
        <v>18</v>
      </c>
      <c r="J5385" s="3">
        <f t="shared" si="590"/>
        <v>0</v>
      </c>
      <c r="K5385" s="5">
        <f t="shared" si="593"/>
        <v>0</v>
      </c>
      <c r="L5385" s="3">
        <f t="shared" ca="1" si="591"/>
        <v>0.11911764705882352</v>
      </c>
      <c r="M5385" s="1">
        <f t="shared" ca="1" si="592"/>
        <v>-0.11911764705882352</v>
      </c>
      <c r="N5385" t="str">
        <f t="shared" si="594"/>
        <v>no</v>
      </c>
    </row>
    <row r="5386" spans="1:14" x14ac:dyDescent="0.25">
      <c r="A5386" t="str">
        <f t="shared" si="588"/>
        <v>4St Kilda</v>
      </c>
      <c r="B5386">
        <v>2020</v>
      </c>
      <c r="C5386">
        <v>4</v>
      </c>
      <c r="D5386" t="s">
        <v>581</v>
      </c>
      <c r="E5386" t="s">
        <v>19</v>
      </c>
      <c r="F5386">
        <v>69</v>
      </c>
      <c r="G5386" s="1">
        <v>0.83</v>
      </c>
      <c r="H5386">
        <v>0</v>
      </c>
      <c r="I5386">
        <f t="shared" si="589"/>
        <v>29</v>
      </c>
      <c r="J5386" s="3">
        <f t="shared" si="590"/>
        <v>0</v>
      </c>
      <c r="K5386" s="5">
        <f t="shared" si="593"/>
        <v>0</v>
      </c>
      <c r="L5386" s="3">
        <f t="shared" ca="1" si="591"/>
        <v>0.11638361638361637</v>
      </c>
      <c r="M5386" s="1">
        <f t="shared" ca="1" si="592"/>
        <v>-0.11638361638361637</v>
      </c>
      <c r="N5386" t="str">
        <f t="shared" si="594"/>
        <v>no</v>
      </c>
    </row>
    <row r="5387" spans="1:14" x14ac:dyDescent="0.25">
      <c r="A5387" t="str">
        <f t="shared" si="588"/>
        <v>4Collingwood</v>
      </c>
      <c r="B5387">
        <v>2020</v>
      </c>
      <c r="C5387">
        <v>4</v>
      </c>
      <c r="D5387" t="s">
        <v>583</v>
      </c>
      <c r="E5387" t="s">
        <v>51</v>
      </c>
      <c r="F5387">
        <v>92</v>
      </c>
      <c r="G5387" s="1">
        <v>0.8</v>
      </c>
      <c r="H5387">
        <v>0</v>
      </c>
      <c r="I5387">
        <f t="shared" si="589"/>
        <v>23</v>
      </c>
      <c r="J5387" s="3">
        <f t="shared" si="590"/>
        <v>0</v>
      </c>
      <c r="K5387" s="5">
        <f t="shared" si="593"/>
        <v>0</v>
      </c>
      <c r="L5387" s="3">
        <f t="shared" ca="1" si="591"/>
        <v>0</v>
      </c>
      <c r="M5387" s="1">
        <f t="shared" ca="1" si="592"/>
        <v>0</v>
      </c>
      <c r="N5387" t="str">
        <f t="shared" si="594"/>
        <v>no</v>
      </c>
    </row>
    <row r="5388" spans="1:14" x14ac:dyDescent="0.25">
      <c r="A5388" t="str">
        <f t="shared" si="588"/>
        <v>4Brisbane Lions</v>
      </c>
      <c r="B5388">
        <v>2020</v>
      </c>
      <c r="C5388">
        <v>4</v>
      </c>
      <c r="D5388" t="s">
        <v>163</v>
      </c>
      <c r="E5388" t="s">
        <v>16</v>
      </c>
      <c r="F5388">
        <v>105</v>
      </c>
      <c r="G5388" s="1">
        <v>0.87</v>
      </c>
      <c r="H5388">
        <v>0</v>
      </c>
      <c r="I5388">
        <f t="shared" si="589"/>
        <v>21</v>
      </c>
      <c r="J5388" s="3">
        <f t="shared" si="590"/>
        <v>0</v>
      </c>
      <c r="K5388" s="5">
        <f t="shared" si="593"/>
        <v>58</v>
      </c>
      <c r="L5388" s="3">
        <f t="shared" ca="1" si="591"/>
        <v>0</v>
      </c>
      <c r="M5388" s="1">
        <f t="shared" ca="1" si="592"/>
        <v>0</v>
      </c>
      <c r="N5388" t="str">
        <f t="shared" si="594"/>
        <v>yes</v>
      </c>
    </row>
    <row r="5389" spans="1:14" x14ac:dyDescent="0.25">
      <c r="A5389" t="str">
        <f t="shared" si="588"/>
        <v>4Geelong Cats</v>
      </c>
      <c r="B5389">
        <v>2020</v>
      </c>
      <c r="C5389">
        <v>4</v>
      </c>
      <c r="D5389" t="s">
        <v>488</v>
      </c>
      <c r="E5389" t="s">
        <v>9</v>
      </c>
      <c r="F5389">
        <v>61</v>
      </c>
      <c r="G5389" s="1">
        <v>0.9</v>
      </c>
      <c r="H5389">
        <v>0</v>
      </c>
      <c r="I5389">
        <f t="shared" si="589"/>
        <v>17</v>
      </c>
      <c r="J5389" s="3">
        <f t="shared" si="590"/>
        <v>0</v>
      </c>
      <c r="K5389" s="5">
        <f t="shared" si="593"/>
        <v>0</v>
      </c>
      <c r="L5389" s="3">
        <f t="shared" ca="1" si="591"/>
        <v>7.7026886743485928E-2</v>
      </c>
      <c r="M5389" s="1">
        <f t="shared" ca="1" si="592"/>
        <v>-7.7026886743485928E-2</v>
      </c>
      <c r="N5389" t="str">
        <f t="shared" si="594"/>
        <v>no</v>
      </c>
    </row>
    <row r="5390" spans="1:14" x14ac:dyDescent="0.25">
      <c r="A5390" t="str">
        <f t="shared" si="588"/>
        <v>4Melbourne</v>
      </c>
      <c r="B5390">
        <v>2020</v>
      </c>
      <c r="C5390">
        <v>4</v>
      </c>
      <c r="D5390" t="s">
        <v>509</v>
      </c>
      <c r="E5390" t="s">
        <v>30</v>
      </c>
      <c r="F5390">
        <v>43</v>
      </c>
      <c r="G5390" s="1">
        <v>0.78</v>
      </c>
      <c r="H5390">
        <v>0</v>
      </c>
      <c r="I5390">
        <f t="shared" si="589"/>
        <v>17</v>
      </c>
      <c r="J5390" s="3">
        <f t="shared" si="590"/>
        <v>0</v>
      </c>
      <c r="K5390" s="5">
        <f t="shared" si="593"/>
        <v>0</v>
      </c>
      <c r="L5390" s="3">
        <f t="shared" ca="1" si="591"/>
        <v>1.3392857142857142E-2</v>
      </c>
      <c r="M5390" s="1">
        <f t="shared" ca="1" si="592"/>
        <v>-1.3392857142857142E-2</v>
      </c>
      <c r="N5390" t="str">
        <f t="shared" si="594"/>
        <v>no</v>
      </c>
    </row>
    <row r="5391" spans="1:14" x14ac:dyDescent="0.25">
      <c r="A5391" t="str">
        <f t="shared" si="588"/>
        <v>4Western Bulldogs</v>
      </c>
      <c r="B5391">
        <v>2020</v>
      </c>
      <c r="C5391">
        <v>4</v>
      </c>
      <c r="D5391" t="s">
        <v>545</v>
      </c>
      <c r="E5391" t="s">
        <v>14</v>
      </c>
      <c r="F5391">
        <v>48</v>
      </c>
      <c r="G5391" s="1">
        <v>0.85</v>
      </c>
      <c r="H5391">
        <v>0</v>
      </c>
      <c r="I5391">
        <f t="shared" si="589"/>
        <v>19</v>
      </c>
      <c r="J5391" s="3">
        <f t="shared" si="590"/>
        <v>0</v>
      </c>
      <c r="K5391" s="5">
        <f t="shared" si="593"/>
        <v>0</v>
      </c>
      <c r="L5391" s="3">
        <f t="shared" ca="1" si="591"/>
        <v>7.7994791666666674E-2</v>
      </c>
      <c r="M5391" s="1">
        <f t="shared" ca="1" si="592"/>
        <v>-7.7994791666666674E-2</v>
      </c>
      <c r="N5391" t="str">
        <f t="shared" si="594"/>
        <v>no</v>
      </c>
    </row>
    <row r="5392" spans="1:14" x14ac:dyDescent="0.25">
      <c r="A5392" t="str">
        <f t="shared" si="588"/>
        <v>4Gold Coast Suns</v>
      </c>
      <c r="B5392">
        <v>2020</v>
      </c>
      <c r="C5392">
        <v>4</v>
      </c>
      <c r="D5392" t="s">
        <v>133</v>
      </c>
      <c r="E5392" t="s">
        <v>40</v>
      </c>
      <c r="F5392">
        <v>56</v>
      </c>
      <c r="G5392" s="1">
        <v>0.68</v>
      </c>
      <c r="H5392">
        <v>0</v>
      </c>
      <c r="I5392">
        <f t="shared" si="589"/>
        <v>22</v>
      </c>
      <c r="J5392" s="3">
        <f t="shared" si="590"/>
        <v>0</v>
      </c>
      <c r="K5392" s="5">
        <f t="shared" si="593"/>
        <v>65</v>
      </c>
      <c r="L5392" s="3">
        <f t="shared" ca="1" si="591"/>
        <v>0</v>
      </c>
      <c r="M5392" s="1">
        <f t="shared" ca="1" si="592"/>
        <v>0</v>
      </c>
      <c r="N5392" t="str">
        <f t="shared" si="594"/>
        <v>yes</v>
      </c>
    </row>
    <row r="5393" spans="1:14" x14ac:dyDescent="0.25">
      <c r="A5393" t="str">
        <f t="shared" si="588"/>
        <v>4Collingwood</v>
      </c>
      <c r="B5393">
        <v>2020</v>
      </c>
      <c r="C5393">
        <v>4</v>
      </c>
      <c r="D5393" t="s">
        <v>548</v>
      </c>
      <c r="E5393" t="s">
        <v>51</v>
      </c>
      <c r="F5393">
        <v>28</v>
      </c>
      <c r="G5393" s="1">
        <v>0.77</v>
      </c>
      <c r="H5393">
        <v>0</v>
      </c>
      <c r="I5393">
        <f t="shared" si="589"/>
        <v>23</v>
      </c>
      <c r="J5393" s="3">
        <f t="shared" si="590"/>
        <v>0</v>
      </c>
      <c r="K5393" s="5">
        <f t="shared" si="593"/>
        <v>0</v>
      </c>
      <c r="L5393" s="3">
        <f t="shared" ca="1" si="591"/>
        <v>0</v>
      </c>
      <c r="M5393" s="1">
        <f t="shared" ca="1" si="592"/>
        <v>0</v>
      </c>
      <c r="N5393" t="str">
        <f t="shared" si="594"/>
        <v>no</v>
      </c>
    </row>
    <row r="5394" spans="1:14" x14ac:dyDescent="0.25">
      <c r="A5394" t="str">
        <f t="shared" si="588"/>
        <v>4Carlton</v>
      </c>
      <c r="B5394">
        <v>2020</v>
      </c>
      <c r="C5394">
        <v>4</v>
      </c>
      <c r="D5394" t="s">
        <v>528</v>
      </c>
      <c r="E5394" t="s">
        <v>6</v>
      </c>
      <c r="F5394">
        <v>48</v>
      </c>
      <c r="G5394" s="1">
        <v>1</v>
      </c>
      <c r="H5394">
        <v>0</v>
      </c>
      <c r="I5394">
        <f t="shared" si="589"/>
        <v>18</v>
      </c>
      <c r="J5394" s="3">
        <f t="shared" si="590"/>
        <v>0</v>
      </c>
      <c r="K5394" s="5">
        <f t="shared" si="593"/>
        <v>0</v>
      </c>
      <c r="L5394" s="3">
        <f t="shared" ca="1" si="591"/>
        <v>3.5294117647058823E-2</v>
      </c>
      <c r="M5394" s="1">
        <f t="shared" ca="1" si="592"/>
        <v>-3.5294117647058823E-2</v>
      </c>
      <c r="N5394" t="str">
        <f t="shared" si="594"/>
        <v>no</v>
      </c>
    </row>
    <row r="5395" spans="1:14" x14ac:dyDescent="0.25">
      <c r="A5395" t="str">
        <f t="shared" si="588"/>
        <v>4Fremantle</v>
      </c>
      <c r="B5395">
        <v>2020</v>
      </c>
      <c r="C5395">
        <v>4</v>
      </c>
      <c r="D5395" t="s">
        <v>563</v>
      </c>
      <c r="E5395" t="s">
        <v>53</v>
      </c>
      <c r="F5395">
        <v>45</v>
      </c>
      <c r="G5395" s="1">
        <v>0.76</v>
      </c>
      <c r="H5395">
        <v>0</v>
      </c>
      <c r="I5395">
        <f t="shared" si="589"/>
        <v>22</v>
      </c>
      <c r="J5395" s="3">
        <f t="shared" si="590"/>
        <v>0</v>
      </c>
      <c r="K5395" s="5">
        <f t="shared" si="593"/>
        <v>0</v>
      </c>
      <c r="L5395" s="3">
        <f t="shared" ca="1" si="591"/>
        <v>0.12844611528822056</v>
      </c>
      <c r="M5395" s="1">
        <f t="shared" ca="1" si="592"/>
        <v>-0.12844611528822056</v>
      </c>
      <c r="N5395" t="str">
        <f t="shared" si="594"/>
        <v>no</v>
      </c>
    </row>
    <row r="5396" spans="1:14" x14ac:dyDescent="0.25">
      <c r="A5396" t="str">
        <f t="shared" si="588"/>
        <v>4North Melbourne</v>
      </c>
      <c r="B5396">
        <v>2020</v>
      </c>
      <c r="C5396">
        <v>4</v>
      </c>
      <c r="D5396" t="s">
        <v>34</v>
      </c>
      <c r="E5396" t="s">
        <v>25</v>
      </c>
      <c r="F5396">
        <v>72</v>
      </c>
      <c r="G5396" s="1">
        <v>0.85</v>
      </c>
      <c r="H5396">
        <v>0</v>
      </c>
      <c r="I5396">
        <f t="shared" si="589"/>
        <v>20</v>
      </c>
      <c r="J5396" s="3">
        <f t="shared" si="590"/>
        <v>0</v>
      </c>
      <c r="K5396" s="5">
        <f t="shared" si="593"/>
        <v>171</v>
      </c>
      <c r="L5396" s="3">
        <f t="shared" ca="1" si="591"/>
        <v>0</v>
      </c>
      <c r="M5396" s="1">
        <f t="shared" ca="1" si="592"/>
        <v>0</v>
      </c>
      <c r="N5396" t="str">
        <f t="shared" si="594"/>
        <v>yes</v>
      </c>
    </row>
    <row r="5397" spans="1:14" x14ac:dyDescent="0.25">
      <c r="A5397" t="str">
        <f t="shared" si="588"/>
        <v>4Essendon</v>
      </c>
      <c r="B5397">
        <v>2020</v>
      </c>
      <c r="C5397">
        <v>4</v>
      </c>
      <c r="D5397" t="s">
        <v>337</v>
      </c>
      <c r="E5397" t="s">
        <v>32</v>
      </c>
      <c r="F5397">
        <v>31</v>
      </c>
      <c r="G5397" s="1">
        <v>0.78</v>
      </c>
      <c r="H5397">
        <v>0</v>
      </c>
      <c r="I5397">
        <f t="shared" si="589"/>
        <v>18</v>
      </c>
      <c r="J5397" s="3">
        <f t="shared" si="590"/>
        <v>0</v>
      </c>
      <c r="K5397" s="5">
        <f t="shared" si="593"/>
        <v>1</v>
      </c>
      <c r="L5397" s="3">
        <f t="shared" ca="1" si="591"/>
        <v>0</v>
      </c>
      <c r="M5397" s="1">
        <f t="shared" ca="1" si="592"/>
        <v>0</v>
      </c>
      <c r="N5397" t="str">
        <f t="shared" si="594"/>
        <v>yes</v>
      </c>
    </row>
    <row r="5398" spans="1:14" x14ac:dyDescent="0.25">
      <c r="A5398" t="str">
        <f t="shared" si="588"/>
        <v>4Melbourne</v>
      </c>
      <c r="B5398">
        <v>2020</v>
      </c>
      <c r="C5398">
        <v>4</v>
      </c>
      <c r="D5398" t="s">
        <v>598</v>
      </c>
      <c r="E5398" t="s">
        <v>30</v>
      </c>
      <c r="F5398">
        <v>34</v>
      </c>
      <c r="G5398" s="1">
        <v>0.75</v>
      </c>
      <c r="H5398">
        <v>0</v>
      </c>
      <c r="I5398">
        <f t="shared" si="589"/>
        <v>17</v>
      </c>
      <c r="J5398" s="3">
        <f t="shared" si="590"/>
        <v>0</v>
      </c>
      <c r="K5398" s="5">
        <f t="shared" si="593"/>
        <v>0</v>
      </c>
      <c r="L5398" s="3">
        <f t="shared" ca="1" si="591"/>
        <v>0</v>
      </c>
      <c r="M5398" s="1">
        <f t="shared" ca="1" si="592"/>
        <v>0</v>
      </c>
      <c r="N5398" t="str">
        <f t="shared" si="594"/>
        <v>no</v>
      </c>
    </row>
    <row r="5399" spans="1:14" x14ac:dyDescent="0.25">
      <c r="A5399" t="str">
        <f t="shared" si="588"/>
        <v>4Hawthorn</v>
      </c>
      <c r="B5399">
        <v>2020</v>
      </c>
      <c r="C5399">
        <v>4</v>
      </c>
      <c r="D5399" t="s">
        <v>537</v>
      </c>
      <c r="E5399" t="s">
        <v>56</v>
      </c>
      <c r="F5399">
        <v>31</v>
      </c>
      <c r="G5399" s="1">
        <v>0.97</v>
      </c>
      <c r="H5399">
        <v>0</v>
      </c>
      <c r="I5399">
        <f t="shared" si="589"/>
        <v>20</v>
      </c>
      <c r="J5399" s="3">
        <f t="shared" si="590"/>
        <v>0</v>
      </c>
      <c r="K5399" s="5">
        <f t="shared" si="593"/>
        <v>0</v>
      </c>
      <c r="L5399" s="3">
        <f t="shared" ca="1" si="591"/>
        <v>1.5037593984962405E-2</v>
      </c>
      <c r="M5399" s="1">
        <f t="shared" ca="1" si="592"/>
        <v>-1.5037593984962405E-2</v>
      </c>
      <c r="N5399" t="str">
        <f t="shared" si="594"/>
        <v>no</v>
      </c>
    </row>
    <row r="5400" spans="1:14" x14ac:dyDescent="0.25">
      <c r="A5400" t="str">
        <f t="shared" si="588"/>
        <v>4West Coast Eagles</v>
      </c>
      <c r="B5400">
        <v>2020</v>
      </c>
      <c r="C5400">
        <v>4</v>
      </c>
      <c r="D5400" t="s">
        <v>604</v>
      </c>
      <c r="E5400" t="s">
        <v>36</v>
      </c>
      <c r="F5400">
        <v>45</v>
      </c>
      <c r="G5400" s="1">
        <v>0.78</v>
      </c>
      <c r="H5400">
        <v>0</v>
      </c>
      <c r="I5400">
        <f t="shared" si="589"/>
        <v>22</v>
      </c>
      <c r="J5400" s="3">
        <f t="shared" si="590"/>
        <v>0</v>
      </c>
      <c r="K5400" s="5">
        <f t="shared" si="593"/>
        <v>0</v>
      </c>
      <c r="L5400" s="3">
        <f t="shared" ca="1" si="591"/>
        <v>0</v>
      </c>
      <c r="M5400" s="1">
        <f t="shared" ca="1" si="592"/>
        <v>0</v>
      </c>
      <c r="N5400" t="str">
        <f t="shared" si="594"/>
        <v>no</v>
      </c>
    </row>
    <row r="5401" spans="1:14" x14ac:dyDescent="0.25">
      <c r="A5401" t="str">
        <f t="shared" si="588"/>
        <v>4Adelaide Crows</v>
      </c>
      <c r="B5401">
        <v>2020</v>
      </c>
      <c r="C5401">
        <v>4</v>
      </c>
      <c r="D5401" t="s">
        <v>456</v>
      </c>
      <c r="E5401" t="s">
        <v>22</v>
      </c>
      <c r="F5401">
        <v>34</v>
      </c>
      <c r="G5401" s="1">
        <v>0.79</v>
      </c>
      <c r="H5401">
        <v>0</v>
      </c>
      <c r="I5401">
        <f t="shared" si="589"/>
        <v>21</v>
      </c>
      <c r="J5401" s="3">
        <f t="shared" si="590"/>
        <v>0</v>
      </c>
      <c r="K5401" s="5">
        <f t="shared" si="593"/>
        <v>0</v>
      </c>
      <c r="L5401" s="3">
        <f t="shared" ca="1" si="591"/>
        <v>0</v>
      </c>
      <c r="M5401" s="1">
        <f t="shared" ca="1" si="592"/>
        <v>0</v>
      </c>
      <c r="N5401" t="str">
        <f t="shared" si="594"/>
        <v>no</v>
      </c>
    </row>
    <row r="5402" spans="1:14" x14ac:dyDescent="0.25">
      <c r="A5402" t="str">
        <f t="shared" si="588"/>
        <v>4Port Adelaide</v>
      </c>
      <c r="B5402">
        <v>2020</v>
      </c>
      <c r="C5402">
        <v>4</v>
      </c>
      <c r="D5402" t="s">
        <v>318</v>
      </c>
      <c r="E5402" t="s">
        <v>48</v>
      </c>
      <c r="F5402">
        <v>105</v>
      </c>
      <c r="G5402" s="1">
        <v>0.87</v>
      </c>
      <c r="H5402">
        <v>0</v>
      </c>
      <c r="I5402">
        <f t="shared" si="589"/>
        <v>22</v>
      </c>
      <c r="J5402" s="3">
        <f t="shared" si="590"/>
        <v>0</v>
      </c>
      <c r="K5402" s="5">
        <f t="shared" si="593"/>
        <v>2</v>
      </c>
      <c r="L5402" s="3">
        <f t="shared" ca="1" si="591"/>
        <v>6.3095238095238093E-2</v>
      </c>
      <c r="M5402" s="1">
        <f t="shared" ca="1" si="592"/>
        <v>-6.3095238095238093E-2</v>
      </c>
      <c r="N5402" t="str">
        <f t="shared" si="594"/>
        <v>yes</v>
      </c>
    </row>
    <row r="5403" spans="1:14" x14ac:dyDescent="0.25">
      <c r="A5403" t="str">
        <f t="shared" si="588"/>
        <v>4Brisbane Lions</v>
      </c>
      <c r="B5403">
        <v>2020</v>
      </c>
      <c r="C5403">
        <v>4</v>
      </c>
      <c r="D5403" t="s">
        <v>231</v>
      </c>
      <c r="E5403" t="s">
        <v>16</v>
      </c>
      <c r="F5403">
        <v>71</v>
      </c>
      <c r="G5403" s="1">
        <v>0.83</v>
      </c>
      <c r="H5403">
        <v>0</v>
      </c>
      <c r="I5403">
        <f t="shared" si="589"/>
        <v>21</v>
      </c>
      <c r="J5403" s="3">
        <f t="shared" si="590"/>
        <v>0</v>
      </c>
      <c r="K5403" s="5">
        <f t="shared" si="593"/>
        <v>34</v>
      </c>
      <c r="L5403" s="3">
        <f t="shared" ca="1" si="591"/>
        <v>0</v>
      </c>
      <c r="M5403" s="1">
        <f t="shared" ca="1" si="592"/>
        <v>0</v>
      </c>
      <c r="N5403" t="str">
        <f t="shared" si="594"/>
        <v>yes</v>
      </c>
    </row>
    <row r="5404" spans="1:14" x14ac:dyDescent="0.25">
      <c r="A5404" t="str">
        <f t="shared" si="588"/>
        <v>4Adelaide Crows</v>
      </c>
      <c r="B5404">
        <v>2020</v>
      </c>
      <c r="C5404">
        <v>4</v>
      </c>
      <c r="D5404" t="s">
        <v>457</v>
      </c>
      <c r="E5404" t="s">
        <v>22</v>
      </c>
      <c r="F5404">
        <v>59</v>
      </c>
      <c r="G5404" s="1">
        <v>0.9</v>
      </c>
      <c r="H5404">
        <v>0</v>
      </c>
      <c r="I5404">
        <f t="shared" si="589"/>
        <v>21</v>
      </c>
      <c r="J5404" s="3">
        <f t="shared" si="590"/>
        <v>0</v>
      </c>
      <c r="K5404" s="5">
        <f t="shared" si="593"/>
        <v>0</v>
      </c>
      <c r="L5404" s="3">
        <f t="shared" ca="1" si="591"/>
        <v>4.4690127686079099E-2</v>
      </c>
      <c r="M5404" s="1">
        <f t="shared" ca="1" si="592"/>
        <v>-4.4690127686079099E-2</v>
      </c>
      <c r="N5404" t="str">
        <f t="shared" si="594"/>
        <v>no</v>
      </c>
    </row>
    <row r="5405" spans="1:14" x14ac:dyDescent="0.25">
      <c r="A5405" t="str">
        <f t="shared" si="588"/>
        <v>4GWS Giants</v>
      </c>
      <c r="B5405">
        <v>2020</v>
      </c>
      <c r="C5405">
        <v>4</v>
      </c>
      <c r="D5405" t="s">
        <v>440</v>
      </c>
      <c r="E5405" t="s">
        <v>11</v>
      </c>
      <c r="F5405">
        <v>33</v>
      </c>
      <c r="G5405" s="1">
        <v>0.55000000000000004</v>
      </c>
      <c r="H5405">
        <v>0</v>
      </c>
      <c r="I5405">
        <f t="shared" si="589"/>
        <v>23</v>
      </c>
      <c r="J5405" s="3">
        <f t="shared" si="590"/>
        <v>0</v>
      </c>
      <c r="K5405" s="5">
        <f t="shared" si="593"/>
        <v>0</v>
      </c>
      <c r="L5405" s="3">
        <f t="shared" ca="1" si="591"/>
        <v>0</v>
      </c>
      <c r="M5405" s="1">
        <f t="shared" ca="1" si="592"/>
        <v>0</v>
      </c>
      <c r="N5405" t="str">
        <f t="shared" si="594"/>
        <v>no</v>
      </c>
    </row>
    <row r="5406" spans="1:14" x14ac:dyDescent="0.25">
      <c r="A5406" t="str">
        <f t="shared" si="588"/>
        <v>4Richmond</v>
      </c>
      <c r="B5406">
        <v>2020</v>
      </c>
      <c r="C5406">
        <v>4</v>
      </c>
      <c r="D5406" t="s">
        <v>313</v>
      </c>
      <c r="E5406" t="s">
        <v>28</v>
      </c>
      <c r="F5406">
        <v>39</v>
      </c>
      <c r="G5406" s="1">
        <v>0.82</v>
      </c>
      <c r="H5406">
        <v>0</v>
      </c>
      <c r="I5406">
        <f t="shared" si="589"/>
        <v>29</v>
      </c>
      <c r="J5406" s="3">
        <f t="shared" si="590"/>
        <v>0</v>
      </c>
      <c r="K5406" s="5">
        <f t="shared" si="593"/>
        <v>2</v>
      </c>
      <c r="L5406" s="3">
        <f t="shared" ca="1" si="591"/>
        <v>5.6372549019607844E-2</v>
      </c>
      <c r="M5406" s="1">
        <f t="shared" ca="1" si="592"/>
        <v>-5.6372549019607844E-2</v>
      </c>
      <c r="N5406" t="str">
        <f t="shared" si="594"/>
        <v>yes</v>
      </c>
    </row>
    <row r="5407" spans="1:14" x14ac:dyDescent="0.25">
      <c r="A5407" t="str">
        <f t="shared" si="588"/>
        <v>4Carlton</v>
      </c>
      <c r="B5407">
        <v>2020</v>
      </c>
      <c r="C5407">
        <v>4</v>
      </c>
      <c r="D5407" t="s">
        <v>586</v>
      </c>
      <c r="E5407" t="s">
        <v>6</v>
      </c>
      <c r="F5407">
        <v>6</v>
      </c>
      <c r="G5407" s="1">
        <v>0.02</v>
      </c>
      <c r="H5407">
        <v>0</v>
      </c>
      <c r="I5407">
        <f t="shared" si="589"/>
        <v>18</v>
      </c>
      <c r="J5407" s="3">
        <f t="shared" si="590"/>
        <v>0</v>
      </c>
      <c r="K5407" s="5">
        <f t="shared" si="593"/>
        <v>0</v>
      </c>
      <c r="L5407" s="3">
        <f t="shared" ca="1" si="591"/>
        <v>0</v>
      </c>
      <c r="M5407" s="1">
        <f t="shared" ca="1" si="592"/>
        <v>0</v>
      </c>
      <c r="N5407" t="str">
        <f t="shared" si="594"/>
        <v>no</v>
      </c>
    </row>
    <row r="5408" spans="1:14" x14ac:dyDescent="0.25">
      <c r="A5408" t="str">
        <f t="shared" si="588"/>
        <v>4Collingwood</v>
      </c>
      <c r="B5408">
        <v>2020</v>
      </c>
      <c r="C5408">
        <v>4</v>
      </c>
      <c r="D5408" t="s">
        <v>611</v>
      </c>
      <c r="E5408" t="s">
        <v>51</v>
      </c>
      <c r="F5408">
        <v>51</v>
      </c>
      <c r="G5408" s="1">
        <v>0.75</v>
      </c>
      <c r="H5408">
        <v>0</v>
      </c>
      <c r="I5408">
        <f t="shared" si="589"/>
        <v>23</v>
      </c>
      <c r="J5408" s="3">
        <f t="shared" si="590"/>
        <v>0</v>
      </c>
      <c r="K5408" s="5">
        <f t="shared" si="593"/>
        <v>0</v>
      </c>
      <c r="L5408" s="3">
        <f t="shared" ca="1" si="591"/>
        <v>0</v>
      </c>
      <c r="M5408" s="1">
        <f t="shared" ca="1" si="592"/>
        <v>0</v>
      </c>
      <c r="N5408" t="str">
        <f t="shared" si="594"/>
        <v>no</v>
      </c>
    </row>
    <row r="5409" spans="1:14" x14ac:dyDescent="0.25">
      <c r="A5409" t="str">
        <f t="shared" si="588"/>
        <v>4Sydney Swans</v>
      </c>
      <c r="B5409">
        <v>2020</v>
      </c>
      <c r="C5409">
        <v>4</v>
      </c>
      <c r="D5409" t="s">
        <v>519</v>
      </c>
      <c r="E5409" t="s">
        <v>70</v>
      </c>
      <c r="F5409">
        <v>50</v>
      </c>
      <c r="G5409" s="1">
        <v>0.86</v>
      </c>
      <c r="H5409">
        <v>0</v>
      </c>
      <c r="I5409">
        <f t="shared" si="589"/>
        <v>19</v>
      </c>
      <c r="J5409" s="3">
        <f t="shared" si="590"/>
        <v>0</v>
      </c>
      <c r="K5409" s="5">
        <f t="shared" si="593"/>
        <v>0</v>
      </c>
      <c r="L5409" s="3">
        <f t="shared" ca="1" si="591"/>
        <v>3.0864197530864199E-2</v>
      </c>
      <c r="M5409" s="1">
        <f t="shared" ca="1" si="592"/>
        <v>-3.0864197530864199E-2</v>
      </c>
      <c r="N5409" t="str">
        <f t="shared" si="594"/>
        <v>no</v>
      </c>
    </row>
    <row r="5410" spans="1:14" x14ac:dyDescent="0.25">
      <c r="A5410" t="str">
        <f t="shared" si="588"/>
        <v>4Richmond</v>
      </c>
      <c r="B5410">
        <v>2020</v>
      </c>
      <c r="C5410">
        <v>4</v>
      </c>
      <c r="D5410" t="s">
        <v>200</v>
      </c>
      <c r="E5410" t="s">
        <v>28</v>
      </c>
      <c r="F5410">
        <v>46</v>
      </c>
      <c r="G5410" s="1">
        <v>0.8</v>
      </c>
      <c r="H5410">
        <v>0</v>
      </c>
      <c r="I5410">
        <f t="shared" si="589"/>
        <v>29</v>
      </c>
      <c r="J5410" s="3">
        <f t="shared" si="590"/>
        <v>0</v>
      </c>
      <c r="K5410" s="5">
        <f t="shared" si="593"/>
        <v>12</v>
      </c>
      <c r="L5410" s="3">
        <f t="shared" ca="1" si="591"/>
        <v>0</v>
      </c>
      <c r="M5410" s="1">
        <f t="shared" ca="1" si="592"/>
        <v>0</v>
      </c>
      <c r="N5410" t="str">
        <f t="shared" si="594"/>
        <v>yes</v>
      </c>
    </row>
    <row r="5411" spans="1:14" x14ac:dyDescent="0.25">
      <c r="A5411" t="str">
        <f t="shared" si="588"/>
        <v>4Adelaide Crows</v>
      </c>
      <c r="B5411">
        <v>2020</v>
      </c>
      <c r="C5411">
        <v>4</v>
      </c>
      <c r="D5411" t="s">
        <v>458</v>
      </c>
      <c r="E5411" t="s">
        <v>22</v>
      </c>
      <c r="F5411">
        <v>19</v>
      </c>
      <c r="G5411" s="1">
        <v>0.88</v>
      </c>
      <c r="H5411">
        <v>0</v>
      </c>
      <c r="I5411">
        <f t="shared" si="589"/>
        <v>21</v>
      </c>
      <c r="J5411" s="3">
        <f t="shared" si="590"/>
        <v>0</v>
      </c>
      <c r="K5411" s="5">
        <f t="shared" si="593"/>
        <v>0</v>
      </c>
      <c r="L5411" s="3">
        <f t="shared" ca="1" si="591"/>
        <v>0</v>
      </c>
      <c r="M5411" s="1">
        <f t="shared" ca="1" si="592"/>
        <v>0</v>
      </c>
      <c r="N5411" t="str">
        <f t="shared" si="594"/>
        <v>no</v>
      </c>
    </row>
    <row r="5412" spans="1:14" x14ac:dyDescent="0.25">
      <c r="A5412" t="str">
        <f t="shared" si="588"/>
        <v>4Fremantle</v>
      </c>
      <c r="B5412">
        <v>2020</v>
      </c>
      <c r="C5412">
        <v>4</v>
      </c>
      <c r="D5412" t="s">
        <v>465</v>
      </c>
      <c r="E5412" t="s">
        <v>53</v>
      </c>
      <c r="F5412">
        <v>61</v>
      </c>
      <c r="G5412" s="1">
        <v>0.75</v>
      </c>
      <c r="H5412">
        <v>0</v>
      </c>
      <c r="I5412">
        <f t="shared" si="589"/>
        <v>22</v>
      </c>
      <c r="J5412" s="3">
        <f t="shared" si="590"/>
        <v>0</v>
      </c>
      <c r="K5412" s="5">
        <f t="shared" si="593"/>
        <v>0</v>
      </c>
      <c r="L5412" s="3">
        <f t="shared" ca="1" si="591"/>
        <v>0</v>
      </c>
      <c r="M5412" s="1">
        <f t="shared" ca="1" si="592"/>
        <v>0</v>
      </c>
      <c r="N5412" t="str">
        <f t="shared" si="594"/>
        <v>no</v>
      </c>
    </row>
    <row r="5413" spans="1:14" x14ac:dyDescent="0.25">
      <c r="A5413" t="str">
        <f t="shared" si="588"/>
        <v>4Melbourne</v>
      </c>
      <c r="B5413">
        <v>2020</v>
      </c>
      <c r="C5413">
        <v>4</v>
      </c>
      <c r="D5413" t="s">
        <v>404</v>
      </c>
      <c r="E5413" t="s">
        <v>30</v>
      </c>
      <c r="F5413">
        <v>26</v>
      </c>
      <c r="G5413" s="1">
        <v>0.95</v>
      </c>
      <c r="H5413">
        <v>0</v>
      </c>
      <c r="I5413">
        <f t="shared" si="589"/>
        <v>17</v>
      </c>
      <c r="J5413" s="3">
        <f t="shared" si="590"/>
        <v>0</v>
      </c>
      <c r="K5413" s="5">
        <f t="shared" si="593"/>
        <v>0</v>
      </c>
      <c r="L5413" s="3">
        <f t="shared" ca="1" si="591"/>
        <v>0.11180124223602485</v>
      </c>
      <c r="M5413" s="1">
        <f t="shared" ca="1" si="592"/>
        <v>-0.11180124223602485</v>
      </c>
      <c r="N5413" t="str">
        <f t="shared" si="594"/>
        <v>no</v>
      </c>
    </row>
    <row r="5414" spans="1:14" x14ac:dyDescent="0.25">
      <c r="A5414" t="str">
        <f t="shared" si="588"/>
        <v>4Collingwood</v>
      </c>
      <c r="B5414">
        <v>2020</v>
      </c>
      <c r="C5414">
        <v>4</v>
      </c>
      <c r="D5414" t="s">
        <v>411</v>
      </c>
      <c r="E5414" t="s">
        <v>51</v>
      </c>
      <c r="F5414">
        <v>55</v>
      </c>
      <c r="G5414" s="1">
        <v>0.85</v>
      </c>
      <c r="H5414">
        <v>0</v>
      </c>
      <c r="I5414">
        <f t="shared" si="589"/>
        <v>23</v>
      </c>
      <c r="J5414" s="3">
        <f t="shared" si="590"/>
        <v>0</v>
      </c>
      <c r="K5414" s="5">
        <f t="shared" si="593"/>
        <v>0</v>
      </c>
      <c r="L5414" s="3">
        <f t="shared" ca="1" si="591"/>
        <v>6.9791666666666669E-2</v>
      </c>
      <c r="M5414" s="1">
        <f t="shared" ca="1" si="592"/>
        <v>-6.9791666666666669E-2</v>
      </c>
      <c r="N5414" t="str">
        <f t="shared" si="594"/>
        <v>no</v>
      </c>
    </row>
    <row r="5415" spans="1:14" x14ac:dyDescent="0.25">
      <c r="A5415" t="str">
        <f t="shared" si="588"/>
        <v>4North Melbourne</v>
      </c>
      <c r="B5415">
        <v>2020</v>
      </c>
      <c r="C5415">
        <v>4</v>
      </c>
      <c r="D5415" t="s">
        <v>502</v>
      </c>
      <c r="E5415" t="s">
        <v>25</v>
      </c>
      <c r="F5415">
        <v>59</v>
      </c>
      <c r="G5415" s="1">
        <v>0.87</v>
      </c>
      <c r="H5415">
        <v>0</v>
      </c>
      <c r="I5415">
        <f t="shared" si="589"/>
        <v>20</v>
      </c>
      <c r="J5415" s="3">
        <f t="shared" si="590"/>
        <v>0</v>
      </c>
      <c r="K5415" s="5">
        <f t="shared" si="593"/>
        <v>0</v>
      </c>
      <c r="L5415" s="3">
        <f t="shared" ca="1" si="591"/>
        <v>4.2317708333333336E-2</v>
      </c>
      <c r="M5415" s="1">
        <f t="shared" ca="1" si="592"/>
        <v>-4.2317708333333336E-2</v>
      </c>
      <c r="N5415" t="str">
        <f t="shared" si="594"/>
        <v>no</v>
      </c>
    </row>
    <row r="5416" spans="1:14" x14ac:dyDescent="0.25">
      <c r="A5416" t="str">
        <f t="shared" si="588"/>
        <v>4Melbourne</v>
      </c>
      <c r="B5416">
        <v>2020</v>
      </c>
      <c r="C5416">
        <v>4</v>
      </c>
      <c r="D5416" t="s">
        <v>489</v>
      </c>
      <c r="E5416" t="s">
        <v>30</v>
      </c>
      <c r="F5416">
        <v>36</v>
      </c>
      <c r="G5416" s="1">
        <v>0.95</v>
      </c>
      <c r="H5416">
        <v>0</v>
      </c>
      <c r="I5416">
        <f t="shared" si="589"/>
        <v>17</v>
      </c>
      <c r="J5416" s="3">
        <f t="shared" si="590"/>
        <v>0</v>
      </c>
      <c r="K5416" s="5">
        <f t="shared" si="593"/>
        <v>0</v>
      </c>
      <c r="L5416" s="3">
        <f t="shared" ca="1" si="591"/>
        <v>2.4886877828054297E-2</v>
      </c>
      <c r="M5416" s="1">
        <f t="shared" ca="1" si="592"/>
        <v>-2.4886877828054297E-2</v>
      </c>
      <c r="N5416" t="str">
        <f t="shared" si="594"/>
        <v>no</v>
      </c>
    </row>
    <row r="5417" spans="1:14" x14ac:dyDescent="0.25">
      <c r="A5417" t="str">
        <f t="shared" si="588"/>
        <v>4Gold Coast Suns</v>
      </c>
      <c r="B5417">
        <v>2020</v>
      </c>
      <c r="C5417">
        <v>4</v>
      </c>
      <c r="D5417" t="s">
        <v>252</v>
      </c>
      <c r="E5417" t="s">
        <v>40</v>
      </c>
      <c r="F5417">
        <v>46</v>
      </c>
      <c r="G5417" s="1">
        <v>0.89</v>
      </c>
      <c r="H5417">
        <v>0</v>
      </c>
      <c r="I5417">
        <f t="shared" si="589"/>
        <v>22</v>
      </c>
      <c r="J5417" s="3">
        <f t="shared" si="590"/>
        <v>0</v>
      </c>
      <c r="K5417" s="5">
        <f t="shared" si="593"/>
        <v>22</v>
      </c>
      <c r="L5417" s="3">
        <f t="shared" ca="1" si="591"/>
        <v>0</v>
      </c>
      <c r="M5417" s="1">
        <f t="shared" ca="1" si="592"/>
        <v>0</v>
      </c>
      <c r="N5417" t="str">
        <f t="shared" si="594"/>
        <v>yes</v>
      </c>
    </row>
    <row r="5418" spans="1:14" x14ac:dyDescent="0.25">
      <c r="A5418" t="str">
        <f t="shared" si="588"/>
        <v>4Gold Coast Suns</v>
      </c>
      <c r="B5418">
        <v>2020</v>
      </c>
      <c r="C5418">
        <v>4</v>
      </c>
      <c r="D5418" t="s">
        <v>439</v>
      </c>
      <c r="E5418" t="s">
        <v>40</v>
      </c>
      <c r="F5418">
        <v>68</v>
      </c>
      <c r="G5418" s="1">
        <v>0.88</v>
      </c>
      <c r="H5418">
        <v>0</v>
      </c>
      <c r="I5418">
        <f t="shared" si="589"/>
        <v>22</v>
      </c>
      <c r="J5418" s="3">
        <f t="shared" si="590"/>
        <v>0</v>
      </c>
      <c r="K5418" s="5">
        <f t="shared" si="593"/>
        <v>0</v>
      </c>
      <c r="L5418" s="3">
        <f t="shared" ca="1" si="591"/>
        <v>2.8011204481792717E-3</v>
      </c>
      <c r="M5418" s="1">
        <f t="shared" ca="1" si="592"/>
        <v>-2.8011204481792717E-3</v>
      </c>
      <c r="N5418" t="str">
        <f t="shared" si="594"/>
        <v>no</v>
      </c>
    </row>
    <row r="5419" spans="1:14" x14ac:dyDescent="0.25">
      <c r="A5419" t="str">
        <f t="shared" si="588"/>
        <v>4West Coast Eagles</v>
      </c>
      <c r="B5419">
        <v>2020</v>
      </c>
      <c r="C5419">
        <v>4</v>
      </c>
      <c r="D5419" t="s">
        <v>136</v>
      </c>
      <c r="E5419" t="s">
        <v>36</v>
      </c>
      <c r="F5419">
        <v>46</v>
      </c>
      <c r="G5419" s="1">
        <v>0.84</v>
      </c>
      <c r="H5419">
        <v>0</v>
      </c>
      <c r="I5419">
        <f t="shared" si="589"/>
        <v>22</v>
      </c>
      <c r="J5419" s="3">
        <f t="shared" si="590"/>
        <v>0</v>
      </c>
      <c r="K5419" s="5">
        <f t="shared" si="593"/>
        <v>24</v>
      </c>
      <c r="L5419" s="3">
        <f t="shared" ca="1" si="591"/>
        <v>0</v>
      </c>
      <c r="M5419" s="1">
        <f t="shared" ca="1" si="592"/>
        <v>0</v>
      </c>
      <c r="N5419" t="str">
        <f t="shared" si="594"/>
        <v>yes</v>
      </c>
    </row>
    <row r="5420" spans="1:14" x14ac:dyDescent="0.25">
      <c r="A5420" t="str">
        <f t="shared" si="588"/>
        <v>4Brisbane Lions</v>
      </c>
      <c r="B5420">
        <v>2020</v>
      </c>
      <c r="C5420">
        <v>4</v>
      </c>
      <c r="D5420" t="s">
        <v>450</v>
      </c>
      <c r="E5420" t="s">
        <v>16</v>
      </c>
      <c r="F5420">
        <v>61</v>
      </c>
      <c r="G5420" s="1">
        <v>0.78</v>
      </c>
      <c r="H5420">
        <v>0</v>
      </c>
      <c r="I5420">
        <f t="shared" si="589"/>
        <v>21</v>
      </c>
      <c r="J5420" s="3">
        <f t="shared" si="590"/>
        <v>0</v>
      </c>
      <c r="K5420" s="5">
        <f t="shared" si="593"/>
        <v>0</v>
      </c>
      <c r="L5420" s="3">
        <f t="shared" ca="1" si="591"/>
        <v>0.10937177502579978</v>
      </c>
      <c r="M5420" s="1">
        <f t="shared" ca="1" si="592"/>
        <v>-0.10937177502579978</v>
      </c>
      <c r="N5420" t="str">
        <f t="shared" si="594"/>
        <v>no</v>
      </c>
    </row>
    <row r="5421" spans="1:14" x14ac:dyDescent="0.25">
      <c r="A5421" t="str">
        <f t="shared" si="588"/>
        <v>4Port Adelaide</v>
      </c>
      <c r="B5421">
        <v>2020</v>
      </c>
      <c r="C5421">
        <v>4</v>
      </c>
      <c r="D5421" t="s">
        <v>566</v>
      </c>
      <c r="E5421" t="s">
        <v>48</v>
      </c>
      <c r="F5421">
        <v>64</v>
      </c>
      <c r="G5421" s="1">
        <v>0.93</v>
      </c>
      <c r="H5421">
        <v>0</v>
      </c>
      <c r="I5421">
        <f t="shared" si="589"/>
        <v>22</v>
      </c>
      <c r="J5421" s="3">
        <f t="shared" si="590"/>
        <v>0</v>
      </c>
      <c r="K5421" s="5">
        <f t="shared" si="593"/>
        <v>0</v>
      </c>
      <c r="L5421" s="3">
        <f t="shared" ca="1" si="591"/>
        <v>0</v>
      </c>
      <c r="M5421" s="1">
        <f t="shared" ca="1" si="592"/>
        <v>0</v>
      </c>
      <c r="N5421" t="str">
        <f t="shared" si="594"/>
        <v>no</v>
      </c>
    </row>
    <row r="5422" spans="1:14" x14ac:dyDescent="0.25">
      <c r="A5422" t="str">
        <f t="shared" si="588"/>
        <v>4Western Bulldogs</v>
      </c>
      <c r="B5422">
        <v>2020</v>
      </c>
      <c r="C5422">
        <v>4</v>
      </c>
      <c r="D5422" t="s">
        <v>367</v>
      </c>
      <c r="E5422" t="s">
        <v>14</v>
      </c>
      <c r="F5422">
        <v>33</v>
      </c>
      <c r="G5422" s="1">
        <v>0.45</v>
      </c>
      <c r="H5422">
        <v>0</v>
      </c>
      <c r="I5422">
        <f t="shared" si="589"/>
        <v>19</v>
      </c>
      <c r="J5422" s="3">
        <f t="shared" si="590"/>
        <v>0</v>
      </c>
      <c r="K5422" s="5">
        <f t="shared" si="593"/>
        <v>0</v>
      </c>
      <c r="L5422" s="3">
        <f t="shared" ca="1" si="591"/>
        <v>0</v>
      </c>
      <c r="M5422" s="1">
        <f t="shared" ca="1" si="592"/>
        <v>0</v>
      </c>
      <c r="N5422" t="str">
        <f t="shared" si="594"/>
        <v>no</v>
      </c>
    </row>
    <row r="5423" spans="1:14" x14ac:dyDescent="0.25">
      <c r="A5423" t="str">
        <f t="shared" si="588"/>
        <v>4Hawthorn</v>
      </c>
      <c r="B5423">
        <v>2020</v>
      </c>
      <c r="C5423">
        <v>4</v>
      </c>
      <c r="D5423" t="s">
        <v>315</v>
      </c>
      <c r="E5423" t="s">
        <v>56</v>
      </c>
      <c r="F5423">
        <v>62</v>
      </c>
      <c r="G5423" s="1">
        <v>0.85</v>
      </c>
      <c r="H5423">
        <v>0</v>
      </c>
      <c r="I5423">
        <f t="shared" si="589"/>
        <v>20</v>
      </c>
      <c r="J5423" s="3">
        <f t="shared" si="590"/>
        <v>0</v>
      </c>
      <c r="K5423" s="5">
        <f t="shared" si="593"/>
        <v>3</v>
      </c>
      <c r="L5423" s="3">
        <f t="shared" ca="1" si="591"/>
        <v>0</v>
      </c>
      <c r="M5423" s="1">
        <f t="shared" ca="1" si="592"/>
        <v>0</v>
      </c>
      <c r="N5423" t="str">
        <f t="shared" si="594"/>
        <v>yes</v>
      </c>
    </row>
    <row r="5424" spans="1:14" x14ac:dyDescent="0.25">
      <c r="A5424" t="str">
        <f t="shared" si="588"/>
        <v>4West Coast Eagles</v>
      </c>
      <c r="B5424">
        <v>2020</v>
      </c>
      <c r="C5424">
        <v>4</v>
      </c>
      <c r="D5424" t="s">
        <v>416</v>
      </c>
      <c r="E5424" t="s">
        <v>36</v>
      </c>
      <c r="F5424">
        <v>61</v>
      </c>
      <c r="G5424" s="1">
        <v>0.81</v>
      </c>
      <c r="H5424">
        <v>0</v>
      </c>
      <c r="I5424">
        <f t="shared" si="589"/>
        <v>22</v>
      </c>
      <c r="J5424" s="3">
        <f t="shared" si="590"/>
        <v>0</v>
      </c>
      <c r="K5424" s="5">
        <f t="shared" si="593"/>
        <v>0</v>
      </c>
      <c r="L5424" s="3">
        <f t="shared" ca="1" si="591"/>
        <v>4.4270833333333329E-2</v>
      </c>
      <c r="M5424" s="1">
        <f t="shared" ca="1" si="592"/>
        <v>-4.4270833333333329E-2</v>
      </c>
      <c r="N5424" t="str">
        <f t="shared" si="594"/>
        <v>no</v>
      </c>
    </row>
    <row r="5425" spans="1:14" x14ac:dyDescent="0.25">
      <c r="A5425" t="str">
        <f t="shared" si="588"/>
        <v>4Essendon</v>
      </c>
      <c r="B5425">
        <v>2020</v>
      </c>
      <c r="C5425">
        <v>4</v>
      </c>
      <c r="D5425" t="s">
        <v>463</v>
      </c>
      <c r="E5425" t="s">
        <v>32</v>
      </c>
      <c r="F5425">
        <v>76</v>
      </c>
      <c r="G5425" s="1">
        <v>0.92</v>
      </c>
      <c r="H5425">
        <v>0</v>
      </c>
      <c r="I5425">
        <f t="shared" si="589"/>
        <v>18</v>
      </c>
      <c r="J5425" s="3">
        <f t="shared" si="590"/>
        <v>0</v>
      </c>
      <c r="K5425" s="5">
        <f t="shared" si="593"/>
        <v>0</v>
      </c>
      <c r="L5425" s="3">
        <f t="shared" ca="1" si="591"/>
        <v>9.7370766488413543E-2</v>
      </c>
      <c r="M5425" s="1">
        <f t="shared" ca="1" si="592"/>
        <v>-9.7370766488413543E-2</v>
      </c>
      <c r="N5425" t="str">
        <f t="shared" si="594"/>
        <v>no</v>
      </c>
    </row>
    <row r="5426" spans="1:14" x14ac:dyDescent="0.25">
      <c r="A5426" t="str">
        <f t="shared" si="588"/>
        <v>4Sydney Swans</v>
      </c>
      <c r="B5426">
        <v>2020</v>
      </c>
      <c r="C5426">
        <v>4</v>
      </c>
      <c r="D5426" t="s">
        <v>137</v>
      </c>
      <c r="E5426" t="s">
        <v>70</v>
      </c>
      <c r="F5426">
        <v>38</v>
      </c>
      <c r="G5426" s="1">
        <v>0.84</v>
      </c>
      <c r="H5426">
        <v>0</v>
      </c>
      <c r="I5426">
        <f t="shared" si="589"/>
        <v>19</v>
      </c>
      <c r="J5426" s="3">
        <f t="shared" si="590"/>
        <v>0</v>
      </c>
      <c r="K5426" s="5">
        <f t="shared" si="593"/>
        <v>68</v>
      </c>
      <c r="L5426" s="3">
        <f t="shared" ca="1" si="591"/>
        <v>0</v>
      </c>
      <c r="M5426" s="1">
        <f t="shared" ca="1" si="592"/>
        <v>0</v>
      </c>
      <c r="N5426" t="str">
        <f t="shared" si="594"/>
        <v>yes</v>
      </c>
    </row>
    <row r="5427" spans="1:14" x14ac:dyDescent="0.25">
      <c r="A5427" t="str">
        <f t="shared" si="588"/>
        <v>4West Coast Eagles</v>
      </c>
      <c r="B5427">
        <v>2020</v>
      </c>
      <c r="C5427">
        <v>4</v>
      </c>
      <c r="D5427" t="s">
        <v>575</v>
      </c>
      <c r="E5427" t="s">
        <v>36</v>
      </c>
      <c r="F5427">
        <v>49</v>
      </c>
      <c r="G5427" s="1">
        <v>0.85</v>
      </c>
      <c r="H5427">
        <v>0</v>
      </c>
      <c r="I5427">
        <f t="shared" si="589"/>
        <v>22</v>
      </c>
      <c r="J5427" s="3">
        <f t="shared" si="590"/>
        <v>0</v>
      </c>
      <c r="K5427" s="5">
        <f t="shared" si="593"/>
        <v>0</v>
      </c>
      <c r="L5427" s="3">
        <f t="shared" ca="1" si="591"/>
        <v>5.2094522019334052E-2</v>
      </c>
      <c r="M5427" s="1">
        <f t="shared" ca="1" si="592"/>
        <v>-5.2094522019334052E-2</v>
      </c>
      <c r="N5427" t="str">
        <f t="shared" si="594"/>
        <v>no</v>
      </c>
    </row>
    <row r="5428" spans="1:14" x14ac:dyDescent="0.25">
      <c r="A5428" t="str">
        <f t="shared" si="588"/>
        <v>4West Coast Eagles</v>
      </c>
      <c r="B5428">
        <v>2020</v>
      </c>
      <c r="C5428">
        <v>4</v>
      </c>
      <c r="D5428" t="s">
        <v>561</v>
      </c>
      <c r="E5428" t="s">
        <v>36</v>
      </c>
      <c r="F5428">
        <v>60</v>
      </c>
      <c r="G5428" s="1">
        <v>0.88</v>
      </c>
      <c r="H5428">
        <v>0</v>
      </c>
      <c r="I5428">
        <f t="shared" si="589"/>
        <v>22</v>
      </c>
      <c r="J5428" s="3">
        <f t="shared" si="590"/>
        <v>0</v>
      </c>
      <c r="K5428" s="5">
        <f t="shared" si="593"/>
        <v>0</v>
      </c>
      <c r="L5428" s="3">
        <f t="shared" ca="1" si="591"/>
        <v>4.7899159663865543E-2</v>
      </c>
      <c r="M5428" s="1">
        <f t="shared" ca="1" si="592"/>
        <v>-4.7899159663865543E-2</v>
      </c>
      <c r="N5428" t="str">
        <f t="shared" si="594"/>
        <v>no</v>
      </c>
    </row>
    <row r="5429" spans="1:14" x14ac:dyDescent="0.25">
      <c r="A5429" t="str">
        <f t="shared" si="588"/>
        <v>4Brisbane Lions</v>
      </c>
      <c r="B5429">
        <v>2020</v>
      </c>
      <c r="C5429">
        <v>4</v>
      </c>
      <c r="D5429" t="s">
        <v>449</v>
      </c>
      <c r="E5429" t="s">
        <v>16</v>
      </c>
      <c r="F5429">
        <v>59</v>
      </c>
      <c r="G5429" s="1">
        <v>0.82</v>
      </c>
      <c r="H5429">
        <v>0</v>
      </c>
      <c r="I5429">
        <f t="shared" si="589"/>
        <v>21</v>
      </c>
      <c r="J5429" s="3">
        <f t="shared" si="590"/>
        <v>0</v>
      </c>
      <c r="K5429" s="5">
        <f t="shared" si="593"/>
        <v>0</v>
      </c>
      <c r="L5429" s="3">
        <f t="shared" ca="1" si="591"/>
        <v>0.12431350114416476</v>
      </c>
      <c r="M5429" s="1">
        <f t="shared" ca="1" si="592"/>
        <v>-0.12431350114416476</v>
      </c>
      <c r="N5429" t="str">
        <f t="shared" si="594"/>
        <v>no</v>
      </c>
    </row>
    <row r="5430" spans="1:14" x14ac:dyDescent="0.25">
      <c r="A5430" t="str">
        <f t="shared" si="588"/>
        <v>4Port Adelaide</v>
      </c>
      <c r="B5430">
        <v>2020</v>
      </c>
      <c r="C5430">
        <v>4</v>
      </c>
      <c r="D5430" t="s">
        <v>364</v>
      </c>
      <c r="E5430" t="s">
        <v>48</v>
      </c>
      <c r="F5430">
        <v>56</v>
      </c>
      <c r="G5430" s="1">
        <v>0.86</v>
      </c>
      <c r="H5430">
        <v>0</v>
      </c>
      <c r="I5430">
        <f t="shared" si="589"/>
        <v>22</v>
      </c>
      <c r="J5430" s="3">
        <f t="shared" si="590"/>
        <v>0</v>
      </c>
      <c r="K5430" s="5">
        <f t="shared" si="593"/>
        <v>0</v>
      </c>
      <c r="L5430" s="3">
        <f t="shared" ca="1" si="591"/>
        <v>4.4224211423699915E-2</v>
      </c>
      <c r="M5430" s="1">
        <f t="shared" ca="1" si="592"/>
        <v>-4.4224211423699915E-2</v>
      </c>
      <c r="N5430" t="str">
        <f t="shared" si="594"/>
        <v>no</v>
      </c>
    </row>
    <row r="5431" spans="1:14" x14ac:dyDescent="0.25">
      <c r="A5431" t="str">
        <f t="shared" si="588"/>
        <v>4Brisbane Lions</v>
      </c>
      <c r="B5431">
        <v>2020</v>
      </c>
      <c r="C5431">
        <v>4</v>
      </c>
      <c r="D5431" t="s">
        <v>390</v>
      </c>
      <c r="E5431" t="s">
        <v>16</v>
      </c>
      <c r="F5431">
        <v>47</v>
      </c>
      <c r="G5431" s="1">
        <v>0.93</v>
      </c>
      <c r="H5431">
        <v>0</v>
      </c>
      <c r="I5431">
        <f t="shared" si="589"/>
        <v>21</v>
      </c>
      <c r="J5431" s="3">
        <f t="shared" si="590"/>
        <v>0</v>
      </c>
      <c r="K5431" s="5">
        <f t="shared" si="593"/>
        <v>0</v>
      </c>
      <c r="L5431" s="3">
        <f t="shared" ca="1" si="591"/>
        <v>5.9929234851835475E-2</v>
      </c>
      <c r="M5431" s="1">
        <f t="shared" ca="1" si="592"/>
        <v>-5.9929234851835475E-2</v>
      </c>
      <c r="N5431" t="str">
        <f t="shared" si="594"/>
        <v>no</v>
      </c>
    </row>
    <row r="5432" spans="1:14" x14ac:dyDescent="0.25">
      <c r="A5432" t="str">
        <f t="shared" si="588"/>
        <v>4North Melbourne</v>
      </c>
      <c r="B5432">
        <v>2020</v>
      </c>
      <c r="C5432">
        <v>4</v>
      </c>
      <c r="D5432" t="s">
        <v>613</v>
      </c>
      <c r="E5432" t="s">
        <v>25</v>
      </c>
      <c r="F5432">
        <v>45</v>
      </c>
      <c r="G5432" s="1">
        <v>0.73</v>
      </c>
      <c r="H5432">
        <v>0</v>
      </c>
      <c r="I5432">
        <f t="shared" si="589"/>
        <v>20</v>
      </c>
      <c r="J5432" s="3">
        <f t="shared" si="590"/>
        <v>0</v>
      </c>
      <c r="K5432" s="5">
        <f t="shared" si="593"/>
        <v>0</v>
      </c>
      <c r="L5432" s="3">
        <f t="shared" ca="1" si="591"/>
        <v>0</v>
      </c>
      <c r="M5432" s="1">
        <f t="shared" ca="1" si="592"/>
        <v>0</v>
      </c>
      <c r="N5432" t="str">
        <f t="shared" si="594"/>
        <v>no</v>
      </c>
    </row>
    <row r="5433" spans="1:14" x14ac:dyDescent="0.25">
      <c r="A5433" t="str">
        <f t="shared" si="588"/>
        <v>4Carlton</v>
      </c>
      <c r="B5433">
        <v>2020</v>
      </c>
      <c r="C5433">
        <v>4</v>
      </c>
      <c r="D5433" t="s">
        <v>395</v>
      </c>
      <c r="E5433" t="s">
        <v>6</v>
      </c>
      <c r="F5433">
        <v>110</v>
      </c>
      <c r="G5433" s="1">
        <v>0.86</v>
      </c>
      <c r="H5433">
        <v>0</v>
      </c>
      <c r="I5433">
        <f t="shared" si="589"/>
        <v>18</v>
      </c>
      <c r="J5433" s="3">
        <f t="shared" si="590"/>
        <v>0</v>
      </c>
      <c r="K5433" s="5">
        <f t="shared" si="593"/>
        <v>0</v>
      </c>
      <c r="L5433" s="3">
        <f t="shared" ca="1" si="591"/>
        <v>4.464285714285714E-3</v>
      </c>
      <c r="M5433" s="1">
        <f t="shared" ca="1" si="592"/>
        <v>-4.464285714285714E-3</v>
      </c>
      <c r="N5433" t="str">
        <f t="shared" si="594"/>
        <v>no</v>
      </c>
    </row>
    <row r="5434" spans="1:14" x14ac:dyDescent="0.25">
      <c r="A5434" t="str">
        <f t="shared" si="588"/>
        <v>4Port Adelaide</v>
      </c>
      <c r="B5434">
        <v>2020</v>
      </c>
      <c r="C5434">
        <v>4</v>
      </c>
      <c r="D5434" t="s">
        <v>490</v>
      </c>
      <c r="E5434" t="s">
        <v>48</v>
      </c>
      <c r="F5434">
        <v>28</v>
      </c>
      <c r="G5434" s="1">
        <v>0.82</v>
      </c>
      <c r="H5434">
        <v>0</v>
      </c>
      <c r="I5434">
        <f t="shared" si="589"/>
        <v>22</v>
      </c>
      <c r="J5434" s="3">
        <f t="shared" si="590"/>
        <v>0</v>
      </c>
      <c r="K5434" s="5">
        <f t="shared" si="593"/>
        <v>0</v>
      </c>
      <c r="L5434" s="3">
        <f t="shared" ca="1" si="591"/>
        <v>2.7777777777777775E-3</v>
      </c>
      <c r="M5434" s="1">
        <f t="shared" ca="1" si="592"/>
        <v>-2.7777777777777775E-3</v>
      </c>
      <c r="N5434" t="str">
        <f t="shared" si="594"/>
        <v>no</v>
      </c>
    </row>
    <row r="5435" spans="1:14" x14ac:dyDescent="0.25">
      <c r="A5435" t="str">
        <f t="shared" si="588"/>
        <v>4Sydney Swans</v>
      </c>
      <c r="B5435">
        <v>2020</v>
      </c>
      <c r="C5435">
        <v>4</v>
      </c>
      <c r="D5435" t="s">
        <v>381</v>
      </c>
      <c r="E5435" t="s">
        <v>70</v>
      </c>
      <c r="F5435">
        <v>58</v>
      </c>
      <c r="G5435" s="1">
        <v>0.87</v>
      </c>
      <c r="H5435">
        <v>0</v>
      </c>
      <c r="I5435">
        <f t="shared" si="589"/>
        <v>19</v>
      </c>
      <c r="J5435" s="3">
        <f t="shared" si="590"/>
        <v>0</v>
      </c>
      <c r="K5435" s="5">
        <f t="shared" si="593"/>
        <v>0</v>
      </c>
      <c r="L5435" s="3">
        <f t="shared" ca="1" si="591"/>
        <v>5.921052631578947E-2</v>
      </c>
      <c r="M5435" s="1">
        <f t="shared" ca="1" si="592"/>
        <v>-5.921052631578947E-2</v>
      </c>
      <c r="N5435" t="str">
        <f t="shared" si="594"/>
        <v>no</v>
      </c>
    </row>
    <row r="5436" spans="1:14" x14ac:dyDescent="0.25">
      <c r="A5436" t="str">
        <f t="shared" si="588"/>
        <v>4Hawthorn</v>
      </c>
      <c r="B5436">
        <v>2020</v>
      </c>
      <c r="C5436">
        <v>4</v>
      </c>
      <c r="D5436" t="s">
        <v>332</v>
      </c>
      <c r="E5436" t="s">
        <v>56</v>
      </c>
      <c r="F5436">
        <v>27</v>
      </c>
      <c r="G5436" s="1">
        <v>0.79</v>
      </c>
      <c r="H5436">
        <v>0</v>
      </c>
      <c r="I5436">
        <f t="shared" si="589"/>
        <v>20</v>
      </c>
      <c r="J5436" s="3">
        <f t="shared" si="590"/>
        <v>0</v>
      </c>
      <c r="K5436" s="5">
        <f t="shared" si="593"/>
        <v>2</v>
      </c>
      <c r="L5436" s="3">
        <f t="shared" ca="1" si="591"/>
        <v>6.043956043956044E-2</v>
      </c>
      <c r="M5436" s="1">
        <f t="shared" ca="1" si="592"/>
        <v>-6.043956043956044E-2</v>
      </c>
      <c r="N5436" t="str">
        <f t="shared" si="594"/>
        <v>yes</v>
      </c>
    </row>
    <row r="5437" spans="1:14" x14ac:dyDescent="0.25">
      <c r="A5437" t="str">
        <f t="shared" si="588"/>
        <v>4Melbourne</v>
      </c>
      <c r="B5437">
        <v>2020</v>
      </c>
      <c r="C5437">
        <v>4</v>
      </c>
      <c r="D5437" t="s">
        <v>627</v>
      </c>
      <c r="E5437" t="s">
        <v>30</v>
      </c>
      <c r="F5437">
        <v>36</v>
      </c>
      <c r="G5437" s="1">
        <v>0.71</v>
      </c>
      <c r="H5437">
        <v>0</v>
      </c>
      <c r="I5437">
        <f t="shared" si="589"/>
        <v>17</v>
      </c>
      <c r="J5437" s="3">
        <f t="shared" si="590"/>
        <v>0</v>
      </c>
      <c r="K5437" s="5">
        <f t="shared" si="593"/>
        <v>0</v>
      </c>
      <c r="L5437" s="3">
        <f t="shared" ca="1" si="591"/>
        <v>8.6805555555555566E-2</v>
      </c>
      <c r="M5437" s="1">
        <f t="shared" ca="1" si="592"/>
        <v>-8.6805555555555566E-2</v>
      </c>
      <c r="N5437" t="str">
        <f t="shared" si="594"/>
        <v>no</v>
      </c>
    </row>
    <row r="5438" spans="1:14" x14ac:dyDescent="0.25">
      <c r="A5438" t="str">
        <f t="shared" si="588"/>
        <v>4St Kilda</v>
      </c>
      <c r="B5438">
        <v>2020</v>
      </c>
      <c r="C5438">
        <v>4</v>
      </c>
      <c r="D5438" t="s">
        <v>436</v>
      </c>
      <c r="E5438" t="s">
        <v>19</v>
      </c>
      <c r="F5438">
        <v>69</v>
      </c>
      <c r="G5438" s="1">
        <v>0.85</v>
      </c>
      <c r="H5438">
        <v>0</v>
      </c>
      <c r="I5438">
        <f t="shared" si="589"/>
        <v>29</v>
      </c>
      <c r="J5438" s="3">
        <f t="shared" si="590"/>
        <v>0</v>
      </c>
      <c r="K5438" s="5">
        <f t="shared" si="593"/>
        <v>0</v>
      </c>
      <c r="L5438" s="3">
        <f t="shared" ca="1" si="591"/>
        <v>4.0816326530612242E-2</v>
      </c>
      <c r="M5438" s="1">
        <f t="shared" ca="1" si="592"/>
        <v>-4.0816326530612242E-2</v>
      </c>
      <c r="N5438" t="str">
        <f t="shared" si="594"/>
        <v>no</v>
      </c>
    </row>
    <row r="5439" spans="1:14" x14ac:dyDescent="0.25">
      <c r="A5439" t="str">
        <f t="shared" si="588"/>
        <v>4Gold Coast Suns</v>
      </c>
      <c r="B5439">
        <v>2020</v>
      </c>
      <c r="C5439">
        <v>4</v>
      </c>
      <c r="D5439" t="s">
        <v>243</v>
      </c>
      <c r="E5439" t="s">
        <v>40</v>
      </c>
      <c r="F5439">
        <v>61</v>
      </c>
      <c r="G5439" s="1">
        <v>0.82</v>
      </c>
      <c r="H5439">
        <v>0</v>
      </c>
      <c r="I5439">
        <f t="shared" si="589"/>
        <v>22</v>
      </c>
      <c r="J5439" s="3">
        <f t="shared" si="590"/>
        <v>0</v>
      </c>
      <c r="K5439" s="5">
        <f t="shared" si="593"/>
        <v>16</v>
      </c>
      <c r="L5439" s="3">
        <f t="shared" ca="1" si="591"/>
        <v>6.9444444444444448E-2</v>
      </c>
      <c r="M5439" s="1">
        <f t="shared" ca="1" si="592"/>
        <v>-6.9444444444444448E-2</v>
      </c>
      <c r="N5439" t="str">
        <f t="shared" si="594"/>
        <v>yes</v>
      </c>
    </row>
    <row r="5440" spans="1:14" x14ac:dyDescent="0.25">
      <c r="A5440" t="str">
        <f t="shared" si="588"/>
        <v>4Sydney Swans</v>
      </c>
      <c r="B5440">
        <v>2020</v>
      </c>
      <c r="C5440">
        <v>4</v>
      </c>
      <c r="D5440" t="s">
        <v>280</v>
      </c>
      <c r="E5440" t="s">
        <v>70</v>
      </c>
      <c r="F5440">
        <v>50</v>
      </c>
      <c r="G5440" s="1">
        <v>0.8</v>
      </c>
      <c r="H5440">
        <v>0</v>
      </c>
      <c r="I5440">
        <f t="shared" si="589"/>
        <v>19</v>
      </c>
      <c r="J5440" s="3">
        <f t="shared" si="590"/>
        <v>0</v>
      </c>
      <c r="K5440" s="5">
        <f t="shared" si="593"/>
        <v>3</v>
      </c>
      <c r="L5440" s="3">
        <f t="shared" ca="1" si="591"/>
        <v>4.567307692307692E-2</v>
      </c>
      <c r="M5440" s="1">
        <f t="shared" ca="1" si="592"/>
        <v>-4.567307692307692E-2</v>
      </c>
      <c r="N5440" t="str">
        <f t="shared" si="594"/>
        <v>yes</v>
      </c>
    </row>
    <row r="5441" spans="1:14" x14ac:dyDescent="0.25">
      <c r="A5441" t="str">
        <f t="shared" si="588"/>
        <v>4Melbourne</v>
      </c>
      <c r="B5441">
        <v>2020</v>
      </c>
      <c r="C5441">
        <v>4</v>
      </c>
      <c r="D5441" t="s">
        <v>530</v>
      </c>
      <c r="E5441" t="s">
        <v>30</v>
      </c>
      <c r="F5441">
        <v>59</v>
      </c>
      <c r="G5441" s="1">
        <v>0.97</v>
      </c>
      <c r="H5441">
        <v>0</v>
      </c>
      <c r="I5441">
        <f t="shared" si="589"/>
        <v>17</v>
      </c>
      <c r="J5441" s="3">
        <f t="shared" si="590"/>
        <v>0</v>
      </c>
      <c r="K5441" s="5">
        <f t="shared" si="593"/>
        <v>0</v>
      </c>
      <c r="L5441" s="3">
        <f t="shared" ca="1" si="591"/>
        <v>1.1292016806722689E-2</v>
      </c>
      <c r="M5441" s="1">
        <f t="shared" ca="1" si="592"/>
        <v>-1.1292016806722689E-2</v>
      </c>
      <c r="N5441" t="str">
        <f t="shared" si="594"/>
        <v>no</v>
      </c>
    </row>
    <row r="5442" spans="1:14" x14ac:dyDescent="0.25">
      <c r="A5442" t="str">
        <f t="shared" ref="A5442:A5505" si="595">C5442&amp;E5442</f>
        <v>4Gold Coast Suns</v>
      </c>
      <c r="B5442">
        <v>2020</v>
      </c>
      <c r="C5442">
        <v>4</v>
      </c>
      <c r="D5442" t="s">
        <v>535</v>
      </c>
      <c r="E5442" t="s">
        <v>40</v>
      </c>
      <c r="F5442">
        <v>41</v>
      </c>
      <c r="G5442" s="1">
        <v>0.88</v>
      </c>
      <c r="H5442">
        <v>0</v>
      </c>
      <c r="I5442">
        <f t="shared" ref="I5442:I5505" si="596">SUMIF($A:$A,$A5442,$H:$H)/4</f>
        <v>22</v>
      </c>
      <c r="J5442" s="3">
        <f t="shared" ref="J5442:J5505" si="597">H5442/I5442</f>
        <v>0</v>
      </c>
      <c r="K5442" s="5">
        <f t="shared" si="593"/>
        <v>0</v>
      </c>
      <c r="L5442" s="3">
        <f t="shared" ref="L5442:L5505" ca="1" si="598">SUMIF($D:$D,$D5442,$J5442)/COUNTIF($D:$D,$D5442)</f>
        <v>0.12286967418546366</v>
      </c>
      <c r="M5442" s="1">
        <f t="shared" ref="M5442:M5505" ca="1" si="599">J5442-L5442</f>
        <v>-0.12286967418546366</v>
      </c>
      <c r="N5442" t="str">
        <f t="shared" si="594"/>
        <v>no</v>
      </c>
    </row>
    <row r="5443" spans="1:14" x14ac:dyDescent="0.25">
      <c r="A5443" t="str">
        <f t="shared" si="595"/>
        <v>4Collingwood</v>
      </c>
      <c r="B5443">
        <v>2020</v>
      </c>
      <c r="C5443">
        <v>4</v>
      </c>
      <c r="D5443" t="s">
        <v>549</v>
      </c>
      <c r="E5443" t="s">
        <v>51</v>
      </c>
      <c r="F5443">
        <v>40</v>
      </c>
      <c r="G5443" s="1">
        <v>0.87</v>
      </c>
      <c r="H5443">
        <v>0</v>
      </c>
      <c r="I5443">
        <f t="shared" si="596"/>
        <v>23</v>
      </c>
      <c r="J5443" s="3">
        <f t="shared" si="597"/>
        <v>0</v>
      </c>
      <c r="K5443" s="5">
        <f t="shared" ref="K5443:K5506" si="600">SUMIF($D:$D,$D5443,$H:$H)</f>
        <v>0</v>
      </c>
      <c r="L5443" s="3">
        <f t="shared" ca="1" si="598"/>
        <v>1.6826923076923076E-2</v>
      </c>
      <c r="M5443" s="1">
        <f t="shared" ca="1" si="599"/>
        <v>-1.6826923076923076E-2</v>
      </c>
      <c r="N5443" t="str">
        <f t="shared" ref="N5443:N5506" si="601">IF(K5443&gt;0,"yes", "no")</f>
        <v>no</v>
      </c>
    </row>
    <row r="5444" spans="1:14" x14ac:dyDescent="0.25">
      <c r="A5444" t="str">
        <f t="shared" si="595"/>
        <v>4Brisbane Lions</v>
      </c>
      <c r="B5444">
        <v>2020</v>
      </c>
      <c r="C5444">
        <v>4</v>
      </c>
      <c r="D5444" t="s">
        <v>420</v>
      </c>
      <c r="E5444" t="s">
        <v>16</v>
      </c>
      <c r="F5444">
        <v>56</v>
      </c>
      <c r="G5444" s="1">
        <v>0.83</v>
      </c>
      <c r="H5444">
        <v>0</v>
      </c>
      <c r="I5444">
        <f t="shared" si="596"/>
        <v>21</v>
      </c>
      <c r="J5444" s="3">
        <f t="shared" si="597"/>
        <v>0</v>
      </c>
      <c r="K5444" s="5">
        <f t="shared" si="600"/>
        <v>0</v>
      </c>
      <c r="L5444" s="3">
        <f t="shared" ca="1" si="598"/>
        <v>0.1350089968511021</v>
      </c>
      <c r="M5444" s="1">
        <f t="shared" ca="1" si="599"/>
        <v>-0.1350089968511021</v>
      </c>
      <c r="N5444" t="str">
        <f t="shared" si="601"/>
        <v>no</v>
      </c>
    </row>
    <row r="5445" spans="1:14" x14ac:dyDescent="0.25">
      <c r="A5445" t="str">
        <f t="shared" si="595"/>
        <v>4Brisbane Lions</v>
      </c>
      <c r="B5445">
        <v>2020</v>
      </c>
      <c r="C5445">
        <v>4</v>
      </c>
      <c r="D5445" t="s">
        <v>538</v>
      </c>
      <c r="E5445" t="s">
        <v>16</v>
      </c>
      <c r="F5445">
        <v>56</v>
      </c>
      <c r="G5445" s="1">
        <v>1</v>
      </c>
      <c r="H5445">
        <v>0</v>
      </c>
      <c r="I5445">
        <f t="shared" si="596"/>
        <v>21</v>
      </c>
      <c r="J5445" s="3">
        <f t="shared" si="597"/>
        <v>0</v>
      </c>
      <c r="K5445" s="5">
        <f t="shared" si="600"/>
        <v>0</v>
      </c>
      <c r="L5445" s="3">
        <f t="shared" ca="1" si="598"/>
        <v>0</v>
      </c>
      <c r="M5445" s="1">
        <f t="shared" ca="1" si="599"/>
        <v>0</v>
      </c>
      <c r="N5445" t="str">
        <f t="shared" si="601"/>
        <v>no</v>
      </c>
    </row>
    <row r="5446" spans="1:14" x14ac:dyDescent="0.25">
      <c r="A5446" t="str">
        <f t="shared" si="595"/>
        <v>4Hawthorn</v>
      </c>
      <c r="B5446">
        <v>2020</v>
      </c>
      <c r="C5446">
        <v>4</v>
      </c>
      <c r="D5446" t="s">
        <v>560</v>
      </c>
      <c r="E5446" t="s">
        <v>56</v>
      </c>
      <c r="F5446">
        <v>19</v>
      </c>
      <c r="G5446" s="1">
        <v>0.69</v>
      </c>
      <c r="H5446">
        <v>0</v>
      </c>
      <c r="I5446">
        <f t="shared" si="596"/>
        <v>20</v>
      </c>
      <c r="J5446" s="3">
        <f t="shared" si="597"/>
        <v>0</v>
      </c>
      <c r="K5446" s="5">
        <f t="shared" si="600"/>
        <v>0</v>
      </c>
      <c r="L5446" s="3">
        <f t="shared" ca="1" si="598"/>
        <v>0</v>
      </c>
      <c r="M5446" s="1">
        <f t="shared" ca="1" si="599"/>
        <v>0</v>
      </c>
      <c r="N5446" t="str">
        <f t="shared" si="601"/>
        <v>no</v>
      </c>
    </row>
    <row r="5447" spans="1:14" x14ac:dyDescent="0.25">
      <c r="A5447" t="str">
        <f t="shared" si="595"/>
        <v>4Carlton</v>
      </c>
      <c r="B5447">
        <v>2020</v>
      </c>
      <c r="C5447">
        <v>4</v>
      </c>
      <c r="D5447" t="s">
        <v>562</v>
      </c>
      <c r="E5447" t="s">
        <v>6</v>
      </c>
      <c r="F5447">
        <v>64</v>
      </c>
      <c r="G5447" s="1">
        <v>0.76</v>
      </c>
      <c r="H5447">
        <v>0</v>
      </c>
      <c r="I5447">
        <f t="shared" si="596"/>
        <v>18</v>
      </c>
      <c r="J5447" s="3">
        <f t="shared" si="597"/>
        <v>0</v>
      </c>
      <c r="K5447" s="5">
        <f t="shared" si="600"/>
        <v>0</v>
      </c>
      <c r="L5447" s="3">
        <f t="shared" ca="1" si="598"/>
        <v>9.0909090909090905E-3</v>
      </c>
      <c r="M5447" s="1">
        <f t="shared" ca="1" si="599"/>
        <v>-9.0909090909090905E-3</v>
      </c>
      <c r="N5447" t="str">
        <f t="shared" si="601"/>
        <v>no</v>
      </c>
    </row>
    <row r="5448" spans="1:14" x14ac:dyDescent="0.25">
      <c r="A5448" t="str">
        <f t="shared" si="595"/>
        <v>4Fremantle</v>
      </c>
      <c r="B5448">
        <v>2020</v>
      </c>
      <c r="C5448">
        <v>4</v>
      </c>
      <c r="D5448" t="s">
        <v>398</v>
      </c>
      <c r="E5448" t="s">
        <v>53</v>
      </c>
      <c r="F5448">
        <v>43</v>
      </c>
      <c r="G5448" s="1">
        <v>0.75</v>
      </c>
      <c r="H5448">
        <v>0</v>
      </c>
      <c r="I5448">
        <f t="shared" si="596"/>
        <v>22</v>
      </c>
      <c r="J5448" s="3">
        <f t="shared" si="597"/>
        <v>0</v>
      </c>
      <c r="K5448" s="5">
        <f t="shared" si="600"/>
        <v>0</v>
      </c>
      <c r="L5448" s="3">
        <f t="shared" ca="1" si="598"/>
        <v>4.1006787330316744E-3</v>
      </c>
      <c r="M5448" s="1">
        <f t="shared" ca="1" si="599"/>
        <v>-4.1006787330316744E-3</v>
      </c>
      <c r="N5448" t="str">
        <f t="shared" si="601"/>
        <v>no</v>
      </c>
    </row>
    <row r="5449" spans="1:14" x14ac:dyDescent="0.25">
      <c r="A5449" t="str">
        <f t="shared" si="595"/>
        <v>4Gold Coast Suns</v>
      </c>
      <c r="B5449">
        <v>2020</v>
      </c>
      <c r="C5449">
        <v>4</v>
      </c>
      <c r="D5449" t="s">
        <v>374</v>
      </c>
      <c r="E5449" t="s">
        <v>40</v>
      </c>
      <c r="F5449">
        <v>31</v>
      </c>
      <c r="G5449" s="1">
        <v>0.75</v>
      </c>
      <c r="H5449">
        <v>0</v>
      </c>
      <c r="I5449">
        <f t="shared" si="596"/>
        <v>22</v>
      </c>
      <c r="J5449" s="3">
        <f t="shared" si="597"/>
        <v>0</v>
      </c>
      <c r="K5449" s="5">
        <f t="shared" si="600"/>
        <v>0</v>
      </c>
      <c r="L5449" s="3">
        <f t="shared" ca="1" si="598"/>
        <v>0</v>
      </c>
      <c r="M5449" s="1">
        <f t="shared" ca="1" si="599"/>
        <v>0</v>
      </c>
      <c r="N5449" t="str">
        <f t="shared" si="601"/>
        <v>no</v>
      </c>
    </row>
    <row r="5450" spans="1:14" x14ac:dyDescent="0.25">
      <c r="A5450" t="str">
        <f t="shared" si="595"/>
        <v>4GWS Giants</v>
      </c>
      <c r="B5450">
        <v>2020</v>
      </c>
      <c r="C5450">
        <v>4</v>
      </c>
      <c r="D5450" t="s">
        <v>496</v>
      </c>
      <c r="E5450" t="s">
        <v>11</v>
      </c>
      <c r="F5450">
        <v>70</v>
      </c>
      <c r="G5450" s="1">
        <v>0.92</v>
      </c>
      <c r="H5450">
        <v>0</v>
      </c>
      <c r="I5450">
        <f t="shared" si="596"/>
        <v>23</v>
      </c>
      <c r="J5450" s="3">
        <f t="shared" si="597"/>
        <v>0</v>
      </c>
      <c r="K5450" s="5">
        <f t="shared" si="600"/>
        <v>0</v>
      </c>
      <c r="L5450" s="3">
        <f t="shared" ca="1" si="598"/>
        <v>2.828054298642534E-2</v>
      </c>
      <c r="M5450" s="1">
        <f t="shared" ca="1" si="599"/>
        <v>-2.828054298642534E-2</v>
      </c>
      <c r="N5450" t="str">
        <f t="shared" si="601"/>
        <v>no</v>
      </c>
    </row>
    <row r="5451" spans="1:14" x14ac:dyDescent="0.25">
      <c r="A5451" t="str">
        <f t="shared" si="595"/>
        <v>4Collingwood</v>
      </c>
      <c r="B5451">
        <v>2020</v>
      </c>
      <c r="C5451">
        <v>4</v>
      </c>
      <c r="D5451" t="s">
        <v>445</v>
      </c>
      <c r="E5451" t="s">
        <v>51</v>
      </c>
      <c r="F5451">
        <v>69</v>
      </c>
      <c r="G5451" s="1">
        <v>0.93</v>
      </c>
      <c r="H5451">
        <v>0</v>
      </c>
      <c r="I5451">
        <f t="shared" si="596"/>
        <v>23</v>
      </c>
      <c r="J5451" s="3">
        <f t="shared" si="597"/>
        <v>0</v>
      </c>
      <c r="K5451" s="5">
        <f t="shared" si="600"/>
        <v>0</v>
      </c>
      <c r="L5451" s="3">
        <f t="shared" ca="1" si="598"/>
        <v>2.232142857142857E-3</v>
      </c>
      <c r="M5451" s="1">
        <f t="shared" ca="1" si="599"/>
        <v>-2.232142857142857E-3</v>
      </c>
      <c r="N5451" t="str">
        <f t="shared" si="601"/>
        <v>no</v>
      </c>
    </row>
    <row r="5452" spans="1:14" x14ac:dyDescent="0.25">
      <c r="A5452" t="str">
        <f t="shared" si="595"/>
        <v>4Collingwood</v>
      </c>
      <c r="B5452">
        <v>2020</v>
      </c>
      <c r="C5452">
        <v>4</v>
      </c>
      <c r="D5452" t="s">
        <v>257</v>
      </c>
      <c r="E5452" t="s">
        <v>51</v>
      </c>
      <c r="F5452">
        <v>49</v>
      </c>
      <c r="G5452" s="1">
        <v>0.75</v>
      </c>
      <c r="H5452">
        <v>0</v>
      </c>
      <c r="I5452">
        <f t="shared" si="596"/>
        <v>23</v>
      </c>
      <c r="J5452" s="3">
        <f t="shared" si="597"/>
        <v>0</v>
      </c>
      <c r="K5452" s="5">
        <f t="shared" si="600"/>
        <v>8</v>
      </c>
      <c r="L5452" s="3">
        <f t="shared" ca="1" si="598"/>
        <v>0</v>
      </c>
      <c r="M5452" s="1">
        <f t="shared" ca="1" si="599"/>
        <v>0</v>
      </c>
      <c r="N5452" t="str">
        <f t="shared" si="601"/>
        <v>yes</v>
      </c>
    </row>
    <row r="5453" spans="1:14" x14ac:dyDescent="0.25">
      <c r="A5453" t="str">
        <f t="shared" si="595"/>
        <v>4Brisbane Lions</v>
      </c>
      <c r="B5453">
        <v>2020</v>
      </c>
      <c r="C5453">
        <v>4</v>
      </c>
      <c r="D5453" t="s">
        <v>333</v>
      </c>
      <c r="E5453" t="s">
        <v>16</v>
      </c>
      <c r="F5453">
        <v>53</v>
      </c>
      <c r="G5453" s="1">
        <v>0.93</v>
      </c>
      <c r="H5453">
        <v>0</v>
      </c>
      <c r="I5453">
        <f t="shared" si="596"/>
        <v>21</v>
      </c>
      <c r="J5453" s="3">
        <f t="shared" si="597"/>
        <v>0</v>
      </c>
      <c r="K5453" s="5">
        <f t="shared" si="600"/>
        <v>1</v>
      </c>
      <c r="L5453" s="3">
        <f t="shared" ca="1" si="598"/>
        <v>2.0220588235294119E-2</v>
      </c>
      <c r="M5453" s="1">
        <f t="shared" ca="1" si="599"/>
        <v>-2.0220588235294119E-2</v>
      </c>
      <c r="N5453" t="str">
        <f t="shared" si="601"/>
        <v>yes</v>
      </c>
    </row>
    <row r="5454" spans="1:14" x14ac:dyDescent="0.25">
      <c r="A5454" t="str">
        <f t="shared" si="595"/>
        <v>4Richmond</v>
      </c>
      <c r="B5454">
        <v>2020</v>
      </c>
      <c r="C5454">
        <v>4</v>
      </c>
      <c r="D5454" t="s">
        <v>423</v>
      </c>
      <c r="E5454" t="s">
        <v>28</v>
      </c>
      <c r="F5454">
        <v>85</v>
      </c>
      <c r="G5454" s="1">
        <v>0.88</v>
      </c>
      <c r="H5454">
        <v>0</v>
      </c>
      <c r="I5454">
        <f t="shared" si="596"/>
        <v>29</v>
      </c>
      <c r="J5454" s="3">
        <f t="shared" si="597"/>
        <v>0</v>
      </c>
      <c r="K5454" s="5">
        <f t="shared" si="600"/>
        <v>0</v>
      </c>
      <c r="L5454" s="3">
        <f t="shared" ca="1" si="598"/>
        <v>0.1</v>
      </c>
      <c r="M5454" s="1">
        <f t="shared" ca="1" si="599"/>
        <v>-0.1</v>
      </c>
      <c r="N5454" t="str">
        <f t="shared" si="601"/>
        <v>no</v>
      </c>
    </row>
    <row r="5455" spans="1:14" x14ac:dyDescent="0.25">
      <c r="A5455" t="str">
        <f t="shared" si="595"/>
        <v>4Essendon</v>
      </c>
      <c r="B5455">
        <v>2020</v>
      </c>
      <c r="C5455">
        <v>4</v>
      </c>
      <c r="D5455" t="s">
        <v>462</v>
      </c>
      <c r="E5455" t="s">
        <v>32</v>
      </c>
      <c r="F5455">
        <v>56</v>
      </c>
      <c r="G5455" s="1">
        <v>0.91</v>
      </c>
      <c r="H5455">
        <v>0</v>
      </c>
      <c r="I5455">
        <f t="shared" si="596"/>
        <v>18</v>
      </c>
      <c r="J5455" s="3">
        <f t="shared" si="597"/>
        <v>0</v>
      </c>
      <c r="K5455" s="5">
        <f t="shared" si="600"/>
        <v>0</v>
      </c>
      <c r="L5455" s="3">
        <f t="shared" ca="1" si="598"/>
        <v>2.8571428571428574E-2</v>
      </c>
      <c r="M5455" s="1">
        <f t="shared" ca="1" si="599"/>
        <v>-2.8571428571428574E-2</v>
      </c>
      <c r="N5455" t="str">
        <f t="shared" si="601"/>
        <v>no</v>
      </c>
    </row>
    <row r="5456" spans="1:14" x14ac:dyDescent="0.25">
      <c r="A5456" t="str">
        <f t="shared" si="595"/>
        <v>4Western Bulldogs</v>
      </c>
      <c r="B5456">
        <v>2020</v>
      </c>
      <c r="C5456">
        <v>4</v>
      </c>
      <c r="D5456" t="s">
        <v>282</v>
      </c>
      <c r="E5456" t="s">
        <v>14</v>
      </c>
      <c r="F5456">
        <v>47</v>
      </c>
      <c r="G5456" s="1">
        <v>0.94</v>
      </c>
      <c r="H5456">
        <v>0</v>
      </c>
      <c r="I5456">
        <f t="shared" si="596"/>
        <v>19</v>
      </c>
      <c r="J5456" s="3">
        <f t="shared" si="597"/>
        <v>0</v>
      </c>
      <c r="K5456" s="5">
        <f t="shared" si="600"/>
        <v>4</v>
      </c>
      <c r="L5456" s="3">
        <f t="shared" ca="1" si="598"/>
        <v>3.5291631445477596E-2</v>
      </c>
      <c r="M5456" s="1">
        <f t="shared" ca="1" si="599"/>
        <v>-3.5291631445477596E-2</v>
      </c>
      <c r="N5456" t="str">
        <f t="shared" si="601"/>
        <v>yes</v>
      </c>
    </row>
    <row r="5457" spans="1:14" x14ac:dyDescent="0.25">
      <c r="A5457" t="str">
        <f t="shared" si="595"/>
        <v>4Sydney Swans</v>
      </c>
      <c r="B5457">
        <v>2020</v>
      </c>
      <c r="C5457">
        <v>4</v>
      </c>
      <c r="D5457" t="s">
        <v>347</v>
      </c>
      <c r="E5457" t="s">
        <v>70</v>
      </c>
      <c r="F5457">
        <v>24</v>
      </c>
      <c r="G5457" s="1">
        <v>0.8</v>
      </c>
      <c r="H5457">
        <v>0</v>
      </c>
      <c r="I5457">
        <f t="shared" si="596"/>
        <v>19</v>
      </c>
      <c r="J5457" s="3">
        <f t="shared" si="597"/>
        <v>0</v>
      </c>
      <c r="K5457" s="5">
        <f t="shared" si="600"/>
        <v>1</v>
      </c>
      <c r="L5457" s="3">
        <f t="shared" ca="1" si="598"/>
        <v>8.2348728965270318E-2</v>
      </c>
      <c r="M5457" s="1">
        <f t="shared" ca="1" si="599"/>
        <v>-8.2348728965270318E-2</v>
      </c>
      <c r="N5457" t="str">
        <f t="shared" si="601"/>
        <v>yes</v>
      </c>
    </row>
    <row r="5458" spans="1:14" x14ac:dyDescent="0.25">
      <c r="A5458" t="str">
        <f t="shared" si="595"/>
        <v>4Sydney Swans</v>
      </c>
      <c r="B5458">
        <v>2020</v>
      </c>
      <c r="C5458">
        <v>4</v>
      </c>
      <c r="D5458" t="s">
        <v>184</v>
      </c>
      <c r="E5458" t="s">
        <v>70</v>
      </c>
      <c r="F5458">
        <v>84</v>
      </c>
      <c r="G5458" s="1">
        <v>0.91</v>
      </c>
      <c r="H5458">
        <v>0</v>
      </c>
      <c r="I5458">
        <f t="shared" si="596"/>
        <v>19</v>
      </c>
      <c r="J5458" s="3">
        <f t="shared" si="597"/>
        <v>0</v>
      </c>
      <c r="K5458" s="5">
        <f t="shared" si="600"/>
        <v>56</v>
      </c>
      <c r="L5458" s="3">
        <f t="shared" ca="1" si="598"/>
        <v>0.10368292053663571</v>
      </c>
      <c r="M5458" s="1">
        <f t="shared" ca="1" si="599"/>
        <v>-0.10368292053663571</v>
      </c>
      <c r="N5458" t="str">
        <f t="shared" si="601"/>
        <v>yes</v>
      </c>
    </row>
    <row r="5459" spans="1:14" x14ac:dyDescent="0.25">
      <c r="A5459" t="str">
        <f t="shared" si="595"/>
        <v>4North Melbourne</v>
      </c>
      <c r="B5459">
        <v>2020</v>
      </c>
      <c r="C5459">
        <v>4</v>
      </c>
      <c r="D5459" t="s">
        <v>346</v>
      </c>
      <c r="E5459" t="s">
        <v>25</v>
      </c>
      <c r="F5459">
        <v>15</v>
      </c>
      <c r="G5459" s="1">
        <v>1</v>
      </c>
      <c r="H5459">
        <v>0</v>
      </c>
      <c r="I5459">
        <f t="shared" si="596"/>
        <v>20</v>
      </c>
      <c r="J5459" s="3">
        <f t="shared" si="597"/>
        <v>0</v>
      </c>
      <c r="K5459" s="5">
        <f t="shared" si="600"/>
        <v>2</v>
      </c>
      <c r="L5459" s="3">
        <f t="shared" ca="1" si="598"/>
        <v>0</v>
      </c>
      <c r="M5459" s="1">
        <f t="shared" ca="1" si="599"/>
        <v>0</v>
      </c>
      <c r="N5459" t="str">
        <f t="shared" si="601"/>
        <v>yes</v>
      </c>
    </row>
    <row r="5460" spans="1:14" x14ac:dyDescent="0.25">
      <c r="A5460" t="str">
        <f t="shared" si="595"/>
        <v>4Essendon</v>
      </c>
      <c r="B5460">
        <v>2020</v>
      </c>
      <c r="C5460">
        <v>4</v>
      </c>
      <c r="D5460" t="s">
        <v>593</v>
      </c>
      <c r="E5460" t="s">
        <v>32</v>
      </c>
      <c r="F5460">
        <v>32</v>
      </c>
      <c r="G5460" s="1">
        <v>0.79</v>
      </c>
      <c r="H5460">
        <v>0</v>
      </c>
      <c r="I5460">
        <f t="shared" si="596"/>
        <v>18</v>
      </c>
      <c r="J5460" s="3">
        <f t="shared" si="597"/>
        <v>0</v>
      </c>
      <c r="K5460" s="5">
        <f t="shared" si="600"/>
        <v>0</v>
      </c>
      <c r="L5460" s="3">
        <f t="shared" ca="1" si="598"/>
        <v>0</v>
      </c>
      <c r="M5460" s="1">
        <f t="shared" ca="1" si="599"/>
        <v>0</v>
      </c>
      <c r="N5460" t="str">
        <f t="shared" si="601"/>
        <v>no</v>
      </c>
    </row>
    <row r="5461" spans="1:14" x14ac:dyDescent="0.25">
      <c r="A5461" t="str">
        <f t="shared" si="595"/>
        <v>4Geelong Cats</v>
      </c>
      <c r="B5461">
        <v>2020</v>
      </c>
      <c r="C5461">
        <v>4</v>
      </c>
      <c r="D5461" t="s">
        <v>301</v>
      </c>
      <c r="E5461" t="s">
        <v>9</v>
      </c>
      <c r="F5461">
        <v>106</v>
      </c>
      <c r="G5461" s="1">
        <v>0.91</v>
      </c>
      <c r="H5461">
        <v>0</v>
      </c>
      <c r="I5461">
        <f t="shared" si="596"/>
        <v>17</v>
      </c>
      <c r="J5461" s="3">
        <f t="shared" si="597"/>
        <v>0</v>
      </c>
      <c r="K5461" s="5">
        <f t="shared" si="600"/>
        <v>6</v>
      </c>
      <c r="L5461" s="3">
        <f t="shared" ca="1" si="598"/>
        <v>0.1061624649859944</v>
      </c>
      <c r="M5461" s="1">
        <f t="shared" ca="1" si="599"/>
        <v>-0.1061624649859944</v>
      </c>
      <c r="N5461" t="str">
        <f t="shared" si="601"/>
        <v>yes</v>
      </c>
    </row>
    <row r="5462" spans="1:14" x14ac:dyDescent="0.25">
      <c r="A5462" t="str">
        <f t="shared" si="595"/>
        <v>4Richmond</v>
      </c>
      <c r="B5462">
        <v>2020</v>
      </c>
      <c r="C5462">
        <v>4</v>
      </c>
      <c r="D5462" t="s">
        <v>422</v>
      </c>
      <c r="E5462" t="s">
        <v>28</v>
      </c>
      <c r="F5462">
        <v>66</v>
      </c>
      <c r="G5462" s="1">
        <v>0.74</v>
      </c>
      <c r="H5462">
        <v>0</v>
      </c>
      <c r="I5462">
        <f t="shared" si="596"/>
        <v>29</v>
      </c>
      <c r="J5462" s="3">
        <f t="shared" si="597"/>
        <v>0</v>
      </c>
      <c r="K5462" s="5">
        <f t="shared" si="600"/>
        <v>0</v>
      </c>
      <c r="L5462" s="3">
        <f t="shared" ca="1" si="598"/>
        <v>4.0106951871657748E-2</v>
      </c>
      <c r="M5462" s="1">
        <f t="shared" ca="1" si="599"/>
        <v>-4.0106951871657748E-2</v>
      </c>
      <c r="N5462" t="str">
        <f t="shared" si="601"/>
        <v>no</v>
      </c>
    </row>
    <row r="5463" spans="1:14" x14ac:dyDescent="0.25">
      <c r="A5463" t="str">
        <f t="shared" si="595"/>
        <v>4St Kilda</v>
      </c>
      <c r="B5463">
        <v>2020</v>
      </c>
      <c r="C5463">
        <v>4</v>
      </c>
      <c r="D5463" t="s">
        <v>555</v>
      </c>
      <c r="E5463" t="s">
        <v>19</v>
      </c>
      <c r="F5463">
        <v>80</v>
      </c>
      <c r="G5463" s="1">
        <v>0.84</v>
      </c>
      <c r="H5463">
        <v>0</v>
      </c>
      <c r="I5463">
        <f t="shared" si="596"/>
        <v>29</v>
      </c>
      <c r="J5463" s="3">
        <f t="shared" si="597"/>
        <v>0</v>
      </c>
      <c r="K5463" s="5">
        <f t="shared" si="600"/>
        <v>0</v>
      </c>
      <c r="L5463" s="3">
        <f t="shared" ca="1" si="598"/>
        <v>1.4802631578947368E-2</v>
      </c>
      <c r="M5463" s="1">
        <f t="shared" ca="1" si="599"/>
        <v>-1.4802631578947368E-2</v>
      </c>
      <c r="N5463" t="str">
        <f t="shared" si="601"/>
        <v>no</v>
      </c>
    </row>
    <row r="5464" spans="1:14" x14ac:dyDescent="0.25">
      <c r="A5464" t="str">
        <f t="shared" si="595"/>
        <v>4Western Bulldogs</v>
      </c>
      <c r="B5464">
        <v>2020</v>
      </c>
      <c r="C5464">
        <v>4</v>
      </c>
      <c r="D5464" t="s">
        <v>272</v>
      </c>
      <c r="E5464" t="s">
        <v>14</v>
      </c>
      <c r="F5464">
        <v>48</v>
      </c>
      <c r="G5464" s="1">
        <v>0.82</v>
      </c>
      <c r="H5464">
        <v>0</v>
      </c>
      <c r="I5464">
        <f t="shared" si="596"/>
        <v>19</v>
      </c>
      <c r="J5464" s="3">
        <f t="shared" si="597"/>
        <v>0</v>
      </c>
      <c r="K5464" s="5">
        <f t="shared" si="600"/>
        <v>4</v>
      </c>
      <c r="L5464" s="3">
        <f t="shared" ca="1" si="598"/>
        <v>0</v>
      </c>
      <c r="M5464" s="1">
        <f t="shared" ca="1" si="599"/>
        <v>0</v>
      </c>
      <c r="N5464" t="str">
        <f t="shared" si="601"/>
        <v>yes</v>
      </c>
    </row>
    <row r="5465" spans="1:14" x14ac:dyDescent="0.25">
      <c r="A5465" t="str">
        <f t="shared" si="595"/>
        <v>4Brisbane Lions</v>
      </c>
      <c r="B5465">
        <v>2020</v>
      </c>
      <c r="C5465">
        <v>4</v>
      </c>
      <c r="D5465" t="s">
        <v>419</v>
      </c>
      <c r="E5465" t="s">
        <v>16</v>
      </c>
      <c r="F5465">
        <v>46</v>
      </c>
      <c r="G5465" s="1">
        <v>0.77</v>
      </c>
      <c r="H5465">
        <v>0</v>
      </c>
      <c r="I5465">
        <f t="shared" si="596"/>
        <v>21</v>
      </c>
      <c r="J5465" s="3">
        <f t="shared" si="597"/>
        <v>0</v>
      </c>
      <c r="K5465" s="5">
        <f t="shared" si="600"/>
        <v>0</v>
      </c>
      <c r="L5465" s="3">
        <f t="shared" ca="1" si="598"/>
        <v>2.5000000000000001E-2</v>
      </c>
      <c r="M5465" s="1">
        <f t="shared" ca="1" si="599"/>
        <v>-2.5000000000000001E-2</v>
      </c>
      <c r="N5465" t="str">
        <f t="shared" si="601"/>
        <v>no</v>
      </c>
    </row>
    <row r="5466" spans="1:14" x14ac:dyDescent="0.25">
      <c r="A5466" t="str">
        <f t="shared" si="595"/>
        <v>4Essendon</v>
      </c>
      <c r="B5466">
        <v>2020</v>
      </c>
      <c r="C5466">
        <v>4</v>
      </c>
      <c r="D5466" t="s">
        <v>396</v>
      </c>
      <c r="E5466" t="s">
        <v>32</v>
      </c>
      <c r="F5466">
        <v>46</v>
      </c>
      <c r="G5466" s="1">
        <v>0.89</v>
      </c>
      <c r="H5466">
        <v>0</v>
      </c>
      <c r="I5466">
        <f t="shared" si="596"/>
        <v>18</v>
      </c>
      <c r="J5466" s="3">
        <f t="shared" si="597"/>
        <v>0</v>
      </c>
      <c r="K5466" s="5">
        <f t="shared" si="600"/>
        <v>0</v>
      </c>
      <c r="L5466" s="3">
        <f t="shared" ca="1" si="598"/>
        <v>5.859375E-2</v>
      </c>
      <c r="M5466" s="1">
        <f t="shared" ca="1" si="599"/>
        <v>-5.859375E-2</v>
      </c>
      <c r="N5466" t="str">
        <f t="shared" si="601"/>
        <v>no</v>
      </c>
    </row>
    <row r="5467" spans="1:14" x14ac:dyDescent="0.25">
      <c r="A5467" t="str">
        <f t="shared" si="595"/>
        <v>4Geelong Cats</v>
      </c>
      <c r="B5467">
        <v>2020</v>
      </c>
      <c r="C5467">
        <v>4</v>
      </c>
      <c r="D5467" t="s">
        <v>467</v>
      </c>
      <c r="E5467" t="s">
        <v>9</v>
      </c>
      <c r="F5467">
        <v>51</v>
      </c>
      <c r="G5467" s="1">
        <v>1</v>
      </c>
      <c r="H5467">
        <v>0</v>
      </c>
      <c r="I5467">
        <f t="shared" si="596"/>
        <v>17</v>
      </c>
      <c r="J5467" s="3">
        <f t="shared" si="597"/>
        <v>0</v>
      </c>
      <c r="K5467" s="5">
        <f t="shared" si="600"/>
        <v>0</v>
      </c>
      <c r="L5467" s="3">
        <f t="shared" ca="1" si="598"/>
        <v>3.2352941176470591E-2</v>
      </c>
      <c r="M5467" s="1">
        <f t="shared" ca="1" si="599"/>
        <v>-3.2352941176470591E-2</v>
      </c>
      <c r="N5467" t="str">
        <f t="shared" si="601"/>
        <v>no</v>
      </c>
    </row>
    <row r="5468" spans="1:14" x14ac:dyDescent="0.25">
      <c r="A5468" t="str">
        <f t="shared" si="595"/>
        <v>4Geelong Cats</v>
      </c>
      <c r="B5468">
        <v>2020</v>
      </c>
      <c r="C5468">
        <v>4</v>
      </c>
      <c r="D5468" t="s">
        <v>487</v>
      </c>
      <c r="E5468" t="s">
        <v>9</v>
      </c>
      <c r="F5468">
        <v>80</v>
      </c>
      <c r="G5468" s="1">
        <v>0.84</v>
      </c>
      <c r="H5468">
        <v>0</v>
      </c>
      <c r="I5468">
        <f t="shared" si="596"/>
        <v>17</v>
      </c>
      <c r="J5468" s="3">
        <f t="shared" si="597"/>
        <v>0</v>
      </c>
      <c r="K5468" s="5">
        <f t="shared" si="600"/>
        <v>0</v>
      </c>
      <c r="L5468" s="3">
        <f t="shared" ca="1" si="598"/>
        <v>3.8235294117647062E-2</v>
      </c>
      <c r="M5468" s="1">
        <f t="shared" ca="1" si="599"/>
        <v>-3.8235294117647062E-2</v>
      </c>
      <c r="N5468" t="str">
        <f t="shared" si="601"/>
        <v>no</v>
      </c>
    </row>
    <row r="5469" spans="1:14" x14ac:dyDescent="0.25">
      <c r="A5469" t="str">
        <f t="shared" si="595"/>
        <v>4Melbourne</v>
      </c>
      <c r="B5469">
        <v>2020</v>
      </c>
      <c r="C5469">
        <v>4</v>
      </c>
      <c r="D5469" t="s">
        <v>403</v>
      </c>
      <c r="E5469" t="s">
        <v>30</v>
      </c>
      <c r="F5469">
        <v>33</v>
      </c>
      <c r="G5469" s="1">
        <v>1</v>
      </c>
      <c r="H5469">
        <v>0</v>
      </c>
      <c r="I5469">
        <f t="shared" si="596"/>
        <v>17</v>
      </c>
      <c r="J5469" s="3">
        <f t="shared" si="597"/>
        <v>0</v>
      </c>
      <c r="K5469" s="5">
        <f t="shared" si="600"/>
        <v>0</v>
      </c>
      <c r="L5469" s="3">
        <f t="shared" ca="1" si="598"/>
        <v>1.8575851393188854E-2</v>
      </c>
      <c r="M5469" s="1">
        <f t="shared" ca="1" si="599"/>
        <v>-1.8575851393188854E-2</v>
      </c>
      <c r="N5469" t="str">
        <f t="shared" si="601"/>
        <v>no</v>
      </c>
    </row>
    <row r="5470" spans="1:14" x14ac:dyDescent="0.25">
      <c r="A5470" t="str">
        <f t="shared" si="595"/>
        <v>4Hawthorn</v>
      </c>
      <c r="B5470">
        <v>2020</v>
      </c>
      <c r="C5470">
        <v>4</v>
      </c>
      <c r="D5470" t="s">
        <v>383</v>
      </c>
      <c r="E5470" t="s">
        <v>56</v>
      </c>
      <c r="F5470">
        <v>35</v>
      </c>
      <c r="G5470" s="1">
        <v>0.76</v>
      </c>
      <c r="H5470">
        <v>0</v>
      </c>
      <c r="I5470">
        <f t="shared" si="596"/>
        <v>20</v>
      </c>
      <c r="J5470" s="3">
        <f t="shared" si="597"/>
        <v>0</v>
      </c>
      <c r="K5470" s="5">
        <f t="shared" si="600"/>
        <v>0</v>
      </c>
      <c r="L5470" s="3">
        <f t="shared" ca="1" si="598"/>
        <v>9.3749999999999997E-3</v>
      </c>
      <c r="M5470" s="1">
        <f t="shared" ca="1" si="599"/>
        <v>-9.3749999999999997E-3</v>
      </c>
      <c r="N5470" t="str">
        <f t="shared" si="601"/>
        <v>no</v>
      </c>
    </row>
    <row r="5471" spans="1:14" x14ac:dyDescent="0.25">
      <c r="A5471" t="str">
        <f t="shared" si="595"/>
        <v>4Adelaide Crows</v>
      </c>
      <c r="B5471">
        <v>2020</v>
      </c>
      <c r="C5471">
        <v>4</v>
      </c>
      <c r="D5471" t="s">
        <v>394</v>
      </c>
      <c r="E5471" t="s">
        <v>22</v>
      </c>
      <c r="F5471">
        <v>59</v>
      </c>
      <c r="G5471" s="1">
        <v>0.97</v>
      </c>
      <c r="H5471">
        <v>0</v>
      </c>
      <c r="I5471">
        <f t="shared" si="596"/>
        <v>21</v>
      </c>
      <c r="J5471" s="3">
        <f t="shared" si="597"/>
        <v>0</v>
      </c>
      <c r="K5471" s="5">
        <f t="shared" si="600"/>
        <v>0</v>
      </c>
      <c r="L5471" s="3">
        <f t="shared" ca="1" si="598"/>
        <v>0</v>
      </c>
      <c r="M5471" s="1">
        <f t="shared" ca="1" si="599"/>
        <v>0</v>
      </c>
      <c r="N5471" t="str">
        <f t="shared" si="601"/>
        <v>no</v>
      </c>
    </row>
    <row r="5472" spans="1:14" x14ac:dyDescent="0.25">
      <c r="A5472" t="str">
        <f t="shared" si="595"/>
        <v>4Geelong Cats</v>
      </c>
      <c r="B5472">
        <v>2020</v>
      </c>
      <c r="C5472">
        <v>4</v>
      </c>
      <c r="D5472" t="s">
        <v>363</v>
      </c>
      <c r="E5472" t="s">
        <v>9</v>
      </c>
      <c r="F5472">
        <v>67</v>
      </c>
      <c r="G5472" s="1">
        <v>0.95</v>
      </c>
      <c r="H5472">
        <v>0</v>
      </c>
      <c r="I5472">
        <f t="shared" si="596"/>
        <v>17</v>
      </c>
      <c r="J5472" s="3">
        <f t="shared" si="597"/>
        <v>0</v>
      </c>
      <c r="K5472" s="5">
        <f t="shared" si="600"/>
        <v>0</v>
      </c>
      <c r="L5472" s="3">
        <f t="shared" ca="1" si="598"/>
        <v>2.9017857142857144E-2</v>
      </c>
      <c r="M5472" s="1">
        <f t="shared" ca="1" si="599"/>
        <v>-2.9017857142857144E-2</v>
      </c>
      <c r="N5472" t="str">
        <f t="shared" si="601"/>
        <v>no</v>
      </c>
    </row>
    <row r="5473" spans="1:14" x14ac:dyDescent="0.25">
      <c r="A5473" t="str">
        <f t="shared" si="595"/>
        <v>4Melbourne</v>
      </c>
      <c r="B5473">
        <v>2020</v>
      </c>
      <c r="C5473">
        <v>4</v>
      </c>
      <c r="D5473" t="s">
        <v>469</v>
      </c>
      <c r="E5473" t="s">
        <v>30</v>
      </c>
      <c r="F5473">
        <v>41</v>
      </c>
      <c r="G5473" s="1">
        <v>0.64</v>
      </c>
      <c r="H5473">
        <v>0</v>
      </c>
      <c r="I5473">
        <f t="shared" si="596"/>
        <v>17</v>
      </c>
      <c r="J5473" s="3">
        <f t="shared" si="597"/>
        <v>0</v>
      </c>
      <c r="K5473" s="5">
        <f t="shared" si="600"/>
        <v>0</v>
      </c>
      <c r="L5473" s="3">
        <f t="shared" ca="1" si="598"/>
        <v>0</v>
      </c>
      <c r="M5473" s="1">
        <f t="shared" ca="1" si="599"/>
        <v>0</v>
      </c>
      <c r="N5473" t="str">
        <f t="shared" si="601"/>
        <v>no</v>
      </c>
    </row>
    <row r="5474" spans="1:14" x14ac:dyDescent="0.25">
      <c r="A5474" t="str">
        <f t="shared" si="595"/>
        <v>4Richmond</v>
      </c>
      <c r="B5474">
        <v>2020</v>
      </c>
      <c r="C5474">
        <v>4</v>
      </c>
      <c r="D5474" t="s">
        <v>591</v>
      </c>
      <c r="E5474" t="s">
        <v>28</v>
      </c>
      <c r="F5474">
        <v>70</v>
      </c>
      <c r="G5474" s="1">
        <v>0.83</v>
      </c>
      <c r="H5474">
        <v>0</v>
      </c>
      <c r="I5474">
        <f t="shared" si="596"/>
        <v>29</v>
      </c>
      <c r="J5474" s="3">
        <f t="shared" si="597"/>
        <v>0</v>
      </c>
      <c r="K5474" s="5">
        <f t="shared" si="600"/>
        <v>0</v>
      </c>
      <c r="L5474" s="3">
        <f t="shared" ca="1" si="598"/>
        <v>0</v>
      </c>
      <c r="M5474" s="1">
        <f t="shared" ca="1" si="599"/>
        <v>0</v>
      </c>
      <c r="N5474" t="str">
        <f t="shared" si="601"/>
        <v>no</v>
      </c>
    </row>
    <row r="5475" spans="1:14" x14ac:dyDescent="0.25">
      <c r="A5475" t="str">
        <f t="shared" si="595"/>
        <v>4Essendon</v>
      </c>
      <c r="B5475">
        <v>2020</v>
      </c>
      <c r="C5475">
        <v>4</v>
      </c>
      <c r="D5475" t="s">
        <v>461</v>
      </c>
      <c r="E5475" t="s">
        <v>32</v>
      </c>
      <c r="F5475">
        <v>75</v>
      </c>
      <c r="G5475" s="1">
        <v>0.82</v>
      </c>
      <c r="H5475">
        <v>0</v>
      </c>
      <c r="I5475">
        <f t="shared" si="596"/>
        <v>18</v>
      </c>
      <c r="J5475" s="3">
        <f t="shared" si="597"/>
        <v>0</v>
      </c>
      <c r="K5475" s="5">
        <f t="shared" si="600"/>
        <v>0</v>
      </c>
      <c r="L5475" s="3">
        <f t="shared" ca="1" si="598"/>
        <v>0</v>
      </c>
      <c r="M5475" s="1">
        <f t="shared" ca="1" si="599"/>
        <v>0</v>
      </c>
      <c r="N5475" t="str">
        <f t="shared" si="601"/>
        <v>no</v>
      </c>
    </row>
    <row r="5476" spans="1:14" x14ac:dyDescent="0.25">
      <c r="A5476" t="str">
        <f t="shared" si="595"/>
        <v>4Fremantle</v>
      </c>
      <c r="B5476">
        <v>2020</v>
      </c>
      <c r="C5476">
        <v>4</v>
      </c>
      <c r="D5476" t="s">
        <v>356</v>
      </c>
      <c r="E5476" t="s">
        <v>53</v>
      </c>
      <c r="F5476">
        <v>67</v>
      </c>
      <c r="G5476" s="1">
        <v>0.82</v>
      </c>
      <c r="H5476">
        <v>0</v>
      </c>
      <c r="I5476">
        <f t="shared" si="596"/>
        <v>22</v>
      </c>
      <c r="J5476" s="3">
        <f t="shared" si="597"/>
        <v>0</v>
      </c>
      <c r="K5476" s="5">
        <f t="shared" si="600"/>
        <v>0</v>
      </c>
      <c r="L5476" s="3">
        <f t="shared" ca="1" si="598"/>
        <v>3.0959752321981422E-3</v>
      </c>
      <c r="M5476" s="1">
        <f t="shared" ca="1" si="599"/>
        <v>-3.0959752321981422E-3</v>
      </c>
      <c r="N5476" t="str">
        <f t="shared" si="601"/>
        <v>no</v>
      </c>
    </row>
    <row r="5477" spans="1:14" x14ac:dyDescent="0.25">
      <c r="A5477" t="str">
        <f t="shared" si="595"/>
        <v>4Port Adelaide</v>
      </c>
      <c r="B5477">
        <v>2020</v>
      </c>
      <c r="C5477">
        <v>4</v>
      </c>
      <c r="D5477" t="s">
        <v>115</v>
      </c>
      <c r="E5477" t="s">
        <v>48</v>
      </c>
      <c r="F5477">
        <v>82</v>
      </c>
      <c r="G5477" s="1">
        <v>0.88</v>
      </c>
      <c r="H5477">
        <v>0</v>
      </c>
      <c r="I5477">
        <f t="shared" si="596"/>
        <v>22</v>
      </c>
      <c r="J5477" s="3">
        <f t="shared" si="597"/>
        <v>0</v>
      </c>
      <c r="K5477" s="5">
        <f t="shared" si="600"/>
        <v>70</v>
      </c>
      <c r="L5477" s="3">
        <f t="shared" ca="1" si="598"/>
        <v>6.6111111111111107E-2</v>
      </c>
      <c r="M5477" s="1">
        <f t="shared" ca="1" si="599"/>
        <v>-6.6111111111111107E-2</v>
      </c>
      <c r="N5477" t="str">
        <f t="shared" si="601"/>
        <v>yes</v>
      </c>
    </row>
    <row r="5478" spans="1:14" x14ac:dyDescent="0.25">
      <c r="A5478" t="str">
        <f t="shared" si="595"/>
        <v>4Sydney Swans</v>
      </c>
      <c r="B5478">
        <v>2020</v>
      </c>
      <c r="C5478">
        <v>4</v>
      </c>
      <c r="D5478" t="s">
        <v>646</v>
      </c>
      <c r="E5478" t="s">
        <v>70</v>
      </c>
      <c r="F5478">
        <v>53</v>
      </c>
      <c r="G5478" s="1">
        <v>0.81</v>
      </c>
      <c r="H5478">
        <v>0</v>
      </c>
      <c r="I5478">
        <f t="shared" si="596"/>
        <v>19</v>
      </c>
      <c r="J5478" s="3">
        <f t="shared" si="597"/>
        <v>0</v>
      </c>
      <c r="K5478" s="5">
        <f t="shared" si="600"/>
        <v>0</v>
      </c>
      <c r="L5478" s="3">
        <f t="shared" ca="1" si="598"/>
        <v>0</v>
      </c>
      <c r="M5478" s="1">
        <f t="shared" ca="1" si="599"/>
        <v>0</v>
      </c>
      <c r="N5478" t="str">
        <f t="shared" si="601"/>
        <v>no</v>
      </c>
    </row>
    <row r="5479" spans="1:14" x14ac:dyDescent="0.25">
      <c r="A5479" t="str">
        <f t="shared" si="595"/>
        <v>4Carlton</v>
      </c>
      <c r="B5479">
        <v>2020</v>
      </c>
      <c r="C5479">
        <v>4</v>
      </c>
      <c r="D5479" t="s">
        <v>504</v>
      </c>
      <c r="E5479" t="s">
        <v>6</v>
      </c>
      <c r="F5479">
        <v>44</v>
      </c>
      <c r="G5479" s="1">
        <v>0.91</v>
      </c>
      <c r="H5479">
        <v>0</v>
      </c>
      <c r="I5479">
        <f t="shared" si="596"/>
        <v>18</v>
      </c>
      <c r="J5479" s="3">
        <f t="shared" si="597"/>
        <v>0</v>
      </c>
      <c r="K5479" s="5">
        <f t="shared" si="600"/>
        <v>0</v>
      </c>
      <c r="L5479" s="3">
        <f t="shared" ca="1" si="598"/>
        <v>6.0869565217391307E-2</v>
      </c>
      <c r="M5479" s="1">
        <f t="shared" ca="1" si="599"/>
        <v>-6.0869565217391307E-2</v>
      </c>
      <c r="N5479" t="str">
        <f t="shared" si="601"/>
        <v>no</v>
      </c>
    </row>
    <row r="5480" spans="1:14" x14ac:dyDescent="0.25">
      <c r="A5480" t="str">
        <f t="shared" si="595"/>
        <v>4Essendon</v>
      </c>
      <c r="B5480">
        <v>2020</v>
      </c>
      <c r="C5480">
        <v>4</v>
      </c>
      <c r="D5480" t="s">
        <v>427</v>
      </c>
      <c r="E5480" t="s">
        <v>32</v>
      </c>
      <c r="F5480">
        <v>74</v>
      </c>
      <c r="G5480" s="1">
        <v>0.9</v>
      </c>
      <c r="H5480">
        <v>0</v>
      </c>
      <c r="I5480">
        <f t="shared" si="596"/>
        <v>18</v>
      </c>
      <c r="J5480" s="3">
        <f t="shared" si="597"/>
        <v>0</v>
      </c>
      <c r="K5480" s="5">
        <f t="shared" si="600"/>
        <v>0</v>
      </c>
      <c r="L5480" s="3">
        <f t="shared" ca="1" si="598"/>
        <v>4.3859649122807015E-2</v>
      </c>
      <c r="M5480" s="1">
        <f t="shared" ca="1" si="599"/>
        <v>-4.3859649122807015E-2</v>
      </c>
      <c r="N5480" t="str">
        <f t="shared" si="601"/>
        <v>no</v>
      </c>
    </row>
    <row r="5481" spans="1:14" x14ac:dyDescent="0.25">
      <c r="A5481" t="str">
        <f t="shared" si="595"/>
        <v>4St Kilda</v>
      </c>
      <c r="B5481">
        <v>2020</v>
      </c>
      <c r="C5481">
        <v>4</v>
      </c>
      <c r="D5481" t="s">
        <v>556</v>
      </c>
      <c r="E5481" t="s">
        <v>19</v>
      </c>
      <c r="F5481">
        <v>40</v>
      </c>
      <c r="G5481" s="1">
        <v>0.91</v>
      </c>
      <c r="H5481">
        <v>0</v>
      </c>
      <c r="I5481">
        <f t="shared" si="596"/>
        <v>29</v>
      </c>
      <c r="J5481" s="3">
        <f t="shared" si="597"/>
        <v>0</v>
      </c>
      <c r="K5481" s="5">
        <f t="shared" si="600"/>
        <v>0</v>
      </c>
      <c r="L5481" s="3">
        <f t="shared" ca="1" si="598"/>
        <v>3.1912360085734698E-2</v>
      </c>
      <c r="M5481" s="1">
        <f t="shared" ca="1" si="599"/>
        <v>-3.1912360085734698E-2</v>
      </c>
      <c r="N5481" t="str">
        <f t="shared" si="601"/>
        <v>no</v>
      </c>
    </row>
    <row r="5482" spans="1:14" x14ac:dyDescent="0.25">
      <c r="A5482" t="str">
        <f t="shared" si="595"/>
        <v>4North Melbourne</v>
      </c>
      <c r="B5482">
        <v>2020</v>
      </c>
      <c r="C5482">
        <v>4</v>
      </c>
      <c r="D5482" t="s">
        <v>277</v>
      </c>
      <c r="E5482" t="s">
        <v>25</v>
      </c>
      <c r="F5482">
        <v>40</v>
      </c>
      <c r="G5482" s="1">
        <v>0.65</v>
      </c>
      <c r="H5482">
        <v>0</v>
      </c>
      <c r="I5482">
        <f t="shared" si="596"/>
        <v>20</v>
      </c>
      <c r="J5482" s="3">
        <f t="shared" si="597"/>
        <v>0</v>
      </c>
      <c r="K5482" s="5">
        <f t="shared" si="600"/>
        <v>5</v>
      </c>
      <c r="L5482" s="3">
        <f t="shared" ca="1" si="598"/>
        <v>0</v>
      </c>
      <c r="M5482" s="1">
        <f t="shared" ca="1" si="599"/>
        <v>0</v>
      </c>
      <c r="N5482" t="str">
        <f t="shared" si="601"/>
        <v>yes</v>
      </c>
    </row>
    <row r="5483" spans="1:14" x14ac:dyDescent="0.25">
      <c r="A5483" t="str">
        <f t="shared" si="595"/>
        <v>4Adelaide Crows</v>
      </c>
      <c r="B5483">
        <v>2020</v>
      </c>
      <c r="C5483">
        <v>4</v>
      </c>
      <c r="D5483" t="s">
        <v>119</v>
      </c>
      <c r="E5483" t="s">
        <v>22</v>
      </c>
      <c r="F5483">
        <v>58</v>
      </c>
      <c r="G5483" s="1">
        <v>0.75</v>
      </c>
      <c r="H5483">
        <v>0</v>
      </c>
      <c r="I5483">
        <f t="shared" si="596"/>
        <v>21</v>
      </c>
      <c r="J5483" s="3">
        <f t="shared" si="597"/>
        <v>0</v>
      </c>
      <c r="K5483" s="5">
        <f t="shared" si="600"/>
        <v>137</v>
      </c>
      <c r="L5483" s="3">
        <f t="shared" ca="1" si="598"/>
        <v>0</v>
      </c>
      <c r="M5483" s="1">
        <f t="shared" ca="1" si="599"/>
        <v>0</v>
      </c>
      <c r="N5483" t="str">
        <f t="shared" si="601"/>
        <v>yes</v>
      </c>
    </row>
    <row r="5484" spans="1:14" x14ac:dyDescent="0.25">
      <c r="A5484" t="str">
        <f t="shared" si="595"/>
        <v>4Adelaide Crows</v>
      </c>
      <c r="B5484">
        <v>2020</v>
      </c>
      <c r="C5484">
        <v>4</v>
      </c>
      <c r="D5484" t="s">
        <v>585</v>
      </c>
      <c r="E5484" t="s">
        <v>22</v>
      </c>
      <c r="F5484">
        <v>46</v>
      </c>
      <c r="G5484" s="1">
        <v>0.88</v>
      </c>
      <c r="H5484">
        <v>0</v>
      </c>
      <c r="I5484">
        <f t="shared" si="596"/>
        <v>21</v>
      </c>
      <c r="J5484" s="3">
        <f t="shared" si="597"/>
        <v>0</v>
      </c>
      <c r="K5484" s="5">
        <f t="shared" si="600"/>
        <v>0</v>
      </c>
      <c r="L5484" s="3">
        <f t="shared" ca="1" si="598"/>
        <v>0</v>
      </c>
      <c r="M5484" s="1">
        <f t="shared" ca="1" si="599"/>
        <v>0</v>
      </c>
      <c r="N5484" t="str">
        <f t="shared" si="601"/>
        <v>no</v>
      </c>
    </row>
    <row r="5485" spans="1:14" x14ac:dyDescent="0.25">
      <c r="A5485" t="str">
        <f t="shared" si="595"/>
        <v>4Melbourne</v>
      </c>
      <c r="B5485">
        <v>2020</v>
      </c>
      <c r="C5485">
        <v>4</v>
      </c>
      <c r="D5485" t="s">
        <v>179</v>
      </c>
      <c r="E5485" t="s">
        <v>30</v>
      </c>
      <c r="F5485">
        <v>42</v>
      </c>
      <c r="G5485" s="1">
        <v>0.82</v>
      </c>
      <c r="H5485">
        <v>0</v>
      </c>
      <c r="I5485">
        <f t="shared" si="596"/>
        <v>17</v>
      </c>
      <c r="J5485" s="3">
        <f t="shared" si="597"/>
        <v>0</v>
      </c>
      <c r="K5485" s="5">
        <f t="shared" si="600"/>
        <v>34</v>
      </c>
      <c r="L5485" s="3">
        <f t="shared" ca="1" si="598"/>
        <v>0.10741687979539642</v>
      </c>
      <c r="M5485" s="1">
        <f t="shared" ca="1" si="599"/>
        <v>-0.10741687979539642</v>
      </c>
      <c r="N5485" t="str">
        <f t="shared" si="601"/>
        <v>yes</v>
      </c>
    </row>
    <row r="5486" spans="1:14" x14ac:dyDescent="0.25">
      <c r="A5486" t="str">
        <f t="shared" si="595"/>
        <v>4Adelaide Crows</v>
      </c>
      <c r="B5486">
        <v>2020</v>
      </c>
      <c r="C5486">
        <v>4</v>
      </c>
      <c r="D5486" t="s">
        <v>483</v>
      </c>
      <c r="E5486" t="s">
        <v>22</v>
      </c>
      <c r="F5486">
        <v>16</v>
      </c>
      <c r="G5486" s="1">
        <v>0.15</v>
      </c>
      <c r="H5486">
        <v>0</v>
      </c>
      <c r="I5486">
        <f t="shared" si="596"/>
        <v>21</v>
      </c>
      <c r="J5486" s="3">
        <f t="shared" si="597"/>
        <v>0</v>
      </c>
      <c r="K5486" s="5">
        <f t="shared" si="600"/>
        <v>0</v>
      </c>
      <c r="L5486" s="3">
        <f t="shared" ca="1" si="598"/>
        <v>0</v>
      </c>
      <c r="M5486" s="1">
        <f t="shared" ca="1" si="599"/>
        <v>0</v>
      </c>
      <c r="N5486" t="str">
        <f t="shared" si="601"/>
        <v>no</v>
      </c>
    </row>
    <row r="5487" spans="1:14" x14ac:dyDescent="0.25">
      <c r="A5487" t="str">
        <f t="shared" si="595"/>
        <v>4Gold Coast Suns</v>
      </c>
      <c r="B5487">
        <v>2020</v>
      </c>
      <c r="C5487">
        <v>4</v>
      </c>
      <c r="D5487" t="s">
        <v>558</v>
      </c>
      <c r="E5487" t="s">
        <v>40</v>
      </c>
      <c r="F5487">
        <v>50</v>
      </c>
      <c r="G5487" s="1">
        <v>0.66</v>
      </c>
      <c r="H5487">
        <v>0</v>
      </c>
      <c r="I5487">
        <f t="shared" si="596"/>
        <v>22</v>
      </c>
      <c r="J5487" s="3">
        <f t="shared" si="597"/>
        <v>0</v>
      </c>
      <c r="K5487" s="5">
        <f t="shared" si="600"/>
        <v>0</v>
      </c>
      <c r="L5487" s="3">
        <f t="shared" ca="1" si="598"/>
        <v>2.0512820512820513E-2</v>
      </c>
      <c r="M5487" s="1">
        <f t="shared" ca="1" si="599"/>
        <v>-2.0512820512820513E-2</v>
      </c>
      <c r="N5487" t="str">
        <f t="shared" si="601"/>
        <v>no</v>
      </c>
    </row>
    <row r="5488" spans="1:14" x14ac:dyDescent="0.25">
      <c r="A5488" t="str">
        <f t="shared" si="595"/>
        <v>4Gold Coast Suns</v>
      </c>
      <c r="B5488">
        <v>2020</v>
      </c>
      <c r="C5488">
        <v>4</v>
      </c>
      <c r="D5488" t="s">
        <v>473</v>
      </c>
      <c r="E5488" t="s">
        <v>40</v>
      </c>
      <c r="F5488">
        <v>53</v>
      </c>
      <c r="G5488" s="1">
        <v>0.96</v>
      </c>
      <c r="H5488">
        <v>0</v>
      </c>
      <c r="I5488">
        <f t="shared" si="596"/>
        <v>22</v>
      </c>
      <c r="J5488" s="3">
        <f t="shared" si="597"/>
        <v>0</v>
      </c>
      <c r="K5488" s="5">
        <f t="shared" si="600"/>
        <v>0</v>
      </c>
      <c r="L5488" s="3">
        <f t="shared" ca="1" si="598"/>
        <v>4.1517857142857141E-2</v>
      </c>
      <c r="M5488" s="1">
        <f t="shared" ca="1" si="599"/>
        <v>-4.1517857142857141E-2</v>
      </c>
      <c r="N5488" t="str">
        <f t="shared" si="601"/>
        <v>no</v>
      </c>
    </row>
    <row r="5489" spans="1:14" x14ac:dyDescent="0.25">
      <c r="A5489" t="str">
        <f t="shared" si="595"/>
        <v>4Essendon</v>
      </c>
      <c r="B5489">
        <v>2020</v>
      </c>
      <c r="C5489">
        <v>4</v>
      </c>
      <c r="D5489" t="s">
        <v>124</v>
      </c>
      <c r="E5489" t="s">
        <v>32</v>
      </c>
      <c r="F5489">
        <v>43</v>
      </c>
      <c r="G5489" s="1">
        <v>0.81</v>
      </c>
      <c r="H5489">
        <v>0</v>
      </c>
      <c r="I5489">
        <f t="shared" si="596"/>
        <v>18</v>
      </c>
      <c r="J5489" s="3">
        <f t="shared" si="597"/>
        <v>0</v>
      </c>
      <c r="K5489" s="5">
        <f t="shared" si="600"/>
        <v>173</v>
      </c>
      <c r="L5489" s="3">
        <f t="shared" ca="1" si="598"/>
        <v>0</v>
      </c>
      <c r="M5489" s="1">
        <f t="shared" ca="1" si="599"/>
        <v>0</v>
      </c>
      <c r="N5489" t="str">
        <f t="shared" si="601"/>
        <v>yes</v>
      </c>
    </row>
    <row r="5490" spans="1:14" x14ac:dyDescent="0.25">
      <c r="A5490" t="str">
        <f t="shared" si="595"/>
        <v>4St Kilda</v>
      </c>
      <c r="B5490">
        <v>2020</v>
      </c>
      <c r="C5490">
        <v>4</v>
      </c>
      <c r="D5490" t="s">
        <v>344</v>
      </c>
      <c r="E5490" t="s">
        <v>19</v>
      </c>
      <c r="F5490">
        <v>40</v>
      </c>
      <c r="G5490" s="1">
        <v>0.77</v>
      </c>
      <c r="H5490">
        <v>0</v>
      </c>
      <c r="I5490">
        <f t="shared" si="596"/>
        <v>29</v>
      </c>
      <c r="J5490" s="3">
        <f t="shared" si="597"/>
        <v>0</v>
      </c>
      <c r="K5490" s="5">
        <f t="shared" si="600"/>
        <v>2</v>
      </c>
      <c r="L5490" s="3">
        <f t="shared" ca="1" si="598"/>
        <v>7.326007326007326E-3</v>
      </c>
      <c r="M5490" s="1">
        <f t="shared" ca="1" si="599"/>
        <v>-7.326007326007326E-3</v>
      </c>
      <c r="N5490" t="str">
        <f t="shared" si="601"/>
        <v>yes</v>
      </c>
    </row>
    <row r="5491" spans="1:14" x14ac:dyDescent="0.25">
      <c r="A5491" t="str">
        <f t="shared" si="595"/>
        <v>4Gold Coast Suns</v>
      </c>
      <c r="B5491">
        <v>2020</v>
      </c>
      <c r="C5491">
        <v>4</v>
      </c>
      <c r="D5491" t="s">
        <v>493</v>
      </c>
      <c r="E5491" t="s">
        <v>40</v>
      </c>
      <c r="F5491">
        <v>58</v>
      </c>
      <c r="G5491" s="1">
        <v>0.77</v>
      </c>
      <c r="H5491">
        <v>0</v>
      </c>
      <c r="I5491">
        <f t="shared" si="596"/>
        <v>22</v>
      </c>
      <c r="J5491" s="3">
        <f t="shared" si="597"/>
        <v>0</v>
      </c>
      <c r="K5491" s="5">
        <f t="shared" si="600"/>
        <v>0</v>
      </c>
      <c r="L5491" s="3">
        <f t="shared" ca="1" si="598"/>
        <v>0</v>
      </c>
      <c r="M5491" s="1">
        <f t="shared" ca="1" si="599"/>
        <v>0</v>
      </c>
      <c r="N5491" t="str">
        <f t="shared" si="601"/>
        <v>no</v>
      </c>
    </row>
    <row r="5492" spans="1:14" x14ac:dyDescent="0.25">
      <c r="A5492" t="str">
        <f t="shared" si="595"/>
        <v>4Gold Coast Suns</v>
      </c>
      <c r="B5492">
        <v>2020</v>
      </c>
      <c r="C5492">
        <v>4</v>
      </c>
      <c r="D5492" t="s">
        <v>534</v>
      </c>
      <c r="E5492" t="s">
        <v>40</v>
      </c>
      <c r="F5492">
        <v>44</v>
      </c>
      <c r="G5492" s="1">
        <v>0.87</v>
      </c>
      <c r="H5492">
        <v>0</v>
      </c>
      <c r="I5492">
        <f t="shared" si="596"/>
        <v>22</v>
      </c>
      <c r="J5492" s="3">
        <f t="shared" si="597"/>
        <v>0</v>
      </c>
      <c r="K5492" s="5">
        <f t="shared" si="600"/>
        <v>0</v>
      </c>
      <c r="L5492" s="3">
        <f t="shared" ca="1" si="598"/>
        <v>0</v>
      </c>
      <c r="M5492" s="1">
        <f t="shared" ca="1" si="599"/>
        <v>0</v>
      </c>
      <c r="N5492" t="str">
        <f t="shared" si="601"/>
        <v>no</v>
      </c>
    </row>
    <row r="5493" spans="1:14" x14ac:dyDescent="0.25">
      <c r="A5493" t="str">
        <f t="shared" si="595"/>
        <v>4Fremantle</v>
      </c>
      <c r="B5493">
        <v>2020</v>
      </c>
      <c r="C5493">
        <v>4</v>
      </c>
      <c r="D5493" t="s">
        <v>644</v>
      </c>
      <c r="E5493" t="s">
        <v>53</v>
      </c>
      <c r="F5493">
        <v>62</v>
      </c>
      <c r="G5493" s="1">
        <v>0.97</v>
      </c>
      <c r="H5493">
        <v>0</v>
      </c>
      <c r="I5493">
        <f t="shared" si="596"/>
        <v>22</v>
      </c>
      <c r="J5493" s="3">
        <f t="shared" si="597"/>
        <v>0</v>
      </c>
      <c r="K5493" s="5">
        <f t="shared" si="600"/>
        <v>0</v>
      </c>
      <c r="L5493" s="3">
        <f t="shared" ca="1" si="598"/>
        <v>0</v>
      </c>
      <c r="M5493" s="1">
        <f t="shared" ca="1" si="599"/>
        <v>0</v>
      </c>
      <c r="N5493" t="str">
        <f t="shared" si="601"/>
        <v>no</v>
      </c>
    </row>
    <row r="5494" spans="1:14" x14ac:dyDescent="0.25">
      <c r="A5494" t="str">
        <f t="shared" si="595"/>
        <v>4Melbourne</v>
      </c>
      <c r="B5494">
        <v>2020</v>
      </c>
      <c r="C5494">
        <v>4</v>
      </c>
      <c r="D5494" t="s">
        <v>435</v>
      </c>
      <c r="E5494" t="s">
        <v>30</v>
      </c>
      <c r="F5494">
        <v>35</v>
      </c>
      <c r="G5494" s="1">
        <v>0.81</v>
      </c>
      <c r="H5494">
        <v>0</v>
      </c>
      <c r="I5494">
        <f t="shared" si="596"/>
        <v>17</v>
      </c>
      <c r="J5494" s="3">
        <f t="shared" si="597"/>
        <v>0</v>
      </c>
      <c r="K5494" s="5">
        <f t="shared" si="600"/>
        <v>0</v>
      </c>
      <c r="L5494" s="3">
        <f t="shared" ca="1" si="598"/>
        <v>3.5218071402281927E-2</v>
      </c>
      <c r="M5494" s="1">
        <f t="shared" ca="1" si="599"/>
        <v>-3.5218071402281927E-2</v>
      </c>
      <c r="N5494" t="str">
        <f t="shared" si="601"/>
        <v>no</v>
      </c>
    </row>
    <row r="5495" spans="1:14" x14ac:dyDescent="0.25">
      <c r="A5495" t="str">
        <f t="shared" si="595"/>
        <v>4Western Bulldogs</v>
      </c>
      <c r="B5495">
        <v>2020</v>
      </c>
      <c r="C5495">
        <v>4</v>
      </c>
      <c r="D5495" t="s">
        <v>629</v>
      </c>
      <c r="E5495" t="s">
        <v>14</v>
      </c>
      <c r="F5495">
        <v>43</v>
      </c>
      <c r="G5495" s="1">
        <v>0.83</v>
      </c>
      <c r="H5495">
        <v>0</v>
      </c>
      <c r="I5495">
        <f t="shared" si="596"/>
        <v>19</v>
      </c>
      <c r="J5495" s="3">
        <f t="shared" si="597"/>
        <v>0</v>
      </c>
      <c r="K5495" s="5">
        <f t="shared" si="600"/>
        <v>0</v>
      </c>
      <c r="L5495" s="3">
        <f t="shared" ca="1" si="598"/>
        <v>0</v>
      </c>
      <c r="M5495" s="1">
        <f t="shared" ca="1" si="599"/>
        <v>0</v>
      </c>
      <c r="N5495" t="str">
        <f t="shared" si="601"/>
        <v>no</v>
      </c>
    </row>
    <row r="5496" spans="1:14" x14ac:dyDescent="0.25">
      <c r="A5496" t="str">
        <f t="shared" si="595"/>
        <v>4West Coast Eagles</v>
      </c>
      <c r="B5496">
        <v>2020</v>
      </c>
      <c r="C5496">
        <v>4</v>
      </c>
      <c r="D5496" t="s">
        <v>295</v>
      </c>
      <c r="E5496" t="s">
        <v>36</v>
      </c>
      <c r="F5496">
        <v>28</v>
      </c>
      <c r="G5496" s="1">
        <v>0.83</v>
      </c>
      <c r="H5496">
        <v>0</v>
      </c>
      <c r="I5496">
        <f t="shared" si="596"/>
        <v>22</v>
      </c>
      <c r="J5496" s="3">
        <f t="shared" si="597"/>
        <v>0</v>
      </c>
      <c r="K5496" s="5">
        <f t="shared" si="600"/>
        <v>3</v>
      </c>
      <c r="L5496" s="3">
        <f t="shared" ca="1" si="598"/>
        <v>3.0000000000000002E-2</v>
      </c>
      <c r="M5496" s="1">
        <f t="shared" ca="1" si="599"/>
        <v>-3.0000000000000002E-2</v>
      </c>
      <c r="N5496" t="str">
        <f t="shared" si="601"/>
        <v>yes</v>
      </c>
    </row>
    <row r="5497" spans="1:14" x14ac:dyDescent="0.25">
      <c r="A5497" t="str">
        <f t="shared" si="595"/>
        <v>4Carlton</v>
      </c>
      <c r="B5497">
        <v>2020</v>
      </c>
      <c r="C5497">
        <v>4</v>
      </c>
      <c r="D5497" t="s">
        <v>459</v>
      </c>
      <c r="E5497" t="s">
        <v>6</v>
      </c>
      <c r="F5497">
        <v>68</v>
      </c>
      <c r="G5497" s="1">
        <v>0.77</v>
      </c>
      <c r="H5497">
        <v>0</v>
      </c>
      <c r="I5497">
        <f t="shared" si="596"/>
        <v>18</v>
      </c>
      <c r="J5497" s="3">
        <f t="shared" si="597"/>
        <v>0</v>
      </c>
      <c r="K5497" s="5">
        <f t="shared" si="600"/>
        <v>0</v>
      </c>
      <c r="L5497" s="3">
        <f t="shared" ca="1" si="598"/>
        <v>0</v>
      </c>
      <c r="M5497" s="1">
        <f t="shared" ca="1" si="599"/>
        <v>0</v>
      </c>
      <c r="N5497" t="str">
        <f t="shared" si="601"/>
        <v>no</v>
      </c>
    </row>
    <row r="5498" spans="1:14" x14ac:dyDescent="0.25">
      <c r="A5498" t="str">
        <f t="shared" si="595"/>
        <v>4Adelaide Crows</v>
      </c>
      <c r="B5498">
        <v>2020</v>
      </c>
      <c r="C5498">
        <v>4</v>
      </c>
      <c r="D5498" t="s">
        <v>284</v>
      </c>
      <c r="E5498" t="s">
        <v>22</v>
      </c>
      <c r="F5498">
        <v>24</v>
      </c>
      <c r="G5498" s="1">
        <v>0.77</v>
      </c>
      <c r="H5498">
        <v>0</v>
      </c>
      <c r="I5498">
        <f t="shared" si="596"/>
        <v>21</v>
      </c>
      <c r="J5498" s="3">
        <f t="shared" si="597"/>
        <v>0</v>
      </c>
      <c r="K5498" s="5">
        <f t="shared" si="600"/>
        <v>15</v>
      </c>
      <c r="L5498" s="3">
        <f t="shared" ca="1" si="598"/>
        <v>0.19583048530416952</v>
      </c>
      <c r="M5498" s="1">
        <f t="shared" ca="1" si="599"/>
        <v>-0.19583048530416952</v>
      </c>
      <c r="N5498" t="str">
        <f t="shared" si="601"/>
        <v>yes</v>
      </c>
    </row>
    <row r="5499" spans="1:14" x14ac:dyDescent="0.25">
      <c r="A5499" t="str">
        <f t="shared" si="595"/>
        <v>4Essendon</v>
      </c>
      <c r="B5499">
        <v>2020</v>
      </c>
      <c r="C5499">
        <v>4</v>
      </c>
      <c r="D5499" t="s">
        <v>303</v>
      </c>
      <c r="E5499" t="s">
        <v>32</v>
      </c>
      <c r="F5499">
        <v>24</v>
      </c>
      <c r="G5499" s="1">
        <v>0.75</v>
      </c>
      <c r="H5499">
        <v>0</v>
      </c>
      <c r="I5499">
        <f t="shared" si="596"/>
        <v>18</v>
      </c>
      <c r="J5499" s="3">
        <f t="shared" si="597"/>
        <v>0</v>
      </c>
      <c r="K5499" s="5">
        <f t="shared" si="600"/>
        <v>4</v>
      </c>
      <c r="L5499" s="3">
        <f t="shared" ca="1" si="598"/>
        <v>0</v>
      </c>
      <c r="M5499" s="1">
        <f t="shared" ca="1" si="599"/>
        <v>0</v>
      </c>
      <c r="N5499" t="str">
        <f t="shared" si="601"/>
        <v>yes</v>
      </c>
    </row>
    <row r="5500" spans="1:14" x14ac:dyDescent="0.25">
      <c r="A5500" t="str">
        <f t="shared" si="595"/>
        <v>4GWS Giants</v>
      </c>
      <c r="B5500">
        <v>2020</v>
      </c>
      <c r="C5500">
        <v>4</v>
      </c>
      <c r="D5500" t="s">
        <v>299</v>
      </c>
      <c r="E5500" t="s">
        <v>11</v>
      </c>
      <c r="F5500">
        <v>33</v>
      </c>
      <c r="G5500" s="1">
        <v>0.77</v>
      </c>
      <c r="H5500">
        <v>0</v>
      </c>
      <c r="I5500">
        <f t="shared" si="596"/>
        <v>23</v>
      </c>
      <c r="J5500" s="3">
        <f t="shared" si="597"/>
        <v>0</v>
      </c>
      <c r="K5500" s="5">
        <f t="shared" si="600"/>
        <v>7</v>
      </c>
      <c r="L5500" s="3">
        <f t="shared" ca="1" si="598"/>
        <v>5.7668585526315791E-2</v>
      </c>
      <c r="M5500" s="1">
        <f t="shared" ca="1" si="599"/>
        <v>-5.7668585526315791E-2</v>
      </c>
      <c r="N5500" t="str">
        <f t="shared" si="601"/>
        <v>yes</v>
      </c>
    </row>
    <row r="5501" spans="1:14" x14ac:dyDescent="0.25">
      <c r="A5501" t="str">
        <f t="shared" si="595"/>
        <v>4St Kilda</v>
      </c>
      <c r="B5501">
        <v>2020</v>
      </c>
      <c r="C5501">
        <v>4</v>
      </c>
      <c r="D5501" t="s">
        <v>568</v>
      </c>
      <c r="E5501" t="s">
        <v>19</v>
      </c>
      <c r="F5501">
        <v>48</v>
      </c>
      <c r="G5501" s="1">
        <v>0.81</v>
      </c>
      <c r="H5501">
        <v>0</v>
      </c>
      <c r="I5501">
        <f t="shared" si="596"/>
        <v>29</v>
      </c>
      <c r="J5501" s="3">
        <f t="shared" si="597"/>
        <v>0</v>
      </c>
      <c r="K5501" s="5">
        <f t="shared" si="600"/>
        <v>0</v>
      </c>
      <c r="L5501" s="3">
        <f t="shared" ca="1" si="598"/>
        <v>0</v>
      </c>
      <c r="M5501" s="1">
        <f t="shared" ca="1" si="599"/>
        <v>0</v>
      </c>
      <c r="N5501" t="str">
        <f t="shared" si="601"/>
        <v>no</v>
      </c>
    </row>
    <row r="5502" spans="1:14" x14ac:dyDescent="0.25">
      <c r="A5502" t="str">
        <f t="shared" si="595"/>
        <v>4Gold Coast Suns</v>
      </c>
      <c r="B5502">
        <v>2020</v>
      </c>
      <c r="C5502">
        <v>4</v>
      </c>
      <c r="D5502" t="s">
        <v>494</v>
      </c>
      <c r="E5502" t="s">
        <v>40</v>
      </c>
      <c r="F5502">
        <v>30</v>
      </c>
      <c r="G5502" s="1">
        <v>0.8</v>
      </c>
      <c r="H5502">
        <v>0</v>
      </c>
      <c r="I5502">
        <f t="shared" si="596"/>
        <v>22</v>
      </c>
      <c r="J5502" s="3">
        <f t="shared" si="597"/>
        <v>0</v>
      </c>
      <c r="K5502" s="5">
        <f t="shared" si="600"/>
        <v>0</v>
      </c>
      <c r="L5502" s="3">
        <f t="shared" ca="1" si="598"/>
        <v>1.2500000000000001E-2</v>
      </c>
      <c r="M5502" s="1">
        <f t="shared" ca="1" si="599"/>
        <v>-1.2500000000000001E-2</v>
      </c>
      <c r="N5502" t="str">
        <f t="shared" si="601"/>
        <v>no</v>
      </c>
    </row>
    <row r="5503" spans="1:14" x14ac:dyDescent="0.25">
      <c r="A5503" t="str">
        <f t="shared" si="595"/>
        <v>4North Melbourne</v>
      </c>
      <c r="B5503">
        <v>2020</v>
      </c>
      <c r="C5503">
        <v>4</v>
      </c>
      <c r="D5503" t="s">
        <v>176</v>
      </c>
      <c r="E5503" t="s">
        <v>25</v>
      </c>
      <c r="F5503">
        <v>70</v>
      </c>
      <c r="G5503" s="1">
        <v>0.93</v>
      </c>
      <c r="H5503">
        <v>0</v>
      </c>
      <c r="I5503">
        <f t="shared" si="596"/>
        <v>20</v>
      </c>
      <c r="J5503" s="3">
        <f t="shared" si="597"/>
        <v>0</v>
      </c>
      <c r="K5503" s="5">
        <f t="shared" si="600"/>
        <v>32</v>
      </c>
      <c r="L5503" s="3">
        <f t="shared" ca="1" si="598"/>
        <v>0</v>
      </c>
      <c r="M5503" s="1">
        <f t="shared" ca="1" si="599"/>
        <v>0</v>
      </c>
      <c r="N5503" t="str">
        <f t="shared" si="601"/>
        <v>yes</v>
      </c>
    </row>
    <row r="5504" spans="1:14" x14ac:dyDescent="0.25">
      <c r="A5504" t="str">
        <f t="shared" si="595"/>
        <v>4Fremantle</v>
      </c>
      <c r="B5504">
        <v>2020</v>
      </c>
      <c r="C5504">
        <v>4</v>
      </c>
      <c r="D5504" t="s">
        <v>140</v>
      </c>
      <c r="E5504" t="s">
        <v>53</v>
      </c>
      <c r="F5504">
        <v>41</v>
      </c>
      <c r="G5504" s="1">
        <v>0.78</v>
      </c>
      <c r="H5504">
        <v>0</v>
      </c>
      <c r="I5504">
        <f t="shared" si="596"/>
        <v>22</v>
      </c>
      <c r="J5504" s="3">
        <f t="shared" si="597"/>
        <v>0</v>
      </c>
      <c r="K5504" s="5">
        <f t="shared" si="600"/>
        <v>79</v>
      </c>
      <c r="L5504" s="3">
        <f t="shared" ca="1" si="598"/>
        <v>3.9215686274509803E-2</v>
      </c>
      <c r="M5504" s="1">
        <f t="shared" ca="1" si="599"/>
        <v>-3.9215686274509803E-2</v>
      </c>
      <c r="N5504" t="str">
        <f t="shared" si="601"/>
        <v>yes</v>
      </c>
    </row>
    <row r="5505" spans="1:14" x14ac:dyDescent="0.25">
      <c r="A5505" t="str">
        <f t="shared" si="595"/>
        <v>4Port Adelaide</v>
      </c>
      <c r="B5505">
        <v>2020</v>
      </c>
      <c r="C5505">
        <v>4</v>
      </c>
      <c r="D5505" t="s">
        <v>279</v>
      </c>
      <c r="E5505" t="s">
        <v>48</v>
      </c>
      <c r="F5505">
        <v>50</v>
      </c>
      <c r="G5505" s="1">
        <v>0.82</v>
      </c>
      <c r="H5505">
        <v>0</v>
      </c>
      <c r="I5505">
        <f t="shared" si="596"/>
        <v>22</v>
      </c>
      <c r="J5505" s="3">
        <f t="shared" si="597"/>
        <v>0</v>
      </c>
      <c r="K5505" s="5">
        <f t="shared" si="600"/>
        <v>8</v>
      </c>
      <c r="L5505" s="3">
        <f t="shared" ca="1" si="598"/>
        <v>0</v>
      </c>
      <c r="M5505" s="1">
        <f t="shared" ca="1" si="599"/>
        <v>0</v>
      </c>
      <c r="N5505" t="str">
        <f t="shared" si="601"/>
        <v>yes</v>
      </c>
    </row>
    <row r="5506" spans="1:14" x14ac:dyDescent="0.25">
      <c r="A5506" t="str">
        <f t="shared" ref="A5506:A5569" si="602">C5506&amp;E5506</f>
        <v>4Western Bulldogs</v>
      </c>
      <c r="B5506">
        <v>2020</v>
      </c>
      <c r="C5506">
        <v>4</v>
      </c>
      <c r="D5506" t="s">
        <v>251</v>
      </c>
      <c r="E5506" t="s">
        <v>14</v>
      </c>
      <c r="F5506">
        <v>62</v>
      </c>
      <c r="G5506" s="1">
        <v>0.88</v>
      </c>
      <c r="H5506">
        <v>0</v>
      </c>
      <c r="I5506">
        <f t="shared" ref="I5506:I5569" si="603">SUMIF($A:$A,$A5506,$H:$H)/4</f>
        <v>19</v>
      </c>
      <c r="J5506" s="3">
        <f t="shared" ref="J5506:J5569" si="604">H5506/I5506</f>
        <v>0</v>
      </c>
      <c r="K5506" s="5">
        <f t="shared" si="600"/>
        <v>14</v>
      </c>
      <c r="L5506" s="3">
        <f t="shared" ref="L5506:L5569" ca="1" si="605">SUMIF($D:$D,$D5506,$J5506)/COUNTIF($D:$D,$D5506)</f>
        <v>0</v>
      </c>
      <c r="M5506" s="1">
        <f t="shared" ref="M5506:M5569" ca="1" si="606">J5506-L5506</f>
        <v>0</v>
      </c>
      <c r="N5506" t="str">
        <f t="shared" si="601"/>
        <v>yes</v>
      </c>
    </row>
    <row r="5507" spans="1:14" x14ac:dyDescent="0.25">
      <c r="A5507" t="str">
        <f t="shared" si="602"/>
        <v>4West Coast Eagles</v>
      </c>
      <c r="B5507">
        <v>2020</v>
      </c>
      <c r="C5507">
        <v>4</v>
      </c>
      <c r="D5507" t="s">
        <v>387</v>
      </c>
      <c r="E5507" t="s">
        <v>36</v>
      </c>
      <c r="F5507">
        <v>19</v>
      </c>
      <c r="G5507" s="1">
        <v>1</v>
      </c>
      <c r="H5507">
        <v>0</v>
      </c>
      <c r="I5507">
        <f t="shared" si="603"/>
        <v>22</v>
      </c>
      <c r="J5507" s="3">
        <f t="shared" si="604"/>
        <v>0</v>
      </c>
      <c r="K5507" s="5">
        <f t="shared" ref="K5507:K5570" si="607">SUMIF($D:$D,$D5507,$H:$H)</f>
        <v>0</v>
      </c>
      <c r="L5507" s="3">
        <f t="shared" ca="1" si="605"/>
        <v>9.8039215686274508E-3</v>
      </c>
      <c r="M5507" s="1">
        <f t="shared" ca="1" si="606"/>
        <v>-9.8039215686274508E-3</v>
      </c>
      <c r="N5507" t="str">
        <f t="shared" ref="N5507:N5570" si="608">IF(K5507&gt;0,"yes", "no")</f>
        <v>no</v>
      </c>
    </row>
    <row r="5508" spans="1:14" x14ac:dyDescent="0.25">
      <c r="A5508" t="str">
        <f t="shared" si="602"/>
        <v>4West Coast Eagles</v>
      </c>
      <c r="B5508">
        <v>2020</v>
      </c>
      <c r="C5508">
        <v>4</v>
      </c>
      <c r="D5508" t="s">
        <v>624</v>
      </c>
      <c r="E5508" t="s">
        <v>36</v>
      </c>
      <c r="F5508">
        <v>46</v>
      </c>
      <c r="G5508" s="1">
        <v>0.79</v>
      </c>
      <c r="H5508">
        <v>0</v>
      </c>
      <c r="I5508">
        <f t="shared" si="603"/>
        <v>22</v>
      </c>
      <c r="J5508" s="3">
        <f t="shared" si="604"/>
        <v>0</v>
      </c>
      <c r="K5508" s="5">
        <f t="shared" si="607"/>
        <v>0</v>
      </c>
      <c r="L5508" s="3">
        <f t="shared" ca="1" si="605"/>
        <v>0</v>
      </c>
      <c r="M5508" s="1">
        <f t="shared" ca="1" si="606"/>
        <v>0</v>
      </c>
      <c r="N5508" t="str">
        <f t="shared" si="608"/>
        <v>no</v>
      </c>
    </row>
    <row r="5509" spans="1:14" x14ac:dyDescent="0.25">
      <c r="A5509" t="str">
        <f t="shared" si="602"/>
        <v>4Essendon</v>
      </c>
      <c r="B5509">
        <v>2020</v>
      </c>
      <c r="C5509">
        <v>4</v>
      </c>
      <c r="D5509" t="s">
        <v>529</v>
      </c>
      <c r="E5509" t="s">
        <v>32</v>
      </c>
      <c r="F5509">
        <v>51</v>
      </c>
      <c r="G5509" s="1">
        <v>0.79</v>
      </c>
      <c r="H5509">
        <v>0</v>
      </c>
      <c r="I5509">
        <f t="shared" si="603"/>
        <v>18</v>
      </c>
      <c r="J5509" s="3">
        <f t="shared" si="604"/>
        <v>0</v>
      </c>
      <c r="K5509" s="5">
        <f t="shared" si="607"/>
        <v>0</v>
      </c>
      <c r="L5509" s="3">
        <f t="shared" ca="1" si="605"/>
        <v>0</v>
      </c>
      <c r="M5509" s="1">
        <f t="shared" ca="1" si="606"/>
        <v>0</v>
      </c>
      <c r="N5509" t="str">
        <f t="shared" si="608"/>
        <v>no</v>
      </c>
    </row>
    <row r="5510" spans="1:14" x14ac:dyDescent="0.25">
      <c r="A5510" t="str">
        <f t="shared" si="602"/>
        <v>4Western Bulldogs</v>
      </c>
      <c r="B5510">
        <v>2020</v>
      </c>
      <c r="C5510">
        <v>4</v>
      </c>
      <c r="D5510" t="s">
        <v>293</v>
      </c>
      <c r="E5510" t="s">
        <v>14</v>
      </c>
      <c r="F5510">
        <v>45</v>
      </c>
      <c r="G5510" s="1">
        <v>0.86</v>
      </c>
      <c r="H5510">
        <v>0</v>
      </c>
      <c r="I5510">
        <f t="shared" si="603"/>
        <v>19</v>
      </c>
      <c r="J5510" s="3">
        <f t="shared" si="604"/>
        <v>0</v>
      </c>
      <c r="K5510" s="5">
        <f t="shared" si="607"/>
        <v>4</v>
      </c>
      <c r="L5510" s="3">
        <f t="shared" ca="1" si="605"/>
        <v>2.1008403361344537E-3</v>
      </c>
      <c r="M5510" s="1">
        <f t="shared" ca="1" si="606"/>
        <v>-2.1008403361344537E-3</v>
      </c>
      <c r="N5510" t="str">
        <f t="shared" si="608"/>
        <v>yes</v>
      </c>
    </row>
    <row r="5511" spans="1:14" x14ac:dyDescent="0.25">
      <c r="A5511" t="str">
        <f t="shared" si="602"/>
        <v>4Brisbane Lions</v>
      </c>
      <c r="B5511">
        <v>2020</v>
      </c>
      <c r="C5511">
        <v>4</v>
      </c>
      <c r="D5511" t="s">
        <v>286</v>
      </c>
      <c r="E5511" t="s">
        <v>16</v>
      </c>
      <c r="F5511">
        <v>65</v>
      </c>
      <c r="G5511" s="1">
        <v>0.76</v>
      </c>
      <c r="H5511">
        <v>0</v>
      </c>
      <c r="I5511">
        <f t="shared" si="603"/>
        <v>21</v>
      </c>
      <c r="J5511" s="3">
        <f t="shared" si="604"/>
        <v>0</v>
      </c>
      <c r="K5511" s="5">
        <f t="shared" si="607"/>
        <v>8</v>
      </c>
      <c r="L5511" s="3">
        <f t="shared" ca="1" si="605"/>
        <v>7.5748194014447878E-2</v>
      </c>
      <c r="M5511" s="1">
        <f t="shared" ca="1" si="606"/>
        <v>-7.5748194014447878E-2</v>
      </c>
      <c r="N5511" t="str">
        <f t="shared" si="608"/>
        <v>yes</v>
      </c>
    </row>
    <row r="5512" spans="1:14" x14ac:dyDescent="0.25">
      <c r="A5512" t="str">
        <f t="shared" si="602"/>
        <v>4Richmond</v>
      </c>
      <c r="B5512">
        <v>2020</v>
      </c>
      <c r="C5512">
        <v>4</v>
      </c>
      <c r="D5512" t="s">
        <v>204</v>
      </c>
      <c r="E5512" t="s">
        <v>28</v>
      </c>
      <c r="F5512">
        <v>27</v>
      </c>
      <c r="G5512" s="1">
        <v>0.73</v>
      </c>
      <c r="H5512">
        <v>0</v>
      </c>
      <c r="I5512">
        <f t="shared" si="603"/>
        <v>29</v>
      </c>
      <c r="J5512" s="3">
        <f t="shared" si="604"/>
        <v>0</v>
      </c>
      <c r="K5512" s="5">
        <f t="shared" si="607"/>
        <v>24</v>
      </c>
      <c r="L5512" s="3">
        <f t="shared" ca="1" si="605"/>
        <v>0</v>
      </c>
      <c r="M5512" s="1">
        <f t="shared" ca="1" si="606"/>
        <v>0</v>
      </c>
      <c r="N5512" t="str">
        <f t="shared" si="608"/>
        <v>yes</v>
      </c>
    </row>
    <row r="5513" spans="1:14" x14ac:dyDescent="0.25">
      <c r="A5513" t="str">
        <f t="shared" si="602"/>
        <v>4Carlton</v>
      </c>
      <c r="B5513">
        <v>2020</v>
      </c>
      <c r="C5513">
        <v>4</v>
      </c>
      <c r="D5513" t="s">
        <v>319</v>
      </c>
      <c r="E5513" t="s">
        <v>6</v>
      </c>
      <c r="F5513">
        <v>49</v>
      </c>
      <c r="G5513" s="1">
        <v>0.84</v>
      </c>
      <c r="H5513">
        <v>0</v>
      </c>
      <c r="I5513">
        <f t="shared" si="603"/>
        <v>18</v>
      </c>
      <c r="J5513" s="3">
        <f t="shared" si="604"/>
        <v>0</v>
      </c>
      <c r="K5513" s="5">
        <f t="shared" si="607"/>
        <v>2</v>
      </c>
      <c r="L5513" s="3">
        <f t="shared" ca="1" si="605"/>
        <v>0</v>
      </c>
      <c r="M5513" s="1">
        <f t="shared" ca="1" si="606"/>
        <v>0</v>
      </c>
      <c r="N5513" t="str">
        <f t="shared" si="608"/>
        <v>yes</v>
      </c>
    </row>
    <row r="5514" spans="1:14" x14ac:dyDescent="0.25">
      <c r="A5514" t="str">
        <f t="shared" si="602"/>
        <v>4Richmond</v>
      </c>
      <c r="B5514">
        <v>2020</v>
      </c>
      <c r="C5514">
        <v>4</v>
      </c>
      <c r="D5514" t="s">
        <v>392</v>
      </c>
      <c r="E5514" t="s">
        <v>28</v>
      </c>
      <c r="F5514">
        <v>10</v>
      </c>
      <c r="G5514" s="1">
        <v>0.96</v>
      </c>
      <c r="H5514">
        <v>0</v>
      </c>
      <c r="I5514">
        <f t="shared" si="603"/>
        <v>29</v>
      </c>
      <c r="J5514" s="3">
        <f t="shared" si="604"/>
        <v>0</v>
      </c>
      <c r="K5514" s="5">
        <f t="shared" si="607"/>
        <v>0</v>
      </c>
      <c r="L5514" s="3">
        <f t="shared" ca="1" si="605"/>
        <v>0</v>
      </c>
      <c r="M5514" s="1">
        <f t="shared" ca="1" si="606"/>
        <v>0</v>
      </c>
      <c r="N5514" t="str">
        <f t="shared" si="608"/>
        <v>no</v>
      </c>
    </row>
    <row r="5515" spans="1:14" x14ac:dyDescent="0.25">
      <c r="A5515" t="str">
        <f t="shared" si="602"/>
        <v>4Adelaide Crows</v>
      </c>
      <c r="B5515">
        <v>2020</v>
      </c>
      <c r="C5515">
        <v>4</v>
      </c>
      <c r="D5515" t="s">
        <v>425</v>
      </c>
      <c r="E5515" t="s">
        <v>22</v>
      </c>
      <c r="F5515">
        <v>25</v>
      </c>
      <c r="G5515" s="1">
        <v>0.82</v>
      </c>
      <c r="H5515">
        <v>0</v>
      </c>
      <c r="I5515">
        <f t="shared" si="603"/>
        <v>21</v>
      </c>
      <c r="J5515" s="3">
        <f t="shared" si="604"/>
        <v>0</v>
      </c>
      <c r="K5515" s="5">
        <f t="shared" si="607"/>
        <v>0</v>
      </c>
      <c r="L5515" s="3">
        <f t="shared" ca="1" si="605"/>
        <v>2.1367521367521368E-2</v>
      </c>
      <c r="M5515" s="1">
        <f t="shared" ca="1" si="606"/>
        <v>-2.1367521367521368E-2</v>
      </c>
      <c r="N5515" t="str">
        <f t="shared" si="608"/>
        <v>no</v>
      </c>
    </row>
    <row r="5516" spans="1:14" x14ac:dyDescent="0.25">
      <c r="A5516" t="str">
        <f t="shared" si="602"/>
        <v>4Port Adelaide</v>
      </c>
      <c r="B5516">
        <v>2020</v>
      </c>
      <c r="C5516">
        <v>4</v>
      </c>
      <c r="D5516" t="s">
        <v>510</v>
      </c>
      <c r="E5516" t="s">
        <v>48</v>
      </c>
      <c r="F5516">
        <v>82</v>
      </c>
      <c r="G5516" s="1">
        <v>0.86</v>
      </c>
      <c r="H5516">
        <v>0</v>
      </c>
      <c r="I5516">
        <f t="shared" si="603"/>
        <v>22</v>
      </c>
      <c r="J5516" s="3">
        <f t="shared" si="604"/>
        <v>0</v>
      </c>
      <c r="K5516" s="5">
        <f t="shared" si="607"/>
        <v>0</v>
      </c>
      <c r="L5516" s="3">
        <f t="shared" ca="1" si="605"/>
        <v>0</v>
      </c>
      <c r="M5516" s="1">
        <f t="shared" ca="1" si="606"/>
        <v>0</v>
      </c>
      <c r="N5516" t="str">
        <f t="shared" si="608"/>
        <v>no</v>
      </c>
    </row>
    <row r="5517" spans="1:14" x14ac:dyDescent="0.25">
      <c r="A5517" t="str">
        <f t="shared" si="602"/>
        <v>4Port Adelaide</v>
      </c>
      <c r="B5517">
        <v>2020</v>
      </c>
      <c r="C5517">
        <v>4</v>
      </c>
      <c r="D5517" t="s">
        <v>408</v>
      </c>
      <c r="E5517" t="s">
        <v>48</v>
      </c>
      <c r="F5517">
        <v>45</v>
      </c>
      <c r="G5517" s="1">
        <v>0.83</v>
      </c>
      <c r="H5517">
        <v>0</v>
      </c>
      <c r="I5517">
        <f t="shared" si="603"/>
        <v>22</v>
      </c>
      <c r="J5517" s="3">
        <f t="shared" si="604"/>
        <v>0</v>
      </c>
      <c r="K5517" s="5">
        <f t="shared" si="607"/>
        <v>0</v>
      </c>
      <c r="L5517" s="3">
        <f t="shared" ca="1" si="605"/>
        <v>0</v>
      </c>
      <c r="M5517" s="1">
        <f t="shared" ca="1" si="606"/>
        <v>0</v>
      </c>
      <c r="N5517" t="str">
        <f t="shared" si="608"/>
        <v>no</v>
      </c>
    </row>
    <row r="5518" spans="1:14" x14ac:dyDescent="0.25">
      <c r="A5518" t="str">
        <f t="shared" si="602"/>
        <v>4Brisbane Lions</v>
      </c>
      <c r="B5518">
        <v>2020</v>
      </c>
      <c r="C5518">
        <v>4</v>
      </c>
      <c r="D5518" t="s">
        <v>306</v>
      </c>
      <c r="E5518" t="s">
        <v>16</v>
      </c>
      <c r="F5518">
        <v>56</v>
      </c>
      <c r="G5518" s="1">
        <v>0.91</v>
      </c>
      <c r="H5518">
        <v>0</v>
      </c>
      <c r="I5518">
        <f t="shared" si="603"/>
        <v>21</v>
      </c>
      <c r="J5518" s="3">
        <f t="shared" si="604"/>
        <v>0</v>
      </c>
      <c r="K5518" s="5">
        <f t="shared" si="607"/>
        <v>2</v>
      </c>
      <c r="L5518" s="3">
        <f t="shared" ca="1" si="605"/>
        <v>2.222222222222222E-2</v>
      </c>
      <c r="M5518" s="1">
        <f t="shared" ca="1" si="606"/>
        <v>-2.222222222222222E-2</v>
      </c>
      <c r="N5518" t="str">
        <f t="shared" si="608"/>
        <v>yes</v>
      </c>
    </row>
    <row r="5519" spans="1:14" x14ac:dyDescent="0.25">
      <c r="A5519" t="str">
        <f t="shared" si="602"/>
        <v>4Richmond</v>
      </c>
      <c r="B5519">
        <v>2020</v>
      </c>
      <c r="C5519">
        <v>4</v>
      </c>
      <c r="D5519" t="s">
        <v>324</v>
      </c>
      <c r="E5519" t="s">
        <v>28</v>
      </c>
      <c r="F5519">
        <v>60</v>
      </c>
      <c r="G5519" s="1">
        <v>0.98</v>
      </c>
      <c r="H5519">
        <v>0</v>
      </c>
      <c r="I5519">
        <f t="shared" si="603"/>
        <v>29</v>
      </c>
      <c r="J5519" s="3">
        <f t="shared" si="604"/>
        <v>0</v>
      </c>
      <c r="K5519" s="5">
        <f t="shared" si="607"/>
        <v>2</v>
      </c>
      <c r="L5519" s="3">
        <f t="shared" ca="1" si="605"/>
        <v>0</v>
      </c>
      <c r="M5519" s="1">
        <f t="shared" ca="1" si="606"/>
        <v>0</v>
      </c>
      <c r="N5519" t="str">
        <f t="shared" si="608"/>
        <v>yes</v>
      </c>
    </row>
    <row r="5520" spans="1:14" x14ac:dyDescent="0.25">
      <c r="A5520" t="str">
        <f t="shared" si="602"/>
        <v>4Melbourne</v>
      </c>
      <c r="B5520">
        <v>2020</v>
      </c>
      <c r="C5520">
        <v>4</v>
      </c>
      <c r="D5520" t="s">
        <v>433</v>
      </c>
      <c r="E5520" t="s">
        <v>30</v>
      </c>
      <c r="F5520">
        <v>31</v>
      </c>
      <c r="G5520" s="1">
        <v>0.77</v>
      </c>
      <c r="H5520">
        <v>0</v>
      </c>
      <c r="I5520">
        <f t="shared" si="603"/>
        <v>17</v>
      </c>
      <c r="J5520" s="3">
        <f t="shared" si="604"/>
        <v>0</v>
      </c>
      <c r="K5520" s="5">
        <f t="shared" si="607"/>
        <v>0</v>
      </c>
      <c r="L5520" s="3">
        <f t="shared" ca="1" si="605"/>
        <v>2.5510204081632651E-3</v>
      </c>
      <c r="M5520" s="1">
        <f t="shared" ca="1" si="606"/>
        <v>-2.5510204081632651E-3</v>
      </c>
      <c r="N5520" t="str">
        <f t="shared" si="608"/>
        <v>no</v>
      </c>
    </row>
    <row r="5521" spans="1:14" x14ac:dyDescent="0.25">
      <c r="A5521" t="str">
        <f t="shared" si="602"/>
        <v>4Gold Coast Suns</v>
      </c>
      <c r="B5521">
        <v>2020</v>
      </c>
      <c r="C5521">
        <v>4</v>
      </c>
      <c r="D5521" t="s">
        <v>495</v>
      </c>
      <c r="E5521" t="s">
        <v>40</v>
      </c>
      <c r="F5521">
        <v>42</v>
      </c>
      <c r="G5521" s="1">
        <v>1</v>
      </c>
      <c r="H5521">
        <v>0</v>
      </c>
      <c r="I5521">
        <f t="shared" si="603"/>
        <v>22</v>
      </c>
      <c r="J5521" s="3">
        <f t="shared" si="604"/>
        <v>0</v>
      </c>
      <c r="K5521" s="5">
        <f t="shared" si="607"/>
        <v>0</v>
      </c>
      <c r="L5521" s="3">
        <f t="shared" ca="1" si="605"/>
        <v>0</v>
      </c>
      <c r="M5521" s="1">
        <f t="shared" ca="1" si="606"/>
        <v>0</v>
      </c>
      <c r="N5521" t="str">
        <f t="shared" si="608"/>
        <v>no</v>
      </c>
    </row>
    <row r="5522" spans="1:14" x14ac:dyDescent="0.25">
      <c r="A5522" t="str">
        <f t="shared" si="602"/>
        <v>4North Melbourne</v>
      </c>
      <c r="B5522">
        <v>2020</v>
      </c>
      <c r="C5522">
        <v>4</v>
      </c>
      <c r="D5522" t="s">
        <v>523</v>
      </c>
      <c r="E5522" t="s">
        <v>25</v>
      </c>
      <c r="F5522">
        <v>58</v>
      </c>
      <c r="G5522" s="1">
        <v>0.87</v>
      </c>
      <c r="H5522">
        <v>0</v>
      </c>
      <c r="I5522">
        <f t="shared" si="603"/>
        <v>20</v>
      </c>
      <c r="J5522" s="3">
        <f t="shared" si="604"/>
        <v>0</v>
      </c>
      <c r="K5522" s="5">
        <f t="shared" si="607"/>
        <v>0</v>
      </c>
      <c r="L5522" s="3">
        <f t="shared" ca="1" si="605"/>
        <v>0</v>
      </c>
      <c r="M5522" s="1">
        <f t="shared" ca="1" si="606"/>
        <v>0</v>
      </c>
      <c r="N5522" t="str">
        <f t="shared" si="608"/>
        <v>no</v>
      </c>
    </row>
    <row r="5523" spans="1:14" x14ac:dyDescent="0.25">
      <c r="A5523" t="str">
        <f t="shared" si="602"/>
        <v>4Gold Coast Suns</v>
      </c>
      <c r="B5523">
        <v>2020</v>
      </c>
      <c r="C5523">
        <v>4</v>
      </c>
      <c r="D5523" t="s">
        <v>373</v>
      </c>
      <c r="E5523" t="s">
        <v>40</v>
      </c>
      <c r="F5523">
        <v>83</v>
      </c>
      <c r="G5523" s="1">
        <v>0.86</v>
      </c>
      <c r="H5523">
        <v>0</v>
      </c>
      <c r="I5523">
        <f t="shared" si="603"/>
        <v>22</v>
      </c>
      <c r="J5523" s="3">
        <f t="shared" si="604"/>
        <v>0</v>
      </c>
      <c r="K5523" s="5">
        <f t="shared" si="607"/>
        <v>0</v>
      </c>
      <c r="L5523" s="3">
        <f t="shared" ca="1" si="605"/>
        <v>0</v>
      </c>
      <c r="M5523" s="1">
        <f t="shared" ca="1" si="606"/>
        <v>0</v>
      </c>
      <c r="N5523" t="str">
        <f t="shared" si="608"/>
        <v>no</v>
      </c>
    </row>
    <row r="5524" spans="1:14" x14ac:dyDescent="0.25">
      <c r="A5524" t="str">
        <f t="shared" si="602"/>
        <v>4GWS Giants</v>
      </c>
      <c r="B5524">
        <v>2020</v>
      </c>
      <c r="C5524">
        <v>4</v>
      </c>
      <c r="D5524" t="s">
        <v>378</v>
      </c>
      <c r="E5524" t="s">
        <v>11</v>
      </c>
      <c r="F5524">
        <v>76</v>
      </c>
      <c r="G5524" s="1">
        <v>0.86</v>
      </c>
      <c r="H5524">
        <v>0</v>
      </c>
      <c r="I5524">
        <f t="shared" si="603"/>
        <v>23</v>
      </c>
      <c r="J5524" s="3">
        <f t="shared" si="604"/>
        <v>0</v>
      </c>
      <c r="K5524" s="5">
        <f t="shared" si="607"/>
        <v>0</v>
      </c>
      <c r="L5524" s="3">
        <f t="shared" ca="1" si="605"/>
        <v>0</v>
      </c>
      <c r="M5524" s="1">
        <f t="shared" ca="1" si="606"/>
        <v>0</v>
      </c>
      <c r="N5524" t="str">
        <f t="shared" si="608"/>
        <v>no</v>
      </c>
    </row>
    <row r="5525" spans="1:14" x14ac:dyDescent="0.25">
      <c r="A5525" t="str">
        <f t="shared" si="602"/>
        <v>4North Melbourne</v>
      </c>
      <c r="B5525">
        <v>2020</v>
      </c>
      <c r="C5525">
        <v>4</v>
      </c>
      <c r="D5525" t="s">
        <v>539</v>
      </c>
      <c r="E5525" t="s">
        <v>25</v>
      </c>
      <c r="F5525">
        <v>64</v>
      </c>
      <c r="G5525" s="1">
        <v>0.78</v>
      </c>
      <c r="H5525">
        <v>0</v>
      </c>
      <c r="I5525">
        <f t="shared" si="603"/>
        <v>20</v>
      </c>
      <c r="J5525" s="3">
        <f t="shared" si="604"/>
        <v>0</v>
      </c>
      <c r="K5525" s="5">
        <f t="shared" si="607"/>
        <v>0</v>
      </c>
      <c r="L5525" s="3">
        <f t="shared" ca="1" si="605"/>
        <v>0</v>
      </c>
      <c r="M5525" s="1">
        <f t="shared" ca="1" si="606"/>
        <v>0</v>
      </c>
      <c r="N5525" t="str">
        <f t="shared" si="608"/>
        <v>no</v>
      </c>
    </row>
    <row r="5526" spans="1:14" x14ac:dyDescent="0.25">
      <c r="A5526" t="str">
        <f t="shared" si="602"/>
        <v>4West Coast Eagles</v>
      </c>
      <c r="B5526">
        <v>2020</v>
      </c>
      <c r="C5526">
        <v>4</v>
      </c>
      <c r="D5526" t="s">
        <v>418</v>
      </c>
      <c r="E5526" t="s">
        <v>36</v>
      </c>
      <c r="F5526">
        <v>24</v>
      </c>
      <c r="G5526" s="1">
        <v>0.91</v>
      </c>
      <c r="H5526">
        <v>0</v>
      </c>
      <c r="I5526">
        <f t="shared" si="603"/>
        <v>22</v>
      </c>
      <c r="J5526" s="3">
        <f t="shared" si="604"/>
        <v>0</v>
      </c>
      <c r="K5526" s="5">
        <f t="shared" si="607"/>
        <v>0</v>
      </c>
      <c r="L5526" s="3">
        <f t="shared" ca="1" si="605"/>
        <v>0</v>
      </c>
      <c r="M5526" s="1">
        <f t="shared" ca="1" si="606"/>
        <v>0</v>
      </c>
      <c r="N5526" t="str">
        <f t="shared" si="608"/>
        <v>no</v>
      </c>
    </row>
    <row r="5527" spans="1:14" x14ac:dyDescent="0.25">
      <c r="A5527" t="str">
        <f t="shared" si="602"/>
        <v>4Adelaide Crows</v>
      </c>
      <c r="B5527">
        <v>2020</v>
      </c>
      <c r="C5527">
        <v>4</v>
      </c>
      <c r="D5527" t="s">
        <v>259</v>
      </c>
      <c r="E5527" t="s">
        <v>22</v>
      </c>
      <c r="F5527">
        <v>45</v>
      </c>
      <c r="G5527" s="1">
        <v>0.83</v>
      </c>
      <c r="H5527">
        <v>0</v>
      </c>
      <c r="I5527">
        <f t="shared" si="603"/>
        <v>21</v>
      </c>
      <c r="J5527" s="3">
        <f t="shared" si="604"/>
        <v>0</v>
      </c>
      <c r="K5527" s="5">
        <f t="shared" si="607"/>
        <v>7</v>
      </c>
      <c r="L5527" s="3">
        <f t="shared" ca="1" si="605"/>
        <v>0</v>
      </c>
      <c r="M5527" s="1">
        <f t="shared" ca="1" si="606"/>
        <v>0</v>
      </c>
      <c r="N5527" t="str">
        <f t="shared" si="608"/>
        <v>yes</v>
      </c>
    </row>
    <row r="5528" spans="1:14" x14ac:dyDescent="0.25">
      <c r="A5528" t="str">
        <f t="shared" si="602"/>
        <v>4Carlton</v>
      </c>
      <c r="B5528">
        <v>2020</v>
      </c>
      <c r="C5528">
        <v>4</v>
      </c>
      <c r="D5528" t="s">
        <v>527</v>
      </c>
      <c r="E5528" t="s">
        <v>6</v>
      </c>
      <c r="F5528">
        <v>20</v>
      </c>
      <c r="G5528" s="1">
        <v>0.67</v>
      </c>
      <c r="H5528">
        <v>0</v>
      </c>
      <c r="I5528">
        <f t="shared" si="603"/>
        <v>18</v>
      </c>
      <c r="J5528" s="3">
        <f t="shared" si="604"/>
        <v>0</v>
      </c>
      <c r="K5528" s="5">
        <f t="shared" si="607"/>
        <v>0</v>
      </c>
      <c r="L5528" s="3">
        <f t="shared" ca="1" si="605"/>
        <v>0</v>
      </c>
      <c r="M5528" s="1">
        <f t="shared" ca="1" si="606"/>
        <v>0</v>
      </c>
      <c r="N5528" t="str">
        <f t="shared" si="608"/>
        <v>no</v>
      </c>
    </row>
    <row r="5529" spans="1:14" x14ac:dyDescent="0.25">
      <c r="A5529" t="str">
        <f t="shared" si="602"/>
        <v>4St Kilda</v>
      </c>
      <c r="B5529">
        <v>2020</v>
      </c>
      <c r="C5529">
        <v>4</v>
      </c>
      <c r="D5529" t="s">
        <v>492</v>
      </c>
      <c r="E5529" t="s">
        <v>19</v>
      </c>
      <c r="F5529">
        <v>61</v>
      </c>
      <c r="G5529" s="1">
        <v>0.75</v>
      </c>
      <c r="H5529">
        <v>0</v>
      </c>
      <c r="I5529">
        <f t="shared" si="603"/>
        <v>29</v>
      </c>
      <c r="J5529" s="3">
        <f t="shared" si="604"/>
        <v>0</v>
      </c>
      <c r="K5529" s="5">
        <f t="shared" si="607"/>
        <v>0</v>
      </c>
      <c r="L5529" s="3">
        <f t="shared" ca="1" si="605"/>
        <v>0</v>
      </c>
      <c r="M5529" s="1">
        <f t="shared" ca="1" si="606"/>
        <v>0</v>
      </c>
      <c r="N5529" t="str">
        <f t="shared" si="608"/>
        <v>no</v>
      </c>
    </row>
    <row r="5530" spans="1:14" x14ac:dyDescent="0.25">
      <c r="A5530" t="str">
        <f t="shared" si="602"/>
        <v>4Western Bulldogs</v>
      </c>
      <c r="B5530">
        <v>2020</v>
      </c>
      <c r="C5530">
        <v>4</v>
      </c>
      <c r="D5530" t="s">
        <v>371</v>
      </c>
      <c r="E5530" t="s">
        <v>14</v>
      </c>
      <c r="F5530">
        <v>23</v>
      </c>
      <c r="G5530" s="1">
        <v>1</v>
      </c>
      <c r="H5530">
        <v>0</v>
      </c>
      <c r="I5530">
        <f t="shared" si="603"/>
        <v>19</v>
      </c>
      <c r="J5530" s="3">
        <f t="shared" si="604"/>
        <v>0</v>
      </c>
      <c r="K5530" s="5">
        <f t="shared" si="607"/>
        <v>0</v>
      </c>
      <c r="L5530" s="3">
        <f t="shared" ca="1" si="605"/>
        <v>0</v>
      </c>
      <c r="M5530" s="1">
        <f t="shared" ca="1" si="606"/>
        <v>0</v>
      </c>
      <c r="N5530" t="str">
        <f t="shared" si="608"/>
        <v>no</v>
      </c>
    </row>
    <row r="5531" spans="1:14" x14ac:dyDescent="0.25">
      <c r="A5531" t="str">
        <f t="shared" si="602"/>
        <v>4Brisbane Lions</v>
      </c>
      <c r="B5531">
        <v>2020</v>
      </c>
      <c r="C5531">
        <v>4</v>
      </c>
      <c r="D5531" t="s">
        <v>451</v>
      </c>
      <c r="E5531" t="s">
        <v>16</v>
      </c>
      <c r="F5531">
        <v>46</v>
      </c>
      <c r="G5531" s="1">
        <v>0.77</v>
      </c>
      <c r="H5531">
        <v>0</v>
      </c>
      <c r="I5531">
        <f t="shared" si="603"/>
        <v>21</v>
      </c>
      <c r="J5531" s="3">
        <f t="shared" si="604"/>
        <v>0</v>
      </c>
      <c r="K5531" s="5">
        <f t="shared" si="607"/>
        <v>0</v>
      </c>
      <c r="L5531" s="3">
        <f t="shared" ca="1" si="605"/>
        <v>0</v>
      </c>
      <c r="M5531" s="1">
        <f t="shared" ca="1" si="606"/>
        <v>0</v>
      </c>
      <c r="N5531" t="str">
        <f t="shared" si="608"/>
        <v>no</v>
      </c>
    </row>
    <row r="5532" spans="1:14" x14ac:dyDescent="0.25">
      <c r="A5532" t="str">
        <f t="shared" si="602"/>
        <v>4Western Bulldogs</v>
      </c>
      <c r="B5532">
        <v>2020</v>
      </c>
      <c r="C5532">
        <v>4</v>
      </c>
      <c r="D5532" t="s">
        <v>372</v>
      </c>
      <c r="E5532" t="s">
        <v>14</v>
      </c>
      <c r="F5532">
        <v>42</v>
      </c>
      <c r="G5532" s="1">
        <v>0.76</v>
      </c>
      <c r="H5532">
        <v>0</v>
      </c>
      <c r="I5532">
        <f t="shared" si="603"/>
        <v>19</v>
      </c>
      <c r="J5532" s="3">
        <f t="shared" si="604"/>
        <v>0</v>
      </c>
      <c r="K5532" s="5">
        <f t="shared" si="607"/>
        <v>0</v>
      </c>
      <c r="L5532" s="3">
        <f t="shared" ca="1" si="605"/>
        <v>0</v>
      </c>
      <c r="M5532" s="1">
        <f t="shared" ca="1" si="606"/>
        <v>0</v>
      </c>
      <c r="N5532" t="str">
        <f t="shared" si="608"/>
        <v>no</v>
      </c>
    </row>
    <row r="5533" spans="1:14" x14ac:dyDescent="0.25">
      <c r="A5533" t="str">
        <f t="shared" si="602"/>
        <v>4Gold Coast Suns</v>
      </c>
      <c r="B5533">
        <v>2020</v>
      </c>
      <c r="C5533">
        <v>4</v>
      </c>
      <c r="D5533" t="s">
        <v>261</v>
      </c>
      <c r="E5533" t="s">
        <v>40</v>
      </c>
      <c r="F5533">
        <v>62</v>
      </c>
      <c r="G5533" s="1">
        <v>0.84</v>
      </c>
      <c r="H5533">
        <v>0</v>
      </c>
      <c r="I5533">
        <f t="shared" si="603"/>
        <v>22</v>
      </c>
      <c r="J5533" s="3">
        <f t="shared" si="604"/>
        <v>0</v>
      </c>
      <c r="K5533" s="5">
        <f t="shared" si="607"/>
        <v>7</v>
      </c>
      <c r="L5533" s="3">
        <f t="shared" ca="1" si="605"/>
        <v>2.5000000000000001E-2</v>
      </c>
      <c r="M5533" s="1">
        <f t="shared" ca="1" si="606"/>
        <v>-2.5000000000000001E-2</v>
      </c>
      <c r="N5533" t="str">
        <f t="shared" si="608"/>
        <v>yes</v>
      </c>
    </row>
    <row r="5534" spans="1:14" x14ac:dyDescent="0.25">
      <c r="A5534" t="str">
        <f t="shared" si="602"/>
        <v>4GWS Giants</v>
      </c>
      <c r="B5534">
        <v>2020</v>
      </c>
      <c r="C5534">
        <v>4</v>
      </c>
      <c r="D5534" t="s">
        <v>380</v>
      </c>
      <c r="E5534" t="s">
        <v>11</v>
      </c>
      <c r="F5534">
        <v>88</v>
      </c>
      <c r="G5534" s="1">
        <v>0.94</v>
      </c>
      <c r="H5534">
        <v>0</v>
      </c>
      <c r="I5534">
        <f t="shared" si="603"/>
        <v>23</v>
      </c>
      <c r="J5534" s="3">
        <f t="shared" si="604"/>
        <v>0</v>
      </c>
      <c r="K5534" s="5">
        <f t="shared" si="607"/>
        <v>0</v>
      </c>
      <c r="L5534" s="3">
        <f t="shared" ca="1" si="605"/>
        <v>1.7195767195767195E-2</v>
      </c>
      <c r="M5534" s="1">
        <f t="shared" ca="1" si="606"/>
        <v>-1.7195767195767195E-2</v>
      </c>
      <c r="N5534" t="str">
        <f t="shared" si="608"/>
        <v>no</v>
      </c>
    </row>
    <row r="5535" spans="1:14" x14ac:dyDescent="0.25">
      <c r="A5535" t="str">
        <f t="shared" si="602"/>
        <v>4GWS Giants</v>
      </c>
      <c r="B5535">
        <v>2020</v>
      </c>
      <c r="C5535">
        <v>4</v>
      </c>
      <c r="D5535" t="s">
        <v>196</v>
      </c>
      <c r="E5535" t="s">
        <v>11</v>
      </c>
      <c r="F5535">
        <v>73</v>
      </c>
      <c r="G5535" s="1">
        <v>0.9</v>
      </c>
      <c r="H5535">
        <v>0</v>
      </c>
      <c r="I5535">
        <f t="shared" si="603"/>
        <v>23</v>
      </c>
      <c r="J5535" s="3">
        <f t="shared" si="604"/>
        <v>0</v>
      </c>
      <c r="K5535" s="5">
        <f t="shared" si="607"/>
        <v>41</v>
      </c>
      <c r="L5535" s="3">
        <f t="shared" ca="1" si="605"/>
        <v>7.9763313609467451E-2</v>
      </c>
      <c r="M5535" s="1">
        <f t="shared" ca="1" si="606"/>
        <v>-7.9763313609467451E-2</v>
      </c>
      <c r="N5535" t="str">
        <f t="shared" si="608"/>
        <v>yes</v>
      </c>
    </row>
    <row r="5536" spans="1:14" x14ac:dyDescent="0.25">
      <c r="A5536" t="str">
        <f t="shared" si="602"/>
        <v>4GWS Giants</v>
      </c>
      <c r="B5536">
        <v>2020</v>
      </c>
      <c r="C5536">
        <v>4</v>
      </c>
      <c r="D5536" t="s">
        <v>441</v>
      </c>
      <c r="E5536" t="s">
        <v>11</v>
      </c>
      <c r="F5536">
        <v>22</v>
      </c>
      <c r="G5536" s="1">
        <v>0.75</v>
      </c>
      <c r="H5536">
        <v>0</v>
      </c>
      <c r="I5536">
        <f t="shared" si="603"/>
        <v>23</v>
      </c>
      <c r="J5536" s="3">
        <f t="shared" si="604"/>
        <v>0</v>
      </c>
      <c r="K5536" s="5">
        <f t="shared" si="607"/>
        <v>0</v>
      </c>
      <c r="L5536" s="3">
        <f t="shared" ca="1" si="605"/>
        <v>0</v>
      </c>
      <c r="M5536" s="1">
        <f t="shared" ca="1" si="606"/>
        <v>0</v>
      </c>
      <c r="N5536" t="str">
        <f t="shared" si="608"/>
        <v>no</v>
      </c>
    </row>
    <row r="5537" spans="1:14" x14ac:dyDescent="0.25">
      <c r="A5537" t="str">
        <f t="shared" si="602"/>
        <v>4Collingwood</v>
      </c>
      <c r="B5537">
        <v>2020</v>
      </c>
      <c r="C5537">
        <v>4</v>
      </c>
      <c r="D5537" t="s">
        <v>571</v>
      </c>
      <c r="E5537" t="s">
        <v>51</v>
      </c>
      <c r="F5537">
        <v>62</v>
      </c>
      <c r="G5537" s="1">
        <v>0.91</v>
      </c>
      <c r="H5537">
        <v>0</v>
      </c>
      <c r="I5537">
        <f t="shared" si="603"/>
        <v>23</v>
      </c>
      <c r="J5537" s="3">
        <f t="shared" si="604"/>
        <v>0</v>
      </c>
      <c r="K5537" s="5">
        <f t="shared" si="607"/>
        <v>0</v>
      </c>
      <c r="L5537" s="3">
        <f t="shared" ca="1" si="605"/>
        <v>0</v>
      </c>
      <c r="M5537" s="1">
        <f t="shared" ca="1" si="606"/>
        <v>0</v>
      </c>
      <c r="N5537" t="str">
        <f t="shared" si="608"/>
        <v>no</v>
      </c>
    </row>
    <row r="5538" spans="1:14" x14ac:dyDescent="0.25">
      <c r="A5538" t="str">
        <f t="shared" si="602"/>
        <v>4West Coast Eagles</v>
      </c>
      <c r="B5538">
        <v>2020</v>
      </c>
      <c r="C5538">
        <v>4</v>
      </c>
      <c r="D5538" t="s">
        <v>448</v>
      </c>
      <c r="E5538" t="s">
        <v>36</v>
      </c>
      <c r="F5538">
        <v>76</v>
      </c>
      <c r="G5538" s="1">
        <v>0.96</v>
      </c>
      <c r="H5538">
        <v>0</v>
      </c>
      <c r="I5538">
        <f t="shared" si="603"/>
        <v>22</v>
      </c>
      <c r="J5538" s="3">
        <f t="shared" si="604"/>
        <v>0</v>
      </c>
      <c r="K5538" s="5">
        <f t="shared" si="607"/>
        <v>0</v>
      </c>
      <c r="L5538" s="3">
        <f t="shared" ca="1" si="605"/>
        <v>7.7537593984962402E-3</v>
      </c>
      <c r="M5538" s="1">
        <f t="shared" ca="1" si="606"/>
        <v>-7.7537593984962402E-3</v>
      </c>
      <c r="N5538" t="str">
        <f t="shared" si="608"/>
        <v>no</v>
      </c>
    </row>
    <row r="5539" spans="1:14" x14ac:dyDescent="0.25">
      <c r="A5539" t="str">
        <f t="shared" si="602"/>
        <v>4St Kilda</v>
      </c>
      <c r="B5539">
        <v>2020</v>
      </c>
      <c r="C5539">
        <v>4</v>
      </c>
      <c r="D5539" t="s">
        <v>594</v>
      </c>
      <c r="E5539" t="s">
        <v>19</v>
      </c>
      <c r="F5539">
        <v>60</v>
      </c>
      <c r="G5539" s="1">
        <v>0.97</v>
      </c>
      <c r="H5539">
        <v>0</v>
      </c>
      <c r="I5539">
        <f t="shared" si="603"/>
        <v>29</v>
      </c>
      <c r="J5539" s="3">
        <f t="shared" si="604"/>
        <v>0</v>
      </c>
      <c r="K5539" s="5">
        <f t="shared" si="607"/>
        <v>0</v>
      </c>
      <c r="L5539" s="3">
        <f t="shared" ca="1" si="605"/>
        <v>0</v>
      </c>
      <c r="M5539" s="1">
        <f t="shared" ca="1" si="606"/>
        <v>0</v>
      </c>
      <c r="N5539" t="str">
        <f t="shared" si="608"/>
        <v>no</v>
      </c>
    </row>
    <row r="5540" spans="1:14" x14ac:dyDescent="0.25">
      <c r="A5540" t="str">
        <f t="shared" si="602"/>
        <v>4Sydney Swans</v>
      </c>
      <c r="B5540">
        <v>2020</v>
      </c>
      <c r="C5540">
        <v>4</v>
      </c>
      <c r="D5540" t="s">
        <v>105</v>
      </c>
      <c r="E5540" t="s">
        <v>70</v>
      </c>
      <c r="F5540">
        <v>45</v>
      </c>
      <c r="G5540" s="1">
        <v>0.85</v>
      </c>
      <c r="H5540">
        <v>0</v>
      </c>
      <c r="I5540">
        <f t="shared" si="603"/>
        <v>19</v>
      </c>
      <c r="J5540" s="3">
        <f t="shared" si="604"/>
        <v>0</v>
      </c>
      <c r="K5540" s="5">
        <f t="shared" si="607"/>
        <v>39</v>
      </c>
      <c r="L5540" s="3">
        <f t="shared" ca="1" si="605"/>
        <v>0</v>
      </c>
      <c r="M5540" s="1">
        <f t="shared" ca="1" si="606"/>
        <v>0</v>
      </c>
      <c r="N5540" t="str">
        <f t="shared" si="608"/>
        <v>yes</v>
      </c>
    </row>
    <row r="5541" spans="1:14" x14ac:dyDescent="0.25">
      <c r="A5541" t="str">
        <f t="shared" si="602"/>
        <v>4Sydney Swans</v>
      </c>
      <c r="B5541">
        <v>2020</v>
      </c>
      <c r="C5541">
        <v>4</v>
      </c>
      <c r="D5541" t="s">
        <v>158</v>
      </c>
      <c r="E5541" t="s">
        <v>70</v>
      </c>
      <c r="F5541">
        <v>30</v>
      </c>
      <c r="G5541" s="1">
        <v>0.81</v>
      </c>
      <c r="H5541">
        <v>0</v>
      </c>
      <c r="I5541">
        <f t="shared" si="603"/>
        <v>19</v>
      </c>
      <c r="J5541" s="3">
        <f t="shared" si="604"/>
        <v>0</v>
      </c>
      <c r="K5541" s="5">
        <f t="shared" si="607"/>
        <v>53</v>
      </c>
      <c r="L5541" s="3">
        <f t="shared" ca="1" si="605"/>
        <v>0.13716856060606061</v>
      </c>
      <c r="M5541" s="1">
        <f t="shared" ca="1" si="606"/>
        <v>-0.13716856060606061</v>
      </c>
      <c r="N5541" t="str">
        <f t="shared" si="608"/>
        <v>yes</v>
      </c>
    </row>
    <row r="5542" spans="1:14" x14ac:dyDescent="0.25">
      <c r="A5542" t="str">
        <f t="shared" si="602"/>
        <v>4Hawthorn</v>
      </c>
      <c r="B5542">
        <v>2020</v>
      </c>
      <c r="C5542">
        <v>4</v>
      </c>
      <c r="D5542" t="s">
        <v>573</v>
      </c>
      <c r="E5542" t="s">
        <v>56</v>
      </c>
      <c r="F5542">
        <v>40</v>
      </c>
      <c r="G5542" s="1">
        <v>0.95</v>
      </c>
      <c r="H5542">
        <v>0</v>
      </c>
      <c r="I5542">
        <f t="shared" si="603"/>
        <v>20</v>
      </c>
      <c r="J5542" s="3">
        <f t="shared" si="604"/>
        <v>0</v>
      </c>
      <c r="K5542" s="5">
        <f t="shared" si="607"/>
        <v>0</v>
      </c>
      <c r="L5542" s="3">
        <f t="shared" ca="1" si="605"/>
        <v>0</v>
      </c>
      <c r="M5542" s="1">
        <f t="shared" ca="1" si="606"/>
        <v>0</v>
      </c>
      <c r="N5542" t="str">
        <f t="shared" si="608"/>
        <v>no</v>
      </c>
    </row>
    <row r="5543" spans="1:14" x14ac:dyDescent="0.25">
      <c r="A5543" t="str">
        <f t="shared" si="602"/>
        <v>4Geelong Cats</v>
      </c>
      <c r="B5543">
        <v>2020</v>
      </c>
      <c r="C5543">
        <v>4</v>
      </c>
      <c r="D5543" t="s">
        <v>506</v>
      </c>
      <c r="E5543" t="s">
        <v>9</v>
      </c>
      <c r="F5543">
        <v>65</v>
      </c>
      <c r="G5543" s="1">
        <v>0.98</v>
      </c>
      <c r="H5543">
        <v>0</v>
      </c>
      <c r="I5543">
        <f t="shared" si="603"/>
        <v>17</v>
      </c>
      <c r="J5543" s="3">
        <f t="shared" si="604"/>
        <v>0</v>
      </c>
      <c r="K5543" s="5">
        <f t="shared" si="607"/>
        <v>0</v>
      </c>
      <c r="L5543" s="3">
        <f t="shared" ca="1" si="605"/>
        <v>0</v>
      </c>
      <c r="M5543" s="1">
        <f t="shared" ca="1" si="606"/>
        <v>0</v>
      </c>
      <c r="N5543" t="str">
        <f t="shared" si="608"/>
        <v>no</v>
      </c>
    </row>
    <row r="5544" spans="1:14" x14ac:dyDescent="0.25">
      <c r="A5544" t="str">
        <f t="shared" si="602"/>
        <v>4Collingwood</v>
      </c>
      <c r="B5544">
        <v>2020</v>
      </c>
      <c r="C5544">
        <v>4</v>
      </c>
      <c r="D5544" t="s">
        <v>517</v>
      </c>
      <c r="E5544" t="s">
        <v>51</v>
      </c>
      <c r="F5544">
        <v>34</v>
      </c>
      <c r="G5544" s="1">
        <v>0.75</v>
      </c>
      <c r="H5544">
        <v>0</v>
      </c>
      <c r="I5544">
        <f t="shared" si="603"/>
        <v>23</v>
      </c>
      <c r="J5544" s="3">
        <f t="shared" si="604"/>
        <v>0</v>
      </c>
      <c r="K5544" s="5">
        <f t="shared" si="607"/>
        <v>0</v>
      </c>
      <c r="L5544" s="3">
        <f t="shared" ca="1" si="605"/>
        <v>0</v>
      </c>
      <c r="M5544" s="1">
        <f t="shared" ca="1" si="606"/>
        <v>0</v>
      </c>
      <c r="N5544" t="str">
        <f t="shared" si="608"/>
        <v>no</v>
      </c>
    </row>
    <row r="5545" spans="1:14" x14ac:dyDescent="0.25">
      <c r="A5545" t="str">
        <f t="shared" si="602"/>
        <v>4Brisbane Lions</v>
      </c>
      <c r="B5545">
        <v>2020</v>
      </c>
      <c r="C5545">
        <v>4</v>
      </c>
      <c r="D5545" t="s">
        <v>389</v>
      </c>
      <c r="E5545" t="s">
        <v>16</v>
      </c>
      <c r="F5545">
        <v>45</v>
      </c>
      <c r="G5545" s="1">
        <v>0.94</v>
      </c>
      <c r="H5545">
        <v>0</v>
      </c>
      <c r="I5545">
        <f t="shared" si="603"/>
        <v>21</v>
      </c>
      <c r="J5545" s="3">
        <f t="shared" si="604"/>
        <v>0</v>
      </c>
      <c r="K5545" s="5">
        <f t="shared" si="607"/>
        <v>0</v>
      </c>
      <c r="L5545" s="3">
        <f t="shared" ca="1" si="605"/>
        <v>0</v>
      </c>
      <c r="M5545" s="1">
        <f t="shared" ca="1" si="606"/>
        <v>0</v>
      </c>
      <c r="N5545" t="str">
        <f t="shared" si="608"/>
        <v>no</v>
      </c>
    </row>
    <row r="5546" spans="1:14" x14ac:dyDescent="0.25">
      <c r="A5546" t="str">
        <f t="shared" si="602"/>
        <v>4Carlton</v>
      </c>
      <c r="B5546">
        <v>2020</v>
      </c>
      <c r="C5546">
        <v>4</v>
      </c>
      <c r="D5546" t="s">
        <v>304</v>
      </c>
      <c r="E5546" t="s">
        <v>6</v>
      </c>
      <c r="F5546">
        <v>61</v>
      </c>
      <c r="G5546" s="1">
        <v>0.83</v>
      </c>
      <c r="H5546">
        <v>0</v>
      </c>
      <c r="I5546">
        <f t="shared" si="603"/>
        <v>18</v>
      </c>
      <c r="J5546" s="3">
        <f t="shared" si="604"/>
        <v>0</v>
      </c>
      <c r="K5546" s="5">
        <f t="shared" si="607"/>
        <v>2</v>
      </c>
      <c r="L5546" s="3">
        <f t="shared" ca="1" si="605"/>
        <v>0</v>
      </c>
      <c r="M5546" s="1">
        <f t="shared" ca="1" si="606"/>
        <v>0</v>
      </c>
      <c r="N5546" t="str">
        <f t="shared" si="608"/>
        <v>yes</v>
      </c>
    </row>
    <row r="5547" spans="1:14" x14ac:dyDescent="0.25">
      <c r="A5547" t="str">
        <f t="shared" si="602"/>
        <v>4Essendon</v>
      </c>
      <c r="B5547">
        <v>2020</v>
      </c>
      <c r="C5547">
        <v>4</v>
      </c>
      <c r="D5547" t="s">
        <v>626</v>
      </c>
      <c r="E5547" t="s">
        <v>32</v>
      </c>
      <c r="F5547">
        <v>57</v>
      </c>
      <c r="G5547" s="1">
        <v>0.8</v>
      </c>
      <c r="H5547">
        <v>0</v>
      </c>
      <c r="I5547">
        <f t="shared" si="603"/>
        <v>18</v>
      </c>
      <c r="J5547" s="3">
        <f t="shared" si="604"/>
        <v>0</v>
      </c>
      <c r="K5547" s="5">
        <f t="shared" si="607"/>
        <v>0</v>
      </c>
      <c r="L5547" s="3">
        <f t="shared" ca="1" si="605"/>
        <v>0</v>
      </c>
      <c r="M5547" s="1">
        <f t="shared" ca="1" si="606"/>
        <v>0</v>
      </c>
      <c r="N5547" t="str">
        <f t="shared" si="608"/>
        <v>no</v>
      </c>
    </row>
    <row r="5548" spans="1:14" x14ac:dyDescent="0.25">
      <c r="A5548" t="str">
        <f t="shared" si="602"/>
        <v>4GWS Giants</v>
      </c>
      <c r="B5548">
        <v>2020</v>
      </c>
      <c r="C5548">
        <v>4</v>
      </c>
      <c r="D5548" t="s">
        <v>190</v>
      </c>
      <c r="E5548" t="s">
        <v>11</v>
      </c>
      <c r="F5548">
        <v>64</v>
      </c>
      <c r="G5548" s="1">
        <v>0.57999999999999996</v>
      </c>
      <c r="H5548">
        <v>0</v>
      </c>
      <c r="I5548">
        <f t="shared" si="603"/>
        <v>23</v>
      </c>
      <c r="J5548" s="3">
        <f t="shared" si="604"/>
        <v>0</v>
      </c>
      <c r="K5548" s="5">
        <f t="shared" si="607"/>
        <v>15</v>
      </c>
      <c r="L5548" s="3">
        <f t="shared" ca="1" si="605"/>
        <v>0.10779220779220779</v>
      </c>
      <c r="M5548" s="1">
        <f t="shared" ca="1" si="606"/>
        <v>-0.10779220779220779</v>
      </c>
      <c r="N5548" t="str">
        <f t="shared" si="608"/>
        <v>yes</v>
      </c>
    </row>
    <row r="5549" spans="1:14" x14ac:dyDescent="0.25">
      <c r="A5549" t="str">
        <f t="shared" si="602"/>
        <v>4Sydney Swans</v>
      </c>
      <c r="B5549">
        <v>2020</v>
      </c>
      <c r="C5549">
        <v>4</v>
      </c>
      <c r="D5549" t="s">
        <v>603</v>
      </c>
      <c r="E5549" t="s">
        <v>70</v>
      </c>
      <c r="F5549">
        <v>36</v>
      </c>
      <c r="G5549" s="1">
        <v>0.9</v>
      </c>
      <c r="H5549">
        <v>0</v>
      </c>
      <c r="I5549">
        <f t="shared" si="603"/>
        <v>19</v>
      </c>
      <c r="J5549" s="3">
        <f t="shared" si="604"/>
        <v>0</v>
      </c>
      <c r="K5549" s="5">
        <f t="shared" si="607"/>
        <v>0</v>
      </c>
      <c r="L5549" s="3">
        <f t="shared" ca="1" si="605"/>
        <v>0</v>
      </c>
      <c r="M5549" s="1">
        <f t="shared" ca="1" si="606"/>
        <v>0</v>
      </c>
      <c r="N5549" t="str">
        <f t="shared" si="608"/>
        <v>no</v>
      </c>
    </row>
    <row r="5550" spans="1:14" x14ac:dyDescent="0.25">
      <c r="A5550" t="str">
        <f t="shared" si="602"/>
        <v>4Hawthorn</v>
      </c>
      <c r="B5550">
        <v>2020</v>
      </c>
      <c r="C5550">
        <v>4</v>
      </c>
      <c r="D5550" t="s">
        <v>521</v>
      </c>
      <c r="E5550" t="s">
        <v>56</v>
      </c>
      <c r="F5550">
        <v>30</v>
      </c>
      <c r="G5550" s="1">
        <v>0.75</v>
      </c>
      <c r="H5550">
        <v>0</v>
      </c>
      <c r="I5550">
        <f t="shared" si="603"/>
        <v>20</v>
      </c>
      <c r="J5550" s="3">
        <f t="shared" si="604"/>
        <v>0</v>
      </c>
      <c r="K5550" s="5">
        <f t="shared" si="607"/>
        <v>0</v>
      </c>
      <c r="L5550" s="3">
        <f t="shared" ca="1" si="605"/>
        <v>4.048582995951417E-3</v>
      </c>
      <c r="M5550" s="1">
        <f t="shared" ca="1" si="606"/>
        <v>-4.048582995951417E-3</v>
      </c>
      <c r="N5550" t="str">
        <f t="shared" si="608"/>
        <v>no</v>
      </c>
    </row>
    <row r="5551" spans="1:14" x14ac:dyDescent="0.25">
      <c r="A5551" t="str">
        <f t="shared" si="602"/>
        <v>4West Coast Eagles</v>
      </c>
      <c r="B5551">
        <v>2020</v>
      </c>
      <c r="C5551">
        <v>4</v>
      </c>
      <c r="D5551" t="s">
        <v>651</v>
      </c>
      <c r="E5551" t="s">
        <v>36</v>
      </c>
      <c r="F5551">
        <v>2</v>
      </c>
      <c r="G5551" s="1">
        <v>0.81</v>
      </c>
      <c r="H5551">
        <v>0</v>
      </c>
      <c r="I5551">
        <f t="shared" si="603"/>
        <v>22</v>
      </c>
      <c r="J5551" s="3">
        <f t="shared" si="604"/>
        <v>0</v>
      </c>
      <c r="K5551" s="5">
        <f t="shared" si="607"/>
        <v>0</v>
      </c>
      <c r="L5551" s="3">
        <f t="shared" ca="1" si="605"/>
        <v>0</v>
      </c>
      <c r="M5551" s="1">
        <f t="shared" ca="1" si="606"/>
        <v>0</v>
      </c>
      <c r="N5551" t="str">
        <f t="shared" si="608"/>
        <v>no</v>
      </c>
    </row>
    <row r="5552" spans="1:14" x14ac:dyDescent="0.25">
      <c r="A5552" t="str">
        <f t="shared" si="602"/>
        <v>4Gold Coast Suns</v>
      </c>
      <c r="B5552">
        <v>2020</v>
      </c>
      <c r="C5552">
        <v>4</v>
      </c>
      <c r="D5552" t="s">
        <v>376</v>
      </c>
      <c r="E5552" t="s">
        <v>40</v>
      </c>
      <c r="F5552">
        <v>68</v>
      </c>
      <c r="G5552" s="1">
        <v>0.85</v>
      </c>
      <c r="H5552">
        <v>0</v>
      </c>
      <c r="I5552">
        <f t="shared" si="603"/>
        <v>22</v>
      </c>
      <c r="J5552" s="3">
        <f t="shared" si="604"/>
        <v>0</v>
      </c>
      <c r="K5552" s="5">
        <f t="shared" si="607"/>
        <v>0</v>
      </c>
      <c r="L5552" s="3">
        <f t="shared" ca="1" si="605"/>
        <v>1.2145748987854251E-2</v>
      </c>
      <c r="M5552" s="1">
        <f t="shared" ca="1" si="606"/>
        <v>-1.2145748987854251E-2</v>
      </c>
      <c r="N5552" t="str">
        <f t="shared" si="608"/>
        <v>no</v>
      </c>
    </row>
    <row r="5553" spans="1:14" x14ac:dyDescent="0.25">
      <c r="A5553" t="str">
        <f t="shared" si="602"/>
        <v>4West Coast Eagles</v>
      </c>
      <c r="B5553">
        <v>2020</v>
      </c>
      <c r="C5553">
        <v>4</v>
      </c>
      <c r="D5553" t="s">
        <v>348</v>
      </c>
      <c r="E5553" t="s">
        <v>36</v>
      </c>
      <c r="F5553">
        <v>48</v>
      </c>
      <c r="G5553" s="1">
        <v>0.86</v>
      </c>
      <c r="H5553">
        <v>0</v>
      </c>
      <c r="I5553">
        <f t="shared" si="603"/>
        <v>22</v>
      </c>
      <c r="J5553" s="3">
        <f t="shared" si="604"/>
        <v>0</v>
      </c>
      <c r="K5553" s="5">
        <f t="shared" si="607"/>
        <v>2</v>
      </c>
      <c r="L5553" s="3">
        <f t="shared" ca="1" si="605"/>
        <v>0</v>
      </c>
      <c r="M5553" s="1">
        <f t="shared" ca="1" si="606"/>
        <v>0</v>
      </c>
      <c r="N5553" t="str">
        <f t="shared" si="608"/>
        <v>yes</v>
      </c>
    </row>
    <row r="5554" spans="1:14" x14ac:dyDescent="0.25">
      <c r="A5554" t="str">
        <f t="shared" si="602"/>
        <v>4North Melbourne</v>
      </c>
      <c r="B5554">
        <v>2020</v>
      </c>
      <c r="C5554">
        <v>4</v>
      </c>
      <c r="D5554" t="s">
        <v>590</v>
      </c>
      <c r="E5554" t="s">
        <v>25</v>
      </c>
      <c r="F5554">
        <v>88</v>
      </c>
      <c r="G5554" s="1">
        <v>0.9</v>
      </c>
      <c r="H5554">
        <v>0</v>
      </c>
      <c r="I5554">
        <f t="shared" si="603"/>
        <v>20</v>
      </c>
      <c r="J5554" s="3">
        <f t="shared" si="604"/>
        <v>0</v>
      </c>
      <c r="K5554" s="5">
        <f t="shared" si="607"/>
        <v>0</v>
      </c>
      <c r="L5554" s="3">
        <f t="shared" ca="1" si="605"/>
        <v>0</v>
      </c>
      <c r="M5554" s="1">
        <f t="shared" ca="1" si="606"/>
        <v>0</v>
      </c>
      <c r="N5554" t="str">
        <f t="shared" si="608"/>
        <v>no</v>
      </c>
    </row>
    <row r="5555" spans="1:14" x14ac:dyDescent="0.25">
      <c r="A5555" t="str">
        <f t="shared" si="602"/>
        <v>4North Melbourne</v>
      </c>
      <c r="B5555">
        <v>2020</v>
      </c>
      <c r="C5555">
        <v>4</v>
      </c>
      <c r="D5555" t="s">
        <v>305</v>
      </c>
      <c r="E5555" t="s">
        <v>25</v>
      </c>
      <c r="F5555">
        <v>57</v>
      </c>
      <c r="G5555" s="1">
        <v>0.97</v>
      </c>
      <c r="H5555">
        <v>0</v>
      </c>
      <c r="I5555">
        <f t="shared" si="603"/>
        <v>20</v>
      </c>
      <c r="J5555" s="3">
        <f t="shared" si="604"/>
        <v>0</v>
      </c>
      <c r="K5555" s="5">
        <f t="shared" si="607"/>
        <v>3</v>
      </c>
      <c r="L5555" s="3">
        <f t="shared" ca="1" si="605"/>
        <v>0.11545665634674922</v>
      </c>
      <c r="M5555" s="1">
        <f t="shared" ca="1" si="606"/>
        <v>-0.11545665634674922</v>
      </c>
      <c r="N5555" t="str">
        <f t="shared" si="608"/>
        <v>yes</v>
      </c>
    </row>
    <row r="5556" spans="1:14" x14ac:dyDescent="0.25">
      <c r="A5556" t="str">
        <f t="shared" si="602"/>
        <v>4Geelong Cats</v>
      </c>
      <c r="B5556">
        <v>2020</v>
      </c>
      <c r="C5556">
        <v>4</v>
      </c>
      <c r="D5556" t="s">
        <v>466</v>
      </c>
      <c r="E5556" t="s">
        <v>9</v>
      </c>
      <c r="F5556">
        <v>22</v>
      </c>
      <c r="G5556" s="1">
        <v>0.78</v>
      </c>
      <c r="H5556">
        <v>0</v>
      </c>
      <c r="I5556">
        <f t="shared" si="603"/>
        <v>17</v>
      </c>
      <c r="J5556" s="3">
        <f t="shared" si="604"/>
        <v>0</v>
      </c>
      <c r="K5556" s="5">
        <f t="shared" si="607"/>
        <v>0</v>
      </c>
      <c r="L5556" s="3">
        <f t="shared" ca="1" si="605"/>
        <v>0</v>
      </c>
      <c r="M5556" s="1">
        <f t="shared" ca="1" si="606"/>
        <v>0</v>
      </c>
      <c r="N5556" t="str">
        <f t="shared" si="608"/>
        <v>no</v>
      </c>
    </row>
    <row r="5557" spans="1:14" x14ac:dyDescent="0.25">
      <c r="A5557" t="str">
        <f t="shared" si="602"/>
        <v>4Western Bulldogs</v>
      </c>
      <c r="B5557">
        <v>2020</v>
      </c>
      <c r="C5557">
        <v>4</v>
      </c>
      <c r="D5557" t="s">
        <v>335</v>
      </c>
      <c r="E5557" t="s">
        <v>14</v>
      </c>
      <c r="F5557">
        <v>28</v>
      </c>
      <c r="G5557" s="1">
        <v>0.19</v>
      </c>
      <c r="H5557">
        <v>0</v>
      </c>
      <c r="I5557">
        <f t="shared" si="603"/>
        <v>19</v>
      </c>
      <c r="J5557" s="3">
        <f t="shared" si="604"/>
        <v>0</v>
      </c>
      <c r="K5557" s="5">
        <f t="shared" si="607"/>
        <v>1</v>
      </c>
      <c r="L5557" s="3">
        <f t="shared" ca="1" si="605"/>
        <v>1.2396694214876032E-2</v>
      </c>
      <c r="M5557" s="1">
        <f t="shared" ca="1" si="606"/>
        <v>-1.2396694214876032E-2</v>
      </c>
      <c r="N5557" t="str">
        <f t="shared" si="608"/>
        <v>yes</v>
      </c>
    </row>
    <row r="5558" spans="1:14" x14ac:dyDescent="0.25">
      <c r="A5558" t="str">
        <f t="shared" si="602"/>
        <v>4Collingwood</v>
      </c>
      <c r="B5558">
        <v>2020</v>
      </c>
      <c r="C5558">
        <v>4</v>
      </c>
      <c r="D5558" t="s">
        <v>444</v>
      </c>
      <c r="E5558" t="s">
        <v>51</v>
      </c>
      <c r="F5558">
        <v>61</v>
      </c>
      <c r="G5558" s="1">
        <v>0.97</v>
      </c>
      <c r="H5558">
        <v>0</v>
      </c>
      <c r="I5558">
        <f t="shared" si="603"/>
        <v>23</v>
      </c>
      <c r="J5558" s="3">
        <f t="shared" si="604"/>
        <v>0</v>
      </c>
      <c r="K5558" s="5">
        <f t="shared" si="607"/>
        <v>0</v>
      </c>
      <c r="L5558" s="3">
        <f t="shared" ca="1" si="605"/>
        <v>0</v>
      </c>
      <c r="M5558" s="1">
        <f t="shared" ca="1" si="606"/>
        <v>0</v>
      </c>
      <c r="N5558" t="str">
        <f t="shared" si="608"/>
        <v>no</v>
      </c>
    </row>
    <row r="5559" spans="1:14" x14ac:dyDescent="0.25">
      <c r="A5559" t="str">
        <f t="shared" si="602"/>
        <v>4Collingwood</v>
      </c>
      <c r="B5559">
        <v>2020</v>
      </c>
      <c r="C5559">
        <v>4</v>
      </c>
      <c r="D5559" t="s">
        <v>181</v>
      </c>
      <c r="E5559" t="s">
        <v>51</v>
      </c>
      <c r="F5559">
        <v>30</v>
      </c>
      <c r="G5559" s="1">
        <v>0.59</v>
      </c>
      <c r="H5559">
        <v>0</v>
      </c>
      <c r="I5559">
        <f t="shared" si="603"/>
        <v>23</v>
      </c>
      <c r="J5559" s="3">
        <f t="shared" si="604"/>
        <v>0</v>
      </c>
      <c r="K5559" s="5">
        <f t="shared" si="607"/>
        <v>28</v>
      </c>
      <c r="L5559" s="3">
        <f t="shared" ca="1" si="605"/>
        <v>0</v>
      </c>
      <c r="M5559" s="1">
        <f t="shared" ca="1" si="606"/>
        <v>0</v>
      </c>
      <c r="N5559" t="str">
        <f t="shared" si="608"/>
        <v>yes</v>
      </c>
    </row>
    <row r="5560" spans="1:14" x14ac:dyDescent="0.25">
      <c r="A5560" t="str">
        <f t="shared" si="602"/>
        <v>4GWS Giants</v>
      </c>
      <c r="B5560">
        <v>2020</v>
      </c>
      <c r="C5560">
        <v>4</v>
      </c>
      <c r="D5560" t="s">
        <v>410</v>
      </c>
      <c r="E5560" t="s">
        <v>11</v>
      </c>
      <c r="F5560">
        <v>66</v>
      </c>
      <c r="G5560" s="1">
        <v>0.94</v>
      </c>
      <c r="H5560">
        <v>0</v>
      </c>
      <c r="I5560">
        <f t="shared" si="603"/>
        <v>23</v>
      </c>
      <c r="J5560" s="3">
        <f t="shared" si="604"/>
        <v>0</v>
      </c>
      <c r="K5560" s="5">
        <f t="shared" si="607"/>
        <v>0</v>
      </c>
      <c r="L5560" s="3">
        <f t="shared" ca="1" si="605"/>
        <v>6.1919504643962843E-3</v>
      </c>
      <c r="M5560" s="1">
        <f t="shared" ca="1" si="606"/>
        <v>-6.1919504643962843E-3</v>
      </c>
      <c r="N5560" t="str">
        <f t="shared" si="608"/>
        <v>no</v>
      </c>
    </row>
    <row r="5561" spans="1:14" x14ac:dyDescent="0.25">
      <c r="A5561" t="str">
        <f t="shared" si="602"/>
        <v>4Adelaide Crows</v>
      </c>
      <c r="B5561">
        <v>2020</v>
      </c>
      <c r="C5561">
        <v>4</v>
      </c>
      <c r="D5561" t="s">
        <v>616</v>
      </c>
      <c r="E5561" t="s">
        <v>22</v>
      </c>
      <c r="F5561">
        <v>32</v>
      </c>
      <c r="G5561" s="1">
        <v>0.89</v>
      </c>
      <c r="H5561">
        <v>0</v>
      </c>
      <c r="I5561">
        <f t="shared" si="603"/>
        <v>21</v>
      </c>
      <c r="J5561" s="3">
        <f t="shared" si="604"/>
        <v>0</v>
      </c>
      <c r="K5561" s="5">
        <f t="shared" si="607"/>
        <v>0</v>
      </c>
      <c r="L5561" s="3">
        <f t="shared" ca="1" si="605"/>
        <v>0</v>
      </c>
      <c r="M5561" s="1">
        <f t="shared" ca="1" si="606"/>
        <v>0</v>
      </c>
      <c r="N5561" t="str">
        <f t="shared" si="608"/>
        <v>no</v>
      </c>
    </row>
    <row r="5562" spans="1:14" x14ac:dyDescent="0.25">
      <c r="A5562" t="str">
        <f t="shared" si="602"/>
        <v>4Adelaide Crows</v>
      </c>
      <c r="B5562">
        <v>2020</v>
      </c>
      <c r="C5562">
        <v>4</v>
      </c>
      <c r="D5562" t="s">
        <v>424</v>
      </c>
      <c r="E5562" t="s">
        <v>22</v>
      </c>
      <c r="F5562">
        <v>66</v>
      </c>
      <c r="G5562" s="1">
        <v>0.95</v>
      </c>
      <c r="H5562">
        <v>0</v>
      </c>
      <c r="I5562">
        <f t="shared" si="603"/>
        <v>21</v>
      </c>
      <c r="J5562" s="3">
        <f t="shared" si="604"/>
        <v>0</v>
      </c>
      <c r="K5562" s="5">
        <f t="shared" si="607"/>
        <v>0</v>
      </c>
      <c r="L5562" s="3">
        <f t="shared" ca="1" si="605"/>
        <v>0</v>
      </c>
      <c r="M5562" s="1">
        <f t="shared" ca="1" si="606"/>
        <v>0</v>
      </c>
      <c r="N5562" t="str">
        <f t="shared" si="608"/>
        <v>no</v>
      </c>
    </row>
    <row r="5563" spans="1:14" x14ac:dyDescent="0.25">
      <c r="A5563" t="str">
        <f t="shared" si="602"/>
        <v>4Melbourne</v>
      </c>
      <c r="B5563">
        <v>2020</v>
      </c>
      <c r="C5563">
        <v>4</v>
      </c>
      <c r="D5563" t="s">
        <v>185</v>
      </c>
      <c r="E5563" t="s">
        <v>30</v>
      </c>
      <c r="F5563">
        <v>24</v>
      </c>
      <c r="G5563" s="1">
        <v>0.62</v>
      </c>
      <c r="H5563">
        <v>0</v>
      </c>
      <c r="I5563">
        <f t="shared" si="603"/>
        <v>17</v>
      </c>
      <c r="J5563" s="3">
        <f t="shared" si="604"/>
        <v>0</v>
      </c>
      <c r="K5563" s="5">
        <f t="shared" si="607"/>
        <v>24</v>
      </c>
      <c r="L5563" s="3">
        <f t="shared" ca="1" si="605"/>
        <v>8.8189223057644109E-2</v>
      </c>
      <c r="M5563" s="1">
        <f t="shared" ca="1" si="606"/>
        <v>-8.8189223057644109E-2</v>
      </c>
      <c r="N5563" t="str">
        <f t="shared" si="608"/>
        <v>yes</v>
      </c>
    </row>
    <row r="5564" spans="1:14" x14ac:dyDescent="0.25">
      <c r="A5564" t="str">
        <f t="shared" si="602"/>
        <v>4GWS Giants</v>
      </c>
      <c r="B5564">
        <v>2020</v>
      </c>
      <c r="C5564">
        <v>4</v>
      </c>
      <c r="D5564" t="s">
        <v>377</v>
      </c>
      <c r="E5564" t="s">
        <v>11</v>
      </c>
      <c r="F5564">
        <v>41</v>
      </c>
      <c r="G5564" s="1">
        <v>0.86</v>
      </c>
      <c r="H5564">
        <v>0</v>
      </c>
      <c r="I5564">
        <f t="shared" si="603"/>
        <v>23</v>
      </c>
      <c r="J5564" s="3">
        <f t="shared" si="604"/>
        <v>0</v>
      </c>
      <c r="K5564" s="5">
        <f t="shared" si="607"/>
        <v>0</v>
      </c>
      <c r="L5564" s="3">
        <f t="shared" ca="1" si="605"/>
        <v>0</v>
      </c>
      <c r="M5564" s="1">
        <f t="shared" ca="1" si="606"/>
        <v>0</v>
      </c>
      <c r="N5564" t="str">
        <f t="shared" si="608"/>
        <v>no</v>
      </c>
    </row>
    <row r="5565" spans="1:14" x14ac:dyDescent="0.25">
      <c r="A5565" t="str">
        <f t="shared" si="602"/>
        <v>4Sydney Swans</v>
      </c>
      <c r="B5565">
        <v>2020</v>
      </c>
      <c r="C5565">
        <v>4</v>
      </c>
      <c r="D5565" t="s">
        <v>311</v>
      </c>
      <c r="E5565" t="s">
        <v>70</v>
      </c>
      <c r="F5565">
        <v>64</v>
      </c>
      <c r="G5565" s="1">
        <v>0.78</v>
      </c>
      <c r="H5565">
        <v>0</v>
      </c>
      <c r="I5565">
        <f t="shared" si="603"/>
        <v>19</v>
      </c>
      <c r="J5565" s="3">
        <f t="shared" si="604"/>
        <v>0</v>
      </c>
      <c r="K5565" s="5">
        <f t="shared" si="607"/>
        <v>4</v>
      </c>
      <c r="L5565" s="3">
        <f t="shared" ca="1" si="605"/>
        <v>0</v>
      </c>
      <c r="M5565" s="1">
        <f t="shared" ca="1" si="606"/>
        <v>0</v>
      </c>
      <c r="N5565" t="str">
        <f t="shared" si="608"/>
        <v>yes</v>
      </c>
    </row>
    <row r="5566" spans="1:14" x14ac:dyDescent="0.25">
      <c r="A5566" t="str">
        <f t="shared" si="602"/>
        <v>4West Coast Eagles</v>
      </c>
      <c r="B5566">
        <v>2020</v>
      </c>
      <c r="C5566">
        <v>4</v>
      </c>
      <c r="D5566" t="s">
        <v>574</v>
      </c>
      <c r="E5566" t="s">
        <v>36</v>
      </c>
      <c r="F5566">
        <v>54</v>
      </c>
      <c r="G5566" s="1">
        <v>0.78</v>
      </c>
      <c r="H5566">
        <v>0</v>
      </c>
      <c r="I5566">
        <f t="shared" si="603"/>
        <v>22</v>
      </c>
      <c r="J5566" s="3">
        <f t="shared" si="604"/>
        <v>0</v>
      </c>
      <c r="K5566" s="5">
        <f t="shared" si="607"/>
        <v>0</v>
      </c>
      <c r="L5566" s="3">
        <f t="shared" ca="1" si="605"/>
        <v>0</v>
      </c>
      <c r="M5566" s="1">
        <f t="shared" ca="1" si="606"/>
        <v>0</v>
      </c>
      <c r="N5566" t="str">
        <f t="shared" si="608"/>
        <v>no</v>
      </c>
    </row>
    <row r="5567" spans="1:14" x14ac:dyDescent="0.25">
      <c r="A5567" t="str">
        <f t="shared" si="602"/>
        <v>4Adelaide Crows</v>
      </c>
      <c r="B5567">
        <v>2020</v>
      </c>
      <c r="C5567">
        <v>4</v>
      </c>
      <c r="D5567" t="s">
        <v>159</v>
      </c>
      <c r="E5567" t="s">
        <v>22</v>
      </c>
      <c r="F5567">
        <v>73</v>
      </c>
      <c r="G5567" s="1">
        <v>0.86</v>
      </c>
      <c r="H5567">
        <v>0</v>
      </c>
      <c r="I5567">
        <f t="shared" si="603"/>
        <v>21</v>
      </c>
      <c r="J5567" s="3">
        <f t="shared" si="604"/>
        <v>0</v>
      </c>
      <c r="K5567" s="5">
        <f t="shared" si="607"/>
        <v>50</v>
      </c>
      <c r="L5567" s="3">
        <f t="shared" ca="1" si="605"/>
        <v>0</v>
      </c>
      <c r="M5567" s="1">
        <f t="shared" ca="1" si="606"/>
        <v>0</v>
      </c>
      <c r="N5567" t="str">
        <f t="shared" si="608"/>
        <v>yes</v>
      </c>
    </row>
    <row r="5568" spans="1:14" x14ac:dyDescent="0.25">
      <c r="A5568" t="str">
        <f t="shared" si="602"/>
        <v>4Carlton</v>
      </c>
      <c r="B5568">
        <v>2020</v>
      </c>
      <c r="C5568">
        <v>4</v>
      </c>
      <c r="D5568" t="s">
        <v>354</v>
      </c>
      <c r="E5568" t="s">
        <v>6</v>
      </c>
      <c r="F5568">
        <v>106</v>
      </c>
      <c r="G5568" s="1">
        <v>0.88</v>
      </c>
      <c r="H5568">
        <v>0</v>
      </c>
      <c r="I5568">
        <f t="shared" si="603"/>
        <v>18</v>
      </c>
      <c r="J5568" s="3">
        <f t="shared" si="604"/>
        <v>0</v>
      </c>
      <c r="K5568" s="5">
        <f t="shared" si="607"/>
        <v>0</v>
      </c>
      <c r="L5568" s="3">
        <f t="shared" ca="1" si="605"/>
        <v>0</v>
      </c>
      <c r="M5568" s="1">
        <f t="shared" ca="1" si="606"/>
        <v>0</v>
      </c>
      <c r="N5568" t="str">
        <f t="shared" si="608"/>
        <v>no</v>
      </c>
    </row>
    <row r="5569" spans="1:14" x14ac:dyDescent="0.25">
      <c r="A5569" t="str">
        <f t="shared" si="602"/>
        <v>4Port Adelaide</v>
      </c>
      <c r="B5569">
        <v>2020</v>
      </c>
      <c r="C5569">
        <v>4</v>
      </c>
      <c r="D5569" t="s">
        <v>588</v>
      </c>
      <c r="E5569" t="s">
        <v>48</v>
      </c>
      <c r="F5569">
        <v>69</v>
      </c>
      <c r="G5569" s="1">
        <v>0.92</v>
      </c>
      <c r="H5569">
        <v>0</v>
      </c>
      <c r="I5569">
        <f t="shared" si="603"/>
        <v>22</v>
      </c>
      <c r="J5569" s="3">
        <f t="shared" si="604"/>
        <v>0</v>
      </c>
      <c r="K5569" s="5">
        <f t="shared" si="607"/>
        <v>0</v>
      </c>
      <c r="L5569" s="3">
        <f t="shared" ca="1" si="605"/>
        <v>0</v>
      </c>
      <c r="M5569" s="1">
        <f t="shared" ca="1" si="606"/>
        <v>0</v>
      </c>
      <c r="N5569" t="str">
        <f t="shared" si="608"/>
        <v>no</v>
      </c>
    </row>
    <row r="5570" spans="1:14" x14ac:dyDescent="0.25">
      <c r="A5570" t="str">
        <f t="shared" ref="A5570:A5633" si="609">C5570&amp;E5570</f>
        <v>4Port Adelaide</v>
      </c>
      <c r="B5570">
        <v>2020</v>
      </c>
      <c r="C5570">
        <v>4</v>
      </c>
      <c r="D5570" t="s">
        <v>326</v>
      </c>
      <c r="E5570" t="s">
        <v>48</v>
      </c>
      <c r="F5570">
        <v>67</v>
      </c>
      <c r="G5570" s="1">
        <v>0.82</v>
      </c>
      <c r="H5570">
        <v>0</v>
      </c>
      <c r="I5570">
        <f t="shared" ref="I5570:I5633" si="610">SUMIF($A:$A,$A5570,$H:$H)/4</f>
        <v>22</v>
      </c>
      <c r="J5570" s="3">
        <f t="shared" ref="J5570:J5633" si="611">H5570/I5570</f>
        <v>0</v>
      </c>
      <c r="K5570" s="5">
        <f t="shared" si="607"/>
        <v>2</v>
      </c>
      <c r="L5570" s="3">
        <f t="shared" ref="L5570:L5633" ca="1" si="612">SUMIF($D:$D,$D5570,$J5570)/COUNTIF($D:$D,$D5570)</f>
        <v>0</v>
      </c>
      <c r="M5570" s="1">
        <f t="shared" ref="M5570:M5633" ca="1" si="613">J5570-L5570</f>
        <v>0</v>
      </c>
      <c r="N5570" t="str">
        <f t="shared" si="608"/>
        <v>yes</v>
      </c>
    </row>
    <row r="5571" spans="1:14" x14ac:dyDescent="0.25">
      <c r="A5571" t="str">
        <f t="shared" si="609"/>
        <v>4GWS Giants</v>
      </c>
      <c r="B5571">
        <v>2020</v>
      </c>
      <c r="C5571">
        <v>4</v>
      </c>
      <c r="D5571" t="s">
        <v>409</v>
      </c>
      <c r="E5571" t="s">
        <v>11</v>
      </c>
      <c r="F5571">
        <v>18</v>
      </c>
      <c r="G5571" s="1">
        <v>0.86</v>
      </c>
      <c r="H5571">
        <v>0</v>
      </c>
      <c r="I5571">
        <f t="shared" si="610"/>
        <v>23</v>
      </c>
      <c r="J5571" s="3">
        <f t="shared" si="611"/>
        <v>0</v>
      </c>
      <c r="K5571" s="5">
        <f t="shared" ref="K5571:K5634" si="614">SUMIF($D:$D,$D5571,$H:$H)</f>
        <v>0</v>
      </c>
      <c r="L5571" s="3">
        <f t="shared" ca="1" si="612"/>
        <v>0</v>
      </c>
      <c r="M5571" s="1">
        <f t="shared" ca="1" si="613"/>
        <v>0</v>
      </c>
      <c r="N5571" t="str">
        <f t="shared" ref="N5571:N5634" si="615">IF(K5571&gt;0,"yes", "no")</f>
        <v>no</v>
      </c>
    </row>
    <row r="5572" spans="1:14" x14ac:dyDescent="0.25">
      <c r="A5572" t="str">
        <f t="shared" si="609"/>
        <v>4Hawthorn</v>
      </c>
      <c r="B5572">
        <v>2020</v>
      </c>
      <c r="C5572">
        <v>4</v>
      </c>
      <c r="D5572" t="s">
        <v>413</v>
      </c>
      <c r="E5572" t="s">
        <v>56</v>
      </c>
      <c r="F5572">
        <v>71</v>
      </c>
      <c r="G5572" s="1">
        <v>0.89</v>
      </c>
      <c r="H5572">
        <v>0</v>
      </c>
      <c r="I5572">
        <f t="shared" si="610"/>
        <v>20</v>
      </c>
      <c r="J5572" s="3">
        <f t="shared" si="611"/>
        <v>0</v>
      </c>
      <c r="K5572" s="5">
        <f t="shared" si="614"/>
        <v>0</v>
      </c>
      <c r="L5572" s="3">
        <f t="shared" ca="1" si="612"/>
        <v>0</v>
      </c>
      <c r="M5572" s="1">
        <f t="shared" ca="1" si="613"/>
        <v>0</v>
      </c>
      <c r="N5572" t="str">
        <f t="shared" si="615"/>
        <v>no</v>
      </c>
    </row>
    <row r="5573" spans="1:14" x14ac:dyDescent="0.25">
      <c r="A5573" t="str">
        <f t="shared" si="609"/>
        <v>4Adelaide Crows</v>
      </c>
      <c r="B5573">
        <v>2020</v>
      </c>
      <c r="C5573">
        <v>4</v>
      </c>
      <c r="D5573" t="s">
        <v>640</v>
      </c>
      <c r="E5573" t="s">
        <v>22</v>
      </c>
      <c r="F5573">
        <v>50</v>
      </c>
      <c r="G5573" s="1">
        <v>0.87</v>
      </c>
      <c r="H5573">
        <v>0</v>
      </c>
      <c r="I5573">
        <f t="shared" si="610"/>
        <v>21</v>
      </c>
      <c r="J5573" s="3">
        <f t="shared" si="611"/>
        <v>0</v>
      </c>
      <c r="K5573" s="5">
        <f t="shared" si="614"/>
        <v>0</v>
      </c>
      <c r="L5573" s="3">
        <f t="shared" ca="1" si="612"/>
        <v>0</v>
      </c>
      <c r="M5573" s="1">
        <f t="shared" ca="1" si="613"/>
        <v>0</v>
      </c>
      <c r="N5573" t="str">
        <f t="shared" si="615"/>
        <v>no</v>
      </c>
    </row>
    <row r="5574" spans="1:14" x14ac:dyDescent="0.25">
      <c r="A5574" t="str">
        <f t="shared" si="609"/>
        <v>4Brisbane Lions</v>
      </c>
      <c r="B5574">
        <v>2020</v>
      </c>
      <c r="C5574">
        <v>4</v>
      </c>
      <c r="D5574" t="s">
        <v>522</v>
      </c>
      <c r="E5574" t="s">
        <v>16</v>
      </c>
      <c r="F5574">
        <v>44</v>
      </c>
      <c r="G5574" s="1">
        <v>0.89</v>
      </c>
      <c r="H5574">
        <v>0</v>
      </c>
      <c r="I5574">
        <f t="shared" si="610"/>
        <v>21</v>
      </c>
      <c r="J5574" s="3">
        <f t="shared" si="611"/>
        <v>0</v>
      </c>
      <c r="K5574" s="5">
        <f t="shared" si="614"/>
        <v>0</v>
      </c>
      <c r="L5574" s="3">
        <f t="shared" ca="1" si="612"/>
        <v>5.6213017751479286E-2</v>
      </c>
      <c r="M5574" s="1">
        <f t="shared" ca="1" si="613"/>
        <v>-5.6213017751479286E-2</v>
      </c>
      <c r="N5574" t="str">
        <f t="shared" si="615"/>
        <v>no</v>
      </c>
    </row>
    <row r="5575" spans="1:14" x14ac:dyDescent="0.25">
      <c r="A5575" t="str">
        <f t="shared" si="609"/>
        <v>4Geelong Cats</v>
      </c>
      <c r="B5575">
        <v>2020</v>
      </c>
      <c r="C5575">
        <v>4</v>
      </c>
      <c r="D5575" t="s">
        <v>220</v>
      </c>
      <c r="E5575" t="s">
        <v>9</v>
      </c>
      <c r="F5575">
        <v>41</v>
      </c>
      <c r="G5575" s="1">
        <v>0.9</v>
      </c>
      <c r="H5575">
        <v>0</v>
      </c>
      <c r="I5575">
        <f t="shared" si="610"/>
        <v>17</v>
      </c>
      <c r="J5575" s="3">
        <f t="shared" si="611"/>
        <v>0</v>
      </c>
      <c r="K5575" s="5">
        <f t="shared" si="614"/>
        <v>11</v>
      </c>
      <c r="L5575" s="3">
        <f t="shared" ca="1" si="612"/>
        <v>0</v>
      </c>
      <c r="M5575" s="1">
        <f t="shared" ca="1" si="613"/>
        <v>0</v>
      </c>
      <c r="N5575" t="str">
        <f t="shared" si="615"/>
        <v>yes</v>
      </c>
    </row>
    <row r="5576" spans="1:14" x14ac:dyDescent="0.25">
      <c r="A5576" t="str">
        <f t="shared" si="609"/>
        <v>4St Kilda</v>
      </c>
      <c r="B5576">
        <v>2020</v>
      </c>
      <c r="C5576">
        <v>4</v>
      </c>
      <c r="D5576" t="s">
        <v>350</v>
      </c>
      <c r="E5576" t="s">
        <v>19</v>
      </c>
      <c r="F5576">
        <v>85</v>
      </c>
      <c r="G5576" s="1">
        <v>0.81</v>
      </c>
      <c r="H5576">
        <v>0</v>
      </c>
      <c r="I5576">
        <f t="shared" si="610"/>
        <v>29</v>
      </c>
      <c r="J5576" s="3">
        <f t="shared" si="611"/>
        <v>0</v>
      </c>
      <c r="K5576" s="5">
        <f t="shared" si="614"/>
        <v>1</v>
      </c>
      <c r="L5576" s="3">
        <f t="shared" ca="1" si="612"/>
        <v>0</v>
      </c>
      <c r="M5576" s="1">
        <f t="shared" ca="1" si="613"/>
        <v>0</v>
      </c>
      <c r="N5576" t="str">
        <f t="shared" si="615"/>
        <v>yes</v>
      </c>
    </row>
    <row r="5577" spans="1:14" x14ac:dyDescent="0.25">
      <c r="A5577" t="str">
        <f t="shared" si="609"/>
        <v>4Sydney Swans</v>
      </c>
      <c r="B5577">
        <v>2020</v>
      </c>
      <c r="C5577">
        <v>4</v>
      </c>
      <c r="D5577" t="s">
        <v>476</v>
      </c>
      <c r="E5577" t="s">
        <v>70</v>
      </c>
      <c r="F5577">
        <v>57</v>
      </c>
      <c r="G5577" s="1">
        <v>0.88</v>
      </c>
      <c r="H5577">
        <v>0</v>
      </c>
      <c r="I5577">
        <f t="shared" si="610"/>
        <v>19</v>
      </c>
      <c r="J5577" s="3">
        <f t="shared" si="611"/>
        <v>0</v>
      </c>
      <c r="K5577" s="5">
        <f t="shared" si="614"/>
        <v>0</v>
      </c>
      <c r="L5577" s="3">
        <f t="shared" ca="1" si="612"/>
        <v>0</v>
      </c>
      <c r="M5577" s="1">
        <f t="shared" ca="1" si="613"/>
        <v>0</v>
      </c>
      <c r="N5577" t="str">
        <f t="shared" si="615"/>
        <v>no</v>
      </c>
    </row>
    <row r="5578" spans="1:14" x14ac:dyDescent="0.25">
      <c r="A5578" t="str">
        <f t="shared" si="609"/>
        <v>4Hawthorn</v>
      </c>
      <c r="B5578">
        <v>2020</v>
      </c>
      <c r="C5578">
        <v>4</v>
      </c>
      <c r="D5578" t="s">
        <v>382</v>
      </c>
      <c r="E5578" t="s">
        <v>56</v>
      </c>
      <c r="F5578">
        <v>28</v>
      </c>
      <c r="G5578" s="1">
        <v>0.8</v>
      </c>
      <c r="H5578">
        <v>0</v>
      </c>
      <c r="I5578">
        <f t="shared" si="610"/>
        <v>20</v>
      </c>
      <c r="J5578" s="3">
        <f t="shared" si="611"/>
        <v>0</v>
      </c>
      <c r="K5578" s="5">
        <f t="shared" si="614"/>
        <v>0</v>
      </c>
      <c r="L5578" s="3">
        <f t="shared" ca="1" si="612"/>
        <v>0</v>
      </c>
      <c r="M5578" s="1">
        <f t="shared" ca="1" si="613"/>
        <v>0</v>
      </c>
      <c r="N5578" t="str">
        <f t="shared" si="615"/>
        <v>no</v>
      </c>
    </row>
    <row r="5579" spans="1:14" x14ac:dyDescent="0.25">
      <c r="A5579" t="str">
        <f t="shared" si="609"/>
        <v>4Richmond</v>
      </c>
      <c r="B5579">
        <v>2020</v>
      </c>
      <c r="C5579">
        <v>4</v>
      </c>
      <c r="D5579" t="s">
        <v>316</v>
      </c>
      <c r="E5579" t="s">
        <v>28</v>
      </c>
      <c r="F5579">
        <v>52</v>
      </c>
      <c r="G5579" s="1">
        <v>0.79</v>
      </c>
      <c r="H5579">
        <v>0</v>
      </c>
      <c r="I5579">
        <f t="shared" si="610"/>
        <v>29</v>
      </c>
      <c r="J5579" s="3">
        <f t="shared" si="611"/>
        <v>0</v>
      </c>
      <c r="K5579" s="5">
        <f t="shared" si="614"/>
        <v>2</v>
      </c>
      <c r="L5579" s="3">
        <f t="shared" ca="1" si="612"/>
        <v>0</v>
      </c>
      <c r="M5579" s="1">
        <f t="shared" ca="1" si="613"/>
        <v>0</v>
      </c>
      <c r="N5579" t="str">
        <f t="shared" si="615"/>
        <v>yes</v>
      </c>
    </row>
    <row r="5580" spans="1:14" x14ac:dyDescent="0.25">
      <c r="A5580" t="str">
        <f t="shared" si="609"/>
        <v>4Carlton</v>
      </c>
      <c r="B5580">
        <v>2020</v>
      </c>
      <c r="C5580">
        <v>4</v>
      </c>
      <c r="D5580" t="s">
        <v>541</v>
      </c>
      <c r="E5580" t="s">
        <v>6</v>
      </c>
      <c r="F5580">
        <v>34</v>
      </c>
      <c r="G5580" s="1">
        <v>0.86</v>
      </c>
      <c r="H5580">
        <v>0</v>
      </c>
      <c r="I5580">
        <f t="shared" si="610"/>
        <v>18</v>
      </c>
      <c r="J5580" s="3">
        <f t="shared" si="611"/>
        <v>0</v>
      </c>
      <c r="K5580" s="5">
        <f t="shared" si="614"/>
        <v>0</v>
      </c>
      <c r="L5580" s="3">
        <f t="shared" ca="1" si="612"/>
        <v>0</v>
      </c>
      <c r="M5580" s="1">
        <f t="shared" ca="1" si="613"/>
        <v>0</v>
      </c>
      <c r="N5580" t="str">
        <f t="shared" si="615"/>
        <v>no</v>
      </c>
    </row>
    <row r="5581" spans="1:14" x14ac:dyDescent="0.25">
      <c r="A5581" t="str">
        <f t="shared" si="609"/>
        <v>4Fremantle</v>
      </c>
      <c r="B5581">
        <v>2020</v>
      </c>
      <c r="C5581">
        <v>4</v>
      </c>
      <c r="D5581" t="s">
        <v>617</v>
      </c>
      <c r="E5581" t="s">
        <v>53</v>
      </c>
      <c r="F5581">
        <v>57</v>
      </c>
      <c r="G5581" s="1">
        <v>0.99</v>
      </c>
      <c r="H5581">
        <v>0</v>
      </c>
      <c r="I5581">
        <f t="shared" si="610"/>
        <v>22</v>
      </c>
      <c r="J5581" s="3">
        <f t="shared" si="611"/>
        <v>0</v>
      </c>
      <c r="K5581" s="5">
        <f t="shared" si="614"/>
        <v>0</v>
      </c>
      <c r="L5581" s="3">
        <f t="shared" ca="1" si="612"/>
        <v>0</v>
      </c>
      <c r="M5581" s="1">
        <f t="shared" ca="1" si="613"/>
        <v>0</v>
      </c>
      <c r="N5581" t="str">
        <f t="shared" si="615"/>
        <v>no</v>
      </c>
    </row>
    <row r="5582" spans="1:14" x14ac:dyDescent="0.25">
      <c r="A5582" t="str">
        <f t="shared" si="609"/>
        <v>4Melbourne</v>
      </c>
      <c r="B5582">
        <v>2020</v>
      </c>
      <c r="C5582">
        <v>4</v>
      </c>
      <c r="D5582" t="s">
        <v>508</v>
      </c>
      <c r="E5582" t="s">
        <v>30</v>
      </c>
      <c r="F5582">
        <v>51</v>
      </c>
      <c r="G5582" s="1">
        <v>0.82</v>
      </c>
      <c r="H5582">
        <v>0</v>
      </c>
      <c r="I5582">
        <f t="shared" si="610"/>
        <v>17</v>
      </c>
      <c r="J5582" s="3">
        <f t="shared" si="611"/>
        <v>0</v>
      </c>
      <c r="K5582" s="5">
        <f t="shared" si="614"/>
        <v>0</v>
      </c>
      <c r="L5582" s="3">
        <f t="shared" ca="1" si="612"/>
        <v>0</v>
      </c>
      <c r="M5582" s="1">
        <f t="shared" ca="1" si="613"/>
        <v>0</v>
      </c>
      <c r="N5582" t="str">
        <f t="shared" si="615"/>
        <v>no</v>
      </c>
    </row>
    <row r="5583" spans="1:14" x14ac:dyDescent="0.25">
      <c r="A5583" t="str">
        <f t="shared" si="609"/>
        <v>4Port Adelaide</v>
      </c>
      <c r="B5583">
        <v>2020</v>
      </c>
      <c r="C5583">
        <v>4</v>
      </c>
      <c r="D5583" t="s">
        <v>336</v>
      </c>
      <c r="E5583" t="s">
        <v>48</v>
      </c>
      <c r="F5583">
        <v>91</v>
      </c>
      <c r="G5583" s="1">
        <v>0.85</v>
      </c>
      <c r="H5583">
        <v>0</v>
      </c>
      <c r="I5583">
        <f t="shared" si="610"/>
        <v>22</v>
      </c>
      <c r="J5583" s="3">
        <f t="shared" si="611"/>
        <v>0</v>
      </c>
      <c r="K5583" s="5">
        <f t="shared" si="614"/>
        <v>4</v>
      </c>
      <c r="L5583" s="3">
        <f t="shared" ca="1" si="612"/>
        <v>0</v>
      </c>
      <c r="M5583" s="1">
        <f t="shared" ca="1" si="613"/>
        <v>0</v>
      </c>
      <c r="N5583" t="str">
        <f t="shared" si="615"/>
        <v>yes</v>
      </c>
    </row>
    <row r="5584" spans="1:14" x14ac:dyDescent="0.25">
      <c r="A5584" t="str">
        <f t="shared" si="609"/>
        <v>4St Kilda</v>
      </c>
      <c r="B5584">
        <v>2020</v>
      </c>
      <c r="C5584">
        <v>4</v>
      </c>
      <c r="D5584" t="s">
        <v>194</v>
      </c>
      <c r="E5584" t="s">
        <v>19</v>
      </c>
      <c r="F5584">
        <v>66</v>
      </c>
      <c r="G5584" s="1">
        <v>0.78</v>
      </c>
      <c r="H5584">
        <v>0</v>
      </c>
      <c r="I5584">
        <f t="shared" si="610"/>
        <v>29</v>
      </c>
      <c r="J5584" s="3">
        <f t="shared" si="611"/>
        <v>0</v>
      </c>
      <c r="K5584" s="5">
        <f t="shared" si="614"/>
        <v>35</v>
      </c>
      <c r="L5584" s="3">
        <f t="shared" ca="1" si="612"/>
        <v>3.0528846153846156E-2</v>
      </c>
      <c r="M5584" s="1">
        <f t="shared" ca="1" si="613"/>
        <v>-3.0528846153846156E-2</v>
      </c>
      <c r="N5584" t="str">
        <f t="shared" si="615"/>
        <v>yes</v>
      </c>
    </row>
    <row r="5585" spans="1:14" x14ac:dyDescent="0.25">
      <c r="A5585" t="str">
        <f t="shared" si="609"/>
        <v>4Fremantle</v>
      </c>
      <c r="B5585">
        <v>2020</v>
      </c>
      <c r="C5585">
        <v>4</v>
      </c>
      <c r="D5585" t="s">
        <v>542</v>
      </c>
      <c r="E5585" t="s">
        <v>53</v>
      </c>
      <c r="F5585">
        <v>31</v>
      </c>
      <c r="G5585" s="1">
        <v>0.77</v>
      </c>
      <c r="H5585">
        <v>0</v>
      </c>
      <c r="I5585">
        <f t="shared" si="610"/>
        <v>22</v>
      </c>
      <c r="J5585" s="3">
        <f t="shared" si="611"/>
        <v>0</v>
      </c>
      <c r="K5585" s="5">
        <f t="shared" si="614"/>
        <v>0</v>
      </c>
      <c r="L5585" s="3">
        <f t="shared" ca="1" si="612"/>
        <v>0</v>
      </c>
      <c r="M5585" s="1">
        <f t="shared" ca="1" si="613"/>
        <v>0</v>
      </c>
      <c r="N5585" t="str">
        <f t="shared" si="615"/>
        <v>no</v>
      </c>
    </row>
    <row r="5586" spans="1:14" x14ac:dyDescent="0.25">
      <c r="A5586" t="str">
        <f t="shared" si="609"/>
        <v>4Fremantle</v>
      </c>
      <c r="B5586">
        <v>2020</v>
      </c>
      <c r="C5586">
        <v>4</v>
      </c>
      <c r="D5586" t="s">
        <v>359</v>
      </c>
      <c r="E5586" t="s">
        <v>53</v>
      </c>
      <c r="F5586">
        <v>55</v>
      </c>
      <c r="G5586" s="1">
        <v>0.77</v>
      </c>
      <c r="H5586">
        <v>0</v>
      </c>
      <c r="I5586">
        <f t="shared" si="610"/>
        <v>22</v>
      </c>
      <c r="J5586" s="3">
        <f t="shared" si="611"/>
        <v>0</v>
      </c>
      <c r="K5586" s="5">
        <f t="shared" si="614"/>
        <v>0</v>
      </c>
      <c r="L5586" s="3">
        <f t="shared" ca="1" si="612"/>
        <v>0</v>
      </c>
      <c r="M5586" s="1">
        <f t="shared" ca="1" si="613"/>
        <v>0</v>
      </c>
      <c r="N5586" t="str">
        <f t="shared" si="615"/>
        <v>no</v>
      </c>
    </row>
    <row r="5587" spans="1:14" x14ac:dyDescent="0.25">
      <c r="A5587" t="str">
        <f t="shared" si="609"/>
        <v>4Geelong Cats</v>
      </c>
      <c r="B5587">
        <v>2020</v>
      </c>
      <c r="C5587">
        <v>4</v>
      </c>
      <c r="D5587" t="s">
        <v>468</v>
      </c>
      <c r="E5587" t="s">
        <v>9</v>
      </c>
      <c r="F5587">
        <v>102</v>
      </c>
      <c r="G5587" s="1">
        <v>0.87</v>
      </c>
      <c r="H5587">
        <v>0</v>
      </c>
      <c r="I5587">
        <f t="shared" si="610"/>
        <v>17</v>
      </c>
      <c r="J5587" s="3">
        <f t="shared" si="611"/>
        <v>0</v>
      </c>
      <c r="K5587" s="5">
        <f t="shared" si="614"/>
        <v>0</v>
      </c>
      <c r="L5587" s="3">
        <f t="shared" ca="1" si="612"/>
        <v>0</v>
      </c>
      <c r="M5587" s="1">
        <f t="shared" ca="1" si="613"/>
        <v>0</v>
      </c>
      <c r="N5587" t="str">
        <f t="shared" si="615"/>
        <v>no</v>
      </c>
    </row>
    <row r="5588" spans="1:14" x14ac:dyDescent="0.25">
      <c r="A5588" t="str">
        <f t="shared" si="609"/>
        <v>4Hawthorn</v>
      </c>
      <c r="B5588">
        <v>2020</v>
      </c>
      <c r="C5588">
        <v>4</v>
      </c>
      <c r="D5588" t="s">
        <v>328</v>
      </c>
      <c r="E5588" t="s">
        <v>56</v>
      </c>
      <c r="F5588">
        <v>68</v>
      </c>
      <c r="G5588" s="1">
        <v>0.77</v>
      </c>
      <c r="H5588">
        <v>0</v>
      </c>
      <c r="I5588">
        <f t="shared" si="610"/>
        <v>20</v>
      </c>
      <c r="J5588" s="3">
        <f t="shared" si="611"/>
        <v>0</v>
      </c>
      <c r="K5588" s="5">
        <f t="shared" si="614"/>
        <v>4</v>
      </c>
      <c r="L5588" s="3">
        <f t="shared" ca="1" si="612"/>
        <v>0</v>
      </c>
      <c r="M5588" s="1">
        <f t="shared" ca="1" si="613"/>
        <v>0</v>
      </c>
      <c r="N5588" t="str">
        <f t="shared" si="615"/>
        <v>yes</v>
      </c>
    </row>
    <row r="5589" spans="1:14" x14ac:dyDescent="0.25">
      <c r="A5589" t="str">
        <f t="shared" si="609"/>
        <v>4Hawthorn</v>
      </c>
      <c r="B5589">
        <v>2020</v>
      </c>
      <c r="C5589">
        <v>4</v>
      </c>
      <c r="D5589" t="s">
        <v>414</v>
      </c>
      <c r="E5589" t="s">
        <v>56</v>
      </c>
      <c r="F5589">
        <v>42</v>
      </c>
      <c r="G5589" s="1">
        <v>0.87</v>
      </c>
      <c r="H5589">
        <v>0</v>
      </c>
      <c r="I5589">
        <f t="shared" si="610"/>
        <v>20</v>
      </c>
      <c r="J5589" s="3">
        <f t="shared" si="611"/>
        <v>0</v>
      </c>
      <c r="K5589" s="5">
        <f t="shared" si="614"/>
        <v>0</v>
      </c>
      <c r="L5589" s="3">
        <f t="shared" ca="1" si="612"/>
        <v>0</v>
      </c>
      <c r="M5589" s="1">
        <f t="shared" ca="1" si="613"/>
        <v>0</v>
      </c>
      <c r="N5589" t="str">
        <f t="shared" si="615"/>
        <v>no</v>
      </c>
    </row>
    <row r="5590" spans="1:14" x14ac:dyDescent="0.25">
      <c r="A5590" t="str">
        <f t="shared" si="609"/>
        <v>3Carlton</v>
      </c>
      <c r="B5590">
        <v>2020</v>
      </c>
      <c r="C5590">
        <v>3</v>
      </c>
      <c r="D5590" t="s">
        <v>7</v>
      </c>
      <c r="E5590" t="s">
        <v>6</v>
      </c>
      <c r="F5590">
        <v>99</v>
      </c>
      <c r="G5590" s="1">
        <v>0.91</v>
      </c>
      <c r="H5590">
        <v>26</v>
      </c>
      <c r="I5590">
        <f t="shared" si="610"/>
        <v>27</v>
      </c>
      <c r="J5590" s="3">
        <f t="shared" si="611"/>
        <v>0.96296296296296291</v>
      </c>
      <c r="K5590" s="5">
        <f t="shared" si="614"/>
        <v>311</v>
      </c>
      <c r="L5590" s="3">
        <f t="shared" ca="1" si="612"/>
        <v>0.10245098039215686</v>
      </c>
      <c r="M5590" s="1">
        <f t="shared" ca="1" si="613"/>
        <v>0.86051198257080608</v>
      </c>
      <c r="N5590" t="str">
        <f t="shared" si="615"/>
        <v>yes</v>
      </c>
    </row>
    <row r="5591" spans="1:14" x14ac:dyDescent="0.25">
      <c r="A5591" t="str">
        <f t="shared" si="609"/>
        <v>3Carlton</v>
      </c>
      <c r="B5591">
        <v>2020</v>
      </c>
      <c r="C5591">
        <v>3</v>
      </c>
      <c r="D5591" t="s">
        <v>5</v>
      </c>
      <c r="E5591" t="s">
        <v>6</v>
      </c>
      <c r="F5591">
        <v>52</v>
      </c>
      <c r="G5591" s="1">
        <v>0.9</v>
      </c>
      <c r="H5591">
        <v>26</v>
      </c>
      <c r="I5591">
        <f t="shared" si="610"/>
        <v>27</v>
      </c>
      <c r="J5591" s="3">
        <f t="shared" si="611"/>
        <v>0.96296296296296291</v>
      </c>
      <c r="K5591" s="5">
        <f t="shared" si="614"/>
        <v>326</v>
      </c>
      <c r="L5591" s="3">
        <f t="shared" ca="1" si="612"/>
        <v>0.12679738562091503</v>
      </c>
      <c r="M5591" s="1">
        <f t="shared" ca="1" si="613"/>
        <v>0.83616557734204788</v>
      </c>
      <c r="N5591" t="str">
        <f t="shared" si="615"/>
        <v>yes</v>
      </c>
    </row>
    <row r="5592" spans="1:14" x14ac:dyDescent="0.25">
      <c r="A5592" t="str">
        <f t="shared" si="609"/>
        <v>3Carlton</v>
      </c>
      <c r="B5592">
        <v>2020</v>
      </c>
      <c r="C5592">
        <v>3</v>
      </c>
      <c r="D5592" t="s">
        <v>26</v>
      </c>
      <c r="E5592" t="s">
        <v>6</v>
      </c>
      <c r="F5592">
        <v>78</v>
      </c>
      <c r="G5592" s="1">
        <v>0.83</v>
      </c>
      <c r="H5592">
        <v>24</v>
      </c>
      <c r="I5592">
        <f t="shared" si="610"/>
        <v>27</v>
      </c>
      <c r="J5592" s="3">
        <f t="shared" si="611"/>
        <v>0.88888888888888884</v>
      </c>
      <c r="K5592" s="5">
        <f t="shared" si="614"/>
        <v>217</v>
      </c>
      <c r="L5592" s="3">
        <f t="shared" ca="1" si="612"/>
        <v>6.6433566433566432E-2</v>
      </c>
      <c r="M5592" s="1">
        <f t="shared" ca="1" si="613"/>
        <v>0.82245532245532238</v>
      </c>
      <c r="N5592" t="str">
        <f t="shared" si="615"/>
        <v>yes</v>
      </c>
    </row>
    <row r="5593" spans="1:14" x14ac:dyDescent="0.25">
      <c r="A5593" t="str">
        <f t="shared" si="609"/>
        <v>3Carlton</v>
      </c>
      <c r="B5593">
        <v>2020</v>
      </c>
      <c r="C5593">
        <v>3</v>
      </c>
      <c r="D5593" t="s">
        <v>89</v>
      </c>
      <c r="E5593" t="s">
        <v>6</v>
      </c>
      <c r="F5593">
        <v>77</v>
      </c>
      <c r="G5593" s="1">
        <v>0.8</v>
      </c>
      <c r="H5593">
        <v>21</v>
      </c>
      <c r="I5593">
        <f t="shared" si="610"/>
        <v>27</v>
      </c>
      <c r="J5593" s="3">
        <f t="shared" si="611"/>
        <v>0.77777777777777779</v>
      </c>
      <c r="K5593" s="5">
        <f t="shared" si="614"/>
        <v>69</v>
      </c>
      <c r="L5593" s="3">
        <f t="shared" ca="1" si="612"/>
        <v>1.773879142300195E-2</v>
      </c>
      <c r="M5593" s="1">
        <f t="shared" ca="1" si="613"/>
        <v>0.76003898635477585</v>
      </c>
      <c r="N5593" t="str">
        <f t="shared" si="615"/>
        <v>yes</v>
      </c>
    </row>
    <row r="5594" spans="1:14" x14ac:dyDescent="0.25">
      <c r="A5594" t="str">
        <f t="shared" si="609"/>
        <v>3North Melbourne</v>
      </c>
      <c r="B5594">
        <v>2020</v>
      </c>
      <c r="C5594">
        <v>3</v>
      </c>
      <c r="D5594" t="s">
        <v>42</v>
      </c>
      <c r="E5594" t="s">
        <v>25</v>
      </c>
      <c r="F5594">
        <v>97</v>
      </c>
      <c r="G5594" s="1">
        <v>0.96</v>
      </c>
      <c r="H5594">
        <v>21</v>
      </c>
      <c r="I5594">
        <f t="shared" si="610"/>
        <v>22</v>
      </c>
      <c r="J5594" s="3">
        <f t="shared" si="611"/>
        <v>0.95454545454545459</v>
      </c>
      <c r="K5594" s="5">
        <f t="shared" si="614"/>
        <v>309</v>
      </c>
      <c r="L5594" s="3">
        <f t="shared" ca="1" si="612"/>
        <v>0.1001782531194296</v>
      </c>
      <c r="M5594" s="1">
        <f t="shared" ca="1" si="613"/>
        <v>0.85436720142602496</v>
      </c>
      <c r="N5594" t="str">
        <f t="shared" si="615"/>
        <v>yes</v>
      </c>
    </row>
    <row r="5595" spans="1:14" x14ac:dyDescent="0.25">
      <c r="A5595" t="str">
        <f t="shared" si="609"/>
        <v>3Geelong Cats</v>
      </c>
      <c r="B5595">
        <v>2020</v>
      </c>
      <c r="C5595">
        <v>3</v>
      </c>
      <c r="D5595" t="s">
        <v>8</v>
      </c>
      <c r="E5595" t="s">
        <v>9</v>
      </c>
      <c r="F5595">
        <v>72</v>
      </c>
      <c r="G5595" s="1">
        <v>0.87</v>
      </c>
      <c r="H5595">
        <v>21</v>
      </c>
      <c r="I5595">
        <f t="shared" si="610"/>
        <v>27</v>
      </c>
      <c r="J5595" s="3">
        <f t="shared" si="611"/>
        <v>0.77777777777777779</v>
      </c>
      <c r="K5595" s="5">
        <f t="shared" si="614"/>
        <v>245</v>
      </c>
      <c r="L5595" s="3">
        <f t="shared" ca="1" si="612"/>
        <v>2.7077497665732961E-2</v>
      </c>
      <c r="M5595" s="1">
        <f t="shared" ca="1" si="613"/>
        <v>0.75070028011204482</v>
      </c>
      <c r="N5595" t="str">
        <f t="shared" si="615"/>
        <v>yes</v>
      </c>
    </row>
    <row r="5596" spans="1:14" x14ac:dyDescent="0.25">
      <c r="A5596" t="str">
        <f t="shared" si="609"/>
        <v>3Geelong Cats</v>
      </c>
      <c r="B5596">
        <v>2020</v>
      </c>
      <c r="C5596">
        <v>3</v>
      </c>
      <c r="D5596" t="s">
        <v>37</v>
      </c>
      <c r="E5596" t="s">
        <v>9</v>
      </c>
      <c r="F5596">
        <v>47</v>
      </c>
      <c r="G5596" s="1">
        <v>0.8</v>
      </c>
      <c r="H5596">
        <v>20</v>
      </c>
      <c r="I5596">
        <f t="shared" si="610"/>
        <v>27</v>
      </c>
      <c r="J5596" s="3">
        <f t="shared" si="611"/>
        <v>0.7407407407407407</v>
      </c>
      <c r="K5596" s="5">
        <f t="shared" si="614"/>
        <v>132</v>
      </c>
      <c r="L5596" s="3">
        <f t="shared" ca="1" si="612"/>
        <v>0</v>
      </c>
      <c r="M5596" s="1">
        <f t="shared" ca="1" si="613"/>
        <v>0.7407407407407407</v>
      </c>
      <c r="N5596" t="str">
        <f t="shared" si="615"/>
        <v>yes</v>
      </c>
    </row>
    <row r="5597" spans="1:14" x14ac:dyDescent="0.25">
      <c r="A5597" t="str">
        <f t="shared" si="609"/>
        <v>3Brisbane Lions</v>
      </c>
      <c r="B5597">
        <v>2020</v>
      </c>
      <c r="C5597">
        <v>3</v>
      </c>
      <c r="D5597" t="s">
        <v>15</v>
      </c>
      <c r="E5597" t="s">
        <v>16</v>
      </c>
      <c r="F5597">
        <v>126</v>
      </c>
      <c r="G5597" s="1">
        <v>0.92</v>
      </c>
      <c r="H5597">
        <v>19</v>
      </c>
      <c r="I5597">
        <f t="shared" si="610"/>
        <v>19</v>
      </c>
      <c r="J5597" s="3">
        <f t="shared" si="611"/>
        <v>1</v>
      </c>
      <c r="K5597" s="5">
        <f t="shared" si="614"/>
        <v>327</v>
      </c>
      <c r="L5597" s="3">
        <f t="shared" ca="1" si="612"/>
        <v>0.1306340718105424</v>
      </c>
      <c r="M5597" s="1">
        <f t="shared" ca="1" si="613"/>
        <v>0.86936592818945757</v>
      </c>
      <c r="N5597" t="str">
        <f t="shared" si="615"/>
        <v>yes</v>
      </c>
    </row>
    <row r="5598" spans="1:14" x14ac:dyDescent="0.25">
      <c r="A5598" t="str">
        <f t="shared" si="609"/>
        <v>3Sydney Swans</v>
      </c>
      <c r="B5598">
        <v>2020</v>
      </c>
      <c r="C5598">
        <v>3</v>
      </c>
      <c r="D5598" t="s">
        <v>96</v>
      </c>
      <c r="E5598" t="s">
        <v>70</v>
      </c>
      <c r="F5598">
        <v>70</v>
      </c>
      <c r="G5598" s="1">
        <v>0.85</v>
      </c>
      <c r="H5598">
        <v>19</v>
      </c>
      <c r="I5598">
        <f t="shared" si="610"/>
        <v>22</v>
      </c>
      <c r="J5598" s="3">
        <f t="shared" si="611"/>
        <v>0.86363636363636365</v>
      </c>
      <c r="K5598" s="5">
        <f t="shared" si="614"/>
        <v>180</v>
      </c>
      <c r="L5598" s="3">
        <f t="shared" ca="1" si="612"/>
        <v>2.4767801857585137E-2</v>
      </c>
      <c r="M5598" s="1">
        <f t="shared" ca="1" si="613"/>
        <v>0.83886856177877855</v>
      </c>
      <c r="N5598" t="str">
        <f t="shared" si="615"/>
        <v>yes</v>
      </c>
    </row>
    <row r="5599" spans="1:14" x14ac:dyDescent="0.25">
      <c r="A5599" t="str">
        <f t="shared" si="609"/>
        <v>3Adelaide Crows</v>
      </c>
      <c r="B5599">
        <v>2020</v>
      </c>
      <c r="C5599">
        <v>3</v>
      </c>
      <c r="D5599" t="s">
        <v>21</v>
      </c>
      <c r="E5599" t="s">
        <v>22</v>
      </c>
      <c r="F5599">
        <v>94</v>
      </c>
      <c r="G5599" s="1">
        <v>0.88</v>
      </c>
      <c r="H5599">
        <v>19</v>
      </c>
      <c r="I5599">
        <f t="shared" si="610"/>
        <v>20</v>
      </c>
      <c r="J5599" s="3">
        <f t="shared" si="611"/>
        <v>0.95</v>
      </c>
      <c r="K5599" s="5">
        <f t="shared" si="614"/>
        <v>329</v>
      </c>
      <c r="L5599" s="3">
        <f t="shared" ca="1" si="612"/>
        <v>0.12484264961045145</v>
      </c>
      <c r="M5599" s="1">
        <f t="shared" ca="1" si="613"/>
        <v>0.82515735038954852</v>
      </c>
      <c r="N5599" t="str">
        <f t="shared" si="615"/>
        <v>yes</v>
      </c>
    </row>
    <row r="5600" spans="1:14" x14ac:dyDescent="0.25">
      <c r="A5600" t="str">
        <f t="shared" si="609"/>
        <v>3North Melbourne</v>
      </c>
      <c r="B5600">
        <v>2020</v>
      </c>
      <c r="C5600">
        <v>3</v>
      </c>
      <c r="D5600" t="s">
        <v>102</v>
      </c>
      <c r="E5600" t="s">
        <v>25</v>
      </c>
      <c r="F5600">
        <v>96</v>
      </c>
      <c r="G5600" s="1">
        <v>0.88</v>
      </c>
      <c r="H5600">
        <v>19</v>
      </c>
      <c r="I5600">
        <f t="shared" si="610"/>
        <v>22</v>
      </c>
      <c r="J5600" s="3">
        <f t="shared" si="611"/>
        <v>0.86363636363636365</v>
      </c>
      <c r="K5600" s="5">
        <f t="shared" si="614"/>
        <v>257</v>
      </c>
      <c r="L5600" s="3">
        <f t="shared" ca="1" si="612"/>
        <v>5.0962566844919788E-2</v>
      </c>
      <c r="M5600" s="1">
        <f t="shared" ca="1" si="613"/>
        <v>0.81267379679144391</v>
      </c>
      <c r="N5600" t="str">
        <f t="shared" si="615"/>
        <v>yes</v>
      </c>
    </row>
    <row r="5601" spans="1:14" x14ac:dyDescent="0.25">
      <c r="A5601" t="str">
        <f t="shared" si="609"/>
        <v>3Geelong Cats</v>
      </c>
      <c r="B5601">
        <v>2020</v>
      </c>
      <c r="C5601">
        <v>3</v>
      </c>
      <c r="D5601" t="s">
        <v>20</v>
      </c>
      <c r="E5601" t="s">
        <v>9</v>
      </c>
      <c r="F5601">
        <v>67</v>
      </c>
      <c r="G5601" s="1">
        <v>0.9</v>
      </c>
      <c r="H5601">
        <v>19</v>
      </c>
      <c r="I5601">
        <f t="shared" si="610"/>
        <v>27</v>
      </c>
      <c r="J5601" s="3">
        <f t="shared" si="611"/>
        <v>0.70370370370370372</v>
      </c>
      <c r="K5601" s="5">
        <f t="shared" si="614"/>
        <v>185</v>
      </c>
      <c r="L5601" s="3">
        <f t="shared" ca="1" si="612"/>
        <v>6.363636363636363E-2</v>
      </c>
      <c r="M5601" s="1">
        <f t="shared" ca="1" si="613"/>
        <v>0.64006734006734012</v>
      </c>
      <c r="N5601" t="str">
        <f t="shared" si="615"/>
        <v>yes</v>
      </c>
    </row>
    <row r="5602" spans="1:14" x14ac:dyDescent="0.25">
      <c r="A5602" t="str">
        <f t="shared" si="609"/>
        <v>3Sydney Swans</v>
      </c>
      <c r="B5602">
        <v>2020</v>
      </c>
      <c r="C5602">
        <v>3</v>
      </c>
      <c r="D5602" t="s">
        <v>69</v>
      </c>
      <c r="E5602" t="s">
        <v>70</v>
      </c>
      <c r="F5602">
        <v>73</v>
      </c>
      <c r="G5602" s="1">
        <v>0.83</v>
      </c>
      <c r="H5602">
        <v>19</v>
      </c>
      <c r="I5602">
        <f t="shared" si="610"/>
        <v>22</v>
      </c>
      <c r="J5602" s="3">
        <f t="shared" si="611"/>
        <v>0.86363636363636365</v>
      </c>
      <c r="K5602" s="5">
        <f t="shared" si="614"/>
        <v>281</v>
      </c>
      <c r="L5602" s="3">
        <f t="shared" ca="1" si="612"/>
        <v>0.102218782249742</v>
      </c>
      <c r="M5602" s="1">
        <f t="shared" ca="1" si="613"/>
        <v>0.76141758138662163</v>
      </c>
      <c r="N5602" t="str">
        <f t="shared" si="615"/>
        <v>yes</v>
      </c>
    </row>
    <row r="5603" spans="1:14" x14ac:dyDescent="0.25">
      <c r="A5603" t="str">
        <f t="shared" si="609"/>
        <v>3Sydney Swans</v>
      </c>
      <c r="B5603">
        <v>2020</v>
      </c>
      <c r="C5603">
        <v>3</v>
      </c>
      <c r="D5603" t="s">
        <v>79</v>
      </c>
      <c r="E5603" t="s">
        <v>70</v>
      </c>
      <c r="F5603">
        <v>33</v>
      </c>
      <c r="G5603" s="1">
        <v>0.8</v>
      </c>
      <c r="H5603">
        <v>19</v>
      </c>
      <c r="I5603">
        <f t="shared" si="610"/>
        <v>22</v>
      </c>
      <c r="J5603" s="3">
        <f t="shared" si="611"/>
        <v>0.86363636363636365</v>
      </c>
      <c r="K5603" s="5">
        <f t="shared" si="614"/>
        <v>202</v>
      </c>
      <c r="L5603" s="3">
        <f t="shared" ca="1" si="612"/>
        <v>0.10418353576248313</v>
      </c>
      <c r="M5603" s="1">
        <f t="shared" ca="1" si="613"/>
        <v>0.75945282787388058</v>
      </c>
      <c r="N5603" t="str">
        <f t="shared" si="615"/>
        <v>yes</v>
      </c>
    </row>
    <row r="5604" spans="1:14" x14ac:dyDescent="0.25">
      <c r="A5604" t="str">
        <f t="shared" si="609"/>
        <v>3West Coast Eagles</v>
      </c>
      <c r="B5604">
        <v>2020</v>
      </c>
      <c r="C5604">
        <v>3</v>
      </c>
      <c r="D5604" t="s">
        <v>61</v>
      </c>
      <c r="E5604" t="s">
        <v>36</v>
      </c>
      <c r="F5604">
        <v>59</v>
      </c>
      <c r="G5604" s="1">
        <v>0.8</v>
      </c>
      <c r="H5604">
        <v>18</v>
      </c>
      <c r="I5604">
        <f t="shared" si="610"/>
        <v>19</v>
      </c>
      <c r="J5604" s="3">
        <f t="shared" si="611"/>
        <v>0.94736842105263153</v>
      </c>
      <c r="K5604" s="5">
        <f t="shared" si="614"/>
        <v>179</v>
      </c>
      <c r="L5604" s="3">
        <f t="shared" ca="1" si="612"/>
        <v>0</v>
      </c>
      <c r="M5604" s="1">
        <f t="shared" ca="1" si="613"/>
        <v>0.94736842105263153</v>
      </c>
      <c r="N5604" t="str">
        <f t="shared" si="615"/>
        <v>yes</v>
      </c>
    </row>
    <row r="5605" spans="1:14" x14ac:dyDescent="0.25">
      <c r="A5605" t="str">
        <f t="shared" si="609"/>
        <v>3Port Adelaide</v>
      </c>
      <c r="B5605">
        <v>2020</v>
      </c>
      <c r="C5605">
        <v>3</v>
      </c>
      <c r="D5605" t="s">
        <v>86</v>
      </c>
      <c r="E5605" t="s">
        <v>48</v>
      </c>
      <c r="F5605">
        <v>85</v>
      </c>
      <c r="G5605" s="1">
        <v>0.81</v>
      </c>
      <c r="H5605">
        <v>18</v>
      </c>
      <c r="I5605">
        <f t="shared" si="610"/>
        <v>20</v>
      </c>
      <c r="J5605" s="3">
        <f t="shared" si="611"/>
        <v>0.9</v>
      </c>
      <c r="K5605" s="5">
        <f t="shared" si="614"/>
        <v>225</v>
      </c>
      <c r="L5605" s="3">
        <f t="shared" ca="1" si="612"/>
        <v>0.12365026278069759</v>
      </c>
      <c r="M5605" s="1">
        <f t="shared" ca="1" si="613"/>
        <v>0.77634973721930245</v>
      </c>
      <c r="N5605" t="str">
        <f t="shared" si="615"/>
        <v>yes</v>
      </c>
    </row>
    <row r="5606" spans="1:14" x14ac:dyDescent="0.25">
      <c r="A5606" t="str">
        <f t="shared" si="609"/>
        <v>3Collingwood</v>
      </c>
      <c r="B5606">
        <v>2020</v>
      </c>
      <c r="C5606">
        <v>3</v>
      </c>
      <c r="D5606" t="s">
        <v>50</v>
      </c>
      <c r="E5606" t="s">
        <v>51</v>
      </c>
      <c r="F5606">
        <v>99</v>
      </c>
      <c r="G5606" s="1">
        <v>0.78</v>
      </c>
      <c r="H5606">
        <v>18</v>
      </c>
      <c r="I5606">
        <f t="shared" si="610"/>
        <v>20</v>
      </c>
      <c r="J5606" s="3">
        <f t="shared" si="611"/>
        <v>0.9</v>
      </c>
      <c r="K5606" s="5">
        <f t="shared" si="614"/>
        <v>299</v>
      </c>
      <c r="L5606" s="3">
        <f t="shared" ca="1" si="612"/>
        <v>7.1568627450980402E-2</v>
      </c>
      <c r="M5606" s="1">
        <f t="shared" ca="1" si="613"/>
        <v>0.82843137254901966</v>
      </c>
      <c r="N5606" t="str">
        <f t="shared" si="615"/>
        <v>yes</v>
      </c>
    </row>
    <row r="5607" spans="1:14" x14ac:dyDescent="0.25">
      <c r="A5607" t="str">
        <f t="shared" si="609"/>
        <v>3Brisbane Lions</v>
      </c>
      <c r="B5607">
        <v>2020</v>
      </c>
      <c r="C5607">
        <v>3</v>
      </c>
      <c r="D5607" t="s">
        <v>98</v>
      </c>
      <c r="E5607" t="s">
        <v>16</v>
      </c>
      <c r="F5607">
        <v>96</v>
      </c>
      <c r="G5607" s="1">
        <v>0.87</v>
      </c>
      <c r="H5607">
        <v>17</v>
      </c>
      <c r="I5607">
        <f t="shared" si="610"/>
        <v>19</v>
      </c>
      <c r="J5607" s="3">
        <f t="shared" si="611"/>
        <v>0.89473684210526316</v>
      </c>
      <c r="K5607" s="5">
        <f t="shared" si="614"/>
        <v>264</v>
      </c>
      <c r="L5607" s="3">
        <f t="shared" ca="1" si="612"/>
        <v>6.4267872220658592E-2</v>
      </c>
      <c r="M5607" s="1">
        <f t="shared" ca="1" si="613"/>
        <v>0.83046896988460461</v>
      </c>
      <c r="N5607" t="str">
        <f t="shared" si="615"/>
        <v>yes</v>
      </c>
    </row>
    <row r="5608" spans="1:14" x14ac:dyDescent="0.25">
      <c r="A5608" t="str">
        <f t="shared" si="609"/>
        <v>3Fremantle</v>
      </c>
      <c r="B5608">
        <v>2020</v>
      </c>
      <c r="C5608">
        <v>3</v>
      </c>
      <c r="D5608" t="s">
        <v>112</v>
      </c>
      <c r="E5608" t="s">
        <v>53</v>
      </c>
      <c r="F5608">
        <v>52</v>
      </c>
      <c r="G5608" s="1">
        <v>0.94</v>
      </c>
      <c r="H5608">
        <v>17</v>
      </c>
      <c r="I5608">
        <f t="shared" si="610"/>
        <v>20</v>
      </c>
      <c r="J5608" s="3">
        <f t="shared" si="611"/>
        <v>0.85</v>
      </c>
      <c r="K5608" s="5">
        <f t="shared" si="614"/>
        <v>114</v>
      </c>
      <c r="L5608" s="3">
        <f t="shared" ca="1" si="612"/>
        <v>6.1919504643962843E-3</v>
      </c>
      <c r="M5608" s="1">
        <f t="shared" ca="1" si="613"/>
        <v>0.84380804953560373</v>
      </c>
      <c r="N5608" t="str">
        <f t="shared" si="615"/>
        <v>yes</v>
      </c>
    </row>
    <row r="5609" spans="1:14" x14ac:dyDescent="0.25">
      <c r="A5609" t="str">
        <f t="shared" si="609"/>
        <v>3Port Adelaide</v>
      </c>
      <c r="B5609">
        <v>2020</v>
      </c>
      <c r="C5609">
        <v>3</v>
      </c>
      <c r="D5609" t="s">
        <v>97</v>
      </c>
      <c r="E5609" t="s">
        <v>48</v>
      </c>
      <c r="F5609">
        <v>106</v>
      </c>
      <c r="G5609" s="1">
        <v>0.8</v>
      </c>
      <c r="H5609">
        <v>17</v>
      </c>
      <c r="I5609">
        <f t="shared" si="610"/>
        <v>20</v>
      </c>
      <c r="J5609" s="3">
        <f t="shared" si="611"/>
        <v>0.85</v>
      </c>
      <c r="K5609" s="5">
        <f t="shared" si="614"/>
        <v>242</v>
      </c>
      <c r="L5609" s="3">
        <f t="shared" ca="1" si="612"/>
        <v>5.8294302876346224E-2</v>
      </c>
      <c r="M5609" s="1">
        <f t="shared" ca="1" si="613"/>
        <v>0.7917056971236538</v>
      </c>
      <c r="N5609" t="str">
        <f t="shared" si="615"/>
        <v>yes</v>
      </c>
    </row>
    <row r="5610" spans="1:14" x14ac:dyDescent="0.25">
      <c r="A5610" t="str">
        <f t="shared" si="609"/>
        <v>3Richmond</v>
      </c>
      <c r="B5610">
        <v>2020</v>
      </c>
      <c r="C5610">
        <v>3</v>
      </c>
      <c r="D5610" t="s">
        <v>76</v>
      </c>
      <c r="E5610" t="s">
        <v>28</v>
      </c>
      <c r="F5610">
        <v>64</v>
      </c>
      <c r="G5610" s="1">
        <v>0.77</v>
      </c>
      <c r="H5610">
        <v>17</v>
      </c>
      <c r="I5610">
        <f t="shared" si="610"/>
        <v>19</v>
      </c>
      <c r="J5610" s="3">
        <f t="shared" si="611"/>
        <v>0.89473684210526316</v>
      </c>
      <c r="K5610" s="5">
        <f t="shared" si="614"/>
        <v>201</v>
      </c>
      <c r="L5610" s="3">
        <f t="shared" ca="1" si="612"/>
        <v>6.7692307692307691E-2</v>
      </c>
      <c r="M5610" s="1">
        <f t="shared" ca="1" si="613"/>
        <v>0.82704453441295545</v>
      </c>
      <c r="N5610" t="str">
        <f t="shared" si="615"/>
        <v>yes</v>
      </c>
    </row>
    <row r="5611" spans="1:14" x14ac:dyDescent="0.25">
      <c r="A5611" t="str">
        <f t="shared" si="609"/>
        <v>3Port Adelaide</v>
      </c>
      <c r="B5611">
        <v>2020</v>
      </c>
      <c r="C5611">
        <v>3</v>
      </c>
      <c r="D5611" t="s">
        <v>120</v>
      </c>
      <c r="E5611" t="s">
        <v>48</v>
      </c>
      <c r="F5611">
        <v>86</v>
      </c>
      <c r="G5611" s="1">
        <v>0.74</v>
      </c>
      <c r="H5611">
        <v>16</v>
      </c>
      <c r="I5611">
        <f t="shared" si="610"/>
        <v>20</v>
      </c>
      <c r="J5611" s="3">
        <f t="shared" si="611"/>
        <v>0.8</v>
      </c>
      <c r="K5611" s="5">
        <f t="shared" si="614"/>
        <v>203</v>
      </c>
      <c r="L5611" s="3">
        <f t="shared" ca="1" si="612"/>
        <v>4.9963369963369961E-2</v>
      </c>
      <c r="M5611" s="1">
        <f t="shared" ca="1" si="613"/>
        <v>0.75003663003663013</v>
      </c>
      <c r="N5611" t="str">
        <f t="shared" si="615"/>
        <v>yes</v>
      </c>
    </row>
    <row r="5612" spans="1:14" x14ac:dyDescent="0.25">
      <c r="A5612" t="str">
        <f t="shared" si="609"/>
        <v>3Hawthorn</v>
      </c>
      <c r="B5612">
        <v>2020</v>
      </c>
      <c r="C5612">
        <v>3</v>
      </c>
      <c r="D5612" t="s">
        <v>77</v>
      </c>
      <c r="E5612" t="s">
        <v>56</v>
      </c>
      <c r="F5612">
        <v>68</v>
      </c>
      <c r="G5612" s="1">
        <v>0.9</v>
      </c>
      <c r="H5612">
        <v>16</v>
      </c>
      <c r="I5612">
        <f t="shared" si="610"/>
        <v>19</v>
      </c>
      <c r="J5612" s="3">
        <f t="shared" si="611"/>
        <v>0.84210526315789469</v>
      </c>
      <c r="K5612" s="5">
        <f t="shared" si="614"/>
        <v>217</v>
      </c>
      <c r="L5612" s="3">
        <f t="shared" ca="1" si="612"/>
        <v>3.1746031746031746E-3</v>
      </c>
      <c r="M5612" s="1">
        <f t="shared" ca="1" si="613"/>
        <v>0.83893065998329153</v>
      </c>
      <c r="N5612" t="str">
        <f t="shared" si="615"/>
        <v>yes</v>
      </c>
    </row>
    <row r="5613" spans="1:14" x14ac:dyDescent="0.25">
      <c r="A5613" t="str">
        <f t="shared" si="609"/>
        <v>3Hawthorn</v>
      </c>
      <c r="B5613">
        <v>2020</v>
      </c>
      <c r="C5613">
        <v>3</v>
      </c>
      <c r="D5613" t="s">
        <v>81</v>
      </c>
      <c r="E5613" t="s">
        <v>56</v>
      </c>
      <c r="F5613">
        <v>70</v>
      </c>
      <c r="G5613" s="1">
        <v>0.89</v>
      </c>
      <c r="H5613">
        <v>16</v>
      </c>
      <c r="I5613">
        <f t="shared" si="610"/>
        <v>19</v>
      </c>
      <c r="J5613" s="3">
        <f t="shared" si="611"/>
        <v>0.84210526315789469</v>
      </c>
      <c r="K5613" s="5">
        <f t="shared" si="614"/>
        <v>284</v>
      </c>
      <c r="L5613" s="3">
        <f t="shared" ca="1" si="612"/>
        <v>6.6214177978883862E-2</v>
      </c>
      <c r="M5613" s="1">
        <f t="shared" ca="1" si="613"/>
        <v>0.77589108517901084</v>
      </c>
      <c r="N5613" t="str">
        <f t="shared" si="615"/>
        <v>yes</v>
      </c>
    </row>
    <row r="5614" spans="1:14" x14ac:dyDescent="0.25">
      <c r="A5614" t="str">
        <f t="shared" si="609"/>
        <v>3Fremantle</v>
      </c>
      <c r="B5614">
        <v>2020</v>
      </c>
      <c r="C5614">
        <v>3</v>
      </c>
      <c r="D5614" t="s">
        <v>121</v>
      </c>
      <c r="E5614" t="s">
        <v>53</v>
      </c>
      <c r="F5614">
        <v>75</v>
      </c>
      <c r="G5614" s="1">
        <v>0.87</v>
      </c>
      <c r="H5614">
        <v>16</v>
      </c>
      <c r="I5614">
        <f t="shared" si="610"/>
        <v>20</v>
      </c>
      <c r="J5614" s="3">
        <f t="shared" si="611"/>
        <v>0.8</v>
      </c>
      <c r="K5614" s="5">
        <f t="shared" si="614"/>
        <v>106</v>
      </c>
      <c r="L5614" s="3">
        <f t="shared" ca="1" si="612"/>
        <v>0</v>
      </c>
      <c r="M5614" s="1">
        <f t="shared" ca="1" si="613"/>
        <v>0.8</v>
      </c>
      <c r="N5614" t="str">
        <f t="shared" si="615"/>
        <v>yes</v>
      </c>
    </row>
    <row r="5615" spans="1:14" x14ac:dyDescent="0.25">
      <c r="A5615" t="str">
        <f t="shared" si="609"/>
        <v>3Gold Coast Suns</v>
      </c>
      <c r="B5615">
        <v>2020</v>
      </c>
      <c r="C5615">
        <v>3</v>
      </c>
      <c r="D5615" t="s">
        <v>114</v>
      </c>
      <c r="E5615" t="s">
        <v>40</v>
      </c>
      <c r="F5615">
        <v>104</v>
      </c>
      <c r="G5615" s="1">
        <v>0.81</v>
      </c>
      <c r="H5615">
        <v>16</v>
      </c>
      <c r="I5615">
        <f t="shared" si="610"/>
        <v>20</v>
      </c>
      <c r="J5615" s="3">
        <f t="shared" si="611"/>
        <v>0.8</v>
      </c>
      <c r="K5615" s="5">
        <f t="shared" si="614"/>
        <v>60</v>
      </c>
      <c r="L5615" s="3">
        <f t="shared" ca="1" si="612"/>
        <v>0</v>
      </c>
      <c r="M5615" s="1">
        <f t="shared" ca="1" si="613"/>
        <v>0.8</v>
      </c>
      <c r="N5615" t="str">
        <f t="shared" si="615"/>
        <v>yes</v>
      </c>
    </row>
    <row r="5616" spans="1:14" x14ac:dyDescent="0.25">
      <c r="A5616" t="str">
        <f t="shared" si="609"/>
        <v>3Hawthorn</v>
      </c>
      <c r="B5616">
        <v>2020</v>
      </c>
      <c r="C5616">
        <v>3</v>
      </c>
      <c r="D5616" t="s">
        <v>64</v>
      </c>
      <c r="E5616" t="s">
        <v>56</v>
      </c>
      <c r="F5616">
        <v>80</v>
      </c>
      <c r="G5616" s="1">
        <v>0.73</v>
      </c>
      <c r="H5616">
        <v>15</v>
      </c>
      <c r="I5616">
        <f t="shared" si="610"/>
        <v>19</v>
      </c>
      <c r="J5616" s="3">
        <f t="shared" si="611"/>
        <v>0.78947368421052633</v>
      </c>
      <c r="K5616" s="5">
        <f t="shared" si="614"/>
        <v>208</v>
      </c>
      <c r="L5616" s="3">
        <f t="shared" ca="1" si="612"/>
        <v>0.11091387245233399</v>
      </c>
      <c r="M5616" s="1">
        <f t="shared" ca="1" si="613"/>
        <v>0.67855981175819235</v>
      </c>
      <c r="N5616" t="str">
        <f t="shared" si="615"/>
        <v>yes</v>
      </c>
    </row>
    <row r="5617" spans="1:14" x14ac:dyDescent="0.25">
      <c r="A5617" t="str">
        <f t="shared" si="609"/>
        <v>3Gold Coast Suns</v>
      </c>
      <c r="B5617">
        <v>2020</v>
      </c>
      <c r="C5617">
        <v>3</v>
      </c>
      <c r="D5617" t="s">
        <v>39</v>
      </c>
      <c r="E5617" t="s">
        <v>40</v>
      </c>
      <c r="F5617">
        <v>80</v>
      </c>
      <c r="G5617" s="1">
        <v>0.79</v>
      </c>
      <c r="H5617">
        <v>15</v>
      </c>
      <c r="I5617">
        <f t="shared" si="610"/>
        <v>20</v>
      </c>
      <c r="J5617" s="3">
        <f t="shared" si="611"/>
        <v>0.75</v>
      </c>
      <c r="K5617" s="5">
        <f t="shared" si="614"/>
        <v>323</v>
      </c>
      <c r="L5617" s="3">
        <f t="shared" ca="1" si="612"/>
        <v>0.10576923076923077</v>
      </c>
      <c r="M5617" s="1">
        <f t="shared" ca="1" si="613"/>
        <v>0.64423076923076927</v>
      </c>
      <c r="N5617" t="str">
        <f t="shared" si="615"/>
        <v>yes</v>
      </c>
    </row>
    <row r="5618" spans="1:14" x14ac:dyDescent="0.25">
      <c r="A5618" t="str">
        <f t="shared" si="609"/>
        <v>3Gold Coast Suns</v>
      </c>
      <c r="B5618">
        <v>2020</v>
      </c>
      <c r="C5618">
        <v>3</v>
      </c>
      <c r="D5618" t="s">
        <v>85</v>
      </c>
      <c r="E5618" t="s">
        <v>40</v>
      </c>
      <c r="F5618">
        <v>80</v>
      </c>
      <c r="G5618" s="1">
        <v>0.71</v>
      </c>
      <c r="H5618">
        <v>15</v>
      </c>
      <c r="I5618">
        <f t="shared" si="610"/>
        <v>20</v>
      </c>
      <c r="J5618" s="3">
        <f t="shared" si="611"/>
        <v>0.75</v>
      </c>
      <c r="K5618" s="5">
        <f t="shared" si="614"/>
        <v>282</v>
      </c>
      <c r="L5618" s="3">
        <f t="shared" ca="1" si="612"/>
        <v>9.3008255933952538E-2</v>
      </c>
      <c r="M5618" s="1">
        <f t="shared" ca="1" si="613"/>
        <v>0.65699174406604743</v>
      </c>
      <c r="N5618" t="str">
        <f t="shared" si="615"/>
        <v>yes</v>
      </c>
    </row>
    <row r="5619" spans="1:14" x14ac:dyDescent="0.25">
      <c r="A5619" t="str">
        <f t="shared" si="609"/>
        <v>3Western Bulldogs</v>
      </c>
      <c r="B5619">
        <v>2020</v>
      </c>
      <c r="C5619">
        <v>3</v>
      </c>
      <c r="D5619" t="s">
        <v>13</v>
      </c>
      <c r="E5619" t="s">
        <v>14</v>
      </c>
      <c r="F5619">
        <v>77</v>
      </c>
      <c r="G5619" s="1">
        <v>0.88</v>
      </c>
      <c r="H5619">
        <v>15</v>
      </c>
      <c r="I5619">
        <f t="shared" si="610"/>
        <v>15</v>
      </c>
      <c r="J5619" s="3">
        <f t="shared" si="611"/>
        <v>1</v>
      </c>
      <c r="K5619" s="5">
        <f t="shared" si="614"/>
        <v>320</v>
      </c>
      <c r="L5619" s="3">
        <f t="shared" ca="1" si="612"/>
        <v>7.2142672858617127E-2</v>
      </c>
      <c r="M5619" s="1">
        <f t="shared" ca="1" si="613"/>
        <v>0.92785732714138291</v>
      </c>
      <c r="N5619" t="str">
        <f t="shared" si="615"/>
        <v>yes</v>
      </c>
    </row>
    <row r="5620" spans="1:14" x14ac:dyDescent="0.25">
      <c r="A5620" t="str">
        <f t="shared" si="609"/>
        <v>3West Coast Eagles</v>
      </c>
      <c r="B5620">
        <v>2020</v>
      </c>
      <c r="C5620">
        <v>3</v>
      </c>
      <c r="D5620" t="s">
        <v>95</v>
      </c>
      <c r="E5620" t="s">
        <v>36</v>
      </c>
      <c r="F5620">
        <v>94</v>
      </c>
      <c r="G5620" s="1">
        <v>0.69</v>
      </c>
      <c r="H5620">
        <v>15</v>
      </c>
      <c r="I5620">
        <f t="shared" si="610"/>
        <v>19</v>
      </c>
      <c r="J5620" s="3">
        <f t="shared" si="611"/>
        <v>0.78947368421052633</v>
      </c>
      <c r="K5620" s="5">
        <f t="shared" si="614"/>
        <v>270</v>
      </c>
      <c r="L5620" s="3">
        <f t="shared" ca="1" si="612"/>
        <v>1.655982905982906E-2</v>
      </c>
      <c r="M5620" s="1">
        <f t="shared" ca="1" si="613"/>
        <v>0.77291385515069722</v>
      </c>
      <c r="N5620" t="str">
        <f t="shared" si="615"/>
        <v>yes</v>
      </c>
    </row>
    <row r="5621" spans="1:14" x14ac:dyDescent="0.25">
      <c r="A5621" t="str">
        <f t="shared" si="609"/>
        <v>3North Melbourne</v>
      </c>
      <c r="B5621">
        <v>2020</v>
      </c>
      <c r="C5621">
        <v>3</v>
      </c>
      <c r="D5621" t="s">
        <v>117</v>
      </c>
      <c r="E5621" t="s">
        <v>25</v>
      </c>
      <c r="F5621">
        <v>41</v>
      </c>
      <c r="G5621" s="1">
        <v>0.89</v>
      </c>
      <c r="H5621">
        <v>15</v>
      </c>
      <c r="I5621">
        <f t="shared" si="610"/>
        <v>22</v>
      </c>
      <c r="J5621" s="3">
        <f t="shared" si="611"/>
        <v>0.68181818181818177</v>
      </c>
      <c r="K5621" s="5">
        <f t="shared" si="614"/>
        <v>101</v>
      </c>
      <c r="L5621" s="3">
        <f t="shared" ca="1" si="612"/>
        <v>4.7058823529411764E-2</v>
      </c>
      <c r="M5621" s="1">
        <f t="shared" ca="1" si="613"/>
        <v>0.63475935828877006</v>
      </c>
      <c r="N5621" t="str">
        <f t="shared" si="615"/>
        <v>yes</v>
      </c>
    </row>
    <row r="5622" spans="1:14" x14ac:dyDescent="0.25">
      <c r="A5622" t="str">
        <f t="shared" si="609"/>
        <v>3Richmond</v>
      </c>
      <c r="B5622">
        <v>2020</v>
      </c>
      <c r="C5622">
        <v>3</v>
      </c>
      <c r="D5622" t="s">
        <v>107</v>
      </c>
      <c r="E5622" t="s">
        <v>28</v>
      </c>
      <c r="F5622">
        <v>30</v>
      </c>
      <c r="G5622" s="1">
        <v>0.78</v>
      </c>
      <c r="H5622">
        <v>15</v>
      </c>
      <c r="I5622">
        <f t="shared" si="610"/>
        <v>19</v>
      </c>
      <c r="J5622" s="3">
        <f t="shared" si="611"/>
        <v>0.78947368421052633</v>
      </c>
      <c r="K5622" s="5">
        <f t="shared" si="614"/>
        <v>187</v>
      </c>
      <c r="L5622" s="3">
        <f t="shared" ca="1" si="612"/>
        <v>0</v>
      </c>
      <c r="M5622" s="1">
        <f t="shared" ca="1" si="613"/>
        <v>0.78947368421052633</v>
      </c>
      <c r="N5622" t="str">
        <f t="shared" si="615"/>
        <v>yes</v>
      </c>
    </row>
    <row r="5623" spans="1:14" x14ac:dyDescent="0.25">
      <c r="A5623" t="str">
        <f t="shared" si="609"/>
        <v>3St Kilda</v>
      </c>
      <c r="B5623">
        <v>2020</v>
      </c>
      <c r="C5623">
        <v>3</v>
      </c>
      <c r="D5623" t="s">
        <v>62</v>
      </c>
      <c r="E5623" t="s">
        <v>19</v>
      </c>
      <c r="F5623">
        <v>70</v>
      </c>
      <c r="G5623" s="1">
        <v>0.76</v>
      </c>
      <c r="H5623">
        <v>14</v>
      </c>
      <c r="I5623">
        <f t="shared" si="610"/>
        <v>20</v>
      </c>
      <c r="J5623" s="3">
        <f t="shared" si="611"/>
        <v>0.7</v>
      </c>
      <c r="K5623" s="5">
        <f t="shared" si="614"/>
        <v>306</v>
      </c>
      <c r="L5623" s="3">
        <f t="shared" ca="1" si="612"/>
        <v>6.3618366927190459E-2</v>
      </c>
      <c r="M5623" s="1">
        <f t="shared" ca="1" si="613"/>
        <v>0.63638163307280948</v>
      </c>
      <c r="N5623" t="str">
        <f t="shared" si="615"/>
        <v>yes</v>
      </c>
    </row>
    <row r="5624" spans="1:14" x14ac:dyDescent="0.25">
      <c r="A5624" t="str">
        <f t="shared" si="609"/>
        <v>3GWS Giants</v>
      </c>
      <c r="B5624">
        <v>2020</v>
      </c>
      <c r="C5624">
        <v>3</v>
      </c>
      <c r="D5624" t="s">
        <v>10</v>
      </c>
      <c r="E5624" t="s">
        <v>11</v>
      </c>
      <c r="F5624">
        <v>38</v>
      </c>
      <c r="G5624" s="1">
        <v>0.85</v>
      </c>
      <c r="H5624">
        <v>14</v>
      </c>
      <c r="I5624">
        <f t="shared" si="610"/>
        <v>15</v>
      </c>
      <c r="J5624" s="3">
        <f t="shared" si="611"/>
        <v>0.93333333333333335</v>
      </c>
      <c r="K5624" s="5">
        <f t="shared" si="614"/>
        <v>101</v>
      </c>
      <c r="L5624" s="3">
        <f t="shared" ca="1" si="612"/>
        <v>0</v>
      </c>
      <c r="M5624" s="1">
        <f t="shared" ca="1" si="613"/>
        <v>0.93333333333333335</v>
      </c>
      <c r="N5624" t="str">
        <f t="shared" si="615"/>
        <v>yes</v>
      </c>
    </row>
    <row r="5625" spans="1:14" x14ac:dyDescent="0.25">
      <c r="A5625" t="str">
        <f t="shared" si="609"/>
        <v>3GWS Giants</v>
      </c>
      <c r="B5625">
        <v>2020</v>
      </c>
      <c r="C5625">
        <v>3</v>
      </c>
      <c r="D5625" t="s">
        <v>12</v>
      </c>
      <c r="E5625" t="s">
        <v>11</v>
      </c>
      <c r="F5625">
        <v>43</v>
      </c>
      <c r="G5625" s="1">
        <v>0.84</v>
      </c>
      <c r="H5625">
        <v>14</v>
      </c>
      <c r="I5625">
        <f t="shared" si="610"/>
        <v>15</v>
      </c>
      <c r="J5625" s="3">
        <f t="shared" si="611"/>
        <v>0.93333333333333335</v>
      </c>
      <c r="K5625" s="5">
        <f t="shared" si="614"/>
        <v>122</v>
      </c>
      <c r="L5625" s="3">
        <f t="shared" ca="1" si="612"/>
        <v>3.4013605442176867E-2</v>
      </c>
      <c r="M5625" s="1">
        <f t="shared" ca="1" si="613"/>
        <v>0.89931972789115644</v>
      </c>
      <c r="N5625" t="str">
        <f t="shared" si="615"/>
        <v>yes</v>
      </c>
    </row>
    <row r="5626" spans="1:14" x14ac:dyDescent="0.25">
      <c r="A5626" t="str">
        <f t="shared" si="609"/>
        <v>3West Coast Eagles</v>
      </c>
      <c r="B5626">
        <v>2020</v>
      </c>
      <c r="C5626">
        <v>3</v>
      </c>
      <c r="D5626" t="s">
        <v>118</v>
      </c>
      <c r="E5626" t="s">
        <v>36</v>
      </c>
      <c r="F5626">
        <v>31</v>
      </c>
      <c r="G5626" s="1">
        <v>0.8</v>
      </c>
      <c r="H5626">
        <v>14</v>
      </c>
      <c r="I5626">
        <f t="shared" si="610"/>
        <v>19</v>
      </c>
      <c r="J5626" s="3">
        <f t="shared" si="611"/>
        <v>0.73684210526315785</v>
      </c>
      <c r="K5626" s="5">
        <f t="shared" si="614"/>
        <v>179</v>
      </c>
      <c r="L5626" s="3">
        <f t="shared" ca="1" si="612"/>
        <v>0</v>
      </c>
      <c r="M5626" s="1">
        <f t="shared" ca="1" si="613"/>
        <v>0.73684210526315785</v>
      </c>
      <c r="N5626" t="str">
        <f t="shared" si="615"/>
        <v>yes</v>
      </c>
    </row>
    <row r="5627" spans="1:14" x14ac:dyDescent="0.25">
      <c r="A5627" t="str">
        <f t="shared" si="609"/>
        <v>3Sydney Swans</v>
      </c>
      <c r="B5627">
        <v>2020</v>
      </c>
      <c r="C5627">
        <v>3</v>
      </c>
      <c r="D5627" t="s">
        <v>74</v>
      </c>
      <c r="E5627" t="s">
        <v>70</v>
      </c>
      <c r="F5627">
        <v>84</v>
      </c>
      <c r="G5627" s="1">
        <v>0.75</v>
      </c>
      <c r="H5627">
        <v>14</v>
      </c>
      <c r="I5627">
        <f t="shared" si="610"/>
        <v>22</v>
      </c>
      <c r="J5627" s="3">
        <f t="shared" si="611"/>
        <v>0.63636363636363635</v>
      </c>
      <c r="K5627" s="5">
        <f t="shared" si="614"/>
        <v>180</v>
      </c>
      <c r="L5627" s="3">
        <f t="shared" ca="1" si="612"/>
        <v>0.11816239316239317</v>
      </c>
      <c r="M5627" s="1">
        <f t="shared" ca="1" si="613"/>
        <v>0.51820124320124317</v>
      </c>
      <c r="N5627" t="str">
        <f t="shared" si="615"/>
        <v>yes</v>
      </c>
    </row>
    <row r="5628" spans="1:14" x14ac:dyDescent="0.25">
      <c r="A5628" t="str">
        <f t="shared" si="609"/>
        <v>3Collingwood</v>
      </c>
      <c r="B5628">
        <v>2020</v>
      </c>
      <c r="C5628">
        <v>3</v>
      </c>
      <c r="D5628" t="s">
        <v>72</v>
      </c>
      <c r="E5628" t="s">
        <v>51</v>
      </c>
      <c r="F5628">
        <v>75</v>
      </c>
      <c r="G5628" s="1">
        <v>0.73</v>
      </c>
      <c r="H5628">
        <v>14</v>
      </c>
      <c r="I5628">
        <f t="shared" si="610"/>
        <v>20</v>
      </c>
      <c r="J5628" s="3">
        <f t="shared" si="611"/>
        <v>0.7</v>
      </c>
      <c r="K5628" s="5">
        <f t="shared" si="614"/>
        <v>251</v>
      </c>
      <c r="L5628" s="3">
        <f t="shared" ca="1" si="612"/>
        <v>4.7899159663865543E-2</v>
      </c>
      <c r="M5628" s="1">
        <f t="shared" ca="1" si="613"/>
        <v>0.65210084033613436</v>
      </c>
      <c r="N5628" t="str">
        <f t="shared" si="615"/>
        <v>yes</v>
      </c>
    </row>
    <row r="5629" spans="1:14" x14ac:dyDescent="0.25">
      <c r="A5629" t="str">
        <f t="shared" si="609"/>
        <v>3Collingwood</v>
      </c>
      <c r="B5629">
        <v>2020</v>
      </c>
      <c r="C5629">
        <v>3</v>
      </c>
      <c r="D5629" t="s">
        <v>166</v>
      </c>
      <c r="E5629" t="s">
        <v>51</v>
      </c>
      <c r="F5629">
        <v>70</v>
      </c>
      <c r="G5629" s="1">
        <v>0.84</v>
      </c>
      <c r="H5629">
        <v>14</v>
      </c>
      <c r="I5629">
        <f t="shared" si="610"/>
        <v>20</v>
      </c>
      <c r="J5629" s="3">
        <f t="shared" si="611"/>
        <v>0.7</v>
      </c>
      <c r="K5629" s="5">
        <f t="shared" si="614"/>
        <v>61</v>
      </c>
      <c r="L5629" s="3">
        <f t="shared" ca="1" si="612"/>
        <v>0</v>
      </c>
      <c r="M5629" s="1">
        <f t="shared" ca="1" si="613"/>
        <v>0.7</v>
      </c>
      <c r="N5629" t="str">
        <f t="shared" si="615"/>
        <v>yes</v>
      </c>
    </row>
    <row r="5630" spans="1:14" x14ac:dyDescent="0.25">
      <c r="A5630" t="str">
        <f t="shared" si="609"/>
        <v>3Hawthorn</v>
      </c>
      <c r="B5630">
        <v>2020</v>
      </c>
      <c r="C5630">
        <v>3</v>
      </c>
      <c r="D5630" t="s">
        <v>122</v>
      </c>
      <c r="E5630" t="s">
        <v>56</v>
      </c>
      <c r="F5630">
        <v>85</v>
      </c>
      <c r="G5630" s="1">
        <v>0.86</v>
      </c>
      <c r="H5630">
        <v>14</v>
      </c>
      <c r="I5630">
        <f t="shared" si="610"/>
        <v>19</v>
      </c>
      <c r="J5630" s="3">
        <f t="shared" si="611"/>
        <v>0.73684210526315785</v>
      </c>
      <c r="K5630" s="5">
        <f t="shared" si="614"/>
        <v>172</v>
      </c>
      <c r="L5630" s="3">
        <f t="shared" ca="1" si="612"/>
        <v>1.2499999999999999E-2</v>
      </c>
      <c r="M5630" s="1">
        <f t="shared" ca="1" si="613"/>
        <v>0.7243421052631579</v>
      </c>
      <c r="N5630" t="str">
        <f t="shared" si="615"/>
        <v>yes</v>
      </c>
    </row>
    <row r="5631" spans="1:14" x14ac:dyDescent="0.25">
      <c r="A5631" t="str">
        <f t="shared" si="609"/>
        <v>3Sydney Swans</v>
      </c>
      <c r="B5631">
        <v>2020</v>
      </c>
      <c r="C5631">
        <v>3</v>
      </c>
      <c r="D5631" t="s">
        <v>152</v>
      </c>
      <c r="E5631" t="s">
        <v>70</v>
      </c>
      <c r="F5631">
        <v>64</v>
      </c>
      <c r="G5631" s="1">
        <v>0.73</v>
      </c>
      <c r="H5631">
        <v>13</v>
      </c>
      <c r="I5631">
        <f t="shared" si="610"/>
        <v>22</v>
      </c>
      <c r="J5631" s="3">
        <f t="shared" si="611"/>
        <v>0.59090909090909094</v>
      </c>
      <c r="K5631" s="5">
        <f t="shared" si="614"/>
        <v>160</v>
      </c>
      <c r="L5631" s="3">
        <f t="shared" ca="1" si="612"/>
        <v>5.9659090909090912E-3</v>
      </c>
      <c r="M5631" s="1">
        <f t="shared" ca="1" si="613"/>
        <v>0.58494318181818183</v>
      </c>
      <c r="N5631" t="str">
        <f t="shared" si="615"/>
        <v>yes</v>
      </c>
    </row>
    <row r="5632" spans="1:14" x14ac:dyDescent="0.25">
      <c r="A5632" t="str">
        <f t="shared" si="609"/>
        <v>3Richmond</v>
      </c>
      <c r="B5632">
        <v>2020</v>
      </c>
      <c r="C5632">
        <v>3</v>
      </c>
      <c r="D5632" t="s">
        <v>104</v>
      </c>
      <c r="E5632" t="s">
        <v>28</v>
      </c>
      <c r="F5632">
        <v>35</v>
      </c>
      <c r="G5632" s="1">
        <v>0.83</v>
      </c>
      <c r="H5632">
        <v>13</v>
      </c>
      <c r="I5632">
        <f t="shared" si="610"/>
        <v>19</v>
      </c>
      <c r="J5632" s="3">
        <f t="shared" si="611"/>
        <v>0.68421052631578949</v>
      </c>
      <c r="K5632" s="5">
        <f t="shared" si="614"/>
        <v>77</v>
      </c>
      <c r="L5632" s="3">
        <f t="shared" ca="1" si="612"/>
        <v>1.6666666666666666E-2</v>
      </c>
      <c r="M5632" s="1">
        <f t="shared" ca="1" si="613"/>
        <v>0.66754385964912277</v>
      </c>
      <c r="N5632" t="str">
        <f t="shared" si="615"/>
        <v>yes</v>
      </c>
    </row>
    <row r="5633" spans="1:14" x14ac:dyDescent="0.25">
      <c r="A5633" t="str">
        <f t="shared" si="609"/>
        <v>3Brisbane Lions</v>
      </c>
      <c r="B5633">
        <v>2020</v>
      </c>
      <c r="C5633">
        <v>3</v>
      </c>
      <c r="D5633" t="s">
        <v>68</v>
      </c>
      <c r="E5633" t="s">
        <v>16</v>
      </c>
      <c r="F5633">
        <v>51</v>
      </c>
      <c r="G5633" s="1">
        <v>0.71</v>
      </c>
      <c r="H5633">
        <v>13</v>
      </c>
      <c r="I5633">
        <f t="shared" si="610"/>
        <v>19</v>
      </c>
      <c r="J5633" s="3">
        <f t="shared" si="611"/>
        <v>0.68421052631578949</v>
      </c>
      <c r="K5633" s="5">
        <f t="shared" si="614"/>
        <v>232</v>
      </c>
      <c r="L5633" s="3">
        <f t="shared" ca="1" si="612"/>
        <v>1.7263427109974423E-2</v>
      </c>
      <c r="M5633" s="1">
        <f t="shared" ca="1" si="613"/>
        <v>0.66694709920581507</v>
      </c>
      <c r="N5633" t="str">
        <f t="shared" si="615"/>
        <v>yes</v>
      </c>
    </row>
    <row r="5634" spans="1:14" x14ac:dyDescent="0.25">
      <c r="A5634" t="str">
        <f t="shared" ref="A5634:A5697" si="616">C5634&amp;E5634</f>
        <v>3Western Bulldogs</v>
      </c>
      <c r="B5634">
        <v>2020</v>
      </c>
      <c r="C5634">
        <v>3</v>
      </c>
      <c r="D5634" t="s">
        <v>99</v>
      </c>
      <c r="E5634" t="s">
        <v>14</v>
      </c>
      <c r="F5634">
        <v>71</v>
      </c>
      <c r="G5634" s="1">
        <v>0.76</v>
      </c>
      <c r="H5634">
        <v>13</v>
      </c>
      <c r="I5634">
        <f t="shared" ref="I5634:I5697" si="617">SUMIF($A:$A,$A5634,$H:$H)/4</f>
        <v>15</v>
      </c>
      <c r="J5634" s="3">
        <f t="shared" ref="J5634:J5697" si="618">H5634/I5634</f>
        <v>0.8666666666666667</v>
      </c>
      <c r="K5634" s="5">
        <f t="shared" si="614"/>
        <v>90</v>
      </c>
      <c r="L5634" s="3">
        <f t="shared" ref="L5634:L5697" ca="1" si="619">SUMIF($D:$D,$D5634,$J5634)/COUNTIF($D:$D,$D5634)</f>
        <v>0</v>
      </c>
      <c r="M5634" s="1">
        <f t="shared" ref="M5634:M5697" ca="1" si="620">J5634-L5634</f>
        <v>0.8666666666666667</v>
      </c>
      <c r="N5634" t="str">
        <f t="shared" si="615"/>
        <v>yes</v>
      </c>
    </row>
    <row r="5635" spans="1:14" x14ac:dyDescent="0.25">
      <c r="A5635" t="str">
        <f t="shared" si="616"/>
        <v>3Western Bulldogs</v>
      </c>
      <c r="B5635">
        <v>2020</v>
      </c>
      <c r="C5635">
        <v>3</v>
      </c>
      <c r="D5635" t="s">
        <v>43</v>
      </c>
      <c r="E5635" t="s">
        <v>14</v>
      </c>
      <c r="F5635">
        <v>72</v>
      </c>
      <c r="G5635" s="1">
        <v>0.94</v>
      </c>
      <c r="H5635">
        <v>13</v>
      </c>
      <c r="I5635">
        <f t="shared" si="617"/>
        <v>15</v>
      </c>
      <c r="J5635" s="3">
        <f t="shared" si="618"/>
        <v>0.8666666666666667</v>
      </c>
      <c r="K5635" s="5">
        <f t="shared" ref="K5635:K5698" si="621">SUMIF($D:$D,$D5635,$H:$H)</f>
        <v>287</v>
      </c>
      <c r="L5635" s="3">
        <f t="shared" ca="1" si="619"/>
        <v>3.02392324451148E-2</v>
      </c>
      <c r="M5635" s="1">
        <f t="shared" ca="1" si="620"/>
        <v>0.83642743422155186</v>
      </c>
      <c r="N5635" t="str">
        <f t="shared" ref="N5635:N5698" si="622">IF(K5635&gt;0,"yes", "no")</f>
        <v>yes</v>
      </c>
    </row>
    <row r="5636" spans="1:14" x14ac:dyDescent="0.25">
      <c r="A5636" t="str">
        <f t="shared" si="616"/>
        <v>3Collingwood</v>
      </c>
      <c r="B5636">
        <v>2020</v>
      </c>
      <c r="C5636">
        <v>3</v>
      </c>
      <c r="D5636" t="s">
        <v>66</v>
      </c>
      <c r="E5636" t="s">
        <v>51</v>
      </c>
      <c r="F5636">
        <v>97</v>
      </c>
      <c r="G5636" s="1">
        <v>0.86</v>
      </c>
      <c r="H5636">
        <v>13</v>
      </c>
      <c r="I5636">
        <f t="shared" si="617"/>
        <v>20</v>
      </c>
      <c r="J5636" s="3">
        <f t="shared" si="618"/>
        <v>0.65</v>
      </c>
      <c r="K5636" s="5">
        <f t="shared" si="621"/>
        <v>188</v>
      </c>
      <c r="L5636" s="3">
        <f t="shared" ca="1" si="619"/>
        <v>2.7732793522267207E-2</v>
      </c>
      <c r="M5636" s="1">
        <f t="shared" ca="1" si="620"/>
        <v>0.62226720647773281</v>
      </c>
      <c r="N5636" t="str">
        <f t="shared" si="622"/>
        <v>yes</v>
      </c>
    </row>
    <row r="5637" spans="1:14" x14ac:dyDescent="0.25">
      <c r="A5637" t="str">
        <f t="shared" si="616"/>
        <v>3Port Adelaide</v>
      </c>
      <c r="B5637">
        <v>2020</v>
      </c>
      <c r="C5637">
        <v>3</v>
      </c>
      <c r="D5637" t="s">
        <v>47</v>
      </c>
      <c r="E5637" t="s">
        <v>48</v>
      </c>
      <c r="F5637">
        <v>63</v>
      </c>
      <c r="G5637" s="1">
        <v>0.76</v>
      </c>
      <c r="H5637">
        <v>13</v>
      </c>
      <c r="I5637">
        <f t="shared" si="617"/>
        <v>20</v>
      </c>
      <c r="J5637" s="3">
        <f t="shared" si="618"/>
        <v>0.65</v>
      </c>
      <c r="K5637" s="5">
        <f t="shared" si="621"/>
        <v>206</v>
      </c>
      <c r="L5637" s="3">
        <f t="shared" ca="1" si="619"/>
        <v>3.1484388627245771E-2</v>
      </c>
      <c r="M5637" s="1">
        <f t="shared" ca="1" si="620"/>
        <v>0.61851561137275424</v>
      </c>
      <c r="N5637" t="str">
        <f t="shared" si="622"/>
        <v>yes</v>
      </c>
    </row>
    <row r="5638" spans="1:14" x14ac:dyDescent="0.25">
      <c r="A5638" t="str">
        <f t="shared" si="616"/>
        <v>3St Kilda</v>
      </c>
      <c r="B5638">
        <v>2020</v>
      </c>
      <c r="C5638">
        <v>3</v>
      </c>
      <c r="D5638" t="s">
        <v>54</v>
      </c>
      <c r="E5638" t="s">
        <v>19</v>
      </c>
      <c r="F5638">
        <v>72</v>
      </c>
      <c r="G5638" s="1">
        <v>0.86</v>
      </c>
      <c r="H5638">
        <v>13</v>
      </c>
      <c r="I5638">
        <f t="shared" si="617"/>
        <v>20</v>
      </c>
      <c r="J5638" s="3">
        <f t="shared" si="618"/>
        <v>0.65</v>
      </c>
      <c r="K5638" s="5">
        <f t="shared" si="621"/>
        <v>158</v>
      </c>
      <c r="L5638" s="3">
        <f t="shared" ca="1" si="619"/>
        <v>0</v>
      </c>
      <c r="M5638" s="1">
        <f t="shared" ca="1" si="620"/>
        <v>0.65</v>
      </c>
      <c r="N5638" t="str">
        <f t="shared" si="622"/>
        <v>yes</v>
      </c>
    </row>
    <row r="5639" spans="1:14" x14ac:dyDescent="0.25">
      <c r="A5639" t="str">
        <f t="shared" si="616"/>
        <v>3GWS Giants</v>
      </c>
      <c r="B5639">
        <v>2020</v>
      </c>
      <c r="C5639">
        <v>3</v>
      </c>
      <c r="D5639" t="s">
        <v>41</v>
      </c>
      <c r="E5639" t="s">
        <v>11</v>
      </c>
      <c r="F5639">
        <v>72</v>
      </c>
      <c r="G5639" s="1">
        <v>0.81</v>
      </c>
      <c r="H5639">
        <v>13</v>
      </c>
      <c r="I5639">
        <f t="shared" si="617"/>
        <v>15</v>
      </c>
      <c r="J5639" s="3">
        <f t="shared" si="618"/>
        <v>0.8666666666666667</v>
      </c>
      <c r="K5639" s="5">
        <f t="shared" si="621"/>
        <v>270</v>
      </c>
      <c r="L5639" s="3">
        <f t="shared" ca="1" si="619"/>
        <v>4.270631329454859E-2</v>
      </c>
      <c r="M5639" s="1">
        <f t="shared" ca="1" si="620"/>
        <v>0.82396035337211815</v>
      </c>
      <c r="N5639" t="str">
        <f t="shared" si="622"/>
        <v>yes</v>
      </c>
    </row>
    <row r="5640" spans="1:14" x14ac:dyDescent="0.25">
      <c r="A5640" t="str">
        <f t="shared" si="616"/>
        <v>3Collingwood</v>
      </c>
      <c r="B5640">
        <v>2020</v>
      </c>
      <c r="C5640">
        <v>3</v>
      </c>
      <c r="D5640" t="s">
        <v>147</v>
      </c>
      <c r="E5640" t="s">
        <v>51</v>
      </c>
      <c r="F5640">
        <v>57</v>
      </c>
      <c r="G5640" s="1">
        <v>0.64</v>
      </c>
      <c r="H5640">
        <v>13</v>
      </c>
      <c r="I5640">
        <f t="shared" si="617"/>
        <v>20</v>
      </c>
      <c r="J5640" s="3">
        <f t="shared" si="618"/>
        <v>0.65</v>
      </c>
      <c r="K5640" s="5">
        <f t="shared" si="621"/>
        <v>89</v>
      </c>
      <c r="L5640" s="3">
        <f t="shared" ca="1" si="619"/>
        <v>0</v>
      </c>
      <c r="M5640" s="1">
        <f t="shared" ca="1" si="620"/>
        <v>0.65</v>
      </c>
      <c r="N5640" t="str">
        <f t="shared" si="622"/>
        <v>yes</v>
      </c>
    </row>
    <row r="5641" spans="1:14" x14ac:dyDescent="0.25">
      <c r="A5641" t="str">
        <f t="shared" si="616"/>
        <v>3St Kilda</v>
      </c>
      <c r="B5641">
        <v>2020</v>
      </c>
      <c r="C5641">
        <v>3</v>
      </c>
      <c r="D5641" t="s">
        <v>142</v>
      </c>
      <c r="E5641" t="s">
        <v>19</v>
      </c>
      <c r="F5641">
        <v>56</v>
      </c>
      <c r="G5641" s="1">
        <v>0.68</v>
      </c>
      <c r="H5641">
        <v>13</v>
      </c>
      <c r="I5641">
        <f t="shared" si="617"/>
        <v>20</v>
      </c>
      <c r="J5641" s="3">
        <f t="shared" si="618"/>
        <v>0.65</v>
      </c>
      <c r="K5641" s="5">
        <f t="shared" si="621"/>
        <v>184</v>
      </c>
      <c r="L5641" s="3">
        <f t="shared" ca="1" si="619"/>
        <v>3.9600202429149793E-2</v>
      </c>
      <c r="M5641" s="1">
        <f t="shared" ca="1" si="620"/>
        <v>0.61039979757085028</v>
      </c>
      <c r="N5641" t="str">
        <f t="shared" si="622"/>
        <v>yes</v>
      </c>
    </row>
    <row r="5642" spans="1:14" x14ac:dyDescent="0.25">
      <c r="A5642" t="str">
        <f t="shared" si="616"/>
        <v>3North Melbourne</v>
      </c>
      <c r="B5642">
        <v>2020</v>
      </c>
      <c r="C5642">
        <v>3</v>
      </c>
      <c r="D5642" t="s">
        <v>24</v>
      </c>
      <c r="E5642" t="s">
        <v>25</v>
      </c>
      <c r="F5642">
        <v>67</v>
      </c>
      <c r="G5642" s="1">
        <v>0.68</v>
      </c>
      <c r="H5642">
        <v>12</v>
      </c>
      <c r="I5642">
        <f t="shared" si="617"/>
        <v>22</v>
      </c>
      <c r="J5642" s="3">
        <f t="shared" si="618"/>
        <v>0.54545454545454541</v>
      </c>
      <c r="K5642" s="5">
        <f t="shared" si="621"/>
        <v>200</v>
      </c>
      <c r="L5642" s="3">
        <f t="shared" ca="1" si="619"/>
        <v>2.253968253968254E-2</v>
      </c>
      <c r="M5642" s="1">
        <f t="shared" ca="1" si="620"/>
        <v>0.52291486291486289</v>
      </c>
      <c r="N5642" t="str">
        <f t="shared" si="622"/>
        <v>yes</v>
      </c>
    </row>
    <row r="5643" spans="1:14" x14ac:dyDescent="0.25">
      <c r="A5643" t="str">
        <f t="shared" si="616"/>
        <v>3St Kilda</v>
      </c>
      <c r="B5643">
        <v>2020</v>
      </c>
      <c r="C5643">
        <v>3</v>
      </c>
      <c r="D5643" t="s">
        <v>87</v>
      </c>
      <c r="E5643" t="s">
        <v>19</v>
      </c>
      <c r="F5643">
        <v>66</v>
      </c>
      <c r="G5643" s="1">
        <v>0.82</v>
      </c>
      <c r="H5643">
        <v>12</v>
      </c>
      <c r="I5643">
        <f t="shared" si="617"/>
        <v>20</v>
      </c>
      <c r="J5643" s="3">
        <f t="shared" si="618"/>
        <v>0.6</v>
      </c>
      <c r="K5643" s="5">
        <f t="shared" si="621"/>
        <v>212</v>
      </c>
      <c r="L5643" s="3">
        <f t="shared" ca="1" si="619"/>
        <v>2.2556390977443608E-2</v>
      </c>
      <c r="M5643" s="1">
        <f t="shared" ca="1" si="620"/>
        <v>0.57744360902255631</v>
      </c>
      <c r="N5643" t="str">
        <f t="shared" si="622"/>
        <v>yes</v>
      </c>
    </row>
    <row r="5644" spans="1:14" x14ac:dyDescent="0.25">
      <c r="A5644" t="str">
        <f t="shared" si="616"/>
        <v>3Adelaide Crows</v>
      </c>
      <c r="B5644">
        <v>2020</v>
      </c>
      <c r="C5644">
        <v>3</v>
      </c>
      <c r="D5644" t="s">
        <v>65</v>
      </c>
      <c r="E5644" t="s">
        <v>22</v>
      </c>
      <c r="F5644">
        <v>67</v>
      </c>
      <c r="G5644" s="1">
        <v>0.71</v>
      </c>
      <c r="H5644">
        <v>12</v>
      </c>
      <c r="I5644">
        <f t="shared" si="617"/>
        <v>20</v>
      </c>
      <c r="J5644" s="3">
        <f t="shared" si="618"/>
        <v>0.6</v>
      </c>
      <c r="K5644" s="5">
        <f t="shared" si="621"/>
        <v>231</v>
      </c>
      <c r="L5644" s="3">
        <f t="shared" ca="1" si="619"/>
        <v>2.046783625730994E-2</v>
      </c>
      <c r="M5644" s="1">
        <f t="shared" ca="1" si="620"/>
        <v>0.57953216374269001</v>
      </c>
      <c r="N5644" t="str">
        <f t="shared" si="622"/>
        <v>yes</v>
      </c>
    </row>
    <row r="5645" spans="1:14" x14ac:dyDescent="0.25">
      <c r="A5645" t="str">
        <f t="shared" si="616"/>
        <v>3Geelong Cats</v>
      </c>
      <c r="B5645">
        <v>2020</v>
      </c>
      <c r="C5645">
        <v>3</v>
      </c>
      <c r="D5645" t="s">
        <v>111</v>
      </c>
      <c r="E5645" t="s">
        <v>9</v>
      </c>
      <c r="F5645">
        <v>64</v>
      </c>
      <c r="G5645" s="1">
        <v>0.75</v>
      </c>
      <c r="H5645">
        <v>12</v>
      </c>
      <c r="I5645">
        <f t="shared" si="617"/>
        <v>27</v>
      </c>
      <c r="J5645" s="3">
        <f t="shared" si="618"/>
        <v>0.44444444444444442</v>
      </c>
      <c r="K5645" s="5">
        <f t="shared" si="621"/>
        <v>208</v>
      </c>
      <c r="L5645" s="3">
        <f t="shared" ca="1" si="619"/>
        <v>2.5054466230936819E-2</v>
      </c>
      <c r="M5645" s="1">
        <f t="shared" ca="1" si="620"/>
        <v>0.4193899782135076</v>
      </c>
      <c r="N5645" t="str">
        <f t="shared" si="622"/>
        <v>yes</v>
      </c>
    </row>
    <row r="5646" spans="1:14" x14ac:dyDescent="0.25">
      <c r="A5646" t="str">
        <f t="shared" si="616"/>
        <v>3Fremantle</v>
      </c>
      <c r="B5646">
        <v>2020</v>
      </c>
      <c r="C5646">
        <v>3</v>
      </c>
      <c r="D5646" t="s">
        <v>52</v>
      </c>
      <c r="E5646" t="s">
        <v>53</v>
      </c>
      <c r="F5646">
        <v>79</v>
      </c>
      <c r="G5646" s="1">
        <v>0.93</v>
      </c>
      <c r="H5646">
        <v>12</v>
      </c>
      <c r="I5646">
        <f t="shared" si="617"/>
        <v>20</v>
      </c>
      <c r="J5646" s="3">
        <f t="shared" si="618"/>
        <v>0.6</v>
      </c>
      <c r="K5646" s="5">
        <f t="shared" si="621"/>
        <v>163</v>
      </c>
      <c r="L5646" s="3">
        <f t="shared" ca="1" si="619"/>
        <v>6.5476190476190478E-3</v>
      </c>
      <c r="M5646" s="1">
        <f t="shared" ca="1" si="620"/>
        <v>0.59345238095238095</v>
      </c>
      <c r="N5646" t="str">
        <f t="shared" si="622"/>
        <v>yes</v>
      </c>
    </row>
    <row r="5647" spans="1:14" x14ac:dyDescent="0.25">
      <c r="A5647" t="str">
        <f t="shared" si="616"/>
        <v>3GWS Giants</v>
      </c>
      <c r="B5647">
        <v>2020</v>
      </c>
      <c r="C5647">
        <v>3</v>
      </c>
      <c r="D5647" t="s">
        <v>84</v>
      </c>
      <c r="E5647" t="s">
        <v>11</v>
      </c>
      <c r="F5647">
        <v>72</v>
      </c>
      <c r="G5647" s="1">
        <v>0.92</v>
      </c>
      <c r="H5647">
        <v>12</v>
      </c>
      <c r="I5647">
        <f t="shared" si="617"/>
        <v>15</v>
      </c>
      <c r="J5647" s="3">
        <f t="shared" si="618"/>
        <v>0.8</v>
      </c>
      <c r="K5647" s="5">
        <f t="shared" si="621"/>
        <v>234</v>
      </c>
      <c r="L5647" s="3">
        <f t="shared" ca="1" si="619"/>
        <v>1.6134085213032581E-2</v>
      </c>
      <c r="M5647" s="1">
        <f t="shared" ca="1" si="620"/>
        <v>0.78386591478696743</v>
      </c>
      <c r="N5647" t="str">
        <f t="shared" si="622"/>
        <v>yes</v>
      </c>
    </row>
    <row r="5648" spans="1:14" x14ac:dyDescent="0.25">
      <c r="A5648" t="str">
        <f t="shared" si="616"/>
        <v>3Gold Coast Suns</v>
      </c>
      <c r="B5648">
        <v>2020</v>
      </c>
      <c r="C5648">
        <v>3</v>
      </c>
      <c r="D5648" t="s">
        <v>100</v>
      </c>
      <c r="E5648" t="s">
        <v>40</v>
      </c>
      <c r="F5648">
        <v>95</v>
      </c>
      <c r="G5648" s="1">
        <v>0.85</v>
      </c>
      <c r="H5648">
        <v>12</v>
      </c>
      <c r="I5648">
        <f t="shared" si="617"/>
        <v>20</v>
      </c>
      <c r="J5648" s="3">
        <f t="shared" si="618"/>
        <v>0.6</v>
      </c>
      <c r="K5648" s="5">
        <f t="shared" si="621"/>
        <v>184</v>
      </c>
      <c r="L5648" s="3">
        <f t="shared" ca="1" si="619"/>
        <v>0</v>
      </c>
      <c r="M5648" s="1">
        <f t="shared" ca="1" si="620"/>
        <v>0.6</v>
      </c>
      <c r="N5648" t="str">
        <f t="shared" si="622"/>
        <v>yes</v>
      </c>
    </row>
    <row r="5649" spans="1:14" x14ac:dyDescent="0.25">
      <c r="A5649" t="str">
        <f t="shared" si="616"/>
        <v>3Gold Coast Suns</v>
      </c>
      <c r="B5649">
        <v>2020</v>
      </c>
      <c r="C5649">
        <v>3</v>
      </c>
      <c r="D5649" t="s">
        <v>67</v>
      </c>
      <c r="E5649" t="s">
        <v>40</v>
      </c>
      <c r="F5649">
        <v>102</v>
      </c>
      <c r="G5649" s="1">
        <v>0.8</v>
      </c>
      <c r="H5649">
        <v>11</v>
      </c>
      <c r="I5649">
        <f t="shared" si="617"/>
        <v>20</v>
      </c>
      <c r="J5649" s="3">
        <f t="shared" si="618"/>
        <v>0.55000000000000004</v>
      </c>
      <c r="K5649" s="5">
        <f t="shared" si="621"/>
        <v>238</v>
      </c>
      <c r="L5649" s="3">
        <f t="shared" ca="1" si="619"/>
        <v>3.3333333333333333E-2</v>
      </c>
      <c r="M5649" s="1">
        <f t="shared" ca="1" si="620"/>
        <v>0.51666666666666672</v>
      </c>
      <c r="N5649" t="str">
        <f t="shared" si="622"/>
        <v>yes</v>
      </c>
    </row>
    <row r="5650" spans="1:14" x14ac:dyDescent="0.25">
      <c r="A5650" t="str">
        <f t="shared" si="616"/>
        <v>3Richmond</v>
      </c>
      <c r="B5650">
        <v>2020</v>
      </c>
      <c r="C5650">
        <v>3</v>
      </c>
      <c r="D5650" t="s">
        <v>27</v>
      </c>
      <c r="E5650" t="s">
        <v>28</v>
      </c>
      <c r="F5650">
        <v>52</v>
      </c>
      <c r="G5650" s="1">
        <v>0.79</v>
      </c>
      <c r="H5650">
        <v>11</v>
      </c>
      <c r="I5650">
        <f t="shared" si="617"/>
        <v>19</v>
      </c>
      <c r="J5650" s="3">
        <f t="shared" si="618"/>
        <v>0.57894736842105265</v>
      </c>
      <c r="K5650" s="5">
        <f t="shared" si="621"/>
        <v>85</v>
      </c>
      <c r="L5650" s="3">
        <f t="shared" ca="1" si="619"/>
        <v>0</v>
      </c>
      <c r="M5650" s="1">
        <f t="shared" ca="1" si="620"/>
        <v>0.57894736842105265</v>
      </c>
      <c r="N5650" t="str">
        <f t="shared" si="622"/>
        <v>yes</v>
      </c>
    </row>
    <row r="5651" spans="1:14" x14ac:dyDescent="0.25">
      <c r="A5651" t="str">
        <f t="shared" si="616"/>
        <v>3Brisbane Lions</v>
      </c>
      <c r="B5651">
        <v>2020</v>
      </c>
      <c r="C5651">
        <v>3</v>
      </c>
      <c r="D5651" t="s">
        <v>182</v>
      </c>
      <c r="E5651" t="s">
        <v>16</v>
      </c>
      <c r="F5651">
        <v>54</v>
      </c>
      <c r="G5651" s="1">
        <v>0.64</v>
      </c>
      <c r="H5651">
        <v>11</v>
      </c>
      <c r="I5651">
        <f t="shared" si="617"/>
        <v>19</v>
      </c>
      <c r="J5651" s="3">
        <f t="shared" si="618"/>
        <v>0.57894736842105265</v>
      </c>
      <c r="K5651" s="5">
        <f t="shared" si="621"/>
        <v>59</v>
      </c>
      <c r="L5651" s="3">
        <f t="shared" ca="1" si="619"/>
        <v>0</v>
      </c>
      <c r="M5651" s="1">
        <f t="shared" ca="1" si="620"/>
        <v>0.57894736842105265</v>
      </c>
      <c r="N5651" t="str">
        <f t="shared" si="622"/>
        <v>yes</v>
      </c>
    </row>
    <row r="5652" spans="1:14" x14ac:dyDescent="0.25">
      <c r="A5652" t="str">
        <f t="shared" si="616"/>
        <v>3Geelong Cats</v>
      </c>
      <c r="B5652">
        <v>2020</v>
      </c>
      <c r="C5652">
        <v>3</v>
      </c>
      <c r="D5652" t="s">
        <v>106</v>
      </c>
      <c r="E5652" t="s">
        <v>9</v>
      </c>
      <c r="F5652">
        <v>64</v>
      </c>
      <c r="G5652" s="1">
        <v>0.75</v>
      </c>
      <c r="H5652">
        <v>11</v>
      </c>
      <c r="I5652">
        <f t="shared" si="617"/>
        <v>27</v>
      </c>
      <c r="J5652" s="3">
        <f t="shared" si="618"/>
        <v>0.40740740740740738</v>
      </c>
      <c r="K5652" s="5">
        <f t="shared" si="621"/>
        <v>59</v>
      </c>
      <c r="L5652" s="3">
        <f t="shared" ca="1" si="619"/>
        <v>0</v>
      </c>
      <c r="M5652" s="1">
        <f t="shared" ca="1" si="620"/>
        <v>0.40740740740740738</v>
      </c>
      <c r="N5652" t="str">
        <f t="shared" si="622"/>
        <v>yes</v>
      </c>
    </row>
    <row r="5653" spans="1:14" x14ac:dyDescent="0.25">
      <c r="A5653" t="str">
        <f t="shared" si="616"/>
        <v>3Fremantle</v>
      </c>
      <c r="B5653">
        <v>2020</v>
      </c>
      <c r="C5653">
        <v>3</v>
      </c>
      <c r="D5653" t="s">
        <v>149</v>
      </c>
      <c r="E5653" t="s">
        <v>53</v>
      </c>
      <c r="F5653">
        <v>68</v>
      </c>
      <c r="G5653" s="1">
        <v>0.84</v>
      </c>
      <c r="H5653">
        <v>11</v>
      </c>
      <c r="I5653">
        <f t="shared" si="617"/>
        <v>20</v>
      </c>
      <c r="J5653" s="3">
        <f t="shared" si="618"/>
        <v>0.55000000000000004</v>
      </c>
      <c r="K5653" s="5">
        <f t="shared" si="621"/>
        <v>75</v>
      </c>
      <c r="L5653" s="3">
        <f t="shared" ca="1" si="619"/>
        <v>0</v>
      </c>
      <c r="M5653" s="1">
        <f t="shared" ca="1" si="620"/>
        <v>0.55000000000000004</v>
      </c>
      <c r="N5653" t="str">
        <f t="shared" si="622"/>
        <v>yes</v>
      </c>
    </row>
    <row r="5654" spans="1:14" x14ac:dyDescent="0.25">
      <c r="A5654" t="str">
        <f t="shared" si="616"/>
        <v>3Western Bulldogs</v>
      </c>
      <c r="B5654">
        <v>2020</v>
      </c>
      <c r="C5654">
        <v>3</v>
      </c>
      <c r="D5654" t="s">
        <v>59</v>
      </c>
      <c r="E5654" t="s">
        <v>14</v>
      </c>
      <c r="F5654">
        <v>60</v>
      </c>
      <c r="G5654" s="1">
        <v>0.8</v>
      </c>
      <c r="H5654">
        <v>10</v>
      </c>
      <c r="I5654">
        <f t="shared" si="617"/>
        <v>15</v>
      </c>
      <c r="J5654" s="3">
        <f t="shared" si="618"/>
        <v>0.66666666666666663</v>
      </c>
      <c r="K5654" s="5">
        <f t="shared" si="621"/>
        <v>231</v>
      </c>
      <c r="L5654" s="3">
        <f t="shared" ca="1" si="619"/>
        <v>2.9411764705882353E-3</v>
      </c>
      <c r="M5654" s="1">
        <f t="shared" ca="1" si="620"/>
        <v>0.6637254901960784</v>
      </c>
      <c r="N5654" t="str">
        <f t="shared" si="622"/>
        <v>yes</v>
      </c>
    </row>
    <row r="5655" spans="1:14" x14ac:dyDescent="0.25">
      <c r="A5655" t="str">
        <f t="shared" si="616"/>
        <v>3West Coast Eagles</v>
      </c>
      <c r="B5655">
        <v>2020</v>
      </c>
      <c r="C5655">
        <v>3</v>
      </c>
      <c r="D5655" t="s">
        <v>103</v>
      </c>
      <c r="E5655" t="s">
        <v>36</v>
      </c>
      <c r="F5655">
        <v>34</v>
      </c>
      <c r="G5655" s="1">
        <v>0.75</v>
      </c>
      <c r="H5655">
        <v>10</v>
      </c>
      <c r="I5655">
        <f t="shared" si="617"/>
        <v>19</v>
      </c>
      <c r="J5655" s="3">
        <f t="shared" si="618"/>
        <v>0.52631578947368418</v>
      </c>
      <c r="K5655" s="5">
        <f t="shared" si="621"/>
        <v>179</v>
      </c>
      <c r="L5655" s="3">
        <f t="shared" ca="1" si="619"/>
        <v>6.2500000000000003E-3</v>
      </c>
      <c r="M5655" s="1">
        <f t="shared" ca="1" si="620"/>
        <v>0.5200657894736842</v>
      </c>
      <c r="N5655" t="str">
        <f t="shared" si="622"/>
        <v>yes</v>
      </c>
    </row>
    <row r="5656" spans="1:14" x14ac:dyDescent="0.25">
      <c r="A5656" t="str">
        <f t="shared" si="616"/>
        <v>3Richmond</v>
      </c>
      <c r="B5656">
        <v>2020</v>
      </c>
      <c r="C5656">
        <v>3</v>
      </c>
      <c r="D5656" t="s">
        <v>144</v>
      </c>
      <c r="E5656" t="s">
        <v>28</v>
      </c>
      <c r="F5656">
        <v>42</v>
      </c>
      <c r="G5656" s="1">
        <v>0.69</v>
      </c>
      <c r="H5656">
        <v>10</v>
      </c>
      <c r="I5656">
        <f t="shared" si="617"/>
        <v>19</v>
      </c>
      <c r="J5656" s="3">
        <f t="shared" si="618"/>
        <v>0.52631578947368418</v>
      </c>
      <c r="K5656" s="5">
        <f t="shared" si="621"/>
        <v>68</v>
      </c>
      <c r="L5656" s="3">
        <f t="shared" ca="1" si="619"/>
        <v>7.5187969924812026E-3</v>
      </c>
      <c r="M5656" s="1">
        <f t="shared" ca="1" si="620"/>
        <v>0.51879699248120303</v>
      </c>
      <c r="N5656" t="str">
        <f t="shared" si="622"/>
        <v>yes</v>
      </c>
    </row>
    <row r="5657" spans="1:14" x14ac:dyDescent="0.25">
      <c r="A5657" t="str">
        <f t="shared" si="616"/>
        <v>3Adelaide Crows</v>
      </c>
      <c r="B5657">
        <v>2020</v>
      </c>
      <c r="C5657">
        <v>3</v>
      </c>
      <c r="D5657" t="s">
        <v>101</v>
      </c>
      <c r="E5657" t="s">
        <v>22</v>
      </c>
      <c r="F5657">
        <v>68</v>
      </c>
      <c r="G5657" s="1">
        <v>0.78</v>
      </c>
      <c r="H5657">
        <v>9</v>
      </c>
      <c r="I5657">
        <f t="shared" si="617"/>
        <v>20</v>
      </c>
      <c r="J5657" s="3">
        <f t="shared" si="618"/>
        <v>0.45</v>
      </c>
      <c r="K5657" s="5">
        <f t="shared" si="621"/>
        <v>161</v>
      </c>
      <c r="L5657" s="3">
        <f t="shared" ca="1" si="619"/>
        <v>0</v>
      </c>
      <c r="M5657" s="1">
        <f t="shared" ca="1" si="620"/>
        <v>0.45</v>
      </c>
      <c r="N5657" t="str">
        <f t="shared" si="622"/>
        <v>yes</v>
      </c>
    </row>
    <row r="5658" spans="1:14" x14ac:dyDescent="0.25">
      <c r="A5658" t="str">
        <f t="shared" si="616"/>
        <v>3Western Bulldogs</v>
      </c>
      <c r="B5658">
        <v>2020</v>
      </c>
      <c r="C5658">
        <v>3</v>
      </c>
      <c r="D5658" t="s">
        <v>46</v>
      </c>
      <c r="E5658" t="s">
        <v>14</v>
      </c>
      <c r="F5658">
        <v>105</v>
      </c>
      <c r="G5658" s="1">
        <v>0.75</v>
      </c>
      <c r="H5658">
        <v>9</v>
      </c>
      <c r="I5658">
        <f t="shared" si="617"/>
        <v>15</v>
      </c>
      <c r="J5658" s="3">
        <f t="shared" si="618"/>
        <v>0.6</v>
      </c>
      <c r="K5658" s="5">
        <f t="shared" si="621"/>
        <v>276</v>
      </c>
      <c r="L5658" s="3">
        <f t="shared" ca="1" si="619"/>
        <v>1.2383900928792569E-2</v>
      </c>
      <c r="M5658" s="1">
        <f t="shared" ca="1" si="620"/>
        <v>0.58761609907120738</v>
      </c>
      <c r="N5658" t="str">
        <f t="shared" si="622"/>
        <v>yes</v>
      </c>
    </row>
    <row r="5659" spans="1:14" x14ac:dyDescent="0.25">
      <c r="A5659" t="str">
        <f t="shared" si="616"/>
        <v>3Adelaide Crows</v>
      </c>
      <c r="B5659">
        <v>2020</v>
      </c>
      <c r="C5659">
        <v>3</v>
      </c>
      <c r="D5659" t="s">
        <v>123</v>
      </c>
      <c r="E5659" t="s">
        <v>22</v>
      </c>
      <c r="F5659">
        <v>80</v>
      </c>
      <c r="G5659" s="1">
        <v>0.82</v>
      </c>
      <c r="H5659">
        <v>9</v>
      </c>
      <c r="I5659">
        <f t="shared" si="617"/>
        <v>20</v>
      </c>
      <c r="J5659" s="3">
        <f t="shared" si="618"/>
        <v>0.45</v>
      </c>
      <c r="K5659" s="5">
        <f t="shared" si="621"/>
        <v>149</v>
      </c>
      <c r="L5659" s="3">
        <f t="shared" ca="1" si="619"/>
        <v>3.787878787878788E-3</v>
      </c>
      <c r="M5659" s="1">
        <f t="shared" ca="1" si="620"/>
        <v>0.44621212121212123</v>
      </c>
      <c r="N5659" t="str">
        <f t="shared" si="622"/>
        <v>yes</v>
      </c>
    </row>
    <row r="5660" spans="1:14" x14ac:dyDescent="0.25">
      <c r="A5660" t="str">
        <f t="shared" si="616"/>
        <v>3West Coast Eagles</v>
      </c>
      <c r="B5660">
        <v>2020</v>
      </c>
      <c r="C5660">
        <v>3</v>
      </c>
      <c r="D5660" t="s">
        <v>35</v>
      </c>
      <c r="E5660" t="s">
        <v>36</v>
      </c>
      <c r="F5660">
        <v>61</v>
      </c>
      <c r="G5660" s="1">
        <v>0.86</v>
      </c>
      <c r="H5660">
        <v>9</v>
      </c>
      <c r="I5660">
        <f t="shared" si="617"/>
        <v>19</v>
      </c>
      <c r="J5660" s="3">
        <f t="shared" si="618"/>
        <v>0.47368421052631576</v>
      </c>
      <c r="K5660" s="5">
        <f t="shared" si="621"/>
        <v>270</v>
      </c>
      <c r="L5660" s="3">
        <f t="shared" ca="1" si="619"/>
        <v>3.26797385620915E-3</v>
      </c>
      <c r="M5660" s="1">
        <f t="shared" ca="1" si="620"/>
        <v>0.47041623667010662</v>
      </c>
      <c r="N5660" t="str">
        <f t="shared" si="622"/>
        <v>yes</v>
      </c>
    </row>
    <row r="5661" spans="1:14" x14ac:dyDescent="0.25">
      <c r="A5661" t="str">
        <f t="shared" si="616"/>
        <v>3North Melbourne</v>
      </c>
      <c r="B5661">
        <v>2020</v>
      </c>
      <c r="C5661">
        <v>3</v>
      </c>
      <c r="D5661" t="s">
        <v>209</v>
      </c>
      <c r="E5661" t="s">
        <v>25</v>
      </c>
      <c r="F5661">
        <v>86</v>
      </c>
      <c r="G5661" s="1">
        <v>0.78</v>
      </c>
      <c r="H5661">
        <v>9</v>
      </c>
      <c r="I5661">
        <f t="shared" si="617"/>
        <v>22</v>
      </c>
      <c r="J5661" s="3">
        <f t="shared" si="618"/>
        <v>0.40909090909090912</v>
      </c>
      <c r="K5661" s="5">
        <f t="shared" si="621"/>
        <v>62</v>
      </c>
      <c r="L5661" s="3">
        <f t="shared" ca="1" si="619"/>
        <v>5.0666666666666665E-2</v>
      </c>
      <c r="M5661" s="1">
        <f t="shared" ca="1" si="620"/>
        <v>0.35842424242424242</v>
      </c>
      <c r="N5661" t="str">
        <f t="shared" si="622"/>
        <v>yes</v>
      </c>
    </row>
    <row r="5662" spans="1:14" x14ac:dyDescent="0.25">
      <c r="A5662" t="str">
        <f t="shared" si="616"/>
        <v>3Fremantle</v>
      </c>
      <c r="B5662">
        <v>2020</v>
      </c>
      <c r="C5662">
        <v>3</v>
      </c>
      <c r="D5662" t="s">
        <v>83</v>
      </c>
      <c r="E5662" t="s">
        <v>53</v>
      </c>
      <c r="F5662">
        <v>55</v>
      </c>
      <c r="G5662" s="1">
        <v>0.65</v>
      </c>
      <c r="H5662">
        <v>9</v>
      </c>
      <c r="I5662">
        <f t="shared" si="617"/>
        <v>20</v>
      </c>
      <c r="J5662" s="3">
        <f t="shared" si="618"/>
        <v>0.45</v>
      </c>
      <c r="K5662" s="5">
        <f t="shared" si="621"/>
        <v>191</v>
      </c>
      <c r="L5662" s="3">
        <f t="shared" ca="1" si="619"/>
        <v>8.9827935222672062E-3</v>
      </c>
      <c r="M5662" s="1">
        <f t="shared" ca="1" si="620"/>
        <v>0.44101720647773279</v>
      </c>
      <c r="N5662" t="str">
        <f t="shared" si="622"/>
        <v>yes</v>
      </c>
    </row>
    <row r="5663" spans="1:14" x14ac:dyDescent="0.25">
      <c r="A5663" t="str">
        <f t="shared" si="616"/>
        <v>3Brisbane Lions</v>
      </c>
      <c r="B5663">
        <v>2020</v>
      </c>
      <c r="C5663">
        <v>3</v>
      </c>
      <c r="D5663" t="s">
        <v>165</v>
      </c>
      <c r="E5663" t="s">
        <v>16</v>
      </c>
      <c r="F5663">
        <v>87</v>
      </c>
      <c r="G5663" s="1">
        <v>0.78</v>
      </c>
      <c r="H5663">
        <v>8</v>
      </c>
      <c r="I5663">
        <f t="shared" si="617"/>
        <v>19</v>
      </c>
      <c r="J5663" s="3">
        <f t="shared" si="618"/>
        <v>0.42105263157894735</v>
      </c>
      <c r="K5663" s="5">
        <f t="shared" si="621"/>
        <v>106</v>
      </c>
      <c r="L5663" s="3">
        <f t="shared" ca="1" si="619"/>
        <v>0</v>
      </c>
      <c r="M5663" s="1">
        <f t="shared" ca="1" si="620"/>
        <v>0.42105263157894735</v>
      </c>
      <c r="N5663" t="str">
        <f t="shared" si="622"/>
        <v>yes</v>
      </c>
    </row>
    <row r="5664" spans="1:14" x14ac:dyDescent="0.25">
      <c r="A5664" t="str">
        <f t="shared" si="616"/>
        <v>3St Kilda</v>
      </c>
      <c r="B5664">
        <v>2020</v>
      </c>
      <c r="C5664">
        <v>3</v>
      </c>
      <c r="D5664" t="s">
        <v>38</v>
      </c>
      <c r="E5664" t="s">
        <v>19</v>
      </c>
      <c r="F5664">
        <v>53</v>
      </c>
      <c r="G5664" s="1">
        <v>0.79</v>
      </c>
      <c r="H5664">
        <v>8</v>
      </c>
      <c r="I5664">
        <f t="shared" si="617"/>
        <v>20</v>
      </c>
      <c r="J5664" s="3">
        <f t="shared" si="618"/>
        <v>0.4</v>
      </c>
      <c r="K5664" s="5">
        <f t="shared" si="621"/>
        <v>193</v>
      </c>
      <c r="L5664" s="3">
        <f t="shared" ca="1" si="619"/>
        <v>2.2967772967772967E-2</v>
      </c>
      <c r="M5664" s="1">
        <f t="shared" ca="1" si="620"/>
        <v>0.37703222703222705</v>
      </c>
      <c r="N5664" t="str">
        <f t="shared" si="622"/>
        <v>yes</v>
      </c>
    </row>
    <row r="5665" spans="1:14" x14ac:dyDescent="0.25">
      <c r="A5665" t="str">
        <f t="shared" si="616"/>
        <v>3Adelaide Crows</v>
      </c>
      <c r="B5665">
        <v>2020</v>
      </c>
      <c r="C5665">
        <v>3</v>
      </c>
      <c r="D5665" t="s">
        <v>193</v>
      </c>
      <c r="E5665" t="s">
        <v>22</v>
      </c>
      <c r="F5665">
        <v>73</v>
      </c>
      <c r="G5665" s="1">
        <v>0.82</v>
      </c>
      <c r="H5665">
        <v>8</v>
      </c>
      <c r="I5665">
        <f t="shared" si="617"/>
        <v>20</v>
      </c>
      <c r="J5665" s="3">
        <f t="shared" si="618"/>
        <v>0.4</v>
      </c>
      <c r="K5665" s="5">
        <f t="shared" si="621"/>
        <v>27</v>
      </c>
      <c r="L5665" s="3">
        <f t="shared" ca="1" si="619"/>
        <v>0</v>
      </c>
      <c r="M5665" s="1">
        <f t="shared" ca="1" si="620"/>
        <v>0.4</v>
      </c>
      <c r="N5665" t="str">
        <f t="shared" si="622"/>
        <v>yes</v>
      </c>
    </row>
    <row r="5666" spans="1:14" x14ac:dyDescent="0.25">
      <c r="A5666" t="str">
        <f t="shared" si="616"/>
        <v>3Port Adelaide</v>
      </c>
      <c r="B5666">
        <v>2020</v>
      </c>
      <c r="C5666">
        <v>3</v>
      </c>
      <c r="D5666" t="s">
        <v>187</v>
      </c>
      <c r="E5666" t="s">
        <v>48</v>
      </c>
      <c r="F5666">
        <v>26</v>
      </c>
      <c r="G5666" s="1">
        <v>0.78</v>
      </c>
      <c r="H5666">
        <v>8</v>
      </c>
      <c r="I5666">
        <f t="shared" si="617"/>
        <v>20</v>
      </c>
      <c r="J5666" s="3">
        <f t="shared" si="618"/>
        <v>0.4</v>
      </c>
      <c r="K5666" s="5">
        <f t="shared" si="621"/>
        <v>130</v>
      </c>
      <c r="L5666" s="3">
        <f t="shared" ca="1" si="619"/>
        <v>0</v>
      </c>
      <c r="M5666" s="1">
        <f t="shared" ca="1" si="620"/>
        <v>0.4</v>
      </c>
      <c r="N5666" t="str">
        <f t="shared" si="622"/>
        <v>yes</v>
      </c>
    </row>
    <row r="5667" spans="1:14" x14ac:dyDescent="0.25">
      <c r="A5667" t="str">
        <f t="shared" si="616"/>
        <v>3St Kilda</v>
      </c>
      <c r="B5667">
        <v>2020</v>
      </c>
      <c r="C5667">
        <v>3</v>
      </c>
      <c r="D5667" t="s">
        <v>18</v>
      </c>
      <c r="E5667" t="s">
        <v>19</v>
      </c>
      <c r="F5667">
        <v>67</v>
      </c>
      <c r="G5667" s="1">
        <v>0.84</v>
      </c>
      <c r="H5667">
        <v>7</v>
      </c>
      <c r="I5667">
        <f t="shared" si="617"/>
        <v>20</v>
      </c>
      <c r="J5667" s="3">
        <f t="shared" si="618"/>
        <v>0.35</v>
      </c>
      <c r="K5667" s="5">
        <f t="shared" si="621"/>
        <v>177</v>
      </c>
      <c r="L5667" s="3">
        <f t="shared" ca="1" si="619"/>
        <v>0</v>
      </c>
      <c r="M5667" s="1">
        <f t="shared" ca="1" si="620"/>
        <v>0.35</v>
      </c>
      <c r="N5667" t="str">
        <f t="shared" si="622"/>
        <v>yes</v>
      </c>
    </row>
    <row r="5668" spans="1:14" x14ac:dyDescent="0.25">
      <c r="A5668" t="str">
        <f t="shared" si="616"/>
        <v>3Adelaide Crows</v>
      </c>
      <c r="B5668">
        <v>2020</v>
      </c>
      <c r="C5668">
        <v>3</v>
      </c>
      <c r="D5668" t="s">
        <v>131</v>
      </c>
      <c r="E5668" t="s">
        <v>22</v>
      </c>
      <c r="F5668">
        <v>20</v>
      </c>
      <c r="G5668" s="1">
        <v>0.82</v>
      </c>
      <c r="H5668">
        <v>7</v>
      </c>
      <c r="I5668">
        <f t="shared" si="617"/>
        <v>20</v>
      </c>
      <c r="J5668" s="3">
        <f t="shared" si="618"/>
        <v>0.35</v>
      </c>
      <c r="K5668" s="5">
        <f t="shared" si="621"/>
        <v>90</v>
      </c>
      <c r="L5668" s="3">
        <f t="shared" ca="1" si="619"/>
        <v>4.4444444444444439E-2</v>
      </c>
      <c r="M5668" s="1">
        <f t="shared" ca="1" si="620"/>
        <v>0.30555555555555552</v>
      </c>
      <c r="N5668" t="str">
        <f t="shared" si="622"/>
        <v>yes</v>
      </c>
    </row>
    <row r="5669" spans="1:14" x14ac:dyDescent="0.25">
      <c r="A5669" t="str">
        <f t="shared" si="616"/>
        <v>3Geelong Cats</v>
      </c>
      <c r="B5669">
        <v>2020</v>
      </c>
      <c r="C5669">
        <v>3</v>
      </c>
      <c r="D5669" t="s">
        <v>75</v>
      </c>
      <c r="E5669" t="s">
        <v>9</v>
      </c>
      <c r="F5669">
        <v>59</v>
      </c>
      <c r="G5669" s="1">
        <v>0.81</v>
      </c>
      <c r="H5669">
        <v>7</v>
      </c>
      <c r="I5669">
        <f t="shared" si="617"/>
        <v>27</v>
      </c>
      <c r="J5669" s="3">
        <f t="shared" si="618"/>
        <v>0.25925925925925924</v>
      </c>
      <c r="K5669" s="5">
        <f t="shared" si="621"/>
        <v>92</v>
      </c>
      <c r="L5669" s="3">
        <f t="shared" ca="1" si="619"/>
        <v>3.787878787878788E-3</v>
      </c>
      <c r="M5669" s="1">
        <f t="shared" ca="1" si="620"/>
        <v>0.25547138047138046</v>
      </c>
      <c r="N5669" t="str">
        <f t="shared" si="622"/>
        <v>yes</v>
      </c>
    </row>
    <row r="5670" spans="1:14" x14ac:dyDescent="0.25">
      <c r="A5670" t="str">
        <f t="shared" si="616"/>
        <v>3North Melbourne</v>
      </c>
      <c r="B5670">
        <v>2020</v>
      </c>
      <c r="C5670">
        <v>3</v>
      </c>
      <c r="D5670" t="s">
        <v>234</v>
      </c>
      <c r="E5670" t="s">
        <v>25</v>
      </c>
      <c r="F5670">
        <v>70</v>
      </c>
      <c r="G5670" s="1">
        <v>0.88</v>
      </c>
      <c r="H5670">
        <v>7</v>
      </c>
      <c r="I5670">
        <f t="shared" si="617"/>
        <v>22</v>
      </c>
      <c r="J5670" s="3">
        <f t="shared" si="618"/>
        <v>0.31818181818181818</v>
      </c>
      <c r="K5670" s="5">
        <f t="shared" si="621"/>
        <v>19</v>
      </c>
      <c r="L5670" s="3">
        <f t="shared" ca="1" si="619"/>
        <v>0</v>
      </c>
      <c r="M5670" s="1">
        <f t="shared" ca="1" si="620"/>
        <v>0.31818181818181818</v>
      </c>
      <c r="N5670" t="str">
        <f t="shared" si="622"/>
        <v>yes</v>
      </c>
    </row>
    <row r="5671" spans="1:14" x14ac:dyDescent="0.25">
      <c r="A5671" t="str">
        <f t="shared" si="616"/>
        <v>3Fremantle</v>
      </c>
      <c r="B5671">
        <v>2020</v>
      </c>
      <c r="C5671">
        <v>3</v>
      </c>
      <c r="D5671" t="s">
        <v>140</v>
      </c>
      <c r="E5671" t="s">
        <v>53</v>
      </c>
      <c r="F5671">
        <v>70</v>
      </c>
      <c r="G5671" s="1">
        <v>0.77</v>
      </c>
      <c r="H5671">
        <v>6</v>
      </c>
      <c r="I5671">
        <f t="shared" si="617"/>
        <v>20</v>
      </c>
      <c r="J5671" s="3">
        <f t="shared" si="618"/>
        <v>0.3</v>
      </c>
      <c r="K5671" s="5">
        <f t="shared" si="621"/>
        <v>79</v>
      </c>
      <c r="L5671" s="3">
        <f t="shared" ca="1" si="619"/>
        <v>2.2624434389140274E-3</v>
      </c>
      <c r="M5671" s="1">
        <f t="shared" ca="1" si="620"/>
        <v>0.29773755656108597</v>
      </c>
      <c r="N5671" t="str">
        <f t="shared" si="622"/>
        <v>yes</v>
      </c>
    </row>
    <row r="5672" spans="1:14" x14ac:dyDescent="0.25">
      <c r="A5672" t="str">
        <f t="shared" si="616"/>
        <v>3GWS Giants</v>
      </c>
      <c r="B5672">
        <v>2020</v>
      </c>
      <c r="C5672">
        <v>3</v>
      </c>
      <c r="D5672" t="s">
        <v>174</v>
      </c>
      <c r="E5672" t="s">
        <v>11</v>
      </c>
      <c r="F5672">
        <v>79</v>
      </c>
      <c r="G5672" s="1">
        <v>0.83</v>
      </c>
      <c r="H5672">
        <v>6</v>
      </c>
      <c r="I5672">
        <f t="shared" si="617"/>
        <v>15</v>
      </c>
      <c r="J5672" s="3">
        <f t="shared" si="618"/>
        <v>0.4</v>
      </c>
      <c r="K5672" s="5">
        <f t="shared" si="621"/>
        <v>36</v>
      </c>
      <c r="L5672" s="3">
        <f t="shared" ca="1" si="619"/>
        <v>0</v>
      </c>
      <c r="M5672" s="1">
        <f t="shared" ca="1" si="620"/>
        <v>0.4</v>
      </c>
      <c r="N5672" t="str">
        <f t="shared" si="622"/>
        <v>yes</v>
      </c>
    </row>
    <row r="5673" spans="1:14" x14ac:dyDescent="0.25">
      <c r="A5673" t="str">
        <f t="shared" si="616"/>
        <v>3Fremantle</v>
      </c>
      <c r="B5673">
        <v>2020</v>
      </c>
      <c r="C5673">
        <v>3</v>
      </c>
      <c r="D5673" t="s">
        <v>192</v>
      </c>
      <c r="E5673" t="s">
        <v>53</v>
      </c>
      <c r="F5673">
        <v>54</v>
      </c>
      <c r="G5673" s="1">
        <v>0.68</v>
      </c>
      <c r="H5673">
        <v>6</v>
      </c>
      <c r="I5673">
        <f t="shared" si="617"/>
        <v>20</v>
      </c>
      <c r="J5673" s="3">
        <f t="shared" si="618"/>
        <v>0.3</v>
      </c>
      <c r="K5673" s="5">
        <f t="shared" si="621"/>
        <v>127</v>
      </c>
      <c r="L5673" s="3">
        <f t="shared" ca="1" si="619"/>
        <v>0</v>
      </c>
      <c r="M5673" s="1">
        <f t="shared" ca="1" si="620"/>
        <v>0.3</v>
      </c>
      <c r="N5673" t="str">
        <f t="shared" si="622"/>
        <v>yes</v>
      </c>
    </row>
    <row r="5674" spans="1:14" x14ac:dyDescent="0.25">
      <c r="A5674" t="str">
        <f t="shared" si="616"/>
        <v>3St Kilda</v>
      </c>
      <c r="B5674">
        <v>2020</v>
      </c>
      <c r="C5674">
        <v>3</v>
      </c>
      <c r="D5674" t="s">
        <v>245</v>
      </c>
      <c r="E5674" t="s">
        <v>19</v>
      </c>
      <c r="F5674">
        <v>39</v>
      </c>
      <c r="G5674" s="1">
        <v>0.78</v>
      </c>
      <c r="H5674">
        <v>6</v>
      </c>
      <c r="I5674">
        <f t="shared" si="617"/>
        <v>20</v>
      </c>
      <c r="J5674" s="3">
        <f t="shared" si="618"/>
        <v>0.3</v>
      </c>
      <c r="K5674" s="5">
        <f t="shared" si="621"/>
        <v>15</v>
      </c>
      <c r="L5674" s="3">
        <f t="shared" ca="1" si="619"/>
        <v>0</v>
      </c>
      <c r="M5674" s="1">
        <f t="shared" ca="1" si="620"/>
        <v>0.3</v>
      </c>
      <c r="N5674" t="str">
        <f t="shared" si="622"/>
        <v>yes</v>
      </c>
    </row>
    <row r="5675" spans="1:14" x14ac:dyDescent="0.25">
      <c r="A5675" t="str">
        <f t="shared" si="616"/>
        <v>3Collingwood</v>
      </c>
      <c r="B5675">
        <v>2020</v>
      </c>
      <c r="C5675">
        <v>3</v>
      </c>
      <c r="D5675" t="s">
        <v>110</v>
      </c>
      <c r="E5675" t="s">
        <v>51</v>
      </c>
      <c r="F5675">
        <v>74</v>
      </c>
      <c r="G5675" s="1">
        <v>0.78</v>
      </c>
      <c r="H5675">
        <v>6</v>
      </c>
      <c r="I5675">
        <f t="shared" si="617"/>
        <v>20</v>
      </c>
      <c r="J5675" s="3">
        <f t="shared" si="618"/>
        <v>0.3</v>
      </c>
      <c r="K5675" s="5">
        <f t="shared" si="621"/>
        <v>180</v>
      </c>
      <c r="L5675" s="3">
        <f t="shared" ca="1" si="619"/>
        <v>0</v>
      </c>
      <c r="M5675" s="1">
        <f t="shared" ca="1" si="620"/>
        <v>0.3</v>
      </c>
      <c r="N5675" t="str">
        <f t="shared" si="622"/>
        <v>yes</v>
      </c>
    </row>
    <row r="5676" spans="1:14" x14ac:dyDescent="0.25">
      <c r="A5676" t="str">
        <f t="shared" si="616"/>
        <v>3Brisbane Lions</v>
      </c>
      <c r="B5676">
        <v>2020</v>
      </c>
      <c r="C5676">
        <v>3</v>
      </c>
      <c r="D5676" t="s">
        <v>188</v>
      </c>
      <c r="E5676" t="s">
        <v>16</v>
      </c>
      <c r="F5676">
        <v>26</v>
      </c>
      <c r="G5676" s="1">
        <v>0.39</v>
      </c>
      <c r="H5676">
        <v>6</v>
      </c>
      <c r="I5676">
        <f t="shared" si="617"/>
        <v>19</v>
      </c>
      <c r="J5676" s="3">
        <f t="shared" si="618"/>
        <v>0.31578947368421051</v>
      </c>
      <c r="K5676" s="5">
        <f t="shared" si="621"/>
        <v>41</v>
      </c>
      <c r="L5676" s="3">
        <f t="shared" ca="1" si="619"/>
        <v>0</v>
      </c>
      <c r="M5676" s="1">
        <f t="shared" ca="1" si="620"/>
        <v>0.31578947368421051</v>
      </c>
      <c r="N5676" t="str">
        <f t="shared" si="622"/>
        <v>yes</v>
      </c>
    </row>
    <row r="5677" spans="1:14" x14ac:dyDescent="0.25">
      <c r="A5677" t="str">
        <f t="shared" si="616"/>
        <v>3Gold Coast Suns</v>
      </c>
      <c r="B5677">
        <v>2020</v>
      </c>
      <c r="C5677">
        <v>3</v>
      </c>
      <c r="D5677" t="s">
        <v>247</v>
      </c>
      <c r="E5677" t="s">
        <v>40</v>
      </c>
      <c r="F5677">
        <v>21</v>
      </c>
      <c r="G5677" s="1">
        <v>0.63</v>
      </c>
      <c r="H5677">
        <v>5</v>
      </c>
      <c r="I5677">
        <f t="shared" si="617"/>
        <v>20</v>
      </c>
      <c r="J5677" s="3">
        <f t="shared" si="618"/>
        <v>0.25</v>
      </c>
      <c r="K5677" s="5">
        <f t="shared" si="621"/>
        <v>42</v>
      </c>
      <c r="L5677" s="3">
        <f t="shared" ca="1" si="619"/>
        <v>4.0247678018575851E-2</v>
      </c>
      <c r="M5677" s="1">
        <f t="shared" ca="1" si="620"/>
        <v>0.20975232198142416</v>
      </c>
      <c r="N5677" t="str">
        <f t="shared" si="622"/>
        <v>yes</v>
      </c>
    </row>
    <row r="5678" spans="1:14" x14ac:dyDescent="0.25">
      <c r="A5678" t="str">
        <f t="shared" si="616"/>
        <v>3Geelong Cats</v>
      </c>
      <c r="B5678">
        <v>2020</v>
      </c>
      <c r="C5678">
        <v>3</v>
      </c>
      <c r="D5678" t="s">
        <v>227</v>
      </c>
      <c r="E5678" t="s">
        <v>9</v>
      </c>
      <c r="F5678">
        <v>35</v>
      </c>
      <c r="G5678" s="1">
        <v>0.82</v>
      </c>
      <c r="H5678">
        <v>5</v>
      </c>
      <c r="I5678">
        <f t="shared" si="617"/>
        <v>27</v>
      </c>
      <c r="J5678" s="3">
        <f t="shared" si="618"/>
        <v>0.18518518518518517</v>
      </c>
      <c r="K5678" s="5">
        <f t="shared" si="621"/>
        <v>35</v>
      </c>
      <c r="L5678" s="3">
        <f t="shared" ca="1" si="619"/>
        <v>0</v>
      </c>
      <c r="M5678" s="1">
        <f t="shared" ca="1" si="620"/>
        <v>0.18518518518518517</v>
      </c>
      <c r="N5678" t="str">
        <f t="shared" si="622"/>
        <v>yes</v>
      </c>
    </row>
    <row r="5679" spans="1:14" x14ac:dyDescent="0.25">
      <c r="A5679" t="str">
        <f t="shared" si="616"/>
        <v>3Geelong Cats</v>
      </c>
      <c r="B5679">
        <v>2020</v>
      </c>
      <c r="C5679">
        <v>3</v>
      </c>
      <c r="D5679" t="s">
        <v>151</v>
      </c>
      <c r="E5679" t="s">
        <v>9</v>
      </c>
      <c r="F5679">
        <v>21</v>
      </c>
      <c r="G5679" s="1">
        <v>0.77</v>
      </c>
      <c r="H5679">
        <v>5</v>
      </c>
      <c r="I5679">
        <f t="shared" si="617"/>
        <v>27</v>
      </c>
      <c r="J5679" s="3">
        <f t="shared" si="618"/>
        <v>0.18518518518518517</v>
      </c>
      <c r="K5679" s="5">
        <f t="shared" si="621"/>
        <v>74</v>
      </c>
      <c r="L5679" s="3">
        <f t="shared" ca="1" si="619"/>
        <v>0</v>
      </c>
      <c r="M5679" s="1">
        <f t="shared" ca="1" si="620"/>
        <v>0.18518518518518517</v>
      </c>
      <c r="N5679" t="str">
        <f t="shared" si="622"/>
        <v>yes</v>
      </c>
    </row>
    <row r="5680" spans="1:14" x14ac:dyDescent="0.25">
      <c r="A5680" t="str">
        <f t="shared" si="616"/>
        <v>3Adelaide Crows</v>
      </c>
      <c r="B5680">
        <v>2020</v>
      </c>
      <c r="C5680">
        <v>3</v>
      </c>
      <c r="D5680" t="s">
        <v>259</v>
      </c>
      <c r="E5680" t="s">
        <v>22</v>
      </c>
      <c r="F5680">
        <v>14</v>
      </c>
      <c r="G5680" s="1">
        <v>0.83</v>
      </c>
      <c r="H5680">
        <v>5</v>
      </c>
      <c r="I5680">
        <f t="shared" si="617"/>
        <v>20</v>
      </c>
      <c r="J5680" s="3">
        <f t="shared" si="618"/>
        <v>0.25</v>
      </c>
      <c r="K5680" s="5">
        <f t="shared" si="621"/>
        <v>7</v>
      </c>
      <c r="L5680" s="3">
        <f t="shared" ca="1" si="619"/>
        <v>0</v>
      </c>
      <c r="M5680" s="1">
        <f t="shared" ca="1" si="620"/>
        <v>0.25</v>
      </c>
      <c r="N5680" t="str">
        <f t="shared" si="622"/>
        <v>yes</v>
      </c>
    </row>
    <row r="5681" spans="1:14" x14ac:dyDescent="0.25">
      <c r="A5681" t="str">
        <f t="shared" si="616"/>
        <v>3Carlton</v>
      </c>
      <c r="B5681">
        <v>2020</v>
      </c>
      <c r="C5681">
        <v>3</v>
      </c>
      <c r="D5681" t="s">
        <v>156</v>
      </c>
      <c r="E5681" t="s">
        <v>6</v>
      </c>
      <c r="F5681">
        <v>40</v>
      </c>
      <c r="G5681" s="1">
        <v>0.71</v>
      </c>
      <c r="H5681">
        <v>5</v>
      </c>
      <c r="I5681">
        <f t="shared" si="617"/>
        <v>27</v>
      </c>
      <c r="J5681" s="3">
        <f t="shared" si="618"/>
        <v>0.18518518518518517</v>
      </c>
      <c r="K5681" s="5">
        <f t="shared" si="621"/>
        <v>149</v>
      </c>
      <c r="L5681" s="3">
        <f t="shared" ca="1" si="619"/>
        <v>0</v>
      </c>
      <c r="M5681" s="1">
        <f t="shared" ca="1" si="620"/>
        <v>0.18518518518518517</v>
      </c>
      <c r="N5681" t="str">
        <f t="shared" si="622"/>
        <v>yes</v>
      </c>
    </row>
    <row r="5682" spans="1:14" x14ac:dyDescent="0.25">
      <c r="A5682" t="str">
        <f t="shared" si="616"/>
        <v>3Adelaide Crows</v>
      </c>
      <c r="B5682">
        <v>2020</v>
      </c>
      <c r="C5682">
        <v>3</v>
      </c>
      <c r="D5682" t="s">
        <v>109</v>
      </c>
      <c r="E5682" t="s">
        <v>22</v>
      </c>
      <c r="F5682">
        <v>41</v>
      </c>
      <c r="G5682" s="1">
        <v>0.86</v>
      </c>
      <c r="H5682">
        <v>5</v>
      </c>
      <c r="I5682">
        <f t="shared" si="617"/>
        <v>20</v>
      </c>
      <c r="J5682" s="3">
        <f t="shared" si="618"/>
        <v>0.25</v>
      </c>
      <c r="K5682" s="5">
        <f t="shared" si="621"/>
        <v>142</v>
      </c>
      <c r="L5682" s="3">
        <f t="shared" ca="1" si="619"/>
        <v>8.3333333333333332E-3</v>
      </c>
      <c r="M5682" s="1">
        <f t="shared" ca="1" si="620"/>
        <v>0.24166666666666667</v>
      </c>
      <c r="N5682" t="str">
        <f t="shared" si="622"/>
        <v>yes</v>
      </c>
    </row>
    <row r="5683" spans="1:14" x14ac:dyDescent="0.25">
      <c r="A5683" t="str">
        <f t="shared" si="616"/>
        <v>3Hawthorn</v>
      </c>
      <c r="B5683">
        <v>2020</v>
      </c>
      <c r="C5683">
        <v>3</v>
      </c>
      <c r="D5683" t="s">
        <v>255</v>
      </c>
      <c r="E5683" t="s">
        <v>56</v>
      </c>
      <c r="F5683">
        <v>32</v>
      </c>
      <c r="G5683" s="1">
        <v>0.84</v>
      </c>
      <c r="H5683">
        <v>4</v>
      </c>
      <c r="I5683">
        <f t="shared" si="617"/>
        <v>19</v>
      </c>
      <c r="J5683" s="3">
        <f t="shared" si="618"/>
        <v>0.21052631578947367</v>
      </c>
      <c r="K5683" s="5">
        <f t="shared" si="621"/>
        <v>36</v>
      </c>
      <c r="L5683" s="3">
        <f t="shared" ca="1" si="619"/>
        <v>0</v>
      </c>
      <c r="M5683" s="1">
        <f t="shared" ca="1" si="620"/>
        <v>0.21052631578947367</v>
      </c>
      <c r="N5683" t="str">
        <f t="shared" si="622"/>
        <v>yes</v>
      </c>
    </row>
    <row r="5684" spans="1:14" x14ac:dyDescent="0.25">
      <c r="A5684" t="str">
        <f t="shared" si="616"/>
        <v>3Gold Coast Suns</v>
      </c>
      <c r="B5684">
        <v>2020</v>
      </c>
      <c r="C5684">
        <v>3</v>
      </c>
      <c r="D5684" t="s">
        <v>90</v>
      </c>
      <c r="E5684" t="s">
        <v>40</v>
      </c>
      <c r="F5684">
        <v>62</v>
      </c>
      <c r="G5684" s="1">
        <v>0.85</v>
      </c>
      <c r="H5684">
        <v>4</v>
      </c>
      <c r="I5684">
        <f t="shared" si="617"/>
        <v>20</v>
      </c>
      <c r="J5684" s="3">
        <f t="shared" si="618"/>
        <v>0.2</v>
      </c>
      <c r="K5684" s="5">
        <f t="shared" si="621"/>
        <v>200</v>
      </c>
      <c r="L5684" s="3">
        <f t="shared" ca="1" si="619"/>
        <v>1.0526315789473684E-2</v>
      </c>
      <c r="M5684" s="1">
        <f t="shared" ca="1" si="620"/>
        <v>0.18947368421052632</v>
      </c>
      <c r="N5684" t="str">
        <f t="shared" si="622"/>
        <v>yes</v>
      </c>
    </row>
    <row r="5685" spans="1:14" x14ac:dyDescent="0.25">
      <c r="A5685" t="str">
        <f t="shared" si="616"/>
        <v>3West Coast Eagles</v>
      </c>
      <c r="B5685">
        <v>2020</v>
      </c>
      <c r="C5685">
        <v>3</v>
      </c>
      <c r="D5685" t="s">
        <v>128</v>
      </c>
      <c r="E5685" t="s">
        <v>36</v>
      </c>
      <c r="F5685">
        <v>111</v>
      </c>
      <c r="G5685" s="1">
        <v>0.97</v>
      </c>
      <c r="H5685">
        <v>4</v>
      </c>
      <c r="I5685">
        <f t="shared" si="617"/>
        <v>19</v>
      </c>
      <c r="J5685" s="3">
        <f t="shared" si="618"/>
        <v>0.21052631578947367</v>
      </c>
      <c r="K5685" s="5">
        <f t="shared" si="621"/>
        <v>145</v>
      </c>
      <c r="L5685" s="3">
        <f t="shared" ca="1" si="619"/>
        <v>0</v>
      </c>
      <c r="M5685" s="1">
        <f t="shared" ca="1" si="620"/>
        <v>0.21052631578947367</v>
      </c>
      <c r="N5685" t="str">
        <f t="shared" si="622"/>
        <v>yes</v>
      </c>
    </row>
    <row r="5686" spans="1:14" x14ac:dyDescent="0.25">
      <c r="A5686" t="str">
        <f t="shared" si="616"/>
        <v>3St Kilda</v>
      </c>
      <c r="B5686">
        <v>2020</v>
      </c>
      <c r="C5686">
        <v>3</v>
      </c>
      <c r="D5686" t="s">
        <v>194</v>
      </c>
      <c r="E5686" t="s">
        <v>19</v>
      </c>
      <c r="F5686">
        <v>60</v>
      </c>
      <c r="G5686" s="1">
        <v>0.86</v>
      </c>
      <c r="H5686">
        <v>4</v>
      </c>
      <c r="I5686">
        <f t="shared" si="617"/>
        <v>20</v>
      </c>
      <c r="J5686" s="3">
        <f t="shared" si="618"/>
        <v>0.2</v>
      </c>
      <c r="K5686" s="5">
        <f t="shared" si="621"/>
        <v>35</v>
      </c>
      <c r="L5686" s="3">
        <f t="shared" ca="1" si="619"/>
        <v>0</v>
      </c>
      <c r="M5686" s="1">
        <f t="shared" ca="1" si="620"/>
        <v>0.2</v>
      </c>
      <c r="N5686" t="str">
        <f t="shared" si="622"/>
        <v>yes</v>
      </c>
    </row>
    <row r="5687" spans="1:14" x14ac:dyDescent="0.25">
      <c r="A5687" t="str">
        <f t="shared" si="616"/>
        <v>3West Coast Eagles</v>
      </c>
      <c r="B5687">
        <v>2020</v>
      </c>
      <c r="C5687">
        <v>3</v>
      </c>
      <c r="D5687" t="s">
        <v>214</v>
      </c>
      <c r="E5687" t="s">
        <v>36</v>
      </c>
      <c r="F5687">
        <v>40</v>
      </c>
      <c r="G5687" s="1">
        <v>0.45</v>
      </c>
      <c r="H5687">
        <v>4</v>
      </c>
      <c r="I5687">
        <f t="shared" si="617"/>
        <v>19</v>
      </c>
      <c r="J5687" s="3">
        <f t="shared" si="618"/>
        <v>0.21052631578947367</v>
      </c>
      <c r="K5687" s="5">
        <f t="shared" si="621"/>
        <v>49</v>
      </c>
      <c r="L5687" s="3">
        <f t="shared" ca="1" si="619"/>
        <v>2.7472527472527475E-3</v>
      </c>
      <c r="M5687" s="1">
        <f t="shared" ca="1" si="620"/>
        <v>0.20777906304222094</v>
      </c>
      <c r="N5687" t="str">
        <f t="shared" si="622"/>
        <v>yes</v>
      </c>
    </row>
    <row r="5688" spans="1:14" x14ac:dyDescent="0.25">
      <c r="A5688" t="str">
        <f t="shared" si="616"/>
        <v>3Geelong Cats</v>
      </c>
      <c r="B5688">
        <v>2020</v>
      </c>
      <c r="C5688">
        <v>3</v>
      </c>
      <c r="D5688" t="s">
        <v>172</v>
      </c>
      <c r="E5688" t="s">
        <v>9</v>
      </c>
      <c r="F5688">
        <v>90</v>
      </c>
      <c r="G5688" s="1">
        <v>0.92</v>
      </c>
      <c r="H5688">
        <v>4</v>
      </c>
      <c r="I5688">
        <f t="shared" si="617"/>
        <v>27</v>
      </c>
      <c r="J5688" s="3">
        <f t="shared" si="618"/>
        <v>0.14814814814814814</v>
      </c>
      <c r="K5688" s="5">
        <f t="shared" si="621"/>
        <v>93</v>
      </c>
      <c r="L5688" s="3">
        <f t="shared" ca="1" si="619"/>
        <v>0</v>
      </c>
      <c r="M5688" s="1">
        <f t="shared" ca="1" si="620"/>
        <v>0.14814814814814814</v>
      </c>
      <c r="N5688" t="str">
        <f t="shared" si="622"/>
        <v>yes</v>
      </c>
    </row>
    <row r="5689" spans="1:14" x14ac:dyDescent="0.25">
      <c r="A5689" t="str">
        <f t="shared" si="616"/>
        <v>3Fremantle</v>
      </c>
      <c r="B5689">
        <v>2020</v>
      </c>
      <c r="C5689">
        <v>3</v>
      </c>
      <c r="D5689" t="s">
        <v>278</v>
      </c>
      <c r="E5689" t="s">
        <v>53</v>
      </c>
      <c r="F5689">
        <v>43</v>
      </c>
      <c r="G5689" s="1">
        <v>0.96</v>
      </c>
      <c r="H5689">
        <v>3</v>
      </c>
      <c r="I5689">
        <f t="shared" si="617"/>
        <v>20</v>
      </c>
      <c r="J5689" s="3">
        <f t="shared" si="618"/>
        <v>0.15</v>
      </c>
      <c r="K5689" s="5">
        <f t="shared" si="621"/>
        <v>7</v>
      </c>
      <c r="L5689" s="3">
        <f t="shared" ca="1" si="619"/>
        <v>1.4423076923076924E-2</v>
      </c>
      <c r="M5689" s="1">
        <f t="shared" ca="1" si="620"/>
        <v>0.13557692307692307</v>
      </c>
      <c r="N5689" t="str">
        <f t="shared" si="622"/>
        <v>yes</v>
      </c>
    </row>
    <row r="5690" spans="1:14" x14ac:dyDescent="0.25">
      <c r="A5690" t="str">
        <f t="shared" si="616"/>
        <v>3Port Adelaide</v>
      </c>
      <c r="B5690">
        <v>2020</v>
      </c>
      <c r="C5690">
        <v>3</v>
      </c>
      <c r="D5690" t="s">
        <v>178</v>
      </c>
      <c r="E5690" t="s">
        <v>48</v>
      </c>
      <c r="F5690">
        <v>23</v>
      </c>
      <c r="G5690" s="1">
        <v>0.88</v>
      </c>
      <c r="H5690">
        <v>3</v>
      </c>
      <c r="I5690">
        <f t="shared" si="617"/>
        <v>20</v>
      </c>
      <c r="J5690" s="3">
        <f t="shared" si="618"/>
        <v>0.15</v>
      </c>
      <c r="K5690" s="5">
        <f t="shared" si="621"/>
        <v>54</v>
      </c>
      <c r="L5690" s="3">
        <f t="shared" ca="1" si="619"/>
        <v>0</v>
      </c>
      <c r="M5690" s="1">
        <f t="shared" ca="1" si="620"/>
        <v>0.15</v>
      </c>
      <c r="N5690" t="str">
        <f t="shared" si="622"/>
        <v>yes</v>
      </c>
    </row>
    <row r="5691" spans="1:14" x14ac:dyDescent="0.25">
      <c r="A5691" t="str">
        <f t="shared" si="616"/>
        <v>3Hawthorn</v>
      </c>
      <c r="B5691">
        <v>2020</v>
      </c>
      <c r="C5691">
        <v>3</v>
      </c>
      <c r="D5691" t="s">
        <v>256</v>
      </c>
      <c r="E5691" t="s">
        <v>56</v>
      </c>
      <c r="F5691">
        <v>27</v>
      </c>
      <c r="G5691" s="1">
        <v>0.78</v>
      </c>
      <c r="H5691">
        <v>3</v>
      </c>
      <c r="I5691">
        <f t="shared" si="617"/>
        <v>19</v>
      </c>
      <c r="J5691" s="3">
        <f t="shared" si="618"/>
        <v>0.15789473684210525</v>
      </c>
      <c r="K5691" s="5">
        <f t="shared" si="621"/>
        <v>27</v>
      </c>
      <c r="L5691" s="3">
        <f t="shared" ca="1" si="619"/>
        <v>0</v>
      </c>
      <c r="M5691" s="1">
        <f t="shared" ca="1" si="620"/>
        <v>0.15789473684210525</v>
      </c>
      <c r="N5691" t="str">
        <f t="shared" si="622"/>
        <v>yes</v>
      </c>
    </row>
    <row r="5692" spans="1:14" x14ac:dyDescent="0.25">
      <c r="A5692" t="str">
        <f t="shared" si="616"/>
        <v>3Carlton</v>
      </c>
      <c r="B5692">
        <v>2020</v>
      </c>
      <c r="C5692">
        <v>3</v>
      </c>
      <c r="D5692" t="s">
        <v>71</v>
      </c>
      <c r="E5692" t="s">
        <v>6</v>
      </c>
      <c r="F5692">
        <v>73</v>
      </c>
      <c r="G5692" s="1">
        <v>0.91</v>
      </c>
      <c r="H5692">
        <v>3</v>
      </c>
      <c r="I5692">
        <f t="shared" si="617"/>
        <v>27</v>
      </c>
      <c r="J5692" s="3">
        <f t="shared" si="618"/>
        <v>0.1111111111111111</v>
      </c>
      <c r="K5692" s="5">
        <f t="shared" si="621"/>
        <v>56</v>
      </c>
      <c r="L5692" s="3">
        <f t="shared" ca="1" si="619"/>
        <v>3.6764705882352942E-2</v>
      </c>
      <c r="M5692" s="1">
        <f t="shared" ca="1" si="620"/>
        <v>7.4346405228758156E-2</v>
      </c>
      <c r="N5692" t="str">
        <f t="shared" si="622"/>
        <v>yes</v>
      </c>
    </row>
    <row r="5693" spans="1:14" x14ac:dyDescent="0.25">
      <c r="A5693" t="str">
        <f t="shared" si="616"/>
        <v>3Hawthorn</v>
      </c>
      <c r="B5693">
        <v>2020</v>
      </c>
      <c r="C5693">
        <v>3</v>
      </c>
      <c r="D5693" t="s">
        <v>206</v>
      </c>
      <c r="E5693" t="s">
        <v>56</v>
      </c>
      <c r="F5693">
        <v>30</v>
      </c>
      <c r="G5693" s="1">
        <v>0.86</v>
      </c>
      <c r="H5693">
        <v>3</v>
      </c>
      <c r="I5693">
        <f t="shared" si="617"/>
        <v>19</v>
      </c>
      <c r="J5693" s="3">
        <f t="shared" si="618"/>
        <v>0.15789473684210525</v>
      </c>
      <c r="K5693" s="5">
        <f t="shared" si="621"/>
        <v>60</v>
      </c>
      <c r="L5693" s="3">
        <f t="shared" ca="1" si="619"/>
        <v>0</v>
      </c>
      <c r="M5693" s="1">
        <f t="shared" ca="1" si="620"/>
        <v>0.15789473684210525</v>
      </c>
      <c r="N5693" t="str">
        <f t="shared" si="622"/>
        <v>yes</v>
      </c>
    </row>
    <row r="5694" spans="1:14" x14ac:dyDescent="0.25">
      <c r="A5694" t="str">
        <f t="shared" si="616"/>
        <v>3Sydney Swans</v>
      </c>
      <c r="B5694">
        <v>2020</v>
      </c>
      <c r="C5694">
        <v>3</v>
      </c>
      <c r="D5694" t="s">
        <v>217</v>
      </c>
      <c r="E5694" t="s">
        <v>70</v>
      </c>
      <c r="F5694">
        <v>48</v>
      </c>
      <c r="G5694" s="1">
        <v>0.84</v>
      </c>
      <c r="H5694">
        <v>3</v>
      </c>
      <c r="I5694">
        <f t="shared" si="617"/>
        <v>22</v>
      </c>
      <c r="J5694" s="3">
        <f t="shared" si="618"/>
        <v>0.13636363636363635</v>
      </c>
      <c r="K5694" s="5">
        <f t="shared" si="621"/>
        <v>15</v>
      </c>
      <c r="L5694" s="3">
        <f t="shared" ca="1" si="619"/>
        <v>0</v>
      </c>
      <c r="M5694" s="1">
        <f t="shared" ca="1" si="620"/>
        <v>0.13636363636363635</v>
      </c>
      <c r="N5694" t="str">
        <f t="shared" si="622"/>
        <v>yes</v>
      </c>
    </row>
    <row r="5695" spans="1:14" x14ac:dyDescent="0.25">
      <c r="A5695" t="str">
        <f t="shared" si="616"/>
        <v>3Geelong Cats</v>
      </c>
      <c r="B5695">
        <v>2020</v>
      </c>
      <c r="C5695">
        <v>3</v>
      </c>
      <c r="D5695" t="s">
        <v>220</v>
      </c>
      <c r="E5695" t="s">
        <v>9</v>
      </c>
      <c r="F5695">
        <v>54</v>
      </c>
      <c r="G5695" s="1">
        <v>0.9</v>
      </c>
      <c r="H5695">
        <v>3</v>
      </c>
      <c r="I5695">
        <f t="shared" si="617"/>
        <v>27</v>
      </c>
      <c r="J5695" s="3">
        <f t="shared" si="618"/>
        <v>0.1111111111111111</v>
      </c>
      <c r="K5695" s="5">
        <f t="shared" si="621"/>
        <v>11</v>
      </c>
      <c r="L5695" s="3">
        <f t="shared" ca="1" si="619"/>
        <v>2.6041666666666668E-2</v>
      </c>
      <c r="M5695" s="1">
        <f t="shared" ca="1" si="620"/>
        <v>8.5069444444444434E-2</v>
      </c>
      <c r="N5695" t="str">
        <f t="shared" si="622"/>
        <v>yes</v>
      </c>
    </row>
    <row r="5696" spans="1:14" x14ac:dyDescent="0.25">
      <c r="A5696" t="str">
        <f t="shared" si="616"/>
        <v>3North Melbourne</v>
      </c>
      <c r="B5696">
        <v>2020</v>
      </c>
      <c r="C5696">
        <v>3</v>
      </c>
      <c r="D5696" t="s">
        <v>240</v>
      </c>
      <c r="E5696" t="s">
        <v>25</v>
      </c>
      <c r="F5696">
        <v>22</v>
      </c>
      <c r="G5696" s="1">
        <v>0.76</v>
      </c>
      <c r="H5696">
        <v>3</v>
      </c>
      <c r="I5696">
        <f t="shared" si="617"/>
        <v>22</v>
      </c>
      <c r="J5696" s="3">
        <f t="shared" si="618"/>
        <v>0.13636363636363635</v>
      </c>
      <c r="K5696" s="5">
        <f t="shared" si="621"/>
        <v>11</v>
      </c>
      <c r="L5696" s="3">
        <f t="shared" ca="1" si="619"/>
        <v>0</v>
      </c>
      <c r="M5696" s="1">
        <f t="shared" ca="1" si="620"/>
        <v>0.13636363636363635</v>
      </c>
      <c r="N5696" t="str">
        <f t="shared" si="622"/>
        <v>yes</v>
      </c>
    </row>
    <row r="5697" spans="1:14" x14ac:dyDescent="0.25">
      <c r="A5697" t="str">
        <f t="shared" si="616"/>
        <v>3Richmond</v>
      </c>
      <c r="B5697">
        <v>2020</v>
      </c>
      <c r="C5697">
        <v>3</v>
      </c>
      <c r="D5697" t="s">
        <v>169</v>
      </c>
      <c r="E5697" t="s">
        <v>28</v>
      </c>
      <c r="F5697">
        <v>44</v>
      </c>
      <c r="G5697" s="1">
        <v>0.76</v>
      </c>
      <c r="H5697">
        <v>3</v>
      </c>
      <c r="I5697">
        <f t="shared" si="617"/>
        <v>19</v>
      </c>
      <c r="J5697" s="3">
        <f t="shared" si="618"/>
        <v>0.15789473684210525</v>
      </c>
      <c r="K5697" s="5">
        <f t="shared" si="621"/>
        <v>53</v>
      </c>
      <c r="L5697" s="3">
        <f t="shared" ca="1" si="619"/>
        <v>0</v>
      </c>
      <c r="M5697" s="1">
        <f t="shared" ca="1" si="620"/>
        <v>0.15789473684210525</v>
      </c>
      <c r="N5697" t="str">
        <f t="shared" si="622"/>
        <v>yes</v>
      </c>
    </row>
    <row r="5698" spans="1:14" x14ac:dyDescent="0.25">
      <c r="A5698" t="str">
        <f t="shared" ref="A5698:A5761" si="623">C5698&amp;E5698</f>
        <v>3Hawthorn</v>
      </c>
      <c r="B5698">
        <v>2020</v>
      </c>
      <c r="C5698">
        <v>3</v>
      </c>
      <c r="D5698" t="s">
        <v>145</v>
      </c>
      <c r="E5698" t="s">
        <v>56</v>
      </c>
      <c r="F5698">
        <v>87</v>
      </c>
      <c r="G5698" s="1">
        <v>0.83</v>
      </c>
      <c r="H5698">
        <v>3</v>
      </c>
      <c r="I5698">
        <f t="shared" ref="I5698:I5761" si="624">SUMIF($A:$A,$A5698,$H:$H)/4</f>
        <v>19</v>
      </c>
      <c r="J5698" s="3">
        <f t="shared" ref="J5698:J5761" si="625">H5698/I5698</f>
        <v>0.15789473684210525</v>
      </c>
      <c r="K5698" s="5">
        <f t="shared" si="621"/>
        <v>119</v>
      </c>
      <c r="L5698" s="3">
        <f t="shared" ref="L5698:L5761" ca="1" si="626">SUMIF($D:$D,$D5698,$J5698)/COUNTIF($D:$D,$D5698)</f>
        <v>0</v>
      </c>
      <c r="M5698" s="1">
        <f t="shared" ref="M5698:M5761" ca="1" si="627">J5698-L5698</f>
        <v>0.15789473684210525</v>
      </c>
      <c r="N5698" t="str">
        <f t="shared" si="622"/>
        <v>yes</v>
      </c>
    </row>
    <row r="5699" spans="1:14" x14ac:dyDescent="0.25">
      <c r="A5699" t="str">
        <f t="shared" si="623"/>
        <v>3Adelaide Crows</v>
      </c>
      <c r="B5699">
        <v>2020</v>
      </c>
      <c r="C5699">
        <v>3</v>
      </c>
      <c r="D5699" t="s">
        <v>226</v>
      </c>
      <c r="E5699" t="s">
        <v>22</v>
      </c>
      <c r="F5699">
        <v>6</v>
      </c>
      <c r="G5699" s="1">
        <v>0.26</v>
      </c>
      <c r="H5699">
        <v>3</v>
      </c>
      <c r="I5699">
        <f t="shared" si="624"/>
        <v>20</v>
      </c>
      <c r="J5699" s="3">
        <f t="shared" si="625"/>
        <v>0.15</v>
      </c>
      <c r="K5699" s="5">
        <f t="shared" ref="K5699:K5762" si="628">SUMIF($D:$D,$D5699,$H:$H)</f>
        <v>15</v>
      </c>
      <c r="L5699" s="3">
        <f t="shared" ca="1" si="626"/>
        <v>0</v>
      </c>
      <c r="M5699" s="1">
        <f t="shared" ca="1" si="627"/>
        <v>0.15</v>
      </c>
      <c r="N5699" t="str">
        <f t="shared" ref="N5699:N5762" si="629">IF(K5699&gt;0,"yes", "no")</f>
        <v>yes</v>
      </c>
    </row>
    <row r="5700" spans="1:14" x14ac:dyDescent="0.25">
      <c r="A5700" t="str">
        <f t="shared" si="623"/>
        <v>3St Kilda</v>
      </c>
      <c r="B5700">
        <v>2020</v>
      </c>
      <c r="C5700">
        <v>3</v>
      </c>
      <c r="D5700" t="s">
        <v>170</v>
      </c>
      <c r="E5700" t="s">
        <v>19</v>
      </c>
      <c r="F5700">
        <v>55</v>
      </c>
      <c r="G5700" s="1">
        <v>0.8</v>
      </c>
      <c r="H5700">
        <v>2</v>
      </c>
      <c r="I5700">
        <f t="shared" si="624"/>
        <v>20</v>
      </c>
      <c r="J5700" s="3">
        <f t="shared" si="625"/>
        <v>0.1</v>
      </c>
      <c r="K5700" s="5">
        <f t="shared" si="628"/>
        <v>39</v>
      </c>
      <c r="L5700" s="3">
        <f t="shared" ca="1" si="626"/>
        <v>0</v>
      </c>
      <c r="M5700" s="1">
        <f t="shared" ca="1" si="627"/>
        <v>0.1</v>
      </c>
      <c r="N5700" t="str">
        <f t="shared" si="629"/>
        <v>yes</v>
      </c>
    </row>
    <row r="5701" spans="1:14" x14ac:dyDescent="0.25">
      <c r="A5701" t="str">
        <f t="shared" si="623"/>
        <v>3Adelaide Crows</v>
      </c>
      <c r="B5701">
        <v>2020</v>
      </c>
      <c r="C5701">
        <v>3</v>
      </c>
      <c r="D5701" t="s">
        <v>159</v>
      </c>
      <c r="E5701" t="s">
        <v>22</v>
      </c>
      <c r="F5701">
        <v>73</v>
      </c>
      <c r="G5701" s="1">
        <v>0.81</v>
      </c>
      <c r="H5701">
        <v>2</v>
      </c>
      <c r="I5701">
        <f t="shared" si="624"/>
        <v>20</v>
      </c>
      <c r="J5701" s="3">
        <f t="shared" si="625"/>
        <v>0.1</v>
      </c>
      <c r="K5701" s="5">
        <f t="shared" si="628"/>
        <v>50</v>
      </c>
      <c r="L5701" s="3">
        <f t="shared" ca="1" si="626"/>
        <v>5.8035714285714288E-2</v>
      </c>
      <c r="M5701" s="1">
        <f t="shared" ca="1" si="627"/>
        <v>4.1964285714285718E-2</v>
      </c>
      <c r="N5701" t="str">
        <f t="shared" si="629"/>
        <v>yes</v>
      </c>
    </row>
    <row r="5702" spans="1:14" x14ac:dyDescent="0.25">
      <c r="A5702" t="str">
        <f t="shared" si="623"/>
        <v>3Brisbane Lions</v>
      </c>
      <c r="B5702">
        <v>2020</v>
      </c>
      <c r="C5702">
        <v>3</v>
      </c>
      <c r="D5702" t="s">
        <v>225</v>
      </c>
      <c r="E5702" t="s">
        <v>16</v>
      </c>
      <c r="F5702">
        <v>39</v>
      </c>
      <c r="G5702" s="1">
        <v>0.77</v>
      </c>
      <c r="H5702">
        <v>2</v>
      </c>
      <c r="I5702">
        <f t="shared" si="624"/>
        <v>19</v>
      </c>
      <c r="J5702" s="3">
        <f t="shared" si="625"/>
        <v>0.10526315789473684</v>
      </c>
      <c r="K5702" s="5">
        <f t="shared" si="628"/>
        <v>76</v>
      </c>
      <c r="L5702" s="3">
        <f t="shared" ca="1" si="626"/>
        <v>0</v>
      </c>
      <c r="M5702" s="1">
        <f t="shared" ca="1" si="627"/>
        <v>0.10526315789473684</v>
      </c>
      <c r="N5702" t="str">
        <f t="shared" si="629"/>
        <v>yes</v>
      </c>
    </row>
    <row r="5703" spans="1:14" x14ac:dyDescent="0.25">
      <c r="A5703" t="str">
        <f t="shared" si="623"/>
        <v>3Hawthorn</v>
      </c>
      <c r="B5703">
        <v>2020</v>
      </c>
      <c r="C5703">
        <v>3</v>
      </c>
      <c r="D5703" t="s">
        <v>57</v>
      </c>
      <c r="E5703" t="s">
        <v>56</v>
      </c>
      <c r="F5703">
        <v>44</v>
      </c>
      <c r="G5703" s="1">
        <v>0.75</v>
      </c>
      <c r="H5703">
        <v>2</v>
      </c>
      <c r="I5703">
        <f t="shared" si="624"/>
        <v>19</v>
      </c>
      <c r="J5703" s="3">
        <f t="shared" si="625"/>
        <v>0.10526315789473684</v>
      </c>
      <c r="K5703" s="5">
        <f t="shared" si="628"/>
        <v>150</v>
      </c>
      <c r="L5703" s="3">
        <f t="shared" ca="1" si="626"/>
        <v>0</v>
      </c>
      <c r="M5703" s="1">
        <f t="shared" ca="1" si="627"/>
        <v>0.10526315789473684</v>
      </c>
      <c r="N5703" t="str">
        <f t="shared" si="629"/>
        <v>yes</v>
      </c>
    </row>
    <row r="5704" spans="1:14" x14ac:dyDescent="0.25">
      <c r="A5704" t="str">
        <f t="shared" si="623"/>
        <v>3West Coast Eagles</v>
      </c>
      <c r="B5704">
        <v>2020</v>
      </c>
      <c r="C5704">
        <v>3</v>
      </c>
      <c r="D5704" t="s">
        <v>171</v>
      </c>
      <c r="E5704" t="s">
        <v>36</v>
      </c>
      <c r="F5704">
        <v>33</v>
      </c>
      <c r="G5704" s="1">
        <v>0.83</v>
      </c>
      <c r="H5704">
        <v>2</v>
      </c>
      <c r="I5704">
        <f t="shared" si="624"/>
        <v>19</v>
      </c>
      <c r="J5704" s="3">
        <f t="shared" si="625"/>
        <v>0.10526315789473684</v>
      </c>
      <c r="K5704" s="5">
        <f t="shared" si="628"/>
        <v>63</v>
      </c>
      <c r="L5704" s="3">
        <f t="shared" ca="1" si="626"/>
        <v>0</v>
      </c>
      <c r="M5704" s="1">
        <f t="shared" ca="1" si="627"/>
        <v>0.10526315789473684</v>
      </c>
      <c r="N5704" t="str">
        <f t="shared" si="629"/>
        <v>yes</v>
      </c>
    </row>
    <row r="5705" spans="1:14" x14ac:dyDescent="0.25">
      <c r="A5705" t="str">
        <f t="shared" si="623"/>
        <v>3Port Adelaide</v>
      </c>
      <c r="B5705">
        <v>2020</v>
      </c>
      <c r="C5705">
        <v>3</v>
      </c>
      <c r="D5705" t="s">
        <v>264</v>
      </c>
      <c r="E5705" t="s">
        <v>48</v>
      </c>
      <c r="F5705">
        <v>48</v>
      </c>
      <c r="G5705" s="1">
        <v>0.91</v>
      </c>
      <c r="H5705">
        <v>2</v>
      </c>
      <c r="I5705">
        <f t="shared" si="624"/>
        <v>20</v>
      </c>
      <c r="J5705" s="3">
        <f t="shared" si="625"/>
        <v>0.1</v>
      </c>
      <c r="K5705" s="5">
        <f t="shared" si="628"/>
        <v>17</v>
      </c>
      <c r="L5705" s="3">
        <f t="shared" ca="1" si="626"/>
        <v>4.4705882352941179E-2</v>
      </c>
      <c r="M5705" s="1">
        <f t="shared" ca="1" si="627"/>
        <v>5.5294117647058827E-2</v>
      </c>
      <c r="N5705" t="str">
        <f t="shared" si="629"/>
        <v>yes</v>
      </c>
    </row>
    <row r="5706" spans="1:14" x14ac:dyDescent="0.25">
      <c r="A5706" t="str">
        <f t="shared" si="623"/>
        <v>3Port Adelaide</v>
      </c>
      <c r="B5706">
        <v>2020</v>
      </c>
      <c r="C5706">
        <v>3</v>
      </c>
      <c r="D5706" t="s">
        <v>242</v>
      </c>
      <c r="E5706" t="s">
        <v>48</v>
      </c>
      <c r="F5706">
        <v>75</v>
      </c>
      <c r="G5706" s="1">
        <v>0.86</v>
      </c>
      <c r="H5706">
        <v>2</v>
      </c>
      <c r="I5706">
        <f t="shared" si="624"/>
        <v>20</v>
      </c>
      <c r="J5706" s="3">
        <f t="shared" si="625"/>
        <v>0.1</v>
      </c>
      <c r="K5706" s="5">
        <f t="shared" si="628"/>
        <v>31</v>
      </c>
      <c r="L5706" s="3">
        <f t="shared" ca="1" si="626"/>
        <v>0</v>
      </c>
      <c r="M5706" s="1">
        <f t="shared" ca="1" si="627"/>
        <v>0.1</v>
      </c>
      <c r="N5706" t="str">
        <f t="shared" si="629"/>
        <v>yes</v>
      </c>
    </row>
    <row r="5707" spans="1:14" x14ac:dyDescent="0.25">
      <c r="A5707" t="str">
        <f t="shared" si="623"/>
        <v>3Carlton</v>
      </c>
      <c r="B5707">
        <v>2020</v>
      </c>
      <c r="C5707">
        <v>3</v>
      </c>
      <c r="D5707" t="s">
        <v>210</v>
      </c>
      <c r="E5707" t="s">
        <v>6</v>
      </c>
      <c r="F5707">
        <v>44</v>
      </c>
      <c r="G5707" s="1">
        <v>0.76</v>
      </c>
      <c r="H5707">
        <v>2</v>
      </c>
      <c r="I5707">
        <f t="shared" si="624"/>
        <v>27</v>
      </c>
      <c r="J5707" s="3">
        <f t="shared" si="625"/>
        <v>7.407407407407407E-2</v>
      </c>
      <c r="K5707" s="5">
        <f t="shared" si="628"/>
        <v>23</v>
      </c>
      <c r="L5707" s="3">
        <f t="shared" ca="1" si="626"/>
        <v>0</v>
      </c>
      <c r="M5707" s="1">
        <f t="shared" ca="1" si="627"/>
        <v>7.407407407407407E-2</v>
      </c>
      <c r="N5707" t="str">
        <f t="shared" si="629"/>
        <v>yes</v>
      </c>
    </row>
    <row r="5708" spans="1:14" x14ac:dyDescent="0.25">
      <c r="A5708" t="str">
        <f t="shared" si="623"/>
        <v>3Collingwood</v>
      </c>
      <c r="B5708">
        <v>2020</v>
      </c>
      <c r="C5708">
        <v>3</v>
      </c>
      <c r="D5708" t="s">
        <v>233</v>
      </c>
      <c r="E5708" t="s">
        <v>51</v>
      </c>
      <c r="F5708">
        <v>32</v>
      </c>
      <c r="G5708" s="1">
        <v>0.9</v>
      </c>
      <c r="H5708">
        <v>2</v>
      </c>
      <c r="I5708">
        <f t="shared" si="624"/>
        <v>20</v>
      </c>
      <c r="J5708" s="3">
        <f t="shared" si="625"/>
        <v>0.1</v>
      </c>
      <c r="K5708" s="5">
        <f t="shared" si="628"/>
        <v>21</v>
      </c>
      <c r="L5708" s="3">
        <f t="shared" ca="1" si="626"/>
        <v>0</v>
      </c>
      <c r="M5708" s="1">
        <f t="shared" ca="1" si="627"/>
        <v>0.1</v>
      </c>
      <c r="N5708" t="str">
        <f t="shared" si="629"/>
        <v>yes</v>
      </c>
    </row>
    <row r="5709" spans="1:14" x14ac:dyDescent="0.25">
      <c r="A5709" t="str">
        <f t="shared" si="623"/>
        <v>3Richmond</v>
      </c>
      <c r="B5709">
        <v>2020</v>
      </c>
      <c r="C5709">
        <v>3</v>
      </c>
      <c r="D5709" t="s">
        <v>324</v>
      </c>
      <c r="E5709" t="s">
        <v>28</v>
      </c>
      <c r="F5709">
        <v>40</v>
      </c>
      <c r="G5709" s="1">
        <v>0.97</v>
      </c>
      <c r="H5709">
        <v>2</v>
      </c>
      <c r="I5709">
        <f t="shared" si="624"/>
        <v>19</v>
      </c>
      <c r="J5709" s="3">
        <f t="shared" si="625"/>
        <v>0.10526315789473684</v>
      </c>
      <c r="K5709" s="5">
        <f t="shared" si="628"/>
        <v>2</v>
      </c>
      <c r="L5709" s="3">
        <f t="shared" ca="1" si="626"/>
        <v>3.3653846153846152E-2</v>
      </c>
      <c r="M5709" s="1">
        <f t="shared" ca="1" si="627"/>
        <v>7.1609311740890691E-2</v>
      </c>
      <c r="N5709" t="str">
        <f t="shared" si="629"/>
        <v>yes</v>
      </c>
    </row>
    <row r="5710" spans="1:14" x14ac:dyDescent="0.25">
      <c r="A5710" t="str">
        <f t="shared" si="623"/>
        <v>3Richmond</v>
      </c>
      <c r="B5710">
        <v>2020</v>
      </c>
      <c r="C5710">
        <v>3</v>
      </c>
      <c r="D5710" t="s">
        <v>222</v>
      </c>
      <c r="E5710" t="s">
        <v>28</v>
      </c>
      <c r="F5710">
        <v>41</v>
      </c>
      <c r="G5710" s="1">
        <v>0.69</v>
      </c>
      <c r="H5710">
        <v>1</v>
      </c>
      <c r="I5710">
        <f t="shared" si="624"/>
        <v>19</v>
      </c>
      <c r="J5710" s="3">
        <f t="shared" si="625"/>
        <v>5.2631578947368418E-2</v>
      </c>
      <c r="K5710" s="5">
        <f t="shared" si="628"/>
        <v>51</v>
      </c>
      <c r="L5710" s="3">
        <f t="shared" ca="1" si="626"/>
        <v>4.2500000000000003E-2</v>
      </c>
      <c r="M5710" s="1">
        <f t="shared" ca="1" si="627"/>
        <v>1.0131578947368415E-2</v>
      </c>
      <c r="N5710" t="str">
        <f t="shared" si="629"/>
        <v>yes</v>
      </c>
    </row>
    <row r="5711" spans="1:14" x14ac:dyDescent="0.25">
      <c r="A5711" t="str">
        <f t="shared" si="623"/>
        <v>3Sydney Swans</v>
      </c>
      <c r="B5711">
        <v>2020</v>
      </c>
      <c r="C5711">
        <v>3</v>
      </c>
      <c r="D5711" t="s">
        <v>311</v>
      </c>
      <c r="E5711" t="s">
        <v>70</v>
      </c>
      <c r="F5711">
        <v>86</v>
      </c>
      <c r="G5711" s="1">
        <v>0.92</v>
      </c>
      <c r="H5711">
        <v>1</v>
      </c>
      <c r="I5711">
        <f t="shared" si="624"/>
        <v>22</v>
      </c>
      <c r="J5711" s="3">
        <f t="shared" si="625"/>
        <v>4.5454545454545456E-2</v>
      </c>
      <c r="K5711" s="5">
        <f t="shared" si="628"/>
        <v>4</v>
      </c>
      <c r="L5711" s="3">
        <f t="shared" ca="1" si="626"/>
        <v>0</v>
      </c>
      <c r="M5711" s="1">
        <f t="shared" ca="1" si="627"/>
        <v>4.5454545454545456E-2</v>
      </c>
      <c r="N5711" t="str">
        <f t="shared" si="629"/>
        <v>yes</v>
      </c>
    </row>
    <row r="5712" spans="1:14" x14ac:dyDescent="0.25">
      <c r="A5712" t="str">
        <f t="shared" si="623"/>
        <v>3Carlton</v>
      </c>
      <c r="B5712">
        <v>2020</v>
      </c>
      <c r="C5712">
        <v>3</v>
      </c>
      <c r="D5712" t="s">
        <v>88</v>
      </c>
      <c r="E5712" t="s">
        <v>6</v>
      </c>
      <c r="F5712">
        <v>54</v>
      </c>
      <c r="G5712" s="1">
        <v>0.78</v>
      </c>
      <c r="H5712">
        <v>1</v>
      </c>
      <c r="I5712">
        <f t="shared" si="624"/>
        <v>27</v>
      </c>
      <c r="J5712" s="3">
        <f t="shared" si="625"/>
        <v>3.7037037037037035E-2</v>
      </c>
      <c r="K5712" s="5">
        <f t="shared" si="628"/>
        <v>86</v>
      </c>
      <c r="L5712" s="3">
        <f t="shared" ca="1" si="626"/>
        <v>0</v>
      </c>
      <c r="M5712" s="1">
        <f t="shared" ca="1" si="627"/>
        <v>3.7037037037037035E-2</v>
      </c>
      <c r="N5712" t="str">
        <f t="shared" si="629"/>
        <v>yes</v>
      </c>
    </row>
    <row r="5713" spans="1:14" x14ac:dyDescent="0.25">
      <c r="A5713" t="str">
        <f t="shared" si="623"/>
        <v>3Richmond</v>
      </c>
      <c r="B5713">
        <v>2020</v>
      </c>
      <c r="C5713">
        <v>3</v>
      </c>
      <c r="D5713" t="s">
        <v>183</v>
      </c>
      <c r="E5713" t="s">
        <v>28</v>
      </c>
      <c r="F5713">
        <v>38</v>
      </c>
      <c r="G5713" s="1">
        <v>0.62</v>
      </c>
      <c r="H5713">
        <v>1</v>
      </c>
      <c r="I5713">
        <f t="shared" si="624"/>
        <v>19</v>
      </c>
      <c r="J5713" s="3">
        <f t="shared" si="625"/>
        <v>5.2631578947368418E-2</v>
      </c>
      <c r="K5713" s="5">
        <f t="shared" si="628"/>
        <v>37</v>
      </c>
      <c r="L5713" s="3">
        <f t="shared" ca="1" si="626"/>
        <v>3.0769230769230771E-2</v>
      </c>
      <c r="M5713" s="1">
        <f t="shared" ca="1" si="627"/>
        <v>2.1862348178137647E-2</v>
      </c>
      <c r="N5713" t="str">
        <f t="shared" si="629"/>
        <v>yes</v>
      </c>
    </row>
    <row r="5714" spans="1:14" x14ac:dyDescent="0.25">
      <c r="A5714" t="str">
        <f t="shared" si="623"/>
        <v>3Richmond</v>
      </c>
      <c r="B5714">
        <v>2020</v>
      </c>
      <c r="C5714">
        <v>3</v>
      </c>
      <c r="D5714" t="s">
        <v>33</v>
      </c>
      <c r="E5714" t="s">
        <v>28</v>
      </c>
      <c r="F5714">
        <v>38</v>
      </c>
      <c r="G5714" s="1">
        <v>0.87</v>
      </c>
      <c r="H5714">
        <v>1</v>
      </c>
      <c r="I5714">
        <f t="shared" si="624"/>
        <v>19</v>
      </c>
      <c r="J5714" s="3">
        <f t="shared" si="625"/>
        <v>5.2631578947368418E-2</v>
      </c>
      <c r="K5714" s="5">
        <f t="shared" si="628"/>
        <v>178</v>
      </c>
      <c r="L5714" s="3">
        <f t="shared" ca="1" si="626"/>
        <v>0</v>
      </c>
      <c r="M5714" s="1">
        <f t="shared" ca="1" si="627"/>
        <v>5.2631578947368418E-2</v>
      </c>
      <c r="N5714" t="str">
        <f t="shared" si="629"/>
        <v>yes</v>
      </c>
    </row>
    <row r="5715" spans="1:14" x14ac:dyDescent="0.25">
      <c r="A5715" t="str">
        <f t="shared" si="623"/>
        <v>3Geelong Cats</v>
      </c>
      <c r="B5715">
        <v>2020</v>
      </c>
      <c r="C5715">
        <v>3</v>
      </c>
      <c r="D5715" t="s">
        <v>301</v>
      </c>
      <c r="E5715" t="s">
        <v>9</v>
      </c>
      <c r="F5715">
        <v>32</v>
      </c>
      <c r="G5715" s="1">
        <v>0.46</v>
      </c>
      <c r="H5715">
        <v>1</v>
      </c>
      <c r="I5715">
        <f t="shared" si="624"/>
        <v>27</v>
      </c>
      <c r="J5715" s="3">
        <f t="shared" si="625"/>
        <v>3.7037037037037035E-2</v>
      </c>
      <c r="K5715" s="5">
        <f t="shared" si="628"/>
        <v>6</v>
      </c>
      <c r="L5715" s="3">
        <f t="shared" ca="1" si="626"/>
        <v>1.9607843137254902E-2</v>
      </c>
      <c r="M5715" s="1">
        <f t="shared" ca="1" si="627"/>
        <v>1.7429193899782133E-2</v>
      </c>
      <c r="N5715" t="str">
        <f t="shared" si="629"/>
        <v>yes</v>
      </c>
    </row>
    <row r="5716" spans="1:14" x14ac:dyDescent="0.25">
      <c r="A5716" t="str">
        <f t="shared" si="623"/>
        <v>3Gold Coast Suns</v>
      </c>
      <c r="B5716">
        <v>2020</v>
      </c>
      <c r="C5716">
        <v>3</v>
      </c>
      <c r="D5716" t="s">
        <v>243</v>
      </c>
      <c r="E5716" t="s">
        <v>40</v>
      </c>
      <c r="F5716">
        <v>69</v>
      </c>
      <c r="G5716" s="1">
        <v>0.83</v>
      </c>
      <c r="H5716">
        <v>1</v>
      </c>
      <c r="I5716">
        <f t="shared" si="624"/>
        <v>20</v>
      </c>
      <c r="J5716" s="3">
        <f t="shared" si="625"/>
        <v>0.05</v>
      </c>
      <c r="K5716" s="5">
        <f t="shared" si="628"/>
        <v>16</v>
      </c>
      <c r="L5716" s="3">
        <f t="shared" ca="1" si="626"/>
        <v>0</v>
      </c>
      <c r="M5716" s="1">
        <f t="shared" ca="1" si="627"/>
        <v>0.05</v>
      </c>
      <c r="N5716" t="str">
        <f t="shared" si="629"/>
        <v>yes</v>
      </c>
    </row>
    <row r="5717" spans="1:14" x14ac:dyDescent="0.25">
      <c r="A5717" t="str">
        <f t="shared" si="623"/>
        <v>3North Melbourne</v>
      </c>
      <c r="B5717">
        <v>2020</v>
      </c>
      <c r="C5717">
        <v>3</v>
      </c>
      <c r="D5717" t="s">
        <v>246</v>
      </c>
      <c r="E5717" t="s">
        <v>25</v>
      </c>
      <c r="F5717">
        <v>41</v>
      </c>
      <c r="G5717" s="1">
        <v>0.87</v>
      </c>
      <c r="H5717">
        <v>1</v>
      </c>
      <c r="I5717">
        <f t="shared" si="624"/>
        <v>22</v>
      </c>
      <c r="J5717" s="3">
        <f t="shared" si="625"/>
        <v>4.5454545454545456E-2</v>
      </c>
      <c r="K5717" s="5">
        <f t="shared" si="628"/>
        <v>22</v>
      </c>
      <c r="L5717" s="3">
        <f t="shared" ca="1" si="626"/>
        <v>0</v>
      </c>
      <c r="M5717" s="1">
        <f t="shared" ca="1" si="627"/>
        <v>4.5454545454545456E-2</v>
      </c>
      <c r="N5717" t="str">
        <f t="shared" si="629"/>
        <v>yes</v>
      </c>
    </row>
    <row r="5718" spans="1:14" x14ac:dyDescent="0.25">
      <c r="A5718" t="str">
        <f t="shared" si="623"/>
        <v>3Port Adelaide</v>
      </c>
      <c r="B5718">
        <v>2020</v>
      </c>
      <c r="C5718">
        <v>3</v>
      </c>
      <c r="D5718" t="s">
        <v>157</v>
      </c>
      <c r="E5718" t="s">
        <v>48</v>
      </c>
      <c r="F5718">
        <v>40</v>
      </c>
      <c r="G5718" s="1">
        <v>0.82</v>
      </c>
      <c r="H5718">
        <v>1</v>
      </c>
      <c r="I5718">
        <f t="shared" si="624"/>
        <v>20</v>
      </c>
      <c r="J5718" s="3">
        <f t="shared" si="625"/>
        <v>0.05</v>
      </c>
      <c r="K5718" s="5">
        <f t="shared" si="628"/>
        <v>131</v>
      </c>
      <c r="L5718" s="3">
        <f t="shared" ca="1" si="626"/>
        <v>0</v>
      </c>
      <c r="M5718" s="1">
        <f t="shared" ca="1" si="627"/>
        <v>0.05</v>
      </c>
      <c r="N5718" t="str">
        <f t="shared" si="629"/>
        <v>yes</v>
      </c>
    </row>
    <row r="5719" spans="1:14" x14ac:dyDescent="0.25">
      <c r="A5719" t="str">
        <f t="shared" si="623"/>
        <v>3North Melbourne</v>
      </c>
      <c r="B5719">
        <v>2020</v>
      </c>
      <c r="C5719">
        <v>3</v>
      </c>
      <c r="D5719" t="s">
        <v>341</v>
      </c>
      <c r="E5719" t="s">
        <v>25</v>
      </c>
      <c r="F5719">
        <v>35</v>
      </c>
      <c r="G5719" s="1">
        <v>0.49</v>
      </c>
      <c r="H5719">
        <v>1</v>
      </c>
      <c r="I5719">
        <f t="shared" si="624"/>
        <v>22</v>
      </c>
      <c r="J5719" s="3">
        <f t="shared" si="625"/>
        <v>4.5454545454545456E-2</v>
      </c>
      <c r="K5719" s="5">
        <f t="shared" si="628"/>
        <v>1</v>
      </c>
      <c r="L5719" s="3">
        <f t="shared" ca="1" si="626"/>
        <v>5.208333333333333E-3</v>
      </c>
      <c r="M5719" s="1">
        <f t="shared" ca="1" si="627"/>
        <v>4.024621212121212E-2</v>
      </c>
      <c r="N5719" t="str">
        <f t="shared" si="629"/>
        <v>yes</v>
      </c>
    </row>
    <row r="5720" spans="1:14" x14ac:dyDescent="0.25">
      <c r="A5720" t="str">
        <f t="shared" si="623"/>
        <v>3Adelaide Crows</v>
      </c>
      <c r="B5720">
        <v>2020</v>
      </c>
      <c r="C5720">
        <v>3</v>
      </c>
      <c r="D5720" t="s">
        <v>342</v>
      </c>
      <c r="E5720" t="s">
        <v>22</v>
      </c>
      <c r="F5720">
        <v>34</v>
      </c>
      <c r="G5720" s="1">
        <v>0.86</v>
      </c>
      <c r="H5720">
        <v>1</v>
      </c>
      <c r="I5720">
        <f t="shared" si="624"/>
        <v>20</v>
      </c>
      <c r="J5720" s="3">
        <f t="shared" si="625"/>
        <v>0.05</v>
      </c>
      <c r="K5720" s="5">
        <f t="shared" si="628"/>
        <v>2</v>
      </c>
      <c r="L5720" s="3">
        <f t="shared" ca="1" si="626"/>
        <v>0</v>
      </c>
      <c r="M5720" s="1">
        <f t="shared" ca="1" si="627"/>
        <v>0.05</v>
      </c>
      <c r="N5720" t="str">
        <f t="shared" si="629"/>
        <v>yes</v>
      </c>
    </row>
    <row r="5721" spans="1:14" x14ac:dyDescent="0.25">
      <c r="A5721" t="str">
        <f t="shared" si="623"/>
        <v>3Richmond</v>
      </c>
      <c r="B5721">
        <v>2020</v>
      </c>
      <c r="C5721">
        <v>3</v>
      </c>
      <c r="D5721" t="s">
        <v>200</v>
      </c>
      <c r="E5721" t="s">
        <v>28</v>
      </c>
      <c r="F5721">
        <v>52</v>
      </c>
      <c r="G5721" s="1">
        <v>0.82</v>
      </c>
      <c r="H5721">
        <v>1</v>
      </c>
      <c r="I5721">
        <f t="shared" si="624"/>
        <v>19</v>
      </c>
      <c r="J5721" s="3">
        <f t="shared" si="625"/>
        <v>5.2631578947368418E-2</v>
      </c>
      <c r="K5721" s="5">
        <f t="shared" si="628"/>
        <v>12</v>
      </c>
      <c r="L5721" s="3">
        <f t="shared" ca="1" si="626"/>
        <v>0</v>
      </c>
      <c r="M5721" s="1">
        <f t="shared" ca="1" si="627"/>
        <v>5.2631578947368418E-2</v>
      </c>
      <c r="N5721" t="str">
        <f t="shared" si="629"/>
        <v>yes</v>
      </c>
    </row>
    <row r="5722" spans="1:14" x14ac:dyDescent="0.25">
      <c r="A5722" t="str">
        <f t="shared" si="623"/>
        <v>3Richmond</v>
      </c>
      <c r="B5722">
        <v>2020</v>
      </c>
      <c r="C5722">
        <v>3</v>
      </c>
      <c r="D5722" t="s">
        <v>325</v>
      </c>
      <c r="E5722" t="s">
        <v>28</v>
      </c>
      <c r="F5722">
        <v>47</v>
      </c>
      <c r="G5722" s="1">
        <v>0.81</v>
      </c>
      <c r="H5722">
        <v>1</v>
      </c>
      <c r="I5722">
        <f t="shared" si="624"/>
        <v>19</v>
      </c>
      <c r="J5722" s="3">
        <f t="shared" si="625"/>
        <v>5.2631578947368418E-2</v>
      </c>
      <c r="K5722" s="5">
        <f t="shared" si="628"/>
        <v>3</v>
      </c>
      <c r="L5722" s="3">
        <f t="shared" ca="1" si="626"/>
        <v>0</v>
      </c>
      <c r="M5722" s="1">
        <f t="shared" ca="1" si="627"/>
        <v>5.2631578947368418E-2</v>
      </c>
      <c r="N5722" t="str">
        <f t="shared" si="629"/>
        <v>yes</v>
      </c>
    </row>
    <row r="5723" spans="1:14" x14ac:dyDescent="0.25">
      <c r="A5723" t="str">
        <f t="shared" si="623"/>
        <v>3GWS Giants</v>
      </c>
      <c r="B5723">
        <v>2020</v>
      </c>
      <c r="C5723">
        <v>3</v>
      </c>
      <c r="D5723" t="s">
        <v>244</v>
      </c>
      <c r="E5723" t="s">
        <v>11</v>
      </c>
      <c r="F5723">
        <v>36</v>
      </c>
      <c r="G5723" s="1">
        <v>0.84</v>
      </c>
      <c r="H5723">
        <v>1</v>
      </c>
      <c r="I5723">
        <f t="shared" si="624"/>
        <v>15</v>
      </c>
      <c r="J5723" s="3">
        <f t="shared" si="625"/>
        <v>6.6666666666666666E-2</v>
      </c>
      <c r="K5723" s="5">
        <f t="shared" si="628"/>
        <v>41</v>
      </c>
      <c r="L5723" s="3">
        <f t="shared" ca="1" si="626"/>
        <v>0</v>
      </c>
      <c r="M5723" s="1">
        <f t="shared" ca="1" si="627"/>
        <v>6.6666666666666666E-2</v>
      </c>
      <c r="N5723" t="str">
        <f t="shared" si="629"/>
        <v>yes</v>
      </c>
    </row>
    <row r="5724" spans="1:14" x14ac:dyDescent="0.25">
      <c r="A5724" t="str">
        <f t="shared" si="623"/>
        <v>3St Kilda</v>
      </c>
      <c r="B5724">
        <v>2020</v>
      </c>
      <c r="C5724">
        <v>3</v>
      </c>
      <c r="D5724" t="s">
        <v>350</v>
      </c>
      <c r="E5724" t="s">
        <v>19</v>
      </c>
      <c r="F5724">
        <v>37</v>
      </c>
      <c r="G5724" s="1">
        <v>0.82</v>
      </c>
      <c r="H5724">
        <v>1</v>
      </c>
      <c r="I5724">
        <f t="shared" si="624"/>
        <v>20</v>
      </c>
      <c r="J5724" s="3">
        <f t="shared" si="625"/>
        <v>0.05</v>
      </c>
      <c r="K5724" s="5">
        <f t="shared" si="628"/>
        <v>1</v>
      </c>
      <c r="L5724" s="3">
        <f t="shared" ca="1" si="626"/>
        <v>3.2840909090909087E-2</v>
      </c>
      <c r="M5724" s="1">
        <f t="shared" ca="1" si="627"/>
        <v>1.7159090909090915E-2</v>
      </c>
      <c r="N5724" t="str">
        <f t="shared" si="629"/>
        <v>yes</v>
      </c>
    </row>
    <row r="5725" spans="1:14" x14ac:dyDescent="0.25">
      <c r="A5725" t="str">
        <f t="shared" si="623"/>
        <v>3Gold Coast Suns</v>
      </c>
      <c r="B5725">
        <v>2020</v>
      </c>
      <c r="C5725">
        <v>3</v>
      </c>
      <c r="D5725" t="s">
        <v>252</v>
      </c>
      <c r="E5725" t="s">
        <v>40</v>
      </c>
      <c r="F5725">
        <v>46</v>
      </c>
      <c r="G5725" s="1">
        <v>0.86</v>
      </c>
      <c r="H5725">
        <v>1</v>
      </c>
      <c r="I5725">
        <f t="shared" si="624"/>
        <v>20</v>
      </c>
      <c r="J5725" s="3">
        <f t="shared" si="625"/>
        <v>0.05</v>
      </c>
      <c r="K5725" s="5">
        <f t="shared" si="628"/>
        <v>22</v>
      </c>
      <c r="L5725" s="3">
        <f t="shared" ca="1" si="626"/>
        <v>0</v>
      </c>
      <c r="M5725" s="1">
        <f t="shared" ca="1" si="627"/>
        <v>0.05</v>
      </c>
      <c r="N5725" t="str">
        <f t="shared" si="629"/>
        <v>yes</v>
      </c>
    </row>
    <row r="5726" spans="1:14" x14ac:dyDescent="0.25">
      <c r="A5726" t="str">
        <f t="shared" si="623"/>
        <v>3Geelong Cats</v>
      </c>
      <c r="B5726">
        <v>2020</v>
      </c>
      <c r="C5726">
        <v>3</v>
      </c>
      <c r="D5726" t="s">
        <v>361</v>
      </c>
      <c r="E5726" t="s">
        <v>9</v>
      </c>
      <c r="F5726">
        <v>45</v>
      </c>
      <c r="G5726" s="1">
        <v>0.83</v>
      </c>
      <c r="H5726">
        <v>0</v>
      </c>
      <c r="I5726">
        <f t="shared" si="624"/>
        <v>27</v>
      </c>
      <c r="J5726" s="3">
        <f t="shared" si="625"/>
        <v>0</v>
      </c>
      <c r="K5726" s="5">
        <f t="shared" si="628"/>
        <v>0</v>
      </c>
      <c r="L5726" s="3">
        <f t="shared" ca="1" si="626"/>
        <v>0.1012061403508772</v>
      </c>
      <c r="M5726" s="1">
        <f t="shared" ca="1" si="627"/>
        <v>-0.1012061403508772</v>
      </c>
      <c r="N5726" t="str">
        <f t="shared" si="629"/>
        <v>no</v>
      </c>
    </row>
    <row r="5727" spans="1:14" x14ac:dyDescent="0.25">
      <c r="A5727" t="str">
        <f t="shared" si="623"/>
        <v>3Western Bulldogs</v>
      </c>
      <c r="B5727">
        <v>2020</v>
      </c>
      <c r="C5727">
        <v>3</v>
      </c>
      <c r="D5727" t="s">
        <v>367</v>
      </c>
      <c r="E5727" t="s">
        <v>14</v>
      </c>
      <c r="F5727">
        <v>26</v>
      </c>
      <c r="G5727" s="1">
        <v>0.81</v>
      </c>
      <c r="H5727">
        <v>0</v>
      </c>
      <c r="I5727">
        <f t="shared" si="624"/>
        <v>15</v>
      </c>
      <c r="J5727" s="3">
        <f t="shared" si="625"/>
        <v>0</v>
      </c>
      <c r="K5727" s="5">
        <f t="shared" si="628"/>
        <v>0</v>
      </c>
      <c r="L5727" s="3">
        <f t="shared" ca="1" si="626"/>
        <v>0</v>
      </c>
      <c r="M5727" s="1">
        <f t="shared" ca="1" si="627"/>
        <v>0</v>
      </c>
      <c r="N5727" t="str">
        <f t="shared" si="629"/>
        <v>no</v>
      </c>
    </row>
    <row r="5728" spans="1:14" x14ac:dyDescent="0.25">
      <c r="A5728" t="str">
        <f t="shared" si="623"/>
        <v>3Port Adelaide</v>
      </c>
      <c r="B5728">
        <v>2020</v>
      </c>
      <c r="C5728">
        <v>3</v>
      </c>
      <c r="D5728" t="s">
        <v>406</v>
      </c>
      <c r="E5728" t="s">
        <v>48</v>
      </c>
      <c r="F5728">
        <v>25</v>
      </c>
      <c r="G5728" s="1">
        <v>0.73</v>
      </c>
      <c r="H5728">
        <v>0</v>
      </c>
      <c r="I5728">
        <f t="shared" si="624"/>
        <v>20</v>
      </c>
      <c r="J5728" s="3">
        <f t="shared" si="625"/>
        <v>0</v>
      </c>
      <c r="K5728" s="5">
        <f t="shared" si="628"/>
        <v>0</v>
      </c>
      <c r="L5728" s="3">
        <f t="shared" ca="1" si="626"/>
        <v>0</v>
      </c>
      <c r="M5728" s="1">
        <f t="shared" ca="1" si="627"/>
        <v>0</v>
      </c>
      <c r="N5728" t="str">
        <f t="shared" si="629"/>
        <v>no</v>
      </c>
    </row>
    <row r="5729" spans="1:14" x14ac:dyDescent="0.25">
      <c r="A5729" t="str">
        <f t="shared" si="623"/>
        <v>3Hawthorn</v>
      </c>
      <c r="B5729">
        <v>2020</v>
      </c>
      <c r="C5729">
        <v>3</v>
      </c>
      <c r="D5729" t="s">
        <v>55</v>
      </c>
      <c r="E5729" t="s">
        <v>56</v>
      </c>
      <c r="F5729">
        <v>43</v>
      </c>
      <c r="G5729" s="1">
        <v>0.9</v>
      </c>
      <c r="H5729">
        <v>0</v>
      </c>
      <c r="I5729">
        <f t="shared" si="624"/>
        <v>19</v>
      </c>
      <c r="J5729" s="3">
        <f t="shared" si="625"/>
        <v>0</v>
      </c>
      <c r="K5729" s="5">
        <f t="shared" si="628"/>
        <v>131</v>
      </c>
      <c r="L5729" s="3">
        <f t="shared" ca="1" si="626"/>
        <v>0</v>
      </c>
      <c r="M5729" s="1">
        <f t="shared" ca="1" si="627"/>
        <v>0</v>
      </c>
      <c r="N5729" t="str">
        <f t="shared" si="629"/>
        <v>yes</v>
      </c>
    </row>
    <row r="5730" spans="1:14" x14ac:dyDescent="0.25">
      <c r="A5730" t="str">
        <f t="shared" si="623"/>
        <v>3Hawthorn</v>
      </c>
      <c r="B5730">
        <v>2020</v>
      </c>
      <c r="C5730">
        <v>3</v>
      </c>
      <c r="D5730" t="s">
        <v>383</v>
      </c>
      <c r="E5730" t="s">
        <v>56</v>
      </c>
      <c r="F5730">
        <v>76</v>
      </c>
      <c r="G5730" s="1">
        <v>0.75</v>
      </c>
      <c r="H5730">
        <v>0</v>
      </c>
      <c r="I5730">
        <f t="shared" si="624"/>
        <v>19</v>
      </c>
      <c r="J5730" s="3">
        <f t="shared" si="625"/>
        <v>0</v>
      </c>
      <c r="K5730" s="5">
        <f t="shared" si="628"/>
        <v>0</v>
      </c>
      <c r="L5730" s="3">
        <f t="shared" ca="1" si="626"/>
        <v>5.8662280701754388E-2</v>
      </c>
      <c r="M5730" s="1">
        <f t="shared" ca="1" si="627"/>
        <v>-5.8662280701754388E-2</v>
      </c>
      <c r="N5730" t="str">
        <f t="shared" si="629"/>
        <v>no</v>
      </c>
    </row>
    <row r="5731" spans="1:14" x14ac:dyDescent="0.25">
      <c r="A5731" t="str">
        <f t="shared" si="623"/>
        <v>3Gold Coast Suns</v>
      </c>
      <c r="B5731">
        <v>2020</v>
      </c>
      <c r="C5731">
        <v>3</v>
      </c>
      <c r="D5731" t="s">
        <v>439</v>
      </c>
      <c r="E5731" t="s">
        <v>40</v>
      </c>
      <c r="F5731">
        <v>68</v>
      </c>
      <c r="G5731" s="1">
        <v>0.85</v>
      </c>
      <c r="H5731">
        <v>0</v>
      </c>
      <c r="I5731">
        <f t="shared" si="624"/>
        <v>20</v>
      </c>
      <c r="J5731" s="3">
        <f t="shared" si="625"/>
        <v>0</v>
      </c>
      <c r="K5731" s="5">
        <f t="shared" si="628"/>
        <v>0</v>
      </c>
      <c r="L5731" s="3">
        <f t="shared" ca="1" si="626"/>
        <v>2.3100738271016909E-2</v>
      </c>
      <c r="M5731" s="1">
        <f t="shared" ca="1" si="627"/>
        <v>-2.3100738271016909E-2</v>
      </c>
      <c r="N5731" t="str">
        <f t="shared" si="629"/>
        <v>no</v>
      </c>
    </row>
    <row r="5732" spans="1:14" x14ac:dyDescent="0.25">
      <c r="A5732" t="str">
        <f t="shared" si="623"/>
        <v>3GWS Giants</v>
      </c>
      <c r="B5732">
        <v>2020</v>
      </c>
      <c r="C5732">
        <v>3</v>
      </c>
      <c r="D5732" t="s">
        <v>441</v>
      </c>
      <c r="E5732" t="s">
        <v>11</v>
      </c>
      <c r="F5732">
        <v>80</v>
      </c>
      <c r="G5732" s="1">
        <v>0.86</v>
      </c>
      <c r="H5732">
        <v>0</v>
      </c>
      <c r="I5732">
        <f t="shared" si="624"/>
        <v>15</v>
      </c>
      <c r="J5732" s="3">
        <f t="shared" si="625"/>
        <v>0</v>
      </c>
      <c r="K5732" s="5">
        <f t="shared" si="628"/>
        <v>0</v>
      </c>
      <c r="L5732" s="3">
        <f t="shared" ca="1" si="626"/>
        <v>0</v>
      </c>
      <c r="M5732" s="1">
        <f t="shared" ca="1" si="627"/>
        <v>0</v>
      </c>
      <c r="N5732" t="str">
        <f t="shared" si="629"/>
        <v>no</v>
      </c>
    </row>
    <row r="5733" spans="1:14" x14ac:dyDescent="0.25">
      <c r="A5733" t="str">
        <f t="shared" si="623"/>
        <v>3Brisbane Lions</v>
      </c>
      <c r="B5733">
        <v>2020</v>
      </c>
      <c r="C5733">
        <v>3</v>
      </c>
      <c r="D5733" t="s">
        <v>449</v>
      </c>
      <c r="E5733" t="s">
        <v>16</v>
      </c>
      <c r="F5733">
        <v>40</v>
      </c>
      <c r="G5733" s="1">
        <v>0.84</v>
      </c>
      <c r="H5733">
        <v>0</v>
      </c>
      <c r="I5733">
        <f t="shared" si="624"/>
        <v>19</v>
      </c>
      <c r="J5733" s="3">
        <f t="shared" si="625"/>
        <v>0</v>
      </c>
      <c r="K5733" s="5">
        <f t="shared" si="628"/>
        <v>0</v>
      </c>
      <c r="L5733" s="3">
        <f t="shared" ca="1" si="626"/>
        <v>5.1339285714285712E-2</v>
      </c>
      <c r="M5733" s="1">
        <f t="shared" ca="1" si="627"/>
        <v>-5.1339285714285712E-2</v>
      </c>
      <c r="N5733" t="str">
        <f t="shared" si="629"/>
        <v>no</v>
      </c>
    </row>
    <row r="5734" spans="1:14" x14ac:dyDescent="0.25">
      <c r="A5734" t="str">
        <f t="shared" si="623"/>
        <v>3Brisbane Lions</v>
      </c>
      <c r="B5734">
        <v>2020</v>
      </c>
      <c r="C5734">
        <v>3</v>
      </c>
      <c r="D5734" t="s">
        <v>163</v>
      </c>
      <c r="E5734" t="s">
        <v>16</v>
      </c>
      <c r="F5734">
        <v>108</v>
      </c>
      <c r="G5734" s="1">
        <v>0.88</v>
      </c>
      <c r="H5734">
        <v>0</v>
      </c>
      <c r="I5734">
        <f t="shared" si="624"/>
        <v>19</v>
      </c>
      <c r="J5734" s="3">
        <f t="shared" si="625"/>
        <v>0</v>
      </c>
      <c r="K5734" s="5">
        <f t="shared" si="628"/>
        <v>58</v>
      </c>
      <c r="L5734" s="3">
        <f t="shared" ca="1" si="626"/>
        <v>0</v>
      </c>
      <c r="M5734" s="1">
        <f t="shared" ca="1" si="627"/>
        <v>0</v>
      </c>
      <c r="N5734" t="str">
        <f t="shared" si="629"/>
        <v>yes</v>
      </c>
    </row>
    <row r="5735" spans="1:14" x14ac:dyDescent="0.25">
      <c r="A5735" t="str">
        <f t="shared" si="623"/>
        <v>3Brisbane Lions</v>
      </c>
      <c r="B5735">
        <v>2020</v>
      </c>
      <c r="C5735">
        <v>3</v>
      </c>
      <c r="D5735" t="s">
        <v>450</v>
      </c>
      <c r="E5735" t="s">
        <v>16</v>
      </c>
      <c r="F5735">
        <v>40</v>
      </c>
      <c r="G5735" s="1">
        <v>0.77</v>
      </c>
      <c r="H5735">
        <v>0</v>
      </c>
      <c r="I5735">
        <f t="shared" si="624"/>
        <v>19</v>
      </c>
      <c r="J5735" s="3">
        <f t="shared" si="625"/>
        <v>0</v>
      </c>
      <c r="K5735" s="5">
        <f t="shared" si="628"/>
        <v>0</v>
      </c>
      <c r="L5735" s="3">
        <f t="shared" ca="1" si="626"/>
        <v>0</v>
      </c>
      <c r="M5735" s="1">
        <f t="shared" ca="1" si="627"/>
        <v>0</v>
      </c>
      <c r="N5735" t="str">
        <f t="shared" si="629"/>
        <v>no</v>
      </c>
    </row>
    <row r="5736" spans="1:14" x14ac:dyDescent="0.25">
      <c r="A5736" t="str">
        <f t="shared" si="623"/>
        <v>3Western Bulldogs</v>
      </c>
      <c r="B5736">
        <v>2020</v>
      </c>
      <c r="C5736">
        <v>3</v>
      </c>
      <c r="D5736" t="s">
        <v>370</v>
      </c>
      <c r="E5736" t="s">
        <v>14</v>
      </c>
      <c r="F5736">
        <v>43</v>
      </c>
      <c r="G5736" s="1">
        <v>0.72</v>
      </c>
      <c r="H5736">
        <v>0</v>
      </c>
      <c r="I5736">
        <f t="shared" si="624"/>
        <v>15</v>
      </c>
      <c r="J5736" s="3">
        <f t="shared" si="625"/>
        <v>0</v>
      </c>
      <c r="K5736" s="5">
        <f t="shared" si="628"/>
        <v>0</v>
      </c>
      <c r="L5736" s="3">
        <f t="shared" ca="1" si="626"/>
        <v>0</v>
      </c>
      <c r="M5736" s="1">
        <f t="shared" ca="1" si="627"/>
        <v>0</v>
      </c>
      <c r="N5736" t="str">
        <f t="shared" si="629"/>
        <v>no</v>
      </c>
    </row>
    <row r="5737" spans="1:14" x14ac:dyDescent="0.25">
      <c r="A5737" t="str">
        <f t="shared" si="623"/>
        <v>3Gold Coast Suns</v>
      </c>
      <c r="B5737">
        <v>2020</v>
      </c>
      <c r="C5737">
        <v>3</v>
      </c>
      <c r="D5737" t="s">
        <v>373</v>
      </c>
      <c r="E5737" t="s">
        <v>40</v>
      </c>
      <c r="F5737">
        <v>85</v>
      </c>
      <c r="G5737" s="1">
        <v>0.75</v>
      </c>
      <c r="H5737">
        <v>0</v>
      </c>
      <c r="I5737">
        <f t="shared" si="624"/>
        <v>20</v>
      </c>
      <c r="J5737" s="3">
        <f t="shared" si="625"/>
        <v>0</v>
      </c>
      <c r="K5737" s="5">
        <f t="shared" si="628"/>
        <v>0</v>
      </c>
      <c r="L5737" s="3">
        <f t="shared" ca="1" si="626"/>
        <v>2.403846153846154E-3</v>
      </c>
      <c r="M5737" s="1">
        <f t="shared" ca="1" si="627"/>
        <v>-2.403846153846154E-3</v>
      </c>
      <c r="N5737" t="str">
        <f t="shared" si="629"/>
        <v>no</v>
      </c>
    </row>
    <row r="5738" spans="1:14" x14ac:dyDescent="0.25">
      <c r="A5738" t="str">
        <f t="shared" si="623"/>
        <v>3GWS Giants</v>
      </c>
      <c r="B5738">
        <v>2020</v>
      </c>
      <c r="C5738">
        <v>3</v>
      </c>
      <c r="D5738" t="s">
        <v>474</v>
      </c>
      <c r="E5738" t="s">
        <v>11</v>
      </c>
      <c r="F5738">
        <v>25</v>
      </c>
      <c r="G5738" s="1">
        <v>0.8</v>
      </c>
      <c r="H5738">
        <v>0</v>
      </c>
      <c r="I5738">
        <f t="shared" si="624"/>
        <v>15</v>
      </c>
      <c r="J5738" s="3">
        <f t="shared" si="625"/>
        <v>0</v>
      </c>
      <c r="K5738" s="5">
        <f t="shared" si="628"/>
        <v>0</v>
      </c>
      <c r="L5738" s="3">
        <f t="shared" ca="1" si="626"/>
        <v>0</v>
      </c>
      <c r="M5738" s="1">
        <f t="shared" ca="1" si="627"/>
        <v>0</v>
      </c>
      <c r="N5738" t="str">
        <f t="shared" si="629"/>
        <v>no</v>
      </c>
    </row>
    <row r="5739" spans="1:14" x14ac:dyDescent="0.25">
      <c r="A5739" t="str">
        <f t="shared" si="623"/>
        <v>3Adelaide Crows</v>
      </c>
      <c r="B5739">
        <v>2020</v>
      </c>
      <c r="C5739">
        <v>3</v>
      </c>
      <c r="D5739" t="s">
        <v>483</v>
      </c>
      <c r="E5739" t="s">
        <v>22</v>
      </c>
      <c r="F5739">
        <v>34</v>
      </c>
      <c r="G5739" s="1">
        <v>0.8</v>
      </c>
      <c r="H5739">
        <v>0</v>
      </c>
      <c r="I5739">
        <f t="shared" si="624"/>
        <v>20</v>
      </c>
      <c r="J5739" s="3">
        <f t="shared" si="625"/>
        <v>0</v>
      </c>
      <c r="K5739" s="5">
        <f t="shared" si="628"/>
        <v>0</v>
      </c>
      <c r="L5739" s="3">
        <f t="shared" ca="1" si="626"/>
        <v>0</v>
      </c>
      <c r="M5739" s="1">
        <f t="shared" ca="1" si="627"/>
        <v>0</v>
      </c>
      <c r="N5739" t="str">
        <f t="shared" si="629"/>
        <v>no</v>
      </c>
    </row>
    <row r="5740" spans="1:14" x14ac:dyDescent="0.25">
      <c r="A5740" t="str">
        <f t="shared" si="623"/>
        <v>3Carlton</v>
      </c>
      <c r="B5740">
        <v>2020</v>
      </c>
      <c r="C5740">
        <v>3</v>
      </c>
      <c r="D5740" t="s">
        <v>484</v>
      </c>
      <c r="E5740" t="s">
        <v>6</v>
      </c>
      <c r="F5740">
        <v>31</v>
      </c>
      <c r="G5740" s="1">
        <v>0.93</v>
      </c>
      <c r="H5740">
        <v>0</v>
      </c>
      <c r="I5740">
        <f t="shared" si="624"/>
        <v>27</v>
      </c>
      <c r="J5740" s="3">
        <f t="shared" si="625"/>
        <v>0</v>
      </c>
      <c r="K5740" s="5">
        <f t="shared" si="628"/>
        <v>0</v>
      </c>
      <c r="L5740" s="3">
        <f t="shared" ca="1" si="626"/>
        <v>4.5248868778280549E-2</v>
      </c>
      <c r="M5740" s="1">
        <f t="shared" ca="1" si="627"/>
        <v>-4.5248868778280549E-2</v>
      </c>
      <c r="N5740" t="str">
        <f t="shared" si="629"/>
        <v>no</v>
      </c>
    </row>
    <row r="5741" spans="1:14" x14ac:dyDescent="0.25">
      <c r="A5741" t="str">
        <f t="shared" si="623"/>
        <v>3Port Adelaide</v>
      </c>
      <c r="B5741">
        <v>2020</v>
      </c>
      <c r="C5741">
        <v>3</v>
      </c>
      <c r="D5741" t="s">
        <v>490</v>
      </c>
      <c r="E5741" t="s">
        <v>48</v>
      </c>
      <c r="F5741">
        <v>72</v>
      </c>
      <c r="G5741" s="1">
        <v>0.9</v>
      </c>
      <c r="H5741">
        <v>0</v>
      </c>
      <c r="I5741">
        <f t="shared" si="624"/>
        <v>20</v>
      </c>
      <c r="J5741" s="3">
        <f t="shared" si="625"/>
        <v>0</v>
      </c>
      <c r="K5741" s="5">
        <f t="shared" si="628"/>
        <v>0</v>
      </c>
      <c r="L5741" s="3">
        <f t="shared" ca="1" si="626"/>
        <v>5.0396825396825398E-2</v>
      </c>
      <c r="M5741" s="1">
        <f t="shared" ca="1" si="627"/>
        <v>-5.0396825396825398E-2</v>
      </c>
      <c r="N5741" t="str">
        <f t="shared" si="629"/>
        <v>no</v>
      </c>
    </row>
    <row r="5742" spans="1:14" x14ac:dyDescent="0.25">
      <c r="A5742" t="str">
        <f t="shared" si="623"/>
        <v>3Gold Coast Suns</v>
      </c>
      <c r="B5742">
        <v>2020</v>
      </c>
      <c r="C5742">
        <v>3</v>
      </c>
      <c r="D5742" t="s">
        <v>473</v>
      </c>
      <c r="E5742" t="s">
        <v>40</v>
      </c>
      <c r="F5742">
        <v>53</v>
      </c>
      <c r="G5742" s="1">
        <v>0.92</v>
      </c>
      <c r="H5742">
        <v>0</v>
      </c>
      <c r="I5742">
        <f t="shared" si="624"/>
        <v>20</v>
      </c>
      <c r="J5742" s="3">
        <f t="shared" si="625"/>
        <v>0</v>
      </c>
      <c r="K5742" s="5">
        <f t="shared" si="628"/>
        <v>0</v>
      </c>
      <c r="L5742" s="3">
        <f t="shared" ca="1" si="626"/>
        <v>0</v>
      </c>
      <c r="M5742" s="1">
        <f t="shared" ca="1" si="627"/>
        <v>0</v>
      </c>
      <c r="N5742" t="str">
        <f t="shared" si="629"/>
        <v>no</v>
      </c>
    </row>
    <row r="5743" spans="1:14" x14ac:dyDescent="0.25">
      <c r="A5743" t="str">
        <f t="shared" si="623"/>
        <v>3GWS Giants</v>
      </c>
      <c r="B5743">
        <v>2020</v>
      </c>
      <c r="C5743">
        <v>3</v>
      </c>
      <c r="D5743" t="s">
        <v>409</v>
      </c>
      <c r="E5743" t="s">
        <v>11</v>
      </c>
      <c r="F5743">
        <v>28</v>
      </c>
      <c r="G5743" s="1">
        <v>0.86</v>
      </c>
      <c r="H5743">
        <v>0</v>
      </c>
      <c r="I5743">
        <f t="shared" si="624"/>
        <v>15</v>
      </c>
      <c r="J5743" s="3">
        <f t="shared" si="625"/>
        <v>0</v>
      </c>
      <c r="K5743" s="5">
        <f t="shared" si="628"/>
        <v>0</v>
      </c>
      <c r="L5743" s="3">
        <f t="shared" ca="1" si="626"/>
        <v>0</v>
      </c>
      <c r="M5743" s="1">
        <f t="shared" ca="1" si="627"/>
        <v>0</v>
      </c>
      <c r="N5743" t="str">
        <f t="shared" si="629"/>
        <v>no</v>
      </c>
    </row>
    <row r="5744" spans="1:14" x14ac:dyDescent="0.25">
      <c r="A5744" t="str">
        <f t="shared" si="623"/>
        <v>3St Kilda</v>
      </c>
      <c r="B5744">
        <v>2020</v>
      </c>
      <c r="C5744">
        <v>3</v>
      </c>
      <c r="D5744" t="s">
        <v>213</v>
      </c>
      <c r="E5744" t="s">
        <v>19</v>
      </c>
      <c r="F5744">
        <v>64</v>
      </c>
      <c r="G5744" s="1">
        <v>0.87</v>
      </c>
      <c r="H5744">
        <v>0</v>
      </c>
      <c r="I5744">
        <f t="shared" si="624"/>
        <v>20</v>
      </c>
      <c r="J5744" s="3">
        <f t="shared" si="625"/>
        <v>0</v>
      </c>
      <c r="K5744" s="5">
        <f t="shared" si="628"/>
        <v>31</v>
      </c>
      <c r="L5744" s="3">
        <f t="shared" ca="1" si="626"/>
        <v>0</v>
      </c>
      <c r="M5744" s="1">
        <f t="shared" ca="1" si="627"/>
        <v>0</v>
      </c>
      <c r="N5744" t="str">
        <f t="shared" si="629"/>
        <v>yes</v>
      </c>
    </row>
    <row r="5745" spans="1:14" x14ac:dyDescent="0.25">
      <c r="A5745" t="str">
        <f t="shared" si="623"/>
        <v>3Gold Coast Suns</v>
      </c>
      <c r="B5745">
        <v>2020</v>
      </c>
      <c r="C5745">
        <v>3</v>
      </c>
      <c r="D5745" t="s">
        <v>494</v>
      </c>
      <c r="E5745" t="s">
        <v>40</v>
      </c>
      <c r="F5745">
        <v>69</v>
      </c>
      <c r="G5745" s="1">
        <v>0.82</v>
      </c>
      <c r="H5745">
        <v>0</v>
      </c>
      <c r="I5745">
        <f t="shared" si="624"/>
        <v>20</v>
      </c>
      <c r="J5745" s="3">
        <f t="shared" si="625"/>
        <v>0</v>
      </c>
      <c r="K5745" s="5">
        <f t="shared" si="628"/>
        <v>0</v>
      </c>
      <c r="L5745" s="3">
        <f t="shared" ca="1" si="626"/>
        <v>0</v>
      </c>
      <c r="M5745" s="1">
        <f t="shared" ca="1" si="627"/>
        <v>0</v>
      </c>
      <c r="N5745" t="str">
        <f t="shared" si="629"/>
        <v>no</v>
      </c>
    </row>
    <row r="5746" spans="1:14" x14ac:dyDescent="0.25">
      <c r="A5746" t="str">
        <f t="shared" si="623"/>
        <v>3Sydney Swans</v>
      </c>
      <c r="B5746">
        <v>2020</v>
      </c>
      <c r="C5746">
        <v>3</v>
      </c>
      <c r="D5746" t="s">
        <v>381</v>
      </c>
      <c r="E5746" t="s">
        <v>70</v>
      </c>
      <c r="F5746">
        <v>22</v>
      </c>
      <c r="G5746" s="1">
        <v>0.78</v>
      </c>
      <c r="H5746">
        <v>0</v>
      </c>
      <c r="I5746">
        <f t="shared" si="624"/>
        <v>22</v>
      </c>
      <c r="J5746" s="3">
        <f t="shared" si="625"/>
        <v>0</v>
      </c>
      <c r="K5746" s="5">
        <f t="shared" si="628"/>
        <v>0</v>
      </c>
      <c r="L5746" s="3">
        <f t="shared" ca="1" si="626"/>
        <v>0</v>
      </c>
      <c r="M5746" s="1">
        <f t="shared" ca="1" si="627"/>
        <v>0</v>
      </c>
      <c r="N5746" t="str">
        <f t="shared" si="629"/>
        <v>no</v>
      </c>
    </row>
    <row r="5747" spans="1:14" x14ac:dyDescent="0.25">
      <c r="A5747" t="str">
        <f t="shared" si="623"/>
        <v>3Sydney Swans</v>
      </c>
      <c r="B5747">
        <v>2020</v>
      </c>
      <c r="C5747">
        <v>3</v>
      </c>
      <c r="D5747" t="s">
        <v>518</v>
      </c>
      <c r="E5747" t="s">
        <v>70</v>
      </c>
      <c r="F5747">
        <v>17</v>
      </c>
      <c r="G5747" s="1">
        <v>0.78</v>
      </c>
      <c r="H5747">
        <v>0</v>
      </c>
      <c r="I5747">
        <f t="shared" si="624"/>
        <v>22</v>
      </c>
      <c r="J5747" s="3">
        <f t="shared" si="625"/>
        <v>0</v>
      </c>
      <c r="K5747" s="5">
        <f t="shared" si="628"/>
        <v>0</v>
      </c>
      <c r="L5747" s="3">
        <f t="shared" ca="1" si="626"/>
        <v>0</v>
      </c>
      <c r="M5747" s="1">
        <f t="shared" ca="1" si="627"/>
        <v>0</v>
      </c>
      <c r="N5747" t="str">
        <f t="shared" si="629"/>
        <v>no</v>
      </c>
    </row>
    <row r="5748" spans="1:14" x14ac:dyDescent="0.25">
      <c r="A5748" t="str">
        <f t="shared" si="623"/>
        <v>3St Kilda</v>
      </c>
      <c r="B5748">
        <v>2020</v>
      </c>
      <c r="C5748">
        <v>3</v>
      </c>
      <c r="D5748" t="s">
        <v>366</v>
      </c>
      <c r="E5748" t="s">
        <v>19</v>
      </c>
      <c r="F5748">
        <v>67</v>
      </c>
      <c r="G5748" s="1">
        <v>0.92</v>
      </c>
      <c r="H5748">
        <v>0</v>
      </c>
      <c r="I5748">
        <f t="shared" si="624"/>
        <v>20</v>
      </c>
      <c r="J5748" s="3">
        <f t="shared" si="625"/>
        <v>0</v>
      </c>
      <c r="K5748" s="5">
        <f t="shared" si="628"/>
        <v>0</v>
      </c>
      <c r="L5748" s="3">
        <f t="shared" ca="1" si="626"/>
        <v>9.4975490196078441E-2</v>
      </c>
      <c r="M5748" s="1">
        <f t="shared" ca="1" si="627"/>
        <v>-9.4975490196078441E-2</v>
      </c>
      <c r="N5748" t="str">
        <f t="shared" si="629"/>
        <v>no</v>
      </c>
    </row>
    <row r="5749" spans="1:14" x14ac:dyDescent="0.25">
      <c r="A5749" t="str">
        <f t="shared" si="623"/>
        <v>3North Melbourne</v>
      </c>
      <c r="B5749">
        <v>2020</v>
      </c>
      <c r="C5749">
        <v>3</v>
      </c>
      <c r="D5749" t="s">
        <v>176</v>
      </c>
      <c r="E5749" t="s">
        <v>25</v>
      </c>
      <c r="F5749">
        <v>29</v>
      </c>
      <c r="G5749" s="1">
        <v>0.87</v>
      </c>
      <c r="H5749">
        <v>0</v>
      </c>
      <c r="I5749">
        <f t="shared" si="624"/>
        <v>22</v>
      </c>
      <c r="J5749" s="3">
        <f t="shared" si="625"/>
        <v>0</v>
      </c>
      <c r="K5749" s="5">
        <f t="shared" si="628"/>
        <v>32</v>
      </c>
      <c r="L5749" s="3">
        <f t="shared" ca="1" si="626"/>
        <v>5.8260624824092312E-2</v>
      </c>
      <c r="M5749" s="1">
        <f t="shared" ca="1" si="627"/>
        <v>-5.8260624824092312E-2</v>
      </c>
      <c r="N5749" t="str">
        <f t="shared" si="629"/>
        <v>yes</v>
      </c>
    </row>
    <row r="5750" spans="1:14" x14ac:dyDescent="0.25">
      <c r="A5750" t="str">
        <f t="shared" si="623"/>
        <v>3Carlton</v>
      </c>
      <c r="B5750">
        <v>2020</v>
      </c>
      <c r="C5750">
        <v>3</v>
      </c>
      <c r="D5750" t="s">
        <v>504</v>
      </c>
      <c r="E5750" t="s">
        <v>6</v>
      </c>
      <c r="F5750">
        <v>44</v>
      </c>
      <c r="G5750" s="1">
        <v>0.87</v>
      </c>
      <c r="H5750">
        <v>0</v>
      </c>
      <c r="I5750">
        <f t="shared" si="624"/>
        <v>27</v>
      </c>
      <c r="J5750" s="3">
        <f t="shared" si="625"/>
        <v>0</v>
      </c>
      <c r="K5750" s="5">
        <f t="shared" si="628"/>
        <v>0</v>
      </c>
      <c r="L5750" s="3">
        <f t="shared" ca="1" si="626"/>
        <v>0</v>
      </c>
      <c r="M5750" s="1">
        <f t="shared" ca="1" si="627"/>
        <v>0</v>
      </c>
      <c r="N5750" t="str">
        <f t="shared" si="629"/>
        <v>no</v>
      </c>
    </row>
    <row r="5751" spans="1:14" x14ac:dyDescent="0.25">
      <c r="A5751" t="str">
        <f t="shared" si="623"/>
        <v>3Carlton</v>
      </c>
      <c r="B5751">
        <v>2020</v>
      </c>
      <c r="C5751">
        <v>3</v>
      </c>
      <c r="D5751" t="s">
        <v>354</v>
      </c>
      <c r="E5751" t="s">
        <v>6</v>
      </c>
      <c r="F5751">
        <v>71</v>
      </c>
      <c r="G5751" s="1">
        <v>0.73</v>
      </c>
      <c r="H5751">
        <v>0</v>
      </c>
      <c r="I5751">
        <f t="shared" si="624"/>
        <v>27</v>
      </c>
      <c r="J5751" s="3">
        <f t="shared" si="625"/>
        <v>0</v>
      </c>
      <c r="K5751" s="5">
        <f t="shared" si="628"/>
        <v>0</v>
      </c>
      <c r="L5751" s="3">
        <f t="shared" ca="1" si="626"/>
        <v>0</v>
      </c>
      <c r="M5751" s="1">
        <f t="shared" ca="1" si="627"/>
        <v>0</v>
      </c>
      <c r="N5751" t="str">
        <f t="shared" si="629"/>
        <v>no</v>
      </c>
    </row>
    <row r="5752" spans="1:14" x14ac:dyDescent="0.25">
      <c r="A5752" t="str">
        <f t="shared" si="623"/>
        <v>3Carlton</v>
      </c>
      <c r="B5752">
        <v>2020</v>
      </c>
      <c r="C5752">
        <v>3</v>
      </c>
      <c r="D5752" t="s">
        <v>395</v>
      </c>
      <c r="E5752" t="s">
        <v>6</v>
      </c>
      <c r="F5752">
        <v>97</v>
      </c>
      <c r="G5752" s="1">
        <v>0.89</v>
      </c>
      <c r="H5752">
        <v>0</v>
      </c>
      <c r="I5752">
        <f t="shared" si="624"/>
        <v>27</v>
      </c>
      <c r="J5752" s="3">
        <f t="shared" si="625"/>
        <v>0</v>
      </c>
      <c r="K5752" s="5">
        <f t="shared" si="628"/>
        <v>0</v>
      </c>
      <c r="L5752" s="3">
        <f t="shared" ca="1" si="626"/>
        <v>2.6442307692307692E-2</v>
      </c>
      <c r="M5752" s="1">
        <f t="shared" ca="1" si="627"/>
        <v>-2.6442307692307692E-2</v>
      </c>
      <c r="N5752" t="str">
        <f t="shared" si="629"/>
        <v>no</v>
      </c>
    </row>
    <row r="5753" spans="1:14" x14ac:dyDescent="0.25">
      <c r="A5753" t="str">
        <f t="shared" si="623"/>
        <v>3Gold Coast Suns</v>
      </c>
      <c r="B5753">
        <v>2020</v>
      </c>
      <c r="C5753">
        <v>3</v>
      </c>
      <c r="D5753" t="s">
        <v>374</v>
      </c>
      <c r="E5753" t="s">
        <v>40</v>
      </c>
      <c r="F5753">
        <v>63</v>
      </c>
      <c r="G5753" s="1">
        <v>0.73</v>
      </c>
      <c r="H5753">
        <v>0</v>
      </c>
      <c r="I5753">
        <f t="shared" si="624"/>
        <v>20</v>
      </c>
      <c r="J5753" s="3">
        <f t="shared" si="625"/>
        <v>0</v>
      </c>
      <c r="K5753" s="5">
        <f t="shared" si="628"/>
        <v>0</v>
      </c>
      <c r="L5753" s="3">
        <f t="shared" ca="1" si="626"/>
        <v>0</v>
      </c>
      <c r="M5753" s="1">
        <f t="shared" ca="1" si="627"/>
        <v>0</v>
      </c>
      <c r="N5753" t="str">
        <f t="shared" si="629"/>
        <v>no</v>
      </c>
    </row>
    <row r="5754" spans="1:14" x14ac:dyDescent="0.25">
      <c r="A5754" t="str">
        <f t="shared" si="623"/>
        <v>3Fremantle</v>
      </c>
      <c r="B5754">
        <v>2020</v>
      </c>
      <c r="C5754">
        <v>3</v>
      </c>
      <c r="D5754" t="s">
        <v>542</v>
      </c>
      <c r="E5754" t="s">
        <v>53</v>
      </c>
      <c r="F5754">
        <v>36</v>
      </c>
      <c r="G5754" s="1">
        <v>0.68</v>
      </c>
      <c r="H5754">
        <v>0</v>
      </c>
      <c r="I5754">
        <f t="shared" si="624"/>
        <v>20</v>
      </c>
      <c r="J5754" s="3">
        <f t="shared" si="625"/>
        <v>0</v>
      </c>
      <c r="K5754" s="5">
        <f t="shared" si="628"/>
        <v>0</v>
      </c>
      <c r="L5754" s="3">
        <f t="shared" ca="1" si="626"/>
        <v>0.1111111111111111</v>
      </c>
      <c r="M5754" s="1">
        <f t="shared" ca="1" si="627"/>
        <v>-0.1111111111111111</v>
      </c>
      <c r="N5754" t="str">
        <f t="shared" si="629"/>
        <v>no</v>
      </c>
    </row>
    <row r="5755" spans="1:14" x14ac:dyDescent="0.25">
      <c r="A5755" t="str">
        <f t="shared" si="623"/>
        <v>3Collingwood</v>
      </c>
      <c r="B5755">
        <v>2020</v>
      </c>
      <c r="C5755">
        <v>3</v>
      </c>
      <c r="D5755" t="s">
        <v>571</v>
      </c>
      <c r="E5755" t="s">
        <v>51</v>
      </c>
      <c r="F5755">
        <v>38</v>
      </c>
      <c r="G5755" s="1">
        <v>0.81</v>
      </c>
      <c r="H5755">
        <v>0</v>
      </c>
      <c r="I5755">
        <f t="shared" si="624"/>
        <v>20</v>
      </c>
      <c r="J5755" s="3">
        <f t="shared" si="625"/>
        <v>0</v>
      </c>
      <c r="K5755" s="5">
        <f t="shared" si="628"/>
        <v>0</v>
      </c>
      <c r="L5755" s="3">
        <f t="shared" ca="1" si="626"/>
        <v>0</v>
      </c>
      <c r="M5755" s="1">
        <f t="shared" ca="1" si="627"/>
        <v>0</v>
      </c>
      <c r="N5755" t="str">
        <f t="shared" si="629"/>
        <v>no</v>
      </c>
    </row>
    <row r="5756" spans="1:14" x14ac:dyDescent="0.25">
      <c r="A5756" t="str">
        <f t="shared" si="623"/>
        <v>3Collingwood</v>
      </c>
      <c r="B5756">
        <v>2020</v>
      </c>
      <c r="C5756">
        <v>3</v>
      </c>
      <c r="D5756" t="s">
        <v>548</v>
      </c>
      <c r="E5756" t="s">
        <v>51</v>
      </c>
      <c r="F5756">
        <v>59</v>
      </c>
      <c r="G5756" s="1">
        <v>0.71</v>
      </c>
      <c r="H5756">
        <v>0</v>
      </c>
      <c r="I5756">
        <f t="shared" si="624"/>
        <v>20</v>
      </c>
      <c r="J5756" s="3">
        <f t="shared" si="625"/>
        <v>0</v>
      </c>
      <c r="K5756" s="5">
        <f t="shared" si="628"/>
        <v>0</v>
      </c>
      <c r="L5756" s="3">
        <f t="shared" ca="1" si="626"/>
        <v>0</v>
      </c>
      <c r="M5756" s="1">
        <f t="shared" ca="1" si="627"/>
        <v>0</v>
      </c>
      <c r="N5756" t="str">
        <f t="shared" si="629"/>
        <v>no</v>
      </c>
    </row>
    <row r="5757" spans="1:14" x14ac:dyDescent="0.25">
      <c r="A5757" t="str">
        <f t="shared" si="623"/>
        <v>3Carlton</v>
      </c>
      <c r="B5757">
        <v>2020</v>
      </c>
      <c r="C5757">
        <v>3</v>
      </c>
      <c r="D5757" t="s">
        <v>586</v>
      </c>
      <c r="E5757" t="s">
        <v>6</v>
      </c>
      <c r="F5757">
        <v>43</v>
      </c>
      <c r="G5757" s="1">
        <v>0.76</v>
      </c>
      <c r="H5757">
        <v>0</v>
      </c>
      <c r="I5757">
        <f t="shared" si="624"/>
        <v>27</v>
      </c>
      <c r="J5757" s="3">
        <f t="shared" si="625"/>
        <v>0</v>
      </c>
      <c r="K5757" s="5">
        <f t="shared" si="628"/>
        <v>0</v>
      </c>
      <c r="L5757" s="3">
        <f t="shared" ca="1" si="626"/>
        <v>0</v>
      </c>
      <c r="M5757" s="1">
        <f t="shared" ca="1" si="627"/>
        <v>0</v>
      </c>
      <c r="N5757" t="str">
        <f t="shared" si="629"/>
        <v>no</v>
      </c>
    </row>
    <row r="5758" spans="1:14" x14ac:dyDescent="0.25">
      <c r="A5758" t="str">
        <f t="shared" si="623"/>
        <v>3Western Bulldogs</v>
      </c>
      <c r="B5758">
        <v>2020</v>
      </c>
      <c r="C5758">
        <v>3</v>
      </c>
      <c r="D5758" t="s">
        <v>369</v>
      </c>
      <c r="E5758" t="s">
        <v>14</v>
      </c>
      <c r="F5758">
        <v>86</v>
      </c>
      <c r="G5758" s="1">
        <v>0.84</v>
      </c>
      <c r="H5758">
        <v>0</v>
      </c>
      <c r="I5758">
        <f t="shared" si="624"/>
        <v>15</v>
      </c>
      <c r="J5758" s="3">
        <f t="shared" si="625"/>
        <v>0</v>
      </c>
      <c r="K5758" s="5">
        <f t="shared" si="628"/>
        <v>0</v>
      </c>
      <c r="L5758" s="3">
        <f t="shared" ca="1" si="626"/>
        <v>3.9215686274509803E-2</v>
      </c>
      <c r="M5758" s="1">
        <f t="shared" ca="1" si="627"/>
        <v>-3.9215686274509803E-2</v>
      </c>
      <c r="N5758" t="str">
        <f t="shared" si="629"/>
        <v>no</v>
      </c>
    </row>
    <row r="5759" spans="1:14" x14ac:dyDescent="0.25">
      <c r="A5759" t="str">
        <f t="shared" si="623"/>
        <v>3Gold Coast Suns</v>
      </c>
      <c r="B5759">
        <v>2020</v>
      </c>
      <c r="C5759">
        <v>3</v>
      </c>
      <c r="D5759" t="s">
        <v>495</v>
      </c>
      <c r="E5759" t="s">
        <v>40</v>
      </c>
      <c r="F5759">
        <v>53</v>
      </c>
      <c r="G5759" s="1">
        <v>0.98</v>
      </c>
      <c r="H5759">
        <v>0</v>
      </c>
      <c r="I5759">
        <f t="shared" si="624"/>
        <v>20</v>
      </c>
      <c r="J5759" s="3">
        <f t="shared" si="625"/>
        <v>0</v>
      </c>
      <c r="K5759" s="5">
        <f t="shared" si="628"/>
        <v>0</v>
      </c>
      <c r="L5759" s="3">
        <f t="shared" ca="1" si="626"/>
        <v>1.8907563025210086E-2</v>
      </c>
      <c r="M5759" s="1">
        <f t="shared" ca="1" si="627"/>
        <v>-1.8907563025210086E-2</v>
      </c>
      <c r="N5759" t="str">
        <f t="shared" si="629"/>
        <v>no</v>
      </c>
    </row>
    <row r="5760" spans="1:14" x14ac:dyDescent="0.25">
      <c r="A5760" t="str">
        <f t="shared" si="623"/>
        <v>3GWS Giants</v>
      </c>
      <c r="B5760">
        <v>2020</v>
      </c>
      <c r="C5760">
        <v>3</v>
      </c>
      <c r="D5760" t="s">
        <v>380</v>
      </c>
      <c r="E5760" t="s">
        <v>11</v>
      </c>
      <c r="F5760">
        <v>10</v>
      </c>
      <c r="G5760" s="1">
        <v>0.22</v>
      </c>
      <c r="H5760">
        <v>0</v>
      </c>
      <c r="I5760">
        <f t="shared" si="624"/>
        <v>15</v>
      </c>
      <c r="J5760" s="3">
        <f t="shared" si="625"/>
        <v>0</v>
      </c>
      <c r="K5760" s="5">
        <f t="shared" si="628"/>
        <v>0</v>
      </c>
      <c r="L5760" s="3">
        <f t="shared" ca="1" si="626"/>
        <v>0</v>
      </c>
      <c r="M5760" s="1">
        <f t="shared" ca="1" si="627"/>
        <v>0</v>
      </c>
      <c r="N5760" t="str">
        <f t="shared" si="629"/>
        <v>no</v>
      </c>
    </row>
    <row r="5761" spans="1:14" x14ac:dyDescent="0.25">
      <c r="A5761" t="str">
        <f t="shared" si="623"/>
        <v>3Hawthorn</v>
      </c>
      <c r="B5761">
        <v>2020</v>
      </c>
      <c r="C5761">
        <v>3</v>
      </c>
      <c r="D5761" t="s">
        <v>537</v>
      </c>
      <c r="E5761" t="s">
        <v>56</v>
      </c>
      <c r="F5761">
        <v>22</v>
      </c>
      <c r="G5761" s="1">
        <v>0.9</v>
      </c>
      <c r="H5761">
        <v>0</v>
      </c>
      <c r="I5761">
        <f t="shared" si="624"/>
        <v>19</v>
      </c>
      <c r="J5761" s="3">
        <f t="shared" si="625"/>
        <v>0</v>
      </c>
      <c r="K5761" s="5">
        <f t="shared" si="628"/>
        <v>0</v>
      </c>
      <c r="L5761" s="3">
        <f t="shared" ca="1" si="626"/>
        <v>1.4880952380952382E-2</v>
      </c>
      <c r="M5761" s="1">
        <f t="shared" ca="1" si="627"/>
        <v>-1.4880952380952382E-2</v>
      </c>
      <c r="N5761" t="str">
        <f t="shared" si="629"/>
        <v>no</v>
      </c>
    </row>
    <row r="5762" spans="1:14" x14ac:dyDescent="0.25">
      <c r="A5762" t="str">
        <f t="shared" ref="A5762:A5825" si="630">C5762&amp;E5762</f>
        <v>3Brisbane Lions</v>
      </c>
      <c r="B5762">
        <v>2020</v>
      </c>
      <c r="C5762">
        <v>3</v>
      </c>
      <c r="D5762" t="s">
        <v>522</v>
      </c>
      <c r="E5762" t="s">
        <v>16</v>
      </c>
      <c r="F5762">
        <v>69</v>
      </c>
      <c r="G5762" s="1">
        <v>0.87</v>
      </c>
      <c r="H5762">
        <v>0</v>
      </c>
      <c r="I5762">
        <f t="shared" ref="I5762:I5825" si="631">SUMIF($A:$A,$A5762,$H:$H)/4</f>
        <v>19</v>
      </c>
      <c r="J5762" s="3">
        <f t="shared" ref="J5762:J5825" si="632">H5762/I5762</f>
        <v>0</v>
      </c>
      <c r="K5762" s="5">
        <f t="shared" si="628"/>
        <v>0</v>
      </c>
      <c r="L5762" s="3">
        <f t="shared" ref="L5762:L5825" ca="1" si="633">SUMIF($D:$D,$D5762,$J5762)/COUNTIF($D:$D,$D5762)</f>
        <v>0</v>
      </c>
      <c r="M5762" s="1">
        <f t="shared" ref="M5762:M5825" ca="1" si="634">J5762-L5762</f>
        <v>0</v>
      </c>
      <c r="N5762" t="str">
        <f t="shared" si="629"/>
        <v>no</v>
      </c>
    </row>
    <row r="5763" spans="1:14" x14ac:dyDescent="0.25">
      <c r="A5763" t="str">
        <f t="shared" si="630"/>
        <v>3North Melbourne</v>
      </c>
      <c r="B5763">
        <v>2020</v>
      </c>
      <c r="C5763">
        <v>3</v>
      </c>
      <c r="D5763" t="s">
        <v>346</v>
      </c>
      <c r="E5763" t="s">
        <v>25</v>
      </c>
      <c r="F5763">
        <v>49</v>
      </c>
      <c r="G5763" s="1">
        <v>1</v>
      </c>
      <c r="H5763">
        <v>0</v>
      </c>
      <c r="I5763">
        <f t="shared" si="631"/>
        <v>22</v>
      </c>
      <c r="J5763" s="3">
        <f t="shared" si="632"/>
        <v>0</v>
      </c>
      <c r="K5763" s="5">
        <f t="shared" ref="K5763:K5826" si="635">SUMIF($D:$D,$D5763,$H:$H)</f>
        <v>2</v>
      </c>
      <c r="L5763" s="3">
        <f t="shared" ca="1" si="633"/>
        <v>0</v>
      </c>
      <c r="M5763" s="1">
        <f t="shared" ca="1" si="634"/>
        <v>0</v>
      </c>
      <c r="N5763" t="str">
        <f t="shared" ref="N5763:N5826" si="636">IF(K5763&gt;0,"yes", "no")</f>
        <v>yes</v>
      </c>
    </row>
    <row r="5764" spans="1:14" x14ac:dyDescent="0.25">
      <c r="A5764" t="str">
        <f t="shared" si="630"/>
        <v>3Richmond</v>
      </c>
      <c r="B5764">
        <v>2020</v>
      </c>
      <c r="C5764">
        <v>3</v>
      </c>
      <c r="D5764" t="s">
        <v>422</v>
      </c>
      <c r="E5764" t="s">
        <v>28</v>
      </c>
      <c r="F5764">
        <v>70</v>
      </c>
      <c r="G5764" s="1">
        <v>0.77</v>
      </c>
      <c r="H5764">
        <v>0</v>
      </c>
      <c r="I5764">
        <f t="shared" si="631"/>
        <v>19</v>
      </c>
      <c r="J5764" s="3">
        <f t="shared" si="632"/>
        <v>0</v>
      </c>
      <c r="K5764" s="5">
        <f t="shared" si="635"/>
        <v>0</v>
      </c>
      <c r="L5764" s="3">
        <f t="shared" ca="1" si="633"/>
        <v>5.5147058823529415E-3</v>
      </c>
      <c r="M5764" s="1">
        <f t="shared" ca="1" si="634"/>
        <v>-5.5147058823529415E-3</v>
      </c>
      <c r="N5764" t="str">
        <f t="shared" si="636"/>
        <v>no</v>
      </c>
    </row>
    <row r="5765" spans="1:14" x14ac:dyDescent="0.25">
      <c r="A5765" t="str">
        <f t="shared" si="630"/>
        <v>3North Melbourne</v>
      </c>
      <c r="B5765">
        <v>2020</v>
      </c>
      <c r="C5765">
        <v>3</v>
      </c>
      <c r="D5765" t="s">
        <v>482</v>
      </c>
      <c r="E5765" t="s">
        <v>25</v>
      </c>
      <c r="F5765">
        <v>41</v>
      </c>
      <c r="G5765" s="1">
        <v>0.66</v>
      </c>
      <c r="H5765">
        <v>0</v>
      </c>
      <c r="I5765">
        <f t="shared" si="631"/>
        <v>22</v>
      </c>
      <c r="J5765" s="3">
        <f t="shared" si="632"/>
        <v>0</v>
      </c>
      <c r="K5765" s="5">
        <f t="shared" si="635"/>
        <v>0</v>
      </c>
      <c r="L5765" s="3">
        <f t="shared" ca="1" si="633"/>
        <v>0</v>
      </c>
      <c r="M5765" s="1">
        <f t="shared" ca="1" si="634"/>
        <v>0</v>
      </c>
      <c r="N5765" t="str">
        <f t="shared" si="636"/>
        <v>no</v>
      </c>
    </row>
    <row r="5766" spans="1:14" x14ac:dyDescent="0.25">
      <c r="A5766" t="str">
        <f t="shared" si="630"/>
        <v>3Port Adelaide</v>
      </c>
      <c r="B5766">
        <v>2020</v>
      </c>
      <c r="C5766">
        <v>3</v>
      </c>
      <c r="D5766" t="s">
        <v>599</v>
      </c>
      <c r="E5766" t="s">
        <v>48</v>
      </c>
      <c r="F5766">
        <v>37</v>
      </c>
      <c r="G5766" s="1">
        <v>0.5</v>
      </c>
      <c r="H5766">
        <v>0</v>
      </c>
      <c r="I5766">
        <f t="shared" si="631"/>
        <v>20</v>
      </c>
      <c r="J5766" s="3">
        <f t="shared" si="632"/>
        <v>0</v>
      </c>
      <c r="K5766" s="5">
        <f t="shared" si="635"/>
        <v>0</v>
      </c>
      <c r="L5766" s="3">
        <f t="shared" ca="1" si="633"/>
        <v>2.3668639053254441E-2</v>
      </c>
      <c r="M5766" s="1">
        <f t="shared" ca="1" si="634"/>
        <v>-2.3668639053254441E-2</v>
      </c>
      <c r="N5766" t="str">
        <f t="shared" si="636"/>
        <v>no</v>
      </c>
    </row>
    <row r="5767" spans="1:14" x14ac:dyDescent="0.25">
      <c r="A5767" t="str">
        <f t="shared" si="630"/>
        <v>3Hawthorn</v>
      </c>
      <c r="B5767">
        <v>2020</v>
      </c>
      <c r="C5767">
        <v>3</v>
      </c>
      <c r="D5767" t="s">
        <v>573</v>
      </c>
      <c r="E5767" t="s">
        <v>56</v>
      </c>
      <c r="F5767">
        <v>38</v>
      </c>
      <c r="G5767" s="1">
        <v>0.95</v>
      </c>
      <c r="H5767">
        <v>0</v>
      </c>
      <c r="I5767">
        <f t="shared" si="631"/>
        <v>19</v>
      </c>
      <c r="J5767" s="3">
        <f t="shared" si="632"/>
        <v>0</v>
      </c>
      <c r="K5767" s="5">
        <f t="shared" si="635"/>
        <v>0</v>
      </c>
      <c r="L5767" s="3">
        <f t="shared" ca="1" si="633"/>
        <v>2.7472527472527475E-3</v>
      </c>
      <c r="M5767" s="1">
        <f t="shared" ca="1" si="634"/>
        <v>-2.7472527472527475E-3</v>
      </c>
      <c r="N5767" t="str">
        <f t="shared" si="636"/>
        <v>no</v>
      </c>
    </row>
    <row r="5768" spans="1:14" x14ac:dyDescent="0.25">
      <c r="A5768" t="str">
        <f t="shared" si="630"/>
        <v>3Brisbane Lions</v>
      </c>
      <c r="B5768">
        <v>2020</v>
      </c>
      <c r="C5768">
        <v>3</v>
      </c>
      <c r="D5768" t="s">
        <v>390</v>
      </c>
      <c r="E5768" t="s">
        <v>16</v>
      </c>
      <c r="F5768">
        <v>44</v>
      </c>
      <c r="G5768" s="1">
        <v>0.95</v>
      </c>
      <c r="H5768">
        <v>0</v>
      </c>
      <c r="I5768">
        <f t="shared" si="631"/>
        <v>19</v>
      </c>
      <c r="J5768" s="3">
        <f t="shared" si="632"/>
        <v>0</v>
      </c>
      <c r="K5768" s="5">
        <f t="shared" si="635"/>
        <v>0</v>
      </c>
      <c r="L5768" s="3">
        <f t="shared" ca="1" si="633"/>
        <v>2.2624434389140274E-2</v>
      </c>
      <c r="M5768" s="1">
        <f t="shared" ca="1" si="634"/>
        <v>-2.2624434389140274E-2</v>
      </c>
      <c r="N5768" t="str">
        <f t="shared" si="636"/>
        <v>no</v>
      </c>
    </row>
    <row r="5769" spans="1:14" x14ac:dyDescent="0.25">
      <c r="A5769" t="str">
        <f t="shared" si="630"/>
        <v>3Fremantle</v>
      </c>
      <c r="B5769">
        <v>2020</v>
      </c>
      <c r="C5769">
        <v>3</v>
      </c>
      <c r="D5769" t="s">
        <v>430</v>
      </c>
      <c r="E5769" t="s">
        <v>53</v>
      </c>
      <c r="F5769">
        <v>56</v>
      </c>
      <c r="G5769" s="1">
        <v>0.83</v>
      </c>
      <c r="H5769">
        <v>0</v>
      </c>
      <c r="I5769">
        <f t="shared" si="631"/>
        <v>20</v>
      </c>
      <c r="J5769" s="3">
        <f t="shared" si="632"/>
        <v>0</v>
      </c>
      <c r="K5769" s="5">
        <f t="shared" si="635"/>
        <v>0</v>
      </c>
      <c r="L5769" s="3">
        <f t="shared" ca="1" si="633"/>
        <v>0</v>
      </c>
      <c r="M5769" s="1">
        <f t="shared" ca="1" si="634"/>
        <v>0</v>
      </c>
      <c r="N5769" t="str">
        <f t="shared" si="636"/>
        <v>no</v>
      </c>
    </row>
    <row r="5770" spans="1:14" x14ac:dyDescent="0.25">
      <c r="A5770" t="str">
        <f t="shared" si="630"/>
        <v>3Geelong Cats</v>
      </c>
      <c r="B5770">
        <v>2020</v>
      </c>
      <c r="C5770">
        <v>3</v>
      </c>
      <c r="D5770" t="s">
        <v>432</v>
      </c>
      <c r="E5770" t="s">
        <v>9</v>
      </c>
      <c r="F5770">
        <v>66</v>
      </c>
      <c r="G5770" s="1">
        <v>0.88</v>
      </c>
      <c r="H5770">
        <v>0</v>
      </c>
      <c r="I5770">
        <f t="shared" si="631"/>
        <v>27</v>
      </c>
      <c r="J5770" s="3">
        <f t="shared" si="632"/>
        <v>0</v>
      </c>
      <c r="K5770" s="5">
        <f t="shared" si="635"/>
        <v>0</v>
      </c>
      <c r="L5770" s="3">
        <f t="shared" ca="1" si="633"/>
        <v>5.701754385964912E-2</v>
      </c>
      <c r="M5770" s="1">
        <f t="shared" ca="1" si="634"/>
        <v>-5.701754385964912E-2</v>
      </c>
      <c r="N5770" t="str">
        <f t="shared" si="636"/>
        <v>no</v>
      </c>
    </row>
    <row r="5771" spans="1:14" x14ac:dyDescent="0.25">
      <c r="A5771" t="str">
        <f t="shared" si="630"/>
        <v>3St Kilda</v>
      </c>
      <c r="B5771">
        <v>2020</v>
      </c>
      <c r="C5771">
        <v>3</v>
      </c>
      <c r="D5771" t="s">
        <v>330</v>
      </c>
      <c r="E5771" t="s">
        <v>19</v>
      </c>
      <c r="F5771">
        <v>91</v>
      </c>
      <c r="G5771" s="1">
        <v>0.91</v>
      </c>
      <c r="H5771">
        <v>0</v>
      </c>
      <c r="I5771">
        <f t="shared" si="631"/>
        <v>20</v>
      </c>
      <c r="J5771" s="3">
        <f t="shared" si="632"/>
        <v>0</v>
      </c>
      <c r="K5771" s="5">
        <f t="shared" si="635"/>
        <v>3</v>
      </c>
      <c r="L5771" s="3">
        <f t="shared" ca="1" si="633"/>
        <v>4.595588235294118E-2</v>
      </c>
      <c r="M5771" s="1">
        <f t="shared" ca="1" si="634"/>
        <v>-4.595588235294118E-2</v>
      </c>
      <c r="N5771" t="str">
        <f t="shared" si="636"/>
        <v>yes</v>
      </c>
    </row>
    <row r="5772" spans="1:14" x14ac:dyDescent="0.25">
      <c r="A5772" t="str">
        <f t="shared" si="630"/>
        <v>3Collingwood</v>
      </c>
      <c r="B5772">
        <v>2020</v>
      </c>
      <c r="C5772">
        <v>3</v>
      </c>
      <c r="D5772" t="s">
        <v>583</v>
      </c>
      <c r="E5772" t="s">
        <v>51</v>
      </c>
      <c r="F5772">
        <v>61</v>
      </c>
      <c r="G5772" s="1">
        <v>0.92</v>
      </c>
      <c r="H5772">
        <v>0</v>
      </c>
      <c r="I5772">
        <f t="shared" si="631"/>
        <v>20</v>
      </c>
      <c r="J5772" s="3">
        <f t="shared" si="632"/>
        <v>0</v>
      </c>
      <c r="K5772" s="5">
        <f t="shared" si="635"/>
        <v>0</v>
      </c>
      <c r="L5772" s="3">
        <f t="shared" ca="1" si="633"/>
        <v>0</v>
      </c>
      <c r="M5772" s="1">
        <f t="shared" ca="1" si="634"/>
        <v>0</v>
      </c>
      <c r="N5772" t="str">
        <f t="shared" si="636"/>
        <v>no</v>
      </c>
    </row>
    <row r="5773" spans="1:14" x14ac:dyDescent="0.25">
      <c r="A5773" t="str">
        <f t="shared" si="630"/>
        <v>3West Coast Eagles</v>
      </c>
      <c r="B5773">
        <v>2020</v>
      </c>
      <c r="C5773">
        <v>3</v>
      </c>
      <c r="D5773" t="s">
        <v>387</v>
      </c>
      <c r="E5773" t="s">
        <v>36</v>
      </c>
      <c r="F5773">
        <v>41</v>
      </c>
      <c r="G5773" s="1">
        <v>1</v>
      </c>
      <c r="H5773">
        <v>0</v>
      </c>
      <c r="I5773">
        <f t="shared" si="631"/>
        <v>19</v>
      </c>
      <c r="J5773" s="3">
        <f t="shared" si="632"/>
        <v>0</v>
      </c>
      <c r="K5773" s="5">
        <f t="shared" si="635"/>
        <v>0</v>
      </c>
      <c r="L5773" s="3">
        <f t="shared" ca="1" si="633"/>
        <v>9.1911764705882356E-3</v>
      </c>
      <c r="M5773" s="1">
        <f t="shared" ca="1" si="634"/>
        <v>-9.1911764705882356E-3</v>
      </c>
      <c r="N5773" t="str">
        <f t="shared" si="636"/>
        <v>no</v>
      </c>
    </row>
    <row r="5774" spans="1:14" x14ac:dyDescent="0.25">
      <c r="A5774" t="str">
        <f t="shared" si="630"/>
        <v>3GWS Giants</v>
      </c>
      <c r="B5774">
        <v>2020</v>
      </c>
      <c r="C5774">
        <v>3</v>
      </c>
      <c r="D5774" t="s">
        <v>208</v>
      </c>
      <c r="E5774" t="s">
        <v>11</v>
      </c>
      <c r="F5774">
        <v>75</v>
      </c>
      <c r="G5774" s="1">
        <v>0.71</v>
      </c>
      <c r="H5774">
        <v>0</v>
      </c>
      <c r="I5774">
        <f t="shared" si="631"/>
        <v>15</v>
      </c>
      <c r="J5774" s="3">
        <f t="shared" si="632"/>
        <v>0</v>
      </c>
      <c r="K5774" s="5">
        <f t="shared" si="635"/>
        <v>44</v>
      </c>
      <c r="L5774" s="3">
        <f t="shared" ca="1" si="633"/>
        <v>0</v>
      </c>
      <c r="M5774" s="1">
        <f t="shared" ca="1" si="634"/>
        <v>0</v>
      </c>
      <c r="N5774" t="str">
        <f t="shared" si="636"/>
        <v>yes</v>
      </c>
    </row>
    <row r="5775" spans="1:14" x14ac:dyDescent="0.25">
      <c r="A5775" t="str">
        <f t="shared" si="630"/>
        <v>3Richmond</v>
      </c>
      <c r="B5775">
        <v>2020</v>
      </c>
      <c r="C5775">
        <v>3</v>
      </c>
      <c r="D5775" t="s">
        <v>307</v>
      </c>
      <c r="E5775" t="s">
        <v>28</v>
      </c>
      <c r="F5775">
        <v>72</v>
      </c>
      <c r="G5775" s="1">
        <v>0.94</v>
      </c>
      <c r="H5775">
        <v>0</v>
      </c>
      <c r="I5775">
        <f t="shared" si="631"/>
        <v>19</v>
      </c>
      <c r="J5775" s="3">
        <f t="shared" si="632"/>
        <v>0</v>
      </c>
      <c r="K5775" s="5">
        <f t="shared" si="635"/>
        <v>2</v>
      </c>
      <c r="L5775" s="3">
        <f t="shared" ca="1" si="633"/>
        <v>0</v>
      </c>
      <c r="M5775" s="1">
        <f t="shared" ca="1" si="634"/>
        <v>0</v>
      </c>
      <c r="N5775" t="str">
        <f t="shared" si="636"/>
        <v>yes</v>
      </c>
    </row>
    <row r="5776" spans="1:14" x14ac:dyDescent="0.25">
      <c r="A5776" t="str">
        <f t="shared" si="630"/>
        <v>3Collingwood</v>
      </c>
      <c r="B5776">
        <v>2020</v>
      </c>
      <c r="C5776">
        <v>3</v>
      </c>
      <c r="D5776" t="s">
        <v>611</v>
      </c>
      <c r="E5776" t="s">
        <v>51</v>
      </c>
      <c r="F5776">
        <v>57</v>
      </c>
      <c r="G5776" s="1">
        <v>0.78</v>
      </c>
      <c r="H5776">
        <v>0</v>
      </c>
      <c r="I5776">
        <f t="shared" si="631"/>
        <v>20</v>
      </c>
      <c r="J5776" s="3">
        <f t="shared" si="632"/>
        <v>0</v>
      </c>
      <c r="K5776" s="5">
        <f t="shared" si="635"/>
        <v>0</v>
      </c>
      <c r="L5776" s="3">
        <f t="shared" ca="1" si="633"/>
        <v>0</v>
      </c>
      <c r="M5776" s="1">
        <f t="shared" ca="1" si="634"/>
        <v>0</v>
      </c>
      <c r="N5776" t="str">
        <f t="shared" si="636"/>
        <v>no</v>
      </c>
    </row>
    <row r="5777" spans="1:14" x14ac:dyDescent="0.25">
      <c r="A5777" t="str">
        <f t="shared" si="630"/>
        <v>3North Melbourne</v>
      </c>
      <c r="B5777">
        <v>2020</v>
      </c>
      <c r="C5777">
        <v>3</v>
      </c>
      <c r="D5777" t="s">
        <v>205</v>
      </c>
      <c r="E5777" t="s">
        <v>25</v>
      </c>
      <c r="F5777">
        <v>41</v>
      </c>
      <c r="G5777" s="1">
        <v>0.86</v>
      </c>
      <c r="H5777">
        <v>0</v>
      </c>
      <c r="I5777">
        <f t="shared" si="631"/>
        <v>22</v>
      </c>
      <c r="J5777" s="3">
        <f t="shared" si="632"/>
        <v>0</v>
      </c>
      <c r="K5777" s="5">
        <f t="shared" si="635"/>
        <v>35</v>
      </c>
      <c r="L5777" s="3">
        <f t="shared" ca="1" si="633"/>
        <v>2.1800062285892246E-2</v>
      </c>
      <c r="M5777" s="1">
        <f t="shared" ca="1" si="634"/>
        <v>-2.1800062285892246E-2</v>
      </c>
      <c r="N5777" t="str">
        <f t="shared" si="636"/>
        <v>yes</v>
      </c>
    </row>
    <row r="5778" spans="1:14" x14ac:dyDescent="0.25">
      <c r="A5778" t="str">
        <f t="shared" si="630"/>
        <v>3North Melbourne</v>
      </c>
      <c r="B5778">
        <v>2020</v>
      </c>
      <c r="C5778">
        <v>3</v>
      </c>
      <c r="D5778" t="s">
        <v>523</v>
      </c>
      <c r="E5778" t="s">
        <v>25</v>
      </c>
      <c r="F5778">
        <v>30</v>
      </c>
      <c r="G5778" s="1">
        <v>0.76</v>
      </c>
      <c r="H5778">
        <v>0</v>
      </c>
      <c r="I5778">
        <f t="shared" si="631"/>
        <v>22</v>
      </c>
      <c r="J5778" s="3">
        <f t="shared" si="632"/>
        <v>0</v>
      </c>
      <c r="K5778" s="5">
        <f t="shared" si="635"/>
        <v>0</v>
      </c>
      <c r="L5778" s="3">
        <f t="shared" ca="1" si="633"/>
        <v>0</v>
      </c>
      <c r="M5778" s="1">
        <f t="shared" ca="1" si="634"/>
        <v>0</v>
      </c>
      <c r="N5778" t="str">
        <f t="shared" si="636"/>
        <v>no</v>
      </c>
    </row>
    <row r="5779" spans="1:14" x14ac:dyDescent="0.25">
      <c r="A5779" t="str">
        <f t="shared" si="630"/>
        <v>3Sydney Swans</v>
      </c>
      <c r="B5779">
        <v>2020</v>
      </c>
      <c r="C5779">
        <v>3</v>
      </c>
      <c r="D5779" t="s">
        <v>184</v>
      </c>
      <c r="E5779" t="s">
        <v>70</v>
      </c>
      <c r="F5779">
        <v>73</v>
      </c>
      <c r="G5779" s="1">
        <v>0.87</v>
      </c>
      <c r="H5779">
        <v>0</v>
      </c>
      <c r="I5779">
        <f t="shared" si="631"/>
        <v>22</v>
      </c>
      <c r="J5779" s="3">
        <f t="shared" si="632"/>
        <v>0</v>
      </c>
      <c r="K5779" s="5">
        <f t="shared" si="635"/>
        <v>56</v>
      </c>
      <c r="L5779" s="3">
        <f t="shared" ca="1" si="633"/>
        <v>3.1862745098039214E-2</v>
      </c>
      <c r="M5779" s="1">
        <f t="shared" ca="1" si="634"/>
        <v>-3.1862745098039214E-2</v>
      </c>
      <c r="N5779" t="str">
        <f t="shared" si="636"/>
        <v>yes</v>
      </c>
    </row>
    <row r="5780" spans="1:14" x14ac:dyDescent="0.25">
      <c r="A5780" t="str">
        <f t="shared" si="630"/>
        <v>3Hawthorn</v>
      </c>
      <c r="B5780">
        <v>2020</v>
      </c>
      <c r="C5780">
        <v>3</v>
      </c>
      <c r="D5780" t="s">
        <v>332</v>
      </c>
      <c r="E5780" t="s">
        <v>56</v>
      </c>
      <c r="F5780">
        <v>36</v>
      </c>
      <c r="G5780" s="1">
        <v>0.8</v>
      </c>
      <c r="H5780">
        <v>0</v>
      </c>
      <c r="I5780">
        <f t="shared" si="631"/>
        <v>19</v>
      </c>
      <c r="J5780" s="3">
        <f t="shared" si="632"/>
        <v>0</v>
      </c>
      <c r="K5780" s="5">
        <f t="shared" si="635"/>
        <v>2</v>
      </c>
      <c r="L5780" s="3">
        <f t="shared" ca="1" si="633"/>
        <v>0</v>
      </c>
      <c r="M5780" s="1">
        <f t="shared" ca="1" si="634"/>
        <v>0</v>
      </c>
      <c r="N5780" t="str">
        <f t="shared" si="636"/>
        <v>yes</v>
      </c>
    </row>
    <row r="5781" spans="1:14" x14ac:dyDescent="0.25">
      <c r="A5781" t="str">
        <f t="shared" si="630"/>
        <v>3Adelaide Crows</v>
      </c>
      <c r="B5781">
        <v>2020</v>
      </c>
      <c r="C5781">
        <v>3</v>
      </c>
      <c r="D5781" t="s">
        <v>119</v>
      </c>
      <c r="E5781" t="s">
        <v>22</v>
      </c>
      <c r="F5781">
        <v>79</v>
      </c>
      <c r="G5781" s="1">
        <v>0.88</v>
      </c>
      <c r="H5781">
        <v>0</v>
      </c>
      <c r="I5781">
        <f t="shared" si="631"/>
        <v>20</v>
      </c>
      <c r="J5781" s="3">
        <f t="shared" si="632"/>
        <v>0</v>
      </c>
      <c r="K5781" s="5">
        <f t="shared" si="635"/>
        <v>137</v>
      </c>
      <c r="L5781" s="3">
        <f t="shared" ca="1" si="633"/>
        <v>0</v>
      </c>
      <c r="M5781" s="1">
        <f t="shared" ca="1" si="634"/>
        <v>0</v>
      </c>
      <c r="N5781" t="str">
        <f t="shared" si="636"/>
        <v>yes</v>
      </c>
    </row>
    <row r="5782" spans="1:14" x14ac:dyDescent="0.25">
      <c r="A5782" t="str">
        <f t="shared" si="630"/>
        <v>3Geelong Cats</v>
      </c>
      <c r="B5782">
        <v>2020</v>
      </c>
      <c r="C5782">
        <v>3</v>
      </c>
      <c r="D5782" t="s">
        <v>506</v>
      </c>
      <c r="E5782" t="s">
        <v>9</v>
      </c>
      <c r="F5782">
        <v>58</v>
      </c>
      <c r="G5782" s="1">
        <v>0.94</v>
      </c>
      <c r="H5782">
        <v>0</v>
      </c>
      <c r="I5782">
        <f t="shared" si="631"/>
        <v>27</v>
      </c>
      <c r="J5782" s="3">
        <f t="shared" si="632"/>
        <v>0</v>
      </c>
      <c r="K5782" s="5">
        <f t="shared" si="635"/>
        <v>0</v>
      </c>
      <c r="L5782" s="3">
        <f t="shared" ca="1" si="633"/>
        <v>0</v>
      </c>
      <c r="M5782" s="1">
        <f t="shared" ca="1" si="634"/>
        <v>0</v>
      </c>
      <c r="N5782" t="str">
        <f t="shared" si="636"/>
        <v>no</v>
      </c>
    </row>
    <row r="5783" spans="1:14" x14ac:dyDescent="0.25">
      <c r="A5783" t="str">
        <f t="shared" si="630"/>
        <v>3Western Bulldogs</v>
      </c>
      <c r="B5783">
        <v>2020</v>
      </c>
      <c r="C5783">
        <v>3</v>
      </c>
      <c r="D5783" t="s">
        <v>302</v>
      </c>
      <c r="E5783" t="s">
        <v>14</v>
      </c>
      <c r="F5783">
        <v>62</v>
      </c>
      <c r="G5783" s="1">
        <v>0.8</v>
      </c>
      <c r="H5783">
        <v>0</v>
      </c>
      <c r="I5783">
        <f t="shared" si="631"/>
        <v>15</v>
      </c>
      <c r="J5783" s="3">
        <f t="shared" si="632"/>
        <v>0</v>
      </c>
      <c r="K5783" s="5">
        <f t="shared" si="635"/>
        <v>6</v>
      </c>
      <c r="L5783" s="3">
        <f t="shared" ca="1" si="633"/>
        <v>0</v>
      </c>
      <c r="M5783" s="1">
        <f t="shared" ca="1" si="634"/>
        <v>0</v>
      </c>
      <c r="N5783" t="str">
        <f t="shared" si="636"/>
        <v>yes</v>
      </c>
    </row>
    <row r="5784" spans="1:14" x14ac:dyDescent="0.25">
      <c r="A5784" t="str">
        <f t="shared" si="630"/>
        <v>3Sydney Swans</v>
      </c>
      <c r="B5784">
        <v>2020</v>
      </c>
      <c r="C5784">
        <v>3</v>
      </c>
      <c r="D5784" t="s">
        <v>160</v>
      </c>
      <c r="E5784" t="s">
        <v>70</v>
      </c>
      <c r="F5784">
        <v>38</v>
      </c>
      <c r="G5784" s="1">
        <v>0.89</v>
      </c>
      <c r="H5784">
        <v>0</v>
      </c>
      <c r="I5784">
        <f t="shared" si="631"/>
        <v>22</v>
      </c>
      <c r="J5784" s="3">
        <f t="shared" si="632"/>
        <v>0</v>
      </c>
      <c r="K5784" s="5">
        <f t="shared" si="635"/>
        <v>43</v>
      </c>
      <c r="L5784" s="3">
        <f t="shared" ca="1" si="633"/>
        <v>5.3846153846153849E-2</v>
      </c>
      <c r="M5784" s="1">
        <f t="shared" ca="1" si="634"/>
        <v>-5.3846153846153849E-2</v>
      </c>
      <c r="N5784" t="str">
        <f t="shared" si="636"/>
        <v>yes</v>
      </c>
    </row>
    <row r="5785" spans="1:14" x14ac:dyDescent="0.25">
      <c r="A5785" t="str">
        <f t="shared" si="630"/>
        <v>3West Coast Eagles</v>
      </c>
      <c r="B5785">
        <v>2020</v>
      </c>
      <c r="C5785">
        <v>3</v>
      </c>
      <c r="D5785" t="s">
        <v>630</v>
      </c>
      <c r="E5785" t="s">
        <v>36</v>
      </c>
      <c r="F5785">
        <v>33</v>
      </c>
      <c r="G5785" s="1">
        <v>0.7</v>
      </c>
      <c r="H5785">
        <v>0</v>
      </c>
      <c r="I5785">
        <f t="shared" si="631"/>
        <v>19</v>
      </c>
      <c r="J5785" s="3">
        <f t="shared" si="632"/>
        <v>0</v>
      </c>
      <c r="K5785" s="5">
        <f t="shared" si="635"/>
        <v>0</v>
      </c>
      <c r="L5785" s="3">
        <f t="shared" ca="1" si="633"/>
        <v>7.2916666666666657E-2</v>
      </c>
      <c r="M5785" s="1">
        <f t="shared" ca="1" si="634"/>
        <v>-7.2916666666666657E-2</v>
      </c>
      <c r="N5785" t="str">
        <f t="shared" si="636"/>
        <v>no</v>
      </c>
    </row>
    <row r="5786" spans="1:14" x14ac:dyDescent="0.25">
      <c r="A5786" t="str">
        <f t="shared" si="630"/>
        <v>3Port Adelaide</v>
      </c>
      <c r="B5786">
        <v>2020</v>
      </c>
      <c r="C5786">
        <v>3</v>
      </c>
      <c r="D5786" t="s">
        <v>115</v>
      </c>
      <c r="E5786" t="s">
        <v>48</v>
      </c>
      <c r="F5786">
        <v>55</v>
      </c>
      <c r="G5786" s="1">
        <v>0.83</v>
      </c>
      <c r="H5786">
        <v>0</v>
      </c>
      <c r="I5786">
        <f t="shared" si="631"/>
        <v>20</v>
      </c>
      <c r="J5786" s="3">
        <f t="shared" si="632"/>
        <v>0</v>
      </c>
      <c r="K5786" s="5">
        <f t="shared" si="635"/>
        <v>70</v>
      </c>
      <c r="L5786" s="3">
        <f t="shared" ca="1" si="633"/>
        <v>5.8333333333333334E-2</v>
      </c>
      <c r="M5786" s="1">
        <f t="shared" ca="1" si="634"/>
        <v>-5.8333333333333334E-2</v>
      </c>
      <c r="N5786" t="str">
        <f t="shared" si="636"/>
        <v>yes</v>
      </c>
    </row>
    <row r="5787" spans="1:14" x14ac:dyDescent="0.25">
      <c r="A5787" t="str">
        <f t="shared" si="630"/>
        <v>3Collingwood</v>
      </c>
      <c r="B5787">
        <v>2020</v>
      </c>
      <c r="C5787">
        <v>3</v>
      </c>
      <c r="D5787" t="s">
        <v>146</v>
      </c>
      <c r="E5787" t="s">
        <v>51</v>
      </c>
      <c r="F5787">
        <v>126</v>
      </c>
      <c r="G5787" s="1">
        <v>0.84</v>
      </c>
      <c r="H5787">
        <v>0</v>
      </c>
      <c r="I5787">
        <f t="shared" si="631"/>
        <v>20</v>
      </c>
      <c r="J5787" s="3">
        <f t="shared" si="632"/>
        <v>0</v>
      </c>
      <c r="K5787" s="5">
        <f t="shared" si="635"/>
        <v>41</v>
      </c>
      <c r="L5787" s="3">
        <f t="shared" ca="1" si="633"/>
        <v>0</v>
      </c>
      <c r="M5787" s="1">
        <f t="shared" ca="1" si="634"/>
        <v>0</v>
      </c>
      <c r="N5787" t="str">
        <f t="shared" si="636"/>
        <v>yes</v>
      </c>
    </row>
    <row r="5788" spans="1:14" x14ac:dyDescent="0.25">
      <c r="A5788" t="str">
        <f t="shared" si="630"/>
        <v>3GWS Giants</v>
      </c>
      <c r="B5788">
        <v>2020</v>
      </c>
      <c r="C5788">
        <v>3</v>
      </c>
      <c r="D5788" t="s">
        <v>442</v>
      </c>
      <c r="E5788" t="s">
        <v>11</v>
      </c>
      <c r="F5788">
        <v>64</v>
      </c>
      <c r="G5788" s="1">
        <v>0.87</v>
      </c>
      <c r="H5788">
        <v>0</v>
      </c>
      <c r="I5788">
        <f t="shared" si="631"/>
        <v>15</v>
      </c>
      <c r="J5788" s="3">
        <f t="shared" si="632"/>
        <v>0</v>
      </c>
      <c r="K5788" s="5">
        <f t="shared" si="635"/>
        <v>0</v>
      </c>
      <c r="L5788" s="3">
        <f t="shared" ca="1" si="633"/>
        <v>6.7290552584670232E-2</v>
      </c>
      <c r="M5788" s="1">
        <f t="shared" ca="1" si="634"/>
        <v>-6.7290552584670232E-2</v>
      </c>
      <c r="N5788" t="str">
        <f t="shared" si="636"/>
        <v>no</v>
      </c>
    </row>
    <row r="5789" spans="1:14" x14ac:dyDescent="0.25">
      <c r="A5789" t="str">
        <f t="shared" si="630"/>
        <v>3GWS Giants</v>
      </c>
      <c r="B5789">
        <v>2020</v>
      </c>
      <c r="C5789">
        <v>3</v>
      </c>
      <c r="D5789" t="s">
        <v>378</v>
      </c>
      <c r="E5789" t="s">
        <v>11</v>
      </c>
      <c r="F5789">
        <v>79</v>
      </c>
      <c r="G5789" s="1">
        <v>0.82</v>
      </c>
      <c r="H5789">
        <v>0</v>
      </c>
      <c r="I5789">
        <f t="shared" si="631"/>
        <v>15</v>
      </c>
      <c r="J5789" s="3">
        <f t="shared" si="632"/>
        <v>0</v>
      </c>
      <c r="K5789" s="5">
        <f t="shared" si="635"/>
        <v>0</v>
      </c>
      <c r="L5789" s="3">
        <f t="shared" ca="1" si="633"/>
        <v>0</v>
      </c>
      <c r="M5789" s="1">
        <f t="shared" ca="1" si="634"/>
        <v>0</v>
      </c>
      <c r="N5789" t="str">
        <f t="shared" si="636"/>
        <v>no</v>
      </c>
    </row>
    <row r="5790" spans="1:14" x14ac:dyDescent="0.25">
      <c r="A5790" t="str">
        <f t="shared" si="630"/>
        <v>3Fremantle</v>
      </c>
      <c r="B5790">
        <v>2020</v>
      </c>
      <c r="C5790">
        <v>3</v>
      </c>
      <c r="D5790" t="s">
        <v>356</v>
      </c>
      <c r="E5790" t="s">
        <v>53</v>
      </c>
      <c r="F5790">
        <v>51</v>
      </c>
      <c r="G5790" s="1">
        <v>0.83</v>
      </c>
      <c r="H5790">
        <v>0</v>
      </c>
      <c r="I5790">
        <f t="shared" si="631"/>
        <v>20</v>
      </c>
      <c r="J5790" s="3">
        <f t="shared" si="632"/>
        <v>0</v>
      </c>
      <c r="K5790" s="5">
        <f t="shared" si="635"/>
        <v>0</v>
      </c>
      <c r="L5790" s="3">
        <f t="shared" ca="1" si="633"/>
        <v>2.1681749622926096E-2</v>
      </c>
      <c r="M5790" s="1">
        <f t="shared" ca="1" si="634"/>
        <v>-2.1681749622926096E-2</v>
      </c>
      <c r="N5790" t="str">
        <f t="shared" si="636"/>
        <v>no</v>
      </c>
    </row>
    <row r="5791" spans="1:14" x14ac:dyDescent="0.25">
      <c r="A5791" t="str">
        <f t="shared" si="630"/>
        <v>3Fremantle</v>
      </c>
      <c r="B5791">
        <v>2020</v>
      </c>
      <c r="C5791">
        <v>3</v>
      </c>
      <c r="D5791" t="s">
        <v>431</v>
      </c>
      <c r="E5791" t="s">
        <v>53</v>
      </c>
      <c r="F5791">
        <v>32</v>
      </c>
      <c r="G5791" s="1">
        <v>0.66</v>
      </c>
      <c r="H5791">
        <v>0</v>
      </c>
      <c r="I5791">
        <f t="shared" si="631"/>
        <v>20</v>
      </c>
      <c r="J5791" s="3">
        <f t="shared" si="632"/>
        <v>0</v>
      </c>
      <c r="K5791" s="5">
        <f t="shared" si="635"/>
        <v>0</v>
      </c>
      <c r="L5791" s="3">
        <f t="shared" ca="1" si="633"/>
        <v>0</v>
      </c>
      <c r="M5791" s="1">
        <f t="shared" ca="1" si="634"/>
        <v>0</v>
      </c>
      <c r="N5791" t="str">
        <f t="shared" si="636"/>
        <v>no</v>
      </c>
    </row>
    <row r="5792" spans="1:14" x14ac:dyDescent="0.25">
      <c r="A5792" t="str">
        <f t="shared" si="630"/>
        <v>3Gold Coast Suns</v>
      </c>
      <c r="B5792">
        <v>2020</v>
      </c>
      <c r="C5792">
        <v>3</v>
      </c>
      <c r="D5792" t="s">
        <v>261</v>
      </c>
      <c r="E5792" t="s">
        <v>40</v>
      </c>
      <c r="F5792">
        <v>83</v>
      </c>
      <c r="G5792" s="1">
        <v>0.82</v>
      </c>
      <c r="H5792">
        <v>0</v>
      </c>
      <c r="I5792">
        <f t="shared" si="631"/>
        <v>20</v>
      </c>
      <c r="J5792" s="3">
        <f t="shared" si="632"/>
        <v>0</v>
      </c>
      <c r="K5792" s="5">
        <f t="shared" si="635"/>
        <v>7</v>
      </c>
      <c r="L5792" s="3">
        <f t="shared" ca="1" si="633"/>
        <v>0</v>
      </c>
      <c r="M5792" s="1">
        <f t="shared" ca="1" si="634"/>
        <v>0</v>
      </c>
      <c r="N5792" t="str">
        <f t="shared" si="636"/>
        <v>yes</v>
      </c>
    </row>
    <row r="5793" spans="1:14" x14ac:dyDescent="0.25">
      <c r="A5793" t="str">
        <f t="shared" si="630"/>
        <v>3GWS Giants</v>
      </c>
      <c r="B5793">
        <v>2020</v>
      </c>
      <c r="C5793">
        <v>3</v>
      </c>
      <c r="D5793" t="s">
        <v>496</v>
      </c>
      <c r="E5793" t="s">
        <v>11</v>
      </c>
      <c r="F5793">
        <v>78</v>
      </c>
      <c r="G5793" s="1">
        <v>0.82</v>
      </c>
      <c r="H5793">
        <v>0</v>
      </c>
      <c r="I5793">
        <f t="shared" si="631"/>
        <v>15</v>
      </c>
      <c r="J5793" s="3">
        <f t="shared" si="632"/>
        <v>0</v>
      </c>
      <c r="K5793" s="5">
        <f t="shared" si="635"/>
        <v>0</v>
      </c>
      <c r="L5793" s="3">
        <f t="shared" ca="1" si="633"/>
        <v>5.8725162305724964E-2</v>
      </c>
      <c r="M5793" s="1">
        <f t="shared" ca="1" si="634"/>
        <v>-5.8725162305724964E-2</v>
      </c>
      <c r="N5793" t="str">
        <f t="shared" si="636"/>
        <v>no</v>
      </c>
    </row>
    <row r="5794" spans="1:14" x14ac:dyDescent="0.25">
      <c r="A5794" t="str">
        <f t="shared" si="630"/>
        <v>3Brisbane Lions</v>
      </c>
      <c r="B5794">
        <v>2020</v>
      </c>
      <c r="C5794">
        <v>3</v>
      </c>
      <c r="D5794" t="s">
        <v>420</v>
      </c>
      <c r="E5794" t="s">
        <v>16</v>
      </c>
      <c r="F5794">
        <v>82</v>
      </c>
      <c r="G5794" s="1">
        <v>0.78</v>
      </c>
      <c r="H5794">
        <v>0</v>
      </c>
      <c r="I5794">
        <f t="shared" si="631"/>
        <v>19</v>
      </c>
      <c r="J5794" s="3">
        <f t="shared" si="632"/>
        <v>0</v>
      </c>
      <c r="K5794" s="5">
        <f t="shared" si="635"/>
        <v>0</v>
      </c>
      <c r="L5794" s="3">
        <f t="shared" ca="1" si="633"/>
        <v>1.9230769230769232E-2</v>
      </c>
      <c r="M5794" s="1">
        <f t="shared" ca="1" si="634"/>
        <v>-1.9230769230769232E-2</v>
      </c>
      <c r="N5794" t="str">
        <f t="shared" si="636"/>
        <v>no</v>
      </c>
    </row>
    <row r="5795" spans="1:14" x14ac:dyDescent="0.25">
      <c r="A5795" t="str">
        <f t="shared" si="630"/>
        <v>3North Melbourne</v>
      </c>
      <c r="B5795">
        <v>2020</v>
      </c>
      <c r="C5795">
        <v>3</v>
      </c>
      <c r="D5795" t="s">
        <v>277</v>
      </c>
      <c r="E5795" t="s">
        <v>25</v>
      </c>
      <c r="F5795">
        <v>34</v>
      </c>
      <c r="G5795" s="1">
        <v>0.53</v>
      </c>
      <c r="H5795">
        <v>0</v>
      </c>
      <c r="I5795">
        <f t="shared" si="631"/>
        <v>22</v>
      </c>
      <c r="J5795" s="3">
        <f t="shared" si="632"/>
        <v>0</v>
      </c>
      <c r="K5795" s="5">
        <f t="shared" si="635"/>
        <v>5</v>
      </c>
      <c r="L5795" s="3">
        <f t="shared" ca="1" si="633"/>
        <v>0</v>
      </c>
      <c r="M5795" s="1">
        <f t="shared" ca="1" si="634"/>
        <v>0</v>
      </c>
      <c r="N5795" t="str">
        <f t="shared" si="636"/>
        <v>yes</v>
      </c>
    </row>
    <row r="5796" spans="1:14" x14ac:dyDescent="0.25">
      <c r="A5796" t="str">
        <f t="shared" si="630"/>
        <v>3Geelong Cats</v>
      </c>
      <c r="B5796">
        <v>2020</v>
      </c>
      <c r="C5796">
        <v>3</v>
      </c>
      <c r="D5796" t="s">
        <v>468</v>
      </c>
      <c r="E5796" t="s">
        <v>9</v>
      </c>
      <c r="F5796">
        <v>29</v>
      </c>
      <c r="G5796" s="1">
        <v>0.95</v>
      </c>
      <c r="H5796">
        <v>0</v>
      </c>
      <c r="I5796">
        <f t="shared" si="631"/>
        <v>27</v>
      </c>
      <c r="J5796" s="3">
        <f t="shared" si="632"/>
        <v>0</v>
      </c>
      <c r="K5796" s="5">
        <f t="shared" si="635"/>
        <v>0</v>
      </c>
      <c r="L5796" s="3">
        <f t="shared" ca="1" si="633"/>
        <v>9.9439775910364139E-2</v>
      </c>
      <c r="M5796" s="1">
        <f t="shared" ca="1" si="634"/>
        <v>-9.9439775910364139E-2</v>
      </c>
      <c r="N5796" t="str">
        <f t="shared" si="636"/>
        <v>no</v>
      </c>
    </row>
    <row r="5797" spans="1:14" x14ac:dyDescent="0.25">
      <c r="A5797" t="str">
        <f t="shared" si="630"/>
        <v>3Western Bulldogs</v>
      </c>
      <c r="B5797">
        <v>2020</v>
      </c>
      <c r="C5797">
        <v>3</v>
      </c>
      <c r="D5797" t="s">
        <v>368</v>
      </c>
      <c r="E5797" t="s">
        <v>14</v>
      </c>
      <c r="F5797">
        <v>81</v>
      </c>
      <c r="G5797" s="1">
        <v>0.86</v>
      </c>
      <c r="H5797">
        <v>0</v>
      </c>
      <c r="I5797">
        <f t="shared" si="631"/>
        <v>15</v>
      </c>
      <c r="J5797" s="3">
        <f t="shared" si="632"/>
        <v>0</v>
      </c>
      <c r="K5797" s="5">
        <f t="shared" si="635"/>
        <v>0</v>
      </c>
      <c r="L5797" s="3">
        <f t="shared" ca="1" si="633"/>
        <v>0</v>
      </c>
      <c r="M5797" s="1">
        <f t="shared" ca="1" si="634"/>
        <v>0</v>
      </c>
      <c r="N5797" t="str">
        <f t="shared" si="636"/>
        <v>no</v>
      </c>
    </row>
    <row r="5798" spans="1:14" x14ac:dyDescent="0.25">
      <c r="A5798" t="str">
        <f t="shared" si="630"/>
        <v>3Fremantle</v>
      </c>
      <c r="B5798">
        <v>2020</v>
      </c>
      <c r="C5798">
        <v>3</v>
      </c>
      <c r="D5798" t="s">
        <v>464</v>
      </c>
      <c r="E5798" t="s">
        <v>53</v>
      </c>
      <c r="F5798">
        <v>47</v>
      </c>
      <c r="G5798" s="1">
        <v>0.9</v>
      </c>
      <c r="H5798">
        <v>0</v>
      </c>
      <c r="I5798">
        <f t="shared" si="631"/>
        <v>20</v>
      </c>
      <c r="J5798" s="3">
        <f t="shared" si="632"/>
        <v>0</v>
      </c>
      <c r="K5798" s="5">
        <f t="shared" si="635"/>
        <v>0</v>
      </c>
      <c r="L5798" s="3">
        <f t="shared" ca="1" si="633"/>
        <v>0</v>
      </c>
      <c r="M5798" s="1">
        <f t="shared" ca="1" si="634"/>
        <v>0</v>
      </c>
      <c r="N5798" t="str">
        <f t="shared" si="636"/>
        <v>no</v>
      </c>
    </row>
    <row r="5799" spans="1:14" x14ac:dyDescent="0.25">
      <c r="A5799" t="str">
        <f t="shared" si="630"/>
        <v>3Gold Coast Suns</v>
      </c>
      <c r="B5799">
        <v>2020</v>
      </c>
      <c r="C5799">
        <v>3</v>
      </c>
      <c r="D5799" t="s">
        <v>376</v>
      </c>
      <c r="E5799" t="s">
        <v>40</v>
      </c>
      <c r="F5799">
        <v>25</v>
      </c>
      <c r="G5799" s="1">
        <v>0.88</v>
      </c>
      <c r="H5799">
        <v>0</v>
      </c>
      <c r="I5799">
        <f t="shared" si="631"/>
        <v>20</v>
      </c>
      <c r="J5799" s="3">
        <f t="shared" si="632"/>
        <v>0</v>
      </c>
      <c r="K5799" s="5">
        <f t="shared" si="635"/>
        <v>0</v>
      </c>
      <c r="L5799" s="3">
        <f t="shared" ca="1" si="633"/>
        <v>7.8331924485770629E-2</v>
      </c>
      <c r="M5799" s="1">
        <f t="shared" ca="1" si="634"/>
        <v>-7.8331924485770629E-2</v>
      </c>
      <c r="N5799" t="str">
        <f t="shared" si="636"/>
        <v>no</v>
      </c>
    </row>
    <row r="5800" spans="1:14" x14ac:dyDescent="0.25">
      <c r="A5800" t="str">
        <f t="shared" si="630"/>
        <v>3GWS Giants</v>
      </c>
      <c r="B5800">
        <v>2020</v>
      </c>
      <c r="C5800">
        <v>3</v>
      </c>
      <c r="D5800" t="s">
        <v>559</v>
      </c>
      <c r="E5800" t="s">
        <v>11</v>
      </c>
      <c r="F5800">
        <v>64</v>
      </c>
      <c r="G5800" s="1">
        <v>0.92</v>
      </c>
      <c r="H5800">
        <v>0</v>
      </c>
      <c r="I5800">
        <f t="shared" si="631"/>
        <v>15</v>
      </c>
      <c r="J5800" s="3">
        <f t="shared" si="632"/>
        <v>0</v>
      </c>
      <c r="K5800" s="5">
        <f t="shared" si="635"/>
        <v>0</v>
      </c>
      <c r="L5800" s="3">
        <f t="shared" ca="1" si="633"/>
        <v>0</v>
      </c>
      <c r="M5800" s="1">
        <f t="shared" ca="1" si="634"/>
        <v>0</v>
      </c>
      <c r="N5800" t="str">
        <f t="shared" si="636"/>
        <v>no</v>
      </c>
    </row>
    <row r="5801" spans="1:14" x14ac:dyDescent="0.25">
      <c r="A5801" t="str">
        <f t="shared" si="630"/>
        <v>3Carlton</v>
      </c>
      <c r="B5801">
        <v>2020</v>
      </c>
      <c r="C5801">
        <v>3</v>
      </c>
      <c r="D5801" t="s">
        <v>162</v>
      </c>
      <c r="E5801" t="s">
        <v>6</v>
      </c>
      <c r="F5801">
        <v>49</v>
      </c>
      <c r="G5801" s="1">
        <v>0.76</v>
      </c>
      <c r="H5801">
        <v>0</v>
      </c>
      <c r="I5801">
        <f t="shared" si="631"/>
        <v>27</v>
      </c>
      <c r="J5801" s="3">
        <f t="shared" si="632"/>
        <v>0</v>
      </c>
      <c r="K5801" s="5">
        <f t="shared" si="635"/>
        <v>44</v>
      </c>
      <c r="L5801" s="3">
        <f t="shared" ca="1" si="633"/>
        <v>0</v>
      </c>
      <c r="M5801" s="1">
        <f t="shared" ca="1" si="634"/>
        <v>0</v>
      </c>
      <c r="N5801" t="str">
        <f t="shared" si="636"/>
        <v>yes</v>
      </c>
    </row>
    <row r="5802" spans="1:14" x14ac:dyDescent="0.25">
      <c r="A5802" t="str">
        <f t="shared" si="630"/>
        <v>3West Coast Eagles</v>
      </c>
      <c r="B5802">
        <v>2020</v>
      </c>
      <c r="C5802">
        <v>3</v>
      </c>
      <c r="D5802" t="s">
        <v>136</v>
      </c>
      <c r="E5802" t="s">
        <v>36</v>
      </c>
      <c r="F5802">
        <v>41</v>
      </c>
      <c r="G5802" s="1">
        <v>0.82</v>
      </c>
      <c r="H5802">
        <v>0</v>
      </c>
      <c r="I5802">
        <f t="shared" si="631"/>
        <v>19</v>
      </c>
      <c r="J5802" s="3">
        <f t="shared" si="632"/>
        <v>0</v>
      </c>
      <c r="K5802" s="5">
        <f t="shared" si="635"/>
        <v>24</v>
      </c>
      <c r="L5802" s="3">
        <f t="shared" ca="1" si="633"/>
        <v>0</v>
      </c>
      <c r="M5802" s="1">
        <f t="shared" ca="1" si="634"/>
        <v>0</v>
      </c>
      <c r="N5802" t="str">
        <f t="shared" si="636"/>
        <v>yes</v>
      </c>
    </row>
    <row r="5803" spans="1:14" x14ac:dyDescent="0.25">
      <c r="A5803" t="str">
        <f t="shared" si="630"/>
        <v>3Brisbane Lions</v>
      </c>
      <c r="B5803">
        <v>2020</v>
      </c>
      <c r="C5803">
        <v>3</v>
      </c>
      <c r="D5803" t="s">
        <v>306</v>
      </c>
      <c r="E5803" t="s">
        <v>16</v>
      </c>
      <c r="F5803">
        <v>30</v>
      </c>
      <c r="G5803" s="1">
        <v>0.97</v>
      </c>
      <c r="H5803">
        <v>0</v>
      </c>
      <c r="I5803">
        <f t="shared" si="631"/>
        <v>19</v>
      </c>
      <c r="J5803" s="3">
        <f t="shared" si="632"/>
        <v>0</v>
      </c>
      <c r="K5803" s="5">
        <f t="shared" si="635"/>
        <v>2</v>
      </c>
      <c r="L5803" s="3">
        <f t="shared" ca="1" si="633"/>
        <v>3.0769230769230771E-2</v>
      </c>
      <c r="M5803" s="1">
        <f t="shared" ca="1" si="634"/>
        <v>-3.0769230769230771E-2</v>
      </c>
      <c r="N5803" t="str">
        <f t="shared" si="636"/>
        <v>yes</v>
      </c>
    </row>
    <row r="5804" spans="1:14" x14ac:dyDescent="0.25">
      <c r="A5804" t="str">
        <f t="shared" si="630"/>
        <v>3Gold Coast Suns</v>
      </c>
      <c r="B5804">
        <v>2020</v>
      </c>
      <c r="C5804">
        <v>3</v>
      </c>
      <c r="D5804" t="s">
        <v>558</v>
      </c>
      <c r="E5804" t="s">
        <v>40</v>
      </c>
      <c r="F5804">
        <v>45</v>
      </c>
      <c r="G5804" s="1">
        <v>0.73</v>
      </c>
      <c r="H5804">
        <v>0</v>
      </c>
      <c r="I5804">
        <f t="shared" si="631"/>
        <v>20</v>
      </c>
      <c r="J5804" s="3">
        <f t="shared" si="632"/>
        <v>0</v>
      </c>
      <c r="K5804" s="5">
        <f t="shared" si="635"/>
        <v>0</v>
      </c>
      <c r="L5804" s="3">
        <f t="shared" ca="1" si="633"/>
        <v>3.0303030303030303E-3</v>
      </c>
      <c r="M5804" s="1">
        <f t="shared" ca="1" si="634"/>
        <v>-3.0303030303030303E-3</v>
      </c>
      <c r="N5804" t="str">
        <f t="shared" si="636"/>
        <v>no</v>
      </c>
    </row>
    <row r="5805" spans="1:14" x14ac:dyDescent="0.25">
      <c r="A5805" t="str">
        <f t="shared" si="630"/>
        <v>3Brisbane Lions</v>
      </c>
      <c r="B5805">
        <v>2020</v>
      </c>
      <c r="C5805">
        <v>3</v>
      </c>
      <c r="D5805" t="s">
        <v>333</v>
      </c>
      <c r="E5805" t="s">
        <v>16</v>
      </c>
      <c r="F5805">
        <v>30</v>
      </c>
      <c r="G5805" s="1">
        <v>0.95</v>
      </c>
      <c r="H5805">
        <v>0</v>
      </c>
      <c r="I5805">
        <f t="shared" si="631"/>
        <v>19</v>
      </c>
      <c r="J5805" s="3">
        <f t="shared" si="632"/>
        <v>0</v>
      </c>
      <c r="K5805" s="5">
        <f t="shared" si="635"/>
        <v>1</v>
      </c>
      <c r="L5805" s="3">
        <f t="shared" ca="1" si="633"/>
        <v>1.2383900928792569E-2</v>
      </c>
      <c r="M5805" s="1">
        <f t="shared" ca="1" si="634"/>
        <v>-1.2383900928792569E-2</v>
      </c>
      <c r="N5805" t="str">
        <f t="shared" si="636"/>
        <v>yes</v>
      </c>
    </row>
    <row r="5806" spans="1:14" x14ac:dyDescent="0.25">
      <c r="A5806" t="str">
        <f t="shared" si="630"/>
        <v>3St Kilda</v>
      </c>
      <c r="B5806">
        <v>2020</v>
      </c>
      <c r="C5806">
        <v>3</v>
      </c>
      <c r="D5806" t="s">
        <v>556</v>
      </c>
      <c r="E5806" t="s">
        <v>19</v>
      </c>
      <c r="F5806">
        <v>27</v>
      </c>
      <c r="G5806" s="1">
        <v>0.81</v>
      </c>
      <c r="H5806">
        <v>0</v>
      </c>
      <c r="I5806">
        <f t="shared" si="631"/>
        <v>20</v>
      </c>
      <c r="J5806" s="3">
        <f t="shared" si="632"/>
        <v>0</v>
      </c>
      <c r="K5806" s="5">
        <f t="shared" si="635"/>
        <v>0</v>
      </c>
      <c r="L5806" s="3">
        <f t="shared" ca="1" si="633"/>
        <v>3.7815126050420172E-2</v>
      </c>
      <c r="M5806" s="1">
        <f t="shared" ca="1" si="634"/>
        <v>-3.7815126050420172E-2</v>
      </c>
      <c r="N5806" t="str">
        <f t="shared" si="636"/>
        <v>no</v>
      </c>
    </row>
    <row r="5807" spans="1:14" x14ac:dyDescent="0.25">
      <c r="A5807" t="str">
        <f t="shared" si="630"/>
        <v>3Western Bulldogs</v>
      </c>
      <c r="B5807">
        <v>2020</v>
      </c>
      <c r="C5807">
        <v>3</v>
      </c>
      <c r="D5807" t="s">
        <v>116</v>
      </c>
      <c r="E5807" t="s">
        <v>14</v>
      </c>
      <c r="F5807">
        <v>62</v>
      </c>
      <c r="G5807" s="1">
        <v>0.75</v>
      </c>
      <c r="H5807">
        <v>0</v>
      </c>
      <c r="I5807">
        <f t="shared" si="631"/>
        <v>15</v>
      </c>
      <c r="J5807" s="3">
        <f t="shared" si="632"/>
        <v>0</v>
      </c>
      <c r="K5807" s="5">
        <f t="shared" si="635"/>
        <v>192</v>
      </c>
      <c r="L5807" s="3">
        <f t="shared" ca="1" si="633"/>
        <v>0</v>
      </c>
      <c r="M5807" s="1">
        <f t="shared" ca="1" si="634"/>
        <v>0</v>
      </c>
      <c r="N5807" t="str">
        <f t="shared" si="636"/>
        <v>yes</v>
      </c>
    </row>
    <row r="5808" spans="1:14" x14ac:dyDescent="0.25">
      <c r="A5808" t="str">
        <f t="shared" si="630"/>
        <v>3Gold Coast Suns</v>
      </c>
      <c r="B5808">
        <v>2020</v>
      </c>
      <c r="C5808">
        <v>3</v>
      </c>
      <c r="D5808" t="s">
        <v>535</v>
      </c>
      <c r="E5808" t="s">
        <v>40</v>
      </c>
      <c r="F5808">
        <v>45</v>
      </c>
      <c r="G5808" s="1">
        <v>0.9</v>
      </c>
      <c r="H5808">
        <v>0</v>
      </c>
      <c r="I5808">
        <f t="shared" si="631"/>
        <v>20</v>
      </c>
      <c r="J5808" s="3">
        <f t="shared" si="632"/>
        <v>0</v>
      </c>
      <c r="K5808" s="5">
        <f t="shared" si="635"/>
        <v>0</v>
      </c>
      <c r="L5808" s="3">
        <f t="shared" ca="1" si="633"/>
        <v>9.7696687370600416E-2</v>
      </c>
      <c r="M5808" s="1">
        <f t="shared" ca="1" si="634"/>
        <v>-9.7696687370600416E-2</v>
      </c>
      <c r="N5808" t="str">
        <f t="shared" si="636"/>
        <v>no</v>
      </c>
    </row>
    <row r="5809" spans="1:14" x14ac:dyDescent="0.25">
      <c r="A5809" t="str">
        <f t="shared" si="630"/>
        <v>3Port Adelaide</v>
      </c>
      <c r="B5809">
        <v>2020</v>
      </c>
      <c r="C5809">
        <v>3</v>
      </c>
      <c r="D5809" t="s">
        <v>588</v>
      </c>
      <c r="E5809" t="s">
        <v>48</v>
      </c>
      <c r="F5809">
        <v>22</v>
      </c>
      <c r="G5809" s="1">
        <v>0.93</v>
      </c>
      <c r="H5809">
        <v>0</v>
      </c>
      <c r="I5809">
        <f t="shared" si="631"/>
        <v>20</v>
      </c>
      <c r="J5809" s="3">
        <f t="shared" si="632"/>
        <v>0</v>
      </c>
      <c r="K5809" s="5">
        <f t="shared" si="635"/>
        <v>0</v>
      </c>
      <c r="L5809" s="3">
        <f t="shared" ca="1" si="633"/>
        <v>3.9772727272727272E-2</v>
      </c>
      <c r="M5809" s="1">
        <f t="shared" ca="1" si="634"/>
        <v>-3.9772727272727272E-2</v>
      </c>
      <c r="N5809" t="str">
        <f t="shared" si="636"/>
        <v>no</v>
      </c>
    </row>
    <row r="5810" spans="1:14" x14ac:dyDescent="0.25">
      <c r="A5810" t="str">
        <f t="shared" si="630"/>
        <v>3Gold Coast Suns</v>
      </c>
      <c r="B5810">
        <v>2020</v>
      </c>
      <c r="C5810">
        <v>3</v>
      </c>
      <c r="D5810" t="s">
        <v>534</v>
      </c>
      <c r="E5810" t="s">
        <v>40</v>
      </c>
      <c r="F5810">
        <v>68</v>
      </c>
      <c r="G5810" s="1">
        <v>0.88</v>
      </c>
      <c r="H5810">
        <v>0</v>
      </c>
      <c r="I5810">
        <f t="shared" si="631"/>
        <v>20</v>
      </c>
      <c r="J5810" s="3">
        <f t="shared" si="632"/>
        <v>0</v>
      </c>
      <c r="K5810" s="5">
        <f t="shared" si="635"/>
        <v>0</v>
      </c>
      <c r="L5810" s="3">
        <f t="shared" ca="1" si="633"/>
        <v>1.2254901960784314E-2</v>
      </c>
      <c r="M5810" s="1">
        <f t="shared" ca="1" si="634"/>
        <v>-1.2254901960784314E-2</v>
      </c>
      <c r="N5810" t="str">
        <f t="shared" si="636"/>
        <v>no</v>
      </c>
    </row>
    <row r="5811" spans="1:14" x14ac:dyDescent="0.25">
      <c r="A5811" t="str">
        <f t="shared" si="630"/>
        <v>3West Coast Eagles</v>
      </c>
      <c r="B5811">
        <v>2020</v>
      </c>
      <c r="C5811">
        <v>3</v>
      </c>
      <c r="D5811" t="s">
        <v>625</v>
      </c>
      <c r="E5811" t="s">
        <v>36</v>
      </c>
      <c r="F5811">
        <v>24</v>
      </c>
      <c r="G5811" s="1">
        <v>0.74</v>
      </c>
      <c r="H5811">
        <v>0</v>
      </c>
      <c r="I5811">
        <f t="shared" si="631"/>
        <v>19</v>
      </c>
      <c r="J5811" s="3">
        <f t="shared" si="632"/>
        <v>0</v>
      </c>
      <c r="K5811" s="5">
        <f t="shared" si="635"/>
        <v>0</v>
      </c>
      <c r="L5811" s="3">
        <f t="shared" ca="1" si="633"/>
        <v>7.6190476190476183E-2</v>
      </c>
      <c r="M5811" s="1">
        <f t="shared" ca="1" si="634"/>
        <v>-7.6190476190476183E-2</v>
      </c>
      <c r="N5811" t="str">
        <f t="shared" si="636"/>
        <v>no</v>
      </c>
    </row>
    <row r="5812" spans="1:14" x14ac:dyDescent="0.25">
      <c r="A5812" t="str">
        <f t="shared" si="630"/>
        <v>3West Coast Eagles</v>
      </c>
      <c r="B5812">
        <v>2020</v>
      </c>
      <c r="C5812">
        <v>3</v>
      </c>
      <c r="D5812" t="s">
        <v>561</v>
      </c>
      <c r="E5812" t="s">
        <v>36</v>
      </c>
      <c r="F5812">
        <v>42</v>
      </c>
      <c r="G5812" s="1">
        <v>0.71</v>
      </c>
      <c r="H5812">
        <v>0</v>
      </c>
      <c r="I5812">
        <f t="shared" si="631"/>
        <v>19</v>
      </c>
      <c r="J5812" s="3">
        <f t="shared" si="632"/>
        <v>0</v>
      </c>
      <c r="K5812" s="5">
        <f t="shared" si="635"/>
        <v>0</v>
      </c>
      <c r="L5812" s="3">
        <f t="shared" ca="1" si="633"/>
        <v>2.3529411764705885E-3</v>
      </c>
      <c r="M5812" s="1">
        <f t="shared" ca="1" si="634"/>
        <v>-2.3529411764705885E-3</v>
      </c>
      <c r="N5812" t="str">
        <f t="shared" si="636"/>
        <v>no</v>
      </c>
    </row>
    <row r="5813" spans="1:14" x14ac:dyDescent="0.25">
      <c r="A5813" t="str">
        <f t="shared" si="630"/>
        <v>3St Kilda</v>
      </c>
      <c r="B5813">
        <v>2020</v>
      </c>
      <c r="C5813">
        <v>3</v>
      </c>
      <c r="D5813" t="s">
        <v>594</v>
      </c>
      <c r="E5813" t="s">
        <v>19</v>
      </c>
      <c r="F5813">
        <v>88</v>
      </c>
      <c r="G5813" s="1">
        <v>0.92</v>
      </c>
      <c r="H5813">
        <v>0</v>
      </c>
      <c r="I5813">
        <f t="shared" si="631"/>
        <v>20</v>
      </c>
      <c r="J5813" s="3">
        <f t="shared" si="632"/>
        <v>0</v>
      </c>
      <c r="K5813" s="5">
        <f t="shared" si="635"/>
        <v>0</v>
      </c>
      <c r="L5813" s="3">
        <f t="shared" ca="1" si="633"/>
        <v>1.7857142857142856E-2</v>
      </c>
      <c r="M5813" s="1">
        <f t="shared" ca="1" si="634"/>
        <v>-1.7857142857142856E-2</v>
      </c>
      <c r="N5813" t="str">
        <f t="shared" si="636"/>
        <v>no</v>
      </c>
    </row>
    <row r="5814" spans="1:14" x14ac:dyDescent="0.25">
      <c r="A5814" t="str">
        <f t="shared" si="630"/>
        <v>3GWS Giants</v>
      </c>
      <c r="B5814">
        <v>2020</v>
      </c>
      <c r="C5814">
        <v>3</v>
      </c>
      <c r="D5814" t="s">
        <v>331</v>
      </c>
      <c r="E5814" t="s">
        <v>11</v>
      </c>
      <c r="F5814">
        <v>38</v>
      </c>
      <c r="G5814" s="1">
        <v>0.9</v>
      </c>
      <c r="H5814">
        <v>0</v>
      </c>
      <c r="I5814">
        <f t="shared" si="631"/>
        <v>15</v>
      </c>
      <c r="J5814" s="3">
        <f t="shared" si="632"/>
        <v>0</v>
      </c>
      <c r="K5814" s="5">
        <f t="shared" si="635"/>
        <v>1</v>
      </c>
      <c r="L5814" s="3">
        <f t="shared" ca="1" si="633"/>
        <v>3.3333333333333333E-2</v>
      </c>
      <c r="M5814" s="1">
        <f t="shared" ca="1" si="634"/>
        <v>-3.3333333333333333E-2</v>
      </c>
      <c r="N5814" t="str">
        <f t="shared" si="636"/>
        <v>yes</v>
      </c>
    </row>
    <row r="5815" spans="1:14" x14ac:dyDescent="0.25">
      <c r="A5815" t="str">
        <f t="shared" si="630"/>
        <v>3Richmond</v>
      </c>
      <c r="B5815">
        <v>2020</v>
      </c>
      <c r="C5815">
        <v>3</v>
      </c>
      <c r="D5815" t="s">
        <v>392</v>
      </c>
      <c r="E5815" t="s">
        <v>28</v>
      </c>
      <c r="F5815">
        <v>72</v>
      </c>
      <c r="G5815" s="1">
        <v>1</v>
      </c>
      <c r="H5815">
        <v>0</v>
      </c>
      <c r="I5815">
        <f t="shared" si="631"/>
        <v>19</v>
      </c>
      <c r="J5815" s="3">
        <f t="shared" si="632"/>
        <v>0</v>
      </c>
      <c r="K5815" s="5">
        <f t="shared" si="635"/>
        <v>0</v>
      </c>
      <c r="L5815" s="3">
        <f t="shared" ca="1" si="633"/>
        <v>0</v>
      </c>
      <c r="M5815" s="1">
        <f t="shared" ca="1" si="634"/>
        <v>0</v>
      </c>
      <c r="N5815" t="str">
        <f t="shared" si="636"/>
        <v>no</v>
      </c>
    </row>
    <row r="5816" spans="1:14" x14ac:dyDescent="0.25">
      <c r="A5816" t="str">
        <f t="shared" si="630"/>
        <v>3Richmond</v>
      </c>
      <c r="B5816">
        <v>2020</v>
      </c>
      <c r="C5816">
        <v>3</v>
      </c>
      <c r="D5816" t="s">
        <v>393</v>
      </c>
      <c r="E5816" t="s">
        <v>28</v>
      </c>
      <c r="F5816">
        <v>26</v>
      </c>
      <c r="G5816" s="1">
        <v>0.72</v>
      </c>
      <c r="H5816">
        <v>0</v>
      </c>
      <c r="I5816">
        <f t="shared" si="631"/>
        <v>19</v>
      </c>
      <c r="J5816" s="3">
        <f t="shared" si="632"/>
        <v>0</v>
      </c>
      <c r="K5816" s="5">
        <f t="shared" si="635"/>
        <v>0</v>
      </c>
      <c r="L5816" s="3">
        <f t="shared" ca="1" si="633"/>
        <v>2.976190476190476E-3</v>
      </c>
      <c r="M5816" s="1">
        <f t="shared" ca="1" si="634"/>
        <v>-2.976190476190476E-3</v>
      </c>
      <c r="N5816" t="str">
        <f t="shared" si="636"/>
        <v>no</v>
      </c>
    </row>
    <row r="5817" spans="1:14" x14ac:dyDescent="0.25">
      <c r="A5817" t="str">
        <f t="shared" si="630"/>
        <v>3West Coast Eagles</v>
      </c>
      <c r="B5817">
        <v>2020</v>
      </c>
      <c r="C5817">
        <v>3</v>
      </c>
      <c r="D5817" t="s">
        <v>574</v>
      </c>
      <c r="E5817" t="s">
        <v>36</v>
      </c>
      <c r="F5817">
        <v>42</v>
      </c>
      <c r="G5817" s="1">
        <v>0.89</v>
      </c>
      <c r="H5817">
        <v>0</v>
      </c>
      <c r="I5817">
        <f t="shared" si="631"/>
        <v>19</v>
      </c>
      <c r="J5817" s="3">
        <f t="shared" si="632"/>
        <v>0</v>
      </c>
      <c r="K5817" s="5">
        <f t="shared" si="635"/>
        <v>0</v>
      </c>
      <c r="L5817" s="3">
        <f t="shared" ca="1" si="633"/>
        <v>0</v>
      </c>
      <c r="M5817" s="1">
        <f t="shared" ca="1" si="634"/>
        <v>0</v>
      </c>
      <c r="N5817" t="str">
        <f t="shared" si="636"/>
        <v>no</v>
      </c>
    </row>
    <row r="5818" spans="1:14" x14ac:dyDescent="0.25">
      <c r="A5818" t="str">
        <f t="shared" si="630"/>
        <v>3North Melbourne</v>
      </c>
      <c r="B5818">
        <v>2020</v>
      </c>
      <c r="C5818">
        <v>3</v>
      </c>
      <c r="D5818" t="s">
        <v>34</v>
      </c>
      <c r="E5818" t="s">
        <v>25</v>
      </c>
      <c r="F5818">
        <v>71</v>
      </c>
      <c r="G5818" s="1">
        <v>0.91</v>
      </c>
      <c r="H5818">
        <v>0</v>
      </c>
      <c r="I5818">
        <f t="shared" si="631"/>
        <v>22</v>
      </c>
      <c r="J5818" s="3">
        <f t="shared" si="632"/>
        <v>0</v>
      </c>
      <c r="K5818" s="5">
        <f t="shared" si="635"/>
        <v>171</v>
      </c>
      <c r="L5818" s="3">
        <f t="shared" ca="1" si="633"/>
        <v>0</v>
      </c>
      <c r="M5818" s="1">
        <f t="shared" ca="1" si="634"/>
        <v>0</v>
      </c>
      <c r="N5818" t="str">
        <f t="shared" si="636"/>
        <v>yes</v>
      </c>
    </row>
    <row r="5819" spans="1:14" x14ac:dyDescent="0.25">
      <c r="A5819" t="str">
        <f t="shared" si="630"/>
        <v>3Collingwood</v>
      </c>
      <c r="B5819">
        <v>2020</v>
      </c>
      <c r="C5819">
        <v>3</v>
      </c>
      <c r="D5819" t="s">
        <v>181</v>
      </c>
      <c r="E5819" t="s">
        <v>51</v>
      </c>
      <c r="F5819">
        <v>57</v>
      </c>
      <c r="G5819" s="1">
        <v>0.73</v>
      </c>
      <c r="H5819">
        <v>0</v>
      </c>
      <c r="I5819">
        <f t="shared" si="631"/>
        <v>20</v>
      </c>
      <c r="J5819" s="3">
        <f t="shared" si="632"/>
        <v>0</v>
      </c>
      <c r="K5819" s="5">
        <f t="shared" si="635"/>
        <v>28</v>
      </c>
      <c r="L5819" s="3">
        <f t="shared" ca="1" si="633"/>
        <v>9.2592592592592601E-2</v>
      </c>
      <c r="M5819" s="1">
        <f t="shared" ca="1" si="634"/>
        <v>-9.2592592592592601E-2</v>
      </c>
      <c r="N5819" t="str">
        <f t="shared" si="636"/>
        <v>yes</v>
      </c>
    </row>
    <row r="5820" spans="1:14" x14ac:dyDescent="0.25">
      <c r="A5820" t="str">
        <f t="shared" si="630"/>
        <v>3Sydney Swans</v>
      </c>
      <c r="B5820">
        <v>2020</v>
      </c>
      <c r="C5820">
        <v>3</v>
      </c>
      <c r="D5820" t="s">
        <v>603</v>
      </c>
      <c r="E5820" t="s">
        <v>70</v>
      </c>
      <c r="F5820">
        <v>22</v>
      </c>
      <c r="G5820" s="1">
        <v>1</v>
      </c>
      <c r="H5820">
        <v>0</v>
      </c>
      <c r="I5820">
        <f t="shared" si="631"/>
        <v>22</v>
      </c>
      <c r="J5820" s="3">
        <f t="shared" si="632"/>
        <v>0</v>
      </c>
      <c r="K5820" s="5">
        <f t="shared" si="635"/>
        <v>0</v>
      </c>
      <c r="L5820" s="3">
        <f t="shared" ca="1" si="633"/>
        <v>0</v>
      </c>
      <c r="M5820" s="1">
        <f t="shared" ca="1" si="634"/>
        <v>0</v>
      </c>
      <c r="N5820" t="str">
        <f t="shared" si="636"/>
        <v>no</v>
      </c>
    </row>
    <row r="5821" spans="1:14" x14ac:dyDescent="0.25">
      <c r="A5821" t="str">
        <f t="shared" si="630"/>
        <v>3Brisbane Lions</v>
      </c>
      <c r="B5821">
        <v>2020</v>
      </c>
      <c r="C5821">
        <v>3</v>
      </c>
      <c r="D5821" t="s">
        <v>451</v>
      </c>
      <c r="E5821" t="s">
        <v>16</v>
      </c>
      <c r="F5821">
        <v>67</v>
      </c>
      <c r="G5821" s="1">
        <v>0.76</v>
      </c>
      <c r="H5821">
        <v>0</v>
      </c>
      <c r="I5821">
        <f t="shared" si="631"/>
        <v>19</v>
      </c>
      <c r="J5821" s="3">
        <f t="shared" si="632"/>
        <v>0</v>
      </c>
      <c r="K5821" s="5">
        <f t="shared" si="635"/>
        <v>0</v>
      </c>
      <c r="L5821" s="3">
        <f t="shared" ca="1" si="633"/>
        <v>1.7857142857142856E-2</v>
      </c>
      <c r="M5821" s="1">
        <f t="shared" ca="1" si="634"/>
        <v>-1.7857142857142856E-2</v>
      </c>
      <c r="N5821" t="str">
        <f t="shared" si="636"/>
        <v>no</v>
      </c>
    </row>
    <row r="5822" spans="1:14" x14ac:dyDescent="0.25">
      <c r="A5822" t="str">
        <f t="shared" si="630"/>
        <v>3Adelaide Crows</v>
      </c>
      <c r="B5822">
        <v>2020</v>
      </c>
      <c r="C5822">
        <v>3</v>
      </c>
      <c r="D5822" t="s">
        <v>456</v>
      </c>
      <c r="E5822" t="s">
        <v>22</v>
      </c>
      <c r="F5822">
        <v>86</v>
      </c>
      <c r="G5822" s="1">
        <v>0.9</v>
      </c>
      <c r="H5822">
        <v>0</v>
      </c>
      <c r="I5822">
        <f t="shared" si="631"/>
        <v>20</v>
      </c>
      <c r="J5822" s="3">
        <f t="shared" si="632"/>
        <v>0</v>
      </c>
      <c r="K5822" s="5">
        <f t="shared" si="635"/>
        <v>0</v>
      </c>
      <c r="L5822" s="3">
        <f t="shared" ca="1" si="633"/>
        <v>0</v>
      </c>
      <c r="M5822" s="1">
        <f t="shared" ca="1" si="634"/>
        <v>0</v>
      </c>
      <c r="N5822" t="str">
        <f t="shared" si="636"/>
        <v>no</v>
      </c>
    </row>
    <row r="5823" spans="1:14" x14ac:dyDescent="0.25">
      <c r="A5823" t="str">
        <f t="shared" si="630"/>
        <v>3Hawthorn</v>
      </c>
      <c r="B5823">
        <v>2020</v>
      </c>
      <c r="C5823">
        <v>3</v>
      </c>
      <c r="D5823" t="s">
        <v>521</v>
      </c>
      <c r="E5823" t="s">
        <v>56</v>
      </c>
      <c r="F5823">
        <v>60</v>
      </c>
      <c r="G5823" s="1">
        <v>0.76</v>
      </c>
      <c r="H5823">
        <v>0</v>
      </c>
      <c r="I5823">
        <f t="shared" si="631"/>
        <v>19</v>
      </c>
      <c r="J5823" s="3">
        <f t="shared" si="632"/>
        <v>0</v>
      </c>
      <c r="K5823" s="5">
        <f t="shared" si="635"/>
        <v>0</v>
      </c>
      <c r="L5823" s="3">
        <f t="shared" ca="1" si="633"/>
        <v>0</v>
      </c>
      <c r="M5823" s="1">
        <f t="shared" ca="1" si="634"/>
        <v>0</v>
      </c>
      <c r="N5823" t="str">
        <f t="shared" si="636"/>
        <v>no</v>
      </c>
    </row>
    <row r="5824" spans="1:14" x14ac:dyDescent="0.25">
      <c r="A5824" t="str">
        <f t="shared" si="630"/>
        <v>3Brisbane Lions</v>
      </c>
      <c r="B5824">
        <v>2020</v>
      </c>
      <c r="C5824">
        <v>3</v>
      </c>
      <c r="D5824" t="s">
        <v>388</v>
      </c>
      <c r="E5824" t="s">
        <v>16</v>
      </c>
      <c r="F5824">
        <v>18</v>
      </c>
      <c r="G5824" s="1">
        <v>0.61</v>
      </c>
      <c r="H5824">
        <v>0</v>
      </c>
      <c r="I5824">
        <f t="shared" si="631"/>
        <v>19</v>
      </c>
      <c r="J5824" s="3">
        <f t="shared" si="632"/>
        <v>0</v>
      </c>
      <c r="K5824" s="5">
        <f t="shared" si="635"/>
        <v>0</v>
      </c>
      <c r="L5824" s="3">
        <f t="shared" ca="1" si="633"/>
        <v>0</v>
      </c>
      <c r="M5824" s="1">
        <f t="shared" ca="1" si="634"/>
        <v>0</v>
      </c>
      <c r="N5824" t="str">
        <f t="shared" si="636"/>
        <v>no</v>
      </c>
    </row>
    <row r="5825" spans="1:14" x14ac:dyDescent="0.25">
      <c r="A5825" t="str">
        <f t="shared" si="630"/>
        <v>3St Kilda</v>
      </c>
      <c r="B5825">
        <v>2020</v>
      </c>
      <c r="C5825">
        <v>3</v>
      </c>
      <c r="D5825" t="s">
        <v>581</v>
      </c>
      <c r="E5825" t="s">
        <v>19</v>
      </c>
      <c r="F5825">
        <v>41</v>
      </c>
      <c r="G5825" s="1">
        <v>0.78</v>
      </c>
      <c r="H5825">
        <v>0</v>
      </c>
      <c r="I5825">
        <f t="shared" si="631"/>
        <v>20</v>
      </c>
      <c r="J5825" s="3">
        <f t="shared" si="632"/>
        <v>0</v>
      </c>
      <c r="K5825" s="5">
        <f t="shared" si="635"/>
        <v>0</v>
      </c>
      <c r="L5825" s="3">
        <f t="shared" ca="1" si="633"/>
        <v>6.0287081339712924E-2</v>
      </c>
      <c r="M5825" s="1">
        <f t="shared" ca="1" si="634"/>
        <v>-6.0287081339712924E-2</v>
      </c>
      <c r="N5825" t="str">
        <f t="shared" si="636"/>
        <v>no</v>
      </c>
    </row>
    <row r="5826" spans="1:14" x14ac:dyDescent="0.25">
      <c r="A5826" t="str">
        <f t="shared" ref="A5826:A5889" si="637">C5826&amp;E5826</f>
        <v>3GWS Giants</v>
      </c>
      <c r="B5826">
        <v>2020</v>
      </c>
      <c r="C5826">
        <v>3</v>
      </c>
      <c r="D5826" t="s">
        <v>377</v>
      </c>
      <c r="E5826" t="s">
        <v>11</v>
      </c>
      <c r="F5826">
        <v>105</v>
      </c>
      <c r="G5826" s="1">
        <v>0.89</v>
      </c>
      <c r="H5826">
        <v>0</v>
      </c>
      <c r="I5826">
        <f t="shared" ref="I5826:I5889" si="638">SUMIF($A:$A,$A5826,$H:$H)/4</f>
        <v>15</v>
      </c>
      <c r="J5826" s="3">
        <f t="shared" ref="J5826:J5889" si="639">H5826/I5826</f>
        <v>0</v>
      </c>
      <c r="K5826" s="5">
        <f t="shared" si="635"/>
        <v>0</v>
      </c>
      <c r="L5826" s="3">
        <f t="shared" ref="L5826:L5889" ca="1" si="640">SUMIF($D:$D,$D5826,$J5826)/COUNTIF($D:$D,$D5826)</f>
        <v>0</v>
      </c>
      <c r="M5826" s="1">
        <f t="shared" ref="M5826:M5889" ca="1" si="641">J5826-L5826</f>
        <v>0</v>
      </c>
      <c r="N5826" t="str">
        <f t="shared" si="636"/>
        <v>no</v>
      </c>
    </row>
    <row r="5827" spans="1:14" x14ac:dyDescent="0.25">
      <c r="A5827" t="str">
        <f t="shared" si="637"/>
        <v>3Fremantle</v>
      </c>
      <c r="B5827">
        <v>2020</v>
      </c>
      <c r="C5827">
        <v>3</v>
      </c>
      <c r="D5827" t="s">
        <v>359</v>
      </c>
      <c r="E5827" t="s">
        <v>53</v>
      </c>
      <c r="F5827">
        <v>59</v>
      </c>
      <c r="G5827" s="1">
        <v>0.76</v>
      </c>
      <c r="H5827">
        <v>0</v>
      </c>
      <c r="I5827">
        <f t="shared" si="638"/>
        <v>20</v>
      </c>
      <c r="J5827" s="3">
        <f t="shared" si="639"/>
        <v>0</v>
      </c>
      <c r="K5827" s="5">
        <f t="shared" ref="K5827:K5890" si="642">SUMIF($D:$D,$D5827,$H:$H)</f>
        <v>0</v>
      </c>
      <c r="L5827" s="3">
        <f t="shared" ca="1" si="640"/>
        <v>4.7275641025641024E-2</v>
      </c>
      <c r="M5827" s="1">
        <f t="shared" ca="1" si="641"/>
        <v>-4.7275641025641024E-2</v>
      </c>
      <c r="N5827" t="str">
        <f t="shared" ref="N5827:N5890" si="643">IF(K5827&gt;0,"yes", "no")</f>
        <v>no</v>
      </c>
    </row>
    <row r="5828" spans="1:14" x14ac:dyDescent="0.25">
      <c r="A5828" t="str">
        <f t="shared" si="637"/>
        <v>3St Kilda</v>
      </c>
      <c r="B5828">
        <v>2020</v>
      </c>
      <c r="C5828">
        <v>3</v>
      </c>
      <c r="D5828" t="s">
        <v>511</v>
      </c>
      <c r="E5828" t="s">
        <v>19</v>
      </c>
      <c r="F5828">
        <v>22</v>
      </c>
      <c r="G5828" s="1">
        <v>0.72</v>
      </c>
      <c r="H5828">
        <v>0</v>
      </c>
      <c r="I5828">
        <f t="shared" si="638"/>
        <v>20</v>
      </c>
      <c r="J5828" s="3">
        <f t="shared" si="639"/>
        <v>0</v>
      </c>
      <c r="K5828" s="5">
        <f t="shared" si="642"/>
        <v>0</v>
      </c>
      <c r="L5828" s="3">
        <f t="shared" ca="1" si="640"/>
        <v>2.777777777777778E-2</v>
      </c>
      <c r="M5828" s="1">
        <f t="shared" ca="1" si="641"/>
        <v>-2.777777777777778E-2</v>
      </c>
      <c r="N5828" t="str">
        <f t="shared" si="643"/>
        <v>no</v>
      </c>
    </row>
    <row r="5829" spans="1:14" x14ac:dyDescent="0.25">
      <c r="A5829" t="str">
        <f t="shared" si="637"/>
        <v>3Western Bulldogs</v>
      </c>
      <c r="B5829">
        <v>2020</v>
      </c>
      <c r="C5829">
        <v>3</v>
      </c>
      <c r="D5829" t="s">
        <v>471</v>
      </c>
      <c r="E5829" t="s">
        <v>14</v>
      </c>
      <c r="F5829">
        <v>67</v>
      </c>
      <c r="G5829" s="1">
        <v>0.85</v>
      </c>
      <c r="H5829">
        <v>0</v>
      </c>
      <c r="I5829">
        <f t="shared" si="638"/>
        <v>15</v>
      </c>
      <c r="J5829" s="3">
        <f t="shared" si="639"/>
        <v>0</v>
      </c>
      <c r="K5829" s="5">
        <f t="shared" si="642"/>
        <v>0</v>
      </c>
      <c r="L5829" s="3">
        <f t="shared" ca="1" si="640"/>
        <v>5.1020408163265307E-2</v>
      </c>
      <c r="M5829" s="1">
        <f t="shared" ca="1" si="641"/>
        <v>-5.1020408163265307E-2</v>
      </c>
      <c r="N5829" t="str">
        <f t="shared" si="643"/>
        <v>no</v>
      </c>
    </row>
    <row r="5830" spans="1:14" x14ac:dyDescent="0.25">
      <c r="A5830" t="str">
        <f t="shared" si="637"/>
        <v>3Hawthorn</v>
      </c>
      <c r="B5830">
        <v>2020</v>
      </c>
      <c r="C5830">
        <v>3</v>
      </c>
      <c r="D5830" t="s">
        <v>560</v>
      </c>
      <c r="E5830" t="s">
        <v>56</v>
      </c>
      <c r="F5830">
        <v>39</v>
      </c>
      <c r="G5830" s="1">
        <v>0.65</v>
      </c>
      <c r="H5830">
        <v>0</v>
      </c>
      <c r="I5830">
        <f t="shared" si="638"/>
        <v>19</v>
      </c>
      <c r="J5830" s="3">
        <f t="shared" si="639"/>
        <v>0</v>
      </c>
      <c r="K5830" s="5">
        <f t="shared" si="642"/>
        <v>0</v>
      </c>
      <c r="L5830" s="3">
        <f t="shared" ca="1" si="640"/>
        <v>0</v>
      </c>
      <c r="M5830" s="1">
        <f t="shared" ca="1" si="641"/>
        <v>0</v>
      </c>
      <c r="N5830" t="str">
        <f t="shared" si="643"/>
        <v>no</v>
      </c>
    </row>
    <row r="5831" spans="1:14" x14ac:dyDescent="0.25">
      <c r="A5831" t="str">
        <f t="shared" si="637"/>
        <v>3Fremantle</v>
      </c>
      <c r="B5831">
        <v>2020</v>
      </c>
      <c r="C5831">
        <v>3</v>
      </c>
      <c r="D5831" t="s">
        <v>400</v>
      </c>
      <c r="E5831" t="s">
        <v>53</v>
      </c>
      <c r="F5831">
        <v>54</v>
      </c>
      <c r="G5831" s="1">
        <v>0.96</v>
      </c>
      <c r="H5831">
        <v>0</v>
      </c>
      <c r="I5831">
        <f t="shared" si="638"/>
        <v>20</v>
      </c>
      <c r="J5831" s="3">
        <f t="shared" si="639"/>
        <v>0</v>
      </c>
      <c r="K5831" s="5">
        <f t="shared" si="642"/>
        <v>0</v>
      </c>
      <c r="L5831" s="3">
        <f t="shared" ca="1" si="640"/>
        <v>0</v>
      </c>
      <c r="M5831" s="1">
        <f t="shared" ca="1" si="641"/>
        <v>0</v>
      </c>
      <c r="N5831" t="str">
        <f t="shared" si="643"/>
        <v>no</v>
      </c>
    </row>
    <row r="5832" spans="1:14" x14ac:dyDescent="0.25">
      <c r="A5832" t="str">
        <f t="shared" si="637"/>
        <v>3Port Adelaide</v>
      </c>
      <c r="B5832">
        <v>2020</v>
      </c>
      <c r="C5832">
        <v>3</v>
      </c>
      <c r="D5832" t="s">
        <v>566</v>
      </c>
      <c r="E5832" t="s">
        <v>48</v>
      </c>
      <c r="F5832">
        <v>16</v>
      </c>
      <c r="G5832" s="1">
        <v>0.91</v>
      </c>
      <c r="H5832">
        <v>0</v>
      </c>
      <c r="I5832">
        <f t="shared" si="638"/>
        <v>20</v>
      </c>
      <c r="J5832" s="3">
        <f t="shared" si="639"/>
        <v>0</v>
      </c>
      <c r="K5832" s="5">
        <f t="shared" si="642"/>
        <v>0</v>
      </c>
      <c r="L5832" s="3">
        <f t="shared" ca="1" si="640"/>
        <v>0</v>
      </c>
      <c r="M5832" s="1">
        <f t="shared" ca="1" si="641"/>
        <v>0</v>
      </c>
      <c r="N5832" t="str">
        <f t="shared" si="643"/>
        <v>no</v>
      </c>
    </row>
    <row r="5833" spans="1:14" x14ac:dyDescent="0.25">
      <c r="A5833" t="str">
        <f t="shared" si="637"/>
        <v>3St Kilda</v>
      </c>
      <c r="B5833">
        <v>2020</v>
      </c>
      <c r="C5833">
        <v>3</v>
      </c>
      <c r="D5833" t="s">
        <v>436</v>
      </c>
      <c r="E5833" t="s">
        <v>19</v>
      </c>
      <c r="F5833">
        <v>33</v>
      </c>
      <c r="G5833" s="1">
        <v>0.81</v>
      </c>
      <c r="H5833">
        <v>0</v>
      </c>
      <c r="I5833">
        <f t="shared" si="638"/>
        <v>20</v>
      </c>
      <c r="J5833" s="3">
        <f t="shared" si="639"/>
        <v>0</v>
      </c>
      <c r="K5833" s="5">
        <f t="shared" si="642"/>
        <v>0</v>
      </c>
      <c r="L5833" s="3">
        <f t="shared" ca="1" si="640"/>
        <v>0</v>
      </c>
      <c r="M5833" s="1">
        <f t="shared" ca="1" si="641"/>
        <v>0</v>
      </c>
      <c r="N5833" t="str">
        <f t="shared" si="643"/>
        <v>no</v>
      </c>
    </row>
    <row r="5834" spans="1:14" x14ac:dyDescent="0.25">
      <c r="A5834" t="str">
        <f t="shared" si="637"/>
        <v>3St Kilda</v>
      </c>
      <c r="B5834">
        <v>2020</v>
      </c>
      <c r="C5834">
        <v>3</v>
      </c>
      <c r="D5834" t="s">
        <v>365</v>
      </c>
      <c r="E5834" t="s">
        <v>19</v>
      </c>
      <c r="F5834">
        <v>49</v>
      </c>
      <c r="G5834" s="1">
        <v>0.77</v>
      </c>
      <c r="H5834">
        <v>0</v>
      </c>
      <c r="I5834">
        <f t="shared" si="638"/>
        <v>20</v>
      </c>
      <c r="J5834" s="3">
        <f t="shared" si="639"/>
        <v>0</v>
      </c>
      <c r="K5834" s="5">
        <f t="shared" si="642"/>
        <v>0</v>
      </c>
      <c r="L5834" s="3">
        <f t="shared" ca="1" si="640"/>
        <v>8.5227272727272721E-3</v>
      </c>
      <c r="M5834" s="1">
        <f t="shared" ca="1" si="641"/>
        <v>-8.5227272727272721E-3</v>
      </c>
      <c r="N5834" t="str">
        <f t="shared" si="643"/>
        <v>no</v>
      </c>
    </row>
    <row r="5835" spans="1:14" x14ac:dyDescent="0.25">
      <c r="A5835" t="str">
        <f t="shared" si="637"/>
        <v>3Collingwood</v>
      </c>
      <c r="B5835">
        <v>2020</v>
      </c>
      <c r="C5835">
        <v>3</v>
      </c>
      <c r="D5835" t="s">
        <v>443</v>
      </c>
      <c r="E5835" t="s">
        <v>51</v>
      </c>
      <c r="F5835">
        <v>95</v>
      </c>
      <c r="G5835" s="1">
        <v>0.84</v>
      </c>
      <c r="H5835">
        <v>0</v>
      </c>
      <c r="I5835">
        <f t="shared" si="638"/>
        <v>20</v>
      </c>
      <c r="J5835" s="3">
        <f t="shared" si="639"/>
        <v>0</v>
      </c>
      <c r="K5835" s="5">
        <f t="shared" si="642"/>
        <v>0</v>
      </c>
      <c r="L5835" s="3">
        <f t="shared" ca="1" si="640"/>
        <v>0</v>
      </c>
      <c r="M5835" s="1">
        <f t="shared" ca="1" si="641"/>
        <v>0</v>
      </c>
      <c r="N5835" t="str">
        <f t="shared" si="643"/>
        <v>no</v>
      </c>
    </row>
    <row r="5836" spans="1:14" x14ac:dyDescent="0.25">
      <c r="A5836" t="str">
        <f t="shared" si="637"/>
        <v>3Sydney Swans</v>
      </c>
      <c r="B5836">
        <v>2020</v>
      </c>
      <c r="C5836">
        <v>3</v>
      </c>
      <c r="D5836" t="s">
        <v>105</v>
      </c>
      <c r="E5836" t="s">
        <v>70</v>
      </c>
      <c r="F5836">
        <v>37</v>
      </c>
      <c r="G5836" s="1">
        <v>0.88</v>
      </c>
      <c r="H5836">
        <v>0</v>
      </c>
      <c r="I5836">
        <f t="shared" si="638"/>
        <v>22</v>
      </c>
      <c r="J5836" s="3">
        <f t="shared" si="639"/>
        <v>0</v>
      </c>
      <c r="K5836" s="5">
        <f t="shared" si="642"/>
        <v>39</v>
      </c>
      <c r="L5836" s="3">
        <f t="shared" ca="1" si="640"/>
        <v>0</v>
      </c>
      <c r="M5836" s="1">
        <f t="shared" ca="1" si="641"/>
        <v>0</v>
      </c>
      <c r="N5836" t="str">
        <f t="shared" si="643"/>
        <v>yes</v>
      </c>
    </row>
    <row r="5837" spans="1:14" x14ac:dyDescent="0.25">
      <c r="A5837" t="str">
        <f t="shared" si="637"/>
        <v>3Hawthorn</v>
      </c>
      <c r="B5837">
        <v>2020</v>
      </c>
      <c r="C5837">
        <v>3</v>
      </c>
      <c r="D5837" t="s">
        <v>621</v>
      </c>
      <c r="E5837" t="s">
        <v>56</v>
      </c>
      <c r="F5837">
        <v>35</v>
      </c>
      <c r="G5837" s="1">
        <v>0.85</v>
      </c>
      <c r="H5837">
        <v>0</v>
      </c>
      <c r="I5837">
        <f t="shared" si="638"/>
        <v>19</v>
      </c>
      <c r="J5837" s="3">
        <f t="shared" si="639"/>
        <v>0</v>
      </c>
      <c r="K5837" s="5">
        <f t="shared" si="642"/>
        <v>0</v>
      </c>
      <c r="L5837" s="3">
        <f t="shared" ca="1" si="640"/>
        <v>0</v>
      </c>
      <c r="M5837" s="1">
        <f t="shared" ca="1" si="641"/>
        <v>0</v>
      </c>
      <c r="N5837" t="str">
        <f t="shared" si="643"/>
        <v>no</v>
      </c>
    </row>
    <row r="5838" spans="1:14" x14ac:dyDescent="0.25">
      <c r="A5838" t="str">
        <f t="shared" si="637"/>
        <v>3North Melbourne</v>
      </c>
      <c r="B5838">
        <v>2020</v>
      </c>
      <c r="C5838">
        <v>3</v>
      </c>
      <c r="D5838" t="s">
        <v>502</v>
      </c>
      <c r="E5838" t="s">
        <v>25</v>
      </c>
      <c r="F5838">
        <v>50</v>
      </c>
      <c r="G5838" s="1">
        <v>0.94</v>
      </c>
      <c r="H5838">
        <v>0</v>
      </c>
      <c r="I5838">
        <f t="shared" si="638"/>
        <v>22</v>
      </c>
      <c r="J5838" s="3">
        <f t="shared" si="639"/>
        <v>0</v>
      </c>
      <c r="K5838" s="5">
        <f t="shared" si="642"/>
        <v>0</v>
      </c>
      <c r="L5838" s="3">
        <f t="shared" ca="1" si="640"/>
        <v>6.8452380952380959E-2</v>
      </c>
      <c r="M5838" s="1">
        <f t="shared" ca="1" si="641"/>
        <v>-6.8452380952380959E-2</v>
      </c>
      <c r="N5838" t="str">
        <f t="shared" si="643"/>
        <v>no</v>
      </c>
    </row>
    <row r="5839" spans="1:14" x14ac:dyDescent="0.25">
      <c r="A5839" t="str">
        <f t="shared" si="637"/>
        <v>3Fremantle</v>
      </c>
      <c r="B5839">
        <v>2020</v>
      </c>
      <c r="C5839">
        <v>3</v>
      </c>
      <c r="D5839" t="s">
        <v>659</v>
      </c>
      <c r="E5839" t="s">
        <v>53</v>
      </c>
      <c r="F5839">
        <v>14</v>
      </c>
      <c r="G5839" s="1">
        <v>0.53</v>
      </c>
      <c r="H5839">
        <v>0</v>
      </c>
      <c r="I5839">
        <f t="shared" si="638"/>
        <v>20</v>
      </c>
      <c r="J5839" s="3">
        <f t="shared" si="639"/>
        <v>0</v>
      </c>
      <c r="K5839" s="5">
        <f t="shared" si="642"/>
        <v>0</v>
      </c>
      <c r="L5839" s="3">
        <f t="shared" ca="1" si="640"/>
        <v>0</v>
      </c>
      <c r="M5839" s="1">
        <f t="shared" ca="1" si="641"/>
        <v>0</v>
      </c>
      <c r="N5839" t="str">
        <f t="shared" si="643"/>
        <v>no</v>
      </c>
    </row>
    <row r="5840" spans="1:14" x14ac:dyDescent="0.25">
      <c r="A5840" t="str">
        <f t="shared" si="637"/>
        <v>3Western Bulldogs</v>
      </c>
      <c r="B5840">
        <v>2020</v>
      </c>
      <c r="C5840">
        <v>3</v>
      </c>
      <c r="D5840" t="s">
        <v>569</v>
      </c>
      <c r="E5840" t="s">
        <v>14</v>
      </c>
      <c r="F5840">
        <v>50</v>
      </c>
      <c r="G5840" s="1">
        <v>0.69</v>
      </c>
      <c r="H5840">
        <v>0</v>
      </c>
      <c r="I5840">
        <f t="shared" si="638"/>
        <v>15</v>
      </c>
      <c r="J5840" s="3">
        <f t="shared" si="639"/>
        <v>0</v>
      </c>
      <c r="K5840" s="5">
        <f t="shared" si="642"/>
        <v>0</v>
      </c>
      <c r="L5840" s="3">
        <f t="shared" ca="1" si="640"/>
        <v>0</v>
      </c>
      <c r="M5840" s="1">
        <f t="shared" ca="1" si="641"/>
        <v>0</v>
      </c>
      <c r="N5840" t="str">
        <f t="shared" si="643"/>
        <v>no</v>
      </c>
    </row>
    <row r="5841" spans="1:14" x14ac:dyDescent="0.25">
      <c r="A5841" t="str">
        <f t="shared" si="637"/>
        <v>3Hawthorn</v>
      </c>
      <c r="B5841">
        <v>2020</v>
      </c>
      <c r="C5841">
        <v>3</v>
      </c>
      <c r="D5841" t="s">
        <v>328</v>
      </c>
      <c r="E5841" t="s">
        <v>56</v>
      </c>
      <c r="F5841">
        <v>60</v>
      </c>
      <c r="G5841" s="1">
        <v>0.61</v>
      </c>
      <c r="H5841">
        <v>0</v>
      </c>
      <c r="I5841">
        <f t="shared" si="638"/>
        <v>19</v>
      </c>
      <c r="J5841" s="3">
        <f t="shared" si="639"/>
        <v>0</v>
      </c>
      <c r="K5841" s="5">
        <f t="shared" si="642"/>
        <v>4</v>
      </c>
      <c r="L5841" s="3">
        <f t="shared" ca="1" si="640"/>
        <v>0</v>
      </c>
      <c r="M5841" s="1">
        <f t="shared" ca="1" si="641"/>
        <v>0</v>
      </c>
      <c r="N5841" t="str">
        <f t="shared" si="643"/>
        <v>yes</v>
      </c>
    </row>
    <row r="5842" spans="1:14" x14ac:dyDescent="0.25">
      <c r="A5842" t="str">
        <f t="shared" si="637"/>
        <v>3North Melbourne</v>
      </c>
      <c r="B5842">
        <v>2020</v>
      </c>
      <c r="C5842">
        <v>3</v>
      </c>
      <c r="D5842" t="s">
        <v>539</v>
      </c>
      <c r="E5842" t="s">
        <v>25</v>
      </c>
      <c r="F5842">
        <v>43</v>
      </c>
      <c r="G5842" s="1">
        <v>0.92</v>
      </c>
      <c r="H5842">
        <v>0</v>
      </c>
      <c r="I5842">
        <f t="shared" si="638"/>
        <v>22</v>
      </c>
      <c r="J5842" s="3">
        <f t="shared" si="639"/>
        <v>0</v>
      </c>
      <c r="K5842" s="5">
        <f t="shared" si="642"/>
        <v>0</v>
      </c>
      <c r="L5842" s="3">
        <f t="shared" ca="1" si="640"/>
        <v>0</v>
      </c>
      <c r="M5842" s="1">
        <f t="shared" ca="1" si="641"/>
        <v>0</v>
      </c>
      <c r="N5842" t="str">
        <f t="shared" si="643"/>
        <v>no</v>
      </c>
    </row>
    <row r="5843" spans="1:14" x14ac:dyDescent="0.25">
      <c r="A5843" t="str">
        <f t="shared" si="637"/>
        <v>3North Melbourne</v>
      </c>
      <c r="B5843">
        <v>2020</v>
      </c>
      <c r="C5843">
        <v>3</v>
      </c>
      <c r="D5843" t="s">
        <v>613</v>
      </c>
      <c r="E5843" t="s">
        <v>25</v>
      </c>
      <c r="F5843">
        <v>24</v>
      </c>
      <c r="G5843" s="1">
        <v>0.79</v>
      </c>
      <c r="H5843">
        <v>0</v>
      </c>
      <c r="I5843">
        <f t="shared" si="638"/>
        <v>22</v>
      </c>
      <c r="J5843" s="3">
        <f t="shared" si="639"/>
        <v>0</v>
      </c>
      <c r="K5843" s="5">
        <f t="shared" si="642"/>
        <v>0</v>
      </c>
      <c r="L5843" s="3">
        <f t="shared" ca="1" si="640"/>
        <v>0</v>
      </c>
      <c r="M5843" s="1">
        <f t="shared" ca="1" si="641"/>
        <v>0</v>
      </c>
      <c r="N5843" t="str">
        <f t="shared" si="643"/>
        <v>no</v>
      </c>
    </row>
    <row r="5844" spans="1:14" x14ac:dyDescent="0.25">
      <c r="A5844" t="str">
        <f t="shared" si="637"/>
        <v>3Port Adelaide</v>
      </c>
      <c r="B5844">
        <v>2020</v>
      </c>
      <c r="C5844">
        <v>3</v>
      </c>
      <c r="D5844" t="s">
        <v>336</v>
      </c>
      <c r="E5844" t="s">
        <v>48</v>
      </c>
      <c r="F5844">
        <v>77</v>
      </c>
      <c r="G5844" s="1">
        <v>0.83</v>
      </c>
      <c r="H5844">
        <v>0</v>
      </c>
      <c r="I5844">
        <f t="shared" si="638"/>
        <v>20</v>
      </c>
      <c r="J5844" s="3">
        <f t="shared" si="639"/>
        <v>0</v>
      </c>
      <c r="K5844" s="5">
        <f t="shared" si="642"/>
        <v>4</v>
      </c>
      <c r="L5844" s="3">
        <f t="shared" ca="1" si="640"/>
        <v>2.7510683760683764E-2</v>
      </c>
      <c r="M5844" s="1">
        <f t="shared" ca="1" si="641"/>
        <v>-2.7510683760683764E-2</v>
      </c>
      <c r="N5844" t="str">
        <f t="shared" si="643"/>
        <v>yes</v>
      </c>
    </row>
    <row r="5845" spans="1:14" x14ac:dyDescent="0.25">
      <c r="A5845" t="str">
        <f t="shared" si="637"/>
        <v>3Hawthorn</v>
      </c>
      <c r="B5845">
        <v>2020</v>
      </c>
      <c r="C5845">
        <v>3</v>
      </c>
      <c r="D5845" t="s">
        <v>315</v>
      </c>
      <c r="E5845" t="s">
        <v>56</v>
      </c>
      <c r="F5845">
        <v>99</v>
      </c>
      <c r="G5845" s="1">
        <v>0.85</v>
      </c>
      <c r="H5845">
        <v>0</v>
      </c>
      <c r="I5845">
        <f t="shared" si="638"/>
        <v>19</v>
      </c>
      <c r="J5845" s="3">
        <f t="shared" si="639"/>
        <v>0</v>
      </c>
      <c r="K5845" s="5">
        <f t="shared" si="642"/>
        <v>3</v>
      </c>
      <c r="L5845" s="3">
        <f t="shared" ca="1" si="640"/>
        <v>0</v>
      </c>
      <c r="M5845" s="1">
        <f t="shared" ca="1" si="641"/>
        <v>0</v>
      </c>
      <c r="N5845" t="str">
        <f t="shared" si="643"/>
        <v>yes</v>
      </c>
    </row>
    <row r="5846" spans="1:14" x14ac:dyDescent="0.25">
      <c r="A5846" t="str">
        <f t="shared" si="637"/>
        <v>3Fremantle</v>
      </c>
      <c r="B5846">
        <v>2020</v>
      </c>
      <c r="C5846">
        <v>3</v>
      </c>
      <c r="D5846" t="s">
        <v>398</v>
      </c>
      <c r="E5846" t="s">
        <v>53</v>
      </c>
      <c r="F5846">
        <v>42</v>
      </c>
      <c r="G5846" s="1">
        <v>0.79</v>
      </c>
      <c r="H5846">
        <v>0</v>
      </c>
      <c r="I5846">
        <f t="shared" si="638"/>
        <v>20</v>
      </c>
      <c r="J5846" s="3">
        <f t="shared" si="639"/>
        <v>0</v>
      </c>
      <c r="K5846" s="5">
        <f t="shared" si="642"/>
        <v>0</v>
      </c>
      <c r="L5846" s="3">
        <f t="shared" ca="1" si="640"/>
        <v>2.5575447570332479E-3</v>
      </c>
      <c r="M5846" s="1">
        <f t="shared" ca="1" si="641"/>
        <v>-2.5575447570332479E-3</v>
      </c>
      <c r="N5846" t="str">
        <f t="shared" si="643"/>
        <v>no</v>
      </c>
    </row>
    <row r="5847" spans="1:14" x14ac:dyDescent="0.25">
      <c r="A5847" t="str">
        <f t="shared" si="637"/>
        <v>3Hawthorn</v>
      </c>
      <c r="B5847">
        <v>2020</v>
      </c>
      <c r="C5847">
        <v>3</v>
      </c>
      <c r="D5847" t="s">
        <v>413</v>
      </c>
      <c r="E5847" t="s">
        <v>56</v>
      </c>
      <c r="F5847">
        <v>77</v>
      </c>
      <c r="G5847" s="1">
        <v>0.9</v>
      </c>
      <c r="H5847">
        <v>0</v>
      </c>
      <c r="I5847">
        <f t="shared" si="638"/>
        <v>19</v>
      </c>
      <c r="J5847" s="3">
        <f t="shared" si="639"/>
        <v>0</v>
      </c>
      <c r="K5847" s="5">
        <f t="shared" si="642"/>
        <v>0</v>
      </c>
      <c r="L5847" s="3">
        <f t="shared" ca="1" si="640"/>
        <v>0</v>
      </c>
      <c r="M5847" s="1">
        <f t="shared" ca="1" si="641"/>
        <v>0</v>
      </c>
      <c r="N5847" t="str">
        <f t="shared" si="643"/>
        <v>no</v>
      </c>
    </row>
    <row r="5848" spans="1:14" x14ac:dyDescent="0.25">
      <c r="A5848" t="str">
        <f t="shared" si="637"/>
        <v>3Carlton</v>
      </c>
      <c r="B5848">
        <v>2020</v>
      </c>
      <c r="C5848">
        <v>3</v>
      </c>
      <c r="D5848" t="s">
        <v>319</v>
      </c>
      <c r="E5848" t="s">
        <v>6</v>
      </c>
      <c r="F5848">
        <v>42</v>
      </c>
      <c r="G5848" s="1">
        <v>0.79</v>
      </c>
      <c r="H5848">
        <v>0</v>
      </c>
      <c r="I5848">
        <f t="shared" si="638"/>
        <v>27</v>
      </c>
      <c r="J5848" s="3">
        <f t="shared" si="639"/>
        <v>0</v>
      </c>
      <c r="K5848" s="5">
        <f t="shared" si="642"/>
        <v>2</v>
      </c>
      <c r="L5848" s="3">
        <f t="shared" ca="1" si="640"/>
        <v>0</v>
      </c>
      <c r="M5848" s="1">
        <f t="shared" ca="1" si="641"/>
        <v>0</v>
      </c>
      <c r="N5848" t="str">
        <f t="shared" si="643"/>
        <v>yes</v>
      </c>
    </row>
    <row r="5849" spans="1:14" x14ac:dyDescent="0.25">
      <c r="A5849" t="str">
        <f t="shared" si="637"/>
        <v>3St Kilda</v>
      </c>
      <c r="B5849">
        <v>2020</v>
      </c>
      <c r="C5849">
        <v>3</v>
      </c>
      <c r="D5849" t="s">
        <v>555</v>
      </c>
      <c r="E5849" t="s">
        <v>19</v>
      </c>
      <c r="F5849">
        <v>83</v>
      </c>
      <c r="G5849" s="1">
        <v>0.88</v>
      </c>
      <c r="H5849">
        <v>0</v>
      </c>
      <c r="I5849">
        <f t="shared" si="638"/>
        <v>20</v>
      </c>
      <c r="J5849" s="3">
        <f t="shared" si="639"/>
        <v>0</v>
      </c>
      <c r="K5849" s="5">
        <f t="shared" si="642"/>
        <v>0</v>
      </c>
      <c r="L5849" s="3">
        <f t="shared" ca="1" si="640"/>
        <v>2.2624434389140274E-3</v>
      </c>
      <c r="M5849" s="1">
        <f t="shared" ca="1" si="641"/>
        <v>-2.2624434389140274E-3</v>
      </c>
      <c r="N5849" t="str">
        <f t="shared" si="643"/>
        <v>no</v>
      </c>
    </row>
    <row r="5850" spans="1:14" x14ac:dyDescent="0.25">
      <c r="A5850" t="str">
        <f t="shared" si="637"/>
        <v>3GWS Giants</v>
      </c>
      <c r="B5850">
        <v>2020</v>
      </c>
      <c r="C5850">
        <v>3</v>
      </c>
      <c r="D5850" t="s">
        <v>241</v>
      </c>
      <c r="E5850" t="s">
        <v>11</v>
      </c>
      <c r="F5850">
        <v>34</v>
      </c>
      <c r="G5850" s="1">
        <v>0.74</v>
      </c>
      <c r="H5850">
        <v>0</v>
      </c>
      <c r="I5850">
        <f t="shared" si="638"/>
        <v>15</v>
      </c>
      <c r="J5850" s="3">
        <f t="shared" si="639"/>
        <v>0</v>
      </c>
      <c r="K5850" s="5">
        <f t="shared" si="642"/>
        <v>20</v>
      </c>
      <c r="L5850" s="3">
        <f t="shared" ca="1" si="640"/>
        <v>3.2894736842105261E-3</v>
      </c>
      <c r="M5850" s="1">
        <f t="shared" ca="1" si="641"/>
        <v>-3.2894736842105261E-3</v>
      </c>
      <c r="N5850" t="str">
        <f t="shared" si="643"/>
        <v>yes</v>
      </c>
    </row>
    <row r="5851" spans="1:14" x14ac:dyDescent="0.25">
      <c r="A5851" t="str">
        <f t="shared" si="637"/>
        <v>3West Coast Eagles</v>
      </c>
      <c r="B5851">
        <v>2020</v>
      </c>
      <c r="C5851">
        <v>3</v>
      </c>
      <c r="D5851" t="s">
        <v>385</v>
      </c>
      <c r="E5851" t="s">
        <v>36</v>
      </c>
      <c r="F5851">
        <v>65</v>
      </c>
      <c r="G5851" s="1">
        <v>0.97</v>
      </c>
      <c r="H5851">
        <v>0</v>
      </c>
      <c r="I5851">
        <f t="shared" si="638"/>
        <v>19</v>
      </c>
      <c r="J5851" s="3">
        <f t="shared" si="639"/>
        <v>0</v>
      </c>
      <c r="K5851" s="5">
        <f t="shared" si="642"/>
        <v>0</v>
      </c>
      <c r="L5851" s="3">
        <f t="shared" ca="1" si="640"/>
        <v>0</v>
      </c>
      <c r="M5851" s="1">
        <f t="shared" ca="1" si="641"/>
        <v>0</v>
      </c>
      <c r="N5851" t="str">
        <f t="shared" si="643"/>
        <v>no</v>
      </c>
    </row>
    <row r="5852" spans="1:14" x14ac:dyDescent="0.25">
      <c r="A5852" t="str">
        <f t="shared" si="637"/>
        <v>3North Melbourne</v>
      </c>
      <c r="B5852">
        <v>2020</v>
      </c>
      <c r="C5852">
        <v>3</v>
      </c>
      <c r="D5852" t="s">
        <v>590</v>
      </c>
      <c r="E5852" t="s">
        <v>25</v>
      </c>
      <c r="F5852">
        <v>70</v>
      </c>
      <c r="G5852" s="1">
        <v>0.88</v>
      </c>
      <c r="H5852">
        <v>0</v>
      </c>
      <c r="I5852">
        <f t="shared" si="638"/>
        <v>22</v>
      </c>
      <c r="J5852" s="3">
        <f t="shared" si="639"/>
        <v>0</v>
      </c>
      <c r="K5852" s="5">
        <f t="shared" si="642"/>
        <v>0</v>
      </c>
      <c r="L5852" s="3">
        <f t="shared" ca="1" si="640"/>
        <v>0</v>
      </c>
      <c r="M5852" s="1">
        <f t="shared" ca="1" si="641"/>
        <v>0</v>
      </c>
      <c r="N5852" t="str">
        <f t="shared" si="643"/>
        <v>no</v>
      </c>
    </row>
    <row r="5853" spans="1:14" x14ac:dyDescent="0.25">
      <c r="A5853" t="str">
        <f t="shared" si="637"/>
        <v>3North Melbourne</v>
      </c>
      <c r="B5853">
        <v>2020</v>
      </c>
      <c r="C5853">
        <v>3</v>
      </c>
      <c r="D5853" t="s">
        <v>453</v>
      </c>
      <c r="E5853" t="s">
        <v>25</v>
      </c>
      <c r="F5853">
        <v>32</v>
      </c>
      <c r="G5853" s="1">
        <v>0.74</v>
      </c>
      <c r="H5853">
        <v>0</v>
      </c>
      <c r="I5853">
        <f t="shared" si="638"/>
        <v>22</v>
      </c>
      <c r="J5853" s="3">
        <f t="shared" si="639"/>
        <v>0</v>
      </c>
      <c r="K5853" s="5">
        <f t="shared" si="642"/>
        <v>0</v>
      </c>
      <c r="L5853" s="3">
        <f t="shared" ca="1" si="640"/>
        <v>7.8125E-3</v>
      </c>
      <c r="M5853" s="1">
        <f t="shared" ca="1" si="641"/>
        <v>-7.8125E-3</v>
      </c>
      <c r="N5853" t="str">
        <f t="shared" si="643"/>
        <v>no</v>
      </c>
    </row>
    <row r="5854" spans="1:14" x14ac:dyDescent="0.25">
      <c r="A5854" t="str">
        <f t="shared" si="637"/>
        <v>3Western Bulldogs</v>
      </c>
      <c r="B5854">
        <v>2020</v>
      </c>
      <c r="C5854">
        <v>3</v>
      </c>
      <c r="D5854" t="s">
        <v>372</v>
      </c>
      <c r="E5854" t="s">
        <v>14</v>
      </c>
      <c r="F5854">
        <v>37</v>
      </c>
      <c r="G5854" s="1">
        <v>0.76</v>
      </c>
      <c r="H5854">
        <v>0</v>
      </c>
      <c r="I5854">
        <f t="shared" si="638"/>
        <v>15</v>
      </c>
      <c r="J5854" s="3">
        <f t="shared" si="639"/>
        <v>0</v>
      </c>
      <c r="K5854" s="5">
        <f t="shared" si="642"/>
        <v>0</v>
      </c>
      <c r="L5854" s="3">
        <f t="shared" ca="1" si="640"/>
        <v>0</v>
      </c>
      <c r="M5854" s="1">
        <f t="shared" ca="1" si="641"/>
        <v>0</v>
      </c>
      <c r="N5854" t="str">
        <f t="shared" si="643"/>
        <v>no</v>
      </c>
    </row>
    <row r="5855" spans="1:14" x14ac:dyDescent="0.25">
      <c r="A5855" t="str">
        <f t="shared" si="637"/>
        <v>3GWS Giants</v>
      </c>
      <c r="B5855">
        <v>2020</v>
      </c>
      <c r="C5855">
        <v>3</v>
      </c>
      <c r="D5855" t="s">
        <v>299</v>
      </c>
      <c r="E5855" t="s">
        <v>11</v>
      </c>
      <c r="F5855">
        <v>21</v>
      </c>
      <c r="G5855" s="1">
        <v>0.87</v>
      </c>
      <c r="H5855">
        <v>0</v>
      </c>
      <c r="I5855">
        <f t="shared" si="638"/>
        <v>15</v>
      </c>
      <c r="J5855" s="3">
        <f t="shared" si="639"/>
        <v>0</v>
      </c>
      <c r="K5855" s="5">
        <f t="shared" si="642"/>
        <v>7</v>
      </c>
      <c r="L5855" s="3">
        <f t="shared" ca="1" si="640"/>
        <v>5.3571428571428568E-2</v>
      </c>
      <c r="M5855" s="1">
        <f t="shared" ca="1" si="641"/>
        <v>-5.3571428571428568E-2</v>
      </c>
      <c r="N5855" t="str">
        <f t="shared" si="643"/>
        <v>yes</v>
      </c>
    </row>
    <row r="5856" spans="1:14" x14ac:dyDescent="0.25">
      <c r="A5856" t="str">
        <f t="shared" si="637"/>
        <v>3Sydney Swans</v>
      </c>
      <c r="B5856">
        <v>2020</v>
      </c>
      <c r="C5856">
        <v>3</v>
      </c>
      <c r="D5856" t="s">
        <v>345</v>
      </c>
      <c r="E5856" t="s">
        <v>70</v>
      </c>
      <c r="F5856">
        <v>39</v>
      </c>
      <c r="G5856" s="1">
        <v>0.75</v>
      </c>
      <c r="H5856">
        <v>0</v>
      </c>
      <c r="I5856">
        <f t="shared" si="638"/>
        <v>22</v>
      </c>
      <c r="J5856" s="3">
        <f t="shared" si="639"/>
        <v>0</v>
      </c>
      <c r="K5856" s="5">
        <f t="shared" si="642"/>
        <v>1</v>
      </c>
      <c r="L5856" s="3">
        <f t="shared" ca="1" si="640"/>
        <v>0</v>
      </c>
      <c r="M5856" s="1">
        <f t="shared" ca="1" si="641"/>
        <v>0</v>
      </c>
      <c r="N5856" t="str">
        <f t="shared" si="643"/>
        <v>yes</v>
      </c>
    </row>
    <row r="5857" spans="1:14" x14ac:dyDescent="0.25">
      <c r="A5857" t="str">
        <f t="shared" si="637"/>
        <v>3Hawthorn</v>
      </c>
      <c r="B5857">
        <v>2020</v>
      </c>
      <c r="C5857">
        <v>3</v>
      </c>
      <c r="D5857" t="s">
        <v>382</v>
      </c>
      <c r="E5857" t="s">
        <v>56</v>
      </c>
      <c r="F5857">
        <v>66</v>
      </c>
      <c r="G5857" s="1">
        <v>0.83</v>
      </c>
      <c r="H5857">
        <v>0</v>
      </c>
      <c r="I5857">
        <f t="shared" si="638"/>
        <v>19</v>
      </c>
      <c r="J5857" s="3">
        <f t="shared" si="639"/>
        <v>0</v>
      </c>
      <c r="K5857" s="5">
        <f t="shared" si="642"/>
        <v>0</v>
      </c>
      <c r="L5857" s="3">
        <f t="shared" ca="1" si="640"/>
        <v>1.3392857142857142E-2</v>
      </c>
      <c r="M5857" s="1">
        <f t="shared" ca="1" si="641"/>
        <v>-1.3392857142857142E-2</v>
      </c>
      <c r="N5857" t="str">
        <f t="shared" si="643"/>
        <v>no</v>
      </c>
    </row>
    <row r="5858" spans="1:14" x14ac:dyDescent="0.25">
      <c r="A5858" t="str">
        <f t="shared" si="637"/>
        <v>3Carlton</v>
      </c>
      <c r="B5858">
        <v>2020</v>
      </c>
      <c r="C5858">
        <v>3</v>
      </c>
      <c r="D5858" t="s">
        <v>528</v>
      </c>
      <c r="E5858" t="s">
        <v>6</v>
      </c>
      <c r="F5858">
        <v>50</v>
      </c>
      <c r="G5858" s="1">
        <v>1</v>
      </c>
      <c r="H5858">
        <v>0</v>
      </c>
      <c r="I5858">
        <f t="shared" si="638"/>
        <v>27</v>
      </c>
      <c r="J5858" s="3">
        <f t="shared" si="639"/>
        <v>0</v>
      </c>
      <c r="K5858" s="5">
        <f t="shared" si="642"/>
        <v>0</v>
      </c>
      <c r="L5858" s="3">
        <f t="shared" ca="1" si="640"/>
        <v>0</v>
      </c>
      <c r="M5858" s="1">
        <f t="shared" ca="1" si="641"/>
        <v>0</v>
      </c>
      <c r="N5858" t="str">
        <f t="shared" si="643"/>
        <v>no</v>
      </c>
    </row>
    <row r="5859" spans="1:14" x14ac:dyDescent="0.25">
      <c r="A5859" t="str">
        <f t="shared" si="637"/>
        <v>3Port Adelaide</v>
      </c>
      <c r="B5859">
        <v>2020</v>
      </c>
      <c r="C5859">
        <v>3</v>
      </c>
      <c r="D5859" t="s">
        <v>318</v>
      </c>
      <c r="E5859" t="s">
        <v>48</v>
      </c>
      <c r="F5859">
        <v>65</v>
      </c>
      <c r="G5859" s="1">
        <v>0.94</v>
      </c>
      <c r="H5859">
        <v>0</v>
      </c>
      <c r="I5859">
        <f t="shared" si="638"/>
        <v>20</v>
      </c>
      <c r="J5859" s="3">
        <f t="shared" si="639"/>
        <v>0</v>
      </c>
      <c r="K5859" s="5">
        <f t="shared" si="642"/>
        <v>2</v>
      </c>
      <c r="L5859" s="3">
        <f t="shared" ca="1" si="640"/>
        <v>2.5000000000000001E-3</v>
      </c>
      <c r="M5859" s="1">
        <f t="shared" ca="1" si="641"/>
        <v>-2.5000000000000001E-3</v>
      </c>
      <c r="N5859" t="str">
        <f t="shared" si="643"/>
        <v>yes</v>
      </c>
    </row>
    <row r="5860" spans="1:14" x14ac:dyDescent="0.25">
      <c r="A5860" t="str">
        <f t="shared" si="637"/>
        <v>3Collingwood</v>
      </c>
      <c r="B5860">
        <v>2020</v>
      </c>
      <c r="C5860">
        <v>3</v>
      </c>
      <c r="D5860" t="s">
        <v>411</v>
      </c>
      <c r="E5860" t="s">
        <v>51</v>
      </c>
      <c r="F5860">
        <v>71</v>
      </c>
      <c r="G5860" s="1">
        <v>0.78</v>
      </c>
      <c r="H5860">
        <v>0</v>
      </c>
      <c r="I5860">
        <f t="shared" si="638"/>
        <v>20</v>
      </c>
      <c r="J5860" s="3">
        <f t="shared" si="639"/>
        <v>0</v>
      </c>
      <c r="K5860" s="5">
        <f t="shared" si="642"/>
        <v>0</v>
      </c>
      <c r="L5860" s="3">
        <f t="shared" ca="1" si="640"/>
        <v>1.9736842105263157E-2</v>
      </c>
      <c r="M5860" s="1">
        <f t="shared" ca="1" si="641"/>
        <v>-1.9736842105263157E-2</v>
      </c>
      <c r="N5860" t="str">
        <f t="shared" si="643"/>
        <v>no</v>
      </c>
    </row>
    <row r="5861" spans="1:14" x14ac:dyDescent="0.25">
      <c r="A5861" t="str">
        <f t="shared" si="637"/>
        <v>3Adelaide Crows</v>
      </c>
      <c r="B5861">
        <v>2020</v>
      </c>
      <c r="C5861">
        <v>3</v>
      </c>
      <c r="D5861" t="s">
        <v>424</v>
      </c>
      <c r="E5861" t="s">
        <v>22</v>
      </c>
      <c r="F5861">
        <v>65</v>
      </c>
      <c r="G5861" s="1">
        <v>0.86</v>
      </c>
      <c r="H5861">
        <v>0</v>
      </c>
      <c r="I5861">
        <f t="shared" si="638"/>
        <v>20</v>
      </c>
      <c r="J5861" s="3">
        <f t="shared" si="639"/>
        <v>0</v>
      </c>
      <c r="K5861" s="5">
        <f t="shared" si="642"/>
        <v>0</v>
      </c>
      <c r="L5861" s="3">
        <f t="shared" ca="1" si="640"/>
        <v>0</v>
      </c>
      <c r="M5861" s="1">
        <f t="shared" ca="1" si="641"/>
        <v>0</v>
      </c>
      <c r="N5861" t="str">
        <f t="shared" si="643"/>
        <v>no</v>
      </c>
    </row>
    <row r="5862" spans="1:14" x14ac:dyDescent="0.25">
      <c r="A5862" t="str">
        <f t="shared" si="637"/>
        <v>3Port Adelaide</v>
      </c>
      <c r="B5862">
        <v>2020</v>
      </c>
      <c r="C5862">
        <v>3</v>
      </c>
      <c r="D5862" t="s">
        <v>279</v>
      </c>
      <c r="E5862" t="s">
        <v>48</v>
      </c>
      <c r="F5862">
        <v>35</v>
      </c>
      <c r="G5862" s="1">
        <v>0.85</v>
      </c>
      <c r="H5862">
        <v>0</v>
      </c>
      <c r="I5862">
        <f t="shared" si="638"/>
        <v>20</v>
      </c>
      <c r="J5862" s="3">
        <f t="shared" si="639"/>
        <v>0</v>
      </c>
      <c r="K5862" s="5">
        <f t="shared" si="642"/>
        <v>8</v>
      </c>
      <c r="L5862" s="3">
        <f t="shared" ca="1" si="640"/>
        <v>0</v>
      </c>
      <c r="M5862" s="1">
        <f t="shared" ca="1" si="641"/>
        <v>0</v>
      </c>
      <c r="N5862" t="str">
        <f t="shared" si="643"/>
        <v>yes</v>
      </c>
    </row>
    <row r="5863" spans="1:14" x14ac:dyDescent="0.25">
      <c r="A5863" t="str">
        <f t="shared" si="637"/>
        <v>3Western Bulldogs</v>
      </c>
      <c r="B5863">
        <v>2020</v>
      </c>
      <c r="C5863">
        <v>3</v>
      </c>
      <c r="D5863" t="s">
        <v>335</v>
      </c>
      <c r="E5863" t="s">
        <v>14</v>
      </c>
      <c r="F5863">
        <v>39</v>
      </c>
      <c r="G5863" s="1">
        <v>0.9</v>
      </c>
      <c r="H5863">
        <v>0</v>
      </c>
      <c r="I5863">
        <f t="shared" si="638"/>
        <v>15</v>
      </c>
      <c r="J5863" s="3">
        <f t="shared" si="639"/>
        <v>0</v>
      </c>
      <c r="K5863" s="5">
        <f t="shared" si="642"/>
        <v>1</v>
      </c>
      <c r="L5863" s="3">
        <f t="shared" ca="1" si="640"/>
        <v>2.6515151515151516E-2</v>
      </c>
      <c r="M5863" s="1">
        <f t="shared" ca="1" si="641"/>
        <v>-2.6515151515151516E-2</v>
      </c>
      <c r="N5863" t="str">
        <f t="shared" si="643"/>
        <v>yes</v>
      </c>
    </row>
    <row r="5864" spans="1:14" x14ac:dyDescent="0.25">
      <c r="A5864" t="str">
        <f t="shared" si="637"/>
        <v>3Richmond</v>
      </c>
      <c r="B5864">
        <v>2020</v>
      </c>
      <c r="C5864">
        <v>3</v>
      </c>
      <c r="D5864" t="s">
        <v>454</v>
      </c>
      <c r="E5864" t="s">
        <v>28</v>
      </c>
      <c r="F5864">
        <v>51</v>
      </c>
      <c r="G5864" s="1">
        <v>1</v>
      </c>
      <c r="H5864">
        <v>0</v>
      </c>
      <c r="I5864">
        <f t="shared" si="638"/>
        <v>19</v>
      </c>
      <c r="J5864" s="3">
        <f t="shared" si="639"/>
        <v>0</v>
      </c>
      <c r="K5864" s="5">
        <f t="shared" si="642"/>
        <v>0</v>
      </c>
      <c r="L5864" s="3">
        <f t="shared" ca="1" si="640"/>
        <v>0</v>
      </c>
      <c r="M5864" s="1">
        <f t="shared" ca="1" si="641"/>
        <v>0</v>
      </c>
      <c r="N5864" t="str">
        <f t="shared" si="643"/>
        <v>no</v>
      </c>
    </row>
    <row r="5865" spans="1:14" x14ac:dyDescent="0.25">
      <c r="A5865" t="str">
        <f t="shared" si="637"/>
        <v>3Fremantle</v>
      </c>
      <c r="B5865">
        <v>2020</v>
      </c>
      <c r="C5865">
        <v>3</v>
      </c>
      <c r="D5865" t="s">
        <v>644</v>
      </c>
      <c r="E5865" t="s">
        <v>53</v>
      </c>
      <c r="F5865">
        <v>23</v>
      </c>
      <c r="G5865" s="1">
        <v>0.97</v>
      </c>
      <c r="H5865">
        <v>0</v>
      </c>
      <c r="I5865">
        <f t="shared" si="638"/>
        <v>20</v>
      </c>
      <c r="J5865" s="3">
        <f t="shared" si="639"/>
        <v>0</v>
      </c>
      <c r="K5865" s="5">
        <f t="shared" si="642"/>
        <v>0</v>
      </c>
      <c r="L5865" s="3">
        <f t="shared" ca="1" si="640"/>
        <v>0</v>
      </c>
      <c r="M5865" s="1">
        <f t="shared" ca="1" si="641"/>
        <v>0</v>
      </c>
      <c r="N5865" t="str">
        <f t="shared" si="643"/>
        <v>no</v>
      </c>
    </row>
    <row r="5866" spans="1:14" x14ac:dyDescent="0.25">
      <c r="A5866" t="str">
        <f t="shared" si="637"/>
        <v>3Fremantle</v>
      </c>
      <c r="B5866">
        <v>2020</v>
      </c>
      <c r="C5866">
        <v>3</v>
      </c>
      <c r="D5866" t="s">
        <v>465</v>
      </c>
      <c r="E5866" t="s">
        <v>53</v>
      </c>
      <c r="F5866">
        <v>57</v>
      </c>
      <c r="G5866" s="1">
        <v>0.88</v>
      </c>
      <c r="H5866">
        <v>0</v>
      </c>
      <c r="I5866">
        <f t="shared" si="638"/>
        <v>20</v>
      </c>
      <c r="J5866" s="3">
        <f t="shared" si="639"/>
        <v>0</v>
      </c>
      <c r="K5866" s="5">
        <f t="shared" si="642"/>
        <v>0</v>
      </c>
      <c r="L5866" s="3">
        <f t="shared" ca="1" si="640"/>
        <v>0</v>
      </c>
      <c r="M5866" s="1">
        <f t="shared" ca="1" si="641"/>
        <v>0</v>
      </c>
      <c r="N5866" t="str">
        <f t="shared" si="643"/>
        <v>no</v>
      </c>
    </row>
    <row r="5867" spans="1:14" x14ac:dyDescent="0.25">
      <c r="A5867" t="str">
        <f t="shared" si="637"/>
        <v>3West Coast Eagles</v>
      </c>
      <c r="B5867">
        <v>2020</v>
      </c>
      <c r="C5867">
        <v>3</v>
      </c>
      <c r="D5867" t="s">
        <v>295</v>
      </c>
      <c r="E5867" t="s">
        <v>36</v>
      </c>
      <c r="F5867">
        <v>47</v>
      </c>
      <c r="G5867" s="1">
        <v>0.84</v>
      </c>
      <c r="H5867">
        <v>0</v>
      </c>
      <c r="I5867">
        <f t="shared" si="638"/>
        <v>19</v>
      </c>
      <c r="J5867" s="3">
        <f t="shared" si="639"/>
        <v>0</v>
      </c>
      <c r="K5867" s="5">
        <f t="shared" si="642"/>
        <v>3</v>
      </c>
      <c r="L5867" s="3">
        <f t="shared" ca="1" si="640"/>
        <v>1.7948717948717947E-2</v>
      </c>
      <c r="M5867" s="1">
        <f t="shared" ca="1" si="641"/>
        <v>-1.7948717948717947E-2</v>
      </c>
      <c r="N5867" t="str">
        <f t="shared" si="643"/>
        <v>yes</v>
      </c>
    </row>
    <row r="5868" spans="1:14" x14ac:dyDescent="0.25">
      <c r="A5868" t="str">
        <f t="shared" si="637"/>
        <v>3St Kilda</v>
      </c>
      <c r="B5868">
        <v>2020</v>
      </c>
      <c r="C5868">
        <v>3</v>
      </c>
      <c r="D5868" t="s">
        <v>568</v>
      </c>
      <c r="E5868" t="s">
        <v>19</v>
      </c>
      <c r="F5868">
        <v>72</v>
      </c>
      <c r="G5868" s="1">
        <v>0.75</v>
      </c>
      <c r="H5868">
        <v>0</v>
      </c>
      <c r="I5868">
        <f t="shared" si="638"/>
        <v>20</v>
      </c>
      <c r="J5868" s="3">
        <f t="shared" si="639"/>
        <v>0</v>
      </c>
      <c r="K5868" s="5">
        <f t="shared" si="642"/>
        <v>0</v>
      </c>
      <c r="L5868" s="3">
        <f t="shared" ca="1" si="640"/>
        <v>5.5147058823529415E-3</v>
      </c>
      <c r="M5868" s="1">
        <f t="shared" ca="1" si="641"/>
        <v>-5.5147058823529415E-3</v>
      </c>
      <c r="N5868" t="str">
        <f t="shared" si="643"/>
        <v>no</v>
      </c>
    </row>
    <row r="5869" spans="1:14" x14ac:dyDescent="0.25">
      <c r="A5869" t="str">
        <f t="shared" si="637"/>
        <v>3West Coast Eagles</v>
      </c>
      <c r="B5869">
        <v>2020</v>
      </c>
      <c r="C5869">
        <v>3</v>
      </c>
      <c r="D5869" t="s">
        <v>416</v>
      </c>
      <c r="E5869" t="s">
        <v>36</v>
      </c>
      <c r="F5869">
        <v>53</v>
      </c>
      <c r="G5869" s="1">
        <v>0.82</v>
      </c>
      <c r="H5869">
        <v>0</v>
      </c>
      <c r="I5869">
        <f t="shared" si="638"/>
        <v>19</v>
      </c>
      <c r="J5869" s="3">
        <f t="shared" si="639"/>
        <v>0</v>
      </c>
      <c r="K5869" s="5">
        <f t="shared" si="642"/>
        <v>0</v>
      </c>
      <c r="L5869" s="3">
        <f t="shared" ca="1" si="640"/>
        <v>0</v>
      </c>
      <c r="M5869" s="1">
        <f t="shared" ca="1" si="641"/>
        <v>0</v>
      </c>
      <c r="N5869" t="str">
        <f t="shared" si="643"/>
        <v>no</v>
      </c>
    </row>
    <row r="5870" spans="1:14" x14ac:dyDescent="0.25">
      <c r="A5870" t="str">
        <f t="shared" si="637"/>
        <v>3Richmond</v>
      </c>
      <c r="B5870">
        <v>2020</v>
      </c>
      <c r="C5870">
        <v>3</v>
      </c>
      <c r="D5870" t="s">
        <v>423</v>
      </c>
      <c r="E5870" t="s">
        <v>28</v>
      </c>
      <c r="F5870">
        <v>86</v>
      </c>
      <c r="G5870" s="1">
        <v>0.86</v>
      </c>
      <c r="H5870">
        <v>0</v>
      </c>
      <c r="I5870">
        <f t="shared" si="638"/>
        <v>19</v>
      </c>
      <c r="J5870" s="3">
        <f t="shared" si="639"/>
        <v>0</v>
      </c>
      <c r="K5870" s="5">
        <f t="shared" si="642"/>
        <v>0</v>
      </c>
      <c r="L5870" s="3">
        <f t="shared" ca="1" si="640"/>
        <v>5.2631578947368418E-2</v>
      </c>
      <c r="M5870" s="1">
        <f t="shared" ca="1" si="641"/>
        <v>-5.2631578947368418E-2</v>
      </c>
      <c r="N5870" t="str">
        <f t="shared" si="643"/>
        <v>no</v>
      </c>
    </row>
    <row r="5871" spans="1:14" x14ac:dyDescent="0.25">
      <c r="A5871" t="str">
        <f t="shared" si="637"/>
        <v>3Adelaide Crows</v>
      </c>
      <c r="B5871">
        <v>2020</v>
      </c>
      <c r="C5871">
        <v>3</v>
      </c>
      <c r="D5871" t="s">
        <v>640</v>
      </c>
      <c r="E5871" t="s">
        <v>22</v>
      </c>
      <c r="F5871">
        <v>18</v>
      </c>
      <c r="G5871" s="1">
        <v>0.86</v>
      </c>
      <c r="H5871">
        <v>0</v>
      </c>
      <c r="I5871">
        <f t="shared" si="638"/>
        <v>20</v>
      </c>
      <c r="J5871" s="3">
        <f t="shared" si="639"/>
        <v>0</v>
      </c>
      <c r="K5871" s="5">
        <f t="shared" si="642"/>
        <v>0</v>
      </c>
      <c r="L5871" s="3">
        <f t="shared" ca="1" si="640"/>
        <v>0</v>
      </c>
      <c r="M5871" s="1">
        <f t="shared" ca="1" si="641"/>
        <v>0</v>
      </c>
      <c r="N5871" t="str">
        <f t="shared" si="643"/>
        <v>no</v>
      </c>
    </row>
    <row r="5872" spans="1:14" x14ac:dyDescent="0.25">
      <c r="A5872" t="str">
        <f t="shared" si="637"/>
        <v>3GWS Giants</v>
      </c>
      <c r="B5872">
        <v>2020</v>
      </c>
      <c r="C5872">
        <v>3</v>
      </c>
      <c r="D5872" t="s">
        <v>190</v>
      </c>
      <c r="E5872" t="s">
        <v>11</v>
      </c>
      <c r="F5872">
        <v>45</v>
      </c>
      <c r="G5872" s="1">
        <v>0.79</v>
      </c>
      <c r="H5872">
        <v>0</v>
      </c>
      <c r="I5872">
        <f t="shared" si="638"/>
        <v>15</v>
      </c>
      <c r="J5872" s="3">
        <f t="shared" si="639"/>
        <v>0</v>
      </c>
      <c r="K5872" s="5">
        <f t="shared" si="642"/>
        <v>15</v>
      </c>
      <c r="L5872" s="3">
        <f t="shared" ca="1" si="640"/>
        <v>6.0606060606060601E-2</v>
      </c>
      <c r="M5872" s="1">
        <f t="shared" ca="1" si="641"/>
        <v>-6.0606060606060601E-2</v>
      </c>
      <c r="N5872" t="str">
        <f t="shared" si="643"/>
        <v>yes</v>
      </c>
    </row>
    <row r="5873" spans="1:14" x14ac:dyDescent="0.25">
      <c r="A5873" t="str">
        <f t="shared" si="637"/>
        <v>3Adelaide Crows</v>
      </c>
      <c r="B5873">
        <v>2020</v>
      </c>
      <c r="C5873">
        <v>3</v>
      </c>
      <c r="D5873" t="s">
        <v>394</v>
      </c>
      <c r="E5873" t="s">
        <v>22</v>
      </c>
      <c r="F5873">
        <v>36</v>
      </c>
      <c r="G5873" s="1">
        <v>0.86</v>
      </c>
      <c r="H5873">
        <v>0</v>
      </c>
      <c r="I5873">
        <f t="shared" si="638"/>
        <v>20</v>
      </c>
      <c r="J5873" s="3">
        <f t="shared" si="639"/>
        <v>0</v>
      </c>
      <c r="K5873" s="5">
        <f t="shared" si="642"/>
        <v>0</v>
      </c>
      <c r="L5873" s="3">
        <f t="shared" ca="1" si="640"/>
        <v>0</v>
      </c>
      <c r="M5873" s="1">
        <f t="shared" ca="1" si="641"/>
        <v>0</v>
      </c>
      <c r="N5873" t="str">
        <f t="shared" si="643"/>
        <v>no</v>
      </c>
    </row>
    <row r="5874" spans="1:14" x14ac:dyDescent="0.25">
      <c r="A5874" t="str">
        <f t="shared" si="637"/>
        <v>3Adelaide Crows</v>
      </c>
      <c r="B5874">
        <v>2020</v>
      </c>
      <c r="C5874">
        <v>3</v>
      </c>
      <c r="D5874" t="s">
        <v>458</v>
      </c>
      <c r="E5874" t="s">
        <v>22</v>
      </c>
      <c r="F5874">
        <v>33</v>
      </c>
      <c r="G5874" s="1">
        <v>0.83</v>
      </c>
      <c r="H5874">
        <v>0</v>
      </c>
      <c r="I5874">
        <f t="shared" si="638"/>
        <v>20</v>
      </c>
      <c r="J5874" s="3">
        <f t="shared" si="639"/>
        <v>0</v>
      </c>
      <c r="K5874" s="5">
        <f t="shared" si="642"/>
        <v>0</v>
      </c>
      <c r="L5874" s="3">
        <f t="shared" ca="1" si="640"/>
        <v>0</v>
      </c>
      <c r="M5874" s="1">
        <f t="shared" ca="1" si="641"/>
        <v>0</v>
      </c>
      <c r="N5874" t="str">
        <f t="shared" si="643"/>
        <v>no</v>
      </c>
    </row>
    <row r="5875" spans="1:14" x14ac:dyDescent="0.25">
      <c r="A5875" t="str">
        <f t="shared" si="637"/>
        <v>3Gold Coast Suns</v>
      </c>
      <c r="B5875">
        <v>2020</v>
      </c>
      <c r="C5875">
        <v>3</v>
      </c>
      <c r="D5875" t="s">
        <v>493</v>
      </c>
      <c r="E5875" t="s">
        <v>40</v>
      </c>
      <c r="F5875">
        <v>88</v>
      </c>
      <c r="G5875" s="1">
        <v>0.81</v>
      </c>
      <c r="H5875">
        <v>0</v>
      </c>
      <c r="I5875">
        <f t="shared" si="638"/>
        <v>20</v>
      </c>
      <c r="J5875" s="3">
        <f t="shared" si="639"/>
        <v>0</v>
      </c>
      <c r="K5875" s="5">
        <f t="shared" si="642"/>
        <v>0</v>
      </c>
      <c r="L5875" s="3">
        <f t="shared" ca="1" si="640"/>
        <v>0</v>
      </c>
      <c r="M5875" s="1">
        <f t="shared" ca="1" si="641"/>
        <v>0</v>
      </c>
      <c r="N5875" t="str">
        <f t="shared" si="643"/>
        <v>no</v>
      </c>
    </row>
    <row r="5876" spans="1:14" x14ac:dyDescent="0.25">
      <c r="A5876" t="str">
        <f t="shared" si="637"/>
        <v>3Collingwood</v>
      </c>
      <c r="B5876">
        <v>2020</v>
      </c>
      <c r="C5876">
        <v>3</v>
      </c>
      <c r="D5876" t="s">
        <v>517</v>
      </c>
      <c r="E5876" t="s">
        <v>51</v>
      </c>
      <c r="F5876">
        <v>72</v>
      </c>
      <c r="G5876" s="1">
        <v>0.9</v>
      </c>
      <c r="H5876">
        <v>0</v>
      </c>
      <c r="I5876">
        <f t="shared" si="638"/>
        <v>20</v>
      </c>
      <c r="J5876" s="3">
        <f t="shared" si="639"/>
        <v>0</v>
      </c>
      <c r="K5876" s="5">
        <f t="shared" si="642"/>
        <v>0</v>
      </c>
      <c r="L5876" s="3">
        <f t="shared" ca="1" si="640"/>
        <v>3.472222222222222E-3</v>
      </c>
      <c r="M5876" s="1">
        <f t="shared" ca="1" si="641"/>
        <v>-3.472222222222222E-3</v>
      </c>
      <c r="N5876" t="str">
        <f t="shared" si="643"/>
        <v>no</v>
      </c>
    </row>
    <row r="5877" spans="1:14" x14ac:dyDescent="0.25">
      <c r="A5877" t="str">
        <f t="shared" si="637"/>
        <v>3Hawthorn</v>
      </c>
      <c r="B5877">
        <v>2020</v>
      </c>
      <c r="C5877">
        <v>3</v>
      </c>
      <c r="D5877" t="s">
        <v>414</v>
      </c>
      <c r="E5877" t="s">
        <v>56</v>
      </c>
      <c r="F5877">
        <v>59</v>
      </c>
      <c r="G5877" s="1">
        <v>0.82</v>
      </c>
      <c r="H5877">
        <v>0</v>
      </c>
      <c r="I5877">
        <f t="shared" si="638"/>
        <v>19</v>
      </c>
      <c r="J5877" s="3">
        <f t="shared" si="639"/>
        <v>0</v>
      </c>
      <c r="K5877" s="5">
        <f t="shared" si="642"/>
        <v>0</v>
      </c>
      <c r="L5877" s="3">
        <f t="shared" ca="1" si="640"/>
        <v>1.201923076923077E-2</v>
      </c>
      <c r="M5877" s="1">
        <f t="shared" ca="1" si="641"/>
        <v>-1.201923076923077E-2</v>
      </c>
      <c r="N5877" t="str">
        <f t="shared" si="643"/>
        <v>no</v>
      </c>
    </row>
    <row r="5878" spans="1:14" x14ac:dyDescent="0.25">
      <c r="A5878" t="str">
        <f t="shared" si="637"/>
        <v>3West Coast Eagles</v>
      </c>
      <c r="B5878">
        <v>2020</v>
      </c>
      <c r="C5878">
        <v>3</v>
      </c>
      <c r="D5878" t="s">
        <v>624</v>
      </c>
      <c r="E5878" t="s">
        <v>36</v>
      </c>
      <c r="F5878">
        <v>68</v>
      </c>
      <c r="G5878" s="1">
        <v>0.85</v>
      </c>
      <c r="H5878">
        <v>0</v>
      </c>
      <c r="I5878">
        <f t="shared" si="638"/>
        <v>19</v>
      </c>
      <c r="J5878" s="3">
        <f t="shared" si="639"/>
        <v>0</v>
      </c>
      <c r="K5878" s="5">
        <f t="shared" si="642"/>
        <v>0</v>
      </c>
      <c r="L5878" s="3">
        <f t="shared" ca="1" si="640"/>
        <v>0</v>
      </c>
      <c r="M5878" s="1">
        <f t="shared" ca="1" si="641"/>
        <v>0</v>
      </c>
      <c r="N5878" t="str">
        <f t="shared" si="643"/>
        <v>no</v>
      </c>
    </row>
    <row r="5879" spans="1:14" x14ac:dyDescent="0.25">
      <c r="A5879" t="str">
        <f t="shared" si="637"/>
        <v>3Richmond</v>
      </c>
      <c r="B5879">
        <v>2020</v>
      </c>
      <c r="C5879">
        <v>3</v>
      </c>
      <c r="D5879" t="s">
        <v>591</v>
      </c>
      <c r="E5879" t="s">
        <v>28</v>
      </c>
      <c r="F5879">
        <v>60</v>
      </c>
      <c r="G5879" s="1">
        <v>0.82</v>
      </c>
      <c r="H5879">
        <v>0</v>
      </c>
      <c r="I5879">
        <f t="shared" si="638"/>
        <v>19</v>
      </c>
      <c r="J5879" s="3">
        <f t="shared" si="639"/>
        <v>0</v>
      </c>
      <c r="K5879" s="5">
        <f t="shared" si="642"/>
        <v>0</v>
      </c>
      <c r="L5879" s="3">
        <f t="shared" ca="1" si="640"/>
        <v>0</v>
      </c>
      <c r="M5879" s="1">
        <f t="shared" ca="1" si="641"/>
        <v>0</v>
      </c>
      <c r="N5879" t="str">
        <f t="shared" si="643"/>
        <v>no</v>
      </c>
    </row>
    <row r="5880" spans="1:14" x14ac:dyDescent="0.25">
      <c r="A5880" t="str">
        <f t="shared" si="637"/>
        <v>3Adelaide Crows</v>
      </c>
      <c r="B5880">
        <v>2020</v>
      </c>
      <c r="C5880">
        <v>3</v>
      </c>
      <c r="D5880" t="s">
        <v>616</v>
      </c>
      <c r="E5880" t="s">
        <v>22</v>
      </c>
      <c r="F5880">
        <v>23</v>
      </c>
      <c r="G5880" s="1">
        <v>0.88</v>
      </c>
      <c r="H5880">
        <v>0</v>
      </c>
      <c r="I5880">
        <f t="shared" si="638"/>
        <v>20</v>
      </c>
      <c r="J5880" s="3">
        <f t="shared" si="639"/>
        <v>0</v>
      </c>
      <c r="K5880" s="5">
        <f t="shared" si="642"/>
        <v>0</v>
      </c>
      <c r="L5880" s="3">
        <f t="shared" ca="1" si="640"/>
        <v>0</v>
      </c>
      <c r="M5880" s="1">
        <f t="shared" ca="1" si="641"/>
        <v>0</v>
      </c>
      <c r="N5880" t="str">
        <f t="shared" si="643"/>
        <v>no</v>
      </c>
    </row>
    <row r="5881" spans="1:14" x14ac:dyDescent="0.25">
      <c r="A5881" t="str">
        <f t="shared" si="637"/>
        <v>3Carlton</v>
      </c>
      <c r="B5881">
        <v>2020</v>
      </c>
      <c r="C5881">
        <v>3</v>
      </c>
      <c r="D5881" t="s">
        <v>541</v>
      </c>
      <c r="E5881" t="s">
        <v>6</v>
      </c>
      <c r="F5881">
        <v>65</v>
      </c>
      <c r="G5881" s="1">
        <v>0.87</v>
      </c>
      <c r="H5881">
        <v>0</v>
      </c>
      <c r="I5881">
        <f t="shared" si="638"/>
        <v>27</v>
      </c>
      <c r="J5881" s="3">
        <f t="shared" si="639"/>
        <v>0</v>
      </c>
      <c r="K5881" s="5">
        <f t="shared" si="642"/>
        <v>0</v>
      </c>
      <c r="L5881" s="3">
        <f t="shared" ca="1" si="640"/>
        <v>0</v>
      </c>
      <c r="M5881" s="1">
        <f t="shared" ca="1" si="641"/>
        <v>0</v>
      </c>
      <c r="N5881" t="str">
        <f t="shared" si="643"/>
        <v>no</v>
      </c>
    </row>
    <row r="5882" spans="1:14" x14ac:dyDescent="0.25">
      <c r="A5882" t="str">
        <f t="shared" si="637"/>
        <v>3Port Adelaide</v>
      </c>
      <c r="B5882">
        <v>2020</v>
      </c>
      <c r="C5882">
        <v>3</v>
      </c>
      <c r="D5882" t="s">
        <v>491</v>
      </c>
      <c r="E5882" t="s">
        <v>48</v>
      </c>
      <c r="F5882">
        <v>41</v>
      </c>
      <c r="G5882" s="1">
        <v>0.82</v>
      </c>
      <c r="H5882">
        <v>0</v>
      </c>
      <c r="I5882">
        <f t="shared" si="638"/>
        <v>20</v>
      </c>
      <c r="J5882" s="3">
        <f t="shared" si="639"/>
        <v>0</v>
      </c>
      <c r="K5882" s="5">
        <f t="shared" si="642"/>
        <v>0</v>
      </c>
      <c r="L5882" s="3">
        <f t="shared" ca="1" si="640"/>
        <v>2.0757020757020756E-2</v>
      </c>
      <c r="M5882" s="1">
        <f t="shared" ca="1" si="641"/>
        <v>-2.0757020757020756E-2</v>
      </c>
      <c r="N5882" t="str">
        <f t="shared" si="643"/>
        <v>no</v>
      </c>
    </row>
    <row r="5883" spans="1:14" x14ac:dyDescent="0.25">
      <c r="A5883" t="str">
        <f t="shared" si="637"/>
        <v>3Sydney Swans</v>
      </c>
      <c r="B5883">
        <v>2020</v>
      </c>
      <c r="C5883">
        <v>3</v>
      </c>
      <c r="D5883" t="s">
        <v>447</v>
      </c>
      <c r="E5883" t="s">
        <v>70</v>
      </c>
      <c r="F5883">
        <v>83</v>
      </c>
      <c r="G5883" s="1">
        <v>0.89</v>
      </c>
      <c r="H5883">
        <v>0</v>
      </c>
      <c r="I5883">
        <f t="shared" si="638"/>
        <v>22</v>
      </c>
      <c r="J5883" s="3">
        <f t="shared" si="639"/>
        <v>0</v>
      </c>
      <c r="K5883" s="5">
        <f t="shared" si="642"/>
        <v>0</v>
      </c>
      <c r="L5883" s="3">
        <f t="shared" ca="1" si="640"/>
        <v>3.26797385620915E-3</v>
      </c>
      <c r="M5883" s="1">
        <f t="shared" ca="1" si="641"/>
        <v>-3.26797385620915E-3</v>
      </c>
      <c r="N5883" t="str">
        <f t="shared" si="643"/>
        <v>no</v>
      </c>
    </row>
    <row r="5884" spans="1:14" x14ac:dyDescent="0.25">
      <c r="A5884" t="str">
        <f t="shared" si="637"/>
        <v>3West Coast Eagles</v>
      </c>
      <c r="B5884">
        <v>2020</v>
      </c>
      <c r="C5884">
        <v>3</v>
      </c>
      <c r="D5884" t="s">
        <v>348</v>
      </c>
      <c r="E5884" t="s">
        <v>36</v>
      </c>
      <c r="F5884">
        <v>46</v>
      </c>
      <c r="G5884" s="1">
        <v>0.88</v>
      </c>
      <c r="H5884">
        <v>0</v>
      </c>
      <c r="I5884">
        <f t="shared" si="638"/>
        <v>19</v>
      </c>
      <c r="J5884" s="3">
        <f t="shared" si="639"/>
        <v>0</v>
      </c>
      <c r="K5884" s="5">
        <f t="shared" si="642"/>
        <v>2</v>
      </c>
      <c r="L5884" s="3">
        <f t="shared" ca="1" si="640"/>
        <v>0</v>
      </c>
      <c r="M5884" s="1">
        <f t="shared" ca="1" si="641"/>
        <v>0</v>
      </c>
      <c r="N5884" t="str">
        <f t="shared" si="643"/>
        <v>yes</v>
      </c>
    </row>
    <row r="5885" spans="1:14" x14ac:dyDescent="0.25">
      <c r="A5885" t="str">
        <f t="shared" si="637"/>
        <v>3Geelong Cats</v>
      </c>
      <c r="B5885">
        <v>2020</v>
      </c>
      <c r="C5885">
        <v>3</v>
      </c>
      <c r="D5885" t="s">
        <v>362</v>
      </c>
      <c r="E5885" t="s">
        <v>9</v>
      </c>
      <c r="F5885">
        <v>88</v>
      </c>
      <c r="G5885" s="1">
        <v>0.91</v>
      </c>
      <c r="H5885">
        <v>0</v>
      </c>
      <c r="I5885">
        <f t="shared" si="638"/>
        <v>27</v>
      </c>
      <c r="J5885" s="3">
        <f t="shared" si="639"/>
        <v>0</v>
      </c>
      <c r="K5885" s="5">
        <f t="shared" si="642"/>
        <v>0</v>
      </c>
      <c r="L5885" s="3">
        <f t="shared" ca="1" si="640"/>
        <v>0</v>
      </c>
      <c r="M5885" s="1">
        <f t="shared" ca="1" si="641"/>
        <v>0</v>
      </c>
      <c r="N5885" t="str">
        <f t="shared" si="643"/>
        <v>no</v>
      </c>
    </row>
    <row r="5886" spans="1:14" x14ac:dyDescent="0.25">
      <c r="A5886" t="str">
        <f t="shared" si="637"/>
        <v>3Geelong Cats</v>
      </c>
      <c r="B5886">
        <v>2020</v>
      </c>
      <c r="C5886">
        <v>3</v>
      </c>
      <c r="D5886" t="s">
        <v>363</v>
      </c>
      <c r="E5886" t="s">
        <v>9</v>
      </c>
      <c r="F5886">
        <v>41</v>
      </c>
      <c r="G5886" s="1">
        <v>0.91</v>
      </c>
      <c r="H5886">
        <v>0</v>
      </c>
      <c r="I5886">
        <f t="shared" si="638"/>
        <v>27</v>
      </c>
      <c r="J5886" s="3">
        <f t="shared" si="639"/>
        <v>0</v>
      </c>
      <c r="K5886" s="5">
        <f t="shared" si="642"/>
        <v>0</v>
      </c>
      <c r="L5886" s="3">
        <f t="shared" ca="1" si="640"/>
        <v>2.6442307692307692E-2</v>
      </c>
      <c r="M5886" s="1">
        <f t="shared" ca="1" si="641"/>
        <v>-2.6442307692307692E-2</v>
      </c>
      <c r="N5886" t="str">
        <f t="shared" si="643"/>
        <v>no</v>
      </c>
    </row>
    <row r="5887" spans="1:14" x14ac:dyDescent="0.25">
      <c r="A5887" t="str">
        <f t="shared" si="637"/>
        <v>3Geelong Cats</v>
      </c>
      <c r="B5887">
        <v>2020</v>
      </c>
      <c r="C5887">
        <v>3</v>
      </c>
      <c r="D5887" t="s">
        <v>467</v>
      </c>
      <c r="E5887" t="s">
        <v>9</v>
      </c>
      <c r="F5887">
        <v>41</v>
      </c>
      <c r="G5887" s="1">
        <v>0.91</v>
      </c>
      <c r="H5887">
        <v>0</v>
      </c>
      <c r="I5887">
        <f t="shared" si="638"/>
        <v>27</v>
      </c>
      <c r="J5887" s="3">
        <f t="shared" si="639"/>
        <v>0</v>
      </c>
      <c r="K5887" s="5">
        <f t="shared" si="642"/>
        <v>0</v>
      </c>
      <c r="L5887" s="3">
        <f t="shared" ca="1" si="640"/>
        <v>4.5248868778280547E-3</v>
      </c>
      <c r="M5887" s="1">
        <f t="shared" ca="1" si="641"/>
        <v>-4.5248868778280547E-3</v>
      </c>
      <c r="N5887" t="str">
        <f t="shared" si="643"/>
        <v>no</v>
      </c>
    </row>
    <row r="5888" spans="1:14" x14ac:dyDescent="0.25">
      <c r="A5888" t="str">
        <f t="shared" si="637"/>
        <v>3Western Bulldogs</v>
      </c>
      <c r="B5888">
        <v>2020</v>
      </c>
      <c r="C5888">
        <v>3</v>
      </c>
      <c r="D5888" t="s">
        <v>177</v>
      </c>
      <c r="E5888" t="s">
        <v>14</v>
      </c>
      <c r="F5888">
        <v>22</v>
      </c>
      <c r="G5888" s="1">
        <v>0.86</v>
      </c>
      <c r="H5888">
        <v>0</v>
      </c>
      <c r="I5888">
        <f t="shared" si="638"/>
        <v>15</v>
      </c>
      <c r="J5888" s="3">
        <f t="shared" si="639"/>
        <v>0</v>
      </c>
      <c r="K5888" s="5">
        <f t="shared" si="642"/>
        <v>33</v>
      </c>
      <c r="L5888" s="3">
        <f t="shared" ca="1" si="640"/>
        <v>6.6200657894736836E-2</v>
      </c>
      <c r="M5888" s="1">
        <f t="shared" ca="1" si="641"/>
        <v>-6.6200657894736836E-2</v>
      </c>
      <c r="N5888" t="str">
        <f t="shared" si="643"/>
        <v>yes</v>
      </c>
    </row>
    <row r="5889" spans="1:14" x14ac:dyDescent="0.25">
      <c r="A5889" t="str">
        <f t="shared" si="637"/>
        <v>3Brisbane Lions</v>
      </c>
      <c r="B5889">
        <v>2020</v>
      </c>
      <c r="C5889">
        <v>3</v>
      </c>
      <c r="D5889" t="s">
        <v>286</v>
      </c>
      <c r="E5889" t="s">
        <v>16</v>
      </c>
      <c r="F5889">
        <v>57</v>
      </c>
      <c r="G5889" s="1">
        <v>0.91</v>
      </c>
      <c r="H5889">
        <v>0</v>
      </c>
      <c r="I5889">
        <f t="shared" si="638"/>
        <v>19</v>
      </c>
      <c r="J5889" s="3">
        <f t="shared" si="639"/>
        <v>0</v>
      </c>
      <c r="K5889" s="5">
        <f t="shared" si="642"/>
        <v>8</v>
      </c>
      <c r="L5889" s="3">
        <f t="shared" ca="1" si="640"/>
        <v>4.6218487394957986E-2</v>
      </c>
      <c r="M5889" s="1">
        <f t="shared" ca="1" si="641"/>
        <v>-4.6218487394957986E-2</v>
      </c>
      <c r="N5889" t="str">
        <f t="shared" si="643"/>
        <v>yes</v>
      </c>
    </row>
    <row r="5890" spans="1:14" x14ac:dyDescent="0.25">
      <c r="A5890" t="str">
        <f t="shared" ref="A5890:A5953" si="644">C5890&amp;E5890</f>
        <v>3Brisbane Lions</v>
      </c>
      <c r="B5890">
        <v>2020</v>
      </c>
      <c r="C5890">
        <v>3</v>
      </c>
      <c r="D5890" t="s">
        <v>389</v>
      </c>
      <c r="E5890" t="s">
        <v>16</v>
      </c>
      <c r="F5890">
        <v>52</v>
      </c>
      <c r="G5890" s="1">
        <v>0.95</v>
      </c>
      <c r="H5890">
        <v>0</v>
      </c>
      <c r="I5890">
        <f t="shared" ref="I5890:I5953" si="645">SUMIF($A:$A,$A5890,$H:$H)/4</f>
        <v>19</v>
      </c>
      <c r="J5890" s="3">
        <f t="shared" ref="J5890:J5953" si="646">H5890/I5890</f>
        <v>0</v>
      </c>
      <c r="K5890" s="5">
        <f t="shared" si="642"/>
        <v>0</v>
      </c>
      <c r="L5890" s="3">
        <f t="shared" ref="L5890:L5953" ca="1" si="647">SUMIF($D:$D,$D5890,$J5890)/COUNTIF($D:$D,$D5890)</f>
        <v>0</v>
      </c>
      <c r="M5890" s="1">
        <f t="shared" ref="M5890:M5953" ca="1" si="648">J5890-L5890</f>
        <v>0</v>
      </c>
      <c r="N5890" t="str">
        <f t="shared" si="643"/>
        <v>no</v>
      </c>
    </row>
    <row r="5891" spans="1:14" x14ac:dyDescent="0.25">
      <c r="A5891" t="str">
        <f t="shared" si="644"/>
        <v>3Richmond</v>
      </c>
      <c r="B5891">
        <v>2020</v>
      </c>
      <c r="C5891">
        <v>3</v>
      </c>
      <c r="D5891" t="s">
        <v>313</v>
      </c>
      <c r="E5891" t="s">
        <v>28</v>
      </c>
      <c r="F5891">
        <v>44</v>
      </c>
      <c r="G5891" s="1">
        <v>0.8</v>
      </c>
      <c r="H5891">
        <v>0</v>
      </c>
      <c r="I5891">
        <f t="shared" si="645"/>
        <v>19</v>
      </c>
      <c r="J5891" s="3">
        <f t="shared" si="646"/>
        <v>0</v>
      </c>
      <c r="K5891" s="5">
        <f t="shared" ref="K5891:K5954" si="649">SUMIF($D:$D,$D5891,$H:$H)</f>
        <v>2</v>
      </c>
      <c r="L5891" s="3">
        <f t="shared" ca="1" si="647"/>
        <v>2.4767801857585137E-2</v>
      </c>
      <c r="M5891" s="1">
        <f t="shared" ca="1" si="648"/>
        <v>-2.4767801857585137E-2</v>
      </c>
      <c r="N5891" t="str">
        <f t="shared" ref="N5891:N5954" si="650">IF(K5891&gt;0,"yes", "no")</f>
        <v>yes</v>
      </c>
    </row>
    <row r="5892" spans="1:14" x14ac:dyDescent="0.25">
      <c r="A5892" t="str">
        <f t="shared" si="644"/>
        <v>3Fremantle</v>
      </c>
      <c r="B5892">
        <v>2020</v>
      </c>
      <c r="C5892">
        <v>3</v>
      </c>
      <c r="D5892" t="s">
        <v>399</v>
      </c>
      <c r="E5892" t="s">
        <v>53</v>
      </c>
      <c r="F5892">
        <v>48</v>
      </c>
      <c r="G5892" s="1">
        <v>0.81</v>
      </c>
      <c r="H5892">
        <v>0</v>
      </c>
      <c r="I5892">
        <f t="shared" si="645"/>
        <v>20</v>
      </c>
      <c r="J5892" s="3">
        <f t="shared" si="646"/>
        <v>0</v>
      </c>
      <c r="K5892" s="5">
        <f t="shared" si="649"/>
        <v>0</v>
      </c>
      <c r="L5892" s="3">
        <f t="shared" ca="1" si="647"/>
        <v>0</v>
      </c>
      <c r="M5892" s="1">
        <f t="shared" ca="1" si="648"/>
        <v>0</v>
      </c>
      <c r="N5892" t="str">
        <f t="shared" si="650"/>
        <v>no</v>
      </c>
    </row>
    <row r="5893" spans="1:14" x14ac:dyDescent="0.25">
      <c r="A5893" t="str">
        <f t="shared" si="644"/>
        <v>3Western Bulldogs</v>
      </c>
      <c r="B5893">
        <v>2020</v>
      </c>
      <c r="C5893">
        <v>3</v>
      </c>
      <c r="D5893" t="s">
        <v>545</v>
      </c>
      <c r="E5893" t="s">
        <v>14</v>
      </c>
      <c r="F5893">
        <v>45</v>
      </c>
      <c r="G5893" s="1">
        <v>0.83</v>
      </c>
      <c r="H5893">
        <v>0</v>
      </c>
      <c r="I5893">
        <f t="shared" si="645"/>
        <v>15</v>
      </c>
      <c r="J5893" s="3">
        <f t="shared" si="646"/>
        <v>0</v>
      </c>
      <c r="K5893" s="5">
        <f t="shared" si="649"/>
        <v>0</v>
      </c>
      <c r="L5893" s="3">
        <f t="shared" ca="1" si="647"/>
        <v>0</v>
      </c>
      <c r="M5893" s="1">
        <f t="shared" ca="1" si="648"/>
        <v>0</v>
      </c>
      <c r="N5893" t="str">
        <f t="shared" si="650"/>
        <v>no</v>
      </c>
    </row>
    <row r="5894" spans="1:14" x14ac:dyDescent="0.25">
      <c r="A5894" t="str">
        <f t="shared" si="644"/>
        <v>3Collingwood</v>
      </c>
      <c r="B5894">
        <v>2020</v>
      </c>
      <c r="C5894">
        <v>3</v>
      </c>
      <c r="D5894" t="s">
        <v>549</v>
      </c>
      <c r="E5894" t="s">
        <v>51</v>
      </c>
      <c r="F5894">
        <v>63</v>
      </c>
      <c r="G5894" s="1">
        <v>0.9</v>
      </c>
      <c r="H5894">
        <v>0</v>
      </c>
      <c r="I5894">
        <f t="shared" si="645"/>
        <v>20</v>
      </c>
      <c r="J5894" s="3">
        <f t="shared" si="646"/>
        <v>0</v>
      </c>
      <c r="K5894" s="5">
        <f t="shared" si="649"/>
        <v>0</v>
      </c>
      <c r="L5894" s="3">
        <f t="shared" ca="1" si="647"/>
        <v>2.403846153846154E-3</v>
      </c>
      <c r="M5894" s="1">
        <f t="shared" ca="1" si="648"/>
        <v>-2.403846153846154E-3</v>
      </c>
      <c r="N5894" t="str">
        <f t="shared" si="650"/>
        <v>no</v>
      </c>
    </row>
    <row r="5895" spans="1:14" x14ac:dyDescent="0.25">
      <c r="A5895" t="str">
        <f t="shared" si="644"/>
        <v>3Fremantle</v>
      </c>
      <c r="B5895">
        <v>2020</v>
      </c>
      <c r="C5895">
        <v>3</v>
      </c>
      <c r="D5895" t="s">
        <v>617</v>
      </c>
      <c r="E5895" t="s">
        <v>53</v>
      </c>
      <c r="F5895">
        <v>24</v>
      </c>
      <c r="G5895" s="1">
        <v>1</v>
      </c>
      <c r="H5895">
        <v>0</v>
      </c>
      <c r="I5895">
        <f t="shared" si="645"/>
        <v>20</v>
      </c>
      <c r="J5895" s="3">
        <f t="shared" si="646"/>
        <v>0</v>
      </c>
      <c r="K5895" s="5">
        <f t="shared" si="649"/>
        <v>0</v>
      </c>
      <c r="L5895" s="3">
        <f t="shared" ca="1" si="647"/>
        <v>0</v>
      </c>
      <c r="M5895" s="1">
        <f t="shared" ca="1" si="648"/>
        <v>0</v>
      </c>
      <c r="N5895" t="str">
        <f t="shared" si="650"/>
        <v>no</v>
      </c>
    </row>
    <row r="5896" spans="1:14" x14ac:dyDescent="0.25">
      <c r="A5896" t="str">
        <f t="shared" si="644"/>
        <v>3Richmond</v>
      </c>
      <c r="B5896">
        <v>2020</v>
      </c>
      <c r="C5896">
        <v>3</v>
      </c>
      <c r="D5896" t="s">
        <v>503</v>
      </c>
      <c r="E5896" t="s">
        <v>28</v>
      </c>
      <c r="F5896">
        <v>56</v>
      </c>
      <c r="G5896" s="1">
        <v>0.91</v>
      </c>
      <c r="H5896">
        <v>0</v>
      </c>
      <c r="I5896">
        <f t="shared" si="645"/>
        <v>19</v>
      </c>
      <c r="J5896" s="3">
        <f t="shared" si="646"/>
        <v>0</v>
      </c>
      <c r="K5896" s="5">
        <f t="shared" si="649"/>
        <v>0</v>
      </c>
      <c r="L5896" s="3">
        <f t="shared" ca="1" si="647"/>
        <v>0</v>
      </c>
      <c r="M5896" s="1">
        <f t="shared" ca="1" si="648"/>
        <v>0</v>
      </c>
      <c r="N5896" t="str">
        <f t="shared" si="650"/>
        <v>no</v>
      </c>
    </row>
    <row r="5897" spans="1:14" x14ac:dyDescent="0.25">
      <c r="A5897" t="str">
        <f t="shared" si="644"/>
        <v>3Western Bulldogs</v>
      </c>
      <c r="B5897">
        <v>2020</v>
      </c>
      <c r="C5897">
        <v>3</v>
      </c>
      <c r="D5897" t="s">
        <v>282</v>
      </c>
      <c r="E5897" t="s">
        <v>14</v>
      </c>
      <c r="F5897">
        <v>58</v>
      </c>
      <c r="G5897" s="1">
        <v>0.97</v>
      </c>
      <c r="H5897">
        <v>0</v>
      </c>
      <c r="I5897">
        <f t="shared" si="645"/>
        <v>15</v>
      </c>
      <c r="J5897" s="3">
        <f t="shared" si="646"/>
        <v>0</v>
      </c>
      <c r="K5897" s="5">
        <f t="shared" si="649"/>
        <v>4</v>
      </c>
      <c r="L5897" s="3">
        <f t="shared" ca="1" si="647"/>
        <v>2.3668639053254441E-2</v>
      </c>
      <c r="M5897" s="1">
        <f t="shared" ca="1" si="648"/>
        <v>-2.3668639053254441E-2</v>
      </c>
      <c r="N5897" t="str">
        <f t="shared" si="650"/>
        <v>yes</v>
      </c>
    </row>
    <row r="5898" spans="1:14" x14ac:dyDescent="0.25">
      <c r="A5898" t="str">
        <f t="shared" si="644"/>
        <v>3Collingwood</v>
      </c>
      <c r="B5898">
        <v>2020</v>
      </c>
      <c r="C5898">
        <v>3</v>
      </c>
      <c r="D5898" t="s">
        <v>546</v>
      </c>
      <c r="E5898" t="s">
        <v>51</v>
      </c>
      <c r="F5898">
        <v>50</v>
      </c>
      <c r="G5898" s="1">
        <v>0.8</v>
      </c>
      <c r="H5898">
        <v>0</v>
      </c>
      <c r="I5898">
        <f t="shared" si="645"/>
        <v>20</v>
      </c>
      <c r="J5898" s="3">
        <f t="shared" si="646"/>
        <v>0</v>
      </c>
      <c r="K5898" s="5">
        <f t="shared" si="649"/>
        <v>0</v>
      </c>
      <c r="L5898" s="3">
        <f t="shared" ca="1" si="647"/>
        <v>0</v>
      </c>
      <c r="M5898" s="1">
        <f t="shared" ca="1" si="648"/>
        <v>0</v>
      </c>
      <c r="N5898" t="str">
        <f t="shared" si="650"/>
        <v>no</v>
      </c>
    </row>
    <row r="5899" spans="1:14" x14ac:dyDescent="0.25">
      <c r="A5899" t="str">
        <f t="shared" si="644"/>
        <v>3Sydney Swans</v>
      </c>
      <c r="B5899">
        <v>2020</v>
      </c>
      <c r="C5899">
        <v>3</v>
      </c>
      <c r="D5899" t="s">
        <v>137</v>
      </c>
      <c r="E5899" t="s">
        <v>70</v>
      </c>
      <c r="F5899">
        <v>43</v>
      </c>
      <c r="G5899" s="1">
        <v>0.89</v>
      </c>
      <c r="H5899">
        <v>0</v>
      </c>
      <c r="I5899">
        <f t="shared" si="645"/>
        <v>22</v>
      </c>
      <c r="J5899" s="3">
        <f t="shared" si="646"/>
        <v>0</v>
      </c>
      <c r="K5899" s="5">
        <f t="shared" si="649"/>
        <v>68</v>
      </c>
      <c r="L5899" s="3">
        <f t="shared" ca="1" si="647"/>
        <v>0.12946428571428573</v>
      </c>
      <c r="M5899" s="1">
        <f t="shared" ca="1" si="648"/>
        <v>-0.12946428571428573</v>
      </c>
      <c r="N5899" t="str">
        <f t="shared" si="650"/>
        <v>yes</v>
      </c>
    </row>
    <row r="5900" spans="1:14" x14ac:dyDescent="0.25">
      <c r="A5900" t="str">
        <f t="shared" si="644"/>
        <v>3West Coast Eagles</v>
      </c>
      <c r="B5900">
        <v>2020</v>
      </c>
      <c r="C5900">
        <v>3</v>
      </c>
      <c r="D5900" t="s">
        <v>418</v>
      </c>
      <c r="E5900" t="s">
        <v>36</v>
      </c>
      <c r="F5900">
        <v>13</v>
      </c>
      <c r="G5900" s="1">
        <v>0.87</v>
      </c>
      <c r="H5900">
        <v>0</v>
      </c>
      <c r="I5900">
        <f t="shared" si="645"/>
        <v>19</v>
      </c>
      <c r="J5900" s="3">
        <f t="shared" si="646"/>
        <v>0</v>
      </c>
      <c r="K5900" s="5">
        <f t="shared" si="649"/>
        <v>0</v>
      </c>
      <c r="L5900" s="3">
        <f t="shared" ca="1" si="647"/>
        <v>0</v>
      </c>
      <c r="M5900" s="1">
        <f t="shared" ca="1" si="648"/>
        <v>0</v>
      </c>
      <c r="N5900" t="str">
        <f t="shared" si="650"/>
        <v>no</v>
      </c>
    </row>
    <row r="5901" spans="1:14" x14ac:dyDescent="0.25">
      <c r="A5901" t="str">
        <f t="shared" si="644"/>
        <v>3Adelaide Crows</v>
      </c>
      <c r="B5901">
        <v>2020</v>
      </c>
      <c r="C5901">
        <v>3</v>
      </c>
      <c r="D5901" t="s">
        <v>287</v>
      </c>
      <c r="E5901" t="s">
        <v>22</v>
      </c>
      <c r="F5901">
        <v>48</v>
      </c>
      <c r="G5901" s="1">
        <v>0.91</v>
      </c>
      <c r="H5901">
        <v>0</v>
      </c>
      <c r="I5901">
        <f t="shared" si="645"/>
        <v>20</v>
      </c>
      <c r="J5901" s="3">
        <f t="shared" si="646"/>
        <v>0</v>
      </c>
      <c r="K5901" s="5">
        <f t="shared" si="649"/>
        <v>4</v>
      </c>
      <c r="L5901" s="3">
        <f t="shared" ca="1" si="647"/>
        <v>4.1666666666666666E-3</v>
      </c>
      <c r="M5901" s="1">
        <f t="shared" ca="1" si="648"/>
        <v>-4.1666666666666666E-3</v>
      </c>
      <c r="N5901" t="str">
        <f t="shared" si="650"/>
        <v>yes</v>
      </c>
    </row>
    <row r="5902" spans="1:14" x14ac:dyDescent="0.25">
      <c r="A5902" t="str">
        <f t="shared" si="644"/>
        <v>3Carlton</v>
      </c>
      <c r="B5902">
        <v>2020</v>
      </c>
      <c r="C5902">
        <v>3</v>
      </c>
      <c r="D5902" t="s">
        <v>426</v>
      </c>
      <c r="E5902" t="s">
        <v>6</v>
      </c>
      <c r="F5902">
        <v>37</v>
      </c>
      <c r="G5902" s="1">
        <v>0.78</v>
      </c>
      <c r="H5902">
        <v>0</v>
      </c>
      <c r="I5902">
        <f t="shared" si="645"/>
        <v>27</v>
      </c>
      <c r="J5902" s="3">
        <f t="shared" si="646"/>
        <v>0</v>
      </c>
      <c r="K5902" s="5">
        <f t="shared" si="649"/>
        <v>0</v>
      </c>
      <c r="L5902" s="3">
        <f t="shared" ca="1" si="647"/>
        <v>0</v>
      </c>
      <c r="M5902" s="1">
        <f t="shared" ca="1" si="648"/>
        <v>0</v>
      </c>
      <c r="N5902" t="str">
        <f t="shared" si="650"/>
        <v>no</v>
      </c>
    </row>
    <row r="5903" spans="1:14" x14ac:dyDescent="0.25">
      <c r="A5903" t="str">
        <f t="shared" si="644"/>
        <v>3Geelong Cats</v>
      </c>
      <c r="B5903">
        <v>2020</v>
      </c>
      <c r="C5903">
        <v>3</v>
      </c>
      <c r="D5903" t="s">
        <v>487</v>
      </c>
      <c r="E5903" t="s">
        <v>9</v>
      </c>
      <c r="F5903">
        <v>68</v>
      </c>
      <c r="G5903" s="1">
        <v>1</v>
      </c>
      <c r="H5903">
        <v>0</v>
      </c>
      <c r="I5903">
        <f t="shared" si="645"/>
        <v>27</v>
      </c>
      <c r="J5903" s="3">
        <f t="shared" si="646"/>
        <v>0</v>
      </c>
      <c r="K5903" s="5">
        <f t="shared" si="649"/>
        <v>0</v>
      </c>
      <c r="L5903" s="3">
        <f t="shared" ca="1" si="647"/>
        <v>1.30718954248366E-2</v>
      </c>
      <c r="M5903" s="1">
        <f t="shared" ca="1" si="648"/>
        <v>-1.30718954248366E-2</v>
      </c>
      <c r="N5903" t="str">
        <f t="shared" si="650"/>
        <v>no</v>
      </c>
    </row>
    <row r="5904" spans="1:14" x14ac:dyDescent="0.25">
      <c r="A5904" t="str">
        <f t="shared" si="644"/>
        <v>3Western Bulldogs</v>
      </c>
      <c r="B5904">
        <v>2020</v>
      </c>
      <c r="C5904">
        <v>3</v>
      </c>
      <c r="D5904" t="s">
        <v>293</v>
      </c>
      <c r="E5904" t="s">
        <v>14</v>
      </c>
      <c r="F5904">
        <v>50</v>
      </c>
      <c r="G5904" s="1">
        <v>0.7</v>
      </c>
      <c r="H5904">
        <v>0</v>
      </c>
      <c r="I5904">
        <f t="shared" si="645"/>
        <v>15</v>
      </c>
      <c r="J5904" s="3">
        <f t="shared" si="646"/>
        <v>0</v>
      </c>
      <c r="K5904" s="5">
        <f t="shared" si="649"/>
        <v>4</v>
      </c>
      <c r="L5904" s="3">
        <f t="shared" ca="1" si="647"/>
        <v>2.2624434389140274E-3</v>
      </c>
      <c r="M5904" s="1">
        <f t="shared" ca="1" si="648"/>
        <v>-2.2624434389140274E-3</v>
      </c>
      <c r="N5904" t="str">
        <f t="shared" si="650"/>
        <v>yes</v>
      </c>
    </row>
    <row r="5905" spans="1:14" x14ac:dyDescent="0.25">
      <c r="A5905" t="str">
        <f t="shared" si="644"/>
        <v>3Gold Coast Suns</v>
      </c>
      <c r="B5905">
        <v>2020</v>
      </c>
      <c r="C5905">
        <v>3</v>
      </c>
      <c r="D5905" t="s">
        <v>133</v>
      </c>
      <c r="E5905" t="s">
        <v>40</v>
      </c>
      <c r="F5905">
        <v>39</v>
      </c>
      <c r="G5905" s="1">
        <v>0.8</v>
      </c>
      <c r="H5905">
        <v>0</v>
      </c>
      <c r="I5905">
        <f t="shared" si="645"/>
        <v>20</v>
      </c>
      <c r="J5905" s="3">
        <f t="shared" si="646"/>
        <v>0</v>
      </c>
      <c r="K5905" s="5">
        <f t="shared" si="649"/>
        <v>65</v>
      </c>
      <c r="L5905" s="3">
        <f t="shared" ca="1" si="647"/>
        <v>3.7433155080213901E-2</v>
      </c>
      <c r="M5905" s="1">
        <f t="shared" ca="1" si="648"/>
        <v>-3.7433155080213901E-2</v>
      </c>
      <c r="N5905" t="str">
        <f t="shared" si="650"/>
        <v>yes</v>
      </c>
    </row>
    <row r="5906" spans="1:14" x14ac:dyDescent="0.25">
      <c r="A5906" t="str">
        <f t="shared" si="644"/>
        <v>3GWS Giants</v>
      </c>
      <c r="B5906">
        <v>2020</v>
      </c>
      <c r="C5906">
        <v>3</v>
      </c>
      <c r="D5906" t="s">
        <v>410</v>
      </c>
      <c r="E5906" t="s">
        <v>11</v>
      </c>
      <c r="F5906">
        <v>38</v>
      </c>
      <c r="G5906" s="1">
        <v>0.9</v>
      </c>
      <c r="H5906">
        <v>0</v>
      </c>
      <c r="I5906">
        <f t="shared" si="645"/>
        <v>15</v>
      </c>
      <c r="J5906" s="3">
        <f t="shared" si="646"/>
        <v>0</v>
      </c>
      <c r="K5906" s="5">
        <f t="shared" si="649"/>
        <v>0</v>
      </c>
      <c r="L5906" s="3">
        <f t="shared" ca="1" si="647"/>
        <v>1.6779788838612367E-2</v>
      </c>
      <c r="M5906" s="1">
        <f t="shared" ca="1" si="648"/>
        <v>-1.6779788838612367E-2</v>
      </c>
      <c r="N5906" t="str">
        <f t="shared" si="650"/>
        <v>no</v>
      </c>
    </row>
    <row r="5907" spans="1:14" x14ac:dyDescent="0.25">
      <c r="A5907" t="str">
        <f t="shared" si="644"/>
        <v>3Brisbane Lions</v>
      </c>
      <c r="B5907">
        <v>2020</v>
      </c>
      <c r="C5907">
        <v>3</v>
      </c>
      <c r="D5907" t="s">
        <v>419</v>
      </c>
      <c r="E5907" t="s">
        <v>16</v>
      </c>
      <c r="F5907">
        <v>60</v>
      </c>
      <c r="G5907" s="1">
        <v>0.81</v>
      </c>
      <c r="H5907">
        <v>0</v>
      </c>
      <c r="I5907">
        <f t="shared" si="645"/>
        <v>19</v>
      </c>
      <c r="J5907" s="3">
        <f t="shared" si="646"/>
        <v>0</v>
      </c>
      <c r="K5907" s="5">
        <f t="shared" si="649"/>
        <v>0</v>
      </c>
      <c r="L5907" s="3">
        <f t="shared" ca="1" si="647"/>
        <v>0</v>
      </c>
      <c r="M5907" s="1">
        <f t="shared" ca="1" si="648"/>
        <v>0</v>
      </c>
      <c r="N5907" t="str">
        <f t="shared" si="650"/>
        <v>no</v>
      </c>
    </row>
    <row r="5908" spans="1:14" x14ac:dyDescent="0.25">
      <c r="A5908" t="str">
        <f t="shared" si="644"/>
        <v>3Geelong Cats</v>
      </c>
      <c r="B5908">
        <v>2020</v>
      </c>
      <c r="C5908">
        <v>3</v>
      </c>
      <c r="D5908" t="s">
        <v>258</v>
      </c>
      <c r="E5908" t="s">
        <v>9</v>
      </c>
      <c r="F5908">
        <v>7</v>
      </c>
      <c r="G5908" s="1">
        <v>0.1</v>
      </c>
      <c r="H5908">
        <v>0</v>
      </c>
      <c r="I5908">
        <f t="shared" si="645"/>
        <v>27</v>
      </c>
      <c r="J5908" s="3">
        <f t="shared" si="646"/>
        <v>0</v>
      </c>
      <c r="K5908" s="5">
        <f t="shared" si="649"/>
        <v>8</v>
      </c>
      <c r="L5908" s="3">
        <f t="shared" ca="1" si="647"/>
        <v>4.5454545454545449E-2</v>
      </c>
      <c r="M5908" s="1">
        <f t="shared" ca="1" si="648"/>
        <v>-4.5454545454545449E-2</v>
      </c>
      <c r="N5908" t="str">
        <f t="shared" si="650"/>
        <v>yes</v>
      </c>
    </row>
    <row r="5909" spans="1:14" x14ac:dyDescent="0.25">
      <c r="A5909" t="str">
        <f t="shared" si="644"/>
        <v>3Geelong Cats</v>
      </c>
      <c r="B5909">
        <v>2020</v>
      </c>
      <c r="C5909">
        <v>3</v>
      </c>
      <c r="D5909" t="s">
        <v>211</v>
      </c>
      <c r="E5909" t="s">
        <v>9</v>
      </c>
      <c r="F5909">
        <v>28</v>
      </c>
      <c r="G5909" s="1">
        <v>0.96</v>
      </c>
      <c r="H5909">
        <v>0</v>
      </c>
      <c r="I5909">
        <f t="shared" si="645"/>
        <v>27</v>
      </c>
      <c r="J5909" s="3">
        <f t="shared" si="646"/>
        <v>0</v>
      </c>
      <c r="K5909" s="5">
        <f t="shared" si="649"/>
        <v>50</v>
      </c>
      <c r="L5909" s="3">
        <f t="shared" ca="1" si="647"/>
        <v>7.4197860962566836E-2</v>
      </c>
      <c r="M5909" s="1">
        <f t="shared" ca="1" si="648"/>
        <v>-7.4197860962566836E-2</v>
      </c>
      <c r="N5909" t="str">
        <f t="shared" si="650"/>
        <v>yes</v>
      </c>
    </row>
    <row r="5910" spans="1:14" x14ac:dyDescent="0.25">
      <c r="A5910" t="str">
        <f t="shared" si="644"/>
        <v>3Collingwood</v>
      </c>
      <c r="B5910">
        <v>2020</v>
      </c>
      <c r="C5910">
        <v>3</v>
      </c>
      <c r="D5910" t="s">
        <v>224</v>
      </c>
      <c r="E5910" t="s">
        <v>51</v>
      </c>
      <c r="F5910">
        <v>79</v>
      </c>
      <c r="G5910" s="1">
        <v>0.84</v>
      </c>
      <c r="H5910">
        <v>0</v>
      </c>
      <c r="I5910">
        <f t="shared" si="645"/>
        <v>20</v>
      </c>
      <c r="J5910" s="3">
        <f t="shared" si="646"/>
        <v>0</v>
      </c>
      <c r="K5910" s="5">
        <f t="shared" si="649"/>
        <v>15</v>
      </c>
      <c r="L5910" s="3">
        <f t="shared" ca="1" si="647"/>
        <v>2.2624434389140274E-3</v>
      </c>
      <c r="M5910" s="1">
        <f t="shared" ca="1" si="648"/>
        <v>-2.2624434389140274E-3</v>
      </c>
      <c r="N5910" t="str">
        <f t="shared" si="650"/>
        <v>yes</v>
      </c>
    </row>
    <row r="5911" spans="1:14" x14ac:dyDescent="0.25">
      <c r="A5911" t="str">
        <f t="shared" si="644"/>
        <v>3Sydney Swans</v>
      </c>
      <c r="B5911">
        <v>2020</v>
      </c>
      <c r="C5911">
        <v>3</v>
      </c>
      <c r="D5911" t="s">
        <v>446</v>
      </c>
      <c r="E5911" t="s">
        <v>70</v>
      </c>
      <c r="F5911">
        <v>11</v>
      </c>
      <c r="G5911" s="1">
        <v>0.6</v>
      </c>
      <c r="H5911">
        <v>0</v>
      </c>
      <c r="I5911">
        <f t="shared" si="645"/>
        <v>22</v>
      </c>
      <c r="J5911" s="3">
        <f t="shared" si="646"/>
        <v>0</v>
      </c>
      <c r="K5911" s="5">
        <f t="shared" si="649"/>
        <v>0</v>
      </c>
      <c r="L5911" s="3">
        <f t="shared" ca="1" si="647"/>
        <v>0</v>
      </c>
      <c r="M5911" s="1">
        <f t="shared" ca="1" si="648"/>
        <v>0</v>
      </c>
      <c r="N5911" t="str">
        <f t="shared" si="650"/>
        <v>no</v>
      </c>
    </row>
    <row r="5912" spans="1:14" x14ac:dyDescent="0.25">
      <c r="A5912" t="str">
        <f t="shared" si="644"/>
        <v>3Richmond</v>
      </c>
      <c r="B5912">
        <v>2020</v>
      </c>
      <c r="C5912">
        <v>3</v>
      </c>
      <c r="D5912" t="s">
        <v>204</v>
      </c>
      <c r="E5912" t="s">
        <v>28</v>
      </c>
      <c r="F5912">
        <v>49</v>
      </c>
      <c r="G5912" s="1">
        <v>0.78</v>
      </c>
      <c r="H5912">
        <v>0</v>
      </c>
      <c r="I5912">
        <f t="shared" si="645"/>
        <v>19</v>
      </c>
      <c r="J5912" s="3">
        <f t="shared" si="646"/>
        <v>0</v>
      </c>
      <c r="K5912" s="5">
        <f t="shared" si="649"/>
        <v>24</v>
      </c>
      <c r="L5912" s="3">
        <f t="shared" ca="1" si="647"/>
        <v>0</v>
      </c>
      <c r="M5912" s="1">
        <f t="shared" ca="1" si="648"/>
        <v>0</v>
      </c>
      <c r="N5912" t="str">
        <f t="shared" si="650"/>
        <v>yes</v>
      </c>
    </row>
    <row r="5913" spans="1:14" x14ac:dyDescent="0.25">
      <c r="A5913" t="str">
        <f t="shared" si="644"/>
        <v>3Port Adelaide</v>
      </c>
      <c r="B5913">
        <v>2020</v>
      </c>
      <c r="C5913">
        <v>3</v>
      </c>
      <c r="D5913" t="s">
        <v>326</v>
      </c>
      <c r="E5913" t="s">
        <v>48</v>
      </c>
      <c r="F5913">
        <v>55</v>
      </c>
      <c r="G5913" s="1">
        <v>0.81</v>
      </c>
      <c r="H5913">
        <v>0</v>
      </c>
      <c r="I5913">
        <f t="shared" si="645"/>
        <v>20</v>
      </c>
      <c r="J5913" s="3">
        <f t="shared" si="646"/>
        <v>0</v>
      </c>
      <c r="K5913" s="5">
        <f t="shared" si="649"/>
        <v>2</v>
      </c>
      <c r="L5913" s="3">
        <f t="shared" ca="1" si="647"/>
        <v>0</v>
      </c>
      <c r="M5913" s="1">
        <f t="shared" ca="1" si="648"/>
        <v>0</v>
      </c>
      <c r="N5913" t="str">
        <f t="shared" si="650"/>
        <v>yes</v>
      </c>
    </row>
    <row r="5914" spans="1:14" x14ac:dyDescent="0.25">
      <c r="A5914" t="str">
        <f t="shared" si="644"/>
        <v>3Western Bulldogs</v>
      </c>
      <c r="B5914">
        <v>2020</v>
      </c>
      <c r="C5914">
        <v>3</v>
      </c>
      <c r="D5914" t="s">
        <v>533</v>
      </c>
      <c r="E5914" t="s">
        <v>14</v>
      </c>
      <c r="F5914">
        <v>60</v>
      </c>
      <c r="G5914" s="1">
        <v>0.84</v>
      </c>
      <c r="H5914">
        <v>0</v>
      </c>
      <c r="I5914">
        <f t="shared" si="645"/>
        <v>15</v>
      </c>
      <c r="J5914" s="3">
        <f t="shared" si="646"/>
        <v>0</v>
      </c>
      <c r="K5914" s="5">
        <f t="shared" si="649"/>
        <v>0</v>
      </c>
      <c r="L5914" s="3">
        <f t="shared" ca="1" si="647"/>
        <v>0</v>
      </c>
      <c r="M5914" s="1">
        <f t="shared" ca="1" si="648"/>
        <v>0</v>
      </c>
      <c r="N5914" t="str">
        <f t="shared" si="650"/>
        <v>no</v>
      </c>
    </row>
    <row r="5915" spans="1:14" x14ac:dyDescent="0.25">
      <c r="A5915" t="str">
        <f t="shared" si="644"/>
        <v>3Collingwood</v>
      </c>
      <c r="B5915">
        <v>2020</v>
      </c>
      <c r="C5915">
        <v>3</v>
      </c>
      <c r="D5915" t="s">
        <v>445</v>
      </c>
      <c r="E5915" t="s">
        <v>51</v>
      </c>
      <c r="F5915">
        <v>53</v>
      </c>
      <c r="G5915" s="1">
        <v>0.93</v>
      </c>
      <c r="H5915">
        <v>0</v>
      </c>
      <c r="I5915">
        <f t="shared" si="645"/>
        <v>20</v>
      </c>
      <c r="J5915" s="3">
        <f t="shared" si="646"/>
        <v>0</v>
      </c>
      <c r="K5915" s="5">
        <f t="shared" si="649"/>
        <v>0</v>
      </c>
      <c r="L5915" s="3">
        <f t="shared" ca="1" si="647"/>
        <v>0</v>
      </c>
      <c r="M5915" s="1">
        <f t="shared" ca="1" si="648"/>
        <v>0</v>
      </c>
      <c r="N5915" t="str">
        <f t="shared" si="650"/>
        <v>no</v>
      </c>
    </row>
    <row r="5916" spans="1:14" x14ac:dyDescent="0.25">
      <c r="A5916" t="str">
        <f t="shared" si="644"/>
        <v>3Sydney Swans</v>
      </c>
      <c r="B5916">
        <v>2020</v>
      </c>
      <c r="C5916">
        <v>3</v>
      </c>
      <c r="D5916" t="s">
        <v>158</v>
      </c>
      <c r="E5916" t="s">
        <v>70</v>
      </c>
      <c r="F5916">
        <v>44</v>
      </c>
      <c r="G5916" s="1">
        <v>0.75</v>
      </c>
      <c r="H5916">
        <v>0</v>
      </c>
      <c r="I5916">
        <f t="shared" si="645"/>
        <v>22</v>
      </c>
      <c r="J5916" s="3">
        <f t="shared" si="646"/>
        <v>0</v>
      </c>
      <c r="K5916" s="5">
        <f t="shared" si="649"/>
        <v>53</v>
      </c>
      <c r="L5916" s="3">
        <f t="shared" ca="1" si="647"/>
        <v>0.10640182186234817</v>
      </c>
      <c r="M5916" s="1">
        <f t="shared" ca="1" si="648"/>
        <v>-0.10640182186234817</v>
      </c>
      <c r="N5916" t="str">
        <f t="shared" si="650"/>
        <v>yes</v>
      </c>
    </row>
    <row r="5917" spans="1:14" x14ac:dyDescent="0.25">
      <c r="A5917" t="str">
        <f t="shared" si="644"/>
        <v>3North Melbourne</v>
      </c>
      <c r="B5917">
        <v>2020</v>
      </c>
      <c r="C5917">
        <v>3</v>
      </c>
      <c r="D5917" t="s">
        <v>305</v>
      </c>
      <c r="E5917" t="s">
        <v>25</v>
      </c>
      <c r="F5917">
        <v>36</v>
      </c>
      <c r="G5917" s="1">
        <v>0.94</v>
      </c>
      <c r="H5917">
        <v>0</v>
      </c>
      <c r="I5917">
        <f t="shared" si="645"/>
        <v>22</v>
      </c>
      <c r="J5917" s="3">
        <f t="shared" si="646"/>
        <v>0</v>
      </c>
      <c r="K5917" s="5">
        <f t="shared" si="649"/>
        <v>3</v>
      </c>
      <c r="L5917" s="3">
        <f t="shared" ca="1" si="647"/>
        <v>0</v>
      </c>
      <c r="M5917" s="1">
        <f t="shared" ca="1" si="648"/>
        <v>0</v>
      </c>
      <c r="N5917" t="str">
        <f t="shared" si="650"/>
        <v>yes</v>
      </c>
    </row>
    <row r="5918" spans="1:14" x14ac:dyDescent="0.25">
      <c r="A5918" t="str">
        <f t="shared" si="644"/>
        <v>3Carlton</v>
      </c>
      <c r="B5918">
        <v>2020</v>
      </c>
      <c r="C5918">
        <v>3</v>
      </c>
      <c r="D5918" t="s">
        <v>459</v>
      </c>
      <c r="E5918" t="s">
        <v>6</v>
      </c>
      <c r="F5918">
        <v>52</v>
      </c>
      <c r="G5918" s="1">
        <v>0.82</v>
      </c>
      <c r="H5918">
        <v>0</v>
      </c>
      <c r="I5918">
        <f t="shared" si="645"/>
        <v>27</v>
      </c>
      <c r="J5918" s="3">
        <f t="shared" si="646"/>
        <v>0</v>
      </c>
      <c r="K5918" s="5">
        <f t="shared" si="649"/>
        <v>0</v>
      </c>
      <c r="L5918" s="3">
        <f t="shared" ca="1" si="647"/>
        <v>0</v>
      </c>
      <c r="M5918" s="1">
        <f t="shared" ca="1" si="648"/>
        <v>0</v>
      </c>
      <c r="N5918" t="str">
        <f t="shared" si="650"/>
        <v>no</v>
      </c>
    </row>
    <row r="5919" spans="1:14" x14ac:dyDescent="0.25">
      <c r="A5919" t="str">
        <f t="shared" si="644"/>
        <v>3Collingwood</v>
      </c>
      <c r="B5919">
        <v>2020</v>
      </c>
      <c r="C5919">
        <v>3</v>
      </c>
      <c r="D5919" t="s">
        <v>444</v>
      </c>
      <c r="E5919" t="s">
        <v>51</v>
      </c>
      <c r="F5919">
        <v>55</v>
      </c>
      <c r="G5919" s="1">
        <v>0.96</v>
      </c>
      <c r="H5919">
        <v>0</v>
      </c>
      <c r="I5919">
        <f t="shared" si="645"/>
        <v>20</v>
      </c>
      <c r="J5919" s="3">
        <f t="shared" si="646"/>
        <v>0</v>
      </c>
      <c r="K5919" s="5">
        <f t="shared" si="649"/>
        <v>0</v>
      </c>
      <c r="L5919" s="3">
        <f t="shared" ca="1" si="647"/>
        <v>0</v>
      </c>
      <c r="M5919" s="1">
        <f t="shared" ca="1" si="648"/>
        <v>0</v>
      </c>
      <c r="N5919" t="str">
        <f t="shared" si="650"/>
        <v>no</v>
      </c>
    </row>
    <row r="5920" spans="1:14" x14ac:dyDescent="0.25">
      <c r="A5920" t="str">
        <f t="shared" si="644"/>
        <v>3Sydney Swans</v>
      </c>
      <c r="B5920">
        <v>2020</v>
      </c>
      <c r="C5920">
        <v>3</v>
      </c>
      <c r="D5920" t="s">
        <v>280</v>
      </c>
      <c r="E5920" t="s">
        <v>70</v>
      </c>
      <c r="F5920">
        <v>70</v>
      </c>
      <c r="G5920" s="1">
        <v>0.78</v>
      </c>
      <c r="H5920">
        <v>0</v>
      </c>
      <c r="I5920">
        <f t="shared" si="645"/>
        <v>22</v>
      </c>
      <c r="J5920" s="3">
        <f t="shared" si="646"/>
        <v>0</v>
      </c>
      <c r="K5920" s="5">
        <f t="shared" si="649"/>
        <v>3</v>
      </c>
      <c r="L5920" s="3">
        <f t="shared" ca="1" si="647"/>
        <v>0</v>
      </c>
      <c r="M5920" s="1">
        <f t="shared" ca="1" si="648"/>
        <v>0</v>
      </c>
      <c r="N5920" t="str">
        <f t="shared" si="650"/>
        <v>yes</v>
      </c>
    </row>
    <row r="5921" spans="1:14" x14ac:dyDescent="0.25">
      <c r="A5921" t="str">
        <f t="shared" si="644"/>
        <v>3Brisbane Lions</v>
      </c>
      <c r="B5921">
        <v>2020</v>
      </c>
      <c r="C5921">
        <v>3</v>
      </c>
      <c r="D5921" t="s">
        <v>231</v>
      </c>
      <c r="E5921" t="s">
        <v>16</v>
      </c>
      <c r="F5921">
        <v>38</v>
      </c>
      <c r="G5921" s="1">
        <v>0.88</v>
      </c>
      <c r="H5921">
        <v>0</v>
      </c>
      <c r="I5921">
        <f t="shared" si="645"/>
        <v>19</v>
      </c>
      <c r="J5921" s="3">
        <f t="shared" si="646"/>
        <v>0</v>
      </c>
      <c r="K5921" s="5">
        <f t="shared" si="649"/>
        <v>34</v>
      </c>
      <c r="L5921" s="3">
        <f t="shared" ca="1" si="647"/>
        <v>1.0666666666666666E-2</v>
      </c>
      <c r="M5921" s="1">
        <f t="shared" ca="1" si="648"/>
        <v>-1.0666666666666666E-2</v>
      </c>
      <c r="N5921" t="str">
        <f t="shared" si="650"/>
        <v>yes</v>
      </c>
    </row>
    <row r="5922" spans="1:14" x14ac:dyDescent="0.25">
      <c r="A5922" t="str">
        <f t="shared" si="644"/>
        <v>3Fremantle</v>
      </c>
      <c r="B5922">
        <v>2020</v>
      </c>
      <c r="C5922">
        <v>3</v>
      </c>
      <c r="D5922" t="s">
        <v>357</v>
      </c>
      <c r="E5922" t="s">
        <v>53</v>
      </c>
      <c r="F5922">
        <v>49</v>
      </c>
      <c r="G5922" s="1">
        <v>0.75</v>
      </c>
      <c r="H5922">
        <v>0</v>
      </c>
      <c r="I5922">
        <f t="shared" si="645"/>
        <v>20</v>
      </c>
      <c r="J5922" s="3">
        <f t="shared" si="646"/>
        <v>0</v>
      </c>
      <c r="K5922" s="5">
        <f t="shared" si="649"/>
        <v>0</v>
      </c>
      <c r="L5922" s="3">
        <f t="shared" ca="1" si="647"/>
        <v>0</v>
      </c>
      <c r="M5922" s="1">
        <f t="shared" ca="1" si="648"/>
        <v>0</v>
      </c>
      <c r="N5922" t="str">
        <f t="shared" si="650"/>
        <v>no</v>
      </c>
    </row>
    <row r="5923" spans="1:14" x14ac:dyDescent="0.25">
      <c r="A5923" t="str">
        <f t="shared" si="644"/>
        <v>3St Kilda</v>
      </c>
      <c r="B5923">
        <v>2020</v>
      </c>
      <c r="C5923">
        <v>3</v>
      </c>
      <c r="D5923" t="s">
        <v>492</v>
      </c>
      <c r="E5923" t="s">
        <v>19</v>
      </c>
      <c r="F5923">
        <v>73</v>
      </c>
      <c r="G5923" s="1">
        <v>0.86</v>
      </c>
      <c r="H5923">
        <v>0</v>
      </c>
      <c r="I5923">
        <f t="shared" si="645"/>
        <v>20</v>
      </c>
      <c r="J5923" s="3">
        <f t="shared" si="646"/>
        <v>0</v>
      </c>
      <c r="K5923" s="5">
        <f t="shared" si="649"/>
        <v>0</v>
      </c>
      <c r="L5923" s="3">
        <f t="shared" ca="1" si="647"/>
        <v>0</v>
      </c>
      <c r="M5923" s="1">
        <f t="shared" ca="1" si="648"/>
        <v>0</v>
      </c>
      <c r="N5923" t="str">
        <f t="shared" si="650"/>
        <v>no</v>
      </c>
    </row>
    <row r="5924" spans="1:14" x14ac:dyDescent="0.25">
      <c r="A5924" t="str">
        <f t="shared" si="644"/>
        <v>3Sydney Swans</v>
      </c>
      <c r="B5924">
        <v>2020</v>
      </c>
      <c r="C5924">
        <v>3</v>
      </c>
      <c r="D5924" t="s">
        <v>232</v>
      </c>
      <c r="E5924" t="s">
        <v>70</v>
      </c>
      <c r="F5924">
        <v>45</v>
      </c>
      <c r="G5924" s="1">
        <v>0.78</v>
      </c>
      <c r="H5924">
        <v>0</v>
      </c>
      <c r="I5924">
        <f t="shared" si="645"/>
        <v>22</v>
      </c>
      <c r="J5924" s="3">
        <f t="shared" si="646"/>
        <v>0</v>
      </c>
      <c r="K5924" s="5">
        <f t="shared" si="649"/>
        <v>7</v>
      </c>
      <c r="L5924" s="3">
        <f t="shared" ca="1" si="647"/>
        <v>0</v>
      </c>
      <c r="M5924" s="1">
        <f t="shared" ca="1" si="648"/>
        <v>0</v>
      </c>
      <c r="N5924" t="str">
        <f t="shared" si="650"/>
        <v>yes</v>
      </c>
    </row>
    <row r="5925" spans="1:14" x14ac:dyDescent="0.25">
      <c r="A5925" t="str">
        <f t="shared" si="644"/>
        <v>3Geelong Cats</v>
      </c>
      <c r="B5925">
        <v>2020</v>
      </c>
      <c r="C5925">
        <v>3</v>
      </c>
      <c r="D5925" t="s">
        <v>466</v>
      </c>
      <c r="E5925" t="s">
        <v>9</v>
      </c>
      <c r="F5925">
        <v>74</v>
      </c>
      <c r="G5925" s="1">
        <v>0.87</v>
      </c>
      <c r="H5925">
        <v>0</v>
      </c>
      <c r="I5925">
        <f t="shared" si="645"/>
        <v>27</v>
      </c>
      <c r="J5925" s="3">
        <f t="shared" si="646"/>
        <v>0</v>
      </c>
      <c r="K5925" s="5">
        <f t="shared" si="649"/>
        <v>0</v>
      </c>
      <c r="L5925" s="3">
        <f t="shared" ca="1" si="647"/>
        <v>0</v>
      </c>
      <c r="M5925" s="1">
        <f t="shared" ca="1" si="648"/>
        <v>0</v>
      </c>
      <c r="N5925" t="str">
        <f t="shared" si="650"/>
        <v>no</v>
      </c>
    </row>
    <row r="5926" spans="1:14" x14ac:dyDescent="0.25">
      <c r="A5926" t="str">
        <f t="shared" si="644"/>
        <v>3Port Adelaide</v>
      </c>
      <c r="B5926">
        <v>2020</v>
      </c>
      <c r="C5926">
        <v>3</v>
      </c>
      <c r="D5926" t="s">
        <v>510</v>
      </c>
      <c r="E5926" t="s">
        <v>48</v>
      </c>
      <c r="F5926">
        <v>63</v>
      </c>
      <c r="G5926" s="1">
        <v>0.82</v>
      </c>
      <c r="H5926">
        <v>0</v>
      </c>
      <c r="I5926">
        <f t="shared" si="645"/>
        <v>20</v>
      </c>
      <c r="J5926" s="3">
        <f t="shared" si="646"/>
        <v>0</v>
      </c>
      <c r="K5926" s="5">
        <f t="shared" si="649"/>
        <v>0</v>
      </c>
      <c r="L5926" s="3">
        <f t="shared" ca="1" si="647"/>
        <v>0</v>
      </c>
      <c r="M5926" s="1">
        <f t="shared" ca="1" si="648"/>
        <v>0</v>
      </c>
      <c r="N5926" t="str">
        <f t="shared" si="650"/>
        <v>no</v>
      </c>
    </row>
    <row r="5927" spans="1:14" x14ac:dyDescent="0.25">
      <c r="A5927" t="str">
        <f t="shared" si="644"/>
        <v>3Western Bulldogs</v>
      </c>
      <c r="B5927">
        <v>2020</v>
      </c>
      <c r="C5927">
        <v>3</v>
      </c>
      <c r="D5927" t="s">
        <v>628</v>
      </c>
      <c r="E5927" t="s">
        <v>14</v>
      </c>
      <c r="F5927">
        <v>47</v>
      </c>
      <c r="G5927" s="1">
        <v>0.68</v>
      </c>
      <c r="H5927">
        <v>0</v>
      </c>
      <c r="I5927">
        <f t="shared" si="645"/>
        <v>15</v>
      </c>
      <c r="J5927" s="3">
        <f t="shared" si="646"/>
        <v>0</v>
      </c>
      <c r="K5927" s="5">
        <f t="shared" si="649"/>
        <v>0</v>
      </c>
      <c r="L5927" s="3">
        <f t="shared" ca="1" si="647"/>
        <v>0</v>
      </c>
      <c r="M5927" s="1">
        <f t="shared" ca="1" si="648"/>
        <v>0</v>
      </c>
      <c r="N5927" t="str">
        <f t="shared" si="650"/>
        <v>no</v>
      </c>
    </row>
    <row r="5928" spans="1:14" x14ac:dyDescent="0.25">
      <c r="A5928" t="str">
        <f t="shared" si="644"/>
        <v>3Brisbane Lions</v>
      </c>
      <c r="B5928">
        <v>2020</v>
      </c>
      <c r="C5928">
        <v>3</v>
      </c>
      <c r="D5928" t="s">
        <v>538</v>
      </c>
      <c r="E5928" t="s">
        <v>16</v>
      </c>
      <c r="F5928">
        <v>35</v>
      </c>
      <c r="G5928" s="1">
        <v>0.99</v>
      </c>
      <c r="H5928">
        <v>0</v>
      </c>
      <c r="I5928">
        <f t="shared" si="645"/>
        <v>19</v>
      </c>
      <c r="J5928" s="3">
        <f t="shared" si="646"/>
        <v>0</v>
      </c>
      <c r="K5928" s="5">
        <f t="shared" si="649"/>
        <v>0</v>
      </c>
      <c r="L5928" s="3">
        <f t="shared" ca="1" si="647"/>
        <v>0</v>
      </c>
      <c r="M5928" s="1">
        <f t="shared" ca="1" si="648"/>
        <v>0</v>
      </c>
      <c r="N5928" t="str">
        <f t="shared" si="650"/>
        <v>no</v>
      </c>
    </row>
    <row r="5929" spans="1:14" x14ac:dyDescent="0.25">
      <c r="A5929" t="str">
        <f t="shared" si="644"/>
        <v>3Carlton</v>
      </c>
      <c r="B5929">
        <v>2020</v>
      </c>
      <c r="C5929">
        <v>3</v>
      </c>
      <c r="D5929" t="s">
        <v>304</v>
      </c>
      <c r="E5929" t="s">
        <v>6</v>
      </c>
      <c r="F5929">
        <v>36</v>
      </c>
      <c r="G5929" s="1">
        <v>0.76</v>
      </c>
      <c r="H5929">
        <v>0</v>
      </c>
      <c r="I5929">
        <f t="shared" si="645"/>
        <v>27</v>
      </c>
      <c r="J5929" s="3">
        <f t="shared" si="646"/>
        <v>0</v>
      </c>
      <c r="K5929" s="5">
        <f t="shared" si="649"/>
        <v>2</v>
      </c>
      <c r="L5929" s="3">
        <f t="shared" ca="1" si="647"/>
        <v>0</v>
      </c>
      <c r="M5929" s="1">
        <f t="shared" ca="1" si="648"/>
        <v>0</v>
      </c>
      <c r="N5929" t="str">
        <f t="shared" si="650"/>
        <v>yes</v>
      </c>
    </row>
    <row r="5930" spans="1:14" x14ac:dyDescent="0.25">
      <c r="A5930" t="str">
        <f t="shared" si="644"/>
        <v>3Carlton</v>
      </c>
      <c r="B5930">
        <v>2020</v>
      </c>
      <c r="C5930">
        <v>3</v>
      </c>
      <c r="D5930" t="s">
        <v>562</v>
      </c>
      <c r="E5930" t="s">
        <v>6</v>
      </c>
      <c r="F5930">
        <v>34</v>
      </c>
      <c r="G5930" s="1">
        <v>0.74</v>
      </c>
      <c r="H5930">
        <v>0</v>
      </c>
      <c r="I5930">
        <f t="shared" si="645"/>
        <v>27</v>
      </c>
      <c r="J5930" s="3">
        <f t="shared" si="646"/>
        <v>0</v>
      </c>
      <c r="K5930" s="5">
        <f t="shared" si="649"/>
        <v>0</v>
      </c>
      <c r="L5930" s="3">
        <f t="shared" ca="1" si="647"/>
        <v>0</v>
      </c>
      <c r="M5930" s="1">
        <f t="shared" ca="1" si="648"/>
        <v>0</v>
      </c>
      <c r="N5930" t="str">
        <f t="shared" si="650"/>
        <v>no</v>
      </c>
    </row>
    <row r="5931" spans="1:14" x14ac:dyDescent="0.25">
      <c r="A5931" t="str">
        <f t="shared" si="644"/>
        <v>3Port Adelaide</v>
      </c>
      <c r="B5931">
        <v>2020</v>
      </c>
      <c r="C5931">
        <v>3</v>
      </c>
      <c r="D5931" t="s">
        <v>364</v>
      </c>
      <c r="E5931" t="s">
        <v>48</v>
      </c>
      <c r="F5931">
        <v>64</v>
      </c>
      <c r="G5931" s="1">
        <v>0.8</v>
      </c>
      <c r="H5931">
        <v>0</v>
      </c>
      <c r="I5931">
        <f t="shared" si="645"/>
        <v>20</v>
      </c>
      <c r="J5931" s="3">
        <f t="shared" si="646"/>
        <v>0</v>
      </c>
      <c r="K5931" s="5">
        <f t="shared" si="649"/>
        <v>0</v>
      </c>
      <c r="L5931" s="3">
        <f t="shared" ca="1" si="647"/>
        <v>2.8011204481792717E-3</v>
      </c>
      <c r="M5931" s="1">
        <f t="shared" ca="1" si="648"/>
        <v>-2.8011204481792717E-3</v>
      </c>
      <c r="N5931" t="str">
        <f t="shared" si="650"/>
        <v>no</v>
      </c>
    </row>
    <row r="5932" spans="1:14" x14ac:dyDescent="0.25">
      <c r="A5932" t="str">
        <f t="shared" si="644"/>
        <v>3Western Bulldogs</v>
      </c>
      <c r="B5932">
        <v>2020</v>
      </c>
      <c r="C5932">
        <v>3</v>
      </c>
      <c r="D5932" t="s">
        <v>371</v>
      </c>
      <c r="E5932" t="s">
        <v>14</v>
      </c>
      <c r="F5932">
        <v>64</v>
      </c>
      <c r="G5932" s="1">
        <v>1</v>
      </c>
      <c r="H5932">
        <v>0</v>
      </c>
      <c r="I5932">
        <f t="shared" si="645"/>
        <v>15</v>
      </c>
      <c r="J5932" s="3">
        <f t="shared" si="646"/>
        <v>0</v>
      </c>
      <c r="K5932" s="5">
        <f t="shared" si="649"/>
        <v>0</v>
      </c>
      <c r="L5932" s="3">
        <f t="shared" ca="1" si="647"/>
        <v>0</v>
      </c>
      <c r="M5932" s="1">
        <f t="shared" ca="1" si="648"/>
        <v>0</v>
      </c>
      <c r="N5932" t="str">
        <f t="shared" si="650"/>
        <v>no</v>
      </c>
    </row>
    <row r="5933" spans="1:14" x14ac:dyDescent="0.25">
      <c r="A5933" t="str">
        <f t="shared" si="644"/>
        <v>3Sydney Swans</v>
      </c>
      <c r="B5933">
        <v>2020</v>
      </c>
      <c r="C5933">
        <v>3</v>
      </c>
      <c r="D5933" t="s">
        <v>347</v>
      </c>
      <c r="E5933" t="s">
        <v>70</v>
      </c>
      <c r="F5933">
        <v>54</v>
      </c>
      <c r="G5933" s="1">
        <v>0.78</v>
      </c>
      <c r="H5933">
        <v>0</v>
      </c>
      <c r="I5933">
        <f t="shared" si="645"/>
        <v>22</v>
      </c>
      <c r="J5933" s="3">
        <f t="shared" si="646"/>
        <v>0</v>
      </c>
      <c r="K5933" s="5">
        <f t="shared" si="649"/>
        <v>1</v>
      </c>
      <c r="L5933" s="3">
        <f t="shared" ca="1" si="647"/>
        <v>0</v>
      </c>
      <c r="M5933" s="1">
        <f t="shared" ca="1" si="648"/>
        <v>0</v>
      </c>
      <c r="N5933" t="str">
        <f t="shared" si="650"/>
        <v>yes</v>
      </c>
    </row>
    <row r="5934" spans="1:14" x14ac:dyDescent="0.25">
      <c r="A5934" t="str">
        <f t="shared" si="644"/>
        <v>3Sydney Swans</v>
      </c>
      <c r="B5934">
        <v>2020</v>
      </c>
      <c r="C5934">
        <v>3</v>
      </c>
      <c r="D5934" t="s">
        <v>476</v>
      </c>
      <c r="E5934" t="s">
        <v>70</v>
      </c>
      <c r="F5934">
        <v>46</v>
      </c>
      <c r="G5934" s="1">
        <v>0.88</v>
      </c>
      <c r="H5934">
        <v>0</v>
      </c>
      <c r="I5934">
        <f t="shared" si="645"/>
        <v>22</v>
      </c>
      <c r="J5934" s="3">
        <f t="shared" si="646"/>
        <v>0</v>
      </c>
      <c r="K5934" s="5">
        <f t="shared" si="649"/>
        <v>0</v>
      </c>
      <c r="L5934" s="3">
        <f t="shared" ca="1" si="647"/>
        <v>3.26797385620915E-3</v>
      </c>
      <c r="M5934" s="1">
        <f t="shared" ca="1" si="648"/>
        <v>-3.26797385620915E-3</v>
      </c>
      <c r="N5934" t="str">
        <f t="shared" si="650"/>
        <v>no</v>
      </c>
    </row>
    <row r="5935" spans="1:14" x14ac:dyDescent="0.25">
      <c r="A5935" t="str">
        <f t="shared" si="644"/>
        <v>3West Coast Eagles</v>
      </c>
      <c r="B5935">
        <v>2020</v>
      </c>
      <c r="C5935">
        <v>3</v>
      </c>
      <c r="D5935" t="s">
        <v>448</v>
      </c>
      <c r="E5935" t="s">
        <v>36</v>
      </c>
      <c r="F5935">
        <v>34</v>
      </c>
      <c r="G5935" s="1">
        <v>0.86</v>
      </c>
      <c r="H5935">
        <v>0</v>
      </c>
      <c r="I5935">
        <f t="shared" si="645"/>
        <v>19</v>
      </c>
      <c r="J5935" s="3">
        <f t="shared" si="646"/>
        <v>0</v>
      </c>
      <c r="K5935" s="5">
        <f t="shared" si="649"/>
        <v>0</v>
      </c>
      <c r="L5935" s="3">
        <f t="shared" ca="1" si="647"/>
        <v>0</v>
      </c>
      <c r="M5935" s="1">
        <f t="shared" ca="1" si="648"/>
        <v>0</v>
      </c>
      <c r="N5935" t="str">
        <f t="shared" si="650"/>
        <v>no</v>
      </c>
    </row>
    <row r="5936" spans="1:14" x14ac:dyDescent="0.25">
      <c r="A5936" t="str">
        <f t="shared" si="644"/>
        <v>3Adelaide Crows</v>
      </c>
      <c r="B5936">
        <v>2020</v>
      </c>
      <c r="C5936">
        <v>3</v>
      </c>
      <c r="D5936" t="s">
        <v>585</v>
      </c>
      <c r="E5936" t="s">
        <v>22</v>
      </c>
      <c r="F5936">
        <v>53</v>
      </c>
      <c r="G5936" s="1">
        <v>0.85</v>
      </c>
      <c r="H5936">
        <v>0</v>
      </c>
      <c r="I5936">
        <f t="shared" si="645"/>
        <v>20</v>
      </c>
      <c r="J5936" s="3">
        <f t="shared" si="646"/>
        <v>0</v>
      </c>
      <c r="K5936" s="5">
        <f t="shared" si="649"/>
        <v>0</v>
      </c>
      <c r="L5936" s="3">
        <f t="shared" ca="1" si="647"/>
        <v>0</v>
      </c>
      <c r="M5936" s="1">
        <f t="shared" ca="1" si="648"/>
        <v>0</v>
      </c>
      <c r="N5936" t="str">
        <f t="shared" si="650"/>
        <v>no</v>
      </c>
    </row>
    <row r="5937" spans="1:14" x14ac:dyDescent="0.25">
      <c r="A5937" t="str">
        <f t="shared" si="644"/>
        <v>3Carlton</v>
      </c>
      <c r="B5937">
        <v>2020</v>
      </c>
      <c r="C5937">
        <v>3</v>
      </c>
      <c r="D5937" t="s">
        <v>353</v>
      </c>
      <c r="E5937" t="s">
        <v>6</v>
      </c>
      <c r="F5937">
        <v>41</v>
      </c>
      <c r="G5937" s="1">
        <v>0.71</v>
      </c>
      <c r="H5937">
        <v>0</v>
      </c>
      <c r="I5937">
        <f t="shared" si="645"/>
        <v>27</v>
      </c>
      <c r="J5937" s="3">
        <f t="shared" si="646"/>
        <v>0</v>
      </c>
      <c r="K5937" s="5">
        <f t="shared" si="649"/>
        <v>0</v>
      </c>
      <c r="L5937" s="3">
        <f t="shared" ca="1" si="647"/>
        <v>0</v>
      </c>
      <c r="M5937" s="1">
        <f t="shared" ca="1" si="648"/>
        <v>0</v>
      </c>
      <c r="N5937" t="str">
        <f t="shared" si="650"/>
        <v>no</v>
      </c>
    </row>
    <row r="5938" spans="1:14" x14ac:dyDescent="0.25">
      <c r="A5938" t="str">
        <f t="shared" si="644"/>
        <v>3GWS Giants</v>
      </c>
      <c r="B5938">
        <v>2020</v>
      </c>
      <c r="C5938">
        <v>3</v>
      </c>
      <c r="D5938" t="s">
        <v>440</v>
      </c>
      <c r="E5938" t="s">
        <v>11</v>
      </c>
      <c r="F5938">
        <v>55</v>
      </c>
      <c r="G5938" s="1">
        <v>0.94</v>
      </c>
      <c r="H5938">
        <v>0</v>
      </c>
      <c r="I5938">
        <f t="shared" si="645"/>
        <v>15</v>
      </c>
      <c r="J5938" s="3">
        <f t="shared" si="646"/>
        <v>0</v>
      </c>
      <c r="K5938" s="5">
        <f t="shared" si="649"/>
        <v>0</v>
      </c>
      <c r="L5938" s="3">
        <f t="shared" ca="1" si="647"/>
        <v>0</v>
      </c>
      <c r="M5938" s="1">
        <f t="shared" ca="1" si="648"/>
        <v>0</v>
      </c>
      <c r="N5938" t="str">
        <f t="shared" si="650"/>
        <v>no</v>
      </c>
    </row>
    <row r="5939" spans="1:14" x14ac:dyDescent="0.25">
      <c r="A5939" t="str">
        <f t="shared" si="644"/>
        <v>3Collingwood</v>
      </c>
      <c r="B5939">
        <v>2020</v>
      </c>
      <c r="C5939">
        <v>3</v>
      </c>
      <c r="D5939" t="s">
        <v>257</v>
      </c>
      <c r="E5939" t="s">
        <v>51</v>
      </c>
      <c r="F5939">
        <v>46</v>
      </c>
      <c r="G5939" s="1">
        <v>0.72</v>
      </c>
      <c r="H5939">
        <v>0</v>
      </c>
      <c r="I5939">
        <f t="shared" si="645"/>
        <v>20</v>
      </c>
      <c r="J5939" s="3">
        <f t="shared" si="646"/>
        <v>0</v>
      </c>
      <c r="K5939" s="5">
        <f t="shared" si="649"/>
        <v>8</v>
      </c>
      <c r="L5939" s="3">
        <f t="shared" ca="1" si="647"/>
        <v>0</v>
      </c>
      <c r="M5939" s="1">
        <f t="shared" ca="1" si="648"/>
        <v>0</v>
      </c>
      <c r="N5939" t="str">
        <f t="shared" si="650"/>
        <v>yes</v>
      </c>
    </row>
    <row r="5940" spans="1:14" x14ac:dyDescent="0.25">
      <c r="A5940" t="str">
        <f t="shared" si="644"/>
        <v>3Adelaide Crows</v>
      </c>
      <c r="B5940">
        <v>2020</v>
      </c>
      <c r="C5940">
        <v>3</v>
      </c>
      <c r="D5940" t="s">
        <v>457</v>
      </c>
      <c r="E5940" t="s">
        <v>22</v>
      </c>
      <c r="F5940">
        <v>40</v>
      </c>
      <c r="G5940" s="1">
        <v>0.92</v>
      </c>
      <c r="H5940">
        <v>0</v>
      </c>
      <c r="I5940">
        <f t="shared" si="645"/>
        <v>20</v>
      </c>
      <c r="J5940" s="3">
        <f t="shared" si="646"/>
        <v>0</v>
      </c>
      <c r="K5940" s="5">
        <f t="shared" si="649"/>
        <v>0</v>
      </c>
      <c r="L5940" s="3">
        <f t="shared" ca="1" si="647"/>
        <v>0</v>
      </c>
      <c r="M5940" s="1">
        <f t="shared" ca="1" si="648"/>
        <v>0</v>
      </c>
      <c r="N5940" t="str">
        <f t="shared" si="650"/>
        <v>no</v>
      </c>
    </row>
    <row r="5941" spans="1:14" x14ac:dyDescent="0.25">
      <c r="A5941" t="str">
        <f t="shared" si="644"/>
        <v>3West Coast Eagles</v>
      </c>
      <c r="B5941">
        <v>2020</v>
      </c>
      <c r="C5941">
        <v>3</v>
      </c>
      <c r="D5941" t="s">
        <v>651</v>
      </c>
      <c r="E5941" t="s">
        <v>36</v>
      </c>
      <c r="F5941">
        <v>24</v>
      </c>
      <c r="G5941" s="1">
        <v>0.89</v>
      </c>
      <c r="H5941">
        <v>0</v>
      </c>
      <c r="I5941">
        <f t="shared" si="645"/>
        <v>19</v>
      </c>
      <c r="J5941" s="3">
        <f t="shared" si="646"/>
        <v>0</v>
      </c>
      <c r="K5941" s="5">
        <f t="shared" si="649"/>
        <v>0</v>
      </c>
      <c r="L5941" s="3">
        <f t="shared" ca="1" si="647"/>
        <v>0</v>
      </c>
      <c r="M5941" s="1">
        <f t="shared" ca="1" si="648"/>
        <v>0</v>
      </c>
      <c r="N5941" t="str">
        <f t="shared" si="650"/>
        <v>no</v>
      </c>
    </row>
    <row r="5942" spans="1:14" x14ac:dyDescent="0.25">
      <c r="A5942" t="str">
        <f t="shared" si="644"/>
        <v>2Essendon</v>
      </c>
      <c r="B5942">
        <v>2020</v>
      </c>
      <c r="C5942">
        <v>2</v>
      </c>
      <c r="D5942" t="s">
        <v>31</v>
      </c>
      <c r="E5942" t="s">
        <v>32</v>
      </c>
      <c r="F5942">
        <v>50</v>
      </c>
      <c r="G5942" s="1">
        <v>0.86</v>
      </c>
      <c r="H5942">
        <v>25</v>
      </c>
      <c r="I5942">
        <f t="shared" si="645"/>
        <v>26</v>
      </c>
      <c r="J5942" s="3">
        <f t="shared" si="646"/>
        <v>0.96153846153846156</v>
      </c>
      <c r="K5942" s="5">
        <f t="shared" si="649"/>
        <v>121</v>
      </c>
      <c r="L5942" s="3">
        <f t="shared" ca="1" si="647"/>
        <v>0</v>
      </c>
      <c r="M5942" s="1">
        <f t="shared" ca="1" si="648"/>
        <v>0.96153846153846156</v>
      </c>
      <c r="N5942" t="str">
        <f t="shared" si="650"/>
        <v>yes</v>
      </c>
    </row>
    <row r="5943" spans="1:14" x14ac:dyDescent="0.25">
      <c r="A5943" t="str">
        <f t="shared" si="644"/>
        <v>2Geelong Cats</v>
      </c>
      <c r="B5943">
        <v>2020</v>
      </c>
      <c r="C5943">
        <v>2</v>
      </c>
      <c r="D5943" t="s">
        <v>37</v>
      </c>
      <c r="E5943" t="s">
        <v>9</v>
      </c>
      <c r="F5943">
        <v>83</v>
      </c>
      <c r="G5943" s="1">
        <v>0.79</v>
      </c>
      <c r="H5943">
        <v>24</v>
      </c>
      <c r="I5943">
        <f t="shared" si="645"/>
        <v>28</v>
      </c>
      <c r="J5943" s="3">
        <f t="shared" si="646"/>
        <v>0.8571428571428571</v>
      </c>
      <c r="K5943" s="5">
        <f t="shared" si="649"/>
        <v>132</v>
      </c>
      <c r="L5943" s="3">
        <f t="shared" ca="1" si="647"/>
        <v>0</v>
      </c>
      <c r="M5943" s="1">
        <f t="shared" ca="1" si="648"/>
        <v>0.8571428571428571</v>
      </c>
      <c r="N5943" t="str">
        <f t="shared" si="650"/>
        <v>yes</v>
      </c>
    </row>
    <row r="5944" spans="1:14" x14ac:dyDescent="0.25">
      <c r="A5944" t="str">
        <f t="shared" si="644"/>
        <v>2North Melbourne</v>
      </c>
      <c r="B5944">
        <v>2020</v>
      </c>
      <c r="C5944">
        <v>2</v>
      </c>
      <c r="D5944" t="s">
        <v>42</v>
      </c>
      <c r="E5944" t="s">
        <v>25</v>
      </c>
      <c r="F5944">
        <v>129</v>
      </c>
      <c r="G5944" s="1">
        <v>1</v>
      </c>
      <c r="H5944">
        <v>24</v>
      </c>
      <c r="I5944">
        <f t="shared" si="645"/>
        <v>24</v>
      </c>
      <c r="J5944" s="3">
        <f t="shared" si="646"/>
        <v>1</v>
      </c>
      <c r="K5944" s="5">
        <f t="shared" si="649"/>
        <v>309</v>
      </c>
      <c r="L5944" s="3">
        <f t="shared" ca="1" si="647"/>
        <v>8.1849845201238391E-2</v>
      </c>
      <c r="M5944" s="1">
        <f t="shared" ca="1" si="648"/>
        <v>0.91815015479876161</v>
      </c>
      <c r="N5944" t="str">
        <f t="shared" si="650"/>
        <v>yes</v>
      </c>
    </row>
    <row r="5945" spans="1:14" x14ac:dyDescent="0.25">
      <c r="A5945" t="str">
        <f t="shared" si="644"/>
        <v>2Adelaide Crows</v>
      </c>
      <c r="B5945">
        <v>2020</v>
      </c>
      <c r="C5945">
        <v>2</v>
      </c>
      <c r="D5945" t="s">
        <v>21</v>
      </c>
      <c r="E5945" t="s">
        <v>22</v>
      </c>
      <c r="F5945">
        <v>104</v>
      </c>
      <c r="G5945" s="1">
        <v>0.9</v>
      </c>
      <c r="H5945">
        <v>24</v>
      </c>
      <c r="I5945">
        <f t="shared" si="645"/>
        <v>26</v>
      </c>
      <c r="J5945" s="3">
        <f t="shared" si="646"/>
        <v>0.92307692307692313</v>
      </c>
      <c r="K5945" s="5">
        <f t="shared" si="649"/>
        <v>329</v>
      </c>
      <c r="L5945" s="3">
        <f t="shared" ca="1" si="647"/>
        <v>8.5661764705882354E-2</v>
      </c>
      <c r="M5945" s="1">
        <f t="shared" ca="1" si="648"/>
        <v>0.83741515837104075</v>
      </c>
      <c r="N5945" t="str">
        <f t="shared" si="650"/>
        <v>yes</v>
      </c>
    </row>
    <row r="5946" spans="1:14" x14ac:dyDescent="0.25">
      <c r="A5946" t="str">
        <f t="shared" si="644"/>
        <v>2Gold Coast Suns</v>
      </c>
      <c r="B5946">
        <v>2020</v>
      </c>
      <c r="C5946">
        <v>2</v>
      </c>
      <c r="D5946" t="s">
        <v>39</v>
      </c>
      <c r="E5946" t="s">
        <v>40</v>
      </c>
      <c r="F5946">
        <v>65</v>
      </c>
      <c r="G5946" s="1">
        <v>0.89</v>
      </c>
      <c r="H5946">
        <v>23</v>
      </c>
      <c r="I5946">
        <f t="shared" si="645"/>
        <v>24</v>
      </c>
      <c r="J5946" s="3">
        <f t="shared" si="646"/>
        <v>0.95833333333333337</v>
      </c>
      <c r="K5946" s="5">
        <f t="shared" si="649"/>
        <v>323</v>
      </c>
      <c r="L5946" s="3">
        <f t="shared" ca="1" si="647"/>
        <v>8.8760504201680676E-2</v>
      </c>
      <c r="M5946" s="1">
        <f t="shared" ca="1" si="648"/>
        <v>0.86957282913165268</v>
      </c>
      <c r="N5946" t="str">
        <f t="shared" si="650"/>
        <v>yes</v>
      </c>
    </row>
    <row r="5947" spans="1:14" x14ac:dyDescent="0.25">
      <c r="A5947" t="str">
        <f t="shared" si="644"/>
        <v>2Fremantle</v>
      </c>
      <c r="B5947">
        <v>2020</v>
      </c>
      <c r="C5947">
        <v>2</v>
      </c>
      <c r="D5947" t="s">
        <v>52</v>
      </c>
      <c r="E5947" t="s">
        <v>53</v>
      </c>
      <c r="F5947">
        <v>98</v>
      </c>
      <c r="G5947" s="1">
        <v>0.92</v>
      </c>
      <c r="H5947">
        <v>23</v>
      </c>
      <c r="I5947">
        <f t="shared" si="645"/>
        <v>24</v>
      </c>
      <c r="J5947" s="3">
        <f t="shared" si="646"/>
        <v>0.95833333333333337</v>
      </c>
      <c r="K5947" s="5">
        <f t="shared" si="649"/>
        <v>163</v>
      </c>
      <c r="L5947" s="3">
        <f t="shared" ca="1" si="647"/>
        <v>7.371794871794872E-2</v>
      </c>
      <c r="M5947" s="1">
        <f t="shared" ca="1" si="648"/>
        <v>0.88461538461538469</v>
      </c>
      <c r="N5947" t="str">
        <f t="shared" si="650"/>
        <v>yes</v>
      </c>
    </row>
    <row r="5948" spans="1:14" x14ac:dyDescent="0.25">
      <c r="A5948" t="str">
        <f t="shared" si="644"/>
        <v>2Hawthorn</v>
      </c>
      <c r="B5948">
        <v>2020</v>
      </c>
      <c r="C5948">
        <v>2</v>
      </c>
      <c r="D5948" t="s">
        <v>57</v>
      </c>
      <c r="E5948" t="s">
        <v>56</v>
      </c>
      <c r="F5948">
        <v>37</v>
      </c>
      <c r="G5948" s="1">
        <v>0.86</v>
      </c>
      <c r="H5948">
        <v>23</v>
      </c>
      <c r="I5948">
        <f t="shared" si="645"/>
        <v>28</v>
      </c>
      <c r="J5948" s="3">
        <f t="shared" si="646"/>
        <v>0.8214285714285714</v>
      </c>
      <c r="K5948" s="5">
        <f t="shared" si="649"/>
        <v>150</v>
      </c>
      <c r="L5948" s="3">
        <f t="shared" ca="1" si="647"/>
        <v>8.0455043859649134E-2</v>
      </c>
      <c r="M5948" s="1">
        <f t="shared" ca="1" si="648"/>
        <v>0.74097352756892221</v>
      </c>
      <c r="N5948" t="str">
        <f t="shared" si="650"/>
        <v>yes</v>
      </c>
    </row>
    <row r="5949" spans="1:14" x14ac:dyDescent="0.25">
      <c r="A5949" t="str">
        <f t="shared" si="644"/>
        <v>2Western Bulldogs</v>
      </c>
      <c r="B5949">
        <v>2020</v>
      </c>
      <c r="C5949">
        <v>2</v>
      </c>
      <c r="D5949" t="s">
        <v>43</v>
      </c>
      <c r="E5949" t="s">
        <v>14</v>
      </c>
      <c r="F5949">
        <v>63</v>
      </c>
      <c r="G5949" s="1">
        <v>0.91</v>
      </c>
      <c r="H5949">
        <v>23</v>
      </c>
      <c r="I5949">
        <f t="shared" si="645"/>
        <v>25</v>
      </c>
      <c r="J5949" s="3">
        <f t="shared" si="646"/>
        <v>0.92</v>
      </c>
      <c r="K5949" s="5">
        <f t="shared" si="649"/>
        <v>287</v>
      </c>
      <c r="L5949" s="3">
        <f t="shared" ca="1" si="647"/>
        <v>9.2086834733893563E-2</v>
      </c>
      <c r="M5949" s="1">
        <f t="shared" ca="1" si="648"/>
        <v>0.82791316526610648</v>
      </c>
      <c r="N5949" t="str">
        <f t="shared" si="650"/>
        <v>yes</v>
      </c>
    </row>
    <row r="5950" spans="1:14" x14ac:dyDescent="0.25">
      <c r="A5950" t="str">
        <f t="shared" si="644"/>
        <v>2Port Adelaide</v>
      </c>
      <c r="B5950">
        <v>2020</v>
      </c>
      <c r="C5950">
        <v>2</v>
      </c>
      <c r="D5950" t="s">
        <v>47</v>
      </c>
      <c r="E5950" t="s">
        <v>48</v>
      </c>
      <c r="F5950">
        <v>105</v>
      </c>
      <c r="G5950" s="1">
        <v>0.71</v>
      </c>
      <c r="H5950">
        <v>23</v>
      </c>
      <c r="I5950">
        <f t="shared" si="645"/>
        <v>26</v>
      </c>
      <c r="J5950" s="3">
        <f t="shared" si="646"/>
        <v>0.88461538461538458</v>
      </c>
      <c r="K5950" s="5">
        <f t="shared" si="649"/>
        <v>206</v>
      </c>
      <c r="L5950" s="3">
        <f t="shared" ca="1" si="647"/>
        <v>9.6938775510204092E-2</v>
      </c>
      <c r="M5950" s="1">
        <f t="shared" ca="1" si="648"/>
        <v>0.78767660910518045</v>
      </c>
      <c r="N5950" t="str">
        <f t="shared" si="650"/>
        <v>yes</v>
      </c>
    </row>
    <row r="5951" spans="1:14" x14ac:dyDescent="0.25">
      <c r="A5951" t="str">
        <f t="shared" si="644"/>
        <v>2Brisbane Lions</v>
      </c>
      <c r="B5951">
        <v>2020</v>
      </c>
      <c r="C5951">
        <v>2</v>
      </c>
      <c r="D5951" t="s">
        <v>15</v>
      </c>
      <c r="E5951" t="s">
        <v>16</v>
      </c>
      <c r="F5951">
        <v>109</v>
      </c>
      <c r="G5951" s="1">
        <v>0.92</v>
      </c>
      <c r="H5951">
        <v>22</v>
      </c>
      <c r="I5951">
        <f t="shared" si="645"/>
        <v>24</v>
      </c>
      <c r="J5951" s="3">
        <f t="shared" si="646"/>
        <v>0.91666666666666663</v>
      </c>
      <c r="K5951" s="5">
        <f t="shared" si="649"/>
        <v>327</v>
      </c>
      <c r="L5951" s="3">
        <f t="shared" ca="1" si="647"/>
        <v>8.9572192513368981E-2</v>
      </c>
      <c r="M5951" s="1">
        <f t="shared" ca="1" si="648"/>
        <v>0.82709447415329762</v>
      </c>
      <c r="N5951" t="str">
        <f t="shared" si="650"/>
        <v>yes</v>
      </c>
    </row>
    <row r="5952" spans="1:14" x14ac:dyDescent="0.25">
      <c r="A5952" t="str">
        <f t="shared" si="644"/>
        <v>2Sydney Swans</v>
      </c>
      <c r="B5952">
        <v>2020</v>
      </c>
      <c r="C5952">
        <v>2</v>
      </c>
      <c r="D5952" t="s">
        <v>74</v>
      </c>
      <c r="E5952" t="s">
        <v>70</v>
      </c>
      <c r="F5952">
        <v>76</v>
      </c>
      <c r="G5952" s="1">
        <v>0.81</v>
      </c>
      <c r="H5952">
        <v>22</v>
      </c>
      <c r="I5952">
        <f t="shared" si="645"/>
        <v>26</v>
      </c>
      <c r="J5952" s="3">
        <f t="shared" si="646"/>
        <v>0.84615384615384615</v>
      </c>
      <c r="K5952" s="5">
        <f t="shared" si="649"/>
        <v>180</v>
      </c>
      <c r="L5952" s="3">
        <f t="shared" ca="1" si="647"/>
        <v>0.12896825396825398</v>
      </c>
      <c r="M5952" s="1">
        <f t="shared" ca="1" si="648"/>
        <v>0.71718559218559219</v>
      </c>
      <c r="N5952" t="str">
        <f t="shared" si="650"/>
        <v>yes</v>
      </c>
    </row>
    <row r="5953" spans="1:14" x14ac:dyDescent="0.25">
      <c r="A5953" t="str">
        <f t="shared" si="644"/>
        <v>2Essendon</v>
      </c>
      <c r="B5953">
        <v>2020</v>
      </c>
      <c r="C5953">
        <v>2</v>
      </c>
      <c r="D5953" t="s">
        <v>45</v>
      </c>
      <c r="E5953" t="s">
        <v>32</v>
      </c>
      <c r="F5953">
        <v>61</v>
      </c>
      <c r="G5953" s="1">
        <v>0.74</v>
      </c>
      <c r="H5953">
        <v>22</v>
      </c>
      <c r="I5953">
        <f t="shared" si="645"/>
        <v>26</v>
      </c>
      <c r="J5953" s="3">
        <f t="shared" si="646"/>
        <v>0.84615384615384615</v>
      </c>
      <c r="K5953" s="5">
        <f t="shared" si="649"/>
        <v>259</v>
      </c>
      <c r="L5953" s="3">
        <f t="shared" ca="1" si="647"/>
        <v>0.11746031746031746</v>
      </c>
      <c r="M5953" s="1">
        <f t="shared" ca="1" si="648"/>
        <v>0.72869352869352866</v>
      </c>
      <c r="N5953" t="str">
        <f t="shared" si="650"/>
        <v>yes</v>
      </c>
    </row>
    <row r="5954" spans="1:14" x14ac:dyDescent="0.25">
      <c r="A5954" t="str">
        <f t="shared" ref="A5954:A6017" si="651">C5954&amp;E5954</f>
        <v>2Sydney Swans</v>
      </c>
      <c r="B5954">
        <v>2020</v>
      </c>
      <c r="C5954">
        <v>2</v>
      </c>
      <c r="D5954" t="s">
        <v>79</v>
      </c>
      <c r="E5954" t="s">
        <v>70</v>
      </c>
      <c r="F5954">
        <v>92</v>
      </c>
      <c r="G5954" s="1">
        <v>0.77</v>
      </c>
      <c r="H5954">
        <v>22</v>
      </c>
      <c r="I5954">
        <f t="shared" ref="I5954:I6017" si="652">SUMIF($A:$A,$A5954,$H:$H)/4</f>
        <v>26</v>
      </c>
      <c r="J5954" s="3">
        <f t="shared" ref="J5954:J6017" si="653">H5954/I5954</f>
        <v>0.84615384615384615</v>
      </c>
      <c r="K5954" s="5">
        <f t="shared" si="649"/>
        <v>202</v>
      </c>
      <c r="L5954" s="3">
        <f t="shared" ref="L5954:L6017" ca="1" si="654">SUMIF($D:$D,$D5954,$J5954)/COUNTIF($D:$D,$D5954)</f>
        <v>5.6213017751479286E-2</v>
      </c>
      <c r="M5954" s="1">
        <f t="shared" ref="M5954:M6017" ca="1" si="655">J5954-L5954</f>
        <v>0.7899408284023669</v>
      </c>
      <c r="N5954" t="str">
        <f t="shared" si="650"/>
        <v>yes</v>
      </c>
    </row>
    <row r="5955" spans="1:14" x14ac:dyDescent="0.25">
      <c r="A5955" t="str">
        <f t="shared" si="651"/>
        <v>2Geelong Cats</v>
      </c>
      <c r="B5955">
        <v>2020</v>
      </c>
      <c r="C5955">
        <v>2</v>
      </c>
      <c r="D5955" t="s">
        <v>8</v>
      </c>
      <c r="E5955" t="s">
        <v>9</v>
      </c>
      <c r="F5955">
        <v>94</v>
      </c>
      <c r="G5955" s="1">
        <v>0.91</v>
      </c>
      <c r="H5955">
        <v>21</v>
      </c>
      <c r="I5955">
        <f t="shared" si="652"/>
        <v>28</v>
      </c>
      <c r="J5955" s="3">
        <f t="shared" si="653"/>
        <v>0.75</v>
      </c>
      <c r="K5955" s="5">
        <f t="shared" ref="K5955:K6018" si="656">SUMIF($D:$D,$D5955,$H:$H)</f>
        <v>245</v>
      </c>
      <c r="L5955" s="3">
        <f t="shared" ca="1" si="654"/>
        <v>2.0814479638009052E-2</v>
      </c>
      <c r="M5955" s="1">
        <f t="shared" ca="1" si="655"/>
        <v>0.72918552036199091</v>
      </c>
      <c r="N5955" t="str">
        <f t="shared" ref="N5955:N6018" si="657">IF(K5955&gt;0,"yes", "no")</f>
        <v>yes</v>
      </c>
    </row>
    <row r="5956" spans="1:14" x14ac:dyDescent="0.25">
      <c r="A5956" t="str">
        <f t="shared" si="651"/>
        <v>2Hawthorn</v>
      </c>
      <c r="B5956">
        <v>2020</v>
      </c>
      <c r="C5956">
        <v>2</v>
      </c>
      <c r="D5956" t="s">
        <v>81</v>
      </c>
      <c r="E5956" t="s">
        <v>56</v>
      </c>
      <c r="F5956">
        <v>70</v>
      </c>
      <c r="G5956" s="1">
        <v>0.82</v>
      </c>
      <c r="H5956">
        <v>21</v>
      </c>
      <c r="I5956">
        <f t="shared" si="652"/>
        <v>28</v>
      </c>
      <c r="J5956" s="3">
        <f t="shared" si="653"/>
        <v>0.75</v>
      </c>
      <c r="K5956" s="5">
        <f t="shared" si="656"/>
        <v>284</v>
      </c>
      <c r="L5956" s="3">
        <f t="shared" ca="1" si="654"/>
        <v>7.0281329923273655E-2</v>
      </c>
      <c r="M5956" s="1">
        <f t="shared" ca="1" si="655"/>
        <v>0.67971867007672637</v>
      </c>
      <c r="N5956" t="str">
        <f t="shared" si="657"/>
        <v>yes</v>
      </c>
    </row>
    <row r="5957" spans="1:14" x14ac:dyDescent="0.25">
      <c r="A5957" t="str">
        <f t="shared" si="651"/>
        <v>2Hawthorn</v>
      </c>
      <c r="B5957">
        <v>2020</v>
      </c>
      <c r="C5957">
        <v>2</v>
      </c>
      <c r="D5957" t="s">
        <v>64</v>
      </c>
      <c r="E5957" t="s">
        <v>56</v>
      </c>
      <c r="F5957">
        <v>74</v>
      </c>
      <c r="G5957" s="1">
        <v>0.78</v>
      </c>
      <c r="H5957">
        <v>21</v>
      </c>
      <c r="I5957">
        <f t="shared" si="652"/>
        <v>28</v>
      </c>
      <c r="J5957" s="3">
        <f t="shared" si="653"/>
        <v>0.75</v>
      </c>
      <c r="K5957" s="5">
        <f t="shared" si="656"/>
        <v>208</v>
      </c>
      <c r="L5957" s="3">
        <f t="shared" ca="1" si="654"/>
        <v>0.10799888517279822</v>
      </c>
      <c r="M5957" s="1">
        <f t="shared" ca="1" si="655"/>
        <v>0.64200111482720179</v>
      </c>
      <c r="N5957" t="str">
        <f t="shared" si="657"/>
        <v>yes</v>
      </c>
    </row>
    <row r="5958" spans="1:14" x14ac:dyDescent="0.25">
      <c r="A5958" t="str">
        <f t="shared" si="651"/>
        <v>2St Kilda</v>
      </c>
      <c r="B5958">
        <v>2020</v>
      </c>
      <c r="C5958">
        <v>2</v>
      </c>
      <c r="D5958" t="s">
        <v>62</v>
      </c>
      <c r="E5958" t="s">
        <v>19</v>
      </c>
      <c r="F5958">
        <v>102</v>
      </c>
      <c r="G5958" s="1">
        <v>0.86</v>
      </c>
      <c r="H5958">
        <v>20</v>
      </c>
      <c r="I5958">
        <f t="shared" si="652"/>
        <v>25</v>
      </c>
      <c r="J5958" s="3">
        <f t="shared" si="653"/>
        <v>0.8</v>
      </c>
      <c r="K5958" s="5">
        <f t="shared" si="656"/>
        <v>306</v>
      </c>
      <c r="L5958" s="3">
        <f t="shared" ca="1" si="654"/>
        <v>8.2740788623141562E-2</v>
      </c>
      <c r="M5958" s="1">
        <f t="shared" ca="1" si="655"/>
        <v>0.71725921137685844</v>
      </c>
      <c r="N5958" t="str">
        <f t="shared" si="657"/>
        <v>yes</v>
      </c>
    </row>
    <row r="5959" spans="1:14" x14ac:dyDescent="0.25">
      <c r="A5959" t="str">
        <f t="shared" si="651"/>
        <v>2North Melbourne</v>
      </c>
      <c r="B5959">
        <v>2020</v>
      </c>
      <c r="C5959">
        <v>2</v>
      </c>
      <c r="D5959" t="s">
        <v>92</v>
      </c>
      <c r="E5959" t="s">
        <v>25</v>
      </c>
      <c r="F5959">
        <v>57</v>
      </c>
      <c r="G5959" s="1">
        <v>0.84</v>
      </c>
      <c r="H5959">
        <v>20</v>
      </c>
      <c r="I5959">
        <f t="shared" si="652"/>
        <v>24</v>
      </c>
      <c r="J5959" s="3">
        <f t="shared" si="653"/>
        <v>0.83333333333333337</v>
      </c>
      <c r="K5959" s="5">
        <f t="shared" si="656"/>
        <v>41</v>
      </c>
      <c r="L5959" s="3">
        <f t="shared" ca="1" si="654"/>
        <v>0</v>
      </c>
      <c r="M5959" s="1">
        <f t="shared" ca="1" si="655"/>
        <v>0.83333333333333337</v>
      </c>
      <c r="N5959" t="str">
        <f t="shared" si="657"/>
        <v>yes</v>
      </c>
    </row>
    <row r="5960" spans="1:14" x14ac:dyDescent="0.25">
      <c r="A5960" t="str">
        <f t="shared" si="651"/>
        <v>2Essendon</v>
      </c>
      <c r="B5960">
        <v>2020</v>
      </c>
      <c r="C5960">
        <v>2</v>
      </c>
      <c r="D5960" t="s">
        <v>93</v>
      </c>
      <c r="E5960" t="s">
        <v>32</v>
      </c>
      <c r="F5960">
        <v>87</v>
      </c>
      <c r="G5960" s="1">
        <v>0.84</v>
      </c>
      <c r="H5960">
        <v>20</v>
      </c>
      <c r="I5960">
        <f t="shared" si="652"/>
        <v>26</v>
      </c>
      <c r="J5960" s="3">
        <f t="shared" si="653"/>
        <v>0.76923076923076927</v>
      </c>
      <c r="K5960" s="5">
        <f t="shared" si="656"/>
        <v>217</v>
      </c>
      <c r="L5960" s="3">
        <f t="shared" ca="1" si="654"/>
        <v>0</v>
      </c>
      <c r="M5960" s="1">
        <f t="shared" ca="1" si="655"/>
        <v>0.76923076923076927</v>
      </c>
      <c r="N5960" t="str">
        <f t="shared" si="657"/>
        <v>yes</v>
      </c>
    </row>
    <row r="5961" spans="1:14" x14ac:dyDescent="0.25">
      <c r="A5961" t="str">
        <f t="shared" si="651"/>
        <v>2Port Adelaide</v>
      </c>
      <c r="B5961">
        <v>2020</v>
      </c>
      <c r="C5961">
        <v>2</v>
      </c>
      <c r="D5961" t="s">
        <v>86</v>
      </c>
      <c r="E5961" t="s">
        <v>48</v>
      </c>
      <c r="F5961">
        <v>88</v>
      </c>
      <c r="G5961" s="1">
        <v>0.75</v>
      </c>
      <c r="H5961">
        <v>20</v>
      </c>
      <c r="I5961">
        <f t="shared" si="652"/>
        <v>26</v>
      </c>
      <c r="J5961" s="3">
        <f t="shared" si="653"/>
        <v>0.76923076923076927</v>
      </c>
      <c r="K5961" s="5">
        <f t="shared" si="656"/>
        <v>225</v>
      </c>
      <c r="L5961" s="3">
        <f t="shared" ca="1" si="654"/>
        <v>6.8258664412510564E-2</v>
      </c>
      <c r="M5961" s="1">
        <f t="shared" ca="1" si="655"/>
        <v>0.70097210481825867</v>
      </c>
      <c r="N5961" t="str">
        <f t="shared" si="657"/>
        <v>yes</v>
      </c>
    </row>
    <row r="5962" spans="1:14" x14ac:dyDescent="0.25">
      <c r="A5962" t="str">
        <f t="shared" si="651"/>
        <v>2Sydney Swans</v>
      </c>
      <c r="B5962">
        <v>2020</v>
      </c>
      <c r="C5962">
        <v>2</v>
      </c>
      <c r="D5962" t="s">
        <v>69</v>
      </c>
      <c r="E5962" t="s">
        <v>70</v>
      </c>
      <c r="F5962">
        <v>94</v>
      </c>
      <c r="G5962" s="1">
        <v>0.83</v>
      </c>
      <c r="H5962">
        <v>20</v>
      </c>
      <c r="I5962">
        <f t="shared" si="652"/>
        <v>26</v>
      </c>
      <c r="J5962" s="3">
        <f t="shared" si="653"/>
        <v>0.76923076923076927</v>
      </c>
      <c r="K5962" s="5">
        <f t="shared" si="656"/>
        <v>281</v>
      </c>
      <c r="L5962" s="3">
        <f t="shared" ca="1" si="654"/>
        <v>9.251336898395722E-2</v>
      </c>
      <c r="M5962" s="1">
        <f t="shared" ca="1" si="655"/>
        <v>0.67671740024681204</v>
      </c>
      <c r="N5962" t="str">
        <f t="shared" si="657"/>
        <v>yes</v>
      </c>
    </row>
    <row r="5963" spans="1:14" x14ac:dyDescent="0.25">
      <c r="A5963" t="str">
        <f t="shared" si="651"/>
        <v>2GWS Giants</v>
      </c>
      <c r="B5963">
        <v>2020</v>
      </c>
      <c r="C5963">
        <v>2</v>
      </c>
      <c r="D5963" t="s">
        <v>12</v>
      </c>
      <c r="E5963" t="s">
        <v>11</v>
      </c>
      <c r="F5963">
        <v>54</v>
      </c>
      <c r="G5963" s="1">
        <v>0.84</v>
      </c>
      <c r="H5963">
        <v>20</v>
      </c>
      <c r="I5963">
        <f t="shared" si="652"/>
        <v>24</v>
      </c>
      <c r="J5963" s="3">
        <f t="shared" si="653"/>
        <v>0.83333333333333337</v>
      </c>
      <c r="K5963" s="5">
        <f t="shared" si="656"/>
        <v>122</v>
      </c>
      <c r="L5963" s="3">
        <f t="shared" ca="1" si="654"/>
        <v>0</v>
      </c>
      <c r="M5963" s="1">
        <f t="shared" ca="1" si="655"/>
        <v>0.83333333333333337</v>
      </c>
      <c r="N5963" t="str">
        <f t="shared" si="657"/>
        <v>yes</v>
      </c>
    </row>
    <row r="5964" spans="1:14" x14ac:dyDescent="0.25">
      <c r="A5964" t="str">
        <f t="shared" si="651"/>
        <v>2West Coast Eagles</v>
      </c>
      <c r="B5964">
        <v>2020</v>
      </c>
      <c r="C5964">
        <v>2</v>
      </c>
      <c r="D5964" t="s">
        <v>61</v>
      </c>
      <c r="E5964" t="s">
        <v>36</v>
      </c>
      <c r="F5964">
        <v>104</v>
      </c>
      <c r="G5964" s="1">
        <v>0.87</v>
      </c>
      <c r="H5964">
        <v>20</v>
      </c>
      <c r="I5964">
        <f t="shared" si="652"/>
        <v>24</v>
      </c>
      <c r="J5964" s="3">
        <f t="shared" si="653"/>
        <v>0.83333333333333337</v>
      </c>
      <c r="K5964" s="5">
        <f t="shared" si="656"/>
        <v>179</v>
      </c>
      <c r="L5964" s="3">
        <f t="shared" ca="1" si="654"/>
        <v>0</v>
      </c>
      <c r="M5964" s="1">
        <f t="shared" ca="1" si="655"/>
        <v>0.83333333333333337</v>
      </c>
      <c r="N5964" t="str">
        <f t="shared" si="657"/>
        <v>yes</v>
      </c>
    </row>
    <row r="5965" spans="1:14" x14ac:dyDescent="0.25">
      <c r="A5965" t="str">
        <f t="shared" si="651"/>
        <v>2Western Bulldogs</v>
      </c>
      <c r="B5965">
        <v>2020</v>
      </c>
      <c r="C5965">
        <v>2</v>
      </c>
      <c r="D5965" t="s">
        <v>99</v>
      </c>
      <c r="E5965" t="s">
        <v>14</v>
      </c>
      <c r="F5965">
        <v>105</v>
      </c>
      <c r="G5965" s="1">
        <v>0.84</v>
      </c>
      <c r="H5965">
        <v>20</v>
      </c>
      <c r="I5965">
        <f t="shared" si="652"/>
        <v>25</v>
      </c>
      <c r="J5965" s="3">
        <f t="shared" si="653"/>
        <v>0.8</v>
      </c>
      <c r="K5965" s="5">
        <f t="shared" si="656"/>
        <v>90</v>
      </c>
      <c r="L5965" s="3">
        <f t="shared" ca="1" si="654"/>
        <v>2.2144522144522144E-2</v>
      </c>
      <c r="M5965" s="1">
        <f t="shared" ca="1" si="655"/>
        <v>0.77785547785547793</v>
      </c>
      <c r="N5965" t="str">
        <f t="shared" si="657"/>
        <v>yes</v>
      </c>
    </row>
    <row r="5966" spans="1:14" x14ac:dyDescent="0.25">
      <c r="A5966" t="str">
        <f t="shared" si="651"/>
        <v>2Geelong Cats</v>
      </c>
      <c r="B5966">
        <v>2020</v>
      </c>
      <c r="C5966">
        <v>2</v>
      </c>
      <c r="D5966" t="s">
        <v>106</v>
      </c>
      <c r="E5966" t="s">
        <v>9</v>
      </c>
      <c r="F5966">
        <v>78</v>
      </c>
      <c r="G5966" s="1">
        <v>0.71</v>
      </c>
      <c r="H5966">
        <v>19</v>
      </c>
      <c r="I5966">
        <f t="shared" si="652"/>
        <v>28</v>
      </c>
      <c r="J5966" s="3">
        <f t="shared" si="653"/>
        <v>0.6785714285714286</v>
      </c>
      <c r="K5966" s="5">
        <f t="shared" si="656"/>
        <v>59</v>
      </c>
      <c r="L5966" s="3">
        <f t="shared" ca="1" si="654"/>
        <v>0</v>
      </c>
      <c r="M5966" s="1">
        <f t="shared" ca="1" si="655"/>
        <v>0.6785714285714286</v>
      </c>
      <c r="N5966" t="str">
        <f t="shared" si="657"/>
        <v>yes</v>
      </c>
    </row>
    <row r="5967" spans="1:14" x14ac:dyDescent="0.25">
      <c r="A5967" t="str">
        <f t="shared" si="651"/>
        <v>2Western Bulldogs</v>
      </c>
      <c r="B5967">
        <v>2020</v>
      </c>
      <c r="C5967">
        <v>2</v>
      </c>
      <c r="D5967" t="s">
        <v>59</v>
      </c>
      <c r="E5967" t="s">
        <v>14</v>
      </c>
      <c r="F5967">
        <v>93</v>
      </c>
      <c r="G5967" s="1">
        <v>0.79</v>
      </c>
      <c r="H5967">
        <v>19</v>
      </c>
      <c r="I5967">
        <f t="shared" si="652"/>
        <v>25</v>
      </c>
      <c r="J5967" s="3">
        <f t="shared" si="653"/>
        <v>0.76</v>
      </c>
      <c r="K5967" s="5">
        <f t="shared" si="656"/>
        <v>231</v>
      </c>
      <c r="L5967" s="3">
        <f t="shared" ca="1" si="654"/>
        <v>4.072398190045249E-2</v>
      </c>
      <c r="M5967" s="1">
        <f t="shared" ca="1" si="655"/>
        <v>0.71927601809954755</v>
      </c>
      <c r="N5967" t="str">
        <f t="shared" si="657"/>
        <v>yes</v>
      </c>
    </row>
    <row r="5968" spans="1:14" x14ac:dyDescent="0.25">
      <c r="A5968" t="str">
        <f t="shared" si="651"/>
        <v>2Western Bulldogs</v>
      </c>
      <c r="B5968">
        <v>2020</v>
      </c>
      <c r="C5968">
        <v>2</v>
      </c>
      <c r="D5968" t="s">
        <v>13</v>
      </c>
      <c r="E5968" t="s">
        <v>14</v>
      </c>
      <c r="F5968">
        <v>56</v>
      </c>
      <c r="G5968" s="1">
        <v>0.85</v>
      </c>
      <c r="H5968">
        <v>19</v>
      </c>
      <c r="I5968">
        <f t="shared" si="652"/>
        <v>25</v>
      </c>
      <c r="J5968" s="3">
        <f t="shared" si="653"/>
        <v>0.76</v>
      </c>
      <c r="K5968" s="5">
        <f t="shared" si="656"/>
        <v>320</v>
      </c>
      <c r="L5968" s="3">
        <f t="shared" ca="1" si="654"/>
        <v>8.7121212121212113E-2</v>
      </c>
      <c r="M5968" s="1">
        <f t="shared" ca="1" si="655"/>
        <v>0.67287878787878785</v>
      </c>
      <c r="N5968" t="str">
        <f t="shared" si="657"/>
        <v>yes</v>
      </c>
    </row>
    <row r="5969" spans="1:14" x14ac:dyDescent="0.25">
      <c r="A5969" t="str">
        <f t="shared" si="651"/>
        <v>2West Coast Eagles</v>
      </c>
      <c r="B5969">
        <v>2020</v>
      </c>
      <c r="C5969">
        <v>2</v>
      </c>
      <c r="D5969" t="s">
        <v>95</v>
      </c>
      <c r="E5969" t="s">
        <v>36</v>
      </c>
      <c r="F5969">
        <v>62</v>
      </c>
      <c r="G5969" s="1">
        <v>0.67</v>
      </c>
      <c r="H5969">
        <v>19</v>
      </c>
      <c r="I5969">
        <f t="shared" si="652"/>
        <v>24</v>
      </c>
      <c r="J5969" s="3">
        <f t="shared" si="653"/>
        <v>0.79166666666666663</v>
      </c>
      <c r="K5969" s="5">
        <f t="shared" si="656"/>
        <v>270</v>
      </c>
      <c r="L5969" s="3">
        <f t="shared" ca="1" si="654"/>
        <v>4.8233695652173912E-2</v>
      </c>
      <c r="M5969" s="1">
        <f t="shared" ca="1" si="655"/>
        <v>0.74343297101449268</v>
      </c>
      <c r="N5969" t="str">
        <f t="shared" si="657"/>
        <v>yes</v>
      </c>
    </row>
    <row r="5970" spans="1:14" x14ac:dyDescent="0.25">
      <c r="A5970" t="str">
        <f t="shared" si="651"/>
        <v>2Gold Coast Suns</v>
      </c>
      <c r="B5970">
        <v>2020</v>
      </c>
      <c r="C5970">
        <v>2</v>
      </c>
      <c r="D5970" t="s">
        <v>114</v>
      </c>
      <c r="E5970" t="s">
        <v>40</v>
      </c>
      <c r="F5970">
        <v>108</v>
      </c>
      <c r="G5970" s="1">
        <v>0.75</v>
      </c>
      <c r="H5970">
        <v>19</v>
      </c>
      <c r="I5970">
        <f t="shared" si="652"/>
        <v>24</v>
      </c>
      <c r="J5970" s="3">
        <f t="shared" si="653"/>
        <v>0.79166666666666663</v>
      </c>
      <c r="K5970" s="5">
        <f t="shared" si="656"/>
        <v>60</v>
      </c>
      <c r="L5970" s="3">
        <f t="shared" ca="1" si="654"/>
        <v>0</v>
      </c>
      <c r="M5970" s="1">
        <f t="shared" ca="1" si="655"/>
        <v>0.79166666666666663</v>
      </c>
      <c r="N5970" t="str">
        <f t="shared" si="657"/>
        <v>yes</v>
      </c>
    </row>
    <row r="5971" spans="1:14" x14ac:dyDescent="0.25">
      <c r="A5971" t="str">
        <f t="shared" si="651"/>
        <v>2Geelong Cats</v>
      </c>
      <c r="B5971">
        <v>2020</v>
      </c>
      <c r="C5971">
        <v>2</v>
      </c>
      <c r="D5971" t="s">
        <v>20</v>
      </c>
      <c r="E5971" t="s">
        <v>9</v>
      </c>
      <c r="F5971">
        <v>97</v>
      </c>
      <c r="G5971" s="1">
        <v>0.81</v>
      </c>
      <c r="H5971">
        <v>19</v>
      </c>
      <c r="I5971">
        <f t="shared" si="652"/>
        <v>28</v>
      </c>
      <c r="J5971" s="3">
        <f t="shared" si="653"/>
        <v>0.6785714285714286</v>
      </c>
      <c r="K5971" s="5">
        <f t="shared" si="656"/>
        <v>185</v>
      </c>
      <c r="L5971" s="3">
        <f t="shared" ca="1" si="654"/>
        <v>6.0606060606060601E-2</v>
      </c>
      <c r="M5971" s="1">
        <f t="shared" ca="1" si="655"/>
        <v>0.61796536796536805</v>
      </c>
      <c r="N5971" t="str">
        <f t="shared" si="657"/>
        <v>yes</v>
      </c>
    </row>
    <row r="5972" spans="1:14" x14ac:dyDescent="0.25">
      <c r="A5972" t="str">
        <f t="shared" si="651"/>
        <v>2Adelaide Crows</v>
      </c>
      <c r="B5972">
        <v>2020</v>
      </c>
      <c r="C5972">
        <v>2</v>
      </c>
      <c r="D5972" t="s">
        <v>123</v>
      </c>
      <c r="E5972" t="s">
        <v>22</v>
      </c>
      <c r="F5972">
        <v>87</v>
      </c>
      <c r="G5972" s="1">
        <v>0.88</v>
      </c>
      <c r="H5972">
        <v>19</v>
      </c>
      <c r="I5972">
        <f t="shared" si="652"/>
        <v>26</v>
      </c>
      <c r="J5972" s="3">
        <f t="shared" si="653"/>
        <v>0.73076923076923073</v>
      </c>
      <c r="K5972" s="5">
        <f t="shared" si="656"/>
        <v>149</v>
      </c>
      <c r="L5972" s="3">
        <f t="shared" ca="1" si="654"/>
        <v>5.5431547619047616E-2</v>
      </c>
      <c r="M5972" s="1">
        <f t="shared" ca="1" si="655"/>
        <v>0.67533768315018317</v>
      </c>
      <c r="N5972" t="str">
        <f t="shared" si="657"/>
        <v>yes</v>
      </c>
    </row>
    <row r="5973" spans="1:14" x14ac:dyDescent="0.25">
      <c r="A5973" t="str">
        <f t="shared" si="651"/>
        <v>2Port Adelaide</v>
      </c>
      <c r="B5973">
        <v>2020</v>
      </c>
      <c r="C5973">
        <v>2</v>
      </c>
      <c r="D5973" t="s">
        <v>97</v>
      </c>
      <c r="E5973" t="s">
        <v>48</v>
      </c>
      <c r="F5973">
        <v>92</v>
      </c>
      <c r="G5973" s="1">
        <v>0.79</v>
      </c>
      <c r="H5973">
        <v>19</v>
      </c>
      <c r="I5973">
        <f t="shared" si="652"/>
        <v>26</v>
      </c>
      <c r="J5973" s="3">
        <f t="shared" si="653"/>
        <v>0.73076923076923073</v>
      </c>
      <c r="K5973" s="5">
        <f t="shared" si="656"/>
        <v>242</v>
      </c>
      <c r="L5973" s="3">
        <f t="shared" ca="1" si="654"/>
        <v>7.2478991596638662E-2</v>
      </c>
      <c r="M5973" s="1">
        <f t="shared" ca="1" si="655"/>
        <v>0.65829023917259211</v>
      </c>
      <c r="N5973" t="str">
        <f t="shared" si="657"/>
        <v>yes</v>
      </c>
    </row>
    <row r="5974" spans="1:14" x14ac:dyDescent="0.25">
      <c r="A5974" t="str">
        <f t="shared" si="651"/>
        <v>2Hawthorn</v>
      </c>
      <c r="B5974">
        <v>2020</v>
      </c>
      <c r="C5974">
        <v>2</v>
      </c>
      <c r="D5974" t="s">
        <v>77</v>
      </c>
      <c r="E5974" t="s">
        <v>56</v>
      </c>
      <c r="F5974">
        <v>70</v>
      </c>
      <c r="G5974" s="1">
        <v>0.78</v>
      </c>
      <c r="H5974">
        <v>19</v>
      </c>
      <c r="I5974">
        <f t="shared" si="652"/>
        <v>28</v>
      </c>
      <c r="J5974" s="3">
        <f t="shared" si="653"/>
        <v>0.6785714285714286</v>
      </c>
      <c r="K5974" s="5">
        <f t="shared" si="656"/>
        <v>217</v>
      </c>
      <c r="L5974" s="3">
        <f t="shared" ca="1" si="654"/>
        <v>0</v>
      </c>
      <c r="M5974" s="1">
        <f t="shared" ca="1" si="655"/>
        <v>0.6785714285714286</v>
      </c>
      <c r="N5974" t="str">
        <f t="shared" si="657"/>
        <v>yes</v>
      </c>
    </row>
    <row r="5975" spans="1:14" x14ac:dyDescent="0.25">
      <c r="A5975" t="str">
        <f t="shared" si="651"/>
        <v>2Sydney Swans</v>
      </c>
      <c r="B5975">
        <v>2020</v>
      </c>
      <c r="C5975">
        <v>2</v>
      </c>
      <c r="D5975" t="s">
        <v>96</v>
      </c>
      <c r="E5975" t="s">
        <v>70</v>
      </c>
      <c r="F5975">
        <v>90</v>
      </c>
      <c r="G5975" s="1">
        <v>0.83</v>
      </c>
      <c r="H5975">
        <v>19</v>
      </c>
      <c r="I5975">
        <f t="shared" si="652"/>
        <v>26</v>
      </c>
      <c r="J5975" s="3">
        <f t="shared" si="653"/>
        <v>0.73076923076923073</v>
      </c>
      <c r="K5975" s="5">
        <f t="shared" si="656"/>
        <v>180</v>
      </c>
      <c r="L5975" s="3">
        <f t="shared" ca="1" si="654"/>
        <v>3.1991744066047469E-2</v>
      </c>
      <c r="M5975" s="1">
        <f t="shared" ca="1" si="655"/>
        <v>0.69877748670318329</v>
      </c>
      <c r="N5975" t="str">
        <f t="shared" si="657"/>
        <v>yes</v>
      </c>
    </row>
    <row r="5976" spans="1:14" x14ac:dyDescent="0.25">
      <c r="A5976" t="str">
        <f t="shared" si="651"/>
        <v>2Melbourne</v>
      </c>
      <c r="B5976">
        <v>2020</v>
      </c>
      <c r="C5976">
        <v>2</v>
      </c>
      <c r="D5976" t="s">
        <v>29</v>
      </c>
      <c r="E5976" t="s">
        <v>30</v>
      </c>
      <c r="F5976">
        <v>123</v>
      </c>
      <c r="G5976" s="1">
        <v>0.95</v>
      </c>
      <c r="H5976">
        <v>18</v>
      </c>
      <c r="I5976">
        <f t="shared" si="652"/>
        <v>19</v>
      </c>
      <c r="J5976" s="3">
        <f t="shared" si="653"/>
        <v>0.94736842105263153</v>
      </c>
      <c r="K5976" s="5">
        <f t="shared" si="656"/>
        <v>267</v>
      </c>
      <c r="L5976" s="3">
        <f t="shared" ca="1" si="654"/>
        <v>0.104472049689441</v>
      </c>
      <c r="M5976" s="1">
        <f t="shared" ca="1" si="655"/>
        <v>0.84289637136319051</v>
      </c>
      <c r="N5976" t="str">
        <f t="shared" si="657"/>
        <v>yes</v>
      </c>
    </row>
    <row r="5977" spans="1:14" x14ac:dyDescent="0.25">
      <c r="A5977" t="str">
        <f t="shared" si="651"/>
        <v>2Adelaide Crows</v>
      </c>
      <c r="B5977">
        <v>2020</v>
      </c>
      <c r="C5977">
        <v>2</v>
      </c>
      <c r="D5977" t="s">
        <v>65</v>
      </c>
      <c r="E5977" t="s">
        <v>22</v>
      </c>
      <c r="F5977">
        <v>72</v>
      </c>
      <c r="G5977" s="1">
        <v>0.81</v>
      </c>
      <c r="H5977">
        <v>18</v>
      </c>
      <c r="I5977">
        <f t="shared" si="652"/>
        <v>26</v>
      </c>
      <c r="J5977" s="3">
        <f t="shared" si="653"/>
        <v>0.69230769230769229</v>
      </c>
      <c r="K5977" s="5">
        <f t="shared" si="656"/>
        <v>231</v>
      </c>
      <c r="L5977" s="3">
        <f t="shared" ca="1" si="654"/>
        <v>5.6666666666666664E-2</v>
      </c>
      <c r="M5977" s="1">
        <f t="shared" ca="1" si="655"/>
        <v>0.63564102564102565</v>
      </c>
      <c r="N5977" t="str">
        <f t="shared" si="657"/>
        <v>yes</v>
      </c>
    </row>
    <row r="5978" spans="1:14" x14ac:dyDescent="0.25">
      <c r="A5978" t="str">
        <f t="shared" si="651"/>
        <v>2Melbourne</v>
      </c>
      <c r="B5978">
        <v>2020</v>
      </c>
      <c r="C5978">
        <v>2</v>
      </c>
      <c r="D5978" t="s">
        <v>49</v>
      </c>
      <c r="E5978" t="s">
        <v>30</v>
      </c>
      <c r="F5978">
        <v>101</v>
      </c>
      <c r="G5978" s="1">
        <v>0.81</v>
      </c>
      <c r="H5978">
        <v>18</v>
      </c>
      <c r="I5978">
        <f t="shared" si="652"/>
        <v>19</v>
      </c>
      <c r="J5978" s="3">
        <f t="shared" si="653"/>
        <v>0.94736842105263153</v>
      </c>
      <c r="K5978" s="5">
        <f t="shared" si="656"/>
        <v>277</v>
      </c>
      <c r="L5978" s="3">
        <f t="shared" ca="1" si="654"/>
        <v>6.8347338935574223E-2</v>
      </c>
      <c r="M5978" s="1">
        <f t="shared" ca="1" si="655"/>
        <v>0.87902108211705732</v>
      </c>
      <c r="N5978" t="str">
        <f t="shared" si="657"/>
        <v>yes</v>
      </c>
    </row>
    <row r="5979" spans="1:14" x14ac:dyDescent="0.25">
      <c r="A5979" t="str">
        <f t="shared" si="651"/>
        <v>2North Melbourne</v>
      </c>
      <c r="B5979">
        <v>2020</v>
      </c>
      <c r="C5979">
        <v>2</v>
      </c>
      <c r="D5979" t="s">
        <v>102</v>
      </c>
      <c r="E5979" t="s">
        <v>25</v>
      </c>
      <c r="F5979">
        <v>72</v>
      </c>
      <c r="G5979" s="1">
        <v>0.8</v>
      </c>
      <c r="H5979">
        <v>17</v>
      </c>
      <c r="I5979">
        <f t="shared" si="652"/>
        <v>24</v>
      </c>
      <c r="J5979" s="3">
        <f t="shared" si="653"/>
        <v>0.70833333333333337</v>
      </c>
      <c r="K5979" s="5">
        <f t="shared" si="656"/>
        <v>257</v>
      </c>
      <c r="L5979" s="3">
        <f t="shared" ca="1" si="654"/>
        <v>4.7412945111154833E-2</v>
      </c>
      <c r="M5979" s="1">
        <f t="shared" ca="1" si="655"/>
        <v>0.66092038822217858</v>
      </c>
      <c r="N5979" t="str">
        <f t="shared" si="657"/>
        <v>yes</v>
      </c>
    </row>
    <row r="5980" spans="1:14" x14ac:dyDescent="0.25">
      <c r="A5980" t="str">
        <f t="shared" si="651"/>
        <v>2GWS Giants</v>
      </c>
      <c r="B5980">
        <v>2020</v>
      </c>
      <c r="C5980">
        <v>2</v>
      </c>
      <c r="D5980" t="s">
        <v>10</v>
      </c>
      <c r="E5980" t="s">
        <v>11</v>
      </c>
      <c r="F5980">
        <v>67</v>
      </c>
      <c r="G5980" s="1">
        <v>0.87</v>
      </c>
      <c r="H5980">
        <v>17</v>
      </c>
      <c r="I5980">
        <f t="shared" si="652"/>
        <v>24</v>
      </c>
      <c r="J5980" s="3">
        <f t="shared" si="653"/>
        <v>0.70833333333333337</v>
      </c>
      <c r="K5980" s="5">
        <f t="shared" si="656"/>
        <v>101</v>
      </c>
      <c r="L5980" s="3">
        <f t="shared" ca="1" si="654"/>
        <v>0</v>
      </c>
      <c r="M5980" s="1">
        <f t="shared" ca="1" si="655"/>
        <v>0.70833333333333337</v>
      </c>
      <c r="N5980" t="str">
        <f t="shared" si="657"/>
        <v>yes</v>
      </c>
    </row>
    <row r="5981" spans="1:14" x14ac:dyDescent="0.25">
      <c r="A5981" t="str">
        <f t="shared" si="651"/>
        <v>2Brisbane Lions</v>
      </c>
      <c r="B5981">
        <v>2020</v>
      </c>
      <c r="C5981">
        <v>2</v>
      </c>
      <c r="D5981" t="s">
        <v>68</v>
      </c>
      <c r="E5981" t="s">
        <v>16</v>
      </c>
      <c r="F5981">
        <v>86</v>
      </c>
      <c r="G5981" s="1">
        <v>0.76</v>
      </c>
      <c r="H5981">
        <v>17</v>
      </c>
      <c r="I5981">
        <f t="shared" si="652"/>
        <v>24</v>
      </c>
      <c r="J5981" s="3">
        <f t="shared" si="653"/>
        <v>0.70833333333333337</v>
      </c>
      <c r="K5981" s="5">
        <f t="shared" si="656"/>
        <v>232</v>
      </c>
      <c r="L5981" s="3">
        <f t="shared" ca="1" si="654"/>
        <v>3.0483448440104786E-2</v>
      </c>
      <c r="M5981" s="1">
        <f t="shared" ca="1" si="655"/>
        <v>0.67784988489322862</v>
      </c>
      <c r="N5981" t="str">
        <f t="shared" si="657"/>
        <v>yes</v>
      </c>
    </row>
    <row r="5982" spans="1:14" x14ac:dyDescent="0.25">
      <c r="A5982" t="str">
        <f t="shared" si="651"/>
        <v>2Gold Coast Suns</v>
      </c>
      <c r="B5982">
        <v>2020</v>
      </c>
      <c r="C5982">
        <v>2</v>
      </c>
      <c r="D5982" t="s">
        <v>85</v>
      </c>
      <c r="E5982" t="s">
        <v>40</v>
      </c>
      <c r="F5982">
        <v>68</v>
      </c>
      <c r="G5982" s="1">
        <v>0.72</v>
      </c>
      <c r="H5982">
        <v>17</v>
      </c>
      <c r="I5982">
        <f t="shared" si="652"/>
        <v>24</v>
      </c>
      <c r="J5982" s="3">
        <f t="shared" si="653"/>
        <v>0.70833333333333337</v>
      </c>
      <c r="K5982" s="5">
        <f t="shared" si="656"/>
        <v>282</v>
      </c>
      <c r="L5982" s="3">
        <f t="shared" ca="1" si="654"/>
        <v>8.3343653250773989E-2</v>
      </c>
      <c r="M5982" s="1">
        <f t="shared" ca="1" si="655"/>
        <v>0.6249896800825594</v>
      </c>
      <c r="N5982" t="str">
        <f t="shared" si="657"/>
        <v>yes</v>
      </c>
    </row>
    <row r="5983" spans="1:14" x14ac:dyDescent="0.25">
      <c r="A5983" t="str">
        <f t="shared" si="651"/>
        <v>2Brisbane Lions</v>
      </c>
      <c r="B5983">
        <v>2020</v>
      </c>
      <c r="C5983">
        <v>2</v>
      </c>
      <c r="D5983" t="s">
        <v>98</v>
      </c>
      <c r="E5983" t="s">
        <v>16</v>
      </c>
      <c r="F5983">
        <v>76</v>
      </c>
      <c r="G5983" s="1">
        <v>0.83</v>
      </c>
      <c r="H5983">
        <v>17</v>
      </c>
      <c r="I5983">
        <f t="shared" si="652"/>
        <v>24</v>
      </c>
      <c r="J5983" s="3">
        <f t="shared" si="653"/>
        <v>0.70833333333333337</v>
      </c>
      <c r="K5983" s="5">
        <f t="shared" si="656"/>
        <v>264</v>
      </c>
      <c r="L5983" s="3">
        <f t="shared" ca="1" si="654"/>
        <v>3.9264705882352938E-2</v>
      </c>
      <c r="M5983" s="1">
        <f t="shared" ca="1" si="655"/>
        <v>0.66906862745098039</v>
      </c>
      <c r="N5983" t="str">
        <f t="shared" si="657"/>
        <v>yes</v>
      </c>
    </row>
    <row r="5984" spans="1:14" x14ac:dyDescent="0.25">
      <c r="A5984" t="str">
        <f t="shared" si="651"/>
        <v>2Carlton</v>
      </c>
      <c r="B5984">
        <v>2020</v>
      </c>
      <c r="C5984">
        <v>2</v>
      </c>
      <c r="D5984" t="s">
        <v>7</v>
      </c>
      <c r="E5984" t="s">
        <v>6</v>
      </c>
      <c r="F5984">
        <v>77</v>
      </c>
      <c r="G5984" s="1">
        <v>0.88</v>
      </c>
      <c r="H5984">
        <v>17</v>
      </c>
      <c r="I5984">
        <f t="shared" si="652"/>
        <v>19</v>
      </c>
      <c r="J5984" s="3">
        <f t="shared" si="653"/>
        <v>0.89473684210526316</v>
      </c>
      <c r="K5984" s="5">
        <f t="shared" si="656"/>
        <v>311</v>
      </c>
      <c r="L5984" s="3">
        <f t="shared" ca="1" si="654"/>
        <v>5.4271708683473391E-2</v>
      </c>
      <c r="M5984" s="1">
        <f t="shared" ca="1" si="655"/>
        <v>0.84046513342178975</v>
      </c>
      <c r="N5984" t="str">
        <f t="shared" si="657"/>
        <v>yes</v>
      </c>
    </row>
    <row r="5985" spans="1:14" x14ac:dyDescent="0.25">
      <c r="A5985" t="str">
        <f t="shared" si="651"/>
        <v>2St Kilda</v>
      </c>
      <c r="B5985">
        <v>2020</v>
      </c>
      <c r="C5985">
        <v>2</v>
      </c>
      <c r="D5985" t="s">
        <v>87</v>
      </c>
      <c r="E5985" t="s">
        <v>19</v>
      </c>
      <c r="F5985">
        <v>108</v>
      </c>
      <c r="G5985" s="1">
        <v>0.83</v>
      </c>
      <c r="H5985">
        <v>17</v>
      </c>
      <c r="I5985">
        <f t="shared" si="652"/>
        <v>25</v>
      </c>
      <c r="J5985" s="3">
        <f t="shared" si="653"/>
        <v>0.68</v>
      </c>
      <c r="K5985" s="5">
        <f t="shared" si="656"/>
        <v>212</v>
      </c>
      <c r="L5985" s="3">
        <f t="shared" ca="1" si="654"/>
        <v>6.6964285714285711E-3</v>
      </c>
      <c r="M5985" s="1">
        <f t="shared" ca="1" si="655"/>
        <v>0.67330357142857145</v>
      </c>
      <c r="N5985" t="str">
        <f t="shared" si="657"/>
        <v>yes</v>
      </c>
    </row>
    <row r="5986" spans="1:14" x14ac:dyDescent="0.25">
      <c r="A5986" t="str">
        <f t="shared" si="651"/>
        <v>2St Kilda</v>
      </c>
      <c r="B5986">
        <v>2020</v>
      </c>
      <c r="C5986">
        <v>2</v>
      </c>
      <c r="D5986" t="s">
        <v>38</v>
      </c>
      <c r="E5986" t="s">
        <v>19</v>
      </c>
      <c r="F5986">
        <v>107</v>
      </c>
      <c r="G5986" s="1">
        <v>0.8</v>
      </c>
      <c r="H5986">
        <v>17</v>
      </c>
      <c r="I5986">
        <f t="shared" si="652"/>
        <v>25</v>
      </c>
      <c r="J5986" s="3">
        <f t="shared" si="653"/>
        <v>0.68</v>
      </c>
      <c r="K5986" s="5">
        <f t="shared" si="656"/>
        <v>193</v>
      </c>
      <c r="L5986" s="3">
        <f t="shared" ca="1" si="654"/>
        <v>5.5141287284144427E-2</v>
      </c>
      <c r="M5986" s="1">
        <f t="shared" ca="1" si="655"/>
        <v>0.62485871271585558</v>
      </c>
      <c r="N5986" t="str">
        <f t="shared" si="657"/>
        <v>yes</v>
      </c>
    </row>
    <row r="5987" spans="1:14" x14ac:dyDescent="0.25">
      <c r="A5987" t="str">
        <f t="shared" si="651"/>
        <v>2GWS Giants</v>
      </c>
      <c r="B5987">
        <v>2020</v>
      </c>
      <c r="C5987">
        <v>2</v>
      </c>
      <c r="D5987" t="s">
        <v>41</v>
      </c>
      <c r="E5987" t="s">
        <v>11</v>
      </c>
      <c r="F5987">
        <v>61</v>
      </c>
      <c r="G5987" s="1">
        <v>0.76</v>
      </c>
      <c r="H5987">
        <v>17</v>
      </c>
      <c r="I5987">
        <f t="shared" si="652"/>
        <v>24</v>
      </c>
      <c r="J5987" s="3">
        <f t="shared" si="653"/>
        <v>0.70833333333333337</v>
      </c>
      <c r="K5987" s="5">
        <f t="shared" si="656"/>
        <v>270</v>
      </c>
      <c r="L5987" s="3">
        <f t="shared" ca="1" si="654"/>
        <v>8.8235294117647065E-2</v>
      </c>
      <c r="M5987" s="1">
        <f t="shared" ca="1" si="655"/>
        <v>0.62009803921568629</v>
      </c>
      <c r="N5987" t="str">
        <f t="shared" si="657"/>
        <v>yes</v>
      </c>
    </row>
    <row r="5988" spans="1:14" x14ac:dyDescent="0.25">
      <c r="A5988" t="str">
        <f t="shared" si="651"/>
        <v>2West Coast Eagles</v>
      </c>
      <c r="B5988">
        <v>2020</v>
      </c>
      <c r="C5988">
        <v>2</v>
      </c>
      <c r="D5988" t="s">
        <v>118</v>
      </c>
      <c r="E5988" t="s">
        <v>36</v>
      </c>
      <c r="F5988">
        <v>94</v>
      </c>
      <c r="G5988" s="1">
        <v>0.71</v>
      </c>
      <c r="H5988">
        <v>16</v>
      </c>
      <c r="I5988">
        <f t="shared" si="652"/>
        <v>24</v>
      </c>
      <c r="J5988" s="3">
        <f t="shared" si="653"/>
        <v>0.66666666666666663</v>
      </c>
      <c r="K5988" s="5">
        <f t="shared" si="656"/>
        <v>179</v>
      </c>
      <c r="L5988" s="3">
        <f t="shared" ca="1" si="654"/>
        <v>0</v>
      </c>
      <c r="M5988" s="1">
        <f t="shared" ca="1" si="655"/>
        <v>0.66666666666666663</v>
      </c>
      <c r="N5988" t="str">
        <f t="shared" si="657"/>
        <v>yes</v>
      </c>
    </row>
    <row r="5989" spans="1:14" x14ac:dyDescent="0.25">
      <c r="A5989" t="str">
        <f t="shared" si="651"/>
        <v>2Carlton</v>
      </c>
      <c r="B5989">
        <v>2020</v>
      </c>
      <c r="C5989">
        <v>2</v>
      </c>
      <c r="D5989" t="s">
        <v>5</v>
      </c>
      <c r="E5989" t="s">
        <v>6</v>
      </c>
      <c r="F5989">
        <v>86</v>
      </c>
      <c r="G5989" s="1">
        <v>0.91</v>
      </c>
      <c r="H5989">
        <v>16</v>
      </c>
      <c r="I5989">
        <f t="shared" si="652"/>
        <v>19</v>
      </c>
      <c r="J5989" s="3">
        <f t="shared" si="653"/>
        <v>0.84210526315789469</v>
      </c>
      <c r="K5989" s="5">
        <f t="shared" si="656"/>
        <v>326</v>
      </c>
      <c r="L5989" s="3">
        <f t="shared" ca="1" si="654"/>
        <v>7.6648841354723704E-2</v>
      </c>
      <c r="M5989" s="1">
        <f t="shared" ca="1" si="655"/>
        <v>0.76545642180317097</v>
      </c>
      <c r="N5989" t="str">
        <f t="shared" si="657"/>
        <v>yes</v>
      </c>
    </row>
    <row r="5990" spans="1:14" x14ac:dyDescent="0.25">
      <c r="A5990" t="str">
        <f t="shared" si="651"/>
        <v>2Gold Coast Suns</v>
      </c>
      <c r="B5990">
        <v>2020</v>
      </c>
      <c r="C5990">
        <v>2</v>
      </c>
      <c r="D5990" t="s">
        <v>100</v>
      </c>
      <c r="E5990" t="s">
        <v>40</v>
      </c>
      <c r="F5990">
        <v>86</v>
      </c>
      <c r="G5990" s="1">
        <v>0.82</v>
      </c>
      <c r="H5990">
        <v>16</v>
      </c>
      <c r="I5990">
        <f t="shared" si="652"/>
        <v>24</v>
      </c>
      <c r="J5990" s="3">
        <f t="shared" si="653"/>
        <v>0.66666666666666663</v>
      </c>
      <c r="K5990" s="5">
        <f t="shared" si="656"/>
        <v>184</v>
      </c>
      <c r="L5990" s="3">
        <f t="shared" ca="1" si="654"/>
        <v>8.0213903743315499E-3</v>
      </c>
      <c r="M5990" s="1">
        <f t="shared" ca="1" si="655"/>
        <v>0.65864527629233505</v>
      </c>
      <c r="N5990" t="str">
        <f t="shared" si="657"/>
        <v>yes</v>
      </c>
    </row>
    <row r="5991" spans="1:14" x14ac:dyDescent="0.25">
      <c r="A5991" t="str">
        <f t="shared" si="651"/>
        <v>2Carlton</v>
      </c>
      <c r="B5991">
        <v>2020</v>
      </c>
      <c r="C5991">
        <v>2</v>
      </c>
      <c r="D5991" t="s">
        <v>26</v>
      </c>
      <c r="E5991" t="s">
        <v>6</v>
      </c>
      <c r="F5991">
        <v>77</v>
      </c>
      <c r="G5991" s="1">
        <v>0.85</v>
      </c>
      <c r="H5991">
        <v>16</v>
      </c>
      <c r="I5991">
        <f t="shared" si="652"/>
        <v>19</v>
      </c>
      <c r="J5991" s="3">
        <f t="shared" si="653"/>
        <v>0.84210526315789469</v>
      </c>
      <c r="K5991" s="5">
        <f t="shared" si="656"/>
        <v>217</v>
      </c>
      <c r="L5991" s="3">
        <f t="shared" ca="1" si="654"/>
        <v>4.6153846153846149E-2</v>
      </c>
      <c r="M5991" s="1">
        <f t="shared" ca="1" si="655"/>
        <v>0.79595141700404859</v>
      </c>
      <c r="N5991" t="str">
        <f t="shared" si="657"/>
        <v>yes</v>
      </c>
    </row>
    <row r="5992" spans="1:14" x14ac:dyDescent="0.25">
      <c r="A5992" t="str">
        <f t="shared" si="651"/>
        <v>2West Coast Eagles</v>
      </c>
      <c r="B5992">
        <v>2020</v>
      </c>
      <c r="C5992">
        <v>2</v>
      </c>
      <c r="D5992" t="s">
        <v>35</v>
      </c>
      <c r="E5992" t="s">
        <v>36</v>
      </c>
      <c r="F5992">
        <v>97</v>
      </c>
      <c r="G5992" s="1">
        <v>0.83</v>
      </c>
      <c r="H5992">
        <v>16</v>
      </c>
      <c r="I5992">
        <f t="shared" si="652"/>
        <v>24</v>
      </c>
      <c r="J5992" s="3">
        <f t="shared" si="653"/>
        <v>0.66666666666666663</v>
      </c>
      <c r="K5992" s="5">
        <f t="shared" si="656"/>
        <v>270</v>
      </c>
      <c r="L5992" s="3">
        <f t="shared" ca="1" si="654"/>
        <v>3.737284387439186E-2</v>
      </c>
      <c r="M5992" s="1">
        <f t="shared" ca="1" si="655"/>
        <v>0.62929382279227475</v>
      </c>
      <c r="N5992" t="str">
        <f t="shared" si="657"/>
        <v>yes</v>
      </c>
    </row>
    <row r="5993" spans="1:14" x14ac:dyDescent="0.25">
      <c r="A5993" t="str">
        <f t="shared" si="651"/>
        <v>2Fremantle</v>
      </c>
      <c r="B5993">
        <v>2020</v>
      </c>
      <c r="C5993">
        <v>2</v>
      </c>
      <c r="D5993" t="s">
        <v>132</v>
      </c>
      <c r="E5993" t="s">
        <v>53</v>
      </c>
      <c r="F5993">
        <v>27</v>
      </c>
      <c r="G5993" s="1">
        <v>0.49</v>
      </c>
      <c r="H5993">
        <v>16</v>
      </c>
      <c r="I5993">
        <f t="shared" si="652"/>
        <v>24</v>
      </c>
      <c r="J5993" s="3">
        <f t="shared" si="653"/>
        <v>0.66666666666666663</v>
      </c>
      <c r="K5993" s="5">
        <f t="shared" si="656"/>
        <v>196</v>
      </c>
      <c r="L5993" s="3">
        <f t="shared" ca="1" si="654"/>
        <v>5.4227053140096612E-2</v>
      </c>
      <c r="M5993" s="1">
        <f t="shared" ca="1" si="655"/>
        <v>0.61243961352657006</v>
      </c>
      <c r="N5993" t="str">
        <f t="shared" si="657"/>
        <v>yes</v>
      </c>
    </row>
    <row r="5994" spans="1:14" x14ac:dyDescent="0.25">
      <c r="A5994" t="str">
        <f t="shared" si="651"/>
        <v>2GWS Giants</v>
      </c>
      <c r="B5994">
        <v>2020</v>
      </c>
      <c r="C5994">
        <v>2</v>
      </c>
      <c r="D5994" t="s">
        <v>84</v>
      </c>
      <c r="E5994" t="s">
        <v>11</v>
      </c>
      <c r="F5994">
        <v>90</v>
      </c>
      <c r="G5994" s="1">
        <v>0.91</v>
      </c>
      <c r="H5994">
        <v>15</v>
      </c>
      <c r="I5994">
        <f t="shared" si="652"/>
        <v>24</v>
      </c>
      <c r="J5994" s="3">
        <f t="shared" si="653"/>
        <v>0.625</v>
      </c>
      <c r="K5994" s="5">
        <f t="shared" si="656"/>
        <v>234</v>
      </c>
      <c r="L5994" s="3">
        <f t="shared" ca="1" si="654"/>
        <v>1.8229166666666668E-2</v>
      </c>
      <c r="M5994" s="1">
        <f t="shared" ca="1" si="655"/>
        <v>0.60677083333333337</v>
      </c>
      <c r="N5994" t="str">
        <f t="shared" si="657"/>
        <v>yes</v>
      </c>
    </row>
    <row r="5995" spans="1:14" x14ac:dyDescent="0.25">
      <c r="A5995" t="str">
        <f t="shared" si="651"/>
        <v>2North Melbourne</v>
      </c>
      <c r="B5995">
        <v>2020</v>
      </c>
      <c r="C5995">
        <v>2</v>
      </c>
      <c r="D5995" t="s">
        <v>117</v>
      </c>
      <c r="E5995" t="s">
        <v>25</v>
      </c>
      <c r="F5995">
        <v>90</v>
      </c>
      <c r="G5995" s="1">
        <v>0.89</v>
      </c>
      <c r="H5995">
        <v>15</v>
      </c>
      <c r="I5995">
        <f t="shared" si="652"/>
        <v>24</v>
      </c>
      <c r="J5995" s="3">
        <f t="shared" si="653"/>
        <v>0.625</v>
      </c>
      <c r="K5995" s="5">
        <f t="shared" si="656"/>
        <v>101</v>
      </c>
      <c r="L5995" s="3">
        <f t="shared" ca="1" si="654"/>
        <v>5.3308823529411763E-2</v>
      </c>
      <c r="M5995" s="1">
        <f t="shared" ca="1" si="655"/>
        <v>0.5716911764705882</v>
      </c>
      <c r="N5995" t="str">
        <f t="shared" si="657"/>
        <v>yes</v>
      </c>
    </row>
    <row r="5996" spans="1:14" x14ac:dyDescent="0.25">
      <c r="A5996" t="str">
        <f t="shared" si="651"/>
        <v>2Gold Coast Suns</v>
      </c>
      <c r="B5996">
        <v>2020</v>
      </c>
      <c r="C5996">
        <v>2</v>
      </c>
      <c r="D5996" t="s">
        <v>67</v>
      </c>
      <c r="E5996" t="s">
        <v>40</v>
      </c>
      <c r="F5996">
        <v>70</v>
      </c>
      <c r="G5996" s="1">
        <v>0.75</v>
      </c>
      <c r="H5996">
        <v>15</v>
      </c>
      <c r="I5996">
        <f t="shared" si="652"/>
        <v>24</v>
      </c>
      <c r="J5996" s="3">
        <f t="shared" si="653"/>
        <v>0.625</v>
      </c>
      <c r="K5996" s="5">
        <f t="shared" si="656"/>
        <v>238</v>
      </c>
      <c r="L5996" s="3">
        <f t="shared" ca="1" si="654"/>
        <v>2.7687998276233569E-2</v>
      </c>
      <c r="M5996" s="1">
        <f t="shared" ca="1" si="655"/>
        <v>0.59731200172376642</v>
      </c>
      <c r="N5996" t="str">
        <f t="shared" si="657"/>
        <v>yes</v>
      </c>
    </row>
    <row r="5997" spans="1:14" x14ac:dyDescent="0.25">
      <c r="A5997" t="str">
        <f t="shared" si="651"/>
        <v>2St Kilda</v>
      </c>
      <c r="B5997">
        <v>2020</v>
      </c>
      <c r="C5997">
        <v>2</v>
      </c>
      <c r="D5997" t="s">
        <v>142</v>
      </c>
      <c r="E5997" t="s">
        <v>19</v>
      </c>
      <c r="F5997">
        <v>52</v>
      </c>
      <c r="G5997" s="1">
        <v>0.82</v>
      </c>
      <c r="H5997">
        <v>15</v>
      </c>
      <c r="I5997">
        <f t="shared" si="652"/>
        <v>25</v>
      </c>
      <c r="J5997" s="3">
        <f t="shared" si="653"/>
        <v>0.6</v>
      </c>
      <c r="K5997" s="5">
        <f t="shared" si="656"/>
        <v>184</v>
      </c>
      <c r="L5997" s="3">
        <f t="shared" ca="1" si="654"/>
        <v>5.1739926739926743E-2</v>
      </c>
      <c r="M5997" s="1">
        <f t="shared" ca="1" si="655"/>
        <v>0.5482600732600732</v>
      </c>
      <c r="N5997" t="str">
        <f t="shared" si="657"/>
        <v>yes</v>
      </c>
    </row>
    <row r="5998" spans="1:14" x14ac:dyDescent="0.25">
      <c r="A5998" t="str">
        <f t="shared" si="651"/>
        <v>2Melbourne</v>
      </c>
      <c r="B5998">
        <v>2020</v>
      </c>
      <c r="C5998">
        <v>2</v>
      </c>
      <c r="D5998" t="s">
        <v>113</v>
      </c>
      <c r="E5998" t="s">
        <v>30</v>
      </c>
      <c r="F5998">
        <v>108</v>
      </c>
      <c r="G5998" s="1">
        <v>0.88</v>
      </c>
      <c r="H5998">
        <v>14</v>
      </c>
      <c r="I5998">
        <f t="shared" si="652"/>
        <v>19</v>
      </c>
      <c r="J5998" s="3">
        <f t="shared" si="653"/>
        <v>0.73684210526315785</v>
      </c>
      <c r="K5998" s="5">
        <f t="shared" si="656"/>
        <v>235</v>
      </c>
      <c r="L5998" s="3">
        <f t="shared" ca="1" si="654"/>
        <v>7.9656862745098034E-3</v>
      </c>
      <c r="M5998" s="1">
        <f t="shared" ca="1" si="655"/>
        <v>0.72887641898864808</v>
      </c>
      <c r="N5998" t="str">
        <f t="shared" si="657"/>
        <v>yes</v>
      </c>
    </row>
    <row r="5999" spans="1:14" x14ac:dyDescent="0.25">
      <c r="A5999" t="str">
        <f t="shared" si="651"/>
        <v>2Melbourne</v>
      </c>
      <c r="B5999">
        <v>2020</v>
      </c>
      <c r="C5999">
        <v>2</v>
      </c>
      <c r="D5999" t="s">
        <v>73</v>
      </c>
      <c r="E5999" t="s">
        <v>30</v>
      </c>
      <c r="F5999">
        <v>62</v>
      </c>
      <c r="G5999" s="1">
        <v>0.8</v>
      </c>
      <c r="H5999">
        <v>14</v>
      </c>
      <c r="I5999">
        <f t="shared" si="652"/>
        <v>19</v>
      </c>
      <c r="J5999" s="3">
        <f t="shared" si="653"/>
        <v>0.73684210526315785</v>
      </c>
      <c r="K5999" s="5">
        <f t="shared" si="656"/>
        <v>259</v>
      </c>
      <c r="L5999" s="3">
        <f t="shared" ca="1" si="654"/>
        <v>9.6334586466165412E-2</v>
      </c>
      <c r="M5999" s="1">
        <f t="shared" ca="1" si="655"/>
        <v>0.64050751879699241</v>
      </c>
      <c r="N5999" t="str">
        <f t="shared" si="657"/>
        <v>yes</v>
      </c>
    </row>
    <row r="6000" spans="1:14" x14ac:dyDescent="0.25">
      <c r="A6000" t="str">
        <f t="shared" si="651"/>
        <v>2Essendon</v>
      </c>
      <c r="B6000">
        <v>2020</v>
      </c>
      <c r="C6000">
        <v>2</v>
      </c>
      <c r="D6000" t="s">
        <v>134</v>
      </c>
      <c r="E6000" t="s">
        <v>32</v>
      </c>
      <c r="F6000">
        <v>46</v>
      </c>
      <c r="G6000" s="1">
        <v>0.84</v>
      </c>
      <c r="H6000">
        <v>14</v>
      </c>
      <c r="I6000">
        <f t="shared" si="652"/>
        <v>26</v>
      </c>
      <c r="J6000" s="3">
        <f t="shared" si="653"/>
        <v>0.53846153846153844</v>
      </c>
      <c r="K6000" s="5">
        <f t="shared" si="656"/>
        <v>60</v>
      </c>
      <c r="L6000" s="3">
        <f t="shared" ca="1" si="654"/>
        <v>0</v>
      </c>
      <c r="M6000" s="1">
        <f t="shared" ca="1" si="655"/>
        <v>0.53846153846153844</v>
      </c>
      <c r="N6000" t="str">
        <f t="shared" si="657"/>
        <v>yes</v>
      </c>
    </row>
    <row r="6001" spans="1:14" x14ac:dyDescent="0.25">
      <c r="A6001" t="str">
        <f t="shared" si="651"/>
        <v>2Richmond</v>
      </c>
      <c r="B6001">
        <v>2020</v>
      </c>
      <c r="C6001">
        <v>2</v>
      </c>
      <c r="D6001" t="s">
        <v>107</v>
      </c>
      <c r="E6001" t="s">
        <v>28</v>
      </c>
      <c r="F6001">
        <v>74</v>
      </c>
      <c r="G6001" s="1">
        <v>0.85</v>
      </c>
      <c r="H6001">
        <v>14</v>
      </c>
      <c r="I6001">
        <f t="shared" si="652"/>
        <v>14</v>
      </c>
      <c r="J6001" s="3">
        <f t="shared" si="653"/>
        <v>1</v>
      </c>
      <c r="K6001" s="5">
        <f t="shared" si="656"/>
        <v>187</v>
      </c>
      <c r="L6001" s="3">
        <f t="shared" ca="1" si="654"/>
        <v>0</v>
      </c>
      <c r="M6001" s="1">
        <f t="shared" ca="1" si="655"/>
        <v>1</v>
      </c>
      <c r="N6001" t="str">
        <f t="shared" si="657"/>
        <v>yes</v>
      </c>
    </row>
    <row r="6002" spans="1:14" x14ac:dyDescent="0.25">
      <c r="A6002" t="str">
        <f t="shared" si="651"/>
        <v>2Collingwood</v>
      </c>
      <c r="B6002">
        <v>2020</v>
      </c>
      <c r="C6002">
        <v>2</v>
      </c>
      <c r="D6002" t="s">
        <v>50</v>
      </c>
      <c r="E6002" t="s">
        <v>51</v>
      </c>
      <c r="F6002">
        <v>82</v>
      </c>
      <c r="G6002" s="1">
        <v>0.87</v>
      </c>
      <c r="H6002">
        <v>13</v>
      </c>
      <c r="I6002">
        <f t="shared" si="652"/>
        <v>14</v>
      </c>
      <c r="J6002" s="3">
        <f t="shared" si="653"/>
        <v>0.9285714285714286</v>
      </c>
      <c r="K6002" s="5">
        <f t="shared" si="656"/>
        <v>299</v>
      </c>
      <c r="L6002" s="3">
        <f t="shared" ca="1" si="654"/>
        <v>5.4298642533936653E-2</v>
      </c>
      <c r="M6002" s="1">
        <f t="shared" ca="1" si="655"/>
        <v>0.87427278603749192</v>
      </c>
      <c r="N6002" t="str">
        <f t="shared" si="657"/>
        <v>yes</v>
      </c>
    </row>
    <row r="6003" spans="1:14" x14ac:dyDescent="0.25">
      <c r="A6003" t="str">
        <f t="shared" si="651"/>
        <v>2Geelong Cats</v>
      </c>
      <c r="B6003">
        <v>2020</v>
      </c>
      <c r="C6003">
        <v>2</v>
      </c>
      <c r="D6003" t="s">
        <v>129</v>
      </c>
      <c r="E6003" t="s">
        <v>9</v>
      </c>
      <c r="F6003">
        <v>94</v>
      </c>
      <c r="G6003" s="1">
        <v>0.72</v>
      </c>
      <c r="H6003">
        <v>13</v>
      </c>
      <c r="I6003">
        <f t="shared" si="652"/>
        <v>28</v>
      </c>
      <c r="J6003" s="3">
        <f t="shared" si="653"/>
        <v>0.4642857142857143</v>
      </c>
      <c r="K6003" s="5">
        <f t="shared" si="656"/>
        <v>151</v>
      </c>
      <c r="L6003" s="3">
        <f t="shared" ca="1" si="654"/>
        <v>7.6530612244897957E-3</v>
      </c>
      <c r="M6003" s="1">
        <f t="shared" ca="1" si="655"/>
        <v>0.45663265306122452</v>
      </c>
      <c r="N6003" t="str">
        <f t="shared" si="657"/>
        <v>yes</v>
      </c>
    </row>
    <row r="6004" spans="1:14" x14ac:dyDescent="0.25">
      <c r="A6004" t="str">
        <f t="shared" si="651"/>
        <v>2Fremantle</v>
      </c>
      <c r="B6004">
        <v>2020</v>
      </c>
      <c r="C6004">
        <v>2</v>
      </c>
      <c r="D6004" t="s">
        <v>83</v>
      </c>
      <c r="E6004" t="s">
        <v>53</v>
      </c>
      <c r="F6004">
        <v>48</v>
      </c>
      <c r="G6004" s="1">
        <v>0.71</v>
      </c>
      <c r="H6004">
        <v>13</v>
      </c>
      <c r="I6004">
        <f t="shared" si="652"/>
        <v>24</v>
      </c>
      <c r="J6004" s="3">
        <f t="shared" si="653"/>
        <v>0.54166666666666663</v>
      </c>
      <c r="K6004" s="5">
        <f t="shared" si="656"/>
        <v>191</v>
      </c>
      <c r="L6004" s="3">
        <f t="shared" ca="1" si="654"/>
        <v>4.538690476190476E-2</v>
      </c>
      <c r="M6004" s="1">
        <f t="shared" ca="1" si="655"/>
        <v>0.49627976190476186</v>
      </c>
      <c r="N6004" t="str">
        <f t="shared" si="657"/>
        <v>yes</v>
      </c>
    </row>
    <row r="6005" spans="1:14" x14ac:dyDescent="0.25">
      <c r="A6005" t="str">
        <f t="shared" si="651"/>
        <v>2Hawthorn</v>
      </c>
      <c r="B6005">
        <v>2020</v>
      </c>
      <c r="C6005">
        <v>2</v>
      </c>
      <c r="D6005" t="s">
        <v>145</v>
      </c>
      <c r="E6005" t="s">
        <v>56</v>
      </c>
      <c r="F6005">
        <v>70</v>
      </c>
      <c r="G6005" s="1">
        <v>0.79</v>
      </c>
      <c r="H6005">
        <v>13</v>
      </c>
      <c r="I6005">
        <f t="shared" si="652"/>
        <v>28</v>
      </c>
      <c r="J6005" s="3">
        <f t="shared" si="653"/>
        <v>0.4642857142857143</v>
      </c>
      <c r="K6005" s="5">
        <f t="shared" si="656"/>
        <v>119</v>
      </c>
      <c r="L6005" s="3">
        <f t="shared" ca="1" si="654"/>
        <v>2.042483660130719E-2</v>
      </c>
      <c r="M6005" s="1">
        <f t="shared" ca="1" si="655"/>
        <v>0.44386087768440713</v>
      </c>
      <c r="N6005" t="str">
        <f t="shared" si="657"/>
        <v>yes</v>
      </c>
    </row>
    <row r="6006" spans="1:14" x14ac:dyDescent="0.25">
      <c r="A6006" t="str">
        <f t="shared" si="651"/>
        <v>2Brisbane Lions</v>
      </c>
      <c r="B6006">
        <v>2020</v>
      </c>
      <c r="C6006">
        <v>2</v>
      </c>
      <c r="D6006" t="s">
        <v>161</v>
      </c>
      <c r="E6006" t="s">
        <v>16</v>
      </c>
      <c r="F6006">
        <v>72</v>
      </c>
      <c r="G6006" s="1">
        <v>0.82</v>
      </c>
      <c r="H6006">
        <v>12</v>
      </c>
      <c r="I6006">
        <f t="shared" si="652"/>
        <v>24</v>
      </c>
      <c r="J6006" s="3">
        <f t="shared" si="653"/>
        <v>0.5</v>
      </c>
      <c r="K6006" s="5">
        <f t="shared" si="656"/>
        <v>153</v>
      </c>
      <c r="L6006" s="3">
        <f t="shared" ca="1" si="654"/>
        <v>1.2820512820512822E-2</v>
      </c>
      <c r="M6006" s="1">
        <f t="shared" ca="1" si="655"/>
        <v>0.48717948717948717</v>
      </c>
      <c r="N6006" t="str">
        <f t="shared" si="657"/>
        <v>yes</v>
      </c>
    </row>
    <row r="6007" spans="1:14" x14ac:dyDescent="0.25">
      <c r="A6007" t="str">
        <f t="shared" si="651"/>
        <v>2St Kilda</v>
      </c>
      <c r="B6007">
        <v>2020</v>
      </c>
      <c r="C6007">
        <v>2</v>
      </c>
      <c r="D6007" t="s">
        <v>54</v>
      </c>
      <c r="E6007" t="s">
        <v>19</v>
      </c>
      <c r="F6007">
        <v>92</v>
      </c>
      <c r="G6007" s="1">
        <v>0.81</v>
      </c>
      <c r="H6007">
        <v>12</v>
      </c>
      <c r="I6007">
        <f t="shared" si="652"/>
        <v>25</v>
      </c>
      <c r="J6007" s="3">
        <f t="shared" si="653"/>
        <v>0.48</v>
      </c>
      <c r="K6007" s="5">
        <f t="shared" si="656"/>
        <v>158</v>
      </c>
      <c r="L6007" s="3">
        <f t="shared" ca="1" si="654"/>
        <v>0</v>
      </c>
      <c r="M6007" s="1">
        <f t="shared" ca="1" si="655"/>
        <v>0.48</v>
      </c>
      <c r="N6007" t="str">
        <f t="shared" si="657"/>
        <v>yes</v>
      </c>
    </row>
    <row r="6008" spans="1:14" x14ac:dyDescent="0.25">
      <c r="A6008" t="str">
        <f t="shared" si="651"/>
        <v>2Collingwood</v>
      </c>
      <c r="B6008">
        <v>2020</v>
      </c>
      <c r="C6008">
        <v>2</v>
      </c>
      <c r="D6008" t="s">
        <v>72</v>
      </c>
      <c r="E6008" t="s">
        <v>51</v>
      </c>
      <c r="F6008">
        <v>100</v>
      </c>
      <c r="G6008" s="1">
        <v>0.73</v>
      </c>
      <c r="H6008">
        <v>12</v>
      </c>
      <c r="I6008">
        <f t="shared" si="652"/>
        <v>14</v>
      </c>
      <c r="J6008" s="3">
        <f t="shared" si="653"/>
        <v>0.8571428571428571</v>
      </c>
      <c r="K6008" s="5">
        <f t="shared" si="656"/>
        <v>251</v>
      </c>
      <c r="L6008" s="3">
        <f t="shared" ca="1" si="654"/>
        <v>3.5247432306255842E-2</v>
      </c>
      <c r="M6008" s="1">
        <f t="shared" ca="1" si="655"/>
        <v>0.82189542483660127</v>
      </c>
      <c r="N6008" t="str">
        <f t="shared" si="657"/>
        <v>yes</v>
      </c>
    </row>
    <row r="6009" spans="1:14" x14ac:dyDescent="0.25">
      <c r="A6009" t="str">
        <f t="shared" si="651"/>
        <v>2Richmond</v>
      </c>
      <c r="B6009">
        <v>2020</v>
      </c>
      <c r="C6009">
        <v>2</v>
      </c>
      <c r="D6009" t="s">
        <v>76</v>
      </c>
      <c r="E6009" t="s">
        <v>28</v>
      </c>
      <c r="F6009">
        <v>86</v>
      </c>
      <c r="G6009" s="1">
        <v>0.75</v>
      </c>
      <c r="H6009">
        <v>12</v>
      </c>
      <c r="I6009">
        <f t="shared" si="652"/>
        <v>14</v>
      </c>
      <c r="J6009" s="3">
        <f t="shared" si="653"/>
        <v>0.8571428571428571</v>
      </c>
      <c r="K6009" s="5">
        <f t="shared" si="656"/>
        <v>201</v>
      </c>
      <c r="L6009" s="3">
        <f t="shared" ca="1" si="654"/>
        <v>2.3668639053254441E-2</v>
      </c>
      <c r="M6009" s="1">
        <f t="shared" ca="1" si="655"/>
        <v>0.83347421808960265</v>
      </c>
      <c r="N6009" t="str">
        <f t="shared" si="657"/>
        <v>yes</v>
      </c>
    </row>
    <row r="6010" spans="1:14" x14ac:dyDescent="0.25">
      <c r="A6010" t="str">
        <f t="shared" si="651"/>
        <v>2Fremantle</v>
      </c>
      <c r="B6010">
        <v>2020</v>
      </c>
      <c r="C6010">
        <v>2</v>
      </c>
      <c r="D6010" t="s">
        <v>149</v>
      </c>
      <c r="E6010" t="s">
        <v>53</v>
      </c>
      <c r="F6010">
        <v>60</v>
      </c>
      <c r="G6010" s="1">
        <v>0.72</v>
      </c>
      <c r="H6010">
        <v>12</v>
      </c>
      <c r="I6010">
        <f t="shared" si="652"/>
        <v>24</v>
      </c>
      <c r="J6010" s="3">
        <f t="shared" si="653"/>
        <v>0.5</v>
      </c>
      <c r="K6010" s="5">
        <f t="shared" si="656"/>
        <v>75</v>
      </c>
      <c r="L6010" s="3">
        <f t="shared" ca="1" si="654"/>
        <v>0</v>
      </c>
      <c r="M6010" s="1">
        <f t="shared" ca="1" si="655"/>
        <v>0.5</v>
      </c>
      <c r="N6010" t="str">
        <f t="shared" si="657"/>
        <v>yes</v>
      </c>
    </row>
    <row r="6011" spans="1:14" x14ac:dyDescent="0.25">
      <c r="A6011" t="str">
        <f t="shared" si="651"/>
        <v>2Adelaide Crows</v>
      </c>
      <c r="B6011">
        <v>2020</v>
      </c>
      <c r="C6011">
        <v>2</v>
      </c>
      <c r="D6011" t="s">
        <v>109</v>
      </c>
      <c r="E6011" t="s">
        <v>22</v>
      </c>
      <c r="F6011">
        <v>56</v>
      </c>
      <c r="G6011" s="1">
        <v>0.48</v>
      </c>
      <c r="H6011">
        <v>11</v>
      </c>
      <c r="I6011">
        <f t="shared" si="652"/>
        <v>26</v>
      </c>
      <c r="J6011" s="3">
        <f t="shared" si="653"/>
        <v>0.42307692307692307</v>
      </c>
      <c r="K6011" s="5">
        <f t="shared" si="656"/>
        <v>142</v>
      </c>
      <c r="L6011" s="3">
        <f t="shared" ca="1" si="654"/>
        <v>3.9979757085020239E-2</v>
      </c>
      <c r="M6011" s="1">
        <f t="shared" ca="1" si="655"/>
        <v>0.38309716599190285</v>
      </c>
      <c r="N6011" t="str">
        <f t="shared" si="657"/>
        <v>yes</v>
      </c>
    </row>
    <row r="6012" spans="1:14" x14ac:dyDescent="0.25">
      <c r="A6012" t="str">
        <f t="shared" si="651"/>
        <v>2Collingwood</v>
      </c>
      <c r="B6012">
        <v>2020</v>
      </c>
      <c r="C6012">
        <v>2</v>
      </c>
      <c r="D6012" t="s">
        <v>66</v>
      </c>
      <c r="E6012" t="s">
        <v>51</v>
      </c>
      <c r="F6012">
        <v>107</v>
      </c>
      <c r="G6012" s="1">
        <v>0.86</v>
      </c>
      <c r="H6012">
        <v>11</v>
      </c>
      <c r="I6012">
        <f t="shared" si="652"/>
        <v>14</v>
      </c>
      <c r="J6012" s="3">
        <f t="shared" si="653"/>
        <v>0.7857142857142857</v>
      </c>
      <c r="K6012" s="5">
        <f t="shared" si="656"/>
        <v>188</v>
      </c>
      <c r="L6012" s="3">
        <f t="shared" ca="1" si="654"/>
        <v>3.021978021978022E-2</v>
      </c>
      <c r="M6012" s="1">
        <f t="shared" ca="1" si="655"/>
        <v>0.75549450549450547</v>
      </c>
      <c r="N6012" t="str">
        <f t="shared" si="657"/>
        <v>yes</v>
      </c>
    </row>
    <row r="6013" spans="1:14" x14ac:dyDescent="0.25">
      <c r="A6013" t="str">
        <f t="shared" si="651"/>
        <v>2Collingwood</v>
      </c>
      <c r="B6013">
        <v>2020</v>
      </c>
      <c r="C6013">
        <v>2</v>
      </c>
      <c r="D6013" t="s">
        <v>166</v>
      </c>
      <c r="E6013" t="s">
        <v>51</v>
      </c>
      <c r="F6013">
        <v>56</v>
      </c>
      <c r="G6013" s="1">
        <v>0.9</v>
      </c>
      <c r="H6013">
        <v>11</v>
      </c>
      <c r="I6013">
        <f t="shared" si="652"/>
        <v>14</v>
      </c>
      <c r="J6013" s="3">
        <f t="shared" si="653"/>
        <v>0.7857142857142857</v>
      </c>
      <c r="K6013" s="5">
        <f t="shared" si="656"/>
        <v>61</v>
      </c>
      <c r="L6013" s="3">
        <f t="shared" ca="1" si="654"/>
        <v>0</v>
      </c>
      <c r="M6013" s="1">
        <f t="shared" ca="1" si="655"/>
        <v>0.7857142857142857</v>
      </c>
      <c r="N6013" t="str">
        <f t="shared" si="657"/>
        <v>yes</v>
      </c>
    </row>
    <row r="6014" spans="1:14" x14ac:dyDescent="0.25">
      <c r="A6014" t="str">
        <f t="shared" si="651"/>
        <v>2Richmond</v>
      </c>
      <c r="B6014">
        <v>2020</v>
      </c>
      <c r="C6014">
        <v>2</v>
      </c>
      <c r="D6014" t="s">
        <v>27</v>
      </c>
      <c r="E6014" t="s">
        <v>28</v>
      </c>
      <c r="F6014">
        <v>75</v>
      </c>
      <c r="G6014" s="1">
        <v>0.86</v>
      </c>
      <c r="H6014">
        <v>11</v>
      </c>
      <c r="I6014">
        <f t="shared" si="652"/>
        <v>14</v>
      </c>
      <c r="J6014" s="3">
        <f t="shared" si="653"/>
        <v>0.7857142857142857</v>
      </c>
      <c r="K6014" s="5">
        <f t="shared" si="656"/>
        <v>85</v>
      </c>
      <c r="L6014" s="3">
        <f t="shared" ca="1" si="654"/>
        <v>0</v>
      </c>
      <c r="M6014" s="1">
        <f t="shared" ca="1" si="655"/>
        <v>0.7857142857142857</v>
      </c>
      <c r="N6014" t="str">
        <f t="shared" si="657"/>
        <v>yes</v>
      </c>
    </row>
    <row r="6015" spans="1:14" x14ac:dyDescent="0.25">
      <c r="A6015" t="str">
        <f t="shared" si="651"/>
        <v>2Carlton</v>
      </c>
      <c r="B6015">
        <v>2020</v>
      </c>
      <c r="C6015">
        <v>2</v>
      </c>
      <c r="D6015" t="s">
        <v>88</v>
      </c>
      <c r="E6015" t="s">
        <v>6</v>
      </c>
      <c r="F6015">
        <v>75</v>
      </c>
      <c r="G6015" s="1">
        <v>0.91</v>
      </c>
      <c r="H6015">
        <v>11</v>
      </c>
      <c r="I6015">
        <f t="shared" si="652"/>
        <v>19</v>
      </c>
      <c r="J6015" s="3">
        <f t="shared" si="653"/>
        <v>0.57894736842105265</v>
      </c>
      <c r="K6015" s="5">
        <f t="shared" si="656"/>
        <v>86</v>
      </c>
      <c r="L6015" s="3">
        <f t="shared" ca="1" si="654"/>
        <v>0</v>
      </c>
      <c r="M6015" s="1">
        <f t="shared" ca="1" si="655"/>
        <v>0.57894736842105265</v>
      </c>
      <c r="N6015" t="str">
        <f t="shared" si="657"/>
        <v>yes</v>
      </c>
    </row>
    <row r="6016" spans="1:14" x14ac:dyDescent="0.25">
      <c r="A6016" t="str">
        <f t="shared" si="651"/>
        <v>2Adelaide Crows</v>
      </c>
      <c r="B6016">
        <v>2020</v>
      </c>
      <c r="C6016">
        <v>2</v>
      </c>
      <c r="D6016" t="s">
        <v>159</v>
      </c>
      <c r="E6016" t="s">
        <v>22</v>
      </c>
      <c r="F6016">
        <v>45</v>
      </c>
      <c r="G6016" s="1">
        <v>0.86</v>
      </c>
      <c r="H6016">
        <v>11</v>
      </c>
      <c r="I6016">
        <f t="shared" si="652"/>
        <v>26</v>
      </c>
      <c r="J6016" s="3">
        <f t="shared" si="653"/>
        <v>0.42307692307692307</v>
      </c>
      <c r="K6016" s="5">
        <f t="shared" si="656"/>
        <v>50</v>
      </c>
      <c r="L6016" s="3">
        <f t="shared" ca="1" si="654"/>
        <v>0</v>
      </c>
      <c r="M6016" s="1">
        <f t="shared" ca="1" si="655"/>
        <v>0.42307692307692307</v>
      </c>
      <c r="N6016" t="str">
        <f t="shared" si="657"/>
        <v>yes</v>
      </c>
    </row>
    <row r="6017" spans="1:14" x14ac:dyDescent="0.25">
      <c r="A6017" t="str">
        <f t="shared" si="651"/>
        <v>2GWS Giants</v>
      </c>
      <c r="B6017">
        <v>2020</v>
      </c>
      <c r="C6017">
        <v>2</v>
      </c>
      <c r="D6017" t="s">
        <v>153</v>
      </c>
      <c r="E6017" t="s">
        <v>11</v>
      </c>
      <c r="F6017">
        <v>59</v>
      </c>
      <c r="G6017" s="1">
        <v>0.83</v>
      </c>
      <c r="H6017">
        <v>10</v>
      </c>
      <c r="I6017">
        <f t="shared" si="652"/>
        <v>24</v>
      </c>
      <c r="J6017" s="3">
        <f t="shared" si="653"/>
        <v>0.41666666666666669</v>
      </c>
      <c r="K6017" s="5">
        <f t="shared" si="656"/>
        <v>135</v>
      </c>
      <c r="L6017" s="3">
        <f t="shared" ca="1" si="654"/>
        <v>1.7006802721088433E-2</v>
      </c>
      <c r="M6017" s="1">
        <f t="shared" ca="1" si="655"/>
        <v>0.39965986394557823</v>
      </c>
      <c r="N6017" t="str">
        <f t="shared" si="657"/>
        <v>yes</v>
      </c>
    </row>
    <row r="6018" spans="1:14" x14ac:dyDescent="0.25">
      <c r="A6018" t="str">
        <f t="shared" ref="A6018:A6081" si="658">C6018&amp;E6018</f>
        <v>2St Kilda</v>
      </c>
      <c r="B6018">
        <v>2020</v>
      </c>
      <c r="C6018">
        <v>2</v>
      </c>
      <c r="D6018" t="s">
        <v>18</v>
      </c>
      <c r="E6018" t="s">
        <v>19</v>
      </c>
      <c r="F6018">
        <v>77</v>
      </c>
      <c r="G6018" s="1">
        <v>0.79</v>
      </c>
      <c r="H6018">
        <v>10</v>
      </c>
      <c r="I6018">
        <f t="shared" ref="I6018:I6081" si="659">SUMIF($A:$A,$A6018,$H:$H)/4</f>
        <v>25</v>
      </c>
      <c r="J6018" s="3">
        <f t="shared" ref="J6018:J6081" si="660">H6018/I6018</f>
        <v>0.4</v>
      </c>
      <c r="K6018" s="5">
        <f t="shared" si="656"/>
        <v>177</v>
      </c>
      <c r="L6018" s="3">
        <f t="shared" ref="L6018:L6081" ca="1" si="661">SUMIF($D:$D,$D6018,$J6018)/COUNTIF($D:$D,$D6018)</f>
        <v>0</v>
      </c>
      <c r="M6018" s="1">
        <f t="shared" ref="M6018:M6081" ca="1" si="662">J6018-L6018</f>
        <v>0.4</v>
      </c>
      <c r="N6018" t="str">
        <f t="shared" si="657"/>
        <v>yes</v>
      </c>
    </row>
    <row r="6019" spans="1:14" x14ac:dyDescent="0.25">
      <c r="A6019" t="str">
        <f t="shared" si="658"/>
        <v>2Fremantle</v>
      </c>
      <c r="B6019">
        <v>2020</v>
      </c>
      <c r="C6019">
        <v>2</v>
      </c>
      <c r="D6019" t="s">
        <v>121</v>
      </c>
      <c r="E6019" t="s">
        <v>53</v>
      </c>
      <c r="F6019">
        <v>105</v>
      </c>
      <c r="G6019" s="1">
        <v>0.93</v>
      </c>
      <c r="H6019">
        <v>10</v>
      </c>
      <c r="I6019">
        <f t="shared" si="659"/>
        <v>24</v>
      </c>
      <c r="J6019" s="3">
        <f t="shared" si="660"/>
        <v>0.41666666666666669</v>
      </c>
      <c r="K6019" s="5">
        <f t="shared" ref="K6019:K6082" si="663">SUMIF($D:$D,$D6019,$H:$H)</f>
        <v>106</v>
      </c>
      <c r="L6019" s="3">
        <f t="shared" ca="1" si="661"/>
        <v>0</v>
      </c>
      <c r="M6019" s="1">
        <f t="shared" ca="1" si="662"/>
        <v>0.41666666666666669</v>
      </c>
      <c r="N6019" t="str">
        <f t="shared" ref="N6019:N6082" si="664">IF(K6019&gt;0,"yes", "no")</f>
        <v>yes</v>
      </c>
    </row>
    <row r="6020" spans="1:14" x14ac:dyDescent="0.25">
      <c r="A6020" t="str">
        <f t="shared" si="658"/>
        <v>2Port Adelaide</v>
      </c>
      <c r="B6020">
        <v>2020</v>
      </c>
      <c r="C6020">
        <v>2</v>
      </c>
      <c r="D6020" t="s">
        <v>178</v>
      </c>
      <c r="E6020" t="s">
        <v>48</v>
      </c>
      <c r="F6020">
        <v>76</v>
      </c>
      <c r="G6020" s="1">
        <v>0.91</v>
      </c>
      <c r="H6020">
        <v>9</v>
      </c>
      <c r="I6020">
        <f t="shared" si="659"/>
        <v>26</v>
      </c>
      <c r="J6020" s="3">
        <f t="shared" si="660"/>
        <v>0.34615384615384615</v>
      </c>
      <c r="K6020" s="5">
        <f t="shared" si="663"/>
        <v>54</v>
      </c>
      <c r="L6020" s="3">
        <f t="shared" ca="1" si="661"/>
        <v>0</v>
      </c>
      <c r="M6020" s="1">
        <f t="shared" ca="1" si="662"/>
        <v>0.34615384615384615</v>
      </c>
      <c r="N6020" t="str">
        <f t="shared" si="664"/>
        <v>yes</v>
      </c>
    </row>
    <row r="6021" spans="1:14" x14ac:dyDescent="0.25">
      <c r="A6021" t="str">
        <f t="shared" si="658"/>
        <v>2Melbourne</v>
      </c>
      <c r="B6021">
        <v>2020</v>
      </c>
      <c r="C6021">
        <v>2</v>
      </c>
      <c r="D6021" t="s">
        <v>108</v>
      </c>
      <c r="E6021" t="s">
        <v>30</v>
      </c>
      <c r="F6021">
        <v>71</v>
      </c>
      <c r="G6021" s="1">
        <v>0.69</v>
      </c>
      <c r="H6021">
        <v>9</v>
      </c>
      <c r="I6021">
        <f t="shared" si="659"/>
        <v>19</v>
      </c>
      <c r="J6021" s="3">
        <f t="shared" si="660"/>
        <v>0.47368421052631576</v>
      </c>
      <c r="K6021" s="5">
        <f t="shared" si="663"/>
        <v>177</v>
      </c>
      <c r="L6021" s="3">
        <f t="shared" ca="1" si="661"/>
        <v>0</v>
      </c>
      <c r="M6021" s="1">
        <f t="shared" ca="1" si="662"/>
        <v>0.47368421052631576</v>
      </c>
      <c r="N6021" t="str">
        <f t="shared" si="664"/>
        <v>yes</v>
      </c>
    </row>
    <row r="6022" spans="1:14" x14ac:dyDescent="0.25">
      <c r="A6022" t="str">
        <f t="shared" si="658"/>
        <v>2North Melbourne</v>
      </c>
      <c r="B6022">
        <v>2020</v>
      </c>
      <c r="C6022">
        <v>2</v>
      </c>
      <c r="D6022" t="s">
        <v>24</v>
      </c>
      <c r="E6022" t="s">
        <v>25</v>
      </c>
      <c r="F6022">
        <v>67</v>
      </c>
      <c r="G6022" s="1">
        <v>0.62</v>
      </c>
      <c r="H6022">
        <v>9</v>
      </c>
      <c r="I6022">
        <f t="shared" si="659"/>
        <v>24</v>
      </c>
      <c r="J6022" s="3">
        <f t="shared" si="660"/>
        <v>0.375</v>
      </c>
      <c r="K6022" s="5">
        <f t="shared" si="663"/>
        <v>200</v>
      </c>
      <c r="L6022" s="3">
        <f t="shared" ca="1" si="661"/>
        <v>1.2637362637362638E-2</v>
      </c>
      <c r="M6022" s="1">
        <f t="shared" ca="1" si="662"/>
        <v>0.36236263736263735</v>
      </c>
      <c r="N6022" t="str">
        <f t="shared" si="664"/>
        <v>yes</v>
      </c>
    </row>
    <row r="6023" spans="1:14" x14ac:dyDescent="0.25">
      <c r="A6023" t="str">
        <f t="shared" si="658"/>
        <v>2Richmond</v>
      </c>
      <c r="B6023">
        <v>2020</v>
      </c>
      <c r="C6023">
        <v>2</v>
      </c>
      <c r="D6023" t="s">
        <v>44</v>
      </c>
      <c r="E6023" t="s">
        <v>28</v>
      </c>
      <c r="F6023">
        <v>73</v>
      </c>
      <c r="G6023" s="1">
        <v>0.84</v>
      </c>
      <c r="H6023">
        <v>9</v>
      </c>
      <c r="I6023">
        <f t="shared" si="659"/>
        <v>14</v>
      </c>
      <c r="J6023" s="3">
        <f t="shared" si="660"/>
        <v>0.6428571428571429</v>
      </c>
      <c r="K6023" s="5">
        <f t="shared" si="663"/>
        <v>250</v>
      </c>
      <c r="L6023" s="3">
        <f t="shared" ca="1" si="661"/>
        <v>1.5972222222222221E-2</v>
      </c>
      <c r="M6023" s="1">
        <f t="shared" ca="1" si="662"/>
        <v>0.62688492063492074</v>
      </c>
      <c r="N6023" t="str">
        <f t="shared" si="664"/>
        <v>yes</v>
      </c>
    </row>
    <row r="6024" spans="1:14" x14ac:dyDescent="0.25">
      <c r="A6024" t="str">
        <f t="shared" si="658"/>
        <v>2Geelong Cats</v>
      </c>
      <c r="B6024">
        <v>2020</v>
      </c>
      <c r="C6024">
        <v>2</v>
      </c>
      <c r="D6024" t="s">
        <v>111</v>
      </c>
      <c r="E6024" t="s">
        <v>9</v>
      </c>
      <c r="F6024">
        <v>58</v>
      </c>
      <c r="G6024" s="1">
        <v>0.62</v>
      </c>
      <c r="H6024">
        <v>9</v>
      </c>
      <c r="I6024">
        <f t="shared" si="659"/>
        <v>28</v>
      </c>
      <c r="J6024" s="3">
        <f t="shared" si="660"/>
        <v>0.32142857142857145</v>
      </c>
      <c r="K6024" s="5">
        <f t="shared" si="663"/>
        <v>208</v>
      </c>
      <c r="L6024" s="3">
        <f t="shared" ca="1" si="661"/>
        <v>1.2555899552803576E-2</v>
      </c>
      <c r="M6024" s="1">
        <f t="shared" ca="1" si="662"/>
        <v>0.30887267187576789</v>
      </c>
      <c r="N6024" t="str">
        <f t="shared" si="664"/>
        <v>yes</v>
      </c>
    </row>
    <row r="6025" spans="1:14" x14ac:dyDescent="0.25">
      <c r="A6025" t="str">
        <f t="shared" si="658"/>
        <v>2North Melbourne</v>
      </c>
      <c r="B6025">
        <v>2020</v>
      </c>
      <c r="C6025">
        <v>2</v>
      </c>
      <c r="D6025" t="s">
        <v>209</v>
      </c>
      <c r="E6025" t="s">
        <v>25</v>
      </c>
      <c r="F6025">
        <v>59</v>
      </c>
      <c r="G6025" s="1">
        <v>0.8</v>
      </c>
      <c r="H6025">
        <v>9</v>
      </c>
      <c r="I6025">
        <f t="shared" si="659"/>
        <v>24</v>
      </c>
      <c r="J6025" s="3">
        <f t="shared" si="660"/>
        <v>0.375</v>
      </c>
      <c r="K6025" s="5">
        <f t="shared" si="663"/>
        <v>62</v>
      </c>
      <c r="L6025" s="3">
        <f t="shared" ca="1" si="661"/>
        <v>0</v>
      </c>
      <c r="M6025" s="1">
        <f t="shared" ca="1" si="662"/>
        <v>0.375</v>
      </c>
      <c r="N6025" t="str">
        <f t="shared" si="664"/>
        <v>yes</v>
      </c>
    </row>
    <row r="6026" spans="1:14" x14ac:dyDescent="0.25">
      <c r="A6026" t="str">
        <f t="shared" si="658"/>
        <v>2Western Bulldogs</v>
      </c>
      <c r="B6026">
        <v>2020</v>
      </c>
      <c r="C6026">
        <v>2</v>
      </c>
      <c r="D6026" t="s">
        <v>46</v>
      </c>
      <c r="E6026" t="s">
        <v>14</v>
      </c>
      <c r="F6026">
        <v>62</v>
      </c>
      <c r="G6026" s="1">
        <v>0.86</v>
      </c>
      <c r="H6026">
        <v>9</v>
      </c>
      <c r="I6026">
        <f t="shared" si="659"/>
        <v>25</v>
      </c>
      <c r="J6026" s="3">
        <f t="shared" si="660"/>
        <v>0.36</v>
      </c>
      <c r="K6026" s="5">
        <f t="shared" si="663"/>
        <v>276</v>
      </c>
      <c r="L6026" s="3">
        <f t="shared" ca="1" si="661"/>
        <v>1.785714285714286E-2</v>
      </c>
      <c r="M6026" s="1">
        <f t="shared" ca="1" si="662"/>
        <v>0.34214285714285714</v>
      </c>
      <c r="N6026" t="str">
        <f t="shared" si="664"/>
        <v>yes</v>
      </c>
    </row>
    <row r="6027" spans="1:14" x14ac:dyDescent="0.25">
      <c r="A6027" t="str">
        <f t="shared" si="658"/>
        <v>2Fremantle</v>
      </c>
      <c r="B6027">
        <v>2020</v>
      </c>
      <c r="C6027">
        <v>2</v>
      </c>
      <c r="D6027" t="s">
        <v>140</v>
      </c>
      <c r="E6027" t="s">
        <v>53</v>
      </c>
      <c r="F6027">
        <v>51</v>
      </c>
      <c r="G6027" s="1">
        <v>0.75</v>
      </c>
      <c r="H6027">
        <v>8</v>
      </c>
      <c r="I6027">
        <f t="shared" si="659"/>
        <v>24</v>
      </c>
      <c r="J6027" s="3">
        <f t="shared" si="660"/>
        <v>0.33333333333333331</v>
      </c>
      <c r="K6027" s="5">
        <f t="shared" si="663"/>
        <v>79</v>
      </c>
      <c r="L6027" s="3">
        <f t="shared" ca="1" si="661"/>
        <v>1.6339869281045753E-2</v>
      </c>
      <c r="M6027" s="1">
        <f t="shared" ca="1" si="662"/>
        <v>0.31699346405228757</v>
      </c>
      <c r="N6027" t="str">
        <f t="shared" si="664"/>
        <v>yes</v>
      </c>
    </row>
    <row r="6028" spans="1:14" x14ac:dyDescent="0.25">
      <c r="A6028" t="str">
        <f t="shared" si="658"/>
        <v>2Port Adelaide</v>
      </c>
      <c r="B6028">
        <v>2020</v>
      </c>
      <c r="C6028">
        <v>2</v>
      </c>
      <c r="D6028" t="s">
        <v>157</v>
      </c>
      <c r="E6028" t="s">
        <v>48</v>
      </c>
      <c r="F6028">
        <v>61</v>
      </c>
      <c r="G6028" s="1">
        <v>0.92</v>
      </c>
      <c r="H6028">
        <v>8</v>
      </c>
      <c r="I6028">
        <f t="shared" si="659"/>
        <v>26</v>
      </c>
      <c r="J6028" s="3">
        <f t="shared" si="660"/>
        <v>0.30769230769230771</v>
      </c>
      <c r="K6028" s="5">
        <f t="shared" si="663"/>
        <v>131</v>
      </c>
      <c r="L6028" s="3">
        <f t="shared" ca="1" si="661"/>
        <v>0</v>
      </c>
      <c r="M6028" s="1">
        <f t="shared" ca="1" si="662"/>
        <v>0.30769230769230771</v>
      </c>
      <c r="N6028" t="str">
        <f t="shared" si="664"/>
        <v>yes</v>
      </c>
    </row>
    <row r="6029" spans="1:14" x14ac:dyDescent="0.25">
      <c r="A6029" t="str">
        <f t="shared" si="658"/>
        <v>2Fremantle</v>
      </c>
      <c r="B6029">
        <v>2020</v>
      </c>
      <c r="C6029">
        <v>2</v>
      </c>
      <c r="D6029" t="s">
        <v>112</v>
      </c>
      <c r="E6029" t="s">
        <v>53</v>
      </c>
      <c r="F6029">
        <v>48</v>
      </c>
      <c r="G6029" s="1">
        <v>0.95</v>
      </c>
      <c r="H6029">
        <v>8</v>
      </c>
      <c r="I6029">
        <f t="shared" si="659"/>
        <v>24</v>
      </c>
      <c r="J6029" s="3">
        <f t="shared" si="660"/>
        <v>0.33333333333333331</v>
      </c>
      <c r="K6029" s="5">
        <f t="shared" si="663"/>
        <v>114</v>
      </c>
      <c r="L6029" s="3">
        <f t="shared" ca="1" si="661"/>
        <v>0</v>
      </c>
      <c r="M6029" s="1">
        <f t="shared" ca="1" si="662"/>
        <v>0.33333333333333331</v>
      </c>
      <c r="N6029" t="str">
        <f t="shared" si="664"/>
        <v>yes</v>
      </c>
    </row>
    <row r="6030" spans="1:14" x14ac:dyDescent="0.25">
      <c r="A6030" t="str">
        <f t="shared" si="658"/>
        <v>2Adelaide Crows</v>
      </c>
      <c r="B6030">
        <v>2020</v>
      </c>
      <c r="C6030">
        <v>2</v>
      </c>
      <c r="D6030" t="s">
        <v>101</v>
      </c>
      <c r="E6030" t="s">
        <v>22</v>
      </c>
      <c r="F6030">
        <v>30</v>
      </c>
      <c r="G6030" s="1">
        <v>0.87</v>
      </c>
      <c r="H6030">
        <v>8</v>
      </c>
      <c r="I6030">
        <f t="shared" si="659"/>
        <v>26</v>
      </c>
      <c r="J6030" s="3">
        <f t="shared" si="660"/>
        <v>0.30769230769230771</v>
      </c>
      <c r="K6030" s="5">
        <f t="shared" si="663"/>
        <v>161</v>
      </c>
      <c r="L6030" s="3">
        <f t="shared" ca="1" si="661"/>
        <v>0</v>
      </c>
      <c r="M6030" s="1">
        <f t="shared" ca="1" si="662"/>
        <v>0.30769230769230771</v>
      </c>
      <c r="N6030" t="str">
        <f t="shared" si="664"/>
        <v>yes</v>
      </c>
    </row>
    <row r="6031" spans="1:14" x14ac:dyDescent="0.25">
      <c r="A6031" t="str">
        <f t="shared" si="658"/>
        <v>2Essendon</v>
      </c>
      <c r="B6031">
        <v>2020</v>
      </c>
      <c r="C6031">
        <v>2</v>
      </c>
      <c r="D6031" t="s">
        <v>124</v>
      </c>
      <c r="E6031" t="s">
        <v>32</v>
      </c>
      <c r="F6031">
        <v>56</v>
      </c>
      <c r="G6031" s="1">
        <v>0.67</v>
      </c>
      <c r="H6031">
        <v>7</v>
      </c>
      <c r="I6031">
        <f t="shared" si="659"/>
        <v>26</v>
      </c>
      <c r="J6031" s="3">
        <f t="shared" si="660"/>
        <v>0.26923076923076922</v>
      </c>
      <c r="K6031" s="5">
        <f t="shared" si="663"/>
        <v>173</v>
      </c>
      <c r="L6031" s="3">
        <f t="shared" ca="1" si="661"/>
        <v>8.0213903743315499E-3</v>
      </c>
      <c r="M6031" s="1">
        <f t="shared" ca="1" si="662"/>
        <v>0.26120937885643769</v>
      </c>
      <c r="N6031" t="str">
        <f t="shared" si="664"/>
        <v>yes</v>
      </c>
    </row>
    <row r="6032" spans="1:14" x14ac:dyDescent="0.25">
      <c r="A6032" t="str">
        <f t="shared" si="658"/>
        <v>2West Coast Eagles</v>
      </c>
      <c r="B6032">
        <v>2020</v>
      </c>
      <c r="C6032">
        <v>2</v>
      </c>
      <c r="D6032" t="s">
        <v>171</v>
      </c>
      <c r="E6032" t="s">
        <v>36</v>
      </c>
      <c r="F6032">
        <v>62</v>
      </c>
      <c r="G6032" s="1">
        <v>0.9</v>
      </c>
      <c r="H6032">
        <v>7</v>
      </c>
      <c r="I6032">
        <f t="shared" si="659"/>
        <v>24</v>
      </c>
      <c r="J6032" s="3">
        <f t="shared" si="660"/>
        <v>0.29166666666666669</v>
      </c>
      <c r="K6032" s="5">
        <f t="shared" si="663"/>
        <v>63</v>
      </c>
      <c r="L6032" s="3">
        <f t="shared" ca="1" si="661"/>
        <v>0</v>
      </c>
      <c r="M6032" s="1">
        <f t="shared" ca="1" si="662"/>
        <v>0.29166666666666669</v>
      </c>
      <c r="N6032" t="str">
        <f t="shared" si="664"/>
        <v>yes</v>
      </c>
    </row>
    <row r="6033" spans="1:14" x14ac:dyDescent="0.25">
      <c r="A6033" t="str">
        <f t="shared" si="658"/>
        <v>2Port Adelaide</v>
      </c>
      <c r="B6033">
        <v>2020</v>
      </c>
      <c r="C6033">
        <v>2</v>
      </c>
      <c r="D6033" t="s">
        <v>115</v>
      </c>
      <c r="E6033" t="s">
        <v>48</v>
      </c>
      <c r="F6033">
        <v>68</v>
      </c>
      <c r="G6033" s="1">
        <v>0.76</v>
      </c>
      <c r="H6033">
        <v>7</v>
      </c>
      <c r="I6033">
        <f t="shared" si="659"/>
        <v>26</v>
      </c>
      <c r="J6033" s="3">
        <f t="shared" si="660"/>
        <v>0.26923076923076922</v>
      </c>
      <c r="K6033" s="5">
        <f t="shared" si="663"/>
        <v>70</v>
      </c>
      <c r="L6033" s="3">
        <f t="shared" ca="1" si="661"/>
        <v>0</v>
      </c>
      <c r="M6033" s="1">
        <f t="shared" ca="1" si="662"/>
        <v>0.26923076923076922</v>
      </c>
      <c r="N6033" t="str">
        <f t="shared" si="664"/>
        <v>yes</v>
      </c>
    </row>
    <row r="6034" spans="1:14" x14ac:dyDescent="0.25">
      <c r="A6034" t="str">
        <f t="shared" si="658"/>
        <v>2GWS Giants</v>
      </c>
      <c r="B6034">
        <v>2020</v>
      </c>
      <c r="C6034">
        <v>2</v>
      </c>
      <c r="D6034" t="s">
        <v>208</v>
      </c>
      <c r="E6034" t="s">
        <v>11</v>
      </c>
      <c r="F6034">
        <v>54</v>
      </c>
      <c r="G6034" s="1">
        <v>0.46</v>
      </c>
      <c r="H6034">
        <v>7</v>
      </c>
      <c r="I6034">
        <f t="shared" si="659"/>
        <v>24</v>
      </c>
      <c r="J6034" s="3">
        <f t="shared" si="660"/>
        <v>0.29166666666666669</v>
      </c>
      <c r="K6034" s="5">
        <f t="shared" si="663"/>
        <v>44</v>
      </c>
      <c r="L6034" s="3">
        <f t="shared" ca="1" si="661"/>
        <v>0</v>
      </c>
      <c r="M6034" s="1">
        <f t="shared" ca="1" si="662"/>
        <v>0.29166666666666669</v>
      </c>
      <c r="N6034" t="str">
        <f t="shared" si="664"/>
        <v>yes</v>
      </c>
    </row>
    <row r="6035" spans="1:14" x14ac:dyDescent="0.25">
      <c r="A6035" t="str">
        <f t="shared" si="658"/>
        <v>2Brisbane Lions</v>
      </c>
      <c r="B6035">
        <v>2020</v>
      </c>
      <c r="C6035">
        <v>2</v>
      </c>
      <c r="D6035" t="s">
        <v>138</v>
      </c>
      <c r="E6035" t="s">
        <v>16</v>
      </c>
      <c r="F6035">
        <v>44</v>
      </c>
      <c r="G6035" s="1">
        <v>0.56000000000000005</v>
      </c>
      <c r="H6035">
        <v>7</v>
      </c>
      <c r="I6035">
        <f t="shared" si="659"/>
        <v>24</v>
      </c>
      <c r="J6035" s="3">
        <f t="shared" si="660"/>
        <v>0.29166666666666669</v>
      </c>
      <c r="K6035" s="5">
        <f t="shared" si="663"/>
        <v>68</v>
      </c>
      <c r="L6035" s="3">
        <f t="shared" ca="1" si="661"/>
        <v>0</v>
      </c>
      <c r="M6035" s="1">
        <f t="shared" ca="1" si="662"/>
        <v>0.29166666666666669</v>
      </c>
      <c r="N6035" t="str">
        <f t="shared" si="664"/>
        <v>yes</v>
      </c>
    </row>
    <row r="6036" spans="1:14" x14ac:dyDescent="0.25">
      <c r="A6036" t="str">
        <f t="shared" si="658"/>
        <v>2West Coast Eagles</v>
      </c>
      <c r="B6036">
        <v>2020</v>
      </c>
      <c r="C6036">
        <v>2</v>
      </c>
      <c r="D6036" t="s">
        <v>103</v>
      </c>
      <c r="E6036" t="s">
        <v>36</v>
      </c>
      <c r="F6036">
        <v>62</v>
      </c>
      <c r="G6036" s="1">
        <v>0.85</v>
      </c>
      <c r="H6036">
        <v>7</v>
      </c>
      <c r="I6036">
        <f t="shared" si="659"/>
        <v>24</v>
      </c>
      <c r="J6036" s="3">
        <f t="shared" si="660"/>
        <v>0.29166666666666669</v>
      </c>
      <c r="K6036" s="5">
        <f t="shared" si="663"/>
        <v>179</v>
      </c>
      <c r="L6036" s="3">
        <f t="shared" ca="1" si="661"/>
        <v>4.464285714285714E-3</v>
      </c>
      <c r="M6036" s="1">
        <f t="shared" ca="1" si="662"/>
        <v>0.28720238095238099</v>
      </c>
      <c r="N6036" t="str">
        <f t="shared" si="664"/>
        <v>yes</v>
      </c>
    </row>
    <row r="6037" spans="1:14" x14ac:dyDescent="0.25">
      <c r="A6037" t="str">
        <f t="shared" si="658"/>
        <v>2Essendon</v>
      </c>
      <c r="B6037">
        <v>2020</v>
      </c>
      <c r="C6037">
        <v>2</v>
      </c>
      <c r="D6037" t="s">
        <v>201</v>
      </c>
      <c r="E6037" t="s">
        <v>32</v>
      </c>
      <c r="F6037">
        <v>34</v>
      </c>
      <c r="G6037" s="1">
        <v>0.81</v>
      </c>
      <c r="H6037">
        <v>7</v>
      </c>
      <c r="I6037">
        <f t="shared" si="659"/>
        <v>26</v>
      </c>
      <c r="J6037" s="3">
        <f t="shared" si="660"/>
        <v>0.26923076923076922</v>
      </c>
      <c r="K6037" s="5">
        <f t="shared" si="663"/>
        <v>54</v>
      </c>
      <c r="L6037" s="3">
        <f t="shared" ca="1" si="661"/>
        <v>0</v>
      </c>
      <c r="M6037" s="1">
        <f t="shared" ca="1" si="662"/>
        <v>0.26923076923076922</v>
      </c>
      <c r="N6037" t="str">
        <f t="shared" si="664"/>
        <v>yes</v>
      </c>
    </row>
    <row r="6038" spans="1:14" x14ac:dyDescent="0.25">
      <c r="A6038" t="str">
        <f t="shared" si="658"/>
        <v>2Sydney Swans</v>
      </c>
      <c r="B6038">
        <v>2020</v>
      </c>
      <c r="C6038">
        <v>2</v>
      </c>
      <c r="D6038" t="s">
        <v>105</v>
      </c>
      <c r="E6038" t="s">
        <v>70</v>
      </c>
      <c r="F6038">
        <v>56</v>
      </c>
      <c r="G6038" s="1">
        <v>0.59</v>
      </c>
      <c r="H6038">
        <v>7</v>
      </c>
      <c r="I6038">
        <f t="shared" si="659"/>
        <v>26</v>
      </c>
      <c r="J6038" s="3">
        <f t="shared" si="660"/>
        <v>0.26923076923076922</v>
      </c>
      <c r="K6038" s="5">
        <f t="shared" si="663"/>
        <v>39</v>
      </c>
      <c r="L6038" s="3">
        <f t="shared" ca="1" si="661"/>
        <v>0</v>
      </c>
      <c r="M6038" s="1">
        <f t="shared" ca="1" si="662"/>
        <v>0.26923076923076922</v>
      </c>
      <c r="N6038" t="str">
        <f t="shared" si="664"/>
        <v>yes</v>
      </c>
    </row>
    <row r="6039" spans="1:14" x14ac:dyDescent="0.25">
      <c r="A6039" t="str">
        <f t="shared" si="658"/>
        <v>2Brisbane Lions</v>
      </c>
      <c r="B6039">
        <v>2020</v>
      </c>
      <c r="C6039">
        <v>2</v>
      </c>
      <c r="D6039" t="s">
        <v>163</v>
      </c>
      <c r="E6039" t="s">
        <v>16</v>
      </c>
      <c r="F6039">
        <v>49</v>
      </c>
      <c r="G6039" s="1">
        <v>0.88</v>
      </c>
      <c r="H6039">
        <v>7</v>
      </c>
      <c r="I6039">
        <f t="shared" si="659"/>
        <v>24</v>
      </c>
      <c r="J6039" s="3">
        <f t="shared" si="660"/>
        <v>0.29166666666666669</v>
      </c>
      <c r="K6039" s="5">
        <f t="shared" si="663"/>
        <v>58</v>
      </c>
      <c r="L6039" s="3">
        <f t="shared" ca="1" si="661"/>
        <v>0</v>
      </c>
      <c r="M6039" s="1">
        <f t="shared" ca="1" si="662"/>
        <v>0.29166666666666669</v>
      </c>
      <c r="N6039" t="str">
        <f t="shared" si="664"/>
        <v>yes</v>
      </c>
    </row>
    <row r="6040" spans="1:14" x14ac:dyDescent="0.25">
      <c r="A6040" t="str">
        <f t="shared" si="658"/>
        <v>2Essendon</v>
      </c>
      <c r="B6040">
        <v>2020</v>
      </c>
      <c r="C6040">
        <v>2</v>
      </c>
      <c r="D6040" t="s">
        <v>155</v>
      </c>
      <c r="E6040" t="s">
        <v>32</v>
      </c>
      <c r="F6040">
        <v>60</v>
      </c>
      <c r="G6040" s="1">
        <v>0.88</v>
      </c>
      <c r="H6040">
        <v>6</v>
      </c>
      <c r="I6040">
        <f t="shared" si="659"/>
        <v>26</v>
      </c>
      <c r="J6040" s="3">
        <f t="shared" si="660"/>
        <v>0.23076923076923078</v>
      </c>
      <c r="K6040" s="5">
        <f t="shared" si="663"/>
        <v>86</v>
      </c>
      <c r="L6040" s="3">
        <f t="shared" ca="1" si="661"/>
        <v>0</v>
      </c>
      <c r="M6040" s="1">
        <f t="shared" ca="1" si="662"/>
        <v>0.23076923076923078</v>
      </c>
      <c r="N6040" t="str">
        <f t="shared" si="664"/>
        <v>yes</v>
      </c>
    </row>
    <row r="6041" spans="1:14" x14ac:dyDescent="0.25">
      <c r="A6041" t="str">
        <f t="shared" si="658"/>
        <v>2Brisbane Lions</v>
      </c>
      <c r="B6041">
        <v>2020</v>
      </c>
      <c r="C6041">
        <v>2</v>
      </c>
      <c r="D6041" t="s">
        <v>225</v>
      </c>
      <c r="E6041" t="s">
        <v>16</v>
      </c>
      <c r="F6041">
        <v>52</v>
      </c>
      <c r="G6041" s="1">
        <v>0.81</v>
      </c>
      <c r="H6041">
        <v>6</v>
      </c>
      <c r="I6041">
        <f t="shared" si="659"/>
        <v>24</v>
      </c>
      <c r="J6041" s="3">
        <f t="shared" si="660"/>
        <v>0.25</v>
      </c>
      <c r="K6041" s="5">
        <f t="shared" si="663"/>
        <v>76</v>
      </c>
      <c r="L6041" s="3">
        <f t="shared" ca="1" si="661"/>
        <v>0</v>
      </c>
      <c r="M6041" s="1">
        <f t="shared" ca="1" si="662"/>
        <v>0.25</v>
      </c>
      <c r="N6041" t="str">
        <f t="shared" si="664"/>
        <v>yes</v>
      </c>
    </row>
    <row r="6042" spans="1:14" x14ac:dyDescent="0.25">
      <c r="A6042" t="str">
        <f t="shared" si="658"/>
        <v>2Western Bulldogs</v>
      </c>
      <c r="B6042">
        <v>2020</v>
      </c>
      <c r="C6042">
        <v>2</v>
      </c>
      <c r="D6042" t="s">
        <v>177</v>
      </c>
      <c r="E6042" t="s">
        <v>14</v>
      </c>
      <c r="F6042">
        <v>34</v>
      </c>
      <c r="G6042" s="1">
        <v>0.87</v>
      </c>
      <c r="H6042">
        <v>6</v>
      </c>
      <c r="I6042">
        <f t="shared" si="659"/>
        <v>25</v>
      </c>
      <c r="J6042" s="3">
        <f t="shared" si="660"/>
        <v>0.24</v>
      </c>
      <c r="K6042" s="5">
        <f t="shared" si="663"/>
        <v>33</v>
      </c>
      <c r="L6042" s="3">
        <f t="shared" ca="1" si="661"/>
        <v>0</v>
      </c>
      <c r="M6042" s="1">
        <f t="shared" ca="1" si="662"/>
        <v>0.24</v>
      </c>
      <c r="N6042" t="str">
        <f t="shared" si="664"/>
        <v>yes</v>
      </c>
    </row>
    <row r="6043" spans="1:14" x14ac:dyDescent="0.25">
      <c r="A6043" t="str">
        <f t="shared" si="658"/>
        <v>2Sydney Swans</v>
      </c>
      <c r="B6043">
        <v>2020</v>
      </c>
      <c r="C6043">
        <v>2</v>
      </c>
      <c r="D6043" t="s">
        <v>152</v>
      </c>
      <c r="E6043" t="s">
        <v>70</v>
      </c>
      <c r="F6043">
        <v>37</v>
      </c>
      <c r="G6043" s="1">
        <v>0.82</v>
      </c>
      <c r="H6043">
        <v>6</v>
      </c>
      <c r="I6043">
        <f t="shared" si="659"/>
        <v>26</v>
      </c>
      <c r="J6043" s="3">
        <f t="shared" si="660"/>
        <v>0.23076923076923078</v>
      </c>
      <c r="K6043" s="5">
        <f t="shared" si="663"/>
        <v>160</v>
      </c>
      <c r="L6043" s="3">
        <f t="shared" ca="1" si="661"/>
        <v>0</v>
      </c>
      <c r="M6043" s="1">
        <f t="shared" ca="1" si="662"/>
        <v>0.23076923076923078</v>
      </c>
      <c r="N6043" t="str">
        <f t="shared" si="664"/>
        <v>yes</v>
      </c>
    </row>
    <row r="6044" spans="1:14" x14ac:dyDescent="0.25">
      <c r="A6044" t="str">
        <f t="shared" si="658"/>
        <v>2West Coast Eagles</v>
      </c>
      <c r="B6044">
        <v>2020</v>
      </c>
      <c r="C6044">
        <v>2</v>
      </c>
      <c r="D6044" t="s">
        <v>128</v>
      </c>
      <c r="E6044" t="s">
        <v>36</v>
      </c>
      <c r="F6044">
        <v>98</v>
      </c>
      <c r="G6044" s="1">
        <v>0.83</v>
      </c>
      <c r="H6044">
        <v>6</v>
      </c>
      <c r="I6044">
        <f t="shared" si="659"/>
        <v>24</v>
      </c>
      <c r="J6044" s="3">
        <f t="shared" si="660"/>
        <v>0.25</v>
      </c>
      <c r="K6044" s="5">
        <f t="shared" si="663"/>
        <v>145</v>
      </c>
      <c r="L6044" s="3">
        <f t="shared" ca="1" si="661"/>
        <v>7.9656862745098034E-3</v>
      </c>
      <c r="M6044" s="1">
        <f t="shared" ca="1" si="662"/>
        <v>0.2420343137254902</v>
      </c>
      <c r="N6044" t="str">
        <f t="shared" si="664"/>
        <v>yes</v>
      </c>
    </row>
    <row r="6045" spans="1:14" x14ac:dyDescent="0.25">
      <c r="A6045" t="str">
        <f t="shared" si="658"/>
        <v>2Brisbane Lions</v>
      </c>
      <c r="B6045">
        <v>2020</v>
      </c>
      <c r="C6045">
        <v>2</v>
      </c>
      <c r="D6045" t="s">
        <v>165</v>
      </c>
      <c r="E6045" t="s">
        <v>16</v>
      </c>
      <c r="F6045">
        <v>62</v>
      </c>
      <c r="G6045" s="1">
        <v>0.87</v>
      </c>
      <c r="H6045">
        <v>6</v>
      </c>
      <c r="I6045">
        <f t="shared" si="659"/>
        <v>24</v>
      </c>
      <c r="J6045" s="3">
        <f t="shared" si="660"/>
        <v>0.25</v>
      </c>
      <c r="K6045" s="5">
        <f t="shared" si="663"/>
        <v>106</v>
      </c>
      <c r="L6045" s="3">
        <f t="shared" ca="1" si="661"/>
        <v>0</v>
      </c>
      <c r="M6045" s="1">
        <f t="shared" ca="1" si="662"/>
        <v>0.25</v>
      </c>
      <c r="N6045" t="str">
        <f t="shared" si="664"/>
        <v>yes</v>
      </c>
    </row>
    <row r="6046" spans="1:14" x14ac:dyDescent="0.25">
      <c r="A6046" t="str">
        <f t="shared" si="658"/>
        <v>2Port Adelaide</v>
      </c>
      <c r="B6046">
        <v>2020</v>
      </c>
      <c r="C6046">
        <v>2</v>
      </c>
      <c r="D6046" t="s">
        <v>242</v>
      </c>
      <c r="E6046" t="s">
        <v>48</v>
      </c>
      <c r="F6046">
        <v>76</v>
      </c>
      <c r="G6046" s="1">
        <v>0.81</v>
      </c>
      <c r="H6046">
        <v>6</v>
      </c>
      <c r="I6046">
        <f t="shared" si="659"/>
        <v>26</v>
      </c>
      <c r="J6046" s="3">
        <f t="shared" si="660"/>
        <v>0.23076923076923078</v>
      </c>
      <c r="K6046" s="5">
        <f t="shared" si="663"/>
        <v>31</v>
      </c>
      <c r="L6046" s="3">
        <f t="shared" ca="1" si="661"/>
        <v>0</v>
      </c>
      <c r="M6046" s="1">
        <f t="shared" ca="1" si="662"/>
        <v>0.23076923076923078</v>
      </c>
      <c r="N6046" t="str">
        <f t="shared" si="664"/>
        <v>yes</v>
      </c>
    </row>
    <row r="6047" spans="1:14" x14ac:dyDescent="0.25">
      <c r="A6047" t="str">
        <f t="shared" si="658"/>
        <v>2Fremantle</v>
      </c>
      <c r="B6047">
        <v>2020</v>
      </c>
      <c r="C6047">
        <v>2</v>
      </c>
      <c r="D6047" t="s">
        <v>192</v>
      </c>
      <c r="E6047" t="s">
        <v>53</v>
      </c>
      <c r="F6047">
        <v>75</v>
      </c>
      <c r="G6047" s="1">
        <v>0.74</v>
      </c>
      <c r="H6047">
        <v>6</v>
      </c>
      <c r="I6047">
        <f t="shared" si="659"/>
        <v>24</v>
      </c>
      <c r="J6047" s="3">
        <f t="shared" si="660"/>
        <v>0.25</v>
      </c>
      <c r="K6047" s="5">
        <f t="shared" si="663"/>
        <v>127</v>
      </c>
      <c r="L6047" s="3">
        <f t="shared" ca="1" si="661"/>
        <v>0</v>
      </c>
      <c r="M6047" s="1">
        <f t="shared" ca="1" si="662"/>
        <v>0.25</v>
      </c>
      <c r="N6047" t="str">
        <f t="shared" si="664"/>
        <v>yes</v>
      </c>
    </row>
    <row r="6048" spans="1:14" x14ac:dyDescent="0.25">
      <c r="A6048" t="str">
        <f t="shared" si="658"/>
        <v>2Port Adelaide</v>
      </c>
      <c r="B6048">
        <v>2020</v>
      </c>
      <c r="C6048">
        <v>2</v>
      </c>
      <c r="D6048" t="s">
        <v>187</v>
      </c>
      <c r="E6048" t="s">
        <v>48</v>
      </c>
      <c r="F6048">
        <v>56</v>
      </c>
      <c r="G6048" s="1">
        <v>0.72</v>
      </c>
      <c r="H6048">
        <v>6</v>
      </c>
      <c r="I6048">
        <f t="shared" si="659"/>
        <v>26</v>
      </c>
      <c r="J6048" s="3">
        <f t="shared" si="660"/>
        <v>0.23076923076923078</v>
      </c>
      <c r="K6048" s="5">
        <f t="shared" si="663"/>
        <v>130</v>
      </c>
      <c r="L6048" s="3">
        <f t="shared" ca="1" si="661"/>
        <v>0</v>
      </c>
      <c r="M6048" s="1">
        <f t="shared" ca="1" si="662"/>
        <v>0.23076923076923078</v>
      </c>
      <c r="N6048" t="str">
        <f t="shared" si="664"/>
        <v>yes</v>
      </c>
    </row>
    <row r="6049" spans="1:14" x14ac:dyDescent="0.25">
      <c r="A6049" t="str">
        <f t="shared" si="658"/>
        <v>2West Coast Eagles</v>
      </c>
      <c r="B6049">
        <v>2020</v>
      </c>
      <c r="C6049">
        <v>2</v>
      </c>
      <c r="D6049" t="s">
        <v>214</v>
      </c>
      <c r="E6049" t="s">
        <v>36</v>
      </c>
      <c r="F6049">
        <v>68</v>
      </c>
      <c r="G6049" s="1">
        <v>0.6</v>
      </c>
      <c r="H6049">
        <v>5</v>
      </c>
      <c r="I6049">
        <f t="shared" si="659"/>
        <v>24</v>
      </c>
      <c r="J6049" s="3">
        <f t="shared" si="660"/>
        <v>0.20833333333333334</v>
      </c>
      <c r="K6049" s="5">
        <f t="shared" si="663"/>
        <v>49</v>
      </c>
      <c r="L6049" s="3">
        <f t="shared" ca="1" si="661"/>
        <v>1.6483516483516484E-2</v>
      </c>
      <c r="M6049" s="1">
        <f t="shared" ca="1" si="662"/>
        <v>0.19184981684981686</v>
      </c>
      <c r="N6049" t="str">
        <f t="shared" si="664"/>
        <v>yes</v>
      </c>
    </row>
    <row r="6050" spans="1:14" x14ac:dyDescent="0.25">
      <c r="A6050" t="str">
        <f t="shared" si="658"/>
        <v>2Hawthorn</v>
      </c>
      <c r="B6050">
        <v>2020</v>
      </c>
      <c r="C6050">
        <v>2</v>
      </c>
      <c r="D6050" t="s">
        <v>256</v>
      </c>
      <c r="E6050" t="s">
        <v>56</v>
      </c>
      <c r="F6050">
        <v>46</v>
      </c>
      <c r="G6050" s="1">
        <v>0.8</v>
      </c>
      <c r="H6050">
        <v>5</v>
      </c>
      <c r="I6050">
        <f t="shared" si="659"/>
        <v>28</v>
      </c>
      <c r="J6050" s="3">
        <f t="shared" si="660"/>
        <v>0.17857142857142858</v>
      </c>
      <c r="K6050" s="5">
        <f t="shared" si="663"/>
        <v>27</v>
      </c>
      <c r="L6050" s="3">
        <f t="shared" ca="1" si="661"/>
        <v>0</v>
      </c>
      <c r="M6050" s="1">
        <f t="shared" ca="1" si="662"/>
        <v>0.17857142857142858</v>
      </c>
      <c r="N6050" t="str">
        <f t="shared" si="664"/>
        <v>yes</v>
      </c>
    </row>
    <row r="6051" spans="1:14" x14ac:dyDescent="0.25">
      <c r="A6051" t="str">
        <f t="shared" si="658"/>
        <v>2GWS Giants</v>
      </c>
      <c r="B6051">
        <v>2020</v>
      </c>
      <c r="C6051">
        <v>2</v>
      </c>
      <c r="D6051" t="s">
        <v>174</v>
      </c>
      <c r="E6051" t="s">
        <v>11</v>
      </c>
      <c r="F6051">
        <v>55</v>
      </c>
      <c r="G6051" s="1">
        <v>0.77</v>
      </c>
      <c r="H6051">
        <v>5</v>
      </c>
      <c r="I6051">
        <f t="shared" si="659"/>
        <v>24</v>
      </c>
      <c r="J6051" s="3">
        <f t="shared" si="660"/>
        <v>0.20833333333333334</v>
      </c>
      <c r="K6051" s="5">
        <f t="shared" si="663"/>
        <v>36</v>
      </c>
      <c r="L6051" s="3">
        <f t="shared" ca="1" si="661"/>
        <v>0</v>
      </c>
      <c r="M6051" s="1">
        <f t="shared" ca="1" si="662"/>
        <v>0.20833333333333334</v>
      </c>
      <c r="N6051" t="str">
        <f t="shared" si="664"/>
        <v>yes</v>
      </c>
    </row>
    <row r="6052" spans="1:14" x14ac:dyDescent="0.25">
      <c r="A6052" t="str">
        <f t="shared" si="658"/>
        <v>2St Kilda</v>
      </c>
      <c r="B6052">
        <v>2020</v>
      </c>
      <c r="C6052">
        <v>2</v>
      </c>
      <c r="D6052" t="s">
        <v>170</v>
      </c>
      <c r="E6052" t="s">
        <v>19</v>
      </c>
      <c r="F6052">
        <v>75</v>
      </c>
      <c r="G6052" s="1">
        <v>0.76</v>
      </c>
      <c r="H6052">
        <v>5</v>
      </c>
      <c r="I6052">
        <f t="shared" si="659"/>
        <v>25</v>
      </c>
      <c r="J6052" s="3">
        <f t="shared" si="660"/>
        <v>0.2</v>
      </c>
      <c r="K6052" s="5">
        <f t="shared" si="663"/>
        <v>39</v>
      </c>
      <c r="L6052" s="3">
        <f t="shared" ca="1" si="661"/>
        <v>0</v>
      </c>
      <c r="M6052" s="1">
        <f t="shared" ca="1" si="662"/>
        <v>0.2</v>
      </c>
      <c r="N6052" t="str">
        <f t="shared" si="664"/>
        <v>yes</v>
      </c>
    </row>
    <row r="6053" spans="1:14" x14ac:dyDescent="0.25">
      <c r="A6053" t="str">
        <f t="shared" si="658"/>
        <v>2Adelaide Crows</v>
      </c>
      <c r="B6053">
        <v>2020</v>
      </c>
      <c r="C6053">
        <v>2</v>
      </c>
      <c r="D6053" t="s">
        <v>226</v>
      </c>
      <c r="E6053" t="s">
        <v>22</v>
      </c>
      <c r="F6053">
        <v>33</v>
      </c>
      <c r="G6053" s="1">
        <v>0.82</v>
      </c>
      <c r="H6053">
        <v>5</v>
      </c>
      <c r="I6053">
        <f t="shared" si="659"/>
        <v>26</v>
      </c>
      <c r="J6053" s="3">
        <f t="shared" si="660"/>
        <v>0.19230769230769232</v>
      </c>
      <c r="K6053" s="5">
        <f t="shared" si="663"/>
        <v>15</v>
      </c>
      <c r="L6053" s="3">
        <f t="shared" ca="1" si="661"/>
        <v>0</v>
      </c>
      <c r="M6053" s="1">
        <f t="shared" ca="1" si="662"/>
        <v>0.19230769230769232</v>
      </c>
      <c r="N6053" t="str">
        <f t="shared" si="664"/>
        <v>yes</v>
      </c>
    </row>
    <row r="6054" spans="1:14" x14ac:dyDescent="0.25">
      <c r="A6054" t="str">
        <f t="shared" si="658"/>
        <v>2Carlton</v>
      </c>
      <c r="B6054">
        <v>2020</v>
      </c>
      <c r="C6054">
        <v>2</v>
      </c>
      <c r="D6054" t="s">
        <v>156</v>
      </c>
      <c r="E6054" t="s">
        <v>6</v>
      </c>
      <c r="F6054">
        <v>63</v>
      </c>
      <c r="G6054" s="1">
        <v>0.79</v>
      </c>
      <c r="H6054">
        <v>5</v>
      </c>
      <c r="I6054">
        <f t="shared" si="659"/>
        <v>19</v>
      </c>
      <c r="J6054" s="3">
        <f t="shared" si="660"/>
        <v>0.26315789473684209</v>
      </c>
      <c r="K6054" s="5">
        <f t="shared" si="663"/>
        <v>149</v>
      </c>
      <c r="L6054" s="3">
        <f t="shared" ca="1" si="661"/>
        <v>0</v>
      </c>
      <c r="M6054" s="1">
        <f t="shared" ca="1" si="662"/>
        <v>0.26315789473684209</v>
      </c>
      <c r="N6054" t="str">
        <f t="shared" si="664"/>
        <v>yes</v>
      </c>
    </row>
    <row r="6055" spans="1:14" x14ac:dyDescent="0.25">
      <c r="A6055" t="str">
        <f t="shared" si="658"/>
        <v>2Gold Coast Suns</v>
      </c>
      <c r="B6055">
        <v>2020</v>
      </c>
      <c r="C6055">
        <v>2</v>
      </c>
      <c r="D6055" t="s">
        <v>263</v>
      </c>
      <c r="E6055" t="s">
        <v>40</v>
      </c>
      <c r="F6055">
        <v>75</v>
      </c>
      <c r="G6055" s="1">
        <v>0.65</v>
      </c>
      <c r="H6055">
        <v>5</v>
      </c>
      <c r="I6055">
        <f t="shared" si="659"/>
        <v>24</v>
      </c>
      <c r="J6055" s="3">
        <f t="shared" si="660"/>
        <v>0.20833333333333334</v>
      </c>
      <c r="K6055" s="5">
        <f t="shared" si="663"/>
        <v>6</v>
      </c>
      <c r="L6055" s="3">
        <f t="shared" ca="1" si="661"/>
        <v>0</v>
      </c>
      <c r="M6055" s="1">
        <f t="shared" ca="1" si="662"/>
        <v>0.20833333333333334</v>
      </c>
      <c r="N6055" t="str">
        <f t="shared" si="664"/>
        <v>yes</v>
      </c>
    </row>
    <row r="6056" spans="1:14" x14ac:dyDescent="0.25">
      <c r="A6056" t="str">
        <f t="shared" si="658"/>
        <v>2Port Adelaide</v>
      </c>
      <c r="B6056">
        <v>2020</v>
      </c>
      <c r="C6056">
        <v>2</v>
      </c>
      <c r="D6056" t="s">
        <v>264</v>
      </c>
      <c r="E6056" t="s">
        <v>48</v>
      </c>
      <c r="F6056">
        <v>68</v>
      </c>
      <c r="G6056" s="1">
        <v>0.86</v>
      </c>
      <c r="H6056">
        <v>5</v>
      </c>
      <c r="I6056">
        <f t="shared" si="659"/>
        <v>26</v>
      </c>
      <c r="J6056" s="3">
        <f t="shared" si="660"/>
        <v>0.19230769230769232</v>
      </c>
      <c r="K6056" s="5">
        <f t="shared" si="663"/>
        <v>17</v>
      </c>
      <c r="L6056" s="3">
        <f t="shared" ca="1" si="661"/>
        <v>0</v>
      </c>
      <c r="M6056" s="1">
        <f t="shared" ca="1" si="662"/>
        <v>0.19230769230769232</v>
      </c>
      <c r="N6056" t="str">
        <f t="shared" si="664"/>
        <v>yes</v>
      </c>
    </row>
    <row r="6057" spans="1:14" x14ac:dyDescent="0.25">
      <c r="A6057" t="str">
        <f t="shared" si="658"/>
        <v>2Geelong Cats</v>
      </c>
      <c r="B6057">
        <v>2020</v>
      </c>
      <c r="C6057">
        <v>2</v>
      </c>
      <c r="D6057" t="s">
        <v>75</v>
      </c>
      <c r="E6057" t="s">
        <v>9</v>
      </c>
      <c r="F6057">
        <v>37</v>
      </c>
      <c r="G6057" s="1">
        <v>0.74</v>
      </c>
      <c r="H6057">
        <v>4</v>
      </c>
      <c r="I6057">
        <f t="shared" si="659"/>
        <v>28</v>
      </c>
      <c r="J6057" s="3">
        <f t="shared" si="660"/>
        <v>0.14285714285714285</v>
      </c>
      <c r="K6057" s="5">
        <f t="shared" si="663"/>
        <v>92</v>
      </c>
      <c r="L6057" s="3">
        <f t="shared" ca="1" si="661"/>
        <v>0</v>
      </c>
      <c r="M6057" s="1">
        <f t="shared" ca="1" si="662"/>
        <v>0.14285714285714285</v>
      </c>
      <c r="N6057" t="str">
        <f t="shared" si="664"/>
        <v>yes</v>
      </c>
    </row>
    <row r="6058" spans="1:14" x14ac:dyDescent="0.25">
      <c r="A6058" t="str">
        <f t="shared" si="658"/>
        <v>2Hawthorn</v>
      </c>
      <c r="B6058">
        <v>2020</v>
      </c>
      <c r="C6058">
        <v>2</v>
      </c>
      <c r="D6058" t="s">
        <v>255</v>
      </c>
      <c r="E6058" t="s">
        <v>56</v>
      </c>
      <c r="F6058">
        <v>33</v>
      </c>
      <c r="G6058" s="1">
        <v>0.88</v>
      </c>
      <c r="H6058">
        <v>4</v>
      </c>
      <c r="I6058">
        <f t="shared" si="659"/>
        <v>28</v>
      </c>
      <c r="J6058" s="3">
        <f t="shared" si="660"/>
        <v>0.14285714285714285</v>
      </c>
      <c r="K6058" s="5">
        <f t="shared" si="663"/>
        <v>36</v>
      </c>
      <c r="L6058" s="3">
        <f t="shared" ca="1" si="661"/>
        <v>0</v>
      </c>
      <c r="M6058" s="1">
        <f t="shared" ca="1" si="662"/>
        <v>0.14285714285714285</v>
      </c>
      <c r="N6058" t="str">
        <f t="shared" si="664"/>
        <v>yes</v>
      </c>
    </row>
    <row r="6059" spans="1:14" x14ac:dyDescent="0.25">
      <c r="A6059" t="str">
        <f t="shared" si="658"/>
        <v>2Collingwood</v>
      </c>
      <c r="B6059">
        <v>2020</v>
      </c>
      <c r="C6059">
        <v>2</v>
      </c>
      <c r="D6059" t="s">
        <v>181</v>
      </c>
      <c r="E6059" t="s">
        <v>51</v>
      </c>
      <c r="F6059">
        <v>22</v>
      </c>
      <c r="G6059" s="1">
        <v>0.63</v>
      </c>
      <c r="H6059">
        <v>4</v>
      </c>
      <c r="I6059">
        <f t="shared" si="659"/>
        <v>14</v>
      </c>
      <c r="J6059" s="3">
        <f t="shared" si="660"/>
        <v>0.2857142857142857</v>
      </c>
      <c r="K6059" s="5">
        <f t="shared" si="663"/>
        <v>28</v>
      </c>
      <c r="L6059" s="3">
        <f t="shared" ca="1" si="661"/>
        <v>3.4722222222222224E-2</v>
      </c>
      <c r="M6059" s="1">
        <f t="shared" ca="1" si="662"/>
        <v>0.25099206349206349</v>
      </c>
      <c r="N6059" t="str">
        <f t="shared" si="664"/>
        <v>yes</v>
      </c>
    </row>
    <row r="6060" spans="1:14" x14ac:dyDescent="0.25">
      <c r="A6060" t="str">
        <f t="shared" si="658"/>
        <v>2Adelaide Crows</v>
      </c>
      <c r="B6060">
        <v>2020</v>
      </c>
      <c r="C6060">
        <v>2</v>
      </c>
      <c r="D6060" t="s">
        <v>131</v>
      </c>
      <c r="E6060" t="s">
        <v>22</v>
      </c>
      <c r="F6060">
        <v>38</v>
      </c>
      <c r="G6060" s="1">
        <v>0.77</v>
      </c>
      <c r="H6060">
        <v>4</v>
      </c>
      <c r="I6060">
        <f t="shared" si="659"/>
        <v>26</v>
      </c>
      <c r="J6060" s="3">
        <f t="shared" si="660"/>
        <v>0.15384615384615385</v>
      </c>
      <c r="K6060" s="5">
        <f t="shared" si="663"/>
        <v>90</v>
      </c>
      <c r="L6060" s="3">
        <f t="shared" ca="1" si="661"/>
        <v>3.3333333333333333E-2</v>
      </c>
      <c r="M6060" s="1">
        <f t="shared" ca="1" si="662"/>
        <v>0.12051282051282053</v>
      </c>
      <c r="N6060" t="str">
        <f t="shared" si="664"/>
        <v>yes</v>
      </c>
    </row>
    <row r="6061" spans="1:14" x14ac:dyDescent="0.25">
      <c r="A6061" t="str">
        <f t="shared" si="658"/>
        <v>2Sydney Swans</v>
      </c>
      <c r="B6061">
        <v>2020</v>
      </c>
      <c r="C6061">
        <v>2</v>
      </c>
      <c r="D6061" t="s">
        <v>137</v>
      </c>
      <c r="E6061" t="s">
        <v>70</v>
      </c>
      <c r="F6061">
        <v>62</v>
      </c>
      <c r="G6061" s="1">
        <v>0.78</v>
      </c>
      <c r="H6061">
        <v>4</v>
      </c>
      <c r="I6061">
        <f t="shared" si="659"/>
        <v>26</v>
      </c>
      <c r="J6061" s="3">
        <f t="shared" si="660"/>
        <v>0.15384615384615385</v>
      </c>
      <c r="K6061" s="5">
        <f t="shared" si="663"/>
        <v>68</v>
      </c>
      <c r="L6061" s="3">
        <f t="shared" ca="1" si="661"/>
        <v>0</v>
      </c>
      <c r="M6061" s="1">
        <f t="shared" ca="1" si="662"/>
        <v>0.15384615384615385</v>
      </c>
      <c r="N6061" t="str">
        <f t="shared" si="664"/>
        <v>yes</v>
      </c>
    </row>
    <row r="6062" spans="1:14" x14ac:dyDescent="0.25">
      <c r="A6062" t="str">
        <f t="shared" si="658"/>
        <v>2Western Bulldogs</v>
      </c>
      <c r="B6062">
        <v>2020</v>
      </c>
      <c r="C6062">
        <v>2</v>
      </c>
      <c r="D6062" t="s">
        <v>251</v>
      </c>
      <c r="E6062" t="s">
        <v>14</v>
      </c>
      <c r="F6062">
        <v>64</v>
      </c>
      <c r="G6062" s="1">
        <v>0.69</v>
      </c>
      <c r="H6062">
        <v>4</v>
      </c>
      <c r="I6062">
        <f t="shared" si="659"/>
        <v>25</v>
      </c>
      <c r="J6062" s="3">
        <f t="shared" si="660"/>
        <v>0.16</v>
      </c>
      <c r="K6062" s="5">
        <f t="shared" si="663"/>
        <v>14</v>
      </c>
      <c r="L6062" s="3">
        <f t="shared" ca="1" si="661"/>
        <v>1.984126984126984E-2</v>
      </c>
      <c r="M6062" s="1">
        <f t="shared" ca="1" si="662"/>
        <v>0.14015873015873015</v>
      </c>
      <c r="N6062" t="str">
        <f t="shared" si="664"/>
        <v>yes</v>
      </c>
    </row>
    <row r="6063" spans="1:14" x14ac:dyDescent="0.25">
      <c r="A6063" t="str">
        <f t="shared" si="658"/>
        <v>2GWS Giants</v>
      </c>
      <c r="B6063">
        <v>2020</v>
      </c>
      <c r="C6063">
        <v>2</v>
      </c>
      <c r="D6063" t="s">
        <v>244</v>
      </c>
      <c r="E6063" t="s">
        <v>11</v>
      </c>
      <c r="F6063">
        <v>56</v>
      </c>
      <c r="G6063" s="1">
        <v>0.72</v>
      </c>
      <c r="H6063">
        <v>4</v>
      </c>
      <c r="I6063">
        <f t="shared" si="659"/>
        <v>24</v>
      </c>
      <c r="J6063" s="3">
        <f t="shared" si="660"/>
        <v>0.16666666666666666</v>
      </c>
      <c r="K6063" s="5">
        <f t="shared" si="663"/>
        <v>41</v>
      </c>
      <c r="L6063" s="3">
        <f t="shared" ca="1" si="661"/>
        <v>0</v>
      </c>
      <c r="M6063" s="1">
        <f t="shared" ca="1" si="662"/>
        <v>0.16666666666666666</v>
      </c>
      <c r="N6063" t="str">
        <f t="shared" si="664"/>
        <v>yes</v>
      </c>
    </row>
    <row r="6064" spans="1:14" x14ac:dyDescent="0.25">
      <c r="A6064" t="str">
        <f t="shared" si="658"/>
        <v>2Carlton</v>
      </c>
      <c r="B6064">
        <v>2020</v>
      </c>
      <c r="C6064">
        <v>2</v>
      </c>
      <c r="D6064" t="s">
        <v>162</v>
      </c>
      <c r="E6064" t="s">
        <v>6</v>
      </c>
      <c r="F6064">
        <v>69</v>
      </c>
      <c r="G6064" s="1">
        <v>0.85</v>
      </c>
      <c r="H6064">
        <v>4</v>
      </c>
      <c r="I6064">
        <f t="shared" si="659"/>
        <v>19</v>
      </c>
      <c r="J6064" s="3">
        <f t="shared" si="660"/>
        <v>0.21052631578947367</v>
      </c>
      <c r="K6064" s="5">
        <f t="shared" si="663"/>
        <v>44</v>
      </c>
      <c r="L6064" s="3">
        <f t="shared" ca="1" si="661"/>
        <v>0</v>
      </c>
      <c r="M6064" s="1">
        <f t="shared" ca="1" si="662"/>
        <v>0.21052631578947367</v>
      </c>
      <c r="N6064" t="str">
        <f t="shared" si="664"/>
        <v>yes</v>
      </c>
    </row>
    <row r="6065" spans="1:14" x14ac:dyDescent="0.25">
      <c r="A6065" t="str">
        <f t="shared" si="658"/>
        <v>2Richmond</v>
      </c>
      <c r="B6065">
        <v>2020</v>
      </c>
      <c r="C6065">
        <v>2</v>
      </c>
      <c r="D6065" t="s">
        <v>222</v>
      </c>
      <c r="E6065" t="s">
        <v>28</v>
      </c>
      <c r="F6065">
        <v>55</v>
      </c>
      <c r="G6065" s="1">
        <v>0.89</v>
      </c>
      <c r="H6065">
        <v>3</v>
      </c>
      <c r="I6065">
        <f t="shared" si="659"/>
        <v>14</v>
      </c>
      <c r="J6065" s="3">
        <f t="shared" si="660"/>
        <v>0.21428571428571427</v>
      </c>
      <c r="K6065" s="5">
        <f t="shared" si="663"/>
        <v>51</v>
      </c>
      <c r="L6065" s="3">
        <f t="shared" ca="1" si="661"/>
        <v>5.46875E-2</v>
      </c>
      <c r="M6065" s="1">
        <f t="shared" ca="1" si="662"/>
        <v>0.15959821428571427</v>
      </c>
      <c r="N6065" t="str">
        <f t="shared" si="664"/>
        <v>yes</v>
      </c>
    </row>
    <row r="6066" spans="1:14" x14ac:dyDescent="0.25">
      <c r="A6066" t="str">
        <f t="shared" si="658"/>
        <v>2Hawthorn</v>
      </c>
      <c r="B6066">
        <v>2020</v>
      </c>
      <c r="C6066">
        <v>2</v>
      </c>
      <c r="D6066" t="s">
        <v>55</v>
      </c>
      <c r="E6066" t="s">
        <v>56</v>
      </c>
      <c r="F6066">
        <v>39</v>
      </c>
      <c r="G6066" s="1">
        <v>0.82</v>
      </c>
      <c r="H6066">
        <v>3</v>
      </c>
      <c r="I6066">
        <f t="shared" si="659"/>
        <v>28</v>
      </c>
      <c r="J6066" s="3">
        <f t="shared" si="660"/>
        <v>0.10714285714285714</v>
      </c>
      <c r="K6066" s="5">
        <f t="shared" si="663"/>
        <v>131</v>
      </c>
      <c r="L6066" s="3">
        <f t="shared" ca="1" si="661"/>
        <v>0</v>
      </c>
      <c r="M6066" s="1">
        <f t="shared" ca="1" si="662"/>
        <v>0.10714285714285714</v>
      </c>
      <c r="N6066" t="str">
        <f t="shared" si="664"/>
        <v>yes</v>
      </c>
    </row>
    <row r="6067" spans="1:14" x14ac:dyDescent="0.25">
      <c r="A6067" t="str">
        <f t="shared" si="658"/>
        <v>2Carlton</v>
      </c>
      <c r="B6067">
        <v>2020</v>
      </c>
      <c r="C6067">
        <v>2</v>
      </c>
      <c r="D6067" t="s">
        <v>89</v>
      </c>
      <c r="E6067" t="s">
        <v>6</v>
      </c>
      <c r="F6067">
        <v>57</v>
      </c>
      <c r="G6067" s="1">
        <v>0.78</v>
      </c>
      <c r="H6067">
        <v>3</v>
      </c>
      <c r="I6067">
        <f t="shared" si="659"/>
        <v>19</v>
      </c>
      <c r="J6067" s="3">
        <f t="shared" si="660"/>
        <v>0.15789473684210525</v>
      </c>
      <c r="K6067" s="5">
        <f t="shared" si="663"/>
        <v>69</v>
      </c>
      <c r="L6067" s="3">
        <f t="shared" ca="1" si="661"/>
        <v>0</v>
      </c>
      <c r="M6067" s="1">
        <f t="shared" ca="1" si="662"/>
        <v>0.15789473684210525</v>
      </c>
      <c r="N6067" t="str">
        <f t="shared" si="664"/>
        <v>yes</v>
      </c>
    </row>
    <row r="6068" spans="1:14" x14ac:dyDescent="0.25">
      <c r="A6068" t="str">
        <f t="shared" si="658"/>
        <v>2Adelaide Crows</v>
      </c>
      <c r="B6068">
        <v>2020</v>
      </c>
      <c r="C6068">
        <v>2</v>
      </c>
      <c r="D6068" t="s">
        <v>287</v>
      </c>
      <c r="E6068" t="s">
        <v>22</v>
      </c>
      <c r="F6068">
        <v>38</v>
      </c>
      <c r="G6068" s="1">
        <v>0.9</v>
      </c>
      <c r="H6068">
        <v>3</v>
      </c>
      <c r="I6068">
        <f t="shared" si="659"/>
        <v>26</v>
      </c>
      <c r="J6068" s="3">
        <f t="shared" si="660"/>
        <v>0.11538461538461539</v>
      </c>
      <c r="K6068" s="5">
        <f t="shared" si="663"/>
        <v>4</v>
      </c>
      <c r="L6068" s="3">
        <f t="shared" ca="1" si="661"/>
        <v>0</v>
      </c>
      <c r="M6068" s="1">
        <f t="shared" ca="1" si="662"/>
        <v>0.11538461538461539</v>
      </c>
      <c r="N6068" t="str">
        <f t="shared" si="664"/>
        <v>yes</v>
      </c>
    </row>
    <row r="6069" spans="1:14" x14ac:dyDescent="0.25">
      <c r="A6069" t="str">
        <f t="shared" si="658"/>
        <v>2Richmond</v>
      </c>
      <c r="B6069">
        <v>2020</v>
      </c>
      <c r="C6069">
        <v>2</v>
      </c>
      <c r="D6069" t="s">
        <v>183</v>
      </c>
      <c r="E6069" t="s">
        <v>28</v>
      </c>
      <c r="F6069">
        <v>37</v>
      </c>
      <c r="G6069" s="1">
        <v>0.56999999999999995</v>
      </c>
      <c r="H6069">
        <v>3</v>
      </c>
      <c r="I6069">
        <f t="shared" si="659"/>
        <v>14</v>
      </c>
      <c r="J6069" s="3">
        <f t="shared" si="660"/>
        <v>0.21428571428571427</v>
      </c>
      <c r="K6069" s="5">
        <f t="shared" si="663"/>
        <v>37</v>
      </c>
      <c r="L6069" s="3">
        <f t="shared" ca="1" si="661"/>
        <v>0</v>
      </c>
      <c r="M6069" s="1">
        <f t="shared" ca="1" si="662"/>
        <v>0.21428571428571427</v>
      </c>
      <c r="N6069" t="str">
        <f t="shared" si="664"/>
        <v>yes</v>
      </c>
    </row>
    <row r="6070" spans="1:14" x14ac:dyDescent="0.25">
      <c r="A6070" t="str">
        <f t="shared" si="658"/>
        <v>2Richmond</v>
      </c>
      <c r="B6070">
        <v>2020</v>
      </c>
      <c r="C6070">
        <v>2</v>
      </c>
      <c r="D6070" t="s">
        <v>104</v>
      </c>
      <c r="E6070" t="s">
        <v>28</v>
      </c>
      <c r="F6070">
        <v>51</v>
      </c>
      <c r="G6070" s="1">
        <v>0.82</v>
      </c>
      <c r="H6070">
        <v>3</v>
      </c>
      <c r="I6070">
        <f t="shared" si="659"/>
        <v>14</v>
      </c>
      <c r="J6070" s="3">
        <f t="shared" si="660"/>
        <v>0.21428571428571427</v>
      </c>
      <c r="K6070" s="5">
        <f t="shared" si="663"/>
        <v>77</v>
      </c>
      <c r="L6070" s="3">
        <f t="shared" ca="1" si="661"/>
        <v>0</v>
      </c>
      <c r="M6070" s="1">
        <f t="shared" ca="1" si="662"/>
        <v>0.21428571428571427</v>
      </c>
      <c r="N6070" t="str">
        <f t="shared" si="664"/>
        <v>yes</v>
      </c>
    </row>
    <row r="6071" spans="1:14" x14ac:dyDescent="0.25">
      <c r="A6071" t="str">
        <f t="shared" si="658"/>
        <v>2Carlton</v>
      </c>
      <c r="B6071">
        <v>2020</v>
      </c>
      <c r="C6071">
        <v>2</v>
      </c>
      <c r="D6071" t="s">
        <v>71</v>
      </c>
      <c r="E6071" t="s">
        <v>6</v>
      </c>
      <c r="F6071">
        <v>46</v>
      </c>
      <c r="G6071" s="1">
        <v>0.8</v>
      </c>
      <c r="H6071">
        <v>3</v>
      </c>
      <c r="I6071">
        <f t="shared" si="659"/>
        <v>19</v>
      </c>
      <c r="J6071" s="3">
        <f t="shared" si="660"/>
        <v>0.15789473684210525</v>
      </c>
      <c r="K6071" s="5">
        <f t="shared" si="663"/>
        <v>56</v>
      </c>
      <c r="L6071" s="3">
        <f t="shared" ca="1" si="661"/>
        <v>4.3478260869565216E-2</v>
      </c>
      <c r="M6071" s="1">
        <f t="shared" ca="1" si="662"/>
        <v>0.11441647597254004</v>
      </c>
      <c r="N6071" t="str">
        <f t="shared" si="664"/>
        <v>yes</v>
      </c>
    </row>
    <row r="6072" spans="1:14" x14ac:dyDescent="0.25">
      <c r="A6072" t="str">
        <f t="shared" si="658"/>
        <v>2Collingwood</v>
      </c>
      <c r="B6072">
        <v>2020</v>
      </c>
      <c r="C6072">
        <v>2</v>
      </c>
      <c r="D6072" t="s">
        <v>110</v>
      </c>
      <c r="E6072" t="s">
        <v>51</v>
      </c>
      <c r="F6072">
        <v>27</v>
      </c>
      <c r="G6072" s="1">
        <v>0.76</v>
      </c>
      <c r="H6072">
        <v>3</v>
      </c>
      <c r="I6072">
        <f t="shared" si="659"/>
        <v>14</v>
      </c>
      <c r="J6072" s="3">
        <f t="shared" si="660"/>
        <v>0.21428571428571427</v>
      </c>
      <c r="K6072" s="5">
        <f t="shared" si="663"/>
        <v>180</v>
      </c>
      <c r="L6072" s="3">
        <f t="shared" ca="1" si="661"/>
        <v>0</v>
      </c>
      <c r="M6072" s="1">
        <f t="shared" ca="1" si="662"/>
        <v>0.21428571428571427</v>
      </c>
      <c r="N6072" t="str">
        <f t="shared" si="664"/>
        <v>yes</v>
      </c>
    </row>
    <row r="6073" spans="1:14" x14ac:dyDescent="0.25">
      <c r="A6073" t="str">
        <f t="shared" si="658"/>
        <v>2Sydney Swans</v>
      </c>
      <c r="B6073">
        <v>2020</v>
      </c>
      <c r="C6073">
        <v>2</v>
      </c>
      <c r="D6073" t="s">
        <v>311</v>
      </c>
      <c r="E6073" t="s">
        <v>70</v>
      </c>
      <c r="F6073">
        <v>48</v>
      </c>
      <c r="G6073" s="1">
        <v>0.96</v>
      </c>
      <c r="H6073">
        <v>2</v>
      </c>
      <c r="I6073">
        <f t="shared" si="659"/>
        <v>26</v>
      </c>
      <c r="J6073" s="3">
        <f t="shared" si="660"/>
        <v>7.6923076923076927E-2</v>
      </c>
      <c r="K6073" s="5">
        <f t="shared" si="663"/>
        <v>4</v>
      </c>
      <c r="L6073" s="3">
        <f t="shared" ca="1" si="661"/>
        <v>0</v>
      </c>
      <c r="M6073" s="1">
        <f t="shared" ca="1" si="662"/>
        <v>7.6923076923076927E-2</v>
      </c>
      <c r="N6073" t="str">
        <f t="shared" si="664"/>
        <v>yes</v>
      </c>
    </row>
    <row r="6074" spans="1:14" x14ac:dyDescent="0.25">
      <c r="A6074" t="str">
        <f t="shared" si="658"/>
        <v>2Brisbane Lions</v>
      </c>
      <c r="B6074">
        <v>2020</v>
      </c>
      <c r="C6074">
        <v>2</v>
      </c>
      <c r="D6074" t="s">
        <v>231</v>
      </c>
      <c r="E6074" t="s">
        <v>16</v>
      </c>
      <c r="F6074">
        <v>40</v>
      </c>
      <c r="G6074" s="1">
        <v>0.85</v>
      </c>
      <c r="H6074">
        <v>2</v>
      </c>
      <c r="I6074">
        <f t="shared" si="659"/>
        <v>24</v>
      </c>
      <c r="J6074" s="3">
        <f t="shared" si="660"/>
        <v>8.3333333333333329E-2</v>
      </c>
      <c r="K6074" s="5">
        <f t="shared" si="663"/>
        <v>34</v>
      </c>
      <c r="L6074" s="3">
        <f t="shared" ca="1" si="661"/>
        <v>0</v>
      </c>
      <c r="M6074" s="1">
        <f t="shared" ca="1" si="662"/>
        <v>8.3333333333333329E-2</v>
      </c>
      <c r="N6074" t="str">
        <f t="shared" si="664"/>
        <v>yes</v>
      </c>
    </row>
    <row r="6075" spans="1:14" x14ac:dyDescent="0.25">
      <c r="A6075" t="str">
        <f t="shared" si="658"/>
        <v>2Geelong Cats</v>
      </c>
      <c r="B6075">
        <v>2020</v>
      </c>
      <c r="C6075">
        <v>2</v>
      </c>
      <c r="D6075" t="s">
        <v>301</v>
      </c>
      <c r="E6075" t="s">
        <v>9</v>
      </c>
      <c r="F6075">
        <v>84</v>
      </c>
      <c r="G6075" s="1">
        <v>0.84</v>
      </c>
      <c r="H6075">
        <v>2</v>
      </c>
      <c r="I6075">
        <f t="shared" si="659"/>
        <v>28</v>
      </c>
      <c r="J6075" s="3">
        <f t="shared" si="660"/>
        <v>7.1428571428571425E-2</v>
      </c>
      <c r="K6075" s="5">
        <f t="shared" si="663"/>
        <v>6</v>
      </c>
      <c r="L6075" s="3">
        <f t="shared" ca="1" si="661"/>
        <v>0</v>
      </c>
      <c r="M6075" s="1">
        <f t="shared" ca="1" si="662"/>
        <v>7.1428571428571425E-2</v>
      </c>
      <c r="N6075" t="str">
        <f t="shared" si="664"/>
        <v>yes</v>
      </c>
    </row>
    <row r="6076" spans="1:14" x14ac:dyDescent="0.25">
      <c r="A6076" t="str">
        <f t="shared" si="658"/>
        <v>2Melbourne</v>
      </c>
      <c r="B6076">
        <v>2020</v>
      </c>
      <c r="C6076">
        <v>2</v>
      </c>
      <c r="D6076" t="s">
        <v>289</v>
      </c>
      <c r="E6076" t="s">
        <v>30</v>
      </c>
      <c r="F6076">
        <v>39</v>
      </c>
      <c r="G6076" s="1">
        <v>0.73</v>
      </c>
      <c r="H6076">
        <v>2</v>
      </c>
      <c r="I6076">
        <f t="shared" si="659"/>
        <v>19</v>
      </c>
      <c r="J6076" s="3">
        <f t="shared" si="660"/>
        <v>0.10526315789473684</v>
      </c>
      <c r="K6076" s="5">
        <f t="shared" si="663"/>
        <v>5</v>
      </c>
      <c r="L6076" s="3">
        <f t="shared" ca="1" si="661"/>
        <v>0</v>
      </c>
      <c r="M6076" s="1">
        <f t="shared" ca="1" si="662"/>
        <v>0.10526315789473684</v>
      </c>
      <c r="N6076" t="str">
        <f t="shared" si="664"/>
        <v>yes</v>
      </c>
    </row>
    <row r="6077" spans="1:14" x14ac:dyDescent="0.25">
      <c r="A6077" t="str">
        <f t="shared" si="658"/>
        <v>2Sydney Swans</v>
      </c>
      <c r="B6077">
        <v>2020</v>
      </c>
      <c r="C6077">
        <v>2</v>
      </c>
      <c r="D6077" t="s">
        <v>184</v>
      </c>
      <c r="E6077" t="s">
        <v>70</v>
      </c>
      <c r="F6077">
        <v>54</v>
      </c>
      <c r="G6077" s="1">
        <v>0.84</v>
      </c>
      <c r="H6077">
        <v>2</v>
      </c>
      <c r="I6077">
        <f t="shared" si="659"/>
        <v>26</v>
      </c>
      <c r="J6077" s="3">
        <f t="shared" si="660"/>
        <v>7.6923076923076927E-2</v>
      </c>
      <c r="K6077" s="5">
        <f t="shared" si="663"/>
        <v>56</v>
      </c>
      <c r="L6077" s="3">
        <f t="shared" ca="1" si="661"/>
        <v>0</v>
      </c>
      <c r="M6077" s="1">
        <f t="shared" ca="1" si="662"/>
        <v>7.6923076923076927E-2</v>
      </c>
      <c r="N6077" t="str">
        <f t="shared" si="664"/>
        <v>yes</v>
      </c>
    </row>
    <row r="6078" spans="1:14" x14ac:dyDescent="0.25">
      <c r="A6078" t="str">
        <f t="shared" si="658"/>
        <v>2St Kilda</v>
      </c>
      <c r="B6078">
        <v>2020</v>
      </c>
      <c r="C6078">
        <v>2</v>
      </c>
      <c r="D6078" t="s">
        <v>194</v>
      </c>
      <c r="E6078" t="s">
        <v>19</v>
      </c>
      <c r="F6078">
        <v>89</v>
      </c>
      <c r="G6078" s="1">
        <v>0.8</v>
      </c>
      <c r="H6078">
        <v>2</v>
      </c>
      <c r="I6078">
        <f t="shared" si="659"/>
        <v>25</v>
      </c>
      <c r="J6078" s="3">
        <f t="shared" si="660"/>
        <v>0.08</v>
      </c>
      <c r="K6078" s="5">
        <f t="shared" si="663"/>
        <v>35</v>
      </c>
      <c r="L6078" s="3">
        <f t="shared" ca="1" si="661"/>
        <v>0</v>
      </c>
      <c r="M6078" s="1">
        <f t="shared" ca="1" si="662"/>
        <v>0.08</v>
      </c>
      <c r="N6078" t="str">
        <f t="shared" si="664"/>
        <v>yes</v>
      </c>
    </row>
    <row r="6079" spans="1:14" x14ac:dyDescent="0.25">
      <c r="A6079" t="str">
        <f t="shared" si="658"/>
        <v>2Hawthorn</v>
      </c>
      <c r="B6079">
        <v>2020</v>
      </c>
      <c r="C6079">
        <v>2</v>
      </c>
      <c r="D6079" t="s">
        <v>206</v>
      </c>
      <c r="E6079" t="s">
        <v>56</v>
      </c>
      <c r="F6079">
        <v>53</v>
      </c>
      <c r="G6079" s="1">
        <v>0.75</v>
      </c>
      <c r="H6079">
        <v>1</v>
      </c>
      <c r="I6079">
        <f t="shared" si="659"/>
        <v>28</v>
      </c>
      <c r="J6079" s="3">
        <f t="shared" si="660"/>
        <v>3.5714285714285712E-2</v>
      </c>
      <c r="K6079" s="5">
        <f t="shared" si="663"/>
        <v>60</v>
      </c>
      <c r="L6079" s="3">
        <f t="shared" ca="1" si="661"/>
        <v>0</v>
      </c>
      <c r="M6079" s="1">
        <f t="shared" ca="1" si="662"/>
        <v>3.5714285714285712E-2</v>
      </c>
      <c r="N6079" t="str">
        <f t="shared" si="664"/>
        <v>yes</v>
      </c>
    </row>
    <row r="6080" spans="1:14" x14ac:dyDescent="0.25">
      <c r="A6080" t="str">
        <f t="shared" si="658"/>
        <v>2Essendon</v>
      </c>
      <c r="B6080">
        <v>2020</v>
      </c>
      <c r="C6080">
        <v>2</v>
      </c>
      <c r="D6080" t="s">
        <v>218</v>
      </c>
      <c r="E6080" t="s">
        <v>32</v>
      </c>
      <c r="F6080">
        <v>87</v>
      </c>
      <c r="G6080" s="1">
        <v>0.82</v>
      </c>
      <c r="H6080">
        <v>1</v>
      </c>
      <c r="I6080">
        <f t="shared" si="659"/>
        <v>26</v>
      </c>
      <c r="J6080" s="3">
        <f t="shared" si="660"/>
        <v>3.8461538461538464E-2</v>
      </c>
      <c r="K6080" s="5">
        <f t="shared" si="663"/>
        <v>27</v>
      </c>
      <c r="L6080" s="3">
        <f t="shared" ca="1" si="661"/>
        <v>0</v>
      </c>
      <c r="M6080" s="1">
        <f t="shared" ca="1" si="662"/>
        <v>3.8461538461538464E-2</v>
      </c>
      <c r="N6080" t="str">
        <f t="shared" si="664"/>
        <v>yes</v>
      </c>
    </row>
    <row r="6081" spans="1:14" x14ac:dyDescent="0.25">
      <c r="A6081" t="str">
        <f t="shared" si="658"/>
        <v>2Hawthorn</v>
      </c>
      <c r="B6081">
        <v>2020</v>
      </c>
      <c r="C6081">
        <v>2</v>
      </c>
      <c r="D6081" t="s">
        <v>315</v>
      </c>
      <c r="E6081" t="s">
        <v>56</v>
      </c>
      <c r="F6081">
        <v>53</v>
      </c>
      <c r="G6081" s="1">
        <v>0.89</v>
      </c>
      <c r="H6081">
        <v>1</v>
      </c>
      <c r="I6081">
        <f t="shared" si="659"/>
        <v>28</v>
      </c>
      <c r="J6081" s="3">
        <f t="shared" si="660"/>
        <v>3.5714285714285712E-2</v>
      </c>
      <c r="K6081" s="5">
        <f t="shared" si="663"/>
        <v>3</v>
      </c>
      <c r="L6081" s="3">
        <f t="shared" ca="1" si="661"/>
        <v>0</v>
      </c>
      <c r="M6081" s="1">
        <f t="shared" ca="1" si="662"/>
        <v>3.5714285714285712E-2</v>
      </c>
      <c r="N6081" t="str">
        <f t="shared" si="664"/>
        <v>yes</v>
      </c>
    </row>
    <row r="6082" spans="1:14" x14ac:dyDescent="0.25">
      <c r="A6082" t="str">
        <f t="shared" ref="A6082:A6145" si="665">C6082&amp;E6082</f>
        <v>2Port Adelaide</v>
      </c>
      <c r="B6082">
        <v>2020</v>
      </c>
      <c r="C6082">
        <v>2</v>
      </c>
      <c r="D6082" t="s">
        <v>336</v>
      </c>
      <c r="E6082" t="s">
        <v>48</v>
      </c>
      <c r="F6082">
        <v>91</v>
      </c>
      <c r="G6082" s="1">
        <v>0.89</v>
      </c>
      <c r="H6082">
        <v>1</v>
      </c>
      <c r="I6082">
        <f t="shared" ref="I6082:I6145" si="666">SUMIF($A:$A,$A6082,$H:$H)/4</f>
        <v>26</v>
      </c>
      <c r="J6082" s="3">
        <f t="shared" ref="J6082:J6145" si="667">H6082/I6082</f>
        <v>3.8461538461538464E-2</v>
      </c>
      <c r="K6082" s="5">
        <f t="shared" si="663"/>
        <v>4</v>
      </c>
      <c r="L6082" s="3">
        <f t="shared" ref="L6082:L6145" ca="1" si="668">SUMIF($D:$D,$D6082,$J6082)/COUNTIF($D:$D,$D6082)</f>
        <v>0</v>
      </c>
      <c r="M6082" s="1">
        <f t="shared" ref="M6082:M6145" ca="1" si="669">J6082-L6082</f>
        <v>3.8461538461538464E-2</v>
      </c>
      <c r="N6082" t="str">
        <f t="shared" si="664"/>
        <v>yes</v>
      </c>
    </row>
    <row r="6083" spans="1:14" x14ac:dyDescent="0.25">
      <c r="A6083" t="str">
        <f t="shared" si="665"/>
        <v>2Essendon</v>
      </c>
      <c r="B6083">
        <v>2020</v>
      </c>
      <c r="C6083">
        <v>2</v>
      </c>
      <c r="D6083" t="s">
        <v>337</v>
      </c>
      <c r="E6083" t="s">
        <v>32</v>
      </c>
      <c r="F6083">
        <v>27</v>
      </c>
      <c r="G6083" s="1">
        <v>0.7</v>
      </c>
      <c r="H6083">
        <v>1</v>
      </c>
      <c r="I6083">
        <f t="shared" si="666"/>
        <v>26</v>
      </c>
      <c r="J6083" s="3">
        <f t="shared" si="667"/>
        <v>3.8461538461538464E-2</v>
      </c>
      <c r="K6083" s="5">
        <f t="shared" ref="K6083:K6146" si="670">SUMIF($D:$D,$D6083,$H:$H)</f>
        <v>1</v>
      </c>
      <c r="L6083" s="3">
        <f t="shared" ca="1" si="668"/>
        <v>0</v>
      </c>
      <c r="M6083" s="1">
        <f t="shared" ca="1" si="669"/>
        <v>3.8461538461538464E-2</v>
      </c>
      <c r="N6083" t="str">
        <f t="shared" ref="N6083:N6146" si="671">IF(K6083&gt;0,"yes", "no")</f>
        <v>yes</v>
      </c>
    </row>
    <row r="6084" spans="1:14" x14ac:dyDescent="0.25">
      <c r="A6084" t="str">
        <f t="shared" si="665"/>
        <v>2Gold Coast Suns</v>
      </c>
      <c r="B6084">
        <v>2020</v>
      </c>
      <c r="C6084">
        <v>2</v>
      </c>
      <c r="D6084" t="s">
        <v>247</v>
      </c>
      <c r="E6084" t="s">
        <v>40</v>
      </c>
      <c r="F6084">
        <v>85</v>
      </c>
      <c r="G6084" s="1">
        <v>0.82</v>
      </c>
      <c r="H6084">
        <v>1</v>
      </c>
      <c r="I6084">
        <f t="shared" si="666"/>
        <v>24</v>
      </c>
      <c r="J6084" s="3">
        <f t="shared" si="667"/>
        <v>4.1666666666666664E-2</v>
      </c>
      <c r="K6084" s="5">
        <f t="shared" si="670"/>
        <v>42</v>
      </c>
      <c r="L6084" s="3">
        <f t="shared" ca="1" si="668"/>
        <v>0</v>
      </c>
      <c r="M6084" s="1">
        <f t="shared" ca="1" si="669"/>
        <v>4.1666666666666664E-2</v>
      </c>
      <c r="N6084" t="str">
        <f t="shared" si="671"/>
        <v>yes</v>
      </c>
    </row>
    <row r="6085" spans="1:14" x14ac:dyDescent="0.25">
      <c r="A6085" t="str">
        <f t="shared" si="665"/>
        <v>2Adelaide Crows</v>
      </c>
      <c r="B6085">
        <v>2020</v>
      </c>
      <c r="C6085">
        <v>2</v>
      </c>
      <c r="D6085" t="s">
        <v>342</v>
      </c>
      <c r="E6085" t="s">
        <v>22</v>
      </c>
      <c r="F6085">
        <v>35</v>
      </c>
      <c r="G6085" s="1">
        <v>0.86</v>
      </c>
      <c r="H6085">
        <v>1</v>
      </c>
      <c r="I6085">
        <f t="shared" si="666"/>
        <v>26</v>
      </c>
      <c r="J6085" s="3">
        <f t="shared" si="667"/>
        <v>3.8461538461538464E-2</v>
      </c>
      <c r="K6085" s="5">
        <f t="shared" si="670"/>
        <v>2</v>
      </c>
      <c r="L6085" s="3">
        <f t="shared" ca="1" si="668"/>
        <v>0</v>
      </c>
      <c r="M6085" s="1">
        <f t="shared" ca="1" si="669"/>
        <v>3.8461538461538464E-2</v>
      </c>
      <c r="N6085" t="str">
        <f t="shared" si="671"/>
        <v>yes</v>
      </c>
    </row>
    <row r="6086" spans="1:14" x14ac:dyDescent="0.25">
      <c r="A6086" t="str">
        <f t="shared" si="665"/>
        <v>2Geelong Cats</v>
      </c>
      <c r="B6086">
        <v>2020</v>
      </c>
      <c r="C6086">
        <v>2</v>
      </c>
      <c r="D6086" t="s">
        <v>172</v>
      </c>
      <c r="E6086" t="s">
        <v>9</v>
      </c>
      <c r="F6086">
        <v>73</v>
      </c>
      <c r="G6086" s="1">
        <v>0.84</v>
      </c>
      <c r="H6086">
        <v>1</v>
      </c>
      <c r="I6086">
        <f t="shared" si="666"/>
        <v>28</v>
      </c>
      <c r="J6086" s="3">
        <f t="shared" si="667"/>
        <v>3.5714285714285712E-2</v>
      </c>
      <c r="K6086" s="5">
        <f t="shared" si="670"/>
        <v>93</v>
      </c>
      <c r="L6086" s="3">
        <f t="shared" ca="1" si="668"/>
        <v>0</v>
      </c>
      <c r="M6086" s="1">
        <f t="shared" ca="1" si="669"/>
        <v>3.5714285714285712E-2</v>
      </c>
      <c r="N6086" t="str">
        <f t="shared" si="671"/>
        <v>yes</v>
      </c>
    </row>
    <row r="6087" spans="1:14" x14ac:dyDescent="0.25">
      <c r="A6087" t="str">
        <f t="shared" si="665"/>
        <v>2Carlton</v>
      </c>
      <c r="B6087">
        <v>2020</v>
      </c>
      <c r="C6087">
        <v>2</v>
      </c>
      <c r="D6087" t="s">
        <v>210</v>
      </c>
      <c r="E6087" t="s">
        <v>6</v>
      </c>
      <c r="F6087">
        <v>43</v>
      </c>
      <c r="G6087" s="1">
        <v>0.76</v>
      </c>
      <c r="H6087">
        <v>1</v>
      </c>
      <c r="I6087">
        <f t="shared" si="666"/>
        <v>19</v>
      </c>
      <c r="J6087" s="3">
        <f t="shared" si="667"/>
        <v>5.2631578947368418E-2</v>
      </c>
      <c r="K6087" s="5">
        <f t="shared" si="670"/>
        <v>23</v>
      </c>
      <c r="L6087" s="3">
        <f t="shared" ca="1" si="668"/>
        <v>0</v>
      </c>
      <c r="M6087" s="1">
        <f t="shared" ca="1" si="669"/>
        <v>5.2631578947368418E-2</v>
      </c>
      <c r="N6087" t="str">
        <f t="shared" si="671"/>
        <v>yes</v>
      </c>
    </row>
    <row r="6088" spans="1:14" x14ac:dyDescent="0.25">
      <c r="A6088" t="str">
        <f t="shared" si="665"/>
        <v>2GWS Giants</v>
      </c>
      <c r="B6088">
        <v>2020</v>
      </c>
      <c r="C6088">
        <v>2</v>
      </c>
      <c r="D6088" t="s">
        <v>196</v>
      </c>
      <c r="E6088" t="s">
        <v>11</v>
      </c>
      <c r="F6088">
        <v>39</v>
      </c>
      <c r="G6088" s="1">
        <v>0.82</v>
      </c>
      <c r="H6088">
        <v>1</v>
      </c>
      <c r="I6088">
        <f t="shared" si="666"/>
        <v>24</v>
      </c>
      <c r="J6088" s="3">
        <f t="shared" si="667"/>
        <v>4.1666666666666664E-2</v>
      </c>
      <c r="K6088" s="5">
        <f t="shared" si="670"/>
        <v>41</v>
      </c>
      <c r="L6088" s="3">
        <f t="shared" ca="1" si="668"/>
        <v>0</v>
      </c>
      <c r="M6088" s="1">
        <f t="shared" ca="1" si="669"/>
        <v>4.1666666666666664E-2</v>
      </c>
      <c r="N6088" t="str">
        <f t="shared" si="671"/>
        <v>yes</v>
      </c>
    </row>
    <row r="6089" spans="1:14" x14ac:dyDescent="0.25">
      <c r="A6089" t="str">
        <f t="shared" si="665"/>
        <v>2Richmond</v>
      </c>
      <c r="B6089">
        <v>2020</v>
      </c>
      <c r="C6089">
        <v>2</v>
      </c>
      <c r="D6089" t="s">
        <v>204</v>
      </c>
      <c r="E6089" t="s">
        <v>28</v>
      </c>
      <c r="F6089">
        <v>23</v>
      </c>
      <c r="G6089" s="1">
        <v>0.69</v>
      </c>
      <c r="H6089">
        <v>1</v>
      </c>
      <c r="I6089">
        <f t="shared" si="666"/>
        <v>14</v>
      </c>
      <c r="J6089" s="3">
        <f t="shared" si="667"/>
        <v>7.1428571428571425E-2</v>
      </c>
      <c r="K6089" s="5">
        <f t="shared" si="670"/>
        <v>24</v>
      </c>
      <c r="L6089" s="3">
        <f t="shared" ca="1" si="668"/>
        <v>0</v>
      </c>
      <c r="M6089" s="1">
        <f t="shared" ca="1" si="669"/>
        <v>7.1428571428571425E-2</v>
      </c>
      <c r="N6089" t="str">
        <f t="shared" si="671"/>
        <v>yes</v>
      </c>
    </row>
    <row r="6090" spans="1:14" x14ac:dyDescent="0.25">
      <c r="A6090" t="str">
        <f t="shared" si="665"/>
        <v>2Hawthorn</v>
      </c>
      <c r="B6090">
        <v>2020</v>
      </c>
      <c r="C6090">
        <v>2</v>
      </c>
      <c r="D6090" t="s">
        <v>291</v>
      </c>
      <c r="E6090" t="s">
        <v>56</v>
      </c>
      <c r="F6090">
        <v>34</v>
      </c>
      <c r="G6090" s="1">
        <v>0.73</v>
      </c>
      <c r="H6090">
        <v>1</v>
      </c>
      <c r="I6090">
        <f t="shared" si="666"/>
        <v>28</v>
      </c>
      <c r="J6090" s="3">
        <f t="shared" si="667"/>
        <v>3.5714285714285712E-2</v>
      </c>
      <c r="K6090" s="5">
        <f t="shared" si="670"/>
        <v>7</v>
      </c>
      <c r="L6090" s="3">
        <f t="shared" ca="1" si="668"/>
        <v>0</v>
      </c>
      <c r="M6090" s="1">
        <f t="shared" ca="1" si="669"/>
        <v>3.5714285714285712E-2</v>
      </c>
      <c r="N6090" t="str">
        <f t="shared" si="671"/>
        <v>yes</v>
      </c>
    </row>
    <row r="6091" spans="1:14" x14ac:dyDescent="0.25">
      <c r="A6091" t="str">
        <f t="shared" si="665"/>
        <v>2North Melbourne</v>
      </c>
      <c r="B6091">
        <v>2020</v>
      </c>
      <c r="C6091">
        <v>2</v>
      </c>
      <c r="D6091" t="s">
        <v>205</v>
      </c>
      <c r="E6091" t="s">
        <v>25</v>
      </c>
      <c r="F6091">
        <v>90</v>
      </c>
      <c r="G6091" s="1">
        <v>0.86</v>
      </c>
      <c r="H6091">
        <v>1</v>
      </c>
      <c r="I6091">
        <f t="shared" si="666"/>
        <v>24</v>
      </c>
      <c r="J6091" s="3">
        <f t="shared" si="667"/>
        <v>4.1666666666666664E-2</v>
      </c>
      <c r="K6091" s="5">
        <f t="shared" si="670"/>
        <v>35</v>
      </c>
      <c r="L6091" s="3">
        <f t="shared" ca="1" si="668"/>
        <v>5.6213017751479286E-2</v>
      </c>
      <c r="M6091" s="1">
        <f t="shared" ca="1" si="669"/>
        <v>-1.4546351084812621E-2</v>
      </c>
      <c r="N6091" t="str">
        <f t="shared" si="671"/>
        <v>yes</v>
      </c>
    </row>
    <row r="6092" spans="1:14" x14ac:dyDescent="0.25">
      <c r="A6092" t="str">
        <f t="shared" si="665"/>
        <v>2St Kilda</v>
      </c>
      <c r="B6092">
        <v>2020</v>
      </c>
      <c r="C6092">
        <v>2</v>
      </c>
      <c r="D6092" t="s">
        <v>213</v>
      </c>
      <c r="E6092" t="s">
        <v>19</v>
      </c>
      <c r="F6092">
        <v>112</v>
      </c>
      <c r="G6092" s="1">
        <v>0.84</v>
      </c>
      <c r="H6092">
        <v>1</v>
      </c>
      <c r="I6092">
        <f t="shared" si="666"/>
        <v>25</v>
      </c>
      <c r="J6092" s="3">
        <f t="shared" si="667"/>
        <v>0.04</v>
      </c>
      <c r="K6092" s="5">
        <f t="shared" si="670"/>
        <v>31</v>
      </c>
      <c r="L6092" s="3">
        <f t="shared" ca="1" si="668"/>
        <v>1.838235294117647E-3</v>
      </c>
      <c r="M6092" s="1">
        <f t="shared" ca="1" si="669"/>
        <v>3.8161764705882353E-2</v>
      </c>
      <c r="N6092" t="str">
        <f t="shared" si="671"/>
        <v>yes</v>
      </c>
    </row>
    <row r="6093" spans="1:14" x14ac:dyDescent="0.25">
      <c r="A6093" t="str">
        <f t="shared" si="665"/>
        <v>2Essendon</v>
      </c>
      <c r="B6093">
        <v>2020</v>
      </c>
      <c r="C6093">
        <v>2</v>
      </c>
      <c r="D6093" t="s">
        <v>63</v>
      </c>
      <c r="E6093" t="s">
        <v>32</v>
      </c>
      <c r="F6093">
        <v>108</v>
      </c>
      <c r="G6093" s="1">
        <v>0.82</v>
      </c>
      <c r="H6093">
        <v>1</v>
      </c>
      <c r="I6093">
        <f t="shared" si="666"/>
        <v>26</v>
      </c>
      <c r="J6093" s="3">
        <f t="shared" si="667"/>
        <v>3.8461538461538464E-2</v>
      </c>
      <c r="K6093" s="5">
        <f t="shared" si="670"/>
        <v>193</v>
      </c>
      <c r="L6093" s="3">
        <f t="shared" ca="1" si="668"/>
        <v>0</v>
      </c>
      <c r="M6093" s="1">
        <f t="shared" ca="1" si="669"/>
        <v>3.8461538461538464E-2</v>
      </c>
      <c r="N6093" t="str">
        <f t="shared" si="671"/>
        <v>yes</v>
      </c>
    </row>
    <row r="6094" spans="1:14" x14ac:dyDescent="0.25">
      <c r="A6094" t="str">
        <f t="shared" si="665"/>
        <v>2St Kilda</v>
      </c>
      <c r="B6094">
        <v>2020</v>
      </c>
      <c r="C6094">
        <v>2</v>
      </c>
      <c r="D6094" t="s">
        <v>330</v>
      </c>
      <c r="E6094" t="s">
        <v>19</v>
      </c>
      <c r="F6094">
        <v>59</v>
      </c>
      <c r="G6094" s="1">
        <v>0.78</v>
      </c>
      <c r="H6094">
        <v>1</v>
      </c>
      <c r="I6094">
        <f t="shared" si="666"/>
        <v>25</v>
      </c>
      <c r="J6094" s="3">
        <f t="shared" si="667"/>
        <v>0.04</v>
      </c>
      <c r="K6094" s="5">
        <f t="shared" si="670"/>
        <v>3</v>
      </c>
      <c r="L6094" s="3">
        <f t="shared" ca="1" si="668"/>
        <v>1.547987616099071E-2</v>
      </c>
      <c r="M6094" s="1">
        <f t="shared" ca="1" si="669"/>
        <v>2.452012383900929E-2</v>
      </c>
      <c r="N6094" t="str">
        <f t="shared" si="671"/>
        <v>yes</v>
      </c>
    </row>
    <row r="6095" spans="1:14" x14ac:dyDescent="0.25">
      <c r="A6095" t="str">
        <f t="shared" si="665"/>
        <v>2Collingwood</v>
      </c>
      <c r="B6095">
        <v>2020</v>
      </c>
      <c r="C6095">
        <v>2</v>
      </c>
      <c r="D6095" t="s">
        <v>233</v>
      </c>
      <c r="E6095" t="s">
        <v>51</v>
      </c>
      <c r="F6095">
        <v>58</v>
      </c>
      <c r="G6095" s="1">
        <v>0.89</v>
      </c>
      <c r="H6095">
        <v>1</v>
      </c>
      <c r="I6095">
        <f t="shared" si="666"/>
        <v>14</v>
      </c>
      <c r="J6095" s="3">
        <f t="shared" si="667"/>
        <v>7.1428571428571425E-2</v>
      </c>
      <c r="K6095" s="5">
        <f t="shared" si="670"/>
        <v>21</v>
      </c>
      <c r="L6095" s="3">
        <f t="shared" ca="1" si="668"/>
        <v>0</v>
      </c>
      <c r="M6095" s="1">
        <f t="shared" ca="1" si="669"/>
        <v>7.1428571428571425E-2</v>
      </c>
      <c r="N6095" t="str">
        <f t="shared" si="671"/>
        <v>yes</v>
      </c>
    </row>
    <row r="6096" spans="1:14" x14ac:dyDescent="0.25">
      <c r="A6096" t="str">
        <f t="shared" si="665"/>
        <v>2Collingwood</v>
      </c>
      <c r="B6096">
        <v>2020</v>
      </c>
      <c r="C6096">
        <v>2</v>
      </c>
      <c r="D6096" t="s">
        <v>146</v>
      </c>
      <c r="E6096" t="s">
        <v>51</v>
      </c>
      <c r="F6096">
        <v>83</v>
      </c>
      <c r="G6096" s="1">
        <v>0.93</v>
      </c>
      <c r="H6096">
        <v>1</v>
      </c>
      <c r="I6096">
        <f t="shared" si="666"/>
        <v>14</v>
      </c>
      <c r="J6096" s="3">
        <f t="shared" si="667"/>
        <v>7.1428571428571425E-2</v>
      </c>
      <c r="K6096" s="5">
        <f t="shared" si="670"/>
        <v>41</v>
      </c>
      <c r="L6096" s="3">
        <f t="shared" ca="1" si="668"/>
        <v>0</v>
      </c>
      <c r="M6096" s="1">
        <f t="shared" ca="1" si="669"/>
        <v>7.1428571428571425E-2</v>
      </c>
      <c r="N6096" t="str">
        <f t="shared" si="671"/>
        <v>yes</v>
      </c>
    </row>
    <row r="6097" spans="1:14" x14ac:dyDescent="0.25">
      <c r="A6097" t="str">
        <f t="shared" si="665"/>
        <v>2Melbourne</v>
      </c>
      <c r="B6097">
        <v>2020</v>
      </c>
      <c r="C6097">
        <v>2</v>
      </c>
      <c r="D6097" t="s">
        <v>173</v>
      </c>
      <c r="E6097" t="s">
        <v>30</v>
      </c>
      <c r="F6097">
        <v>29</v>
      </c>
      <c r="G6097" s="1">
        <v>0.7</v>
      </c>
      <c r="H6097">
        <v>1</v>
      </c>
      <c r="I6097">
        <f t="shared" si="666"/>
        <v>19</v>
      </c>
      <c r="J6097" s="3">
        <f t="shared" si="667"/>
        <v>5.2631578947368418E-2</v>
      </c>
      <c r="K6097" s="5">
        <f t="shared" si="670"/>
        <v>25</v>
      </c>
      <c r="L6097" s="3">
        <f t="shared" ca="1" si="668"/>
        <v>0</v>
      </c>
      <c r="M6097" s="1">
        <f t="shared" ca="1" si="669"/>
        <v>5.2631578947368418E-2</v>
      </c>
      <c r="N6097" t="str">
        <f t="shared" si="671"/>
        <v>yes</v>
      </c>
    </row>
    <row r="6098" spans="1:14" x14ac:dyDescent="0.25">
      <c r="A6098" t="str">
        <f t="shared" si="665"/>
        <v>2North Melbourne</v>
      </c>
      <c r="B6098">
        <v>2020</v>
      </c>
      <c r="C6098">
        <v>2</v>
      </c>
      <c r="D6098" t="s">
        <v>240</v>
      </c>
      <c r="E6098" t="s">
        <v>25</v>
      </c>
      <c r="F6098">
        <v>43</v>
      </c>
      <c r="G6098" s="1">
        <v>0.73</v>
      </c>
      <c r="H6098">
        <v>1</v>
      </c>
      <c r="I6098">
        <f t="shared" si="666"/>
        <v>24</v>
      </c>
      <c r="J6098" s="3">
        <f t="shared" si="667"/>
        <v>4.1666666666666664E-2</v>
      </c>
      <c r="K6098" s="5">
        <f t="shared" si="670"/>
        <v>11</v>
      </c>
      <c r="L6098" s="3">
        <f t="shared" ca="1" si="668"/>
        <v>0</v>
      </c>
      <c r="M6098" s="1">
        <f t="shared" ca="1" si="669"/>
        <v>4.1666666666666664E-2</v>
      </c>
      <c r="N6098" t="str">
        <f t="shared" si="671"/>
        <v>yes</v>
      </c>
    </row>
    <row r="6099" spans="1:14" x14ac:dyDescent="0.25">
      <c r="A6099" t="str">
        <f t="shared" si="665"/>
        <v>2Fremantle</v>
      </c>
      <c r="B6099">
        <v>2020</v>
      </c>
      <c r="C6099">
        <v>2</v>
      </c>
      <c r="D6099" t="s">
        <v>356</v>
      </c>
      <c r="E6099" t="s">
        <v>53</v>
      </c>
      <c r="F6099">
        <v>21</v>
      </c>
      <c r="G6099" s="1">
        <v>0.81</v>
      </c>
      <c r="H6099">
        <v>0</v>
      </c>
      <c r="I6099">
        <f t="shared" si="666"/>
        <v>24</v>
      </c>
      <c r="J6099" s="3">
        <f t="shared" si="667"/>
        <v>0</v>
      </c>
      <c r="K6099" s="5">
        <f t="shared" si="670"/>
        <v>0</v>
      </c>
      <c r="L6099" s="3">
        <f t="shared" ca="1" si="668"/>
        <v>5.6561085972850679E-2</v>
      </c>
      <c r="M6099" s="1">
        <f t="shared" ca="1" si="669"/>
        <v>-5.6561085972850679E-2</v>
      </c>
      <c r="N6099" t="str">
        <f t="shared" si="671"/>
        <v>no</v>
      </c>
    </row>
    <row r="6100" spans="1:14" x14ac:dyDescent="0.25">
      <c r="A6100" t="str">
        <f t="shared" si="665"/>
        <v>2Geelong Cats</v>
      </c>
      <c r="B6100">
        <v>2020</v>
      </c>
      <c r="C6100">
        <v>2</v>
      </c>
      <c r="D6100" t="s">
        <v>227</v>
      </c>
      <c r="E6100" t="s">
        <v>9</v>
      </c>
      <c r="F6100">
        <v>47</v>
      </c>
      <c r="G6100" s="1">
        <v>0.73</v>
      </c>
      <c r="H6100">
        <v>0</v>
      </c>
      <c r="I6100">
        <f t="shared" si="666"/>
        <v>28</v>
      </c>
      <c r="J6100" s="3">
        <f t="shared" si="667"/>
        <v>0</v>
      </c>
      <c r="K6100" s="5">
        <f t="shared" si="670"/>
        <v>35</v>
      </c>
      <c r="L6100" s="3">
        <f t="shared" ca="1" si="668"/>
        <v>0</v>
      </c>
      <c r="M6100" s="1">
        <f t="shared" ca="1" si="669"/>
        <v>0</v>
      </c>
      <c r="N6100" t="str">
        <f t="shared" si="671"/>
        <v>yes</v>
      </c>
    </row>
    <row r="6101" spans="1:14" x14ac:dyDescent="0.25">
      <c r="A6101" t="str">
        <f t="shared" si="665"/>
        <v>2GWS Giants</v>
      </c>
      <c r="B6101">
        <v>2020</v>
      </c>
      <c r="C6101">
        <v>2</v>
      </c>
      <c r="D6101" t="s">
        <v>378</v>
      </c>
      <c r="E6101" t="s">
        <v>11</v>
      </c>
      <c r="F6101">
        <v>36</v>
      </c>
      <c r="G6101" s="1">
        <v>0.85</v>
      </c>
      <c r="H6101">
        <v>0</v>
      </c>
      <c r="I6101">
        <f t="shared" si="666"/>
        <v>24</v>
      </c>
      <c r="J6101" s="3">
        <f t="shared" si="667"/>
        <v>0</v>
      </c>
      <c r="K6101" s="5">
        <f t="shared" si="670"/>
        <v>0</v>
      </c>
      <c r="L6101" s="3">
        <f t="shared" ca="1" si="668"/>
        <v>0</v>
      </c>
      <c r="M6101" s="1">
        <f t="shared" ca="1" si="669"/>
        <v>0</v>
      </c>
      <c r="N6101" t="str">
        <f t="shared" si="671"/>
        <v>no</v>
      </c>
    </row>
    <row r="6102" spans="1:14" x14ac:dyDescent="0.25">
      <c r="A6102" t="str">
        <f t="shared" si="665"/>
        <v>2West Coast Eagles</v>
      </c>
      <c r="B6102">
        <v>2020</v>
      </c>
      <c r="C6102">
        <v>2</v>
      </c>
      <c r="D6102" t="s">
        <v>385</v>
      </c>
      <c r="E6102" t="s">
        <v>36</v>
      </c>
      <c r="F6102">
        <v>51</v>
      </c>
      <c r="G6102" s="1">
        <v>0.94</v>
      </c>
      <c r="H6102">
        <v>0</v>
      </c>
      <c r="I6102">
        <f t="shared" si="666"/>
        <v>24</v>
      </c>
      <c r="J6102" s="3">
        <f t="shared" si="667"/>
        <v>0</v>
      </c>
      <c r="K6102" s="5">
        <f t="shared" si="670"/>
        <v>0</v>
      </c>
      <c r="L6102" s="3">
        <f t="shared" ca="1" si="668"/>
        <v>1.4705882352941176E-2</v>
      </c>
      <c r="M6102" s="1">
        <f t="shared" ca="1" si="669"/>
        <v>-1.4705882352941176E-2</v>
      </c>
      <c r="N6102" t="str">
        <f t="shared" si="671"/>
        <v>no</v>
      </c>
    </row>
    <row r="6103" spans="1:14" x14ac:dyDescent="0.25">
      <c r="A6103" t="str">
        <f t="shared" si="665"/>
        <v>2Fremantle</v>
      </c>
      <c r="B6103">
        <v>2020</v>
      </c>
      <c r="C6103">
        <v>2</v>
      </c>
      <c r="D6103" t="s">
        <v>397</v>
      </c>
      <c r="E6103" t="s">
        <v>53</v>
      </c>
      <c r="F6103">
        <v>43</v>
      </c>
      <c r="G6103" s="1">
        <v>0.76</v>
      </c>
      <c r="H6103">
        <v>0</v>
      </c>
      <c r="I6103">
        <f t="shared" si="666"/>
        <v>24</v>
      </c>
      <c r="J6103" s="3">
        <f t="shared" si="667"/>
        <v>0</v>
      </c>
      <c r="K6103" s="5">
        <f t="shared" si="670"/>
        <v>0</v>
      </c>
      <c r="L6103" s="3">
        <f t="shared" ca="1" si="668"/>
        <v>0</v>
      </c>
      <c r="M6103" s="1">
        <f t="shared" ca="1" si="669"/>
        <v>0</v>
      </c>
      <c r="N6103" t="str">
        <f t="shared" si="671"/>
        <v>no</v>
      </c>
    </row>
    <row r="6104" spans="1:14" x14ac:dyDescent="0.25">
      <c r="A6104" t="str">
        <f t="shared" si="665"/>
        <v>2Melbourne</v>
      </c>
      <c r="B6104">
        <v>2020</v>
      </c>
      <c r="C6104">
        <v>2</v>
      </c>
      <c r="D6104" t="s">
        <v>403</v>
      </c>
      <c r="E6104" t="s">
        <v>30</v>
      </c>
      <c r="F6104">
        <v>27</v>
      </c>
      <c r="G6104" s="1">
        <v>0.96</v>
      </c>
      <c r="H6104">
        <v>0</v>
      </c>
      <c r="I6104">
        <f t="shared" si="666"/>
        <v>19</v>
      </c>
      <c r="J6104" s="3">
        <f t="shared" si="667"/>
        <v>0</v>
      </c>
      <c r="K6104" s="5">
        <f t="shared" si="670"/>
        <v>0</v>
      </c>
      <c r="L6104" s="3">
        <f t="shared" ca="1" si="668"/>
        <v>0</v>
      </c>
      <c r="M6104" s="1">
        <f t="shared" ca="1" si="669"/>
        <v>0</v>
      </c>
      <c r="N6104" t="str">
        <f t="shared" si="671"/>
        <v>no</v>
      </c>
    </row>
    <row r="6105" spans="1:14" x14ac:dyDescent="0.25">
      <c r="A6105" t="str">
        <f t="shared" si="665"/>
        <v>2Melbourne</v>
      </c>
      <c r="B6105">
        <v>2020</v>
      </c>
      <c r="C6105">
        <v>2</v>
      </c>
      <c r="D6105" t="s">
        <v>404</v>
      </c>
      <c r="E6105" t="s">
        <v>30</v>
      </c>
      <c r="F6105">
        <v>26</v>
      </c>
      <c r="G6105" s="1">
        <v>0.9</v>
      </c>
      <c r="H6105">
        <v>0</v>
      </c>
      <c r="I6105">
        <f t="shared" si="666"/>
        <v>19</v>
      </c>
      <c r="J6105" s="3">
        <f t="shared" si="667"/>
        <v>0</v>
      </c>
      <c r="K6105" s="5">
        <f t="shared" si="670"/>
        <v>0</v>
      </c>
      <c r="L6105" s="3">
        <f t="shared" ca="1" si="668"/>
        <v>0</v>
      </c>
      <c r="M6105" s="1">
        <f t="shared" ca="1" si="669"/>
        <v>0</v>
      </c>
      <c r="N6105" t="str">
        <f t="shared" si="671"/>
        <v>no</v>
      </c>
    </row>
    <row r="6106" spans="1:14" x14ac:dyDescent="0.25">
      <c r="A6106" t="str">
        <f t="shared" si="665"/>
        <v>2Adelaide Crows</v>
      </c>
      <c r="B6106">
        <v>2020</v>
      </c>
      <c r="C6106">
        <v>2</v>
      </c>
      <c r="D6106" t="s">
        <v>424</v>
      </c>
      <c r="E6106" t="s">
        <v>22</v>
      </c>
      <c r="F6106">
        <v>35</v>
      </c>
      <c r="G6106" s="1">
        <v>0.96</v>
      </c>
      <c r="H6106">
        <v>0</v>
      </c>
      <c r="I6106">
        <f t="shared" si="666"/>
        <v>26</v>
      </c>
      <c r="J6106" s="3">
        <f t="shared" si="667"/>
        <v>0</v>
      </c>
      <c r="K6106" s="5">
        <f t="shared" si="670"/>
        <v>0</v>
      </c>
      <c r="L6106" s="3">
        <f t="shared" ca="1" si="668"/>
        <v>1.9607843137254902E-2</v>
      </c>
      <c r="M6106" s="1">
        <f t="shared" ca="1" si="669"/>
        <v>-1.9607843137254902E-2</v>
      </c>
      <c r="N6106" t="str">
        <f t="shared" si="671"/>
        <v>no</v>
      </c>
    </row>
    <row r="6107" spans="1:14" x14ac:dyDescent="0.25">
      <c r="A6107" t="str">
        <f t="shared" si="665"/>
        <v>2GWS Giants</v>
      </c>
      <c r="B6107">
        <v>2020</v>
      </c>
      <c r="C6107">
        <v>2</v>
      </c>
      <c r="D6107" t="s">
        <v>377</v>
      </c>
      <c r="E6107" t="s">
        <v>11</v>
      </c>
      <c r="F6107">
        <v>42</v>
      </c>
      <c r="G6107" s="1">
        <v>0.81</v>
      </c>
      <c r="H6107">
        <v>0</v>
      </c>
      <c r="I6107">
        <f t="shared" si="666"/>
        <v>24</v>
      </c>
      <c r="J6107" s="3">
        <f t="shared" si="667"/>
        <v>0</v>
      </c>
      <c r="K6107" s="5">
        <f t="shared" si="670"/>
        <v>0</v>
      </c>
      <c r="L6107" s="3">
        <f t="shared" ca="1" si="668"/>
        <v>3.125E-2</v>
      </c>
      <c r="M6107" s="1">
        <f t="shared" ca="1" si="669"/>
        <v>-3.125E-2</v>
      </c>
      <c r="N6107" t="str">
        <f t="shared" si="671"/>
        <v>no</v>
      </c>
    </row>
    <row r="6108" spans="1:14" x14ac:dyDescent="0.25">
      <c r="A6108" t="str">
        <f t="shared" si="665"/>
        <v>2Hawthorn</v>
      </c>
      <c r="B6108">
        <v>2020</v>
      </c>
      <c r="C6108">
        <v>2</v>
      </c>
      <c r="D6108" t="s">
        <v>382</v>
      </c>
      <c r="E6108" t="s">
        <v>56</v>
      </c>
      <c r="F6108">
        <v>65</v>
      </c>
      <c r="G6108" s="1">
        <v>0.87</v>
      </c>
      <c r="H6108">
        <v>0</v>
      </c>
      <c r="I6108">
        <f t="shared" si="666"/>
        <v>28</v>
      </c>
      <c r="J6108" s="3">
        <f t="shared" si="667"/>
        <v>0</v>
      </c>
      <c r="K6108" s="5">
        <f t="shared" si="670"/>
        <v>0</v>
      </c>
      <c r="L6108" s="3">
        <f t="shared" ca="1" si="668"/>
        <v>0</v>
      </c>
      <c r="M6108" s="1">
        <f t="shared" ca="1" si="669"/>
        <v>0</v>
      </c>
      <c r="N6108" t="str">
        <f t="shared" si="671"/>
        <v>no</v>
      </c>
    </row>
    <row r="6109" spans="1:14" x14ac:dyDescent="0.25">
      <c r="A6109" t="str">
        <f t="shared" si="665"/>
        <v>2West Coast Eagles</v>
      </c>
      <c r="B6109">
        <v>2020</v>
      </c>
      <c r="C6109">
        <v>2</v>
      </c>
      <c r="D6109" t="s">
        <v>448</v>
      </c>
      <c r="E6109" t="s">
        <v>36</v>
      </c>
      <c r="F6109">
        <v>34</v>
      </c>
      <c r="G6109" s="1">
        <v>0.83</v>
      </c>
      <c r="H6109">
        <v>0</v>
      </c>
      <c r="I6109">
        <f t="shared" si="666"/>
        <v>24</v>
      </c>
      <c r="J6109" s="3">
        <f t="shared" si="667"/>
        <v>0</v>
      </c>
      <c r="K6109" s="5">
        <f t="shared" si="670"/>
        <v>0</v>
      </c>
      <c r="L6109" s="3">
        <f t="shared" ca="1" si="668"/>
        <v>0</v>
      </c>
      <c r="M6109" s="1">
        <f t="shared" ca="1" si="669"/>
        <v>0</v>
      </c>
      <c r="N6109" t="str">
        <f t="shared" si="671"/>
        <v>no</v>
      </c>
    </row>
    <row r="6110" spans="1:14" x14ac:dyDescent="0.25">
      <c r="A6110" t="str">
        <f t="shared" si="665"/>
        <v>2Carlton</v>
      </c>
      <c r="B6110">
        <v>2020</v>
      </c>
      <c r="C6110">
        <v>2</v>
      </c>
      <c r="D6110" t="s">
        <v>426</v>
      </c>
      <c r="E6110" t="s">
        <v>6</v>
      </c>
      <c r="F6110">
        <v>26</v>
      </c>
      <c r="G6110" s="1">
        <v>0.73</v>
      </c>
      <c r="H6110">
        <v>0</v>
      </c>
      <c r="I6110">
        <f t="shared" si="666"/>
        <v>19</v>
      </c>
      <c r="J6110" s="3">
        <f t="shared" si="667"/>
        <v>0</v>
      </c>
      <c r="K6110" s="5">
        <f t="shared" si="670"/>
        <v>0</v>
      </c>
      <c r="L6110" s="3">
        <f t="shared" ca="1" si="668"/>
        <v>4.0247678018575851E-2</v>
      </c>
      <c r="M6110" s="1">
        <f t="shared" ca="1" si="669"/>
        <v>-4.0247678018575851E-2</v>
      </c>
      <c r="N6110" t="str">
        <f t="shared" si="671"/>
        <v>no</v>
      </c>
    </row>
    <row r="6111" spans="1:14" x14ac:dyDescent="0.25">
      <c r="A6111" t="str">
        <f t="shared" si="665"/>
        <v>2Geelong Cats</v>
      </c>
      <c r="B6111">
        <v>2020</v>
      </c>
      <c r="C6111">
        <v>2</v>
      </c>
      <c r="D6111" t="s">
        <v>466</v>
      </c>
      <c r="E6111" t="s">
        <v>9</v>
      </c>
      <c r="F6111">
        <v>31</v>
      </c>
      <c r="G6111" s="1">
        <v>0.88</v>
      </c>
      <c r="H6111">
        <v>0</v>
      </c>
      <c r="I6111">
        <f t="shared" si="666"/>
        <v>28</v>
      </c>
      <c r="J6111" s="3">
        <f t="shared" si="667"/>
        <v>0</v>
      </c>
      <c r="K6111" s="5">
        <f t="shared" si="670"/>
        <v>0</v>
      </c>
      <c r="L6111" s="3">
        <f t="shared" ca="1" si="668"/>
        <v>3.8461538461538457E-2</v>
      </c>
      <c r="M6111" s="1">
        <f t="shared" ca="1" si="669"/>
        <v>-3.8461538461538457E-2</v>
      </c>
      <c r="N6111" t="str">
        <f t="shared" si="671"/>
        <v>no</v>
      </c>
    </row>
    <row r="6112" spans="1:14" x14ac:dyDescent="0.25">
      <c r="A6112" t="str">
        <f t="shared" si="665"/>
        <v>2Geelong Cats</v>
      </c>
      <c r="B6112">
        <v>2020</v>
      </c>
      <c r="C6112">
        <v>2</v>
      </c>
      <c r="D6112" t="s">
        <v>467</v>
      </c>
      <c r="E6112" t="s">
        <v>9</v>
      </c>
      <c r="F6112">
        <v>23</v>
      </c>
      <c r="G6112" s="1">
        <v>0.81</v>
      </c>
      <c r="H6112">
        <v>0</v>
      </c>
      <c r="I6112">
        <f t="shared" si="666"/>
        <v>28</v>
      </c>
      <c r="J6112" s="3">
        <f t="shared" si="667"/>
        <v>0</v>
      </c>
      <c r="K6112" s="5">
        <f t="shared" si="670"/>
        <v>0</v>
      </c>
      <c r="L6112" s="3">
        <f t="shared" ca="1" si="668"/>
        <v>0</v>
      </c>
      <c r="M6112" s="1">
        <f t="shared" ca="1" si="669"/>
        <v>0</v>
      </c>
      <c r="N6112" t="str">
        <f t="shared" si="671"/>
        <v>no</v>
      </c>
    </row>
    <row r="6113" spans="1:14" x14ac:dyDescent="0.25">
      <c r="A6113" t="str">
        <f t="shared" si="665"/>
        <v>2Collingwood</v>
      </c>
      <c r="B6113">
        <v>2020</v>
      </c>
      <c r="C6113">
        <v>2</v>
      </c>
      <c r="D6113" t="s">
        <v>411</v>
      </c>
      <c r="E6113" t="s">
        <v>51</v>
      </c>
      <c r="F6113">
        <v>80</v>
      </c>
      <c r="G6113" s="1">
        <v>0.65</v>
      </c>
      <c r="H6113">
        <v>0</v>
      </c>
      <c r="I6113">
        <f t="shared" si="666"/>
        <v>14</v>
      </c>
      <c r="J6113" s="3">
        <f t="shared" si="667"/>
        <v>0</v>
      </c>
      <c r="K6113" s="5">
        <f t="shared" si="670"/>
        <v>0</v>
      </c>
      <c r="L6113" s="3">
        <f t="shared" ca="1" si="668"/>
        <v>4.1015625E-2</v>
      </c>
      <c r="M6113" s="1">
        <f t="shared" ca="1" si="669"/>
        <v>-4.1015625E-2</v>
      </c>
      <c r="N6113" t="str">
        <f t="shared" si="671"/>
        <v>no</v>
      </c>
    </row>
    <row r="6114" spans="1:14" x14ac:dyDescent="0.25">
      <c r="A6114" t="str">
        <f t="shared" si="665"/>
        <v>2Brisbane Lions</v>
      </c>
      <c r="B6114">
        <v>2020</v>
      </c>
      <c r="C6114">
        <v>2</v>
      </c>
      <c r="D6114" t="s">
        <v>390</v>
      </c>
      <c r="E6114" t="s">
        <v>16</v>
      </c>
      <c r="F6114">
        <v>55</v>
      </c>
      <c r="G6114" s="1">
        <v>0.96</v>
      </c>
      <c r="H6114">
        <v>0</v>
      </c>
      <c r="I6114">
        <f t="shared" si="666"/>
        <v>24</v>
      </c>
      <c r="J6114" s="3">
        <f t="shared" si="667"/>
        <v>0</v>
      </c>
      <c r="K6114" s="5">
        <f t="shared" si="670"/>
        <v>0</v>
      </c>
      <c r="L6114" s="3">
        <f t="shared" ca="1" si="668"/>
        <v>0</v>
      </c>
      <c r="M6114" s="1">
        <f t="shared" ca="1" si="669"/>
        <v>0</v>
      </c>
      <c r="N6114" t="str">
        <f t="shared" si="671"/>
        <v>no</v>
      </c>
    </row>
    <row r="6115" spans="1:14" x14ac:dyDescent="0.25">
      <c r="A6115" t="str">
        <f t="shared" si="665"/>
        <v>2Adelaide Crows</v>
      </c>
      <c r="B6115">
        <v>2020</v>
      </c>
      <c r="C6115">
        <v>2</v>
      </c>
      <c r="D6115" t="s">
        <v>193</v>
      </c>
      <c r="E6115" t="s">
        <v>22</v>
      </c>
      <c r="F6115">
        <v>23</v>
      </c>
      <c r="G6115" s="1">
        <v>0.87</v>
      </c>
      <c r="H6115">
        <v>0</v>
      </c>
      <c r="I6115">
        <f t="shared" si="666"/>
        <v>26</v>
      </c>
      <c r="J6115" s="3">
        <f t="shared" si="667"/>
        <v>0</v>
      </c>
      <c r="K6115" s="5">
        <f t="shared" si="670"/>
        <v>27</v>
      </c>
      <c r="L6115" s="3">
        <f t="shared" ca="1" si="668"/>
        <v>0</v>
      </c>
      <c r="M6115" s="1">
        <f t="shared" ca="1" si="669"/>
        <v>0</v>
      </c>
      <c r="N6115" t="str">
        <f t="shared" si="671"/>
        <v>yes</v>
      </c>
    </row>
    <row r="6116" spans="1:14" x14ac:dyDescent="0.25">
      <c r="A6116" t="str">
        <f t="shared" si="665"/>
        <v>2Geelong Cats</v>
      </c>
      <c r="B6116">
        <v>2020</v>
      </c>
      <c r="C6116">
        <v>2</v>
      </c>
      <c r="D6116" t="s">
        <v>361</v>
      </c>
      <c r="E6116" t="s">
        <v>9</v>
      </c>
      <c r="F6116">
        <v>64</v>
      </c>
      <c r="G6116" s="1">
        <v>0.87</v>
      </c>
      <c r="H6116">
        <v>0</v>
      </c>
      <c r="I6116">
        <f t="shared" si="666"/>
        <v>28</v>
      </c>
      <c r="J6116" s="3">
        <f t="shared" si="667"/>
        <v>0</v>
      </c>
      <c r="K6116" s="5">
        <f t="shared" si="670"/>
        <v>0</v>
      </c>
      <c r="L6116" s="3">
        <f t="shared" ca="1" si="668"/>
        <v>3.8461538461538457E-2</v>
      </c>
      <c r="M6116" s="1">
        <f t="shared" ca="1" si="669"/>
        <v>-3.8461538461538457E-2</v>
      </c>
      <c r="N6116" t="str">
        <f t="shared" si="671"/>
        <v>no</v>
      </c>
    </row>
    <row r="6117" spans="1:14" x14ac:dyDescent="0.25">
      <c r="A6117" t="str">
        <f t="shared" si="665"/>
        <v>2Melbourne</v>
      </c>
      <c r="B6117">
        <v>2020</v>
      </c>
      <c r="C6117">
        <v>2</v>
      </c>
      <c r="D6117" t="s">
        <v>507</v>
      </c>
      <c r="E6117" t="s">
        <v>30</v>
      </c>
      <c r="F6117">
        <v>42</v>
      </c>
      <c r="G6117" s="1">
        <v>0.78</v>
      </c>
      <c r="H6117">
        <v>0</v>
      </c>
      <c r="I6117">
        <f t="shared" si="666"/>
        <v>19</v>
      </c>
      <c r="J6117" s="3">
        <f t="shared" si="667"/>
        <v>0</v>
      </c>
      <c r="K6117" s="5">
        <f t="shared" si="670"/>
        <v>0</v>
      </c>
      <c r="L6117" s="3">
        <f t="shared" ca="1" si="668"/>
        <v>1.948051948051948E-2</v>
      </c>
      <c r="M6117" s="1">
        <f t="shared" ca="1" si="669"/>
        <v>-1.948051948051948E-2</v>
      </c>
      <c r="N6117" t="str">
        <f t="shared" si="671"/>
        <v>no</v>
      </c>
    </row>
    <row r="6118" spans="1:14" x14ac:dyDescent="0.25">
      <c r="A6118" t="str">
        <f t="shared" si="665"/>
        <v>2St Kilda</v>
      </c>
      <c r="B6118">
        <v>2020</v>
      </c>
      <c r="C6118">
        <v>2</v>
      </c>
      <c r="D6118" t="s">
        <v>511</v>
      </c>
      <c r="E6118" t="s">
        <v>19</v>
      </c>
      <c r="F6118">
        <v>49</v>
      </c>
      <c r="G6118" s="1">
        <v>0.73</v>
      </c>
      <c r="H6118">
        <v>0</v>
      </c>
      <c r="I6118">
        <f t="shared" si="666"/>
        <v>25</v>
      </c>
      <c r="J6118" s="3">
        <f t="shared" si="667"/>
        <v>0</v>
      </c>
      <c r="K6118" s="5">
        <f t="shared" si="670"/>
        <v>0</v>
      </c>
      <c r="L6118" s="3">
        <f t="shared" ca="1" si="668"/>
        <v>0</v>
      </c>
      <c r="M6118" s="1">
        <f t="shared" ca="1" si="669"/>
        <v>0</v>
      </c>
      <c r="N6118" t="str">
        <f t="shared" si="671"/>
        <v>no</v>
      </c>
    </row>
    <row r="6119" spans="1:14" x14ac:dyDescent="0.25">
      <c r="A6119" t="str">
        <f t="shared" si="665"/>
        <v>2Western Bulldogs</v>
      </c>
      <c r="B6119">
        <v>2020</v>
      </c>
      <c r="C6119">
        <v>2</v>
      </c>
      <c r="D6119" t="s">
        <v>370</v>
      </c>
      <c r="E6119" t="s">
        <v>14</v>
      </c>
      <c r="F6119">
        <v>34</v>
      </c>
      <c r="G6119" s="1">
        <v>0.81</v>
      </c>
      <c r="H6119">
        <v>0</v>
      </c>
      <c r="I6119">
        <f t="shared" si="666"/>
        <v>25</v>
      </c>
      <c r="J6119" s="3">
        <f t="shared" si="667"/>
        <v>0</v>
      </c>
      <c r="K6119" s="5">
        <f t="shared" si="670"/>
        <v>0</v>
      </c>
      <c r="L6119" s="3">
        <f t="shared" ca="1" si="668"/>
        <v>0</v>
      </c>
      <c r="M6119" s="1">
        <f t="shared" ca="1" si="669"/>
        <v>0</v>
      </c>
      <c r="N6119" t="str">
        <f t="shared" si="671"/>
        <v>no</v>
      </c>
    </row>
    <row r="6120" spans="1:14" x14ac:dyDescent="0.25">
      <c r="A6120" t="str">
        <f t="shared" si="665"/>
        <v>2Collingwood</v>
      </c>
      <c r="B6120">
        <v>2020</v>
      </c>
      <c r="C6120">
        <v>2</v>
      </c>
      <c r="D6120" t="s">
        <v>443</v>
      </c>
      <c r="E6120" t="s">
        <v>51</v>
      </c>
      <c r="F6120">
        <v>80</v>
      </c>
      <c r="G6120" s="1">
        <v>0.83</v>
      </c>
      <c r="H6120">
        <v>0</v>
      </c>
      <c r="I6120">
        <f t="shared" si="666"/>
        <v>14</v>
      </c>
      <c r="J6120" s="3">
        <f t="shared" si="667"/>
        <v>0</v>
      </c>
      <c r="K6120" s="5">
        <f t="shared" si="670"/>
        <v>0</v>
      </c>
      <c r="L6120" s="3">
        <f t="shared" ca="1" si="668"/>
        <v>3.8363171355498722E-2</v>
      </c>
      <c r="M6120" s="1">
        <f t="shared" ca="1" si="669"/>
        <v>-3.8363171355498722E-2</v>
      </c>
      <c r="N6120" t="str">
        <f t="shared" si="671"/>
        <v>no</v>
      </c>
    </row>
    <row r="6121" spans="1:14" x14ac:dyDescent="0.25">
      <c r="A6121" t="str">
        <f t="shared" si="665"/>
        <v>2Brisbane Lions</v>
      </c>
      <c r="B6121">
        <v>2020</v>
      </c>
      <c r="C6121">
        <v>2</v>
      </c>
      <c r="D6121" t="s">
        <v>420</v>
      </c>
      <c r="E6121" t="s">
        <v>16</v>
      </c>
      <c r="F6121">
        <v>71</v>
      </c>
      <c r="G6121" s="1">
        <v>0.81</v>
      </c>
      <c r="H6121">
        <v>0</v>
      </c>
      <c r="I6121">
        <f t="shared" si="666"/>
        <v>24</v>
      </c>
      <c r="J6121" s="3">
        <f t="shared" si="667"/>
        <v>0</v>
      </c>
      <c r="K6121" s="5">
        <f t="shared" si="670"/>
        <v>0</v>
      </c>
      <c r="L6121" s="3">
        <f t="shared" ca="1" si="668"/>
        <v>5.6856187290969896E-2</v>
      </c>
      <c r="M6121" s="1">
        <f t="shared" ca="1" si="669"/>
        <v>-5.6856187290969896E-2</v>
      </c>
      <c r="N6121" t="str">
        <f t="shared" si="671"/>
        <v>no</v>
      </c>
    </row>
    <row r="6122" spans="1:14" x14ac:dyDescent="0.25">
      <c r="A6122" t="str">
        <f t="shared" si="665"/>
        <v>2Brisbane Lions</v>
      </c>
      <c r="B6122">
        <v>2020</v>
      </c>
      <c r="C6122">
        <v>2</v>
      </c>
      <c r="D6122" t="s">
        <v>522</v>
      </c>
      <c r="E6122" t="s">
        <v>16</v>
      </c>
      <c r="F6122">
        <v>36</v>
      </c>
      <c r="G6122" s="1">
        <v>0.8</v>
      </c>
      <c r="H6122">
        <v>0</v>
      </c>
      <c r="I6122">
        <f t="shared" si="666"/>
        <v>24</v>
      </c>
      <c r="J6122" s="3">
        <f t="shared" si="667"/>
        <v>0</v>
      </c>
      <c r="K6122" s="5">
        <f t="shared" si="670"/>
        <v>0</v>
      </c>
      <c r="L6122" s="3">
        <f t="shared" ca="1" si="668"/>
        <v>0</v>
      </c>
      <c r="M6122" s="1">
        <f t="shared" ca="1" si="669"/>
        <v>0</v>
      </c>
      <c r="N6122" t="str">
        <f t="shared" si="671"/>
        <v>no</v>
      </c>
    </row>
    <row r="6123" spans="1:14" x14ac:dyDescent="0.25">
      <c r="A6123" t="str">
        <f t="shared" si="665"/>
        <v>2Richmond</v>
      </c>
      <c r="B6123">
        <v>2020</v>
      </c>
      <c r="C6123">
        <v>2</v>
      </c>
      <c r="D6123" t="s">
        <v>316</v>
      </c>
      <c r="E6123" t="s">
        <v>28</v>
      </c>
      <c r="F6123">
        <v>50</v>
      </c>
      <c r="G6123" s="1">
        <v>0.68</v>
      </c>
      <c r="H6123">
        <v>0</v>
      </c>
      <c r="I6123">
        <f t="shared" si="666"/>
        <v>14</v>
      </c>
      <c r="J6123" s="3">
        <f t="shared" si="667"/>
        <v>0</v>
      </c>
      <c r="K6123" s="5">
        <f t="shared" si="670"/>
        <v>2</v>
      </c>
      <c r="L6123" s="3">
        <f t="shared" ca="1" si="668"/>
        <v>1.0416666666666666E-2</v>
      </c>
      <c r="M6123" s="1">
        <f t="shared" ca="1" si="669"/>
        <v>-1.0416666666666666E-2</v>
      </c>
      <c r="N6123" t="str">
        <f t="shared" si="671"/>
        <v>yes</v>
      </c>
    </row>
    <row r="6124" spans="1:14" x14ac:dyDescent="0.25">
      <c r="A6124" t="str">
        <f t="shared" si="665"/>
        <v>2Sydney Swans</v>
      </c>
      <c r="B6124">
        <v>2020</v>
      </c>
      <c r="C6124">
        <v>2</v>
      </c>
      <c r="D6124" t="s">
        <v>536</v>
      </c>
      <c r="E6124" t="s">
        <v>70</v>
      </c>
      <c r="F6124">
        <v>32</v>
      </c>
      <c r="G6124" s="1">
        <v>0.88</v>
      </c>
      <c r="H6124">
        <v>0</v>
      </c>
      <c r="I6124">
        <f t="shared" si="666"/>
        <v>26</v>
      </c>
      <c r="J6124" s="3">
        <f t="shared" si="667"/>
        <v>0</v>
      </c>
      <c r="K6124" s="5">
        <f t="shared" si="670"/>
        <v>0</v>
      </c>
      <c r="L6124" s="3">
        <f t="shared" ca="1" si="668"/>
        <v>0</v>
      </c>
      <c r="M6124" s="1">
        <f t="shared" ca="1" si="669"/>
        <v>0</v>
      </c>
      <c r="N6124" t="str">
        <f t="shared" si="671"/>
        <v>no</v>
      </c>
    </row>
    <row r="6125" spans="1:14" x14ac:dyDescent="0.25">
      <c r="A6125" t="str">
        <f t="shared" si="665"/>
        <v>2Hawthorn</v>
      </c>
      <c r="B6125">
        <v>2020</v>
      </c>
      <c r="C6125">
        <v>2</v>
      </c>
      <c r="D6125" t="s">
        <v>343</v>
      </c>
      <c r="E6125" t="s">
        <v>56</v>
      </c>
      <c r="F6125">
        <v>46</v>
      </c>
      <c r="G6125" s="1">
        <v>0.85</v>
      </c>
      <c r="H6125">
        <v>0</v>
      </c>
      <c r="I6125">
        <f t="shared" si="666"/>
        <v>28</v>
      </c>
      <c r="J6125" s="3">
        <f t="shared" si="667"/>
        <v>0</v>
      </c>
      <c r="K6125" s="5">
        <f t="shared" si="670"/>
        <v>1</v>
      </c>
      <c r="L6125" s="3">
        <f t="shared" ca="1" si="668"/>
        <v>4.329004329004329E-3</v>
      </c>
      <c r="M6125" s="1">
        <f t="shared" ca="1" si="669"/>
        <v>-4.329004329004329E-3</v>
      </c>
      <c r="N6125" t="str">
        <f t="shared" si="671"/>
        <v>yes</v>
      </c>
    </row>
    <row r="6126" spans="1:14" x14ac:dyDescent="0.25">
      <c r="A6126" t="str">
        <f t="shared" si="665"/>
        <v>2Carlton</v>
      </c>
      <c r="B6126">
        <v>2020</v>
      </c>
      <c r="C6126">
        <v>2</v>
      </c>
      <c r="D6126" t="s">
        <v>304</v>
      </c>
      <c r="E6126" t="s">
        <v>6</v>
      </c>
      <c r="F6126">
        <v>73</v>
      </c>
      <c r="G6126" s="1">
        <v>0.84</v>
      </c>
      <c r="H6126">
        <v>0</v>
      </c>
      <c r="I6126">
        <f t="shared" si="666"/>
        <v>19</v>
      </c>
      <c r="J6126" s="3">
        <f t="shared" si="667"/>
        <v>0</v>
      </c>
      <c r="K6126" s="5">
        <f t="shared" si="670"/>
        <v>2</v>
      </c>
      <c r="L6126" s="3">
        <f t="shared" ca="1" si="668"/>
        <v>1.7361111111111112E-2</v>
      </c>
      <c r="M6126" s="1">
        <f t="shared" ca="1" si="669"/>
        <v>-1.7361111111111112E-2</v>
      </c>
      <c r="N6126" t="str">
        <f t="shared" si="671"/>
        <v>yes</v>
      </c>
    </row>
    <row r="6127" spans="1:14" x14ac:dyDescent="0.25">
      <c r="A6127" t="str">
        <f t="shared" si="665"/>
        <v>2Essendon</v>
      </c>
      <c r="B6127">
        <v>2020</v>
      </c>
      <c r="C6127">
        <v>2</v>
      </c>
      <c r="D6127" t="s">
        <v>463</v>
      </c>
      <c r="E6127" t="s">
        <v>32</v>
      </c>
      <c r="F6127">
        <v>61</v>
      </c>
      <c r="G6127" s="1">
        <v>0.87</v>
      </c>
      <c r="H6127">
        <v>0</v>
      </c>
      <c r="I6127">
        <f t="shared" si="666"/>
        <v>26</v>
      </c>
      <c r="J6127" s="3">
        <f t="shared" si="667"/>
        <v>0</v>
      </c>
      <c r="K6127" s="5">
        <f t="shared" si="670"/>
        <v>0</v>
      </c>
      <c r="L6127" s="3">
        <f t="shared" ca="1" si="668"/>
        <v>0</v>
      </c>
      <c r="M6127" s="1">
        <f t="shared" ca="1" si="669"/>
        <v>0</v>
      </c>
      <c r="N6127" t="str">
        <f t="shared" si="671"/>
        <v>no</v>
      </c>
    </row>
    <row r="6128" spans="1:14" x14ac:dyDescent="0.25">
      <c r="A6128" t="str">
        <f t="shared" si="665"/>
        <v>2Brisbane Lions</v>
      </c>
      <c r="B6128">
        <v>2020</v>
      </c>
      <c r="C6128">
        <v>2</v>
      </c>
      <c r="D6128" t="s">
        <v>306</v>
      </c>
      <c r="E6128" t="s">
        <v>16</v>
      </c>
      <c r="F6128">
        <v>18</v>
      </c>
      <c r="G6128" s="1">
        <v>0.87</v>
      </c>
      <c r="H6128">
        <v>0</v>
      </c>
      <c r="I6128">
        <f t="shared" si="666"/>
        <v>24</v>
      </c>
      <c r="J6128" s="3">
        <f t="shared" si="667"/>
        <v>0</v>
      </c>
      <c r="K6128" s="5">
        <f t="shared" si="670"/>
        <v>2</v>
      </c>
      <c r="L6128" s="3">
        <f t="shared" ca="1" si="668"/>
        <v>3.7037037037037034E-3</v>
      </c>
      <c r="M6128" s="1">
        <f t="shared" ca="1" si="669"/>
        <v>-3.7037037037037034E-3</v>
      </c>
      <c r="N6128" t="str">
        <f t="shared" si="671"/>
        <v>yes</v>
      </c>
    </row>
    <row r="6129" spans="1:14" x14ac:dyDescent="0.25">
      <c r="A6129" t="str">
        <f t="shared" si="665"/>
        <v>2Carlton</v>
      </c>
      <c r="B6129">
        <v>2020</v>
      </c>
      <c r="C6129">
        <v>2</v>
      </c>
      <c r="D6129" t="s">
        <v>459</v>
      </c>
      <c r="E6129" t="s">
        <v>6</v>
      </c>
      <c r="F6129">
        <v>51</v>
      </c>
      <c r="G6129" s="1">
        <v>0.87</v>
      </c>
      <c r="H6129">
        <v>0</v>
      </c>
      <c r="I6129">
        <f t="shared" si="666"/>
        <v>19</v>
      </c>
      <c r="J6129" s="3">
        <f t="shared" si="667"/>
        <v>0</v>
      </c>
      <c r="K6129" s="5">
        <f t="shared" si="670"/>
        <v>0</v>
      </c>
      <c r="L6129" s="3">
        <f t="shared" ca="1" si="668"/>
        <v>4.9019607843137254E-2</v>
      </c>
      <c r="M6129" s="1">
        <f t="shared" ca="1" si="669"/>
        <v>-4.9019607843137254E-2</v>
      </c>
      <c r="N6129" t="str">
        <f t="shared" si="671"/>
        <v>no</v>
      </c>
    </row>
    <row r="6130" spans="1:14" x14ac:dyDescent="0.25">
      <c r="A6130" t="str">
        <f t="shared" si="665"/>
        <v>2Carlton</v>
      </c>
      <c r="B6130">
        <v>2020</v>
      </c>
      <c r="C6130">
        <v>2</v>
      </c>
      <c r="D6130" t="s">
        <v>552</v>
      </c>
      <c r="E6130" t="s">
        <v>6</v>
      </c>
      <c r="F6130">
        <v>25</v>
      </c>
      <c r="G6130" s="1">
        <v>0.71</v>
      </c>
      <c r="H6130">
        <v>0</v>
      </c>
      <c r="I6130">
        <f t="shared" si="666"/>
        <v>19</v>
      </c>
      <c r="J6130" s="3">
        <f t="shared" si="667"/>
        <v>0</v>
      </c>
      <c r="K6130" s="5">
        <f t="shared" si="670"/>
        <v>0</v>
      </c>
      <c r="L6130" s="3">
        <f t="shared" ca="1" si="668"/>
        <v>0</v>
      </c>
      <c r="M6130" s="1">
        <f t="shared" ca="1" si="669"/>
        <v>0</v>
      </c>
      <c r="N6130" t="str">
        <f t="shared" si="671"/>
        <v>no</v>
      </c>
    </row>
    <row r="6131" spans="1:14" x14ac:dyDescent="0.25">
      <c r="A6131" t="str">
        <f t="shared" si="665"/>
        <v>2Hawthorn</v>
      </c>
      <c r="B6131">
        <v>2020</v>
      </c>
      <c r="C6131">
        <v>2</v>
      </c>
      <c r="D6131" t="s">
        <v>560</v>
      </c>
      <c r="E6131" t="s">
        <v>56</v>
      </c>
      <c r="F6131">
        <v>40</v>
      </c>
      <c r="G6131" s="1">
        <v>0.72</v>
      </c>
      <c r="H6131">
        <v>0</v>
      </c>
      <c r="I6131">
        <f t="shared" si="666"/>
        <v>28</v>
      </c>
      <c r="J6131" s="3">
        <f t="shared" si="667"/>
        <v>0</v>
      </c>
      <c r="K6131" s="5">
        <f t="shared" si="670"/>
        <v>0</v>
      </c>
      <c r="L6131" s="3">
        <f t="shared" ca="1" si="668"/>
        <v>0</v>
      </c>
      <c r="M6131" s="1">
        <f t="shared" ca="1" si="669"/>
        <v>0</v>
      </c>
      <c r="N6131" t="str">
        <f t="shared" si="671"/>
        <v>no</v>
      </c>
    </row>
    <row r="6132" spans="1:14" x14ac:dyDescent="0.25">
      <c r="A6132" t="str">
        <f t="shared" si="665"/>
        <v>2North Melbourne</v>
      </c>
      <c r="B6132">
        <v>2020</v>
      </c>
      <c r="C6132">
        <v>2</v>
      </c>
      <c r="D6132" t="s">
        <v>305</v>
      </c>
      <c r="E6132" t="s">
        <v>25</v>
      </c>
      <c r="F6132">
        <v>33</v>
      </c>
      <c r="G6132" s="1">
        <v>0.97</v>
      </c>
      <c r="H6132">
        <v>0</v>
      </c>
      <c r="I6132">
        <f t="shared" si="666"/>
        <v>24</v>
      </c>
      <c r="J6132" s="3">
        <f t="shared" si="667"/>
        <v>0</v>
      </c>
      <c r="K6132" s="5">
        <f t="shared" si="670"/>
        <v>3</v>
      </c>
      <c r="L6132" s="3">
        <f t="shared" ca="1" si="668"/>
        <v>0</v>
      </c>
      <c r="M6132" s="1">
        <f t="shared" ca="1" si="669"/>
        <v>0</v>
      </c>
      <c r="N6132" t="str">
        <f t="shared" si="671"/>
        <v>yes</v>
      </c>
    </row>
    <row r="6133" spans="1:14" x14ac:dyDescent="0.25">
      <c r="A6133" t="str">
        <f t="shared" si="665"/>
        <v>2Fremantle</v>
      </c>
      <c r="B6133">
        <v>2020</v>
      </c>
      <c r="C6133">
        <v>2</v>
      </c>
      <c r="D6133" t="s">
        <v>358</v>
      </c>
      <c r="E6133" t="s">
        <v>53</v>
      </c>
      <c r="F6133">
        <v>41</v>
      </c>
      <c r="G6133" s="1">
        <v>0.75</v>
      </c>
      <c r="H6133">
        <v>0</v>
      </c>
      <c r="I6133">
        <f t="shared" si="666"/>
        <v>24</v>
      </c>
      <c r="J6133" s="3">
        <f t="shared" si="667"/>
        <v>0</v>
      </c>
      <c r="K6133" s="5">
        <f t="shared" si="670"/>
        <v>0</v>
      </c>
      <c r="L6133" s="3">
        <f t="shared" ca="1" si="668"/>
        <v>9.0909090909090905E-3</v>
      </c>
      <c r="M6133" s="1">
        <f t="shared" ca="1" si="669"/>
        <v>-9.0909090909090905E-3</v>
      </c>
      <c r="N6133" t="str">
        <f t="shared" si="671"/>
        <v>no</v>
      </c>
    </row>
    <row r="6134" spans="1:14" x14ac:dyDescent="0.25">
      <c r="A6134" t="str">
        <f t="shared" si="665"/>
        <v>2St Kilda</v>
      </c>
      <c r="B6134">
        <v>2020</v>
      </c>
      <c r="C6134">
        <v>2</v>
      </c>
      <c r="D6134" t="s">
        <v>568</v>
      </c>
      <c r="E6134" t="s">
        <v>19</v>
      </c>
      <c r="F6134">
        <v>57</v>
      </c>
      <c r="G6134" s="1">
        <v>0.68</v>
      </c>
      <c r="H6134">
        <v>0</v>
      </c>
      <c r="I6134">
        <f t="shared" si="666"/>
        <v>25</v>
      </c>
      <c r="J6134" s="3">
        <f t="shared" si="667"/>
        <v>0</v>
      </c>
      <c r="K6134" s="5">
        <f t="shared" si="670"/>
        <v>0</v>
      </c>
      <c r="L6134" s="3">
        <f t="shared" ca="1" si="668"/>
        <v>4.9019607843137254E-2</v>
      </c>
      <c r="M6134" s="1">
        <f t="shared" ca="1" si="669"/>
        <v>-4.9019607843137254E-2</v>
      </c>
      <c r="N6134" t="str">
        <f t="shared" si="671"/>
        <v>no</v>
      </c>
    </row>
    <row r="6135" spans="1:14" x14ac:dyDescent="0.25">
      <c r="A6135" t="str">
        <f t="shared" si="665"/>
        <v>2Western Bulldogs</v>
      </c>
      <c r="B6135">
        <v>2020</v>
      </c>
      <c r="C6135">
        <v>2</v>
      </c>
      <c r="D6135" t="s">
        <v>569</v>
      </c>
      <c r="E6135" t="s">
        <v>14</v>
      </c>
      <c r="F6135">
        <v>52</v>
      </c>
      <c r="G6135" s="1">
        <v>0.79</v>
      </c>
      <c r="H6135">
        <v>0</v>
      </c>
      <c r="I6135">
        <f t="shared" si="666"/>
        <v>25</v>
      </c>
      <c r="J6135" s="3">
        <f t="shared" si="667"/>
        <v>0</v>
      </c>
      <c r="K6135" s="5">
        <f t="shared" si="670"/>
        <v>0</v>
      </c>
      <c r="L6135" s="3">
        <f t="shared" ca="1" si="668"/>
        <v>0</v>
      </c>
      <c r="M6135" s="1">
        <f t="shared" ca="1" si="669"/>
        <v>0</v>
      </c>
      <c r="N6135" t="str">
        <f t="shared" si="671"/>
        <v>no</v>
      </c>
    </row>
    <row r="6136" spans="1:14" x14ac:dyDescent="0.25">
      <c r="A6136" t="str">
        <f t="shared" si="665"/>
        <v>2GWS Giants</v>
      </c>
      <c r="B6136">
        <v>2020</v>
      </c>
      <c r="C6136">
        <v>2</v>
      </c>
      <c r="D6136" t="s">
        <v>380</v>
      </c>
      <c r="E6136" t="s">
        <v>11</v>
      </c>
      <c r="F6136">
        <v>67</v>
      </c>
      <c r="G6136" s="1">
        <v>0.97</v>
      </c>
      <c r="H6136">
        <v>0</v>
      </c>
      <c r="I6136">
        <f t="shared" si="666"/>
        <v>24</v>
      </c>
      <c r="J6136" s="3">
        <f t="shared" si="667"/>
        <v>0</v>
      </c>
      <c r="K6136" s="5">
        <f t="shared" si="670"/>
        <v>0</v>
      </c>
      <c r="L6136" s="3">
        <f t="shared" ca="1" si="668"/>
        <v>0</v>
      </c>
      <c r="M6136" s="1">
        <f t="shared" ca="1" si="669"/>
        <v>0</v>
      </c>
      <c r="N6136" t="str">
        <f t="shared" si="671"/>
        <v>no</v>
      </c>
    </row>
    <row r="6137" spans="1:14" x14ac:dyDescent="0.25">
      <c r="A6137" t="str">
        <f t="shared" si="665"/>
        <v>2Hawthorn</v>
      </c>
      <c r="B6137">
        <v>2020</v>
      </c>
      <c r="C6137">
        <v>2</v>
      </c>
      <c r="D6137" t="s">
        <v>573</v>
      </c>
      <c r="E6137" t="s">
        <v>56</v>
      </c>
      <c r="F6137">
        <v>27</v>
      </c>
      <c r="G6137" s="1">
        <v>0.86</v>
      </c>
      <c r="H6137">
        <v>0</v>
      </c>
      <c r="I6137">
        <f t="shared" si="666"/>
        <v>28</v>
      </c>
      <c r="J6137" s="3">
        <f t="shared" si="667"/>
        <v>0</v>
      </c>
      <c r="K6137" s="5">
        <f t="shared" si="670"/>
        <v>0</v>
      </c>
      <c r="L6137" s="3">
        <f t="shared" ca="1" si="668"/>
        <v>1.5873015873015872E-2</v>
      </c>
      <c r="M6137" s="1">
        <f t="shared" ca="1" si="669"/>
        <v>-1.5873015873015872E-2</v>
      </c>
      <c r="N6137" t="str">
        <f t="shared" si="671"/>
        <v>no</v>
      </c>
    </row>
    <row r="6138" spans="1:14" x14ac:dyDescent="0.25">
      <c r="A6138" t="str">
        <f t="shared" si="665"/>
        <v>2Gold Coast Suns</v>
      </c>
      <c r="B6138">
        <v>2020</v>
      </c>
      <c r="C6138">
        <v>2</v>
      </c>
      <c r="D6138" t="s">
        <v>374</v>
      </c>
      <c r="E6138" t="s">
        <v>40</v>
      </c>
      <c r="F6138">
        <v>47</v>
      </c>
      <c r="G6138" s="1">
        <v>0.77</v>
      </c>
      <c r="H6138">
        <v>0</v>
      </c>
      <c r="I6138">
        <f t="shared" si="666"/>
        <v>24</v>
      </c>
      <c r="J6138" s="3">
        <f t="shared" si="667"/>
        <v>0</v>
      </c>
      <c r="K6138" s="5">
        <f t="shared" si="670"/>
        <v>0</v>
      </c>
      <c r="L6138" s="3">
        <f t="shared" ca="1" si="668"/>
        <v>0</v>
      </c>
      <c r="M6138" s="1">
        <f t="shared" ca="1" si="669"/>
        <v>0</v>
      </c>
      <c r="N6138" t="str">
        <f t="shared" si="671"/>
        <v>no</v>
      </c>
    </row>
    <row r="6139" spans="1:14" x14ac:dyDescent="0.25">
      <c r="A6139" t="str">
        <f t="shared" si="665"/>
        <v>2GWS Giants</v>
      </c>
      <c r="B6139">
        <v>2020</v>
      </c>
      <c r="C6139">
        <v>2</v>
      </c>
      <c r="D6139" t="s">
        <v>440</v>
      </c>
      <c r="E6139" t="s">
        <v>11</v>
      </c>
      <c r="F6139">
        <v>19</v>
      </c>
      <c r="G6139" s="1">
        <v>0.85</v>
      </c>
      <c r="H6139">
        <v>0</v>
      </c>
      <c r="I6139">
        <f t="shared" si="666"/>
        <v>24</v>
      </c>
      <c r="J6139" s="3">
        <f t="shared" si="667"/>
        <v>0</v>
      </c>
      <c r="K6139" s="5">
        <f t="shared" si="670"/>
        <v>0</v>
      </c>
      <c r="L6139" s="3">
        <f t="shared" ca="1" si="668"/>
        <v>0</v>
      </c>
      <c r="M6139" s="1">
        <f t="shared" ca="1" si="669"/>
        <v>0</v>
      </c>
      <c r="N6139" t="str">
        <f t="shared" si="671"/>
        <v>no</v>
      </c>
    </row>
    <row r="6140" spans="1:14" x14ac:dyDescent="0.25">
      <c r="A6140" t="str">
        <f t="shared" si="665"/>
        <v>2Brisbane Lions</v>
      </c>
      <c r="B6140">
        <v>2020</v>
      </c>
      <c r="C6140">
        <v>2</v>
      </c>
      <c r="D6140" t="s">
        <v>451</v>
      </c>
      <c r="E6140" t="s">
        <v>16</v>
      </c>
      <c r="F6140">
        <v>36</v>
      </c>
      <c r="G6140" s="1">
        <v>0.75</v>
      </c>
      <c r="H6140">
        <v>0</v>
      </c>
      <c r="I6140">
        <f t="shared" si="666"/>
        <v>24</v>
      </c>
      <c r="J6140" s="3">
        <f t="shared" si="667"/>
        <v>0</v>
      </c>
      <c r="K6140" s="5">
        <f t="shared" si="670"/>
        <v>0</v>
      </c>
      <c r="L6140" s="3">
        <f t="shared" ca="1" si="668"/>
        <v>5.9006211180124224E-2</v>
      </c>
      <c r="M6140" s="1">
        <f t="shared" ca="1" si="669"/>
        <v>-5.9006211180124224E-2</v>
      </c>
      <c r="N6140" t="str">
        <f t="shared" si="671"/>
        <v>no</v>
      </c>
    </row>
    <row r="6141" spans="1:14" x14ac:dyDescent="0.25">
      <c r="A6141" t="str">
        <f t="shared" si="665"/>
        <v>2Carlton</v>
      </c>
      <c r="B6141">
        <v>2020</v>
      </c>
      <c r="C6141">
        <v>2</v>
      </c>
      <c r="D6141" t="s">
        <v>395</v>
      </c>
      <c r="E6141" t="s">
        <v>6</v>
      </c>
      <c r="F6141">
        <v>88</v>
      </c>
      <c r="G6141" s="1">
        <v>0.84</v>
      </c>
      <c r="H6141">
        <v>0</v>
      </c>
      <c r="I6141">
        <f t="shared" si="666"/>
        <v>19</v>
      </c>
      <c r="J6141" s="3">
        <f t="shared" si="667"/>
        <v>0</v>
      </c>
      <c r="K6141" s="5">
        <f t="shared" si="670"/>
        <v>0</v>
      </c>
      <c r="L6141" s="3">
        <f t="shared" ca="1" si="668"/>
        <v>0</v>
      </c>
      <c r="M6141" s="1">
        <f t="shared" ca="1" si="669"/>
        <v>0</v>
      </c>
      <c r="N6141" t="str">
        <f t="shared" si="671"/>
        <v>no</v>
      </c>
    </row>
    <row r="6142" spans="1:14" x14ac:dyDescent="0.25">
      <c r="A6142" t="str">
        <f t="shared" si="665"/>
        <v>2Geelong Cats</v>
      </c>
      <c r="B6142">
        <v>2020</v>
      </c>
      <c r="C6142">
        <v>2</v>
      </c>
      <c r="D6142" t="s">
        <v>362</v>
      </c>
      <c r="E6142" t="s">
        <v>9</v>
      </c>
      <c r="F6142">
        <v>80</v>
      </c>
      <c r="G6142" s="1">
        <v>0.87</v>
      </c>
      <c r="H6142">
        <v>0</v>
      </c>
      <c r="I6142">
        <f t="shared" si="666"/>
        <v>28</v>
      </c>
      <c r="J6142" s="3">
        <f t="shared" si="667"/>
        <v>0</v>
      </c>
      <c r="K6142" s="5">
        <f t="shared" si="670"/>
        <v>0</v>
      </c>
      <c r="L6142" s="3">
        <f t="shared" ca="1" si="668"/>
        <v>4.1353383458646621E-2</v>
      </c>
      <c r="M6142" s="1">
        <f t="shared" ca="1" si="669"/>
        <v>-4.1353383458646621E-2</v>
      </c>
      <c r="N6142" t="str">
        <f t="shared" si="671"/>
        <v>no</v>
      </c>
    </row>
    <row r="6143" spans="1:14" x14ac:dyDescent="0.25">
      <c r="A6143" t="str">
        <f t="shared" si="665"/>
        <v>2Geelong Cats</v>
      </c>
      <c r="B6143">
        <v>2020</v>
      </c>
      <c r="C6143">
        <v>2</v>
      </c>
      <c r="D6143" t="s">
        <v>211</v>
      </c>
      <c r="E6143" t="s">
        <v>9</v>
      </c>
      <c r="F6143">
        <v>47</v>
      </c>
      <c r="G6143" s="1">
        <v>0.9</v>
      </c>
      <c r="H6143">
        <v>0</v>
      </c>
      <c r="I6143">
        <f t="shared" si="666"/>
        <v>28</v>
      </c>
      <c r="J6143" s="3">
        <f t="shared" si="667"/>
        <v>0</v>
      </c>
      <c r="K6143" s="5">
        <f t="shared" si="670"/>
        <v>50</v>
      </c>
      <c r="L6143" s="3">
        <f t="shared" ca="1" si="668"/>
        <v>0</v>
      </c>
      <c r="M6143" s="1">
        <f t="shared" ca="1" si="669"/>
        <v>0</v>
      </c>
      <c r="N6143" t="str">
        <f t="shared" si="671"/>
        <v>yes</v>
      </c>
    </row>
    <row r="6144" spans="1:14" x14ac:dyDescent="0.25">
      <c r="A6144" t="str">
        <f t="shared" si="665"/>
        <v>2Western Bulldogs</v>
      </c>
      <c r="B6144">
        <v>2020</v>
      </c>
      <c r="C6144">
        <v>2</v>
      </c>
      <c r="D6144" t="s">
        <v>368</v>
      </c>
      <c r="E6144" t="s">
        <v>14</v>
      </c>
      <c r="F6144">
        <v>50</v>
      </c>
      <c r="G6144" s="1">
        <v>0.86</v>
      </c>
      <c r="H6144">
        <v>0</v>
      </c>
      <c r="I6144">
        <f t="shared" si="666"/>
        <v>25</v>
      </c>
      <c r="J6144" s="3">
        <f t="shared" si="667"/>
        <v>0</v>
      </c>
      <c r="K6144" s="5">
        <f t="shared" si="670"/>
        <v>0</v>
      </c>
      <c r="L6144" s="3">
        <f t="shared" ca="1" si="668"/>
        <v>8.152173913043478E-3</v>
      </c>
      <c r="M6144" s="1">
        <f t="shared" ca="1" si="669"/>
        <v>-8.152173913043478E-3</v>
      </c>
      <c r="N6144" t="str">
        <f t="shared" si="671"/>
        <v>no</v>
      </c>
    </row>
    <row r="6145" spans="1:14" x14ac:dyDescent="0.25">
      <c r="A6145" t="str">
        <f t="shared" si="665"/>
        <v>2GWS Giants</v>
      </c>
      <c r="B6145">
        <v>2020</v>
      </c>
      <c r="C6145">
        <v>2</v>
      </c>
      <c r="D6145" t="s">
        <v>559</v>
      </c>
      <c r="E6145" t="s">
        <v>11</v>
      </c>
      <c r="F6145">
        <v>36</v>
      </c>
      <c r="G6145" s="1">
        <v>0.86</v>
      </c>
      <c r="H6145">
        <v>0</v>
      </c>
      <c r="I6145">
        <f t="shared" si="666"/>
        <v>24</v>
      </c>
      <c r="J6145" s="3">
        <f t="shared" si="667"/>
        <v>0</v>
      </c>
      <c r="K6145" s="5">
        <f t="shared" si="670"/>
        <v>0</v>
      </c>
      <c r="L6145" s="3">
        <f t="shared" ca="1" si="668"/>
        <v>0</v>
      </c>
      <c r="M6145" s="1">
        <f t="shared" ca="1" si="669"/>
        <v>0</v>
      </c>
      <c r="N6145" t="str">
        <f t="shared" si="671"/>
        <v>no</v>
      </c>
    </row>
    <row r="6146" spans="1:14" x14ac:dyDescent="0.25">
      <c r="A6146" t="str">
        <f t="shared" ref="A6146:A6209" si="672">C6146&amp;E6146</f>
        <v>2Collingwood</v>
      </c>
      <c r="B6146">
        <v>2020</v>
      </c>
      <c r="C6146">
        <v>2</v>
      </c>
      <c r="D6146" t="s">
        <v>444</v>
      </c>
      <c r="E6146" t="s">
        <v>51</v>
      </c>
      <c r="F6146">
        <v>22</v>
      </c>
      <c r="G6146" s="1">
        <v>0.93</v>
      </c>
      <c r="H6146">
        <v>0</v>
      </c>
      <c r="I6146">
        <f t="shared" ref="I6146:I6209" si="673">SUMIF($A:$A,$A6146,$H:$H)/4</f>
        <v>14</v>
      </c>
      <c r="J6146" s="3">
        <f t="shared" ref="J6146:J6209" si="674">H6146/I6146</f>
        <v>0</v>
      </c>
      <c r="K6146" s="5">
        <f t="shared" si="670"/>
        <v>0</v>
      </c>
      <c r="L6146" s="3">
        <f t="shared" ref="L6146:L6209" ca="1" si="675">SUMIF($D:$D,$D6146,$J6146)/COUNTIF($D:$D,$D6146)</f>
        <v>4.9275362318840575E-2</v>
      </c>
      <c r="M6146" s="1">
        <f t="shared" ref="M6146:M6209" ca="1" si="676">J6146-L6146</f>
        <v>-4.9275362318840575E-2</v>
      </c>
      <c r="N6146" t="str">
        <f t="shared" si="671"/>
        <v>no</v>
      </c>
    </row>
    <row r="6147" spans="1:14" x14ac:dyDescent="0.25">
      <c r="A6147" t="str">
        <f t="shared" si="672"/>
        <v>2Collingwood</v>
      </c>
      <c r="B6147">
        <v>2020</v>
      </c>
      <c r="C6147">
        <v>2</v>
      </c>
      <c r="D6147" t="s">
        <v>550</v>
      </c>
      <c r="E6147" t="s">
        <v>51</v>
      </c>
      <c r="F6147">
        <v>47</v>
      </c>
      <c r="G6147" s="1">
        <v>0.73</v>
      </c>
      <c r="H6147">
        <v>0</v>
      </c>
      <c r="I6147">
        <f t="shared" si="673"/>
        <v>14</v>
      </c>
      <c r="J6147" s="3">
        <f t="shared" si="674"/>
        <v>0</v>
      </c>
      <c r="K6147" s="5">
        <f t="shared" ref="K6147:K6210" si="677">SUMIF($D:$D,$D6147,$H:$H)</f>
        <v>0</v>
      </c>
      <c r="L6147" s="3">
        <f t="shared" ca="1" si="675"/>
        <v>2.840909090909091E-3</v>
      </c>
      <c r="M6147" s="1">
        <f t="shared" ca="1" si="676"/>
        <v>-2.840909090909091E-3</v>
      </c>
      <c r="N6147" t="str">
        <f t="shared" ref="N6147:N6210" si="678">IF(K6147&gt;0,"yes", "no")</f>
        <v>no</v>
      </c>
    </row>
    <row r="6148" spans="1:14" x14ac:dyDescent="0.25">
      <c r="A6148" t="str">
        <f t="shared" si="672"/>
        <v>2West Coast Eagles</v>
      </c>
      <c r="B6148">
        <v>2020</v>
      </c>
      <c r="C6148">
        <v>2</v>
      </c>
      <c r="D6148" t="s">
        <v>418</v>
      </c>
      <c r="E6148" t="s">
        <v>36</v>
      </c>
      <c r="F6148">
        <v>25</v>
      </c>
      <c r="G6148" s="1">
        <v>0.86</v>
      </c>
      <c r="H6148">
        <v>0</v>
      </c>
      <c r="I6148">
        <f t="shared" si="673"/>
        <v>24</v>
      </c>
      <c r="J6148" s="3">
        <f t="shared" si="674"/>
        <v>0</v>
      </c>
      <c r="K6148" s="5">
        <f t="shared" si="677"/>
        <v>0</v>
      </c>
      <c r="L6148" s="3">
        <f t="shared" ca="1" si="675"/>
        <v>4.5248868778280547E-3</v>
      </c>
      <c r="M6148" s="1">
        <f t="shared" ca="1" si="676"/>
        <v>-4.5248868778280547E-3</v>
      </c>
      <c r="N6148" t="str">
        <f t="shared" si="678"/>
        <v>no</v>
      </c>
    </row>
    <row r="6149" spans="1:14" x14ac:dyDescent="0.25">
      <c r="A6149" t="str">
        <f t="shared" si="672"/>
        <v>2North Melbourne</v>
      </c>
      <c r="B6149">
        <v>2020</v>
      </c>
      <c r="C6149">
        <v>2</v>
      </c>
      <c r="D6149" t="s">
        <v>590</v>
      </c>
      <c r="E6149" t="s">
        <v>25</v>
      </c>
      <c r="F6149">
        <v>43</v>
      </c>
      <c r="G6149" s="1">
        <v>0.81</v>
      </c>
      <c r="H6149">
        <v>0</v>
      </c>
      <c r="I6149">
        <f t="shared" si="673"/>
        <v>24</v>
      </c>
      <c r="J6149" s="3">
        <f t="shared" si="674"/>
        <v>0</v>
      </c>
      <c r="K6149" s="5">
        <f t="shared" si="677"/>
        <v>0</v>
      </c>
      <c r="L6149" s="3">
        <f t="shared" ca="1" si="675"/>
        <v>0</v>
      </c>
      <c r="M6149" s="1">
        <f t="shared" ca="1" si="676"/>
        <v>0</v>
      </c>
      <c r="N6149" t="str">
        <f t="shared" si="678"/>
        <v>no</v>
      </c>
    </row>
    <row r="6150" spans="1:14" x14ac:dyDescent="0.25">
      <c r="A6150" t="str">
        <f t="shared" si="672"/>
        <v>2Melbourne</v>
      </c>
      <c r="B6150">
        <v>2020</v>
      </c>
      <c r="C6150">
        <v>2</v>
      </c>
      <c r="D6150" t="s">
        <v>237</v>
      </c>
      <c r="E6150" t="s">
        <v>30</v>
      </c>
      <c r="F6150">
        <v>40</v>
      </c>
      <c r="G6150" s="1">
        <v>0.86</v>
      </c>
      <c r="H6150">
        <v>0</v>
      </c>
      <c r="I6150">
        <f t="shared" si="673"/>
        <v>19</v>
      </c>
      <c r="J6150" s="3">
        <f t="shared" si="674"/>
        <v>0</v>
      </c>
      <c r="K6150" s="5">
        <f t="shared" si="677"/>
        <v>17</v>
      </c>
      <c r="L6150" s="3">
        <f t="shared" ca="1" si="675"/>
        <v>0</v>
      </c>
      <c r="M6150" s="1">
        <f t="shared" ca="1" si="676"/>
        <v>0</v>
      </c>
      <c r="N6150" t="str">
        <f t="shared" si="678"/>
        <v>yes</v>
      </c>
    </row>
    <row r="6151" spans="1:14" x14ac:dyDescent="0.25">
      <c r="A6151" t="str">
        <f t="shared" si="672"/>
        <v>2Essendon</v>
      </c>
      <c r="B6151">
        <v>2020</v>
      </c>
      <c r="C6151">
        <v>2</v>
      </c>
      <c r="D6151" t="s">
        <v>427</v>
      </c>
      <c r="E6151" t="s">
        <v>32</v>
      </c>
      <c r="F6151">
        <v>55</v>
      </c>
      <c r="G6151" s="1">
        <v>0.85</v>
      </c>
      <c r="H6151">
        <v>0</v>
      </c>
      <c r="I6151">
        <f t="shared" si="673"/>
        <v>26</v>
      </c>
      <c r="J6151" s="3">
        <f t="shared" si="674"/>
        <v>0</v>
      </c>
      <c r="K6151" s="5">
        <f t="shared" si="677"/>
        <v>0</v>
      </c>
      <c r="L6151" s="3">
        <f t="shared" ca="1" si="675"/>
        <v>4.6035805626598467E-2</v>
      </c>
      <c r="M6151" s="1">
        <f t="shared" ca="1" si="676"/>
        <v>-4.6035805626598467E-2</v>
      </c>
      <c r="N6151" t="str">
        <f t="shared" si="678"/>
        <v>no</v>
      </c>
    </row>
    <row r="6152" spans="1:14" x14ac:dyDescent="0.25">
      <c r="A6152" t="str">
        <f t="shared" si="672"/>
        <v>2Melbourne</v>
      </c>
      <c r="B6152">
        <v>2020</v>
      </c>
      <c r="C6152">
        <v>2</v>
      </c>
      <c r="D6152" t="s">
        <v>530</v>
      </c>
      <c r="E6152" t="s">
        <v>30</v>
      </c>
      <c r="F6152">
        <v>77</v>
      </c>
      <c r="G6152" s="1">
        <v>0.98</v>
      </c>
      <c r="H6152">
        <v>0</v>
      </c>
      <c r="I6152">
        <f t="shared" si="673"/>
        <v>19</v>
      </c>
      <c r="J6152" s="3">
        <f t="shared" si="674"/>
        <v>0</v>
      </c>
      <c r="K6152" s="5">
        <f t="shared" si="677"/>
        <v>0</v>
      </c>
      <c r="L6152" s="3">
        <f t="shared" ca="1" si="675"/>
        <v>0</v>
      </c>
      <c r="M6152" s="1">
        <f t="shared" ca="1" si="676"/>
        <v>0</v>
      </c>
      <c r="N6152" t="str">
        <f t="shared" si="678"/>
        <v>no</v>
      </c>
    </row>
    <row r="6153" spans="1:14" x14ac:dyDescent="0.25">
      <c r="A6153" t="str">
        <f t="shared" si="672"/>
        <v>2Western Bulldogs</v>
      </c>
      <c r="B6153">
        <v>2020</v>
      </c>
      <c r="C6153">
        <v>2</v>
      </c>
      <c r="D6153" t="s">
        <v>275</v>
      </c>
      <c r="E6153" t="s">
        <v>14</v>
      </c>
      <c r="F6153">
        <v>20</v>
      </c>
      <c r="G6153" s="1">
        <v>0.69</v>
      </c>
      <c r="H6153">
        <v>0</v>
      </c>
      <c r="I6153">
        <f t="shared" si="673"/>
        <v>25</v>
      </c>
      <c r="J6153" s="3">
        <f t="shared" si="674"/>
        <v>0</v>
      </c>
      <c r="K6153" s="5">
        <f t="shared" si="677"/>
        <v>4</v>
      </c>
      <c r="L6153" s="3">
        <f t="shared" ca="1" si="675"/>
        <v>0</v>
      </c>
      <c r="M6153" s="1">
        <f t="shared" ca="1" si="676"/>
        <v>0</v>
      </c>
      <c r="N6153" t="str">
        <f t="shared" si="678"/>
        <v>yes</v>
      </c>
    </row>
    <row r="6154" spans="1:14" x14ac:dyDescent="0.25">
      <c r="A6154" t="str">
        <f t="shared" si="672"/>
        <v>2Fremantle</v>
      </c>
      <c r="B6154">
        <v>2020</v>
      </c>
      <c r="C6154">
        <v>2</v>
      </c>
      <c r="D6154" t="s">
        <v>431</v>
      </c>
      <c r="E6154" t="s">
        <v>53</v>
      </c>
      <c r="F6154">
        <v>39</v>
      </c>
      <c r="G6154" s="1">
        <v>0.78</v>
      </c>
      <c r="H6154">
        <v>0</v>
      </c>
      <c r="I6154">
        <f t="shared" si="673"/>
        <v>24</v>
      </c>
      <c r="J6154" s="3">
        <f t="shared" si="674"/>
        <v>0</v>
      </c>
      <c r="K6154" s="5">
        <f t="shared" si="677"/>
        <v>0</v>
      </c>
      <c r="L6154" s="3">
        <f t="shared" ca="1" si="675"/>
        <v>0</v>
      </c>
      <c r="M6154" s="1">
        <f t="shared" ca="1" si="676"/>
        <v>0</v>
      </c>
      <c r="N6154" t="str">
        <f t="shared" si="678"/>
        <v>no</v>
      </c>
    </row>
    <row r="6155" spans="1:14" x14ac:dyDescent="0.25">
      <c r="A6155" t="str">
        <f t="shared" si="672"/>
        <v>2Gold Coast Suns</v>
      </c>
      <c r="B6155">
        <v>2020</v>
      </c>
      <c r="C6155">
        <v>2</v>
      </c>
      <c r="D6155" t="s">
        <v>439</v>
      </c>
      <c r="E6155" t="s">
        <v>40</v>
      </c>
      <c r="F6155">
        <v>66</v>
      </c>
      <c r="G6155" s="1">
        <v>0.88</v>
      </c>
      <c r="H6155">
        <v>0</v>
      </c>
      <c r="I6155">
        <f t="shared" si="673"/>
        <v>24</v>
      </c>
      <c r="J6155" s="3">
        <f t="shared" si="674"/>
        <v>0</v>
      </c>
      <c r="K6155" s="5">
        <f t="shared" si="677"/>
        <v>0</v>
      </c>
      <c r="L6155" s="3">
        <f t="shared" ca="1" si="675"/>
        <v>0</v>
      </c>
      <c r="M6155" s="1">
        <f t="shared" ca="1" si="676"/>
        <v>0</v>
      </c>
      <c r="N6155" t="str">
        <f t="shared" si="678"/>
        <v>no</v>
      </c>
    </row>
    <row r="6156" spans="1:14" x14ac:dyDescent="0.25">
      <c r="A6156" t="str">
        <f t="shared" si="672"/>
        <v>2Collingwood</v>
      </c>
      <c r="B6156">
        <v>2020</v>
      </c>
      <c r="C6156">
        <v>2</v>
      </c>
      <c r="D6156" t="s">
        <v>498</v>
      </c>
      <c r="E6156" t="s">
        <v>51</v>
      </c>
      <c r="F6156">
        <v>21</v>
      </c>
      <c r="G6156" s="1">
        <v>0.66</v>
      </c>
      <c r="H6156">
        <v>0</v>
      </c>
      <c r="I6156">
        <f t="shared" si="673"/>
        <v>14</v>
      </c>
      <c r="J6156" s="3">
        <f t="shared" si="674"/>
        <v>0</v>
      </c>
      <c r="K6156" s="5">
        <f t="shared" si="677"/>
        <v>0</v>
      </c>
      <c r="L6156" s="3">
        <f t="shared" ca="1" si="675"/>
        <v>0</v>
      </c>
      <c r="M6156" s="1">
        <f t="shared" ca="1" si="676"/>
        <v>0</v>
      </c>
      <c r="N6156" t="str">
        <f t="shared" si="678"/>
        <v>no</v>
      </c>
    </row>
    <row r="6157" spans="1:14" x14ac:dyDescent="0.25">
      <c r="A6157" t="str">
        <f t="shared" si="672"/>
        <v>2Geelong Cats</v>
      </c>
      <c r="B6157">
        <v>2020</v>
      </c>
      <c r="C6157">
        <v>2</v>
      </c>
      <c r="D6157" t="s">
        <v>363</v>
      </c>
      <c r="E6157" t="s">
        <v>9</v>
      </c>
      <c r="F6157">
        <v>35</v>
      </c>
      <c r="G6157" s="1">
        <v>0.76</v>
      </c>
      <c r="H6157">
        <v>0</v>
      </c>
      <c r="I6157">
        <f t="shared" si="673"/>
        <v>28</v>
      </c>
      <c r="J6157" s="3">
        <f t="shared" si="674"/>
        <v>0</v>
      </c>
      <c r="K6157" s="5">
        <f t="shared" si="677"/>
        <v>0</v>
      </c>
      <c r="L6157" s="3">
        <f t="shared" ca="1" si="675"/>
        <v>0</v>
      </c>
      <c r="M6157" s="1">
        <f t="shared" ca="1" si="676"/>
        <v>0</v>
      </c>
      <c r="N6157" t="str">
        <f t="shared" si="678"/>
        <v>no</v>
      </c>
    </row>
    <row r="6158" spans="1:14" x14ac:dyDescent="0.25">
      <c r="A6158" t="str">
        <f t="shared" si="672"/>
        <v>2St Kilda</v>
      </c>
      <c r="B6158">
        <v>2020</v>
      </c>
      <c r="C6158">
        <v>2</v>
      </c>
      <c r="D6158" t="s">
        <v>267</v>
      </c>
      <c r="E6158" t="s">
        <v>19</v>
      </c>
      <c r="F6158">
        <v>8</v>
      </c>
      <c r="G6158" s="1">
        <v>0.63</v>
      </c>
      <c r="H6158">
        <v>0</v>
      </c>
      <c r="I6158">
        <f t="shared" si="673"/>
        <v>25</v>
      </c>
      <c r="J6158" s="3">
        <f t="shared" si="674"/>
        <v>0</v>
      </c>
      <c r="K6158" s="5">
        <f t="shared" si="677"/>
        <v>4</v>
      </c>
      <c r="L6158" s="3">
        <f t="shared" ca="1" si="675"/>
        <v>6.043956043956044E-2</v>
      </c>
      <c r="M6158" s="1">
        <f t="shared" ca="1" si="676"/>
        <v>-6.043956043956044E-2</v>
      </c>
      <c r="N6158" t="str">
        <f t="shared" si="678"/>
        <v>yes</v>
      </c>
    </row>
    <row r="6159" spans="1:14" x14ac:dyDescent="0.25">
      <c r="A6159" t="str">
        <f t="shared" si="672"/>
        <v>2Gold Coast Suns</v>
      </c>
      <c r="B6159">
        <v>2020</v>
      </c>
      <c r="C6159">
        <v>2</v>
      </c>
      <c r="D6159" t="s">
        <v>495</v>
      </c>
      <c r="E6159" t="s">
        <v>40</v>
      </c>
      <c r="F6159">
        <v>25</v>
      </c>
      <c r="G6159" s="1">
        <v>1</v>
      </c>
      <c r="H6159">
        <v>0</v>
      </c>
      <c r="I6159">
        <f t="shared" si="673"/>
        <v>24</v>
      </c>
      <c r="J6159" s="3">
        <f t="shared" si="674"/>
        <v>0</v>
      </c>
      <c r="K6159" s="5">
        <f t="shared" si="677"/>
        <v>0</v>
      </c>
      <c r="L6159" s="3">
        <f t="shared" ca="1" si="675"/>
        <v>1.8382352941176471E-2</v>
      </c>
      <c r="M6159" s="1">
        <f t="shared" ca="1" si="676"/>
        <v>-1.8382352941176471E-2</v>
      </c>
      <c r="N6159" t="str">
        <f t="shared" si="678"/>
        <v>no</v>
      </c>
    </row>
    <row r="6160" spans="1:14" x14ac:dyDescent="0.25">
      <c r="A6160" t="str">
        <f t="shared" si="672"/>
        <v>2Collingwood</v>
      </c>
      <c r="B6160">
        <v>2020</v>
      </c>
      <c r="C6160">
        <v>2</v>
      </c>
      <c r="D6160" t="s">
        <v>224</v>
      </c>
      <c r="E6160" t="s">
        <v>51</v>
      </c>
      <c r="F6160">
        <v>82</v>
      </c>
      <c r="G6160" s="1">
        <v>0.82</v>
      </c>
      <c r="H6160">
        <v>0</v>
      </c>
      <c r="I6160">
        <f t="shared" si="673"/>
        <v>14</v>
      </c>
      <c r="J6160" s="3">
        <f t="shared" si="674"/>
        <v>0</v>
      </c>
      <c r="K6160" s="5">
        <f t="shared" si="677"/>
        <v>15</v>
      </c>
      <c r="L6160" s="3">
        <f t="shared" ca="1" si="675"/>
        <v>4.779411764705882E-2</v>
      </c>
      <c r="M6160" s="1">
        <f t="shared" ca="1" si="676"/>
        <v>-4.779411764705882E-2</v>
      </c>
      <c r="N6160" t="str">
        <f t="shared" si="678"/>
        <v>yes</v>
      </c>
    </row>
    <row r="6161" spans="1:14" x14ac:dyDescent="0.25">
      <c r="A6161" t="str">
        <f t="shared" si="672"/>
        <v>2Brisbane Lions</v>
      </c>
      <c r="B6161">
        <v>2020</v>
      </c>
      <c r="C6161">
        <v>2</v>
      </c>
      <c r="D6161" t="s">
        <v>333</v>
      </c>
      <c r="E6161" t="s">
        <v>16</v>
      </c>
      <c r="F6161">
        <v>92</v>
      </c>
      <c r="G6161" s="1">
        <v>0.87</v>
      </c>
      <c r="H6161">
        <v>0</v>
      </c>
      <c r="I6161">
        <f t="shared" si="673"/>
        <v>24</v>
      </c>
      <c r="J6161" s="3">
        <f t="shared" si="674"/>
        <v>0</v>
      </c>
      <c r="K6161" s="5">
        <f t="shared" si="677"/>
        <v>1</v>
      </c>
      <c r="L6161" s="3">
        <f t="shared" ca="1" si="675"/>
        <v>0</v>
      </c>
      <c r="M6161" s="1">
        <f t="shared" ca="1" si="676"/>
        <v>0</v>
      </c>
      <c r="N6161" t="str">
        <f t="shared" si="678"/>
        <v>yes</v>
      </c>
    </row>
    <row r="6162" spans="1:14" x14ac:dyDescent="0.25">
      <c r="A6162" t="str">
        <f t="shared" si="672"/>
        <v>2Brisbane Lions</v>
      </c>
      <c r="B6162">
        <v>2020</v>
      </c>
      <c r="C6162">
        <v>2</v>
      </c>
      <c r="D6162" t="s">
        <v>389</v>
      </c>
      <c r="E6162" t="s">
        <v>16</v>
      </c>
      <c r="F6162">
        <v>38</v>
      </c>
      <c r="G6162" s="1">
        <v>0.84</v>
      </c>
      <c r="H6162">
        <v>0</v>
      </c>
      <c r="I6162">
        <f t="shared" si="673"/>
        <v>24</v>
      </c>
      <c r="J6162" s="3">
        <f t="shared" si="674"/>
        <v>0</v>
      </c>
      <c r="K6162" s="5">
        <f t="shared" si="677"/>
        <v>0</v>
      </c>
      <c r="L6162" s="3">
        <f t="shared" ca="1" si="675"/>
        <v>0</v>
      </c>
      <c r="M6162" s="1">
        <f t="shared" ca="1" si="676"/>
        <v>0</v>
      </c>
      <c r="N6162" t="str">
        <f t="shared" si="678"/>
        <v>no</v>
      </c>
    </row>
    <row r="6163" spans="1:14" x14ac:dyDescent="0.25">
      <c r="A6163" t="str">
        <f t="shared" si="672"/>
        <v>2Richmond</v>
      </c>
      <c r="B6163">
        <v>2020</v>
      </c>
      <c r="C6163">
        <v>2</v>
      </c>
      <c r="D6163" t="s">
        <v>307</v>
      </c>
      <c r="E6163" t="s">
        <v>28</v>
      </c>
      <c r="F6163">
        <v>60</v>
      </c>
      <c r="G6163" s="1">
        <v>0.89</v>
      </c>
      <c r="H6163">
        <v>0</v>
      </c>
      <c r="I6163">
        <f t="shared" si="673"/>
        <v>14</v>
      </c>
      <c r="J6163" s="3">
        <f t="shared" si="674"/>
        <v>0</v>
      </c>
      <c r="K6163" s="5">
        <f t="shared" si="677"/>
        <v>2</v>
      </c>
      <c r="L6163" s="3">
        <f t="shared" ca="1" si="675"/>
        <v>0</v>
      </c>
      <c r="M6163" s="1">
        <f t="shared" ca="1" si="676"/>
        <v>0</v>
      </c>
      <c r="N6163" t="str">
        <f t="shared" si="678"/>
        <v>yes</v>
      </c>
    </row>
    <row r="6164" spans="1:14" x14ac:dyDescent="0.25">
      <c r="A6164" t="str">
        <f t="shared" si="672"/>
        <v>2Geelong Cats</v>
      </c>
      <c r="B6164">
        <v>2020</v>
      </c>
      <c r="C6164">
        <v>2</v>
      </c>
      <c r="D6164" t="s">
        <v>506</v>
      </c>
      <c r="E6164" t="s">
        <v>9</v>
      </c>
      <c r="F6164">
        <v>43</v>
      </c>
      <c r="G6164" s="1">
        <v>0.91</v>
      </c>
      <c r="H6164">
        <v>0</v>
      </c>
      <c r="I6164">
        <f t="shared" si="673"/>
        <v>28</v>
      </c>
      <c r="J6164" s="3">
        <f t="shared" si="674"/>
        <v>0</v>
      </c>
      <c r="K6164" s="5">
        <f t="shared" si="677"/>
        <v>0</v>
      </c>
      <c r="L6164" s="3">
        <f t="shared" ca="1" si="675"/>
        <v>0</v>
      </c>
      <c r="M6164" s="1">
        <f t="shared" ca="1" si="676"/>
        <v>0</v>
      </c>
      <c r="N6164" t="str">
        <f t="shared" si="678"/>
        <v>no</v>
      </c>
    </row>
    <row r="6165" spans="1:14" x14ac:dyDescent="0.25">
      <c r="A6165" t="str">
        <f t="shared" si="672"/>
        <v>2Hawthorn</v>
      </c>
      <c r="B6165">
        <v>2020</v>
      </c>
      <c r="C6165">
        <v>2</v>
      </c>
      <c r="D6165" t="s">
        <v>621</v>
      </c>
      <c r="E6165" t="s">
        <v>56</v>
      </c>
      <c r="F6165">
        <v>26</v>
      </c>
      <c r="G6165" s="1">
        <v>0.82</v>
      </c>
      <c r="H6165">
        <v>0</v>
      </c>
      <c r="I6165">
        <f t="shared" si="673"/>
        <v>28</v>
      </c>
      <c r="J6165" s="3">
        <f t="shared" si="674"/>
        <v>0</v>
      </c>
      <c r="K6165" s="5">
        <f t="shared" si="677"/>
        <v>0</v>
      </c>
      <c r="L6165" s="3">
        <f t="shared" ca="1" si="675"/>
        <v>0</v>
      </c>
      <c r="M6165" s="1">
        <f t="shared" ca="1" si="676"/>
        <v>0</v>
      </c>
      <c r="N6165" t="str">
        <f t="shared" si="678"/>
        <v>no</v>
      </c>
    </row>
    <row r="6166" spans="1:14" x14ac:dyDescent="0.25">
      <c r="A6166" t="str">
        <f t="shared" si="672"/>
        <v>2Essendon</v>
      </c>
      <c r="B6166">
        <v>2020</v>
      </c>
      <c r="C6166">
        <v>2</v>
      </c>
      <c r="D6166" t="s">
        <v>626</v>
      </c>
      <c r="E6166" t="s">
        <v>32</v>
      </c>
      <c r="F6166">
        <v>23</v>
      </c>
      <c r="G6166" s="1">
        <v>0.73</v>
      </c>
      <c r="H6166">
        <v>0</v>
      </c>
      <c r="I6166">
        <f t="shared" si="673"/>
        <v>26</v>
      </c>
      <c r="J6166" s="3">
        <f t="shared" si="674"/>
        <v>0</v>
      </c>
      <c r="K6166" s="5">
        <f t="shared" si="677"/>
        <v>0</v>
      </c>
      <c r="L6166" s="3">
        <f t="shared" ca="1" si="675"/>
        <v>0</v>
      </c>
      <c r="M6166" s="1">
        <f t="shared" ca="1" si="676"/>
        <v>0</v>
      </c>
      <c r="N6166" t="str">
        <f t="shared" si="678"/>
        <v>no</v>
      </c>
    </row>
    <row r="6167" spans="1:14" x14ac:dyDescent="0.25">
      <c r="A6167" t="str">
        <f t="shared" si="672"/>
        <v>2Western Bulldogs</v>
      </c>
      <c r="B6167">
        <v>2020</v>
      </c>
      <c r="C6167">
        <v>2</v>
      </c>
      <c r="D6167" t="s">
        <v>628</v>
      </c>
      <c r="E6167" t="s">
        <v>14</v>
      </c>
      <c r="F6167">
        <v>62</v>
      </c>
      <c r="G6167" s="1">
        <v>0.73</v>
      </c>
      <c r="H6167">
        <v>0</v>
      </c>
      <c r="I6167">
        <f t="shared" si="673"/>
        <v>25</v>
      </c>
      <c r="J6167" s="3">
        <f t="shared" si="674"/>
        <v>0</v>
      </c>
      <c r="K6167" s="5">
        <f t="shared" si="677"/>
        <v>0</v>
      </c>
      <c r="L6167" s="3">
        <f t="shared" ca="1" si="675"/>
        <v>0</v>
      </c>
      <c r="M6167" s="1">
        <f t="shared" ca="1" si="676"/>
        <v>0</v>
      </c>
      <c r="N6167" t="str">
        <f t="shared" si="678"/>
        <v>no</v>
      </c>
    </row>
    <row r="6168" spans="1:14" x14ac:dyDescent="0.25">
      <c r="A6168" t="str">
        <f t="shared" si="672"/>
        <v>2Richmond</v>
      </c>
      <c r="B6168">
        <v>2020</v>
      </c>
      <c r="C6168">
        <v>2</v>
      </c>
      <c r="D6168" t="s">
        <v>392</v>
      </c>
      <c r="E6168" t="s">
        <v>28</v>
      </c>
      <c r="F6168">
        <v>43</v>
      </c>
      <c r="G6168" s="1">
        <v>0.96</v>
      </c>
      <c r="H6168">
        <v>0</v>
      </c>
      <c r="I6168">
        <f t="shared" si="673"/>
        <v>14</v>
      </c>
      <c r="J6168" s="3">
        <f t="shared" si="674"/>
        <v>0</v>
      </c>
      <c r="K6168" s="5">
        <f t="shared" si="677"/>
        <v>0</v>
      </c>
      <c r="L6168" s="3">
        <f t="shared" ca="1" si="675"/>
        <v>0</v>
      </c>
      <c r="M6168" s="1">
        <f t="shared" ca="1" si="676"/>
        <v>0</v>
      </c>
      <c r="N6168" t="str">
        <f t="shared" si="678"/>
        <v>no</v>
      </c>
    </row>
    <row r="6169" spans="1:14" x14ac:dyDescent="0.25">
      <c r="A6169" t="str">
        <f t="shared" si="672"/>
        <v>2Melbourne</v>
      </c>
      <c r="B6169">
        <v>2020</v>
      </c>
      <c r="C6169">
        <v>2</v>
      </c>
      <c r="D6169" t="s">
        <v>179</v>
      </c>
      <c r="E6169" t="s">
        <v>30</v>
      </c>
      <c r="F6169">
        <v>38</v>
      </c>
      <c r="G6169" s="1">
        <v>0.86</v>
      </c>
      <c r="H6169">
        <v>0</v>
      </c>
      <c r="I6169">
        <f t="shared" si="673"/>
        <v>19</v>
      </c>
      <c r="J6169" s="3">
        <f t="shared" si="674"/>
        <v>0</v>
      </c>
      <c r="K6169" s="5">
        <f t="shared" si="677"/>
        <v>34</v>
      </c>
      <c r="L6169" s="3">
        <f t="shared" ca="1" si="675"/>
        <v>0</v>
      </c>
      <c r="M6169" s="1">
        <f t="shared" ca="1" si="676"/>
        <v>0</v>
      </c>
      <c r="N6169" t="str">
        <f t="shared" si="678"/>
        <v>yes</v>
      </c>
    </row>
    <row r="6170" spans="1:14" x14ac:dyDescent="0.25">
      <c r="A6170" t="str">
        <f t="shared" si="672"/>
        <v>2Sydney Swans</v>
      </c>
      <c r="B6170">
        <v>2020</v>
      </c>
      <c r="C6170">
        <v>2</v>
      </c>
      <c r="D6170" t="s">
        <v>345</v>
      </c>
      <c r="E6170" t="s">
        <v>70</v>
      </c>
      <c r="F6170">
        <v>65</v>
      </c>
      <c r="G6170" s="1">
        <v>0.77</v>
      </c>
      <c r="H6170">
        <v>0</v>
      </c>
      <c r="I6170">
        <f t="shared" si="673"/>
        <v>26</v>
      </c>
      <c r="J6170" s="3">
        <f t="shared" si="674"/>
        <v>0</v>
      </c>
      <c r="K6170" s="5">
        <f t="shared" si="677"/>
        <v>1</v>
      </c>
      <c r="L6170" s="3">
        <f t="shared" ca="1" si="675"/>
        <v>0</v>
      </c>
      <c r="M6170" s="1">
        <f t="shared" ca="1" si="676"/>
        <v>0</v>
      </c>
      <c r="N6170" t="str">
        <f t="shared" si="678"/>
        <v>yes</v>
      </c>
    </row>
    <row r="6171" spans="1:14" x14ac:dyDescent="0.25">
      <c r="A6171" t="str">
        <f t="shared" si="672"/>
        <v>2West Coast Eagles</v>
      </c>
      <c r="B6171">
        <v>2020</v>
      </c>
      <c r="C6171">
        <v>2</v>
      </c>
      <c r="D6171" t="s">
        <v>348</v>
      </c>
      <c r="E6171" t="s">
        <v>36</v>
      </c>
      <c r="F6171">
        <v>26</v>
      </c>
      <c r="G6171" s="1">
        <v>0.85</v>
      </c>
      <c r="H6171">
        <v>0</v>
      </c>
      <c r="I6171">
        <f t="shared" si="673"/>
        <v>24</v>
      </c>
      <c r="J6171" s="3">
        <f t="shared" si="674"/>
        <v>0</v>
      </c>
      <c r="K6171" s="5">
        <f t="shared" si="677"/>
        <v>2</v>
      </c>
      <c r="L6171" s="3">
        <f t="shared" ca="1" si="675"/>
        <v>0</v>
      </c>
      <c r="M6171" s="1">
        <f t="shared" ca="1" si="676"/>
        <v>0</v>
      </c>
      <c r="N6171" t="str">
        <f t="shared" si="678"/>
        <v>yes</v>
      </c>
    </row>
    <row r="6172" spans="1:14" x14ac:dyDescent="0.25">
      <c r="A6172" t="str">
        <f t="shared" si="672"/>
        <v>2North Melbourne</v>
      </c>
      <c r="B6172">
        <v>2020</v>
      </c>
      <c r="C6172">
        <v>2</v>
      </c>
      <c r="D6172" t="s">
        <v>523</v>
      </c>
      <c r="E6172" t="s">
        <v>25</v>
      </c>
      <c r="F6172">
        <v>69</v>
      </c>
      <c r="G6172" s="1">
        <v>0.76</v>
      </c>
      <c r="H6172">
        <v>0</v>
      </c>
      <c r="I6172">
        <f t="shared" si="673"/>
        <v>24</v>
      </c>
      <c r="J6172" s="3">
        <f t="shared" si="674"/>
        <v>0</v>
      </c>
      <c r="K6172" s="5">
        <f t="shared" si="677"/>
        <v>0</v>
      </c>
      <c r="L6172" s="3">
        <f t="shared" ca="1" si="675"/>
        <v>0</v>
      </c>
      <c r="M6172" s="1">
        <f t="shared" ca="1" si="676"/>
        <v>0</v>
      </c>
      <c r="N6172" t="str">
        <f t="shared" si="678"/>
        <v>no</v>
      </c>
    </row>
    <row r="6173" spans="1:14" x14ac:dyDescent="0.25">
      <c r="A6173" t="str">
        <f t="shared" si="672"/>
        <v>2Adelaide Crows</v>
      </c>
      <c r="B6173">
        <v>2020</v>
      </c>
      <c r="C6173">
        <v>2</v>
      </c>
      <c r="D6173" t="s">
        <v>119</v>
      </c>
      <c r="E6173" t="s">
        <v>22</v>
      </c>
      <c r="F6173">
        <v>62</v>
      </c>
      <c r="G6173" s="1">
        <v>0.95</v>
      </c>
      <c r="H6173">
        <v>0</v>
      </c>
      <c r="I6173">
        <f t="shared" si="673"/>
        <v>26</v>
      </c>
      <c r="J6173" s="3">
        <f t="shared" si="674"/>
        <v>0</v>
      </c>
      <c r="K6173" s="5">
        <f t="shared" si="677"/>
        <v>137</v>
      </c>
      <c r="L6173" s="3">
        <f t="shared" ca="1" si="675"/>
        <v>0</v>
      </c>
      <c r="M6173" s="1">
        <f t="shared" ca="1" si="676"/>
        <v>0</v>
      </c>
      <c r="N6173" t="str">
        <f t="shared" si="678"/>
        <v>yes</v>
      </c>
    </row>
    <row r="6174" spans="1:14" x14ac:dyDescent="0.25">
      <c r="A6174" t="str">
        <f t="shared" si="672"/>
        <v>2St Kilda</v>
      </c>
      <c r="B6174">
        <v>2020</v>
      </c>
      <c r="C6174">
        <v>2</v>
      </c>
      <c r="D6174" t="s">
        <v>594</v>
      </c>
      <c r="E6174" t="s">
        <v>19</v>
      </c>
      <c r="F6174">
        <v>31</v>
      </c>
      <c r="G6174" s="1">
        <v>0.87</v>
      </c>
      <c r="H6174">
        <v>0</v>
      </c>
      <c r="I6174">
        <f t="shared" si="673"/>
        <v>25</v>
      </c>
      <c r="J6174" s="3">
        <f t="shared" si="674"/>
        <v>0</v>
      </c>
      <c r="K6174" s="5">
        <f t="shared" si="677"/>
        <v>0</v>
      </c>
      <c r="L6174" s="3">
        <f t="shared" ca="1" si="675"/>
        <v>3.5087719298245612E-2</v>
      </c>
      <c r="M6174" s="1">
        <f t="shared" ca="1" si="676"/>
        <v>-3.5087719298245612E-2</v>
      </c>
      <c r="N6174" t="str">
        <f t="shared" si="678"/>
        <v>no</v>
      </c>
    </row>
    <row r="6175" spans="1:14" x14ac:dyDescent="0.25">
      <c r="A6175" t="str">
        <f t="shared" si="672"/>
        <v>2Collingwood</v>
      </c>
      <c r="B6175">
        <v>2020</v>
      </c>
      <c r="C6175">
        <v>2</v>
      </c>
      <c r="D6175" t="s">
        <v>517</v>
      </c>
      <c r="E6175" t="s">
        <v>51</v>
      </c>
      <c r="F6175">
        <v>22</v>
      </c>
      <c r="G6175" s="1">
        <v>0.78</v>
      </c>
      <c r="H6175">
        <v>0</v>
      </c>
      <c r="I6175">
        <f t="shared" si="673"/>
        <v>14</v>
      </c>
      <c r="J6175" s="3">
        <f t="shared" si="674"/>
        <v>0</v>
      </c>
      <c r="K6175" s="5">
        <f t="shared" si="677"/>
        <v>0</v>
      </c>
      <c r="L6175" s="3">
        <f t="shared" ca="1" si="675"/>
        <v>2.6442307692307692E-2</v>
      </c>
      <c r="M6175" s="1">
        <f t="shared" ca="1" si="676"/>
        <v>-2.6442307692307692E-2</v>
      </c>
      <c r="N6175" t="str">
        <f t="shared" si="678"/>
        <v>no</v>
      </c>
    </row>
    <row r="6176" spans="1:14" x14ac:dyDescent="0.25">
      <c r="A6176" t="str">
        <f t="shared" si="672"/>
        <v>2North Melbourne</v>
      </c>
      <c r="B6176">
        <v>2020</v>
      </c>
      <c r="C6176">
        <v>2</v>
      </c>
      <c r="D6176" t="s">
        <v>340</v>
      </c>
      <c r="E6176" t="s">
        <v>25</v>
      </c>
      <c r="F6176">
        <v>35</v>
      </c>
      <c r="G6176" s="1">
        <v>0.5</v>
      </c>
      <c r="H6176">
        <v>0</v>
      </c>
      <c r="I6176">
        <f t="shared" si="673"/>
        <v>24</v>
      </c>
      <c r="J6176" s="3">
        <f t="shared" si="674"/>
        <v>0</v>
      </c>
      <c r="K6176" s="5">
        <f t="shared" si="677"/>
        <v>2</v>
      </c>
      <c r="L6176" s="3">
        <f t="shared" ca="1" si="675"/>
        <v>2.4291497975708502E-2</v>
      </c>
      <c r="M6176" s="1">
        <f t="shared" ca="1" si="676"/>
        <v>-2.4291497975708502E-2</v>
      </c>
      <c r="N6176" t="str">
        <f t="shared" si="678"/>
        <v>yes</v>
      </c>
    </row>
    <row r="6177" spans="1:14" x14ac:dyDescent="0.25">
      <c r="A6177" t="str">
        <f t="shared" si="672"/>
        <v>2Sydney Swans</v>
      </c>
      <c r="B6177">
        <v>2020</v>
      </c>
      <c r="C6177">
        <v>2</v>
      </c>
      <c r="D6177" t="s">
        <v>280</v>
      </c>
      <c r="E6177" t="s">
        <v>70</v>
      </c>
      <c r="F6177">
        <v>55</v>
      </c>
      <c r="G6177" s="1">
        <v>0.86</v>
      </c>
      <c r="H6177">
        <v>0</v>
      </c>
      <c r="I6177">
        <f t="shared" si="673"/>
        <v>26</v>
      </c>
      <c r="J6177" s="3">
        <f t="shared" si="674"/>
        <v>0</v>
      </c>
      <c r="K6177" s="5">
        <f t="shared" si="677"/>
        <v>3</v>
      </c>
      <c r="L6177" s="3">
        <f t="shared" ca="1" si="675"/>
        <v>0</v>
      </c>
      <c r="M6177" s="1">
        <f t="shared" ca="1" si="676"/>
        <v>0</v>
      </c>
      <c r="N6177" t="str">
        <f t="shared" si="678"/>
        <v>yes</v>
      </c>
    </row>
    <row r="6178" spans="1:14" x14ac:dyDescent="0.25">
      <c r="A6178" t="str">
        <f t="shared" si="672"/>
        <v>2Sydney Swans</v>
      </c>
      <c r="B6178">
        <v>2020</v>
      </c>
      <c r="C6178">
        <v>2</v>
      </c>
      <c r="D6178" t="s">
        <v>519</v>
      </c>
      <c r="E6178" t="s">
        <v>70</v>
      </c>
      <c r="F6178">
        <v>40</v>
      </c>
      <c r="G6178" s="1">
        <v>0.76</v>
      </c>
      <c r="H6178">
        <v>0</v>
      </c>
      <c r="I6178">
        <f t="shared" si="673"/>
        <v>26</v>
      </c>
      <c r="J6178" s="3">
        <f t="shared" si="674"/>
        <v>0</v>
      </c>
      <c r="K6178" s="5">
        <f t="shared" si="677"/>
        <v>0</v>
      </c>
      <c r="L6178" s="3">
        <f t="shared" ca="1" si="675"/>
        <v>0</v>
      </c>
      <c r="M6178" s="1">
        <f t="shared" ca="1" si="676"/>
        <v>0</v>
      </c>
      <c r="N6178" t="str">
        <f t="shared" si="678"/>
        <v>no</v>
      </c>
    </row>
    <row r="6179" spans="1:14" x14ac:dyDescent="0.25">
      <c r="A6179" t="str">
        <f t="shared" si="672"/>
        <v>2West Coast Eagles</v>
      </c>
      <c r="B6179">
        <v>2020</v>
      </c>
      <c r="C6179">
        <v>2</v>
      </c>
      <c r="D6179" t="s">
        <v>386</v>
      </c>
      <c r="E6179" t="s">
        <v>36</v>
      </c>
      <c r="F6179">
        <v>24</v>
      </c>
      <c r="G6179" s="1">
        <v>0.82</v>
      </c>
      <c r="H6179">
        <v>0</v>
      </c>
      <c r="I6179">
        <f t="shared" si="673"/>
        <v>24</v>
      </c>
      <c r="J6179" s="3">
        <f t="shared" si="674"/>
        <v>0</v>
      </c>
      <c r="K6179" s="5">
        <f t="shared" si="677"/>
        <v>0</v>
      </c>
      <c r="L6179" s="3">
        <f t="shared" ca="1" si="675"/>
        <v>3.021978021978022E-2</v>
      </c>
      <c r="M6179" s="1">
        <f t="shared" ca="1" si="676"/>
        <v>-3.021978021978022E-2</v>
      </c>
      <c r="N6179" t="str">
        <f t="shared" si="678"/>
        <v>no</v>
      </c>
    </row>
    <row r="6180" spans="1:14" x14ac:dyDescent="0.25">
      <c r="A6180" t="str">
        <f t="shared" si="672"/>
        <v>2St Kilda</v>
      </c>
      <c r="B6180">
        <v>2020</v>
      </c>
      <c r="C6180">
        <v>2</v>
      </c>
      <c r="D6180" t="s">
        <v>350</v>
      </c>
      <c r="E6180" t="s">
        <v>19</v>
      </c>
      <c r="F6180">
        <v>68</v>
      </c>
      <c r="G6180" s="1">
        <v>0.86</v>
      </c>
      <c r="H6180">
        <v>0</v>
      </c>
      <c r="I6180">
        <f t="shared" si="673"/>
        <v>25</v>
      </c>
      <c r="J6180" s="3">
        <f t="shared" si="674"/>
        <v>0</v>
      </c>
      <c r="K6180" s="5">
        <f t="shared" si="677"/>
        <v>1</v>
      </c>
      <c r="L6180" s="3">
        <f t="shared" ca="1" si="675"/>
        <v>8.5227272727272721E-3</v>
      </c>
      <c r="M6180" s="1">
        <f t="shared" ca="1" si="676"/>
        <v>-8.5227272727272721E-3</v>
      </c>
      <c r="N6180" t="str">
        <f t="shared" si="678"/>
        <v>yes</v>
      </c>
    </row>
    <row r="6181" spans="1:14" x14ac:dyDescent="0.25">
      <c r="A6181" t="str">
        <f t="shared" si="672"/>
        <v>2GWS Giants</v>
      </c>
      <c r="B6181">
        <v>2020</v>
      </c>
      <c r="C6181">
        <v>2</v>
      </c>
      <c r="D6181" t="s">
        <v>299</v>
      </c>
      <c r="E6181" t="s">
        <v>11</v>
      </c>
      <c r="F6181">
        <v>59</v>
      </c>
      <c r="G6181" s="1">
        <v>0.86</v>
      </c>
      <c r="H6181">
        <v>0</v>
      </c>
      <c r="I6181">
        <f t="shared" si="673"/>
        <v>24</v>
      </c>
      <c r="J6181" s="3">
        <f t="shared" si="674"/>
        <v>0</v>
      </c>
      <c r="K6181" s="5">
        <f t="shared" si="677"/>
        <v>7</v>
      </c>
      <c r="L6181" s="3">
        <f t="shared" ca="1" si="675"/>
        <v>0</v>
      </c>
      <c r="M6181" s="1">
        <f t="shared" ca="1" si="676"/>
        <v>0</v>
      </c>
      <c r="N6181" t="str">
        <f t="shared" si="678"/>
        <v>yes</v>
      </c>
    </row>
    <row r="6182" spans="1:14" x14ac:dyDescent="0.25">
      <c r="A6182" t="str">
        <f t="shared" si="672"/>
        <v>2Collingwood</v>
      </c>
      <c r="B6182">
        <v>2020</v>
      </c>
      <c r="C6182">
        <v>2</v>
      </c>
      <c r="D6182" t="s">
        <v>445</v>
      </c>
      <c r="E6182" t="s">
        <v>51</v>
      </c>
      <c r="F6182">
        <v>28</v>
      </c>
      <c r="G6182" s="1">
        <v>0.97</v>
      </c>
      <c r="H6182">
        <v>0</v>
      </c>
      <c r="I6182">
        <f t="shared" si="673"/>
        <v>14</v>
      </c>
      <c r="J6182" s="3">
        <f t="shared" si="674"/>
        <v>0</v>
      </c>
      <c r="K6182" s="5">
        <f t="shared" si="677"/>
        <v>0</v>
      </c>
      <c r="L6182" s="3">
        <f t="shared" ca="1" si="675"/>
        <v>3.472222222222222E-3</v>
      </c>
      <c r="M6182" s="1">
        <f t="shared" ca="1" si="676"/>
        <v>-3.472222222222222E-3</v>
      </c>
      <c r="N6182" t="str">
        <f t="shared" si="678"/>
        <v>no</v>
      </c>
    </row>
    <row r="6183" spans="1:14" x14ac:dyDescent="0.25">
      <c r="A6183" t="str">
        <f t="shared" si="672"/>
        <v>2Sydney Swans</v>
      </c>
      <c r="B6183">
        <v>2020</v>
      </c>
      <c r="C6183">
        <v>2</v>
      </c>
      <c r="D6183" t="s">
        <v>446</v>
      </c>
      <c r="E6183" t="s">
        <v>70</v>
      </c>
      <c r="F6183">
        <v>31</v>
      </c>
      <c r="G6183" s="1">
        <v>0.85</v>
      </c>
      <c r="H6183">
        <v>0</v>
      </c>
      <c r="I6183">
        <f t="shared" si="673"/>
        <v>26</v>
      </c>
      <c r="J6183" s="3">
        <f t="shared" si="674"/>
        <v>0</v>
      </c>
      <c r="K6183" s="5">
        <f t="shared" si="677"/>
        <v>0</v>
      </c>
      <c r="L6183" s="3">
        <f t="shared" ca="1" si="675"/>
        <v>0</v>
      </c>
      <c r="M6183" s="1">
        <f t="shared" ca="1" si="676"/>
        <v>0</v>
      </c>
      <c r="N6183" t="str">
        <f t="shared" si="678"/>
        <v>no</v>
      </c>
    </row>
    <row r="6184" spans="1:14" x14ac:dyDescent="0.25">
      <c r="A6184" t="str">
        <f t="shared" si="672"/>
        <v>2North Melbourne</v>
      </c>
      <c r="B6184">
        <v>2020</v>
      </c>
      <c r="C6184">
        <v>2</v>
      </c>
      <c r="D6184" t="s">
        <v>502</v>
      </c>
      <c r="E6184" t="s">
        <v>25</v>
      </c>
      <c r="F6184">
        <v>70</v>
      </c>
      <c r="G6184" s="1">
        <v>0.98</v>
      </c>
      <c r="H6184">
        <v>0</v>
      </c>
      <c r="I6184">
        <f t="shared" si="673"/>
        <v>24</v>
      </c>
      <c r="J6184" s="3">
        <f t="shared" si="674"/>
        <v>0</v>
      </c>
      <c r="K6184" s="5">
        <f t="shared" si="677"/>
        <v>0</v>
      </c>
      <c r="L6184" s="3">
        <f t="shared" ca="1" si="675"/>
        <v>4.6875E-2</v>
      </c>
      <c r="M6184" s="1">
        <f t="shared" ca="1" si="676"/>
        <v>-4.6875E-2</v>
      </c>
      <c r="N6184" t="str">
        <f t="shared" si="678"/>
        <v>no</v>
      </c>
    </row>
    <row r="6185" spans="1:14" x14ac:dyDescent="0.25">
      <c r="A6185" t="str">
        <f t="shared" si="672"/>
        <v>2North Melbourne</v>
      </c>
      <c r="B6185">
        <v>2020</v>
      </c>
      <c r="C6185">
        <v>2</v>
      </c>
      <c r="D6185" t="s">
        <v>246</v>
      </c>
      <c r="E6185" t="s">
        <v>25</v>
      </c>
      <c r="F6185">
        <v>68</v>
      </c>
      <c r="G6185" s="1">
        <v>0.76</v>
      </c>
      <c r="H6185">
        <v>0</v>
      </c>
      <c r="I6185">
        <f t="shared" si="673"/>
        <v>24</v>
      </c>
      <c r="J6185" s="3">
        <f t="shared" si="674"/>
        <v>0</v>
      </c>
      <c r="K6185" s="5">
        <f t="shared" si="677"/>
        <v>22</v>
      </c>
      <c r="L6185" s="3">
        <f t="shared" ca="1" si="675"/>
        <v>0</v>
      </c>
      <c r="M6185" s="1">
        <f t="shared" ca="1" si="676"/>
        <v>0</v>
      </c>
      <c r="N6185" t="str">
        <f t="shared" si="678"/>
        <v>yes</v>
      </c>
    </row>
    <row r="6186" spans="1:14" x14ac:dyDescent="0.25">
      <c r="A6186" t="str">
        <f t="shared" si="672"/>
        <v>2St Kilda</v>
      </c>
      <c r="B6186">
        <v>2020</v>
      </c>
      <c r="C6186">
        <v>2</v>
      </c>
      <c r="D6186" t="s">
        <v>555</v>
      </c>
      <c r="E6186" t="s">
        <v>19</v>
      </c>
      <c r="F6186">
        <v>82</v>
      </c>
      <c r="G6186" s="1">
        <v>0.89</v>
      </c>
      <c r="H6186">
        <v>0</v>
      </c>
      <c r="I6186">
        <f t="shared" si="673"/>
        <v>25</v>
      </c>
      <c r="J6186" s="3">
        <f t="shared" si="674"/>
        <v>0</v>
      </c>
      <c r="K6186" s="5">
        <f t="shared" si="677"/>
        <v>0</v>
      </c>
      <c r="L6186" s="3">
        <f t="shared" ca="1" si="675"/>
        <v>2.0220588235294119E-2</v>
      </c>
      <c r="M6186" s="1">
        <f t="shared" ca="1" si="676"/>
        <v>-2.0220588235294119E-2</v>
      </c>
      <c r="N6186" t="str">
        <f t="shared" si="678"/>
        <v>no</v>
      </c>
    </row>
    <row r="6187" spans="1:14" x14ac:dyDescent="0.25">
      <c r="A6187" t="str">
        <f t="shared" si="672"/>
        <v>2Gold Coast Suns</v>
      </c>
      <c r="B6187">
        <v>2020</v>
      </c>
      <c r="C6187">
        <v>2</v>
      </c>
      <c r="D6187" t="s">
        <v>376</v>
      </c>
      <c r="E6187" t="s">
        <v>40</v>
      </c>
      <c r="F6187">
        <v>43</v>
      </c>
      <c r="G6187" s="1">
        <v>0.81</v>
      </c>
      <c r="H6187">
        <v>0</v>
      </c>
      <c r="I6187">
        <f t="shared" si="673"/>
        <v>24</v>
      </c>
      <c r="J6187" s="3">
        <f t="shared" si="674"/>
        <v>0</v>
      </c>
      <c r="K6187" s="5">
        <f t="shared" si="677"/>
        <v>0</v>
      </c>
      <c r="L6187" s="3">
        <f t="shared" ca="1" si="675"/>
        <v>0</v>
      </c>
      <c r="M6187" s="1">
        <f t="shared" ca="1" si="676"/>
        <v>0</v>
      </c>
      <c r="N6187" t="str">
        <f t="shared" si="678"/>
        <v>no</v>
      </c>
    </row>
    <row r="6188" spans="1:14" x14ac:dyDescent="0.25">
      <c r="A6188" t="str">
        <f t="shared" si="672"/>
        <v>2Collingwood</v>
      </c>
      <c r="B6188">
        <v>2020</v>
      </c>
      <c r="C6188">
        <v>2</v>
      </c>
      <c r="D6188" t="s">
        <v>548</v>
      </c>
      <c r="E6188" t="s">
        <v>51</v>
      </c>
      <c r="F6188">
        <v>56</v>
      </c>
      <c r="G6188" s="1">
        <v>0.81</v>
      </c>
      <c r="H6188">
        <v>0</v>
      </c>
      <c r="I6188">
        <f t="shared" si="673"/>
        <v>14</v>
      </c>
      <c r="J6188" s="3">
        <f t="shared" si="674"/>
        <v>0</v>
      </c>
      <c r="K6188" s="5">
        <f t="shared" si="677"/>
        <v>0</v>
      </c>
      <c r="L6188" s="3">
        <f t="shared" ca="1" si="675"/>
        <v>0</v>
      </c>
      <c r="M6188" s="1">
        <f t="shared" ca="1" si="676"/>
        <v>0</v>
      </c>
      <c r="N6188" t="str">
        <f t="shared" si="678"/>
        <v>no</v>
      </c>
    </row>
    <row r="6189" spans="1:14" x14ac:dyDescent="0.25">
      <c r="A6189" t="str">
        <f t="shared" si="672"/>
        <v>2Essendon</v>
      </c>
      <c r="B6189">
        <v>2020</v>
      </c>
      <c r="C6189">
        <v>2</v>
      </c>
      <c r="D6189" t="s">
        <v>485</v>
      </c>
      <c r="E6189" t="s">
        <v>32</v>
      </c>
      <c r="F6189">
        <v>42</v>
      </c>
      <c r="G6189" s="1">
        <v>0.79</v>
      </c>
      <c r="H6189">
        <v>0</v>
      </c>
      <c r="I6189">
        <f t="shared" si="673"/>
        <v>26</v>
      </c>
      <c r="J6189" s="3">
        <f t="shared" si="674"/>
        <v>0</v>
      </c>
      <c r="K6189" s="5">
        <f t="shared" si="677"/>
        <v>0</v>
      </c>
      <c r="L6189" s="3">
        <f t="shared" ca="1" si="675"/>
        <v>5.9171597633136102E-3</v>
      </c>
      <c r="M6189" s="1">
        <f t="shared" ca="1" si="676"/>
        <v>-5.9171597633136102E-3</v>
      </c>
      <c r="N6189" t="str">
        <f t="shared" si="678"/>
        <v>no</v>
      </c>
    </row>
    <row r="6190" spans="1:14" x14ac:dyDescent="0.25">
      <c r="A6190" t="str">
        <f t="shared" si="672"/>
        <v>2North Melbourne</v>
      </c>
      <c r="B6190">
        <v>2020</v>
      </c>
      <c r="C6190">
        <v>2</v>
      </c>
      <c r="D6190" t="s">
        <v>482</v>
      </c>
      <c r="E6190" t="s">
        <v>25</v>
      </c>
      <c r="F6190">
        <v>43</v>
      </c>
      <c r="G6190" s="1">
        <v>0.75</v>
      </c>
      <c r="H6190">
        <v>0</v>
      </c>
      <c r="I6190">
        <f t="shared" si="673"/>
        <v>24</v>
      </c>
      <c r="J6190" s="3">
        <f t="shared" si="674"/>
        <v>0</v>
      </c>
      <c r="K6190" s="5">
        <f t="shared" si="677"/>
        <v>0</v>
      </c>
      <c r="L6190" s="3">
        <f t="shared" ca="1" si="675"/>
        <v>0</v>
      </c>
      <c r="M6190" s="1">
        <f t="shared" ca="1" si="676"/>
        <v>0</v>
      </c>
      <c r="N6190" t="str">
        <f t="shared" si="678"/>
        <v>no</v>
      </c>
    </row>
    <row r="6191" spans="1:14" x14ac:dyDescent="0.25">
      <c r="A6191" t="str">
        <f t="shared" si="672"/>
        <v>2Port Adelaide</v>
      </c>
      <c r="B6191">
        <v>2020</v>
      </c>
      <c r="C6191">
        <v>2</v>
      </c>
      <c r="D6191" t="s">
        <v>318</v>
      </c>
      <c r="E6191" t="s">
        <v>48</v>
      </c>
      <c r="F6191">
        <v>43</v>
      </c>
      <c r="G6191" s="1">
        <v>0.89</v>
      </c>
      <c r="H6191">
        <v>0</v>
      </c>
      <c r="I6191">
        <f t="shared" si="673"/>
        <v>26</v>
      </c>
      <c r="J6191" s="3">
        <f t="shared" si="674"/>
        <v>0</v>
      </c>
      <c r="K6191" s="5">
        <f t="shared" si="677"/>
        <v>2</v>
      </c>
      <c r="L6191" s="3">
        <f t="shared" ca="1" si="675"/>
        <v>1.953125E-2</v>
      </c>
      <c r="M6191" s="1">
        <f t="shared" ca="1" si="676"/>
        <v>-1.953125E-2</v>
      </c>
      <c r="N6191" t="str">
        <f t="shared" si="678"/>
        <v>yes</v>
      </c>
    </row>
    <row r="6192" spans="1:14" x14ac:dyDescent="0.25">
      <c r="A6192" t="str">
        <f t="shared" si="672"/>
        <v>2Port Adelaide</v>
      </c>
      <c r="B6192">
        <v>2020</v>
      </c>
      <c r="C6192">
        <v>2</v>
      </c>
      <c r="D6192" t="s">
        <v>544</v>
      </c>
      <c r="E6192" t="s">
        <v>48</v>
      </c>
      <c r="F6192">
        <v>38</v>
      </c>
      <c r="G6192" s="1">
        <v>0.6</v>
      </c>
      <c r="H6192">
        <v>0</v>
      </c>
      <c r="I6192">
        <f t="shared" si="673"/>
        <v>26</v>
      </c>
      <c r="J6192" s="3">
        <f t="shared" si="674"/>
        <v>0</v>
      </c>
      <c r="K6192" s="5">
        <f t="shared" si="677"/>
        <v>0</v>
      </c>
      <c r="L6192" s="3">
        <f t="shared" ca="1" si="675"/>
        <v>0</v>
      </c>
      <c r="M6192" s="1">
        <f t="shared" ca="1" si="676"/>
        <v>0</v>
      </c>
      <c r="N6192" t="str">
        <f t="shared" si="678"/>
        <v>no</v>
      </c>
    </row>
    <row r="6193" spans="1:14" x14ac:dyDescent="0.25">
      <c r="A6193" t="str">
        <f t="shared" si="672"/>
        <v>2Sydney Swans</v>
      </c>
      <c r="B6193">
        <v>2020</v>
      </c>
      <c r="C6193">
        <v>2</v>
      </c>
      <c r="D6193" t="s">
        <v>447</v>
      </c>
      <c r="E6193" t="s">
        <v>70</v>
      </c>
      <c r="F6193">
        <v>111</v>
      </c>
      <c r="G6193" s="1">
        <v>0.93</v>
      </c>
      <c r="H6193">
        <v>0</v>
      </c>
      <c r="I6193">
        <f t="shared" si="673"/>
        <v>26</v>
      </c>
      <c r="J6193" s="3">
        <f t="shared" si="674"/>
        <v>0</v>
      </c>
      <c r="K6193" s="5">
        <f t="shared" si="677"/>
        <v>0</v>
      </c>
      <c r="L6193" s="3">
        <f t="shared" ca="1" si="675"/>
        <v>2.2624434389140274E-3</v>
      </c>
      <c r="M6193" s="1">
        <f t="shared" ca="1" si="676"/>
        <v>-2.2624434389140274E-3</v>
      </c>
      <c r="N6193" t="str">
        <f t="shared" si="678"/>
        <v>no</v>
      </c>
    </row>
    <row r="6194" spans="1:14" x14ac:dyDescent="0.25">
      <c r="A6194" t="str">
        <f t="shared" si="672"/>
        <v>2West Coast Eagles</v>
      </c>
      <c r="B6194">
        <v>2020</v>
      </c>
      <c r="C6194">
        <v>2</v>
      </c>
      <c r="D6194" t="s">
        <v>574</v>
      </c>
      <c r="E6194" t="s">
        <v>36</v>
      </c>
      <c r="F6194">
        <v>67</v>
      </c>
      <c r="G6194" s="1">
        <v>0.85</v>
      </c>
      <c r="H6194">
        <v>0</v>
      </c>
      <c r="I6194">
        <f t="shared" si="673"/>
        <v>24</v>
      </c>
      <c r="J6194" s="3">
        <f t="shared" si="674"/>
        <v>0</v>
      </c>
      <c r="K6194" s="5">
        <f t="shared" si="677"/>
        <v>0</v>
      </c>
      <c r="L6194" s="3">
        <f t="shared" ca="1" si="675"/>
        <v>0</v>
      </c>
      <c r="M6194" s="1">
        <f t="shared" ca="1" si="676"/>
        <v>0</v>
      </c>
      <c r="N6194" t="str">
        <f t="shared" si="678"/>
        <v>no</v>
      </c>
    </row>
    <row r="6195" spans="1:14" x14ac:dyDescent="0.25">
      <c r="A6195" t="str">
        <f t="shared" si="672"/>
        <v>2West Coast Eagles</v>
      </c>
      <c r="B6195">
        <v>2020</v>
      </c>
      <c r="C6195">
        <v>2</v>
      </c>
      <c r="D6195" t="s">
        <v>387</v>
      </c>
      <c r="E6195" t="s">
        <v>36</v>
      </c>
      <c r="F6195">
        <v>48</v>
      </c>
      <c r="G6195" s="1">
        <v>0.95</v>
      </c>
      <c r="H6195">
        <v>0</v>
      </c>
      <c r="I6195">
        <f t="shared" si="673"/>
        <v>24</v>
      </c>
      <c r="J6195" s="3">
        <f t="shared" si="674"/>
        <v>0</v>
      </c>
      <c r="K6195" s="5">
        <f t="shared" si="677"/>
        <v>0</v>
      </c>
      <c r="L6195" s="3">
        <f t="shared" ca="1" si="675"/>
        <v>0</v>
      </c>
      <c r="M6195" s="1">
        <f t="shared" ca="1" si="676"/>
        <v>0</v>
      </c>
      <c r="N6195" t="str">
        <f t="shared" si="678"/>
        <v>no</v>
      </c>
    </row>
    <row r="6196" spans="1:14" x14ac:dyDescent="0.25">
      <c r="A6196" t="str">
        <f t="shared" si="672"/>
        <v>2Richmond</v>
      </c>
      <c r="B6196">
        <v>2020</v>
      </c>
      <c r="C6196">
        <v>2</v>
      </c>
      <c r="D6196" t="s">
        <v>169</v>
      </c>
      <c r="E6196" t="s">
        <v>28</v>
      </c>
      <c r="F6196">
        <v>51</v>
      </c>
      <c r="G6196" s="1">
        <v>0.8</v>
      </c>
      <c r="H6196">
        <v>0</v>
      </c>
      <c r="I6196">
        <f t="shared" si="673"/>
        <v>14</v>
      </c>
      <c r="J6196" s="3">
        <f t="shared" si="674"/>
        <v>0</v>
      </c>
      <c r="K6196" s="5">
        <f t="shared" si="677"/>
        <v>53</v>
      </c>
      <c r="L6196" s="3">
        <f t="shared" ca="1" si="675"/>
        <v>0</v>
      </c>
      <c r="M6196" s="1">
        <f t="shared" ca="1" si="676"/>
        <v>0</v>
      </c>
      <c r="N6196" t="str">
        <f t="shared" si="678"/>
        <v>yes</v>
      </c>
    </row>
    <row r="6197" spans="1:14" x14ac:dyDescent="0.25">
      <c r="A6197" t="str">
        <f t="shared" si="672"/>
        <v>2Richmond</v>
      </c>
      <c r="B6197">
        <v>2020</v>
      </c>
      <c r="C6197">
        <v>2</v>
      </c>
      <c r="D6197" t="s">
        <v>591</v>
      </c>
      <c r="E6197" t="s">
        <v>28</v>
      </c>
      <c r="F6197">
        <v>82</v>
      </c>
      <c r="G6197" s="1">
        <v>0.71</v>
      </c>
      <c r="H6197">
        <v>0</v>
      </c>
      <c r="I6197">
        <f t="shared" si="673"/>
        <v>14</v>
      </c>
      <c r="J6197" s="3">
        <f t="shared" si="674"/>
        <v>0</v>
      </c>
      <c r="K6197" s="5">
        <f t="shared" si="677"/>
        <v>0</v>
      </c>
      <c r="L6197" s="3">
        <f t="shared" ca="1" si="675"/>
        <v>0</v>
      </c>
      <c r="M6197" s="1">
        <f t="shared" ca="1" si="676"/>
        <v>0</v>
      </c>
      <c r="N6197" t="str">
        <f t="shared" si="678"/>
        <v>no</v>
      </c>
    </row>
    <row r="6198" spans="1:14" x14ac:dyDescent="0.25">
      <c r="A6198" t="str">
        <f t="shared" si="672"/>
        <v>2Fremantle</v>
      </c>
      <c r="B6198">
        <v>2020</v>
      </c>
      <c r="C6198">
        <v>2</v>
      </c>
      <c r="D6198" t="s">
        <v>464</v>
      </c>
      <c r="E6198" t="s">
        <v>53</v>
      </c>
      <c r="F6198">
        <v>62</v>
      </c>
      <c r="G6198" s="1">
        <v>0.86</v>
      </c>
      <c r="H6198">
        <v>0</v>
      </c>
      <c r="I6198">
        <f t="shared" si="673"/>
        <v>24</v>
      </c>
      <c r="J6198" s="3">
        <f t="shared" si="674"/>
        <v>0</v>
      </c>
      <c r="K6198" s="5">
        <f t="shared" si="677"/>
        <v>0</v>
      </c>
      <c r="L6198" s="3">
        <f t="shared" ca="1" si="675"/>
        <v>0</v>
      </c>
      <c r="M6198" s="1">
        <f t="shared" ca="1" si="676"/>
        <v>0</v>
      </c>
      <c r="N6198" t="str">
        <f t="shared" si="678"/>
        <v>no</v>
      </c>
    </row>
    <row r="6199" spans="1:14" x14ac:dyDescent="0.25">
      <c r="A6199" t="str">
        <f t="shared" si="672"/>
        <v>2Fremantle</v>
      </c>
      <c r="B6199">
        <v>2020</v>
      </c>
      <c r="C6199">
        <v>2</v>
      </c>
      <c r="D6199" t="s">
        <v>400</v>
      </c>
      <c r="E6199" t="s">
        <v>53</v>
      </c>
      <c r="F6199">
        <v>38</v>
      </c>
      <c r="G6199" s="1">
        <v>0.92</v>
      </c>
      <c r="H6199">
        <v>0</v>
      </c>
      <c r="I6199">
        <f t="shared" si="673"/>
        <v>24</v>
      </c>
      <c r="J6199" s="3">
        <f t="shared" si="674"/>
        <v>0</v>
      </c>
      <c r="K6199" s="5">
        <f t="shared" si="677"/>
        <v>0</v>
      </c>
      <c r="L6199" s="3">
        <f t="shared" ca="1" si="675"/>
        <v>0</v>
      </c>
      <c r="M6199" s="1">
        <f t="shared" ca="1" si="676"/>
        <v>0</v>
      </c>
      <c r="N6199" t="str">
        <f t="shared" si="678"/>
        <v>no</v>
      </c>
    </row>
    <row r="6200" spans="1:14" x14ac:dyDescent="0.25">
      <c r="A6200" t="str">
        <f t="shared" si="672"/>
        <v>2Melbourne</v>
      </c>
      <c r="B6200">
        <v>2020</v>
      </c>
      <c r="C6200">
        <v>2</v>
      </c>
      <c r="D6200" t="s">
        <v>435</v>
      </c>
      <c r="E6200" t="s">
        <v>30</v>
      </c>
      <c r="F6200">
        <v>65</v>
      </c>
      <c r="G6200" s="1">
        <v>0.81</v>
      </c>
      <c r="H6200">
        <v>0</v>
      </c>
      <c r="I6200">
        <f t="shared" si="673"/>
        <v>19</v>
      </c>
      <c r="J6200" s="3">
        <f t="shared" si="674"/>
        <v>0</v>
      </c>
      <c r="K6200" s="5">
        <f t="shared" si="677"/>
        <v>0</v>
      </c>
      <c r="L6200" s="3">
        <f t="shared" ca="1" si="675"/>
        <v>4.6052631578947366E-2</v>
      </c>
      <c r="M6200" s="1">
        <f t="shared" ca="1" si="676"/>
        <v>-4.6052631578947366E-2</v>
      </c>
      <c r="N6200" t="str">
        <f t="shared" si="678"/>
        <v>no</v>
      </c>
    </row>
    <row r="6201" spans="1:14" x14ac:dyDescent="0.25">
      <c r="A6201" t="str">
        <f t="shared" si="672"/>
        <v>2St Kilda</v>
      </c>
      <c r="B6201">
        <v>2020</v>
      </c>
      <c r="C6201">
        <v>2</v>
      </c>
      <c r="D6201" t="s">
        <v>436</v>
      </c>
      <c r="E6201" t="s">
        <v>19</v>
      </c>
      <c r="F6201">
        <v>37</v>
      </c>
      <c r="G6201" s="1">
        <v>0.94</v>
      </c>
      <c r="H6201">
        <v>0</v>
      </c>
      <c r="I6201">
        <f t="shared" si="673"/>
        <v>25</v>
      </c>
      <c r="J6201" s="3">
        <f t="shared" si="674"/>
        <v>0</v>
      </c>
      <c r="K6201" s="5">
        <f t="shared" si="677"/>
        <v>0</v>
      </c>
      <c r="L6201" s="3">
        <f t="shared" ca="1" si="675"/>
        <v>0</v>
      </c>
      <c r="M6201" s="1">
        <f t="shared" ca="1" si="676"/>
        <v>0</v>
      </c>
      <c r="N6201" t="str">
        <f t="shared" si="678"/>
        <v>no</v>
      </c>
    </row>
    <row r="6202" spans="1:14" x14ac:dyDescent="0.25">
      <c r="A6202" t="str">
        <f t="shared" si="672"/>
        <v>2Adelaide Crows</v>
      </c>
      <c r="B6202">
        <v>2020</v>
      </c>
      <c r="C6202">
        <v>2</v>
      </c>
      <c r="D6202" t="s">
        <v>456</v>
      </c>
      <c r="E6202" t="s">
        <v>22</v>
      </c>
      <c r="F6202">
        <v>29</v>
      </c>
      <c r="G6202" s="1">
        <v>0.88</v>
      </c>
      <c r="H6202">
        <v>0</v>
      </c>
      <c r="I6202">
        <f t="shared" si="673"/>
        <v>26</v>
      </c>
      <c r="J6202" s="3">
        <f t="shared" si="674"/>
        <v>0</v>
      </c>
      <c r="K6202" s="5">
        <f t="shared" si="677"/>
        <v>0</v>
      </c>
      <c r="L6202" s="3">
        <f t="shared" ca="1" si="675"/>
        <v>0</v>
      </c>
      <c r="M6202" s="1">
        <f t="shared" ca="1" si="676"/>
        <v>0</v>
      </c>
      <c r="N6202" t="str">
        <f t="shared" si="678"/>
        <v>no</v>
      </c>
    </row>
    <row r="6203" spans="1:14" x14ac:dyDescent="0.25">
      <c r="A6203" t="str">
        <f t="shared" si="672"/>
        <v>2Western Bulldogs</v>
      </c>
      <c r="B6203">
        <v>2020</v>
      </c>
      <c r="C6203">
        <v>2</v>
      </c>
      <c r="D6203" t="s">
        <v>372</v>
      </c>
      <c r="E6203" t="s">
        <v>14</v>
      </c>
      <c r="F6203">
        <v>47</v>
      </c>
      <c r="G6203" s="1">
        <v>0.72</v>
      </c>
      <c r="H6203">
        <v>0</v>
      </c>
      <c r="I6203">
        <f t="shared" si="673"/>
        <v>25</v>
      </c>
      <c r="J6203" s="3">
        <f t="shared" si="674"/>
        <v>0</v>
      </c>
      <c r="K6203" s="5">
        <f t="shared" si="677"/>
        <v>0</v>
      </c>
      <c r="L6203" s="3">
        <f t="shared" ca="1" si="675"/>
        <v>0</v>
      </c>
      <c r="M6203" s="1">
        <f t="shared" ca="1" si="676"/>
        <v>0</v>
      </c>
      <c r="N6203" t="str">
        <f t="shared" si="678"/>
        <v>no</v>
      </c>
    </row>
    <row r="6204" spans="1:14" x14ac:dyDescent="0.25">
      <c r="A6204" t="str">
        <f t="shared" si="672"/>
        <v>2Gold Coast Suns</v>
      </c>
      <c r="B6204">
        <v>2020</v>
      </c>
      <c r="C6204">
        <v>2</v>
      </c>
      <c r="D6204" t="s">
        <v>243</v>
      </c>
      <c r="E6204" t="s">
        <v>40</v>
      </c>
      <c r="F6204">
        <v>46</v>
      </c>
      <c r="G6204" s="1">
        <v>0.82</v>
      </c>
      <c r="H6204">
        <v>0</v>
      </c>
      <c r="I6204">
        <f t="shared" si="673"/>
        <v>24</v>
      </c>
      <c r="J6204" s="3">
        <f t="shared" si="674"/>
        <v>0</v>
      </c>
      <c r="K6204" s="5">
        <f t="shared" si="677"/>
        <v>16</v>
      </c>
      <c r="L6204" s="3">
        <f t="shared" ca="1" si="675"/>
        <v>0</v>
      </c>
      <c r="M6204" s="1">
        <f t="shared" ca="1" si="676"/>
        <v>0</v>
      </c>
      <c r="N6204" t="str">
        <f t="shared" si="678"/>
        <v>yes</v>
      </c>
    </row>
    <row r="6205" spans="1:14" x14ac:dyDescent="0.25">
      <c r="A6205" t="str">
        <f t="shared" si="672"/>
        <v>2Gold Coast Suns</v>
      </c>
      <c r="B6205">
        <v>2020</v>
      </c>
      <c r="C6205">
        <v>2</v>
      </c>
      <c r="D6205" t="s">
        <v>473</v>
      </c>
      <c r="E6205" t="s">
        <v>40</v>
      </c>
      <c r="F6205">
        <v>30</v>
      </c>
      <c r="G6205" s="1">
        <v>0.92</v>
      </c>
      <c r="H6205">
        <v>0</v>
      </c>
      <c r="I6205">
        <f t="shared" si="673"/>
        <v>24</v>
      </c>
      <c r="J6205" s="3">
        <f t="shared" si="674"/>
        <v>0</v>
      </c>
      <c r="K6205" s="5">
        <f t="shared" si="677"/>
        <v>0</v>
      </c>
      <c r="L6205" s="3">
        <f t="shared" ca="1" si="675"/>
        <v>4.8295454545454544E-2</v>
      </c>
      <c r="M6205" s="1">
        <f t="shared" ca="1" si="676"/>
        <v>-4.8295454545454544E-2</v>
      </c>
      <c r="N6205" t="str">
        <f t="shared" si="678"/>
        <v>no</v>
      </c>
    </row>
    <row r="6206" spans="1:14" x14ac:dyDescent="0.25">
      <c r="A6206" t="str">
        <f t="shared" si="672"/>
        <v>2GWS Giants</v>
      </c>
      <c r="B6206">
        <v>2020</v>
      </c>
      <c r="C6206">
        <v>2</v>
      </c>
      <c r="D6206" t="s">
        <v>241</v>
      </c>
      <c r="E6206" t="s">
        <v>11</v>
      </c>
      <c r="F6206">
        <v>29</v>
      </c>
      <c r="G6206" s="1">
        <v>0.76</v>
      </c>
      <c r="H6206">
        <v>0</v>
      </c>
      <c r="I6206">
        <f t="shared" si="673"/>
        <v>24</v>
      </c>
      <c r="J6206" s="3">
        <f t="shared" si="674"/>
        <v>0</v>
      </c>
      <c r="K6206" s="5">
        <f t="shared" si="677"/>
        <v>20</v>
      </c>
      <c r="L6206" s="3">
        <f t="shared" ca="1" si="675"/>
        <v>1.3888888888888888E-2</v>
      </c>
      <c r="M6206" s="1">
        <f t="shared" ca="1" si="676"/>
        <v>-1.3888888888888888E-2</v>
      </c>
      <c r="N6206" t="str">
        <f t="shared" si="678"/>
        <v>yes</v>
      </c>
    </row>
    <row r="6207" spans="1:14" x14ac:dyDescent="0.25">
      <c r="A6207" t="str">
        <f t="shared" si="672"/>
        <v>2Adelaide Crows</v>
      </c>
      <c r="B6207">
        <v>2020</v>
      </c>
      <c r="C6207">
        <v>2</v>
      </c>
      <c r="D6207" t="s">
        <v>259</v>
      </c>
      <c r="E6207" t="s">
        <v>22</v>
      </c>
      <c r="F6207">
        <v>37</v>
      </c>
      <c r="G6207" s="1">
        <v>0.8</v>
      </c>
      <c r="H6207">
        <v>0</v>
      </c>
      <c r="I6207">
        <f t="shared" si="673"/>
        <v>26</v>
      </c>
      <c r="J6207" s="3">
        <f t="shared" si="674"/>
        <v>0</v>
      </c>
      <c r="K6207" s="5">
        <f t="shared" si="677"/>
        <v>7</v>
      </c>
      <c r="L6207" s="3">
        <f t="shared" ca="1" si="675"/>
        <v>0</v>
      </c>
      <c r="M6207" s="1">
        <f t="shared" ca="1" si="676"/>
        <v>0</v>
      </c>
      <c r="N6207" t="str">
        <f t="shared" si="678"/>
        <v>yes</v>
      </c>
    </row>
    <row r="6208" spans="1:14" x14ac:dyDescent="0.25">
      <c r="A6208" t="str">
        <f t="shared" si="672"/>
        <v>2Geelong Cats</v>
      </c>
      <c r="B6208">
        <v>2020</v>
      </c>
      <c r="C6208">
        <v>2</v>
      </c>
      <c r="D6208" t="s">
        <v>220</v>
      </c>
      <c r="E6208" t="s">
        <v>9</v>
      </c>
      <c r="F6208">
        <v>80</v>
      </c>
      <c r="G6208" s="1">
        <v>0.88</v>
      </c>
      <c r="H6208">
        <v>0</v>
      </c>
      <c r="I6208">
        <f t="shared" si="673"/>
        <v>28</v>
      </c>
      <c r="J6208" s="3">
        <f t="shared" si="674"/>
        <v>0</v>
      </c>
      <c r="K6208" s="5">
        <f t="shared" si="677"/>
        <v>11</v>
      </c>
      <c r="L6208" s="3">
        <f t="shared" ca="1" si="675"/>
        <v>0</v>
      </c>
      <c r="M6208" s="1">
        <f t="shared" ca="1" si="676"/>
        <v>0</v>
      </c>
      <c r="N6208" t="str">
        <f t="shared" si="678"/>
        <v>yes</v>
      </c>
    </row>
    <row r="6209" spans="1:14" x14ac:dyDescent="0.25">
      <c r="A6209" t="str">
        <f t="shared" si="672"/>
        <v>2Hawthorn</v>
      </c>
      <c r="B6209">
        <v>2020</v>
      </c>
      <c r="C6209">
        <v>2</v>
      </c>
      <c r="D6209" t="s">
        <v>414</v>
      </c>
      <c r="E6209" t="s">
        <v>56</v>
      </c>
      <c r="F6209">
        <v>59</v>
      </c>
      <c r="G6209" s="1">
        <v>0.82</v>
      </c>
      <c r="H6209">
        <v>0</v>
      </c>
      <c r="I6209">
        <f t="shared" si="673"/>
        <v>28</v>
      </c>
      <c r="J6209" s="3">
        <f t="shared" si="674"/>
        <v>0</v>
      </c>
      <c r="K6209" s="5">
        <f t="shared" si="677"/>
        <v>0</v>
      </c>
      <c r="L6209" s="3">
        <f t="shared" ca="1" si="675"/>
        <v>3.8461538461538464E-2</v>
      </c>
      <c r="M6209" s="1">
        <f t="shared" ca="1" si="676"/>
        <v>-3.8461538461538464E-2</v>
      </c>
      <c r="N6209" t="str">
        <f t="shared" si="678"/>
        <v>no</v>
      </c>
    </row>
    <row r="6210" spans="1:14" x14ac:dyDescent="0.25">
      <c r="A6210" t="str">
        <f t="shared" ref="A6210:A6273" si="679">C6210&amp;E6210</f>
        <v>2North Melbourne</v>
      </c>
      <c r="B6210">
        <v>2020</v>
      </c>
      <c r="C6210">
        <v>2</v>
      </c>
      <c r="D6210" t="s">
        <v>346</v>
      </c>
      <c r="E6210" t="s">
        <v>25</v>
      </c>
      <c r="F6210">
        <v>57</v>
      </c>
      <c r="G6210" s="1">
        <v>0.96</v>
      </c>
      <c r="H6210">
        <v>0</v>
      </c>
      <c r="I6210">
        <f t="shared" ref="I6210:I6273" si="680">SUMIF($A:$A,$A6210,$H:$H)/4</f>
        <v>24</v>
      </c>
      <c r="J6210" s="3">
        <f t="shared" ref="J6210:J6273" si="681">H6210/I6210</f>
        <v>0</v>
      </c>
      <c r="K6210" s="5">
        <f t="shared" si="677"/>
        <v>2</v>
      </c>
      <c r="L6210" s="3">
        <f t="shared" ref="L6210:L6273" ca="1" si="682">SUMIF($D:$D,$D6210,$J6210)/COUNTIF($D:$D,$D6210)</f>
        <v>0</v>
      </c>
      <c r="M6210" s="1">
        <f t="shared" ref="M6210:M6273" ca="1" si="683">J6210-L6210</f>
        <v>0</v>
      </c>
      <c r="N6210" t="str">
        <f t="shared" si="678"/>
        <v>yes</v>
      </c>
    </row>
    <row r="6211" spans="1:14" x14ac:dyDescent="0.25">
      <c r="A6211" t="str">
        <f t="shared" si="679"/>
        <v>2Adelaide Crows</v>
      </c>
      <c r="B6211">
        <v>2020</v>
      </c>
      <c r="C6211">
        <v>2</v>
      </c>
      <c r="D6211" t="s">
        <v>616</v>
      </c>
      <c r="E6211" t="s">
        <v>22</v>
      </c>
      <c r="F6211">
        <v>27</v>
      </c>
      <c r="G6211" s="1">
        <v>0.95</v>
      </c>
      <c r="H6211">
        <v>0</v>
      </c>
      <c r="I6211">
        <f t="shared" si="680"/>
        <v>26</v>
      </c>
      <c r="J6211" s="3">
        <f t="shared" si="681"/>
        <v>0</v>
      </c>
      <c r="K6211" s="5">
        <f t="shared" ref="K6211:K6274" si="684">SUMIF($D:$D,$D6211,$H:$H)</f>
        <v>0</v>
      </c>
      <c r="L6211" s="3">
        <f t="shared" ca="1" si="682"/>
        <v>8.241758241758242E-3</v>
      </c>
      <c r="M6211" s="1">
        <f t="shared" ca="1" si="683"/>
        <v>-8.241758241758242E-3</v>
      </c>
      <c r="N6211" t="str">
        <f t="shared" ref="N6211:N6274" si="685">IF(K6211&gt;0,"yes", "no")</f>
        <v>no</v>
      </c>
    </row>
    <row r="6212" spans="1:14" x14ac:dyDescent="0.25">
      <c r="A6212" t="str">
        <f t="shared" si="679"/>
        <v>2Fremantle</v>
      </c>
      <c r="B6212">
        <v>2020</v>
      </c>
      <c r="C6212">
        <v>2</v>
      </c>
      <c r="D6212" t="s">
        <v>278</v>
      </c>
      <c r="E6212" t="s">
        <v>53</v>
      </c>
      <c r="F6212">
        <v>58</v>
      </c>
      <c r="G6212" s="1">
        <v>0.98</v>
      </c>
      <c r="H6212">
        <v>0</v>
      </c>
      <c r="I6212">
        <f t="shared" si="680"/>
        <v>24</v>
      </c>
      <c r="J6212" s="3">
        <f t="shared" si="681"/>
        <v>0</v>
      </c>
      <c r="K6212" s="5">
        <f t="shared" si="684"/>
        <v>7</v>
      </c>
      <c r="L6212" s="3">
        <f t="shared" ca="1" si="682"/>
        <v>0</v>
      </c>
      <c r="M6212" s="1">
        <f t="shared" ca="1" si="683"/>
        <v>0</v>
      </c>
      <c r="N6212" t="str">
        <f t="shared" si="685"/>
        <v>yes</v>
      </c>
    </row>
    <row r="6213" spans="1:14" x14ac:dyDescent="0.25">
      <c r="A6213" t="str">
        <f t="shared" si="679"/>
        <v>2Geelong Cats</v>
      </c>
      <c r="B6213">
        <v>2020</v>
      </c>
      <c r="C6213">
        <v>2</v>
      </c>
      <c r="D6213" t="s">
        <v>432</v>
      </c>
      <c r="E6213" t="s">
        <v>9</v>
      </c>
      <c r="F6213">
        <v>63</v>
      </c>
      <c r="G6213" s="1">
        <v>0.91</v>
      </c>
      <c r="H6213">
        <v>0</v>
      </c>
      <c r="I6213">
        <f t="shared" si="680"/>
        <v>28</v>
      </c>
      <c r="J6213" s="3">
        <f t="shared" si="681"/>
        <v>0</v>
      </c>
      <c r="K6213" s="5">
        <f t="shared" si="684"/>
        <v>0</v>
      </c>
      <c r="L6213" s="3">
        <f t="shared" ca="1" si="682"/>
        <v>4.2424242424242427E-2</v>
      </c>
      <c r="M6213" s="1">
        <f t="shared" ca="1" si="683"/>
        <v>-4.2424242424242427E-2</v>
      </c>
      <c r="N6213" t="str">
        <f t="shared" si="685"/>
        <v>no</v>
      </c>
    </row>
    <row r="6214" spans="1:14" x14ac:dyDescent="0.25">
      <c r="A6214" t="str">
        <f t="shared" si="679"/>
        <v>2Sydney Swans</v>
      </c>
      <c r="B6214">
        <v>2020</v>
      </c>
      <c r="C6214">
        <v>2</v>
      </c>
      <c r="D6214" t="s">
        <v>160</v>
      </c>
      <c r="E6214" t="s">
        <v>70</v>
      </c>
      <c r="F6214">
        <v>74</v>
      </c>
      <c r="G6214" s="1">
        <v>0.92</v>
      </c>
      <c r="H6214">
        <v>0</v>
      </c>
      <c r="I6214">
        <f t="shared" si="680"/>
        <v>26</v>
      </c>
      <c r="J6214" s="3">
        <f t="shared" si="681"/>
        <v>0</v>
      </c>
      <c r="K6214" s="5">
        <f t="shared" si="684"/>
        <v>43</v>
      </c>
      <c r="L6214" s="3">
        <f t="shared" ca="1" si="682"/>
        <v>0</v>
      </c>
      <c r="M6214" s="1">
        <f t="shared" ca="1" si="683"/>
        <v>0</v>
      </c>
      <c r="N6214" t="str">
        <f t="shared" si="685"/>
        <v>yes</v>
      </c>
    </row>
    <row r="6215" spans="1:14" x14ac:dyDescent="0.25">
      <c r="A6215" t="str">
        <f t="shared" si="679"/>
        <v>2Hawthorn</v>
      </c>
      <c r="B6215">
        <v>2020</v>
      </c>
      <c r="C6215">
        <v>2</v>
      </c>
      <c r="D6215" t="s">
        <v>332</v>
      </c>
      <c r="E6215" t="s">
        <v>56</v>
      </c>
      <c r="F6215">
        <v>55</v>
      </c>
      <c r="G6215" s="1">
        <v>0.79</v>
      </c>
      <c r="H6215">
        <v>0</v>
      </c>
      <c r="I6215">
        <f t="shared" si="680"/>
        <v>28</v>
      </c>
      <c r="J6215" s="3">
        <f t="shared" si="681"/>
        <v>0</v>
      </c>
      <c r="K6215" s="5">
        <f t="shared" si="684"/>
        <v>2</v>
      </c>
      <c r="L6215" s="3">
        <f t="shared" ca="1" si="682"/>
        <v>0</v>
      </c>
      <c r="M6215" s="1">
        <f t="shared" ca="1" si="683"/>
        <v>0</v>
      </c>
      <c r="N6215" t="str">
        <f t="shared" si="685"/>
        <v>yes</v>
      </c>
    </row>
    <row r="6216" spans="1:14" x14ac:dyDescent="0.25">
      <c r="A6216" t="str">
        <f t="shared" si="679"/>
        <v>2Fremantle</v>
      </c>
      <c r="B6216">
        <v>2020</v>
      </c>
      <c r="C6216">
        <v>2</v>
      </c>
      <c r="D6216" t="s">
        <v>430</v>
      </c>
      <c r="E6216" t="s">
        <v>53</v>
      </c>
      <c r="F6216">
        <v>89</v>
      </c>
      <c r="G6216" s="1">
        <v>0.9</v>
      </c>
      <c r="H6216">
        <v>0</v>
      </c>
      <c r="I6216">
        <f t="shared" si="680"/>
        <v>24</v>
      </c>
      <c r="J6216" s="3">
        <f t="shared" si="681"/>
        <v>0</v>
      </c>
      <c r="K6216" s="5">
        <f t="shared" si="684"/>
        <v>0</v>
      </c>
      <c r="L6216" s="3">
        <f t="shared" ca="1" si="682"/>
        <v>0</v>
      </c>
      <c r="M6216" s="1">
        <f t="shared" ca="1" si="683"/>
        <v>0</v>
      </c>
      <c r="N6216" t="str">
        <f t="shared" si="685"/>
        <v>no</v>
      </c>
    </row>
    <row r="6217" spans="1:14" x14ac:dyDescent="0.25">
      <c r="A6217" t="str">
        <f t="shared" si="679"/>
        <v>2Gold Coast Suns</v>
      </c>
      <c r="B6217">
        <v>2020</v>
      </c>
      <c r="C6217">
        <v>2</v>
      </c>
      <c r="D6217" t="s">
        <v>261</v>
      </c>
      <c r="E6217" t="s">
        <v>40</v>
      </c>
      <c r="F6217">
        <v>61</v>
      </c>
      <c r="G6217" s="1">
        <v>0.83</v>
      </c>
      <c r="H6217">
        <v>0</v>
      </c>
      <c r="I6217">
        <f t="shared" si="680"/>
        <v>24</v>
      </c>
      <c r="J6217" s="3">
        <f t="shared" si="681"/>
        <v>0</v>
      </c>
      <c r="K6217" s="5">
        <f t="shared" si="684"/>
        <v>7</v>
      </c>
      <c r="L6217" s="3">
        <f t="shared" ca="1" si="682"/>
        <v>5.5288461538461536E-2</v>
      </c>
      <c r="M6217" s="1">
        <f t="shared" ca="1" si="683"/>
        <v>-5.5288461538461536E-2</v>
      </c>
      <c r="N6217" t="str">
        <f t="shared" si="685"/>
        <v>yes</v>
      </c>
    </row>
    <row r="6218" spans="1:14" x14ac:dyDescent="0.25">
      <c r="A6218" t="str">
        <f t="shared" si="679"/>
        <v>2Melbourne</v>
      </c>
      <c r="B6218">
        <v>2020</v>
      </c>
      <c r="C6218">
        <v>2</v>
      </c>
      <c r="D6218" t="s">
        <v>489</v>
      </c>
      <c r="E6218" t="s">
        <v>30</v>
      </c>
      <c r="F6218">
        <v>39</v>
      </c>
      <c r="G6218" s="1">
        <v>1</v>
      </c>
      <c r="H6218">
        <v>0</v>
      </c>
      <c r="I6218">
        <f t="shared" si="680"/>
        <v>19</v>
      </c>
      <c r="J6218" s="3">
        <f t="shared" si="681"/>
        <v>0</v>
      </c>
      <c r="K6218" s="5">
        <f t="shared" si="684"/>
        <v>0</v>
      </c>
      <c r="L6218" s="3">
        <f t="shared" ca="1" si="682"/>
        <v>2.9411764705882353E-2</v>
      </c>
      <c r="M6218" s="1">
        <f t="shared" ca="1" si="683"/>
        <v>-2.9411764705882353E-2</v>
      </c>
      <c r="N6218" t="str">
        <f t="shared" si="685"/>
        <v>no</v>
      </c>
    </row>
    <row r="6219" spans="1:14" x14ac:dyDescent="0.25">
      <c r="A6219" t="str">
        <f t="shared" si="679"/>
        <v>2Melbourne</v>
      </c>
      <c r="B6219">
        <v>2020</v>
      </c>
      <c r="C6219">
        <v>2</v>
      </c>
      <c r="D6219" t="s">
        <v>653</v>
      </c>
      <c r="E6219" t="s">
        <v>30</v>
      </c>
      <c r="F6219">
        <v>47</v>
      </c>
      <c r="G6219" s="1">
        <v>0.5</v>
      </c>
      <c r="H6219">
        <v>0</v>
      </c>
      <c r="I6219">
        <f t="shared" si="680"/>
        <v>19</v>
      </c>
      <c r="J6219" s="3">
        <f t="shared" si="681"/>
        <v>0</v>
      </c>
      <c r="K6219" s="5">
        <f t="shared" si="684"/>
        <v>0</v>
      </c>
      <c r="L6219" s="3">
        <f t="shared" ca="1" si="682"/>
        <v>0</v>
      </c>
      <c r="M6219" s="1">
        <f t="shared" ca="1" si="683"/>
        <v>0</v>
      </c>
      <c r="N6219" t="str">
        <f t="shared" si="685"/>
        <v>no</v>
      </c>
    </row>
    <row r="6220" spans="1:14" x14ac:dyDescent="0.25">
      <c r="A6220" t="str">
        <f t="shared" si="679"/>
        <v>2St Kilda</v>
      </c>
      <c r="B6220">
        <v>2020</v>
      </c>
      <c r="C6220">
        <v>2</v>
      </c>
      <c r="D6220" t="s">
        <v>556</v>
      </c>
      <c r="E6220" t="s">
        <v>19</v>
      </c>
      <c r="F6220">
        <v>75</v>
      </c>
      <c r="G6220" s="1">
        <v>0.91</v>
      </c>
      <c r="H6220">
        <v>0</v>
      </c>
      <c r="I6220">
        <f t="shared" si="680"/>
        <v>25</v>
      </c>
      <c r="J6220" s="3">
        <f t="shared" si="681"/>
        <v>0</v>
      </c>
      <c r="K6220" s="5">
        <f t="shared" si="684"/>
        <v>0</v>
      </c>
      <c r="L6220" s="3">
        <f t="shared" ca="1" si="682"/>
        <v>1.9607843137254902E-2</v>
      </c>
      <c r="M6220" s="1">
        <f t="shared" ca="1" si="683"/>
        <v>-1.9607843137254902E-2</v>
      </c>
      <c r="N6220" t="str">
        <f t="shared" si="685"/>
        <v>no</v>
      </c>
    </row>
    <row r="6221" spans="1:14" x14ac:dyDescent="0.25">
      <c r="A6221" t="str">
        <f t="shared" si="679"/>
        <v>2Collingwood</v>
      </c>
      <c r="B6221">
        <v>2020</v>
      </c>
      <c r="C6221">
        <v>2</v>
      </c>
      <c r="D6221" t="s">
        <v>611</v>
      </c>
      <c r="E6221" t="s">
        <v>51</v>
      </c>
      <c r="F6221">
        <v>101</v>
      </c>
      <c r="G6221" s="1">
        <v>0.89</v>
      </c>
      <c r="H6221">
        <v>0</v>
      </c>
      <c r="I6221">
        <f t="shared" si="680"/>
        <v>14</v>
      </c>
      <c r="J6221" s="3">
        <f t="shared" si="681"/>
        <v>0</v>
      </c>
      <c r="K6221" s="5">
        <f t="shared" si="684"/>
        <v>0</v>
      </c>
      <c r="L6221" s="3">
        <f t="shared" ca="1" si="682"/>
        <v>0</v>
      </c>
      <c r="M6221" s="1">
        <f t="shared" ca="1" si="683"/>
        <v>0</v>
      </c>
      <c r="N6221" t="str">
        <f t="shared" si="685"/>
        <v>no</v>
      </c>
    </row>
    <row r="6222" spans="1:14" x14ac:dyDescent="0.25">
      <c r="A6222" t="str">
        <f t="shared" si="679"/>
        <v>2Brisbane Lions</v>
      </c>
      <c r="B6222">
        <v>2020</v>
      </c>
      <c r="C6222">
        <v>2</v>
      </c>
      <c r="D6222" t="s">
        <v>450</v>
      </c>
      <c r="E6222" t="s">
        <v>16</v>
      </c>
      <c r="F6222">
        <v>56</v>
      </c>
      <c r="G6222" s="1">
        <v>0.71</v>
      </c>
      <c r="H6222">
        <v>0</v>
      </c>
      <c r="I6222">
        <f t="shared" si="680"/>
        <v>24</v>
      </c>
      <c r="J6222" s="3">
        <f t="shared" si="681"/>
        <v>0</v>
      </c>
      <c r="K6222" s="5">
        <f t="shared" si="684"/>
        <v>0</v>
      </c>
      <c r="L6222" s="3">
        <f t="shared" ca="1" si="682"/>
        <v>2.8011204481792715E-2</v>
      </c>
      <c r="M6222" s="1">
        <f t="shared" ca="1" si="683"/>
        <v>-2.8011204481792715E-2</v>
      </c>
      <c r="N6222" t="str">
        <f t="shared" si="685"/>
        <v>no</v>
      </c>
    </row>
    <row r="6223" spans="1:14" x14ac:dyDescent="0.25">
      <c r="A6223" t="str">
        <f t="shared" si="679"/>
        <v>2West Coast Eagles</v>
      </c>
      <c r="B6223">
        <v>2020</v>
      </c>
      <c r="C6223">
        <v>2</v>
      </c>
      <c r="D6223" t="s">
        <v>624</v>
      </c>
      <c r="E6223" t="s">
        <v>36</v>
      </c>
      <c r="F6223">
        <v>46</v>
      </c>
      <c r="G6223" s="1">
        <v>0.81</v>
      </c>
      <c r="H6223">
        <v>0</v>
      </c>
      <c r="I6223">
        <f t="shared" si="680"/>
        <v>24</v>
      </c>
      <c r="J6223" s="3">
        <f t="shared" si="681"/>
        <v>0</v>
      </c>
      <c r="K6223" s="5">
        <f t="shared" si="684"/>
        <v>0</v>
      </c>
      <c r="L6223" s="3">
        <f t="shared" ca="1" si="682"/>
        <v>0</v>
      </c>
      <c r="M6223" s="1">
        <f t="shared" ca="1" si="683"/>
        <v>0</v>
      </c>
      <c r="N6223" t="str">
        <f t="shared" si="685"/>
        <v>no</v>
      </c>
    </row>
    <row r="6224" spans="1:14" x14ac:dyDescent="0.25">
      <c r="A6224" t="str">
        <f t="shared" si="679"/>
        <v>2North Melbourne</v>
      </c>
      <c r="B6224">
        <v>2020</v>
      </c>
      <c r="C6224">
        <v>2</v>
      </c>
      <c r="D6224" t="s">
        <v>539</v>
      </c>
      <c r="E6224" t="s">
        <v>25</v>
      </c>
      <c r="F6224">
        <v>69</v>
      </c>
      <c r="G6224" s="1">
        <v>0.88</v>
      </c>
      <c r="H6224">
        <v>0</v>
      </c>
      <c r="I6224">
        <f t="shared" si="680"/>
        <v>24</v>
      </c>
      <c r="J6224" s="3">
        <f t="shared" si="681"/>
        <v>0</v>
      </c>
      <c r="K6224" s="5">
        <f t="shared" si="684"/>
        <v>0</v>
      </c>
      <c r="L6224" s="3">
        <f t="shared" ca="1" si="682"/>
        <v>0</v>
      </c>
      <c r="M6224" s="1">
        <f t="shared" ca="1" si="683"/>
        <v>0</v>
      </c>
      <c r="N6224" t="str">
        <f t="shared" si="685"/>
        <v>no</v>
      </c>
    </row>
    <row r="6225" spans="1:14" x14ac:dyDescent="0.25">
      <c r="A6225" t="str">
        <f t="shared" si="679"/>
        <v>2Richmond</v>
      </c>
      <c r="B6225">
        <v>2020</v>
      </c>
      <c r="C6225">
        <v>2</v>
      </c>
      <c r="D6225" t="s">
        <v>33</v>
      </c>
      <c r="E6225" t="s">
        <v>28</v>
      </c>
      <c r="F6225">
        <v>73</v>
      </c>
      <c r="G6225" s="1">
        <v>0.75</v>
      </c>
      <c r="H6225">
        <v>0</v>
      </c>
      <c r="I6225">
        <f t="shared" si="680"/>
        <v>14</v>
      </c>
      <c r="J6225" s="3">
        <f t="shared" si="681"/>
        <v>0</v>
      </c>
      <c r="K6225" s="5">
        <f t="shared" si="684"/>
        <v>178</v>
      </c>
      <c r="L6225" s="3">
        <f t="shared" ca="1" si="682"/>
        <v>0</v>
      </c>
      <c r="M6225" s="1">
        <f t="shared" ca="1" si="683"/>
        <v>0</v>
      </c>
      <c r="N6225" t="str">
        <f t="shared" si="685"/>
        <v>yes</v>
      </c>
    </row>
    <row r="6226" spans="1:14" x14ac:dyDescent="0.25">
      <c r="A6226" t="str">
        <f t="shared" si="679"/>
        <v>2Carlton</v>
      </c>
      <c r="B6226">
        <v>2020</v>
      </c>
      <c r="C6226">
        <v>2</v>
      </c>
      <c r="D6226" t="s">
        <v>655</v>
      </c>
      <c r="E6226" t="s">
        <v>6</v>
      </c>
      <c r="F6226">
        <v>9</v>
      </c>
      <c r="G6226" s="1">
        <v>0.19</v>
      </c>
      <c r="H6226">
        <v>0</v>
      </c>
      <c r="I6226">
        <f t="shared" si="680"/>
        <v>19</v>
      </c>
      <c r="J6226" s="3">
        <f t="shared" si="681"/>
        <v>0</v>
      </c>
      <c r="K6226" s="5">
        <f t="shared" si="684"/>
        <v>0</v>
      </c>
      <c r="L6226" s="3">
        <f t="shared" ca="1" si="682"/>
        <v>0</v>
      </c>
      <c r="M6226" s="1">
        <f t="shared" ca="1" si="683"/>
        <v>0</v>
      </c>
      <c r="N6226" t="str">
        <f t="shared" si="685"/>
        <v>no</v>
      </c>
    </row>
    <row r="6227" spans="1:14" x14ac:dyDescent="0.25">
      <c r="A6227" t="str">
        <f t="shared" si="679"/>
        <v>2Essendon</v>
      </c>
      <c r="B6227">
        <v>2020</v>
      </c>
      <c r="C6227">
        <v>2</v>
      </c>
      <c r="D6227" t="s">
        <v>461</v>
      </c>
      <c r="E6227" t="s">
        <v>32</v>
      </c>
      <c r="F6227">
        <v>34</v>
      </c>
      <c r="G6227" s="1">
        <v>0.88</v>
      </c>
      <c r="H6227">
        <v>0</v>
      </c>
      <c r="I6227">
        <f t="shared" si="680"/>
        <v>26</v>
      </c>
      <c r="J6227" s="3">
        <f t="shared" si="681"/>
        <v>0</v>
      </c>
      <c r="K6227" s="5">
        <f t="shared" si="684"/>
        <v>0</v>
      </c>
      <c r="L6227" s="3">
        <f t="shared" ca="1" si="682"/>
        <v>0</v>
      </c>
      <c r="M6227" s="1">
        <f t="shared" ca="1" si="683"/>
        <v>0</v>
      </c>
      <c r="N6227" t="str">
        <f t="shared" si="685"/>
        <v>no</v>
      </c>
    </row>
    <row r="6228" spans="1:14" x14ac:dyDescent="0.25">
      <c r="A6228" t="str">
        <f t="shared" si="679"/>
        <v>2St Kilda</v>
      </c>
      <c r="B6228">
        <v>2020</v>
      </c>
      <c r="C6228">
        <v>2</v>
      </c>
      <c r="D6228" t="s">
        <v>366</v>
      </c>
      <c r="E6228" t="s">
        <v>19</v>
      </c>
      <c r="F6228">
        <v>31</v>
      </c>
      <c r="G6228" s="1">
        <v>0.89</v>
      </c>
      <c r="H6228">
        <v>0</v>
      </c>
      <c r="I6228">
        <f t="shared" si="680"/>
        <v>25</v>
      </c>
      <c r="J6228" s="3">
        <f t="shared" si="681"/>
        <v>0</v>
      </c>
      <c r="K6228" s="5">
        <f t="shared" si="684"/>
        <v>0</v>
      </c>
      <c r="L6228" s="3">
        <f t="shared" ca="1" si="682"/>
        <v>5.5147058823529415E-3</v>
      </c>
      <c r="M6228" s="1">
        <f t="shared" ca="1" si="683"/>
        <v>-5.5147058823529415E-3</v>
      </c>
      <c r="N6228" t="str">
        <f t="shared" si="685"/>
        <v>no</v>
      </c>
    </row>
    <row r="6229" spans="1:14" x14ac:dyDescent="0.25">
      <c r="A6229" t="str">
        <f t="shared" si="679"/>
        <v>2Sydney Swans</v>
      </c>
      <c r="B6229">
        <v>2020</v>
      </c>
      <c r="C6229">
        <v>2</v>
      </c>
      <c r="D6229" t="s">
        <v>381</v>
      </c>
      <c r="E6229" t="s">
        <v>70</v>
      </c>
      <c r="F6229">
        <v>36</v>
      </c>
      <c r="G6229" s="1">
        <v>0.81</v>
      </c>
      <c r="H6229">
        <v>0</v>
      </c>
      <c r="I6229">
        <f t="shared" si="680"/>
        <v>26</v>
      </c>
      <c r="J6229" s="3">
        <f t="shared" si="681"/>
        <v>0</v>
      </c>
      <c r="K6229" s="5">
        <f t="shared" si="684"/>
        <v>0</v>
      </c>
      <c r="L6229" s="3">
        <f t="shared" ca="1" si="682"/>
        <v>5.5555555555555552E-2</v>
      </c>
      <c r="M6229" s="1">
        <f t="shared" ca="1" si="683"/>
        <v>-5.5555555555555552E-2</v>
      </c>
      <c r="N6229" t="str">
        <f t="shared" si="685"/>
        <v>no</v>
      </c>
    </row>
    <row r="6230" spans="1:14" x14ac:dyDescent="0.25">
      <c r="A6230" t="str">
        <f t="shared" si="679"/>
        <v>2Western Bulldogs</v>
      </c>
      <c r="B6230">
        <v>2020</v>
      </c>
      <c r="C6230">
        <v>2</v>
      </c>
      <c r="D6230" t="s">
        <v>545</v>
      </c>
      <c r="E6230" t="s">
        <v>14</v>
      </c>
      <c r="F6230">
        <v>64</v>
      </c>
      <c r="G6230" s="1">
        <v>0.72</v>
      </c>
      <c r="H6230">
        <v>0</v>
      </c>
      <c r="I6230">
        <f t="shared" si="680"/>
        <v>25</v>
      </c>
      <c r="J6230" s="3">
        <f t="shared" si="681"/>
        <v>0</v>
      </c>
      <c r="K6230" s="5">
        <f t="shared" si="684"/>
        <v>0</v>
      </c>
      <c r="L6230" s="3">
        <f t="shared" ca="1" si="682"/>
        <v>1.3157894736842105E-2</v>
      </c>
      <c r="M6230" s="1">
        <f t="shared" ca="1" si="683"/>
        <v>-1.3157894736842105E-2</v>
      </c>
      <c r="N6230" t="str">
        <f t="shared" si="685"/>
        <v>no</v>
      </c>
    </row>
    <row r="6231" spans="1:14" x14ac:dyDescent="0.25">
      <c r="A6231" t="str">
        <f t="shared" si="679"/>
        <v>2Sydney Swans</v>
      </c>
      <c r="B6231">
        <v>2020</v>
      </c>
      <c r="C6231">
        <v>2</v>
      </c>
      <c r="D6231" t="s">
        <v>232</v>
      </c>
      <c r="E6231" t="s">
        <v>70</v>
      </c>
      <c r="F6231">
        <v>34</v>
      </c>
      <c r="G6231" s="1">
        <v>0.78</v>
      </c>
      <c r="H6231">
        <v>0</v>
      </c>
      <c r="I6231">
        <f t="shared" si="680"/>
        <v>26</v>
      </c>
      <c r="J6231" s="3">
        <f t="shared" si="681"/>
        <v>0</v>
      </c>
      <c r="K6231" s="5">
        <f t="shared" si="684"/>
        <v>7</v>
      </c>
      <c r="L6231" s="3">
        <f t="shared" ca="1" si="682"/>
        <v>0</v>
      </c>
      <c r="M6231" s="1">
        <f t="shared" ca="1" si="683"/>
        <v>0</v>
      </c>
      <c r="N6231" t="str">
        <f t="shared" si="685"/>
        <v>yes</v>
      </c>
    </row>
    <row r="6232" spans="1:14" x14ac:dyDescent="0.25">
      <c r="A6232" t="str">
        <f t="shared" si="679"/>
        <v>2Adelaide Crows</v>
      </c>
      <c r="B6232">
        <v>2020</v>
      </c>
      <c r="C6232">
        <v>2</v>
      </c>
      <c r="D6232" t="s">
        <v>394</v>
      </c>
      <c r="E6232" t="s">
        <v>22</v>
      </c>
      <c r="F6232">
        <v>6</v>
      </c>
      <c r="G6232" s="1">
        <v>0.06</v>
      </c>
      <c r="H6232">
        <v>0</v>
      </c>
      <c r="I6232">
        <f t="shared" si="680"/>
        <v>26</v>
      </c>
      <c r="J6232" s="3">
        <f t="shared" si="681"/>
        <v>0</v>
      </c>
      <c r="K6232" s="5">
        <f t="shared" si="684"/>
        <v>0</v>
      </c>
      <c r="L6232" s="3">
        <f t="shared" ca="1" si="682"/>
        <v>0</v>
      </c>
      <c r="M6232" s="1">
        <f t="shared" ca="1" si="683"/>
        <v>0</v>
      </c>
      <c r="N6232" t="str">
        <f t="shared" si="685"/>
        <v>no</v>
      </c>
    </row>
    <row r="6233" spans="1:14" x14ac:dyDescent="0.25">
      <c r="A6233" t="str">
        <f t="shared" si="679"/>
        <v>2Carlton</v>
      </c>
      <c r="B6233">
        <v>2020</v>
      </c>
      <c r="C6233">
        <v>2</v>
      </c>
      <c r="D6233" t="s">
        <v>528</v>
      </c>
      <c r="E6233" t="s">
        <v>6</v>
      </c>
      <c r="F6233">
        <v>49</v>
      </c>
      <c r="G6233" s="1">
        <v>0.9</v>
      </c>
      <c r="H6233">
        <v>0</v>
      </c>
      <c r="I6233">
        <f t="shared" si="680"/>
        <v>19</v>
      </c>
      <c r="J6233" s="3">
        <f t="shared" si="681"/>
        <v>0</v>
      </c>
      <c r="K6233" s="5">
        <f t="shared" si="684"/>
        <v>0</v>
      </c>
      <c r="L6233" s="3">
        <f t="shared" ca="1" si="682"/>
        <v>3.0959752321981422E-3</v>
      </c>
      <c r="M6233" s="1">
        <f t="shared" ca="1" si="683"/>
        <v>-3.0959752321981422E-3</v>
      </c>
      <c r="N6233" t="str">
        <f t="shared" si="685"/>
        <v>no</v>
      </c>
    </row>
    <row r="6234" spans="1:14" x14ac:dyDescent="0.25">
      <c r="A6234" t="str">
        <f t="shared" si="679"/>
        <v>2Western Bulldogs</v>
      </c>
      <c r="B6234">
        <v>2020</v>
      </c>
      <c r="C6234">
        <v>2</v>
      </c>
      <c r="D6234" t="s">
        <v>367</v>
      </c>
      <c r="E6234" t="s">
        <v>14</v>
      </c>
      <c r="F6234">
        <v>39</v>
      </c>
      <c r="G6234" s="1">
        <v>0.78</v>
      </c>
      <c r="H6234">
        <v>0</v>
      </c>
      <c r="I6234">
        <f t="shared" si="680"/>
        <v>25</v>
      </c>
      <c r="J6234" s="3">
        <f t="shared" si="681"/>
        <v>0</v>
      </c>
      <c r="K6234" s="5">
        <f t="shared" si="684"/>
        <v>0</v>
      </c>
      <c r="L6234" s="3">
        <f t="shared" ca="1" si="682"/>
        <v>0</v>
      </c>
      <c r="M6234" s="1">
        <f t="shared" ca="1" si="683"/>
        <v>0</v>
      </c>
      <c r="N6234" t="str">
        <f t="shared" si="685"/>
        <v>no</v>
      </c>
    </row>
    <row r="6235" spans="1:14" x14ac:dyDescent="0.25">
      <c r="A6235" t="str">
        <f t="shared" si="679"/>
        <v>2West Coast Eagles</v>
      </c>
      <c r="B6235">
        <v>2020</v>
      </c>
      <c r="C6235">
        <v>2</v>
      </c>
      <c r="D6235" t="s">
        <v>136</v>
      </c>
      <c r="E6235" t="s">
        <v>36</v>
      </c>
      <c r="F6235">
        <v>57</v>
      </c>
      <c r="G6235" s="1">
        <v>0.87</v>
      </c>
      <c r="H6235">
        <v>0</v>
      </c>
      <c r="I6235">
        <f t="shared" si="680"/>
        <v>24</v>
      </c>
      <c r="J6235" s="3">
        <f t="shared" si="681"/>
        <v>0</v>
      </c>
      <c r="K6235" s="5">
        <f t="shared" si="684"/>
        <v>24</v>
      </c>
      <c r="L6235" s="3">
        <f t="shared" ca="1" si="682"/>
        <v>0</v>
      </c>
      <c r="M6235" s="1">
        <f t="shared" ca="1" si="683"/>
        <v>0</v>
      </c>
      <c r="N6235" t="str">
        <f t="shared" si="685"/>
        <v>yes</v>
      </c>
    </row>
    <row r="6236" spans="1:14" x14ac:dyDescent="0.25">
      <c r="A6236" t="str">
        <f t="shared" si="679"/>
        <v>2Western Bulldogs</v>
      </c>
      <c r="B6236">
        <v>2020</v>
      </c>
      <c r="C6236">
        <v>2</v>
      </c>
      <c r="D6236" t="s">
        <v>371</v>
      </c>
      <c r="E6236" t="s">
        <v>14</v>
      </c>
      <c r="F6236">
        <v>25</v>
      </c>
      <c r="G6236" s="1">
        <v>0.93</v>
      </c>
      <c r="H6236">
        <v>0</v>
      </c>
      <c r="I6236">
        <f t="shared" si="680"/>
        <v>25</v>
      </c>
      <c r="J6236" s="3">
        <f t="shared" si="681"/>
        <v>0</v>
      </c>
      <c r="K6236" s="5">
        <f t="shared" si="684"/>
        <v>0</v>
      </c>
      <c r="L6236" s="3">
        <f t="shared" ca="1" si="682"/>
        <v>0</v>
      </c>
      <c r="M6236" s="1">
        <f t="shared" ca="1" si="683"/>
        <v>0</v>
      </c>
      <c r="N6236" t="str">
        <f t="shared" si="685"/>
        <v>no</v>
      </c>
    </row>
    <row r="6237" spans="1:14" x14ac:dyDescent="0.25">
      <c r="A6237" t="str">
        <f t="shared" si="679"/>
        <v>2GWS Giants</v>
      </c>
      <c r="B6237">
        <v>2020</v>
      </c>
      <c r="C6237">
        <v>2</v>
      </c>
      <c r="D6237" t="s">
        <v>331</v>
      </c>
      <c r="E6237" t="s">
        <v>11</v>
      </c>
      <c r="F6237">
        <v>24</v>
      </c>
      <c r="G6237" s="1">
        <v>0.78</v>
      </c>
      <c r="H6237">
        <v>0</v>
      </c>
      <c r="I6237">
        <f t="shared" si="680"/>
        <v>24</v>
      </c>
      <c r="J6237" s="3">
        <f t="shared" si="681"/>
        <v>0</v>
      </c>
      <c r="K6237" s="5">
        <f t="shared" si="684"/>
        <v>1</v>
      </c>
      <c r="L6237" s="3">
        <f t="shared" ca="1" si="682"/>
        <v>2.7777777777777776E-2</v>
      </c>
      <c r="M6237" s="1">
        <f t="shared" ca="1" si="683"/>
        <v>-2.7777777777777776E-2</v>
      </c>
      <c r="N6237" t="str">
        <f t="shared" si="685"/>
        <v>yes</v>
      </c>
    </row>
    <row r="6238" spans="1:14" x14ac:dyDescent="0.25">
      <c r="A6238" t="str">
        <f t="shared" si="679"/>
        <v>2Adelaide Crows</v>
      </c>
      <c r="B6238">
        <v>2020</v>
      </c>
      <c r="C6238">
        <v>2</v>
      </c>
      <c r="D6238" t="s">
        <v>585</v>
      </c>
      <c r="E6238" t="s">
        <v>22</v>
      </c>
      <c r="F6238">
        <v>36</v>
      </c>
      <c r="G6238" s="1">
        <v>0.85</v>
      </c>
      <c r="H6238">
        <v>0</v>
      </c>
      <c r="I6238">
        <f t="shared" si="680"/>
        <v>26</v>
      </c>
      <c r="J6238" s="3">
        <f t="shared" si="681"/>
        <v>0</v>
      </c>
      <c r="K6238" s="5">
        <f t="shared" si="684"/>
        <v>0</v>
      </c>
      <c r="L6238" s="3">
        <f t="shared" ca="1" si="682"/>
        <v>0</v>
      </c>
      <c r="M6238" s="1">
        <f t="shared" ca="1" si="683"/>
        <v>0</v>
      </c>
      <c r="N6238" t="str">
        <f t="shared" si="685"/>
        <v>no</v>
      </c>
    </row>
    <row r="6239" spans="1:14" x14ac:dyDescent="0.25">
      <c r="A6239" t="str">
        <f t="shared" si="679"/>
        <v>2Essendon</v>
      </c>
      <c r="B6239">
        <v>2020</v>
      </c>
      <c r="C6239">
        <v>2</v>
      </c>
      <c r="D6239" t="s">
        <v>462</v>
      </c>
      <c r="E6239" t="s">
        <v>32</v>
      </c>
      <c r="F6239">
        <v>57</v>
      </c>
      <c r="G6239" s="1">
        <v>0.98</v>
      </c>
      <c r="H6239">
        <v>0</v>
      </c>
      <c r="I6239">
        <f t="shared" si="680"/>
        <v>26</v>
      </c>
      <c r="J6239" s="3">
        <f t="shared" si="681"/>
        <v>0</v>
      </c>
      <c r="K6239" s="5">
        <f t="shared" si="684"/>
        <v>0</v>
      </c>
      <c r="L6239" s="3">
        <f t="shared" ca="1" si="682"/>
        <v>1.9841269841269844E-2</v>
      </c>
      <c r="M6239" s="1">
        <f t="shared" ca="1" si="683"/>
        <v>-1.9841269841269844E-2</v>
      </c>
      <c r="N6239" t="str">
        <f t="shared" si="685"/>
        <v>no</v>
      </c>
    </row>
    <row r="6240" spans="1:14" x14ac:dyDescent="0.25">
      <c r="A6240" t="str">
        <f t="shared" si="679"/>
        <v>2St Kilda</v>
      </c>
      <c r="B6240">
        <v>2020</v>
      </c>
      <c r="C6240">
        <v>2</v>
      </c>
      <c r="D6240" t="s">
        <v>581</v>
      </c>
      <c r="E6240" t="s">
        <v>19</v>
      </c>
      <c r="F6240">
        <v>82</v>
      </c>
      <c r="G6240" s="1">
        <v>0.85</v>
      </c>
      <c r="H6240">
        <v>0</v>
      </c>
      <c r="I6240">
        <f t="shared" si="680"/>
        <v>25</v>
      </c>
      <c r="J6240" s="3">
        <f t="shared" si="681"/>
        <v>0</v>
      </c>
      <c r="K6240" s="5">
        <f t="shared" si="684"/>
        <v>0</v>
      </c>
      <c r="L6240" s="3">
        <f t="shared" ca="1" si="682"/>
        <v>2.7972027972027972E-2</v>
      </c>
      <c r="M6240" s="1">
        <f t="shared" ca="1" si="683"/>
        <v>-2.7972027972027972E-2</v>
      </c>
      <c r="N6240" t="str">
        <f t="shared" si="685"/>
        <v>no</v>
      </c>
    </row>
    <row r="6241" spans="1:14" x14ac:dyDescent="0.25">
      <c r="A6241" t="str">
        <f t="shared" si="679"/>
        <v>2Western Bulldogs</v>
      </c>
      <c r="B6241">
        <v>2020</v>
      </c>
      <c r="C6241">
        <v>2</v>
      </c>
      <c r="D6241" t="s">
        <v>293</v>
      </c>
      <c r="E6241" t="s">
        <v>14</v>
      </c>
      <c r="F6241">
        <v>42</v>
      </c>
      <c r="G6241" s="1">
        <v>0.81</v>
      </c>
      <c r="H6241">
        <v>0</v>
      </c>
      <c r="I6241">
        <f t="shared" si="680"/>
        <v>25</v>
      </c>
      <c r="J6241" s="3">
        <f t="shared" si="681"/>
        <v>0</v>
      </c>
      <c r="K6241" s="5">
        <f t="shared" si="684"/>
        <v>4</v>
      </c>
      <c r="L6241" s="3">
        <f t="shared" ca="1" si="682"/>
        <v>0</v>
      </c>
      <c r="M6241" s="1">
        <f t="shared" ca="1" si="683"/>
        <v>0</v>
      </c>
      <c r="N6241" t="str">
        <f t="shared" si="685"/>
        <v>yes</v>
      </c>
    </row>
    <row r="6242" spans="1:14" x14ac:dyDescent="0.25">
      <c r="A6242" t="str">
        <f t="shared" si="679"/>
        <v>2Gold Coast Suns</v>
      </c>
      <c r="B6242">
        <v>2020</v>
      </c>
      <c r="C6242">
        <v>2</v>
      </c>
      <c r="D6242" t="s">
        <v>493</v>
      </c>
      <c r="E6242" t="s">
        <v>40</v>
      </c>
      <c r="F6242">
        <v>76</v>
      </c>
      <c r="G6242" s="1">
        <v>0.85</v>
      </c>
      <c r="H6242">
        <v>0</v>
      </c>
      <c r="I6242">
        <f t="shared" si="680"/>
        <v>24</v>
      </c>
      <c r="J6242" s="3">
        <f t="shared" si="681"/>
        <v>0</v>
      </c>
      <c r="K6242" s="5">
        <f t="shared" si="684"/>
        <v>0</v>
      </c>
      <c r="L6242" s="3">
        <f t="shared" ca="1" si="682"/>
        <v>0</v>
      </c>
      <c r="M6242" s="1">
        <f t="shared" ca="1" si="683"/>
        <v>0</v>
      </c>
      <c r="N6242" t="str">
        <f t="shared" si="685"/>
        <v>no</v>
      </c>
    </row>
    <row r="6243" spans="1:14" x14ac:dyDescent="0.25">
      <c r="A6243" t="str">
        <f t="shared" si="679"/>
        <v>2GWS Giants</v>
      </c>
      <c r="B6243">
        <v>2020</v>
      </c>
      <c r="C6243">
        <v>2</v>
      </c>
      <c r="D6243" t="s">
        <v>648</v>
      </c>
      <c r="E6243" t="s">
        <v>11</v>
      </c>
      <c r="F6243">
        <v>38</v>
      </c>
      <c r="G6243" s="1">
        <v>0.85</v>
      </c>
      <c r="H6243">
        <v>0</v>
      </c>
      <c r="I6243">
        <f t="shared" si="680"/>
        <v>24</v>
      </c>
      <c r="J6243" s="3">
        <f t="shared" si="681"/>
        <v>0</v>
      </c>
      <c r="K6243" s="5">
        <f t="shared" si="684"/>
        <v>0</v>
      </c>
      <c r="L6243" s="3">
        <f t="shared" ca="1" si="682"/>
        <v>0</v>
      </c>
      <c r="M6243" s="1">
        <f t="shared" ca="1" si="683"/>
        <v>0</v>
      </c>
      <c r="N6243" t="str">
        <f t="shared" si="685"/>
        <v>no</v>
      </c>
    </row>
    <row r="6244" spans="1:14" x14ac:dyDescent="0.25">
      <c r="A6244" t="str">
        <f t="shared" si="679"/>
        <v>2Collingwood</v>
      </c>
      <c r="B6244">
        <v>2020</v>
      </c>
      <c r="C6244">
        <v>2</v>
      </c>
      <c r="D6244" t="s">
        <v>583</v>
      </c>
      <c r="E6244" t="s">
        <v>51</v>
      </c>
      <c r="F6244">
        <v>79</v>
      </c>
      <c r="G6244" s="1">
        <v>1</v>
      </c>
      <c r="H6244">
        <v>0</v>
      </c>
      <c r="I6244">
        <f t="shared" si="680"/>
        <v>14</v>
      </c>
      <c r="J6244" s="3">
        <f t="shared" si="681"/>
        <v>0</v>
      </c>
      <c r="K6244" s="5">
        <f t="shared" si="684"/>
        <v>0</v>
      </c>
      <c r="L6244" s="3">
        <f t="shared" ca="1" si="682"/>
        <v>0</v>
      </c>
      <c r="M6244" s="1">
        <f t="shared" ca="1" si="683"/>
        <v>0</v>
      </c>
      <c r="N6244" t="str">
        <f t="shared" si="685"/>
        <v>no</v>
      </c>
    </row>
    <row r="6245" spans="1:14" x14ac:dyDescent="0.25">
      <c r="A6245" t="str">
        <f t="shared" si="679"/>
        <v>2Port Adelaide</v>
      </c>
      <c r="B6245">
        <v>2020</v>
      </c>
      <c r="C6245">
        <v>2</v>
      </c>
      <c r="D6245" t="s">
        <v>491</v>
      </c>
      <c r="E6245" t="s">
        <v>48</v>
      </c>
      <c r="F6245">
        <v>66</v>
      </c>
      <c r="G6245" s="1">
        <v>0.82</v>
      </c>
      <c r="H6245">
        <v>0</v>
      </c>
      <c r="I6245">
        <f t="shared" si="680"/>
        <v>26</v>
      </c>
      <c r="J6245" s="3">
        <f t="shared" si="681"/>
        <v>0</v>
      </c>
      <c r="K6245" s="5">
        <f t="shared" si="684"/>
        <v>0</v>
      </c>
      <c r="L6245" s="3">
        <f t="shared" ca="1" si="682"/>
        <v>1.0416666666666666E-2</v>
      </c>
      <c r="M6245" s="1">
        <f t="shared" ca="1" si="683"/>
        <v>-1.0416666666666666E-2</v>
      </c>
      <c r="N6245" t="str">
        <f t="shared" si="685"/>
        <v>no</v>
      </c>
    </row>
    <row r="6246" spans="1:14" x14ac:dyDescent="0.25">
      <c r="A6246" t="str">
        <f t="shared" si="679"/>
        <v>2North Melbourne</v>
      </c>
      <c r="B6246">
        <v>2020</v>
      </c>
      <c r="C6246">
        <v>2</v>
      </c>
      <c r="D6246" t="s">
        <v>453</v>
      </c>
      <c r="E6246" t="s">
        <v>25</v>
      </c>
      <c r="F6246">
        <v>20</v>
      </c>
      <c r="G6246" s="1">
        <v>0.64</v>
      </c>
      <c r="H6246">
        <v>0</v>
      </c>
      <c r="I6246">
        <f t="shared" si="680"/>
        <v>24</v>
      </c>
      <c r="J6246" s="3">
        <f t="shared" si="681"/>
        <v>0</v>
      </c>
      <c r="K6246" s="5">
        <f t="shared" si="684"/>
        <v>0</v>
      </c>
      <c r="L6246" s="3">
        <f t="shared" ca="1" si="682"/>
        <v>0</v>
      </c>
      <c r="M6246" s="1">
        <f t="shared" ca="1" si="683"/>
        <v>0</v>
      </c>
      <c r="N6246" t="str">
        <f t="shared" si="685"/>
        <v>no</v>
      </c>
    </row>
    <row r="6247" spans="1:14" x14ac:dyDescent="0.25">
      <c r="A6247" t="str">
        <f t="shared" si="679"/>
        <v>2Adelaide Crows</v>
      </c>
      <c r="B6247">
        <v>2020</v>
      </c>
      <c r="C6247">
        <v>2</v>
      </c>
      <c r="D6247" t="s">
        <v>457</v>
      </c>
      <c r="E6247" t="s">
        <v>22</v>
      </c>
      <c r="F6247">
        <v>82</v>
      </c>
      <c r="G6247" s="1">
        <v>0.95</v>
      </c>
      <c r="H6247">
        <v>0</v>
      </c>
      <c r="I6247">
        <f t="shared" si="680"/>
        <v>26</v>
      </c>
      <c r="J6247" s="3">
        <f t="shared" si="681"/>
        <v>0</v>
      </c>
      <c r="K6247" s="5">
        <f t="shared" si="684"/>
        <v>0</v>
      </c>
      <c r="L6247" s="3">
        <f t="shared" ca="1" si="682"/>
        <v>0</v>
      </c>
      <c r="M6247" s="1">
        <f t="shared" ca="1" si="683"/>
        <v>0</v>
      </c>
      <c r="N6247" t="str">
        <f t="shared" si="685"/>
        <v>no</v>
      </c>
    </row>
    <row r="6248" spans="1:14" x14ac:dyDescent="0.25">
      <c r="A6248" t="str">
        <f t="shared" si="679"/>
        <v>2Carlton</v>
      </c>
      <c r="B6248">
        <v>2020</v>
      </c>
      <c r="C6248">
        <v>2</v>
      </c>
      <c r="D6248" t="s">
        <v>354</v>
      </c>
      <c r="E6248" t="s">
        <v>6</v>
      </c>
      <c r="F6248">
        <v>74</v>
      </c>
      <c r="G6248" s="1">
        <v>0.82</v>
      </c>
      <c r="H6248">
        <v>0</v>
      </c>
      <c r="I6248">
        <f t="shared" si="680"/>
        <v>19</v>
      </c>
      <c r="J6248" s="3">
        <f t="shared" si="681"/>
        <v>0</v>
      </c>
      <c r="K6248" s="5">
        <f t="shared" si="684"/>
        <v>0</v>
      </c>
      <c r="L6248" s="3">
        <f t="shared" ca="1" si="682"/>
        <v>0</v>
      </c>
      <c r="M6248" s="1">
        <f t="shared" ca="1" si="683"/>
        <v>0</v>
      </c>
      <c r="N6248" t="str">
        <f t="shared" si="685"/>
        <v>no</v>
      </c>
    </row>
    <row r="6249" spans="1:14" x14ac:dyDescent="0.25">
      <c r="A6249" t="str">
        <f t="shared" si="679"/>
        <v>2Geelong Cats</v>
      </c>
      <c r="B6249">
        <v>2020</v>
      </c>
      <c r="C6249">
        <v>2</v>
      </c>
      <c r="D6249" t="s">
        <v>258</v>
      </c>
      <c r="E6249" t="s">
        <v>9</v>
      </c>
      <c r="F6249">
        <v>54</v>
      </c>
      <c r="G6249" s="1">
        <v>0.79</v>
      </c>
      <c r="H6249">
        <v>0</v>
      </c>
      <c r="I6249">
        <f t="shared" si="680"/>
        <v>28</v>
      </c>
      <c r="J6249" s="3">
        <f t="shared" si="681"/>
        <v>0</v>
      </c>
      <c r="K6249" s="5">
        <f t="shared" si="684"/>
        <v>8</v>
      </c>
      <c r="L6249" s="3">
        <f t="shared" ca="1" si="682"/>
        <v>1.4492753623188406E-2</v>
      </c>
      <c r="M6249" s="1">
        <f t="shared" ca="1" si="683"/>
        <v>-1.4492753623188406E-2</v>
      </c>
      <c r="N6249" t="str">
        <f t="shared" si="685"/>
        <v>yes</v>
      </c>
    </row>
    <row r="6250" spans="1:14" x14ac:dyDescent="0.25">
      <c r="A6250" t="str">
        <f t="shared" si="679"/>
        <v>2Port Adelaide</v>
      </c>
      <c r="B6250">
        <v>2020</v>
      </c>
      <c r="C6250">
        <v>2</v>
      </c>
      <c r="D6250" t="s">
        <v>588</v>
      </c>
      <c r="E6250" t="s">
        <v>48</v>
      </c>
      <c r="F6250">
        <v>91</v>
      </c>
      <c r="G6250" s="1">
        <v>0.93</v>
      </c>
      <c r="H6250">
        <v>0</v>
      </c>
      <c r="I6250">
        <f t="shared" si="680"/>
        <v>26</v>
      </c>
      <c r="J6250" s="3">
        <f t="shared" si="681"/>
        <v>0</v>
      </c>
      <c r="K6250" s="5">
        <f t="shared" si="684"/>
        <v>0</v>
      </c>
      <c r="L6250" s="3">
        <f t="shared" ca="1" si="682"/>
        <v>0</v>
      </c>
      <c r="M6250" s="1">
        <f t="shared" ca="1" si="683"/>
        <v>0</v>
      </c>
      <c r="N6250" t="str">
        <f t="shared" si="685"/>
        <v>no</v>
      </c>
    </row>
    <row r="6251" spans="1:14" x14ac:dyDescent="0.25">
      <c r="A6251" t="str">
        <f t="shared" si="679"/>
        <v>2Collingwood</v>
      </c>
      <c r="B6251">
        <v>2020</v>
      </c>
      <c r="C6251">
        <v>2</v>
      </c>
      <c r="D6251" t="s">
        <v>257</v>
      </c>
      <c r="E6251" t="s">
        <v>51</v>
      </c>
      <c r="F6251">
        <v>39</v>
      </c>
      <c r="G6251" s="1">
        <v>0.78</v>
      </c>
      <c r="H6251">
        <v>0</v>
      </c>
      <c r="I6251">
        <f t="shared" si="680"/>
        <v>14</v>
      </c>
      <c r="J6251" s="3">
        <f t="shared" si="681"/>
        <v>0</v>
      </c>
      <c r="K6251" s="5">
        <f t="shared" si="684"/>
        <v>8</v>
      </c>
      <c r="L6251" s="3">
        <f t="shared" ca="1" si="682"/>
        <v>0</v>
      </c>
      <c r="M6251" s="1">
        <f t="shared" ca="1" si="683"/>
        <v>0</v>
      </c>
      <c r="N6251" t="str">
        <f t="shared" si="685"/>
        <v>yes</v>
      </c>
    </row>
    <row r="6252" spans="1:14" x14ac:dyDescent="0.25">
      <c r="A6252" t="str">
        <f t="shared" si="679"/>
        <v>2West Coast Eagles</v>
      </c>
      <c r="B6252">
        <v>2020</v>
      </c>
      <c r="C6252">
        <v>2</v>
      </c>
      <c r="D6252" t="s">
        <v>416</v>
      </c>
      <c r="E6252" t="s">
        <v>36</v>
      </c>
      <c r="F6252">
        <v>53</v>
      </c>
      <c r="G6252" s="1">
        <v>0.84</v>
      </c>
      <c r="H6252">
        <v>0</v>
      </c>
      <c r="I6252">
        <f t="shared" si="680"/>
        <v>24</v>
      </c>
      <c r="J6252" s="3">
        <f t="shared" si="681"/>
        <v>0</v>
      </c>
      <c r="K6252" s="5">
        <f t="shared" si="684"/>
        <v>0</v>
      </c>
      <c r="L6252" s="3">
        <f t="shared" ca="1" si="682"/>
        <v>2.976190476190476E-3</v>
      </c>
      <c r="M6252" s="1">
        <f t="shared" ca="1" si="683"/>
        <v>-2.976190476190476E-3</v>
      </c>
      <c r="N6252" t="str">
        <f t="shared" si="685"/>
        <v>no</v>
      </c>
    </row>
    <row r="6253" spans="1:14" x14ac:dyDescent="0.25">
      <c r="A6253" t="str">
        <f t="shared" si="679"/>
        <v>2West Coast Eagles</v>
      </c>
      <c r="B6253">
        <v>2020</v>
      </c>
      <c r="C6253">
        <v>2</v>
      </c>
      <c r="D6253" t="s">
        <v>295</v>
      </c>
      <c r="E6253" t="s">
        <v>36</v>
      </c>
      <c r="F6253">
        <v>7</v>
      </c>
      <c r="G6253" s="1">
        <v>0.75</v>
      </c>
      <c r="H6253">
        <v>0</v>
      </c>
      <c r="I6253">
        <f t="shared" si="680"/>
        <v>24</v>
      </c>
      <c r="J6253" s="3">
        <f t="shared" si="681"/>
        <v>0</v>
      </c>
      <c r="K6253" s="5">
        <f t="shared" si="684"/>
        <v>3</v>
      </c>
      <c r="L6253" s="3">
        <f t="shared" ca="1" si="682"/>
        <v>4.0740740740740744E-2</v>
      </c>
      <c r="M6253" s="1">
        <f t="shared" ca="1" si="683"/>
        <v>-4.0740740740740744E-2</v>
      </c>
      <c r="N6253" t="str">
        <f t="shared" si="685"/>
        <v>yes</v>
      </c>
    </row>
    <row r="6254" spans="1:14" x14ac:dyDescent="0.25">
      <c r="A6254" t="str">
        <f t="shared" si="679"/>
        <v>2Fremantle</v>
      </c>
      <c r="B6254">
        <v>2020</v>
      </c>
      <c r="C6254">
        <v>2</v>
      </c>
      <c r="D6254" t="s">
        <v>399</v>
      </c>
      <c r="E6254" t="s">
        <v>53</v>
      </c>
      <c r="F6254">
        <v>36</v>
      </c>
      <c r="G6254" s="1">
        <v>0.76</v>
      </c>
      <c r="H6254">
        <v>0</v>
      </c>
      <c r="I6254">
        <f t="shared" si="680"/>
        <v>24</v>
      </c>
      <c r="J6254" s="3">
        <f t="shared" si="681"/>
        <v>0</v>
      </c>
      <c r="K6254" s="5">
        <f t="shared" si="684"/>
        <v>0</v>
      </c>
      <c r="L6254" s="3">
        <f t="shared" ca="1" si="682"/>
        <v>0</v>
      </c>
      <c r="M6254" s="1">
        <f t="shared" ca="1" si="683"/>
        <v>0</v>
      </c>
      <c r="N6254" t="str">
        <f t="shared" si="685"/>
        <v>no</v>
      </c>
    </row>
    <row r="6255" spans="1:14" x14ac:dyDescent="0.25">
      <c r="A6255" t="str">
        <f t="shared" si="679"/>
        <v>2Port Adelaide</v>
      </c>
      <c r="B6255">
        <v>2020</v>
      </c>
      <c r="C6255">
        <v>2</v>
      </c>
      <c r="D6255" t="s">
        <v>490</v>
      </c>
      <c r="E6255" t="s">
        <v>48</v>
      </c>
      <c r="F6255">
        <v>75</v>
      </c>
      <c r="G6255" s="1">
        <v>0.86</v>
      </c>
      <c r="H6255">
        <v>0</v>
      </c>
      <c r="I6255">
        <f t="shared" si="680"/>
        <v>26</v>
      </c>
      <c r="J6255" s="3">
        <f t="shared" si="681"/>
        <v>0</v>
      </c>
      <c r="K6255" s="5">
        <f t="shared" si="684"/>
        <v>0</v>
      </c>
      <c r="L6255" s="3">
        <f t="shared" ca="1" si="682"/>
        <v>0</v>
      </c>
      <c r="M6255" s="1">
        <f t="shared" ca="1" si="683"/>
        <v>0</v>
      </c>
      <c r="N6255" t="str">
        <f t="shared" si="685"/>
        <v>no</v>
      </c>
    </row>
    <row r="6256" spans="1:14" x14ac:dyDescent="0.25">
      <c r="A6256" t="str">
        <f t="shared" si="679"/>
        <v>2Western Bulldogs</v>
      </c>
      <c r="B6256">
        <v>2020</v>
      </c>
      <c r="C6256">
        <v>2</v>
      </c>
      <c r="D6256" t="s">
        <v>557</v>
      </c>
      <c r="E6256" t="s">
        <v>14</v>
      </c>
      <c r="F6256">
        <v>20</v>
      </c>
      <c r="G6256" s="1">
        <v>1</v>
      </c>
      <c r="H6256">
        <v>0</v>
      </c>
      <c r="I6256">
        <f t="shared" si="680"/>
        <v>25</v>
      </c>
      <c r="J6256" s="3">
        <f t="shared" si="681"/>
        <v>0</v>
      </c>
      <c r="K6256" s="5">
        <f t="shared" si="684"/>
        <v>0</v>
      </c>
      <c r="L6256" s="3">
        <f t="shared" ca="1" si="682"/>
        <v>0</v>
      </c>
      <c r="M6256" s="1">
        <f t="shared" ca="1" si="683"/>
        <v>0</v>
      </c>
      <c r="N6256" t="str">
        <f t="shared" si="685"/>
        <v>no</v>
      </c>
    </row>
    <row r="6257" spans="1:14" x14ac:dyDescent="0.25">
      <c r="A6257" t="str">
        <f t="shared" si="679"/>
        <v>2Collingwood</v>
      </c>
      <c r="B6257">
        <v>2020</v>
      </c>
      <c r="C6257">
        <v>2</v>
      </c>
      <c r="D6257" t="s">
        <v>549</v>
      </c>
      <c r="E6257" t="s">
        <v>51</v>
      </c>
      <c r="F6257">
        <v>29</v>
      </c>
      <c r="G6257" s="1">
        <v>0.88</v>
      </c>
      <c r="H6257">
        <v>0</v>
      </c>
      <c r="I6257">
        <f t="shared" si="680"/>
        <v>14</v>
      </c>
      <c r="J6257" s="3">
        <f t="shared" si="681"/>
        <v>0</v>
      </c>
      <c r="K6257" s="5">
        <f t="shared" si="684"/>
        <v>0</v>
      </c>
      <c r="L6257" s="3">
        <f t="shared" ca="1" si="682"/>
        <v>0</v>
      </c>
      <c r="M6257" s="1">
        <f t="shared" ca="1" si="683"/>
        <v>0</v>
      </c>
      <c r="N6257" t="str">
        <f t="shared" si="685"/>
        <v>no</v>
      </c>
    </row>
    <row r="6258" spans="1:14" x14ac:dyDescent="0.25">
      <c r="A6258" t="str">
        <f t="shared" si="679"/>
        <v>2Geelong Cats</v>
      </c>
      <c r="B6258">
        <v>2020</v>
      </c>
      <c r="C6258">
        <v>2</v>
      </c>
      <c r="D6258" t="s">
        <v>487</v>
      </c>
      <c r="E6258" t="s">
        <v>9</v>
      </c>
      <c r="F6258">
        <v>104</v>
      </c>
      <c r="G6258" s="1">
        <v>0.83</v>
      </c>
      <c r="H6258">
        <v>0</v>
      </c>
      <c r="I6258">
        <f t="shared" si="680"/>
        <v>28</v>
      </c>
      <c r="J6258" s="3">
        <f t="shared" si="681"/>
        <v>0</v>
      </c>
      <c r="K6258" s="5">
        <f t="shared" si="684"/>
        <v>0</v>
      </c>
      <c r="L6258" s="3">
        <f t="shared" ca="1" si="682"/>
        <v>5.6022408963585435E-3</v>
      </c>
      <c r="M6258" s="1">
        <f t="shared" ca="1" si="683"/>
        <v>-5.6022408963585435E-3</v>
      </c>
      <c r="N6258" t="str">
        <f t="shared" si="685"/>
        <v>no</v>
      </c>
    </row>
    <row r="6259" spans="1:14" x14ac:dyDescent="0.25">
      <c r="A6259" t="str">
        <f t="shared" si="679"/>
        <v>2Sydney Swans</v>
      </c>
      <c r="B6259">
        <v>2020</v>
      </c>
      <c r="C6259">
        <v>2</v>
      </c>
      <c r="D6259" t="s">
        <v>518</v>
      </c>
      <c r="E6259" t="s">
        <v>70</v>
      </c>
      <c r="F6259">
        <v>41</v>
      </c>
      <c r="G6259" s="1">
        <v>0.69</v>
      </c>
      <c r="H6259">
        <v>0</v>
      </c>
      <c r="I6259">
        <f t="shared" si="680"/>
        <v>26</v>
      </c>
      <c r="J6259" s="3">
        <f t="shared" si="681"/>
        <v>0</v>
      </c>
      <c r="K6259" s="5">
        <f t="shared" si="684"/>
        <v>0</v>
      </c>
      <c r="L6259" s="3">
        <f t="shared" ca="1" si="682"/>
        <v>0</v>
      </c>
      <c r="M6259" s="1">
        <f t="shared" ca="1" si="683"/>
        <v>0</v>
      </c>
      <c r="N6259" t="str">
        <f t="shared" si="685"/>
        <v>no</v>
      </c>
    </row>
    <row r="6260" spans="1:14" x14ac:dyDescent="0.25">
      <c r="A6260" t="str">
        <f t="shared" si="679"/>
        <v>2Adelaide Crows</v>
      </c>
      <c r="B6260">
        <v>2020</v>
      </c>
      <c r="C6260">
        <v>2</v>
      </c>
      <c r="D6260" t="s">
        <v>640</v>
      </c>
      <c r="E6260" t="s">
        <v>22</v>
      </c>
      <c r="F6260">
        <v>27</v>
      </c>
      <c r="G6260" s="1">
        <v>0.83</v>
      </c>
      <c r="H6260">
        <v>0</v>
      </c>
      <c r="I6260">
        <f t="shared" si="680"/>
        <v>26</v>
      </c>
      <c r="J6260" s="3">
        <f t="shared" si="681"/>
        <v>0</v>
      </c>
      <c r="K6260" s="5">
        <f t="shared" si="684"/>
        <v>0</v>
      </c>
      <c r="L6260" s="3">
        <f t="shared" ca="1" si="682"/>
        <v>0</v>
      </c>
      <c r="M6260" s="1">
        <f t="shared" ca="1" si="683"/>
        <v>0</v>
      </c>
      <c r="N6260" t="str">
        <f t="shared" si="685"/>
        <v>no</v>
      </c>
    </row>
    <row r="6261" spans="1:14" x14ac:dyDescent="0.25">
      <c r="A6261" t="str">
        <f t="shared" si="679"/>
        <v>2West Coast Eagles</v>
      </c>
      <c r="B6261">
        <v>2020</v>
      </c>
      <c r="C6261">
        <v>2</v>
      </c>
      <c r="D6261" t="s">
        <v>561</v>
      </c>
      <c r="E6261" t="s">
        <v>36</v>
      </c>
      <c r="F6261">
        <v>41</v>
      </c>
      <c r="G6261" s="1">
        <v>0.82</v>
      </c>
      <c r="H6261">
        <v>0</v>
      </c>
      <c r="I6261">
        <f t="shared" si="680"/>
        <v>24</v>
      </c>
      <c r="J6261" s="3">
        <f t="shared" si="681"/>
        <v>0</v>
      </c>
      <c r="K6261" s="5">
        <f t="shared" si="684"/>
        <v>0</v>
      </c>
      <c r="L6261" s="3">
        <f t="shared" ca="1" si="682"/>
        <v>0</v>
      </c>
      <c r="M6261" s="1">
        <f t="shared" ca="1" si="683"/>
        <v>0</v>
      </c>
      <c r="N6261" t="str">
        <f t="shared" si="685"/>
        <v>no</v>
      </c>
    </row>
    <row r="6262" spans="1:14" x14ac:dyDescent="0.25">
      <c r="A6262" t="str">
        <f t="shared" si="679"/>
        <v>2North Melbourne</v>
      </c>
      <c r="B6262">
        <v>2020</v>
      </c>
      <c r="C6262">
        <v>2</v>
      </c>
      <c r="D6262" t="s">
        <v>234</v>
      </c>
      <c r="E6262" t="s">
        <v>25</v>
      </c>
      <c r="F6262">
        <v>66</v>
      </c>
      <c r="G6262" s="1">
        <v>0.9</v>
      </c>
      <c r="H6262">
        <v>0</v>
      </c>
      <c r="I6262">
        <f t="shared" si="680"/>
        <v>24</v>
      </c>
      <c r="J6262" s="3">
        <f t="shared" si="681"/>
        <v>0</v>
      </c>
      <c r="K6262" s="5">
        <f t="shared" si="684"/>
        <v>19</v>
      </c>
      <c r="L6262" s="3">
        <f t="shared" ca="1" si="682"/>
        <v>4.296875E-2</v>
      </c>
      <c r="M6262" s="1">
        <f t="shared" ca="1" si="683"/>
        <v>-4.296875E-2</v>
      </c>
      <c r="N6262" t="str">
        <f t="shared" si="685"/>
        <v>yes</v>
      </c>
    </row>
    <row r="6263" spans="1:14" x14ac:dyDescent="0.25">
      <c r="A6263" t="str">
        <f t="shared" si="679"/>
        <v>2Carlton</v>
      </c>
      <c r="B6263">
        <v>2020</v>
      </c>
      <c r="C6263">
        <v>2</v>
      </c>
      <c r="D6263" t="s">
        <v>541</v>
      </c>
      <c r="E6263" t="s">
        <v>6</v>
      </c>
      <c r="F6263">
        <v>41</v>
      </c>
      <c r="G6263" s="1">
        <v>0.87</v>
      </c>
      <c r="H6263">
        <v>0</v>
      </c>
      <c r="I6263">
        <f t="shared" si="680"/>
        <v>19</v>
      </c>
      <c r="J6263" s="3">
        <f t="shared" si="681"/>
        <v>0</v>
      </c>
      <c r="K6263" s="5">
        <f t="shared" si="684"/>
        <v>0</v>
      </c>
      <c r="L6263" s="3">
        <f t="shared" ca="1" si="682"/>
        <v>0</v>
      </c>
      <c r="M6263" s="1">
        <f t="shared" ca="1" si="683"/>
        <v>0</v>
      </c>
      <c r="N6263" t="str">
        <f t="shared" si="685"/>
        <v>no</v>
      </c>
    </row>
    <row r="6264" spans="1:14" x14ac:dyDescent="0.25">
      <c r="A6264" t="str">
        <f t="shared" si="679"/>
        <v>2Melbourne</v>
      </c>
      <c r="B6264">
        <v>2020</v>
      </c>
      <c r="C6264">
        <v>2</v>
      </c>
      <c r="D6264" t="s">
        <v>627</v>
      </c>
      <c r="E6264" t="s">
        <v>30</v>
      </c>
      <c r="F6264">
        <v>53</v>
      </c>
      <c r="G6264" s="1">
        <v>0.7</v>
      </c>
      <c r="H6264">
        <v>0</v>
      </c>
      <c r="I6264">
        <f t="shared" si="680"/>
        <v>19</v>
      </c>
      <c r="J6264" s="3">
        <f t="shared" si="681"/>
        <v>0</v>
      </c>
      <c r="K6264" s="5">
        <f t="shared" si="684"/>
        <v>0</v>
      </c>
      <c r="L6264" s="3">
        <f t="shared" ca="1" si="682"/>
        <v>0</v>
      </c>
      <c r="M6264" s="1">
        <f t="shared" ca="1" si="683"/>
        <v>0</v>
      </c>
      <c r="N6264" t="str">
        <f t="shared" si="685"/>
        <v>no</v>
      </c>
    </row>
    <row r="6265" spans="1:14" x14ac:dyDescent="0.25">
      <c r="A6265" t="str">
        <f t="shared" si="679"/>
        <v>2Gold Coast Suns</v>
      </c>
      <c r="B6265">
        <v>2020</v>
      </c>
      <c r="C6265">
        <v>2</v>
      </c>
      <c r="D6265" t="s">
        <v>327</v>
      </c>
      <c r="E6265" t="s">
        <v>40</v>
      </c>
      <c r="F6265">
        <v>40</v>
      </c>
      <c r="G6265" s="1">
        <v>0.69</v>
      </c>
      <c r="H6265">
        <v>0</v>
      </c>
      <c r="I6265">
        <f t="shared" si="680"/>
        <v>24</v>
      </c>
      <c r="J6265" s="3">
        <f t="shared" si="681"/>
        <v>0</v>
      </c>
      <c r="K6265" s="5">
        <f t="shared" si="684"/>
        <v>4</v>
      </c>
      <c r="L6265" s="3">
        <f t="shared" ca="1" si="682"/>
        <v>0</v>
      </c>
      <c r="M6265" s="1">
        <f t="shared" ca="1" si="683"/>
        <v>0</v>
      </c>
      <c r="N6265" t="str">
        <f t="shared" si="685"/>
        <v>yes</v>
      </c>
    </row>
    <row r="6266" spans="1:14" x14ac:dyDescent="0.25">
      <c r="A6266" t="str">
        <f t="shared" si="679"/>
        <v>2Gold Coast Suns</v>
      </c>
      <c r="B6266">
        <v>2020</v>
      </c>
      <c r="C6266">
        <v>2</v>
      </c>
      <c r="D6266" t="s">
        <v>252</v>
      </c>
      <c r="E6266" t="s">
        <v>40</v>
      </c>
      <c r="F6266">
        <v>38</v>
      </c>
      <c r="G6266" s="1">
        <v>0.85</v>
      </c>
      <c r="H6266">
        <v>0</v>
      </c>
      <c r="I6266">
        <f t="shared" si="680"/>
        <v>24</v>
      </c>
      <c r="J6266" s="3">
        <f t="shared" si="681"/>
        <v>0</v>
      </c>
      <c r="K6266" s="5">
        <f t="shared" si="684"/>
        <v>22</v>
      </c>
      <c r="L6266" s="3">
        <f t="shared" ca="1" si="682"/>
        <v>0</v>
      </c>
      <c r="M6266" s="1">
        <f t="shared" ca="1" si="683"/>
        <v>0</v>
      </c>
      <c r="N6266" t="str">
        <f t="shared" si="685"/>
        <v>yes</v>
      </c>
    </row>
    <row r="6267" spans="1:14" x14ac:dyDescent="0.25">
      <c r="A6267" t="str">
        <f t="shared" si="679"/>
        <v>2Gold Coast Suns</v>
      </c>
      <c r="B6267">
        <v>2020</v>
      </c>
      <c r="C6267">
        <v>2</v>
      </c>
      <c r="D6267" t="s">
        <v>534</v>
      </c>
      <c r="E6267" t="s">
        <v>40</v>
      </c>
      <c r="F6267">
        <v>62</v>
      </c>
      <c r="G6267" s="1">
        <v>0.97</v>
      </c>
      <c r="H6267">
        <v>0</v>
      </c>
      <c r="I6267">
        <f t="shared" si="680"/>
        <v>24</v>
      </c>
      <c r="J6267" s="3">
        <f t="shared" si="681"/>
        <v>0</v>
      </c>
      <c r="K6267" s="5">
        <f t="shared" si="684"/>
        <v>0</v>
      </c>
      <c r="L6267" s="3">
        <f t="shared" ca="1" si="682"/>
        <v>0</v>
      </c>
      <c r="M6267" s="1">
        <f t="shared" ca="1" si="683"/>
        <v>0</v>
      </c>
      <c r="N6267" t="str">
        <f t="shared" si="685"/>
        <v>no</v>
      </c>
    </row>
    <row r="6268" spans="1:14" x14ac:dyDescent="0.25">
      <c r="A6268" t="str">
        <f t="shared" si="679"/>
        <v>2Fremantle</v>
      </c>
      <c r="B6268">
        <v>2020</v>
      </c>
      <c r="C6268">
        <v>2</v>
      </c>
      <c r="D6268" t="s">
        <v>398</v>
      </c>
      <c r="E6268" t="s">
        <v>53</v>
      </c>
      <c r="F6268">
        <v>34</v>
      </c>
      <c r="G6268" s="1">
        <v>0.78</v>
      </c>
      <c r="H6268">
        <v>0</v>
      </c>
      <c r="I6268">
        <f t="shared" si="680"/>
        <v>24</v>
      </c>
      <c r="J6268" s="3">
        <f t="shared" si="681"/>
        <v>0</v>
      </c>
      <c r="K6268" s="5">
        <f t="shared" si="684"/>
        <v>0</v>
      </c>
      <c r="L6268" s="3">
        <f t="shared" ca="1" si="682"/>
        <v>0</v>
      </c>
      <c r="M6268" s="1">
        <f t="shared" ca="1" si="683"/>
        <v>0</v>
      </c>
      <c r="N6268" t="str">
        <f t="shared" si="685"/>
        <v>no</v>
      </c>
    </row>
    <row r="6269" spans="1:14" x14ac:dyDescent="0.25">
      <c r="A6269" t="str">
        <f t="shared" si="679"/>
        <v>2Western Bulldogs</v>
      </c>
      <c r="B6269">
        <v>2020</v>
      </c>
      <c r="C6269">
        <v>2</v>
      </c>
      <c r="D6269" t="s">
        <v>471</v>
      </c>
      <c r="E6269" t="s">
        <v>14</v>
      </c>
      <c r="F6269">
        <v>52</v>
      </c>
      <c r="G6269" s="1">
        <v>0.83</v>
      </c>
      <c r="H6269">
        <v>0</v>
      </c>
      <c r="I6269">
        <f t="shared" si="680"/>
        <v>25</v>
      </c>
      <c r="J6269" s="3">
        <f t="shared" si="681"/>
        <v>0</v>
      </c>
      <c r="K6269" s="5">
        <f t="shared" si="684"/>
        <v>0</v>
      </c>
      <c r="L6269" s="3">
        <f t="shared" ca="1" si="682"/>
        <v>0</v>
      </c>
      <c r="M6269" s="1">
        <f t="shared" ca="1" si="683"/>
        <v>0</v>
      </c>
      <c r="N6269" t="str">
        <f t="shared" si="685"/>
        <v>no</v>
      </c>
    </row>
    <row r="6270" spans="1:14" x14ac:dyDescent="0.25">
      <c r="A6270" t="str">
        <f t="shared" si="679"/>
        <v>2Melbourne</v>
      </c>
      <c r="B6270">
        <v>2020</v>
      </c>
      <c r="C6270">
        <v>2</v>
      </c>
      <c r="D6270" t="s">
        <v>223</v>
      </c>
      <c r="E6270" t="s">
        <v>30</v>
      </c>
      <c r="F6270">
        <v>64</v>
      </c>
      <c r="G6270" s="1">
        <v>0.87</v>
      </c>
      <c r="H6270">
        <v>0</v>
      </c>
      <c r="I6270">
        <f t="shared" si="680"/>
        <v>19</v>
      </c>
      <c r="J6270" s="3">
        <f t="shared" si="681"/>
        <v>0</v>
      </c>
      <c r="K6270" s="5">
        <f t="shared" si="684"/>
        <v>30</v>
      </c>
      <c r="L6270" s="3">
        <f t="shared" ca="1" si="682"/>
        <v>0</v>
      </c>
      <c r="M6270" s="1">
        <f t="shared" ca="1" si="683"/>
        <v>0</v>
      </c>
      <c r="N6270" t="str">
        <f t="shared" si="685"/>
        <v>yes</v>
      </c>
    </row>
    <row r="6271" spans="1:14" x14ac:dyDescent="0.25">
      <c r="A6271" t="str">
        <f t="shared" si="679"/>
        <v>2Port Adelaide</v>
      </c>
      <c r="B6271">
        <v>2020</v>
      </c>
      <c r="C6271">
        <v>2</v>
      </c>
      <c r="D6271" t="s">
        <v>566</v>
      </c>
      <c r="E6271" t="s">
        <v>48</v>
      </c>
      <c r="F6271">
        <v>19</v>
      </c>
      <c r="G6271" s="1">
        <v>0.91</v>
      </c>
      <c r="H6271">
        <v>0</v>
      </c>
      <c r="I6271">
        <f t="shared" si="680"/>
        <v>26</v>
      </c>
      <c r="J6271" s="3">
        <f t="shared" si="681"/>
        <v>0</v>
      </c>
      <c r="K6271" s="5">
        <f t="shared" si="684"/>
        <v>0</v>
      </c>
      <c r="L6271" s="3">
        <f t="shared" ca="1" si="682"/>
        <v>0</v>
      </c>
      <c r="M6271" s="1">
        <f t="shared" ca="1" si="683"/>
        <v>0</v>
      </c>
      <c r="N6271" t="str">
        <f t="shared" si="685"/>
        <v>no</v>
      </c>
    </row>
    <row r="6272" spans="1:14" x14ac:dyDescent="0.25">
      <c r="A6272" t="str">
        <f t="shared" si="679"/>
        <v>2GWS Giants</v>
      </c>
      <c r="B6272">
        <v>2020</v>
      </c>
      <c r="C6272">
        <v>2</v>
      </c>
      <c r="D6272" t="s">
        <v>442</v>
      </c>
      <c r="E6272" t="s">
        <v>11</v>
      </c>
      <c r="F6272">
        <v>21</v>
      </c>
      <c r="G6272" s="1">
        <v>0.79</v>
      </c>
      <c r="H6272">
        <v>0</v>
      </c>
      <c r="I6272">
        <f t="shared" si="680"/>
        <v>24</v>
      </c>
      <c r="J6272" s="3">
        <f t="shared" si="681"/>
        <v>0</v>
      </c>
      <c r="K6272" s="5">
        <f t="shared" si="684"/>
        <v>0</v>
      </c>
      <c r="L6272" s="3">
        <f t="shared" ca="1" si="682"/>
        <v>0</v>
      </c>
      <c r="M6272" s="1">
        <f t="shared" ca="1" si="683"/>
        <v>0</v>
      </c>
      <c r="N6272" t="str">
        <f t="shared" si="685"/>
        <v>no</v>
      </c>
    </row>
    <row r="6273" spans="1:14" x14ac:dyDescent="0.25">
      <c r="A6273" t="str">
        <f t="shared" si="679"/>
        <v>2Richmond</v>
      </c>
      <c r="B6273">
        <v>2020</v>
      </c>
      <c r="C6273">
        <v>2</v>
      </c>
      <c r="D6273" t="s">
        <v>454</v>
      </c>
      <c r="E6273" t="s">
        <v>28</v>
      </c>
      <c r="F6273">
        <v>23</v>
      </c>
      <c r="G6273" s="1">
        <v>0.95</v>
      </c>
      <c r="H6273">
        <v>0</v>
      </c>
      <c r="I6273">
        <f t="shared" si="680"/>
        <v>14</v>
      </c>
      <c r="J6273" s="3">
        <f t="shared" si="681"/>
        <v>0</v>
      </c>
      <c r="K6273" s="5">
        <f t="shared" si="684"/>
        <v>0</v>
      </c>
      <c r="L6273" s="3">
        <f t="shared" ca="1" si="682"/>
        <v>0</v>
      </c>
      <c r="M6273" s="1">
        <f t="shared" ca="1" si="683"/>
        <v>0</v>
      </c>
      <c r="N6273" t="str">
        <f t="shared" si="685"/>
        <v>no</v>
      </c>
    </row>
    <row r="6274" spans="1:14" x14ac:dyDescent="0.25">
      <c r="A6274" t="str">
        <f t="shared" ref="A6274:A6337" si="686">C6274&amp;E6274</f>
        <v>2Port Adelaide</v>
      </c>
      <c r="B6274">
        <v>2020</v>
      </c>
      <c r="C6274">
        <v>2</v>
      </c>
      <c r="D6274" t="s">
        <v>326</v>
      </c>
      <c r="E6274" t="s">
        <v>48</v>
      </c>
      <c r="F6274">
        <v>64</v>
      </c>
      <c r="G6274" s="1">
        <v>0.75</v>
      </c>
      <c r="H6274">
        <v>0</v>
      </c>
      <c r="I6274">
        <f t="shared" ref="I6274:I6337" si="687">SUMIF($A:$A,$A6274,$H:$H)/4</f>
        <v>26</v>
      </c>
      <c r="J6274" s="3">
        <f t="shared" ref="J6274:J6337" si="688">H6274/I6274</f>
        <v>0</v>
      </c>
      <c r="K6274" s="5">
        <f t="shared" si="684"/>
        <v>2</v>
      </c>
      <c r="L6274" s="3">
        <f t="shared" ref="L6274:L6337" ca="1" si="689">SUMIF($D:$D,$D6274,$J6274)/COUNTIF($D:$D,$D6274)</f>
        <v>0</v>
      </c>
      <c r="M6274" s="1">
        <f t="shared" ref="M6274:M6337" ca="1" si="690">J6274-L6274</f>
        <v>0</v>
      </c>
      <c r="N6274" t="str">
        <f t="shared" si="685"/>
        <v>yes</v>
      </c>
    </row>
    <row r="6275" spans="1:14" x14ac:dyDescent="0.25">
      <c r="A6275" t="str">
        <f t="shared" si="686"/>
        <v>2Hawthorn</v>
      </c>
      <c r="B6275">
        <v>2020</v>
      </c>
      <c r="C6275">
        <v>2</v>
      </c>
      <c r="D6275" t="s">
        <v>537</v>
      </c>
      <c r="E6275" t="s">
        <v>56</v>
      </c>
      <c r="F6275">
        <v>45</v>
      </c>
      <c r="G6275" s="1">
        <v>0.84</v>
      </c>
      <c r="H6275">
        <v>0</v>
      </c>
      <c r="I6275">
        <f t="shared" si="687"/>
        <v>28</v>
      </c>
      <c r="J6275" s="3">
        <f t="shared" si="688"/>
        <v>0</v>
      </c>
      <c r="K6275" s="5">
        <f t="shared" ref="K6275:K6338" si="691">SUMIF($D:$D,$D6275,$H:$H)</f>
        <v>0</v>
      </c>
      <c r="L6275" s="3">
        <f t="shared" ca="1" si="689"/>
        <v>0</v>
      </c>
      <c r="M6275" s="1">
        <f t="shared" ca="1" si="690"/>
        <v>0</v>
      </c>
      <c r="N6275" t="str">
        <f t="shared" ref="N6275:N6338" si="692">IF(K6275&gt;0,"yes", "no")</f>
        <v>no</v>
      </c>
    </row>
    <row r="6276" spans="1:14" x14ac:dyDescent="0.25">
      <c r="A6276" t="str">
        <f t="shared" si="686"/>
        <v>2North Melbourne</v>
      </c>
      <c r="B6276">
        <v>2020</v>
      </c>
      <c r="C6276">
        <v>2</v>
      </c>
      <c r="D6276" t="s">
        <v>176</v>
      </c>
      <c r="E6276" t="s">
        <v>25</v>
      </c>
      <c r="F6276">
        <v>49</v>
      </c>
      <c r="G6276" s="1">
        <v>0.9</v>
      </c>
      <c r="H6276">
        <v>0</v>
      </c>
      <c r="I6276">
        <f t="shared" si="687"/>
        <v>24</v>
      </c>
      <c r="J6276" s="3">
        <f t="shared" si="688"/>
        <v>0</v>
      </c>
      <c r="K6276" s="5">
        <f t="shared" si="691"/>
        <v>32</v>
      </c>
      <c r="L6276" s="3">
        <f t="shared" ca="1" si="689"/>
        <v>0</v>
      </c>
      <c r="M6276" s="1">
        <f t="shared" ca="1" si="690"/>
        <v>0</v>
      </c>
      <c r="N6276" t="str">
        <f t="shared" si="692"/>
        <v>yes</v>
      </c>
    </row>
    <row r="6277" spans="1:14" x14ac:dyDescent="0.25">
      <c r="A6277" t="str">
        <f t="shared" si="686"/>
        <v>2North Melbourne</v>
      </c>
      <c r="B6277">
        <v>2020</v>
      </c>
      <c r="C6277">
        <v>2</v>
      </c>
      <c r="D6277" t="s">
        <v>613</v>
      </c>
      <c r="E6277" t="s">
        <v>25</v>
      </c>
      <c r="F6277">
        <v>24</v>
      </c>
      <c r="G6277" s="1">
        <v>0.71</v>
      </c>
      <c r="H6277">
        <v>0</v>
      </c>
      <c r="I6277">
        <f t="shared" si="687"/>
        <v>24</v>
      </c>
      <c r="J6277" s="3">
        <f t="shared" si="688"/>
        <v>0</v>
      </c>
      <c r="K6277" s="5">
        <f t="shared" si="691"/>
        <v>0</v>
      </c>
      <c r="L6277" s="3">
        <f t="shared" ca="1" si="689"/>
        <v>0</v>
      </c>
      <c r="M6277" s="1">
        <f t="shared" ca="1" si="690"/>
        <v>0</v>
      </c>
      <c r="N6277" t="str">
        <f t="shared" si="692"/>
        <v>no</v>
      </c>
    </row>
    <row r="6278" spans="1:14" x14ac:dyDescent="0.25">
      <c r="A6278" t="str">
        <f t="shared" si="686"/>
        <v>2Essendon</v>
      </c>
      <c r="B6278">
        <v>2020</v>
      </c>
      <c r="C6278">
        <v>2</v>
      </c>
      <c r="D6278" t="s">
        <v>607</v>
      </c>
      <c r="E6278" t="s">
        <v>32</v>
      </c>
      <c r="F6278">
        <v>52</v>
      </c>
      <c r="G6278" s="1">
        <v>0.72</v>
      </c>
      <c r="H6278">
        <v>0</v>
      </c>
      <c r="I6278">
        <f t="shared" si="687"/>
        <v>26</v>
      </c>
      <c r="J6278" s="3">
        <f t="shared" si="688"/>
        <v>0</v>
      </c>
      <c r="K6278" s="5">
        <f t="shared" si="691"/>
        <v>0</v>
      </c>
      <c r="L6278" s="3">
        <f t="shared" ca="1" si="689"/>
        <v>0</v>
      </c>
      <c r="M6278" s="1">
        <f t="shared" ca="1" si="690"/>
        <v>0</v>
      </c>
      <c r="N6278" t="str">
        <f t="shared" si="692"/>
        <v>no</v>
      </c>
    </row>
    <row r="6279" spans="1:14" x14ac:dyDescent="0.25">
      <c r="A6279" t="str">
        <f t="shared" si="686"/>
        <v>2Gold Coast Suns</v>
      </c>
      <c r="B6279">
        <v>2020</v>
      </c>
      <c r="C6279">
        <v>2</v>
      </c>
      <c r="D6279" t="s">
        <v>558</v>
      </c>
      <c r="E6279" t="s">
        <v>40</v>
      </c>
      <c r="F6279">
        <v>49</v>
      </c>
      <c r="G6279" s="1">
        <v>0.74</v>
      </c>
      <c r="H6279">
        <v>0</v>
      </c>
      <c r="I6279">
        <f t="shared" si="687"/>
        <v>24</v>
      </c>
      <c r="J6279" s="3">
        <f t="shared" si="688"/>
        <v>0</v>
      </c>
      <c r="K6279" s="5">
        <f t="shared" si="691"/>
        <v>0</v>
      </c>
      <c r="L6279" s="3">
        <f t="shared" ca="1" si="689"/>
        <v>0</v>
      </c>
      <c r="M6279" s="1">
        <f t="shared" ca="1" si="690"/>
        <v>0</v>
      </c>
      <c r="N6279" t="str">
        <f t="shared" si="692"/>
        <v>no</v>
      </c>
    </row>
    <row r="6280" spans="1:14" x14ac:dyDescent="0.25">
      <c r="A6280" t="str">
        <f t="shared" si="686"/>
        <v>2West Coast Eagles</v>
      </c>
      <c r="B6280">
        <v>2020</v>
      </c>
      <c r="C6280">
        <v>2</v>
      </c>
      <c r="D6280" t="s">
        <v>630</v>
      </c>
      <c r="E6280" t="s">
        <v>36</v>
      </c>
      <c r="F6280">
        <v>29</v>
      </c>
      <c r="G6280" s="1">
        <v>0.72</v>
      </c>
      <c r="H6280">
        <v>0</v>
      </c>
      <c r="I6280">
        <f t="shared" si="687"/>
        <v>24</v>
      </c>
      <c r="J6280" s="3">
        <f t="shared" si="688"/>
        <v>0</v>
      </c>
      <c r="K6280" s="5">
        <f t="shared" si="691"/>
        <v>0</v>
      </c>
      <c r="L6280" s="3">
        <f t="shared" ca="1" si="689"/>
        <v>0</v>
      </c>
      <c r="M6280" s="1">
        <f t="shared" ca="1" si="690"/>
        <v>0</v>
      </c>
      <c r="N6280" t="str">
        <f t="shared" si="692"/>
        <v>no</v>
      </c>
    </row>
    <row r="6281" spans="1:14" x14ac:dyDescent="0.25">
      <c r="A6281" t="str">
        <f t="shared" si="686"/>
        <v>2North Melbourne</v>
      </c>
      <c r="B6281">
        <v>2020</v>
      </c>
      <c r="C6281">
        <v>2</v>
      </c>
      <c r="D6281" t="s">
        <v>34</v>
      </c>
      <c r="E6281" t="s">
        <v>25</v>
      </c>
      <c r="F6281">
        <v>92</v>
      </c>
      <c r="G6281" s="1">
        <v>0.94</v>
      </c>
      <c r="H6281">
        <v>0</v>
      </c>
      <c r="I6281">
        <f t="shared" si="687"/>
        <v>24</v>
      </c>
      <c r="J6281" s="3">
        <f t="shared" si="688"/>
        <v>0</v>
      </c>
      <c r="K6281" s="5">
        <f t="shared" si="691"/>
        <v>171</v>
      </c>
      <c r="L6281" s="3">
        <f t="shared" ca="1" si="689"/>
        <v>4.5248868778280549E-2</v>
      </c>
      <c r="M6281" s="1">
        <f t="shared" ca="1" si="690"/>
        <v>-4.5248868778280549E-2</v>
      </c>
      <c r="N6281" t="str">
        <f t="shared" si="692"/>
        <v>yes</v>
      </c>
    </row>
    <row r="6282" spans="1:14" x14ac:dyDescent="0.25">
      <c r="A6282" t="str">
        <f t="shared" si="686"/>
        <v>2Richmond</v>
      </c>
      <c r="B6282">
        <v>2020</v>
      </c>
      <c r="C6282">
        <v>2</v>
      </c>
      <c r="D6282" t="s">
        <v>325</v>
      </c>
      <c r="E6282" t="s">
        <v>28</v>
      </c>
      <c r="F6282">
        <v>40</v>
      </c>
      <c r="G6282" s="1">
        <v>0.93</v>
      </c>
      <c r="H6282">
        <v>0</v>
      </c>
      <c r="I6282">
        <f t="shared" si="687"/>
        <v>14</v>
      </c>
      <c r="J6282" s="3">
        <f t="shared" si="688"/>
        <v>0</v>
      </c>
      <c r="K6282" s="5">
        <f t="shared" si="691"/>
        <v>3</v>
      </c>
      <c r="L6282" s="3">
        <f t="shared" ca="1" si="689"/>
        <v>0</v>
      </c>
      <c r="M6282" s="1">
        <f t="shared" ca="1" si="690"/>
        <v>0</v>
      </c>
      <c r="N6282" t="str">
        <f t="shared" si="692"/>
        <v>yes</v>
      </c>
    </row>
    <row r="6283" spans="1:14" x14ac:dyDescent="0.25">
      <c r="A6283" t="str">
        <f t="shared" si="686"/>
        <v>2GWS Giants</v>
      </c>
      <c r="B6283">
        <v>2020</v>
      </c>
      <c r="C6283">
        <v>2</v>
      </c>
      <c r="D6283" t="s">
        <v>190</v>
      </c>
      <c r="E6283" t="s">
        <v>11</v>
      </c>
      <c r="F6283">
        <v>63</v>
      </c>
      <c r="G6283" s="1">
        <v>0.79</v>
      </c>
      <c r="H6283">
        <v>0</v>
      </c>
      <c r="I6283">
        <f t="shared" si="687"/>
        <v>24</v>
      </c>
      <c r="J6283" s="3">
        <f t="shared" si="688"/>
        <v>0</v>
      </c>
      <c r="K6283" s="5">
        <f t="shared" si="691"/>
        <v>15</v>
      </c>
      <c r="L6283" s="3">
        <f t="shared" ca="1" si="689"/>
        <v>6.2200956937799042E-2</v>
      </c>
      <c r="M6283" s="1">
        <f t="shared" ca="1" si="690"/>
        <v>-6.2200956937799042E-2</v>
      </c>
      <c r="N6283" t="str">
        <f t="shared" si="692"/>
        <v>yes</v>
      </c>
    </row>
    <row r="6284" spans="1:14" x14ac:dyDescent="0.25">
      <c r="A6284" t="str">
        <f t="shared" si="686"/>
        <v>2Collingwood</v>
      </c>
      <c r="B6284">
        <v>2020</v>
      </c>
      <c r="C6284">
        <v>2</v>
      </c>
      <c r="D6284" t="s">
        <v>546</v>
      </c>
      <c r="E6284" t="s">
        <v>51</v>
      </c>
      <c r="F6284">
        <v>41</v>
      </c>
      <c r="G6284" s="1">
        <v>0.72</v>
      </c>
      <c r="H6284">
        <v>0</v>
      </c>
      <c r="I6284">
        <f t="shared" si="687"/>
        <v>14</v>
      </c>
      <c r="J6284" s="3">
        <f t="shared" si="688"/>
        <v>0</v>
      </c>
      <c r="K6284" s="5">
        <f t="shared" si="691"/>
        <v>0</v>
      </c>
      <c r="L6284" s="3">
        <f t="shared" ca="1" si="689"/>
        <v>0</v>
      </c>
      <c r="M6284" s="1">
        <f t="shared" ca="1" si="690"/>
        <v>0</v>
      </c>
      <c r="N6284" t="str">
        <f t="shared" si="692"/>
        <v>no</v>
      </c>
    </row>
    <row r="6285" spans="1:14" x14ac:dyDescent="0.25">
      <c r="A6285" t="str">
        <f t="shared" si="686"/>
        <v>2Sydney Swans</v>
      </c>
      <c r="B6285">
        <v>2020</v>
      </c>
      <c r="C6285">
        <v>2</v>
      </c>
      <c r="D6285" t="s">
        <v>603</v>
      </c>
      <c r="E6285" t="s">
        <v>70</v>
      </c>
      <c r="F6285">
        <v>86</v>
      </c>
      <c r="G6285" s="1">
        <v>0.86</v>
      </c>
      <c r="H6285">
        <v>0</v>
      </c>
      <c r="I6285">
        <f t="shared" si="687"/>
        <v>26</v>
      </c>
      <c r="J6285" s="3">
        <f t="shared" si="688"/>
        <v>0</v>
      </c>
      <c r="K6285" s="5">
        <f t="shared" si="691"/>
        <v>0</v>
      </c>
      <c r="L6285" s="3">
        <f t="shared" ca="1" si="689"/>
        <v>0</v>
      </c>
      <c r="M6285" s="1">
        <f t="shared" ca="1" si="690"/>
        <v>0</v>
      </c>
      <c r="N6285" t="str">
        <f t="shared" si="692"/>
        <v>no</v>
      </c>
    </row>
    <row r="6286" spans="1:14" x14ac:dyDescent="0.25">
      <c r="A6286" t="str">
        <f t="shared" si="686"/>
        <v>2Fremantle</v>
      </c>
      <c r="B6286">
        <v>2020</v>
      </c>
      <c r="C6286">
        <v>2</v>
      </c>
      <c r="D6286" t="s">
        <v>617</v>
      </c>
      <c r="E6286" t="s">
        <v>53</v>
      </c>
      <c r="F6286">
        <v>25</v>
      </c>
      <c r="G6286" s="1">
        <v>0.98</v>
      </c>
      <c r="H6286">
        <v>0</v>
      </c>
      <c r="I6286">
        <f t="shared" si="687"/>
        <v>24</v>
      </c>
      <c r="J6286" s="3">
        <f t="shared" si="688"/>
        <v>0</v>
      </c>
      <c r="K6286" s="5">
        <f t="shared" si="691"/>
        <v>0</v>
      </c>
      <c r="L6286" s="3">
        <f t="shared" ca="1" si="689"/>
        <v>0</v>
      </c>
      <c r="M6286" s="1">
        <f t="shared" ca="1" si="690"/>
        <v>0</v>
      </c>
      <c r="N6286" t="str">
        <f t="shared" si="692"/>
        <v>no</v>
      </c>
    </row>
    <row r="6287" spans="1:14" x14ac:dyDescent="0.25">
      <c r="A6287" t="str">
        <f t="shared" si="686"/>
        <v>2Sydney Swans</v>
      </c>
      <c r="B6287">
        <v>2020</v>
      </c>
      <c r="C6287">
        <v>2</v>
      </c>
      <c r="D6287" t="s">
        <v>158</v>
      </c>
      <c r="E6287" t="s">
        <v>70</v>
      </c>
      <c r="F6287">
        <v>54</v>
      </c>
      <c r="G6287" s="1">
        <v>0.78</v>
      </c>
      <c r="H6287">
        <v>0</v>
      </c>
      <c r="I6287">
        <f t="shared" si="687"/>
        <v>26</v>
      </c>
      <c r="J6287" s="3">
        <f t="shared" si="688"/>
        <v>0</v>
      </c>
      <c r="K6287" s="5">
        <f t="shared" si="691"/>
        <v>53</v>
      </c>
      <c r="L6287" s="3">
        <f t="shared" ca="1" si="689"/>
        <v>4.1015625E-2</v>
      </c>
      <c r="M6287" s="1">
        <f t="shared" ca="1" si="690"/>
        <v>-4.1015625E-2</v>
      </c>
      <c r="N6287" t="str">
        <f t="shared" si="692"/>
        <v>yes</v>
      </c>
    </row>
    <row r="6288" spans="1:14" x14ac:dyDescent="0.25">
      <c r="A6288" t="str">
        <f t="shared" si="686"/>
        <v>2West Coast Eagles</v>
      </c>
      <c r="B6288">
        <v>2020</v>
      </c>
      <c r="C6288">
        <v>2</v>
      </c>
      <c r="D6288" t="s">
        <v>501</v>
      </c>
      <c r="E6288" t="s">
        <v>36</v>
      </c>
      <c r="F6288">
        <v>46</v>
      </c>
      <c r="G6288" s="1">
        <v>0.82</v>
      </c>
      <c r="H6288">
        <v>0</v>
      </c>
      <c r="I6288">
        <f t="shared" si="687"/>
        <v>24</v>
      </c>
      <c r="J6288" s="3">
        <f t="shared" si="688"/>
        <v>0</v>
      </c>
      <c r="K6288" s="5">
        <f t="shared" si="691"/>
        <v>0</v>
      </c>
      <c r="L6288" s="3">
        <f t="shared" ca="1" si="689"/>
        <v>0</v>
      </c>
      <c r="M6288" s="1">
        <f t="shared" ca="1" si="690"/>
        <v>0</v>
      </c>
      <c r="N6288" t="str">
        <f t="shared" si="692"/>
        <v>no</v>
      </c>
    </row>
    <row r="6289" spans="1:14" x14ac:dyDescent="0.25">
      <c r="A6289" t="str">
        <f t="shared" si="686"/>
        <v>2Brisbane Lions</v>
      </c>
      <c r="B6289">
        <v>2020</v>
      </c>
      <c r="C6289">
        <v>2</v>
      </c>
      <c r="D6289" t="s">
        <v>538</v>
      </c>
      <c r="E6289" t="s">
        <v>16</v>
      </c>
      <c r="F6289">
        <v>38</v>
      </c>
      <c r="G6289" s="1">
        <v>1</v>
      </c>
      <c r="H6289">
        <v>0</v>
      </c>
      <c r="I6289">
        <f t="shared" si="687"/>
        <v>24</v>
      </c>
      <c r="J6289" s="3">
        <f t="shared" si="688"/>
        <v>0</v>
      </c>
      <c r="K6289" s="5">
        <f t="shared" si="691"/>
        <v>0</v>
      </c>
      <c r="L6289" s="3">
        <f t="shared" ca="1" si="689"/>
        <v>0</v>
      </c>
      <c r="M6289" s="1">
        <f t="shared" ca="1" si="690"/>
        <v>0</v>
      </c>
      <c r="N6289" t="str">
        <f t="shared" si="692"/>
        <v>no</v>
      </c>
    </row>
    <row r="6290" spans="1:14" x14ac:dyDescent="0.25">
      <c r="A6290" t="str">
        <f t="shared" si="686"/>
        <v>2Richmond</v>
      </c>
      <c r="B6290">
        <v>2020</v>
      </c>
      <c r="C6290">
        <v>2</v>
      </c>
      <c r="D6290" t="s">
        <v>313</v>
      </c>
      <c r="E6290" t="s">
        <v>28</v>
      </c>
      <c r="F6290">
        <v>45</v>
      </c>
      <c r="G6290" s="1">
        <v>0.83</v>
      </c>
      <c r="H6290">
        <v>0</v>
      </c>
      <c r="I6290">
        <f t="shared" si="687"/>
        <v>14</v>
      </c>
      <c r="J6290" s="3">
        <f t="shared" si="688"/>
        <v>0</v>
      </c>
      <c r="K6290" s="5">
        <f t="shared" si="691"/>
        <v>2</v>
      </c>
      <c r="L6290" s="3">
        <f t="shared" ca="1" si="689"/>
        <v>0</v>
      </c>
      <c r="M6290" s="1">
        <f t="shared" ca="1" si="690"/>
        <v>0</v>
      </c>
      <c r="N6290" t="str">
        <f t="shared" si="692"/>
        <v>yes</v>
      </c>
    </row>
    <row r="6291" spans="1:14" x14ac:dyDescent="0.25">
      <c r="A6291" t="str">
        <f t="shared" si="686"/>
        <v>2Adelaide Crows</v>
      </c>
      <c r="B6291">
        <v>2020</v>
      </c>
      <c r="C6291">
        <v>2</v>
      </c>
      <c r="D6291" t="s">
        <v>658</v>
      </c>
      <c r="E6291" t="s">
        <v>22</v>
      </c>
      <c r="F6291">
        <v>40</v>
      </c>
      <c r="G6291" s="1">
        <v>0.84</v>
      </c>
      <c r="H6291">
        <v>0</v>
      </c>
      <c r="I6291">
        <f t="shared" si="687"/>
        <v>26</v>
      </c>
      <c r="J6291" s="3">
        <f t="shared" si="688"/>
        <v>0</v>
      </c>
      <c r="K6291" s="5">
        <f t="shared" si="691"/>
        <v>0</v>
      </c>
      <c r="L6291" s="3">
        <f t="shared" ca="1" si="689"/>
        <v>0</v>
      </c>
      <c r="M6291" s="1">
        <f t="shared" ca="1" si="690"/>
        <v>0</v>
      </c>
      <c r="N6291" t="str">
        <f t="shared" si="692"/>
        <v>no</v>
      </c>
    </row>
    <row r="6292" spans="1:14" x14ac:dyDescent="0.25">
      <c r="A6292" t="str">
        <f t="shared" si="686"/>
        <v>2Geelong Cats</v>
      </c>
      <c r="B6292">
        <v>2020</v>
      </c>
      <c r="C6292">
        <v>2</v>
      </c>
      <c r="D6292" t="s">
        <v>468</v>
      </c>
      <c r="E6292" t="s">
        <v>9</v>
      </c>
      <c r="F6292">
        <v>45</v>
      </c>
      <c r="G6292" s="1">
        <v>0.88</v>
      </c>
      <c r="H6292">
        <v>0</v>
      </c>
      <c r="I6292">
        <f t="shared" si="687"/>
        <v>28</v>
      </c>
      <c r="J6292" s="3">
        <f t="shared" si="688"/>
        <v>0</v>
      </c>
      <c r="K6292" s="5">
        <f t="shared" si="691"/>
        <v>0</v>
      </c>
      <c r="L6292" s="3">
        <f t="shared" ca="1" si="689"/>
        <v>0</v>
      </c>
      <c r="M6292" s="1">
        <f t="shared" ca="1" si="690"/>
        <v>0</v>
      </c>
      <c r="N6292" t="str">
        <f t="shared" si="692"/>
        <v>no</v>
      </c>
    </row>
    <row r="6293" spans="1:14" x14ac:dyDescent="0.25">
      <c r="A6293" t="str">
        <f t="shared" si="686"/>
        <v>2Melbourne</v>
      </c>
      <c r="B6293">
        <v>2020</v>
      </c>
      <c r="C6293">
        <v>2</v>
      </c>
      <c r="D6293" t="s">
        <v>405</v>
      </c>
      <c r="E6293" t="s">
        <v>30</v>
      </c>
      <c r="F6293">
        <v>45</v>
      </c>
      <c r="G6293" s="1">
        <v>0.72</v>
      </c>
      <c r="H6293">
        <v>0</v>
      </c>
      <c r="I6293">
        <f t="shared" si="687"/>
        <v>19</v>
      </c>
      <c r="J6293" s="3">
        <f t="shared" si="688"/>
        <v>0</v>
      </c>
      <c r="K6293" s="5">
        <f t="shared" si="691"/>
        <v>0</v>
      </c>
      <c r="L6293" s="3">
        <f t="shared" ca="1" si="689"/>
        <v>3.7037037037037035E-2</v>
      </c>
      <c r="M6293" s="1">
        <f t="shared" ca="1" si="690"/>
        <v>-3.7037037037037035E-2</v>
      </c>
      <c r="N6293" t="str">
        <f t="shared" si="692"/>
        <v>no</v>
      </c>
    </row>
    <row r="6294" spans="1:14" x14ac:dyDescent="0.25">
      <c r="A6294" t="str">
        <f t="shared" si="686"/>
        <v>2GWS Giants</v>
      </c>
      <c r="B6294">
        <v>2020</v>
      </c>
      <c r="C6294">
        <v>2</v>
      </c>
      <c r="D6294" t="s">
        <v>410</v>
      </c>
      <c r="E6294" t="s">
        <v>11</v>
      </c>
      <c r="F6294">
        <v>44</v>
      </c>
      <c r="G6294" s="1">
        <v>0.93</v>
      </c>
      <c r="H6294">
        <v>0</v>
      </c>
      <c r="I6294">
        <f t="shared" si="687"/>
        <v>24</v>
      </c>
      <c r="J6294" s="3">
        <f t="shared" si="688"/>
        <v>0</v>
      </c>
      <c r="K6294" s="5">
        <f t="shared" si="691"/>
        <v>0</v>
      </c>
      <c r="L6294" s="3">
        <f t="shared" ca="1" si="689"/>
        <v>1.1029411764705883E-2</v>
      </c>
      <c r="M6294" s="1">
        <f t="shared" ca="1" si="690"/>
        <v>-1.1029411764705883E-2</v>
      </c>
      <c r="N6294" t="str">
        <f t="shared" si="692"/>
        <v>no</v>
      </c>
    </row>
    <row r="6295" spans="1:14" x14ac:dyDescent="0.25">
      <c r="A6295" t="str">
        <f t="shared" si="686"/>
        <v>2GWS Giants</v>
      </c>
      <c r="B6295">
        <v>2020</v>
      </c>
      <c r="C6295">
        <v>2</v>
      </c>
      <c r="D6295" t="s">
        <v>496</v>
      </c>
      <c r="E6295" t="s">
        <v>11</v>
      </c>
      <c r="F6295">
        <v>67</v>
      </c>
      <c r="G6295" s="1">
        <v>0.91</v>
      </c>
      <c r="H6295">
        <v>0</v>
      </c>
      <c r="I6295">
        <f t="shared" si="687"/>
        <v>24</v>
      </c>
      <c r="J6295" s="3">
        <f t="shared" si="688"/>
        <v>0</v>
      </c>
      <c r="K6295" s="5">
        <f t="shared" si="691"/>
        <v>0</v>
      </c>
      <c r="L6295" s="3">
        <f t="shared" ca="1" si="689"/>
        <v>0</v>
      </c>
      <c r="M6295" s="1">
        <f t="shared" ca="1" si="690"/>
        <v>0</v>
      </c>
      <c r="N6295" t="str">
        <f t="shared" si="692"/>
        <v>no</v>
      </c>
    </row>
    <row r="6296" spans="1:14" x14ac:dyDescent="0.25">
      <c r="A6296" t="str">
        <f t="shared" si="686"/>
        <v>2Hawthorn</v>
      </c>
      <c r="B6296">
        <v>2020</v>
      </c>
      <c r="C6296">
        <v>2</v>
      </c>
      <c r="D6296" t="s">
        <v>413</v>
      </c>
      <c r="E6296" t="s">
        <v>56</v>
      </c>
      <c r="F6296">
        <v>55</v>
      </c>
      <c r="G6296" s="1">
        <v>0.87</v>
      </c>
      <c r="H6296">
        <v>0</v>
      </c>
      <c r="I6296">
        <f t="shared" si="687"/>
        <v>28</v>
      </c>
      <c r="J6296" s="3">
        <f t="shared" si="688"/>
        <v>0</v>
      </c>
      <c r="K6296" s="5">
        <f t="shared" si="691"/>
        <v>0</v>
      </c>
      <c r="L6296" s="3">
        <f t="shared" ca="1" si="689"/>
        <v>0</v>
      </c>
      <c r="M6296" s="1">
        <f t="shared" ca="1" si="690"/>
        <v>0</v>
      </c>
      <c r="N6296" t="str">
        <f t="shared" si="692"/>
        <v>no</v>
      </c>
    </row>
    <row r="6297" spans="1:14" x14ac:dyDescent="0.25">
      <c r="A6297" t="str">
        <f t="shared" si="686"/>
        <v>2Richmond</v>
      </c>
      <c r="B6297">
        <v>2020</v>
      </c>
      <c r="C6297">
        <v>2</v>
      </c>
      <c r="D6297" t="s">
        <v>422</v>
      </c>
      <c r="E6297" t="s">
        <v>28</v>
      </c>
      <c r="F6297">
        <v>66</v>
      </c>
      <c r="G6297" s="1">
        <v>0.8</v>
      </c>
      <c r="H6297">
        <v>0</v>
      </c>
      <c r="I6297">
        <f t="shared" si="687"/>
        <v>14</v>
      </c>
      <c r="J6297" s="3">
        <f t="shared" si="688"/>
        <v>0</v>
      </c>
      <c r="K6297" s="5">
        <f t="shared" si="691"/>
        <v>0</v>
      </c>
      <c r="L6297" s="3">
        <f t="shared" ca="1" si="689"/>
        <v>6.7873303167420816E-3</v>
      </c>
      <c r="M6297" s="1">
        <f t="shared" ca="1" si="690"/>
        <v>-6.7873303167420816E-3</v>
      </c>
      <c r="N6297" t="str">
        <f t="shared" si="692"/>
        <v>no</v>
      </c>
    </row>
    <row r="6298" spans="1:14" x14ac:dyDescent="0.25">
      <c r="A6298" t="str">
        <f t="shared" si="686"/>
        <v>2Carlton</v>
      </c>
      <c r="B6298">
        <v>2020</v>
      </c>
      <c r="C6298">
        <v>2</v>
      </c>
      <c r="D6298" t="s">
        <v>484</v>
      </c>
      <c r="E6298" t="s">
        <v>6</v>
      </c>
      <c r="F6298">
        <v>27</v>
      </c>
      <c r="G6298" s="1">
        <v>1</v>
      </c>
      <c r="H6298">
        <v>0</v>
      </c>
      <c r="I6298">
        <f t="shared" si="687"/>
        <v>19</v>
      </c>
      <c r="J6298" s="3">
        <f t="shared" si="688"/>
        <v>0</v>
      </c>
      <c r="K6298" s="5">
        <f t="shared" si="691"/>
        <v>0</v>
      </c>
      <c r="L6298" s="3">
        <f t="shared" ca="1" si="689"/>
        <v>0</v>
      </c>
      <c r="M6298" s="1">
        <f t="shared" ca="1" si="690"/>
        <v>0</v>
      </c>
      <c r="N6298" t="str">
        <f t="shared" si="692"/>
        <v>no</v>
      </c>
    </row>
    <row r="6299" spans="1:14" x14ac:dyDescent="0.25">
      <c r="A6299" t="str">
        <f t="shared" si="686"/>
        <v>2Essendon</v>
      </c>
      <c r="B6299">
        <v>2020</v>
      </c>
      <c r="C6299">
        <v>2</v>
      </c>
      <c r="D6299" t="s">
        <v>355</v>
      </c>
      <c r="E6299" t="s">
        <v>32</v>
      </c>
      <c r="F6299">
        <v>15</v>
      </c>
      <c r="G6299" s="1">
        <v>0.79</v>
      </c>
      <c r="H6299">
        <v>0</v>
      </c>
      <c r="I6299">
        <f t="shared" si="687"/>
        <v>26</v>
      </c>
      <c r="J6299" s="3">
        <f t="shared" si="688"/>
        <v>0</v>
      </c>
      <c r="K6299" s="5">
        <f t="shared" si="691"/>
        <v>0</v>
      </c>
      <c r="L6299" s="3">
        <f t="shared" ca="1" si="689"/>
        <v>1.7045454545454544E-2</v>
      </c>
      <c r="M6299" s="1">
        <f t="shared" ca="1" si="690"/>
        <v>-1.7045454545454544E-2</v>
      </c>
      <c r="N6299" t="str">
        <f t="shared" si="692"/>
        <v>no</v>
      </c>
    </row>
    <row r="6300" spans="1:14" x14ac:dyDescent="0.25">
      <c r="A6300" t="str">
        <f t="shared" si="686"/>
        <v>2Western Bulldogs</v>
      </c>
      <c r="B6300">
        <v>2020</v>
      </c>
      <c r="C6300">
        <v>2</v>
      </c>
      <c r="D6300" t="s">
        <v>335</v>
      </c>
      <c r="E6300" t="s">
        <v>14</v>
      </c>
      <c r="F6300">
        <v>43</v>
      </c>
      <c r="G6300" s="1">
        <v>0.83</v>
      </c>
      <c r="H6300">
        <v>0</v>
      </c>
      <c r="I6300">
        <f t="shared" si="687"/>
        <v>25</v>
      </c>
      <c r="J6300" s="3">
        <f t="shared" si="688"/>
        <v>0</v>
      </c>
      <c r="K6300" s="5">
        <f t="shared" si="691"/>
        <v>1</v>
      </c>
      <c r="L6300" s="3">
        <f t="shared" ca="1" si="689"/>
        <v>1.515151515151515E-2</v>
      </c>
      <c r="M6300" s="1">
        <f t="shared" ca="1" si="690"/>
        <v>-1.515151515151515E-2</v>
      </c>
      <c r="N6300" t="str">
        <f t="shared" si="692"/>
        <v>yes</v>
      </c>
    </row>
    <row r="6301" spans="1:14" x14ac:dyDescent="0.25">
      <c r="A6301" t="str">
        <f t="shared" si="686"/>
        <v>2Brisbane Lions</v>
      </c>
      <c r="B6301">
        <v>2020</v>
      </c>
      <c r="C6301">
        <v>2</v>
      </c>
      <c r="D6301" t="s">
        <v>449</v>
      </c>
      <c r="E6301" t="s">
        <v>16</v>
      </c>
      <c r="F6301">
        <v>69</v>
      </c>
      <c r="G6301" s="1">
        <v>0.8</v>
      </c>
      <c r="H6301">
        <v>0</v>
      </c>
      <c r="I6301">
        <f t="shared" si="687"/>
        <v>24</v>
      </c>
      <c r="J6301" s="3">
        <f t="shared" si="688"/>
        <v>0</v>
      </c>
      <c r="K6301" s="5">
        <f t="shared" si="691"/>
        <v>0</v>
      </c>
      <c r="L6301" s="3">
        <f t="shared" ca="1" si="689"/>
        <v>0</v>
      </c>
      <c r="M6301" s="1">
        <f t="shared" ca="1" si="690"/>
        <v>0</v>
      </c>
      <c r="N6301" t="str">
        <f t="shared" si="692"/>
        <v>no</v>
      </c>
    </row>
    <row r="6302" spans="1:14" x14ac:dyDescent="0.25">
      <c r="A6302" t="str">
        <f t="shared" si="686"/>
        <v>2Fremantle</v>
      </c>
      <c r="B6302">
        <v>2020</v>
      </c>
      <c r="C6302">
        <v>2</v>
      </c>
      <c r="D6302" t="s">
        <v>465</v>
      </c>
      <c r="E6302" t="s">
        <v>53</v>
      </c>
      <c r="F6302">
        <v>52</v>
      </c>
      <c r="G6302" s="1">
        <v>0.87</v>
      </c>
      <c r="H6302">
        <v>0</v>
      </c>
      <c r="I6302">
        <f t="shared" si="687"/>
        <v>24</v>
      </c>
      <c r="J6302" s="3">
        <f t="shared" si="688"/>
        <v>0</v>
      </c>
      <c r="K6302" s="5">
        <f t="shared" si="691"/>
        <v>0</v>
      </c>
      <c r="L6302" s="3">
        <f t="shared" ca="1" si="689"/>
        <v>0</v>
      </c>
      <c r="M6302" s="1">
        <f t="shared" ca="1" si="690"/>
        <v>0</v>
      </c>
      <c r="N6302" t="str">
        <f t="shared" si="692"/>
        <v>no</v>
      </c>
    </row>
    <row r="6303" spans="1:14" x14ac:dyDescent="0.25">
      <c r="A6303" t="str">
        <f t="shared" si="686"/>
        <v>2Melbourne</v>
      </c>
      <c r="B6303">
        <v>2020</v>
      </c>
      <c r="C6303">
        <v>2</v>
      </c>
      <c r="D6303" t="s">
        <v>297</v>
      </c>
      <c r="E6303" t="s">
        <v>30</v>
      </c>
      <c r="F6303">
        <v>65</v>
      </c>
      <c r="G6303" s="1">
        <v>0.95</v>
      </c>
      <c r="H6303">
        <v>0</v>
      </c>
      <c r="I6303">
        <f t="shared" si="687"/>
        <v>19</v>
      </c>
      <c r="J6303" s="3">
        <f t="shared" si="688"/>
        <v>0</v>
      </c>
      <c r="K6303" s="5">
        <f t="shared" si="691"/>
        <v>3</v>
      </c>
      <c r="L6303" s="3">
        <f t="shared" ca="1" si="689"/>
        <v>0</v>
      </c>
      <c r="M6303" s="1">
        <f t="shared" ca="1" si="690"/>
        <v>0</v>
      </c>
      <c r="N6303" t="str">
        <f t="shared" si="692"/>
        <v>yes</v>
      </c>
    </row>
    <row r="6304" spans="1:14" x14ac:dyDescent="0.25">
      <c r="A6304" t="str">
        <f t="shared" si="686"/>
        <v>2Essendon</v>
      </c>
      <c r="B6304">
        <v>2020</v>
      </c>
      <c r="C6304">
        <v>2</v>
      </c>
      <c r="D6304" t="s">
        <v>303</v>
      </c>
      <c r="E6304" t="s">
        <v>32</v>
      </c>
      <c r="F6304">
        <v>30</v>
      </c>
      <c r="G6304" s="1">
        <v>0.82</v>
      </c>
      <c r="H6304">
        <v>0</v>
      </c>
      <c r="I6304">
        <f t="shared" si="687"/>
        <v>26</v>
      </c>
      <c r="J6304" s="3">
        <f t="shared" si="688"/>
        <v>0</v>
      </c>
      <c r="K6304" s="5">
        <f t="shared" si="691"/>
        <v>4</v>
      </c>
      <c r="L6304" s="3">
        <f t="shared" ca="1" si="689"/>
        <v>0</v>
      </c>
      <c r="M6304" s="1">
        <f t="shared" ca="1" si="690"/>
        <v>0</v>
      </c>
      <c r="N6304" t="str">
        <f t="shared" si="692"/>
        <v>yes</v>
      </c>
    </row>
    <row r="6305" spans="1:14" x14ac:dyDescent="0.25">
      <c r="A6305" t="str">
        <f t="shared" si="686"/>
        <v>2Gold Coast Suns</v>
      </c>
      <c r="B6305">
        <v>2020</v>
      </c>
      <c r="C6305">
        <v>2</v>
      </c>
      <c r="D6305" t="s">
        <v>535</v>
      </c>
      <c r="E6305" t="s">
        <v>40</v>
      </c>
      <c r="F6305">
        <v>47</v>
      </c>
      <c r="G6305" s="1">
        <v>0.85</v>
      </c>
      <c r="H6305">
        <v>0</v>
      </c>
      <c r="I6305">
        <f t="shared" si="687"/>
        <v>24</v>
      </c>
      <c r="J6305" s="3">
        <f t="shared" si="688"/>
        <v>0</v>
      </c>
      <c r="K6305" s="5">
        <f t="shared" si="691"/>
        <v>0</v>
      </c>
      <c r="L6305" s="3">
        <f t="shared" ca="1" si="689"/>
        <v>0</v>
      </c>
      <c r="M6305" s="1">
        <f t="shared" ca="1" si="690"/>
        <v>0</v>
      </c>
      <c r="N6305" t="str">
        <f t="shared" si="692"/>
        <v>no</v>
      </c>
    </row>
    <row r="6306" spans="1:14" x14ac:dyDescent="0.25">
      <c r="A6306" t="str">
        <f t="shared" si="686"/>
        <v>2Gold Coast Suns</v>
      </c>
      <c r="B6306">
        <v>2020</v>
      </c>
      <c r="C6306">
        <v>2</v>
      </c>
      <c r="D6306" t="s">
        <v>494</v>
      </c>
      <c r="E6306" t="s">
        <v>40</v>
      </c>
      <c r="F6306">
        <v>63</v>
      </c>
      <c r="G6306" s="1">
        <v>0.77</v>
      </c>
      <c r="H6306">
        <v>0</v>
      </c>
      <c r="I6306">
        <f t="shared" si="687"/>
        <v>24</v>
      </c>
      <c r="J6306" s="3">
        <f t="shared" si="688"/>
        <v>0</v>
      </c>
      <c r="K6306" s="5">
        <f t="shared" si="691"/>
        <v>0</v>
      </c>
      <c r="L6306" s="3">
        <f t="shared" ca="1" si="689"/>
        <v>0</v>
      </c>
      <c r="M6306" s="1">
        <f t="shared" ca="1" si="690"/>
        <v>0</v>
      </c>
      <c r="N6306" t="str">
        <f t="shared" si="692"/>
        <v>no</v>
      </c>
    </row>
    <row r="6307" spans="1:14" x14ac:dyDescent="0.25">
      <c r="A6307" t="str">
        <f t="shared" si="686"/>
        <v>2Hawthorn</v>
      </c>
      <c r="B6307">
        <v>2020</v>
      </c>
      <c r="C6307">
        <v>2</v>
      </c>
      <c r="D6307" t="s">
        <v>328</v>
      </c>
      <c r="E6307" t="s">
        <v>56</v>
      </c>
      <c r="F6307">
        <v>24</v>
      </c>
      <c r="G6307" s="1">
        <v>0.78</v>
      </c>
      <c r="H6307">
        <v>0</v>
      </c>
      <c r="I6307">
        <f t="shared" si="687"/>
        <v>28</v>
      </c>
      <c r="J6307" s="3">
        <f t="shared" si="688"/>
        <v>0</v>
      </c>
      <c r="K6307" s="5">
        <f t="shared" si="691"/>
        <v>4</v>
      </c>
      <c r="L6307" s="3">
        <f t="shared" ca="1" si="689"/>
        <v>0</v>
      </c>
      <c r="M6307" s="1">
        <f t="shared" ca="1" si="690"/>
        <v>0</v>
      </c>
      <c r="N6307" t="str">
        <f t="shared" si="692"/>
        <v>yes</v>
      </c>
    </row>
    <row r="6308" spans="1:14" x14ac:dyDescent="0.25">
      <c r="A6308" t="str">
        <f t="shared" si="686"/>
        <v>2Richmond</v>
      </c>
      <c r="B6308">
        <v>2020</v>
      </c>
      <c r="C6308">
        <v>2</v>
      </c>
      <c r="D6308" t="s">
        <v>393</v>
      </c>
      <c r="E6308" t="s">
        <v>28</v>
      </c>
      <c r="F6308">
        <v>28</v>
      </c>
      <c r="G6308" s="1">
        <v>0.75</v>
      </c>
      <c r="H6308">
        <v>0</v>
      </c>
      <c r="I6308">
        <f t="shared" si="687"/>
        <v>14</v>
      </c>
      <c r="J6308" s="3">
        <f t="shared" si="688"/>
        <v>0</v>
      </c>
      <c r="K6308" s="5">
        <f t="shared" si="691"/>
        <v>0</v>
      </c>
      <c r="L6308" s="3">
        <f t="shared" ca="1" si="689"/>
        <v>0</v>
      </c>
      <c r="M6308" s="1">
        <f t="shared" ca="1" si="690"/>
        <v>0</v>
      </c>
      <c r="N6308" t="str">
        <f t="shared" si="692"/>
        <v>no</v>
      </c>
    </row>
    <row r="6309" spans="1:14" x14ac:dyDescent="0.25">
      <c r="A6309" t="str">
        <f t="shared" si="686"/>
        <v>2Fremantle</v>
      </c>
      <c r="B6309">
        <v>2020</v>
      </c>
      <c r="C6309">
        <v>2</v>
      </c>
      <c r="D6309" t="s">
        <v>542</v>
      </c>
      <c r="E6309" t="s">
        <v>53</v>
      </c>
      <c r="F6309">
        <v>44</v>
      </c>
      <c r="G6309" s="1">
        <v>0.8</v>
      </c>
      <c r="H6309">
        <v>0</v>
      </c>
      <c r="I6309">
        <f t="shared" si="687"/>
        <v>24</v>
      </c>
      <c r="J6309" s="3">
        <f t="shared" si="688"/>
        <v>0</v>
      </c>
      <c r="K6309" s="5">
        <f t="shared" si="691"/>
        <v>0</v>
      </c>
      <c r="L6309" s="3">
        <f t="shared" ca="1" si="689"/>
        <v>0</v>
      </c>
      <c r="M6309" s="1">
        <f t="shared" ca="1" si="690"/>
        <v>0</v>
      </c>
      <c r="N6309" t="str">
        <f t="shared" si="692"/>
        <v>no</v>
      </c>
    </row>
    <row r="6310" spans="1:14" x14ac:dyDescent="0.25">
      <c r="A6310" t="str">
        <f t="shared" si="686"/>
        <v>2Melbourne</v>
      </c>
      <c r="B6310">
        <v>2020</v>
      </c>
      <c r="C6310">
        <v>2</v>
      </c>
      <c r="D6310" t="s">
        <v>508</v>
      </c>
      <c r="E6310" t="s">
        <v>30</v>
      </c>
      <c r="F6310">
        <v>78</v>
      </c>
      <c r="G6310" s="1">
        <v>0.81</v>
      </c>
      <c r="H6310">
        <v>0</v>
      </c>
      <c r="I6310">
        <f t="shared" si="687"/>
        <v>19</v>
      </c>
      <c r="J6310" s="3">
        <f t="shared" si="688"/>
        <v>0</v>
      </c>
      <c r="K6310" s="5">
        <f t="shared" si="691"/>
        <v>0</v>
      </c>
      <c r="L6310" s="3">
        <f t="shared" ca="1" si="689"/>
        <v>2.840909090909091E-3</v>
      </c>
      <c r="M6310" s="1">
        <f t="shared" ca="1" si="690"/>
        <v>-2.840909090909091E-3</v>
      </c>
      <c r="N6310" t="str">
        <f t="shared" si="692"/>
        <v>no</v>
      </c>
    </row>
    <row r="6311" spans="1:14" x14ac:dyDescent="0.25">
      <c r="A6311" t="str">
        <f t="shared" si="686"/>
        <v>2Port Adelaide</v>
      </c>
      <c r="B6311">
        <v>2020</v>
      </c>
      <c r="C6311">
        <v>2</v>
      </c>
      <c r="D6311" t="s">
        <v>279</v>
      </c>
      <c r="E6311" t="s">
        <v>48</v>
      </c>
      <c r="F6311">
        <v>114</v>
      </c>
      <c r="G6311" s="1">
        <v>0.81</v>
      </c>
      <c r="H6311">
        <v>0</v>
      </c>
      <c r="I6311">
        <f t="shared" si="687"/>
        <v>26</v>
      </c>
      <c r="J6311" s="3">
        <f t="shared" si="688"/>
        <v>0</v>
      </c>
      <c r="K6311" s="5">
        <f t="shared" si="691"/>
        <v>8</v>
      </c>
      <c r="L6311" s="3">
        <f t="shared" ca="1" si="689"/>
        <v>0</v>
      </c>
      <c r="M6311" s="1">
        <f t="shared" ca="1" si="690"/>
        <v>0</v>
      </c>
      <c r="N6311" t="str">
        <f t="shared" si="692"/>
        <v>yes</v>
      </c>
    </row>
    <row r="6312" spans="1:14" x14ac:dyDescent="0.25">
      <c r="A6312" t="str">
        <f t="shared" si="686"/>
        <v>2Brisbane Lions</v>
      </c>
      <c r="B6312">
        <v>2020</v>
      </c>
      <c r="C6312">
        <v>2</v>
      </c>
      <c r="D6312" t="s">
        <v>286</v>
      </c>
      <c r="E6312" t="s">
        <v>16</v>
      </c>
      <c r="F6312">
        <v>75</v>
      </c>
      <c r="G6312" s="1">
        <v>0.75</v>
      </c>
      <c r="H6312">
        <v>0</v>
      </c>
      <c r="I6312">
        <f t="shared" si="687"/>
        <v>24</v>
      </c>
      <c r="J6312" s="3">
        <f t="shared" si="688"/>
        <v>0</v>
      </c>
      <c r="K6312" s="5">
        <f t="shared" si="691"/>
        <v>8</v>
      </c>
      <c r="L6312" s="3">
        <f t="shared" ca="1" si="689"/>
        <v>1.5837104072398189E-2</v>
      </c>
      <c r="M6312" s="1">
        <f t="shared" ca="1" si="690"/>
        <v>-1.5837104072398189E-2</v>
      </c>
      <c r="N6312" t="str">
        <f t="shared" si="692"/>
        <v>yes</v>
      </c>
    </row>
    <row r="6313" spans="1:14" x14ac:dyDescent="0.25">
      <c r="A6313" t="str">
        <f t="shared" si="686"/>
        <v>2Brisbane Lions</v>
      </c>
      <c r="B6313">
        <v>2020</v>
      </c>
      <c r="C6313">
        <v>2</v>
      </c>
      <c r="D6313" t="s">
        <v>419</v>
      </c>
      <c r="E6313" t="s">
        <v>16</v>
      </c>
      <c r="F6313">
        <v>79</v>
      </c>
      <c r="G6313" s="1">
        <v>0.87</v>
      </c>
      <c r="H6313">
        <v>0</v>
      </c>
      <c r="I6313">
        <f t="shared" si="687"/>
        <v>24</v>
      </c>
      <c r="J6313" s="3">
        <f t="shared" si="688"/>
        <v>0</v>
      </c>
      <c r="K6313" s="5">
        <f t="shared" si="691"/>
        <v>0</v>
      </c>
      <c r="L6313" s="3">
        <f t="shared" ca="1" si="689"/>
        <v>0</v>
      </c>
      <c r="M6313" s="1">
        <f t="shared" ca="1" si="690"/>
        <v>0</v>
      </c>
      <c r="N6313" t="str">
        <f t="shared" si="692"/>
        <v>no</v>
      </c>
    </row>
    <row r="6314" spans="1:14" x14ac:dyDescent="0.25">
      <c r="A6314" t="str">
        <f t="shared" si="686"/>
        <v>2Fremantle</v>
      </c>
      <c r="B6314">
        <v>2020</v>
      </c>
      <c r="C6314">
        <v>2</v>
      </c>
      <c r="D6314" t="s">
        <v>359</v>
      </c>
      <c r="E6314" t="s">
        <v>53</v>
      </c>
      <c r="F6314">
        <v>87</v>
      </c>
      <c r="G6314" s="1">
        <v>0.83</v>
      </c>
      <c r="H6314">
        <v>0</v>
      </c>
      <c r="I6314">
        <f t="shared" si="687"/>
        <v>24</v>
      </c>
      <c r="J6314" s="3">
        <f t="shared" si="688"/>
        <v>0</v>
      </c>
      <c r="K6314" s="5">
        <f t="shared" si="691"/>
        <v>0</v>
      </c>
      <c r="L6314" s="3">
        <f t="shared" ca="1" si="689"/>
        <v>0</v>
      </c>
      <c r="M6314" s="1">
        <f t="shared" ca="1" si="690"/>
        <v>0</v>
      </c>
      <c r="N6314" t="str">
        <f t="shared" si="692"/>
        <v>no</v>
      </c>
    </row>
    <row r="6315" spans="1:14" x14ac:dyDescent="0.25">
      <c r="A6315" t="str">
        <f t="shared" si="686"/>
        <v>2St Kilda</v>
      </c>
      <c r="B6315">
        <v>2020</v>
      </c>
      <c r="C6315">
        <v>2</v>
      </c>
      <c r="D6315" t="s">
        <v>492</v>
      </c>
      <c r="E6315" t="s">
        <v>19</v>
      </c>
      <c r="F6315">
        <v>44</v>
      </c>
      <c r="G6315" s="1">
        <v>0.87</v>
      </c>
      <c r="H6315">
        <v>0</v>
      </c>
      <c r="I6315">
        <f t="shared" si="687"/>
        <v>25</v>
      </c>
      <c r="J6315" s="3">
        <f t="shared" si="688"/>
        <v>0</v>
      </c>
      <c r="K6315" s="5">
        <f t="shared" si="691"/>
        <v>0</v>
      </c>
      <c r="L6315" s="3">
        <f t="shared" ca="1" si="689"/>
        <v>0</v>
      </c>
      <c r="M6315" s="1">
        <f t="shared" ca="1" si="690"/>
        <v>0</v>
      </c>
      <c r="N6315" t="str">
        <f t="shared" si="692"/>
        <v>no</v>
      </c>
    </row>
    <row r="6316" spans="1:14" x14ac:dyDescent="0.25">
      <c r="A6316" t="str">
        <f t="shared" si="686"/>
        <v>2St Kilda</v>
      </c>
      <c r="B6316">
        <v>2020</v>
      </c>
      <c r="C6316">
        <v>2</v>
      </c>
      <c r="D6316" t="s">
        <v>365</v>
      </c>
      <c r="E6316" t="s">
        <v>19</v>
      </c>
      <c r="F6316">
        <v>50</v>
      </c>
      <c r="G6316" s="1">
        <v>0.79</v>
      </c>
      <c r="H6316">
        <v>0</v>
      </c>
      <c r="I6316">
        <f t="shared" si="687"/>
        <v>25</v>
      </c>
      <c r="J6316" s="3">
        <f t="shared" si="688"/>
        <v>0</v>
      </c>
      <c r="K6316" s="5">
        <f t="shared" si="691"/>
        <v>0</v>
      </c>
      <c r="L6316" s="3">
        <f t="shared" ca="1" si="689"/>
        <v>0</v>
      </c>
      <c r="M6316" s="1">
        <f t="shared" ca="1" si="690"/>
        <v>0</v>
      </c>
      <c r="N6316" t="str">
        <f t="shared" si="692"/>
        <v>no</v>
      </c>
    </row>
    <row r="6317" spans="1:14" x14ac:dyDescent="0.25">
      <c r="A6317" t="str">
        <f t="shared" si="686"/>
        <v>2Gold Coast Suns</v>
      </c>
      <c r="B6317">
        <v>2020</v>
      </c>
      <c r="C6317">
        <v>2</v>
      </c>
      <c r="D6317" t="s">
        <v>133</v>
      </c>
      <c r="E6317" t="s">
        <v>40</v>
      </c>
      <c r="F6317">
        <v>73</v>
      </c>
      <c r="G6317" s="1">
        <v>0.84</v>
      </c>
      <c r="H6317">
        <v>0</v>
      </c>
      <c r="I6317">
        <f t="shared" si="687"/>
        <v>24</v>
      </c>
      <c r="J6317" s="3">
        <f t="shared" si="688"/>
        <v>0</v>
      </c>
      <c r="K6317" s="5">
        <f t="shared" si="691"/>
        <v>65</v>
      </c>
      <c r="L6317" s="3">
        <f t="shared" ca="1" si="689"/>
        <v>0</v>
      </c>
      <c r="M6317" s="1">
        <f t="shared" ca="1" si="690"/>
        <v>0</v>
      </c>
      <c r="N6317" t="str">
        <f t="shared" si="692"/>
        <v>yes</v>
      </c>
    </row>
    <row r="6318" spans="1:14" x14ac:dyDescent="0.25">
      <c r="A6318" t="str">
        <f t="shared" si="686"/>
        <v>2Sydney Swans</v>
      </c>
      <c r="B6318">
        <v>2020</v>
      </c>
      <c r="C6318">
        <v>2</v>
      </c>
      <c r="D6318" t="s">
        <v>476</v>
      </c>
      <c r="E6318" t="s">
        <v>70</v>
      </c>
      <c r="F6318">
        <v>69</v>
      </c>
      <c r="G6318" s="1">
        <v>0.87</v>
      </c>
      <c r="H6318">
        <v>0</v>
      </c>
      <c r="I6318">
        <f t="shared" si="687"/>
        <v>26</v>
      </c>
      <c r="J6318" s="3">
        <f t="shared" si="688"/>
        <v>0</v>
      </c>
      <c r="K6318" s="5">
        <f t="shared" si="691"/>
        <v>0</v>
      </c>
      <c r="L6318" s="3">
        <f t="shared" ca="1" si="689"/>
        <v>0</v>
      </c>
      <c r="M6318" s="1">
        <f t="shared" ca="1" si="690"/>
        <v>0</v>
      </c>
      <c r="N6318" t="str">
        <f t="shared" si="692"/>
        <v>no</v>
      </c>
    </row>
    <row r="6319" spans="1:14" x14ac:dyDescent="0.25">
      <c r="A6319" t="str">
        <f t="shared" si="686"/>
        <v>2Brisbane Lions</v>
      </c>
      <c r="B6319">
        <v>2020</v>
      </c>
      <c r="C6319">
        <v>2</v>
      </c>
      <c r="D6319" t="s">
        <v>388</v>
      </c>
      <c r="E6319" t="s">
        <v>16</v>
      </c>
      <c r="F6319">
        <v>38</v>
      </c>
      <c r="G6319" s="1">
        <v>0.66</v>
      </c>
      <c r="H6319">
        <v>0</v>
      </c>
      <c r="I6319">
        <f t="shared" si="687"/>
        <v>24</v>
      </c>
      <c r="J6319" s="3">
        <f t="shared" si="688"/>
        <v>0</v>
      </c>
      <c r="K6319" s="5">
        <f t="shared" si="691"/>
        <v>0</v>
      </c>
      <c r="L6319" s="3">
        <f t="shared" ca="1" si="689"/>
        <v>0</v>
      </c>
      <c r="M6319" s="1">
        <f t="shared" ca="1" si="690"/>
        <v>0</v>
      </c>
      <c r="N6319" t="str">
        <f t="shared" si="692"/>
        <v>no</v>
      </c>
    </row>
    <row r="6320" spans="1:14" x14ac:dyDescent="0.25">
      <c r="A6320" t="str">
        <f t="shared" si="686"/>
        <v>2Port Adelaide</v>
      </c>
      <c r="B6320">
        <v>2020</v>
      </c>
      <c r="C6320">
        <v>2</v>
      </c>
      <c r="D6320" t="s">
        <v>406</v>
      </c>
      <c r="E6320" t="s">
        <v>48</v>
      </c>
      <c r="F6320">
        <v>93</v>
      </c>
      <c r="G6320" s="1">
        <v>0.78</v>
      </c>
      <c r="H6320">
        <v>0</v>
      </c>
      <c r="I6320">
        <f t="shared" si="687"/>
        <v>26</v>
      </c>
      <c r="J6320" s="3">
        <f t="shared" si="688"/>
        <v>0</v>
      </c>
      <c r="K6320" s="5">
        <f t="shared" si="691"/>
        <v>0</v>
      </c>
      <c r="L6320" s="3">
        <f t="shared" ca="1" si="689"/>
        <v>0</v>
      </c>
      <c r="M6320" s="1">
        <f t="shared" ca="1" si="690"/>
        <v>0</v>
      </c>
      <c r="N6320" t="str">
        <f t="shared" si="692"/>
        <v>no</v>
      </c>
    </row>
    <row r="6321" spans="1:14" x14ac:dyDescent="0.25">
      <c r="A6321" t="str">
        <f t="shared" si="686"/>
        <v>2Carlton</v>
      </c>
      <c r="B6321">
        <v>2020</v>
      </c>
      <c r="C6321">
        <v>2</v>
      </c>
      <c r="D6321" t="s">
        <v>319</v>
      </c>
      <c r="E6321" t="s">
        <v>6</v>
      </c>
      <c r="F6321">
        <v>60</v>
      </c>
      <c r="G6321" s="1">
        <v>0.86</v>
      </c>
      <c r="H6321">
        <v>0</v>
      </c>
      <c r="I6321">
        <f t="shared" si="687"/>
        <v>19</v>
      </c>
      <c r="J6321" s="3">
        <f t="shared" si="688"/>
        <v>0</v>
      </c>
      <c r="K6321" s="5">
        <f t="shared" si="691"/>
        <v>2</v>
      </c>
      <c r="L6321" s="3">
        <f t="shared" ca="1" si="689"/>
        <v>0</v>
      </c>
      <c r="M6321" s="1">
        <f t="shared" ca="1" si="690"/>
        <v>0</v>
      </c>
      <c r="N6321" t="str">
        <f t="shared" si="692"/>
        <v>yes</v>
      </c>
    </row>
    <row r="6322" spans="1:14" x14ac:dyDescent="0.25">
      <c r="A6322" t="str">
        <f t="shared" si="686"/>
        <v>2Carlton</v>
      </c>
      <c r="B6322">
        <v>2020</v>
      </c>
      <c r="C6322">
        <v>2</v>
      </c>
      <c r="D6322" t="s">
        <v>353</v>
      </c>
      <c r="E6322" t="s">
        <v>6</v>
      </c>
      <c r="F6322">
        <v>27</v>
      </c>
      <c r="G6322" s="1">
        <v>0.98</v>
      </c>
      <c r="H6322">
        <v>0</v>
      </c>
      <c r="I6322">
        <f t="shared" si="687"/>
        <v>19</v>
      </c>
      <c r="J6322" s="3">
        <f t="shared" si="688"/>
        <v>0</v>
      </c>
      <c r="K6322" s="5">
        <f t="shared" si="691"/>
        <v>0</v>
      </c>
      <c r="L6322" s="3">
        <f t="shared" ca="1" si="689"/>
        <v>0</v>
      </c>
      <c r="M6322" s="1">
        <f t="shared" ca="1" si="690"/>
        <v>0</v>
      </c>
      <c r="N6322" t="str">
        <f t="shared" si="692"/>
        <v>no</v>
      </c>
    </row>
    <row r="6323" spans="1:14" x14ac:dyDescent="0.25">
      <c r="A6323" t="str">
        <f t="shared" si="686"/>
        <v>2Essendon</v>
      </c>
      <c r="B6323">
        <v>2020</v>
      </c>
      <c r="C6323">
        <v>2</v>
      </c>
      <c r="D6323" t="s">
        <v>396</v>
      </c>
      <c r="E6323" t="s">
        <v>32</v>
      </c>
      <c r="F6323">
        <v>58</v>
      </c>
      <c r="G6323" s="1">
        <v>0.85</v>
      </c>
      <c r="H6323">
        <v>0</v>
      </c>
      <c r="I6323">
        <f t="shared" si="687"/>
        <v>26</v>
      </c>
      <c r="J6323" s="3">
        <f t="shared" si="688"/>
        <v>0</v>
      </c>
      <c r="K6323" s="5">
        <f t="shared" si="691"/>
        <v>0</v>
      </c>
      <c r="L6323" s="3">
        <f t="shared" ca="1" si="689"/>
        <v>0</v>
      </c>
      <c r="M6323" s="1">
        <f t="shared" ca="1" si="690"/>
        <v>0</v>
      </c>
      <c r="N6323" t="str">
        <f t="shared" si="692"/>
        <v>no</v>
      </c>
    </row>
    <row r="6324" spans="1:14" x14ac:dyDescent="0.25">
      <c r="A6324" t="str">
        <f t="shared" si="686"/>
        <v>2Melbourne</v>
      </c>
      <c r="B6324">
        <v>2020</v>
      </c>
      <c r="C6324">
        <v>2</v>
      </c>
      <c r="D6324" t="s">
        <v>565</v>
      </c>
      <c r="E6324" t="s">
        <v>30</v>
      </c>
      <c r="F6324">
        <v>24</v>
      </c>
      <c r="G6324" s="1">
        <v>0.74</v>
      </c>
      <c r="H6324">
        <v>0</v>
      </c>
      <c r="I6324">
        <f t="shared" si="687"/>
        <v>19</v>
      </c>
      <c r="J6324" s="3">
        <f t="shared" si="688"/>
        <v>0</v>
      </c>
      <c r="K6324" s="5">
        <f t="shared" si="691"/>
        <v>0</v>
      </c>
      <c r="L6324" s="3">
        <f t="shared" ca="1" si="689"/>
        <v>0</v>
      </c>
      <c r="M6324" s="1">
        <f t="shared" ca="1" si="690"/>
        <v>0</v>
      </c>
      <c r="N6324" t="str">
        <f t="shared" si="692"/>
        <v>no</v>
      </c>
    </row>
    <row r="6325" spans="1:14" x14ac:dyDescent="0.25">
      <c r="A6325" t="str">
        <f t="shared" si="686"/>
        <v>2Richmond</v>
      </c>
      <c r="B6325">
        <v>2020</v>
      </c>
      <c r="C6325">
        <v>2</v>
      </c>
      <c r="D6325" t="s">
        <v>423</v>
      </c>
      <c r="E6325" t="s">
        <v>28</v>
      </c>
      <c r="F6325">
        <v>100</v>
      </c>
      <c r="G6325" s="1">
        <v>0.81</v>
      </c>
      <c r="H6325">
        <v>0</v>
      </c>
      <c r="I6325">
        <f t="shared" si="687"/>
        <v>14</v>
      </c>
      <c r="J6325" s="3">
        <f t="shared" si="688"/>
        <v>0</v>
      </c>
      <c r="K6325" s="5">
        <f t="shared" si="691"/>
        <v>0</v>
      </c>
      <c r="L6325" s="3">
        <f t="shared" ca="1" si="689"/>
        <v>1.1695906432748537E-2</v>
      </c>
      <c r="M6325" s="1">
        <f t="shared" ca="1" si="690"/>
        <v>-1.1695906432748537E-2</v>
      </c>
      <c r="N6325" t="str">
        <f t="shared" si="692"/>
        <v>no</v>
      </c>
    </row>
    <row r="6326" spans="1:14" x14ac:dyDescent="0.25">
      <c r="A6326" t="str">
        <f t="shared" si="686"/>
        <v>2Richmond</v>
      </c>
      <c r="B6326">
        <v>2020</v>
      </c>
      <c r="C6326">
        <v>2</v>
      </c>
      <c r="D6326" t="s">
        <v>324</v>
      </c>
      <c r="E6326" t="s">
        <v>28</v>
      </c>
      <c r="F6326">
        <v>68</v>
      </c>
      <c r="G6326" s="1">
        <v>0.94</v>
      </c>
      <c r="H6326">
        <v>0</v>
      </c>
      <c r="I6326">
        <f t="shared" si="687"/>
        <v>14</v>
      </c>
      <c r="J6326" s="3">
        <f t="shared" si="688"/>
        <v>0</v>
      </c>
      <c r="K6326" s="5">
        <f t="shared" si="691"/>
        <v>2</v>
      </c>
      <c r="L6326" s="3">
        <f t="shared" ca="1" si="689"/>
        <v>0</v>
      </c>
      <c r="M6326" s="1">
        <f t="shared" ca="1" si="690"/>
        <v>0</v>
      </c>
      <c r="N6326" t="str">
        <f t="shared" si="692"/>
        <v>yes</v>
      </c>
    </row>
    <row r="6327" spans="1:14" x14ac:dyDescent="0.25">
      <c r="A6327" t="str">
        <f t="shared" si="686"/>
        <v>2Adelaide Crows</v>
      </c>
      <c r="B6327">
        <v>2020</v>
      </c>
      <c r="C6327">
        <v>2</v>
      </c>
      <c r="D6327" t="s">
        <v>458</v>
      </c>
      <c r="E6327" t="s">
        <v>22</v>
      </c>
      <c r="F6327">
        <v>39</v>
      </c>
      <c r="G6327" s="1">
        <v>0.9</v>
      </c>
      <c r="H6327">
        <v>0</v>
      </c>
      <c r="I6327">
        <f t="shared" si="687"/>
        <v>26</v>
      </c>
      <c r="J6327" s="3">
        <f t="shared" si="688"/>
        <v>0</v>
      </c>
      <c r="K6327" s="5">
        <f t="shared" si="691"/>
        <v>0</v>
      </c>
      <c r="L6327" s="3">
        <f t="shared" ca="1" si="689"/>
        <v>0</v>
      </c>
      <c r="M6327" s="1">
        <f t="shared" ca="1" si="690"/>
        <v>0</v>
      </c>
      <c r="N6327" t="str">
        <f t="shared" si="692"/>
        <v>no</v>
      </c>
    </row>
    <row r="6328" spans="1:14" x14ac:dyDescent="0.25">
      <c r="A6328" t="str">
        <f t="shared" si="686"/>
        <v>2Carlton</v>
      </c>
      <c r="B6328">
        <v>2020</v>
      </c>
      <c r="C6328">
        <v>2</v>
      </c>
      <c r="D6328" t="s">
        <v>504</v>
      </c>
      <c r="E6328" t="s">
        <v>6</v>
      </c>
      <c r="F6328">
        <v>22</v>
      </c>
      <c r="G6328" s="1">
        <v>0.86</v>
      </c>
      <c r="H6328">
        <v>0</v>
      </c>
      <c r="I6328">
        <f t="shared" si="687"/>
        <v>19</v>
      </c>
      <c r="J6328" s="3">
        <f t="shared" si="688"/>
        <v>0</v>
      </c>
      <c r="K6328" s="5">
        <f t="shared" si="691"/>
        <v>0</v>
      </c>
      <c r="L6328" s="3">
        <f t="shared" ca="1" si="689"/>
        <v>0</v>
      </c>
      <c r="M6328" s="1">
        <f t="shared" ca="1" si="690"/>
        <v>0</v>
      </c>
      <c r="N6328" t="str">
        <f t="shared" si="692"/>
        <v>no</v>
      </c>
    </row>
    <row r="6329" spans="1:14" x14ac:dyDescent="0.25">
      <c r="A6329" t="str">
        <f t="shared" si="686"/>
        <v>2Essendon</v>
      </c>
      <c r="B6329">
        <v>2020</v>
      </c>
      <c r="C6329">
        <v>2</v>
      </c>
      <c r="D6329" t="s">
        <v>505</v>
      </c>
      <c r="E6329" t="s">
        <v>32</v>
      </c>
      <c r="F6329">
        <v>59</v>
      </c>
      <c r="G6329" s="1">
        <v>0.91</v>
      </c>
      <c r="H6329">
        <v>0</v>
      </c>
      <c r="I6329">
        <f t="shared" si="687"/>
        <v>26</v>
      </c>
      <c r="J6329" s="3">
        <f t="shared" si="688"/>
        <v>0</v>
      </c>
      <c r="K6329" s="5">
        <f t="shared" si="691"/>
        <v>0</v>
      </c>
      <c r="L6329" s="3">
        <f t="shared" ca="1" si="689"/>
        <v>0</v>
      </c>
      <c r="M6329" s="1">
        <f t="shared" ca="1" si="690"/>
        <v>0</v>
      </c>
      <c r="N6329" t="str">
        <f t="shared" si="692"/>
        <v>no</v>
      </c>
    </row>
    <row r="6330" spans="1:14" x14ac:dyDescent="0.25">
      <c r="A6330" t="str">
        <f t="shared" si="686"/>
        <v>2Essendon</v>
      </c>
      <c r="B6330">
        <v>2020</v>
      </c>
      <c r="C6330">
        <v>2</v>
      </c>
      <c r="D6330" t="s">
        <v>228</v>
      </c>
      <c r="E6330" t="s">
        <v>32</v>
      </c>
      <c r="F6330">
        <v>48</v>
      </c>
      <c r="G6330" s="1">
        <v>0.84</v>
      </c>
      <c r="H6330">
        <v>0</v>
      </c>
      <c r="I6330">
        <f t="shared" si="687"/>
        <v>26</v>
      </c>
      <c r="J6330" s="3">
        <f t="shared" si="688"/>
        <v>0</v>
      </c>
      <c r="K6330" s="5">
        <f t="shared" si="691"/>
        <v>20</v>
      </c>
      <c r="L6330" s="3">
        <f t="shared" ca="1" si="689"/>
        <v>0</v>
      </c>
      <c r="M6330" s="1">
        <f t="shared" ca="1" si="690"/>
        <v>0</v>
      </c>
      <c r="N6330" t="str">
        <f t="shared" si="692"/>
        <v>yes</v>
      </c>
    </row>
    <row r="6331" spans="1:14" x14ac:dyDescent="0.25">
      <c r="A6331" t="str">
        <f t="shared" si="686"/>
        <v>2Port Adelaide</v>
      </c>
      <c r="B6331">
        <v>2020</v>
      </c>
      <c r="C6331">
        <v>2</v>
      </c>
      <c r="D6331" t="s">
        <v>364</v>
      </c>
      <c r="E6331" t="s">
        <v>48</v>
      </c>
      <c r="F6331">
        <v>84</v>
      </c>
      <c r="G6331" s="1">
        <v>0.82</v>
      </c>
      <c r="H6331">
        <v>0</v>
      </c>
      <c r="I6331">
        <f t="shared" si="687"/>
        <v>26</v>
      </c>
      <c r="J6331" s="3">
        <f t="shared" si="688"/>
        <v>0</v>
      </c>
      <c r="K6331" s="5">
        <f t="shared" si="691"/>
        <v>0</v>
      </c>
      <c r="L6331" s="3">
        <f t="shared" ca="1" si="689"/>
        <v>0</v>
      </c>
      <c r="M6331" s="1">
        <f t="shared" ca="1" si="690"/>
        <v>0</v>
      </c>
      <c r="N6331" t="str">
        <f t="shared" si="692"/>
        <v>no</v>
      </c>
    </row>
    <row r="6332" spans="1:14" x14ac:dyDescent="0.25">
      <c r="A6332" t="str">
        <f t="shared" si="686"/>
        <v>2Port Adelaide</v>
      </c>
      <c r="B6332">
        <v>2020</v>
      </c>
      <c r="C6332">
        <v>2</v>
      </c>
      <c r="D6332" t="s">
        <v>599</v>
      </c>
      <c r="E6332" t="s">
        <v>48</v>
      </c>
      <c r="F6332">
        <v>88</v>
      </c>
      <c r="G6332" s="1">
        <v>0.83</v>
      </c>
      <c r="H6332">
        <v>0</v>
      </c>
      <c r="I6332">
        <f t="shared" si="687"/>
        <v>26</v>
      </c>
      <c r="J6332" s="3">
        <f t="shared" si="688"/>
        <v>0</v>
      </c>
      <c r="K6332" s="5">
        <f t="shared" si="691"/>
        <v>0</v>
      </c>
      <c r="L6332" s="3">
        <f t="shared" ca="1" si="689"/>
        <v>0</v>
      </c>
      <c r="M6332" s="1">
        <f t="shared" ca="1" si="690"/>
        <v>0</v>
      </c>
      <c r="N6332" t="str">
        <f t="shared" si="692"/>
        <v>no</v>
      </c>
    </row>
    <row r="6333" spans="1:14" x14ac:dyDescent="0.25">
      <c r="A6333" t="str">
        <f t="shared" si="686"/>
        <v>2Western Bulldogs</v>
      </c>
      <c r="B6333">
        <v>2020</v>
      </c>
      <c r="C6333">
        <v>2</v>
      </c>
      <c r="D6333" t="s">
        <v>533</v>
      </c>
      <c r="E6333" t="s">
        <v>14</v>
      </c>
      <c r="F6333">
        <v>57</v>
      </c>
      <c r="G6333" s="1">
        <v>0.82</v>
      </c>
      <c r="H6333">
        <v>0</v>
      </c>
      <c r="I6333">
        <f t="shared" si="687"/>
        <v>25</v>
      </c>
      <c r="J6333" s="3">
        <f t="shared" si="688"/>
        <v>0</v>
      </c>
      <c r="K6333" s="5">
        <f t="shared" si="691"/>
        <v>0</v>
      </c>
      <c r="L6333" s="3">
        <f t="shared" ca="1" si="689"/>
        <v>0</v>
      </c>
      <c r="M6333" s="1">
        <f t="shared" ca="1" si="690"/>
        <v>0</v>
      </c>
      <c r="N6333" t="str">
        <f t="shared" si="692"/>
        <v>no</v>
      </c>
    </row>
    <row r="6334" spans="1:14" x14ac:dyDescent="0.25">
      <c r="A6334" t="str">
        <f t="shared" si="686"/>
        <v>2Hawthorn</v>
      </c>
      <c r="B6334">
        <v>2020</v>
      </c>
      <c r="C6334">
        <v>2</v>
      </c>
      <c r="D6334" t="s">
        <v>383</v>
      </c>
      <c r="E6334" t="s">
        <v>56</v>
      </c>
      <c r="F6334">
        <v>27</v>
      </c>
      <c r="G6334" s="1">
        <v>0.85</v>
      </c>
      <c r="H6334">
        <v>0</v>
      </c>
      <c r="I6334">
        <f t="shared" si="687"/>
        <v>28</v>
      </c>
      <c r="J6334" s="3">
        <f t="shared" si="688"/>
        <v>0</v>
      </c>
      <c r="K6334" s="5">
        <f t="shared" si="691"/>
        <v>0</v>
      </c>
      <c r="L6334" s="3">
        <f t="shared" ca="1" si="689"/>
        <v>0</v>
      </c>
      <c r="M6334" s="1">
        <f t="shared" ca="1" si="690"/>
        <v>0</v>
      </c>
      <c r="N6334" t="str">
        <f t="shared" si="692"/>
        <v>no</v>
      </c>
    </row>
    <row r="6335" spans="1:14" x14ac:dyDescent="0.25">
      <c r="A6335" t="str">
        <f t="shared" si="686"/>
        <v>2Port Adelaide</v>
      </c>
      <c r="B6335">
        <v>2020</v>
      </c>
      <c r="C6335">
        <v>2</v>
      </c>
      <c r="D6335" t="s">
        <v>510</v>
      </c>
      <c r="E6335" t="s">
        <v>48</v>
      </c>
      <c r="F6335">
        <v>74</v>
      </c>
      <c r="G6335" s="1">
        <v>0.88</v>
      </c>
      <c r="H6335">
        <v>0</v>
      </c>
      <c r="I6335">
        <f t="shared" si="687"/>
        <v>26</v>
      </c>
      <c r="J6335" s="3">
        <f t="shared" si="688"/>
        <v>0</v>
      </c>
      <c r="K6335" s="5">
        <f t="shared" si="691"/>
        <v>0</v>
      </c>
      <c r="L6335" s="3">
        <f t="shared" ca="1" si="689"/>
        <v>0</v>
      </c>
      <c r="M6335" s="1">
        <f t="shared" ca="1" si="690"/>
        <v>0</v>
      </c>
      <c r="N6335" t="str">
        <f t="shared" si="692"/>
        <v>no</v>
      </c>
    </row>
    <row r="6336" spans="1:14" x14ac:dyDescent="0.25">
      <c r="A6336" t="str">
        <f t="shared" si="686"/>
        <v>2Western Bulldogs</v>
      </c>
      <c r="B6336">
        <v>2020</v>
      </c>
      <c r="C6336">
        <v>2</v>
      </c>
      <c r="D6336" t="s">
        <v>369</v>
      </c>
      <c r="E6336" t="s">
        <v>14</v>
      </c>
      <c r="F6336">
        <v>62</v>
      </c>
      <c r="G6336" s="1">
        <v>0.85</v>
      </c>
      <c r="H6336">
        <v>0</v>
      </c>
      <c r="I6336">
        <f t="shared" si="687"/>
        <v>25</v>
      </c>
      <c r="J6336" s="3">
        <f t="shared" si="688"/>
        <v>0</v>
      </c>
      <c r="K6336" s="5">
        <f t="shared" si="691"/>
        <v>0</v>
      </c>
      <c r="L6336" s="3">
        <f t="shared" ca="1" si="689"/>
        <v>0</v>
      </c>
      <c r="M6336" s="1">
        <f t="shared" ca="1" si="690"/>
        <v>0</v>
      </c>
      <c r="N6336" t="str">
        <f t="shared" si="692"/>
        <v>no</v>
      </c>
    </row>
    <row r="6337" spans="1:14" x14ac:dyDescent="0.25">
      <c r="A6337" t="str">
        <f t="shared" si="686"/>
        <v>2Richmond</v>
      </c>
      <c r="B6337">
        <v>2020</v>
      </c>
      <c r="C6337">
        <v>2</v>
      </c>
      <c r="D6337" t="s">
        <v>503</v>
      </c>
      <c r="E6337" t="s">
        <v>28</v>
      </c>
      <c r="F6337">
        <v>72</v>
      </c>
      <c r="G6337" s="1">
        <v>0.95</v>
      </c>
      <c r="H6337">
        <v>0</v>
      </c>
      <c r="I6337">
        <f t="shared" si="687"/>
        <v>14</v>
      </c>
      <c r="J6337" s="3">
        <f t="shared" si="688"/>
        <v>0</v>
      </c>
      <c r="K6337" s="5">
        <f t="shared" si="691"/>
        <v>0</v>
      </c>
      <c r="L6337" s="3">
        <f t="shared" ca="1" si="689"/>
        <v>0</v>
      </c>
      <c r="M6337" s="1">
        <f t="shared" ca="1" si="690"/>
        <v>0</v>
      </c>
      <c r="N6337" t="str">
        <f t="shared" si="692"/>
        <v>no</v>
      </c>
    </row>
    <row r="6338" spans="1:14" x14ac:dyDescent="0.25">
      <c r="A6338" t="str">
        <f t="shared" ref="A6338:A6401" si="693">C6338&amp;E6338</f>
        <v>1Carlton</v>
      </c>
      <c r="B6338">
        <v>2020</v>
      </c>
      <c r="C6338">
        <v>1</v>
      </c>
      <c r="D6338" t="s">
        <v>5</v>
      </c>
      <c r="E6338" t="s">
        <v>6</v>
      </c>
      <c r="F6338">
        <v>52</v>
      </c>
      <c r="G6338" s="1">
        <v>0.86</v>
      </c>
      <c r="H6338">
        <v>30</v>
      </c>
      <c r="I6338">
        <f t="shared" ref="I6338:I6401" si="694">SUMIF($A:$A,$A6338,$H:$H)/4</f>
        <v>32</v>
      </c>
      <c r="J6338" s="3">
        <f t="shared" ref="J6338:J6401" si="695">H6338/I6338</f>
        <v>0.9375</v>
      </c>
      <c r="K6338" s="5">
        <f t="shared" si="691"/>
        <v>326</v>
      </c>
      <c r="L6338" s="3">
        <f t="shared" ref="L6338:L6401" ca="1" si="696">SUMIF($D:$D,$D6338,$J6338)/COUNTIF($D:$D,$D6338)</f>
        <v>5.3308823529411763E-2</v>
      </c>
      <c r="M6338" s="1">
        <f t="shared" ref="M6338:M6401" ca="1" si="697">J6338-L6338</f>
        <v>0.8841911764705882</v>
      </c>
      <c r="N6338" t="str">
        <f t="shared" si="692"/>
        <v>yes</v>
      </c>
    </row>
    <row r="6339" spans="1:14" x14ac:dyDescent="0.25">
      <c r="A6339" t="str">
        <f t="shared" si="693"/>
        <v>1Carlton</v>
      </c>
      <c r="B6339">
        <v>2020</v>
      </c>
      <c r="C6339">
        <v>1</v>
      </c>
      <c r="D6339" t="s">
        <v>7</v>
      </c>
      <c r="E6339" t="s">
        <v>6</v>
      </c>
      <c r="F6339">
        <v>92</v>
      </c>
      <c r="G6339" s="1">
        <v>0.92</v>
      </c>
      <c r="H6339">
        <v>29</v>
      </c>
      <c r="I6339">
        <f t="shared" si="694"/>
        <v>32</v>
      </c>
      <c r="J6339" s="3">
        <f t="shared" si="695"/>
        <v>0.90625</v>
      </c>
      <c r="K6339" s="5">
        <f t="shared" ref="K6339:K6402" si="698">SUMIF($D:$D,$D6339,$H:$H)</f>
        <v>311</v>
      </c>
      <c r="L6339" s="3">
        <f t="shared" ca="1" si="696"/>
        <v>2.7149321266968326E-2</v>
      </c>
      <c r="M6339" s="1">
        <f t="shared" ca="1" si="697"/>
        <v>0.87910067873303166</v>
      </c>
      <c r="N6339" t="str">
        <f t="shared" ref="N6339:N6402" si="699">IF(K6339&gt;0,"yes", "no")</f>
        <v>yes</v>
      </c>
    </row>
    <row r="6340" spans="1:14" x14ac:dyDescent="0.25">
      <c r="A6340" t="str">
        <f t="shared" si="693"/>
        <v>1Geelong Cats</v>
      </c>
      <c r="B6340">
        <v>2020</v>
      </c>
      <c r="C6340">
        <v>1</v>
      </c>
      <c r="D6340" t="s">
        <v>8</v>
      </c>
      <c r="E6340" t="s">
        <v>9</v>
      </c>
      <c r="F6340">
        <v>40</v>
      </c>
      <c r="G6340" s="1">
        <v>0.86</v>
      </c>
      <c r="H6340">
        <v>28</v>
      </c>
      <c r="I6340">
        <f t="shared" si="694"/>
        <v>32</v>
      </c>
      <c r="J6340" s="3">
        <f t="shared" si="695"/>
        <v>0.875</v>
      </c>
      <c r="K6340" s="5">
        <f t="shared" si="698"/>
        <v>245</v>
      </c>
      <c r="L6340" s="3">
        <f t="shared" ca="1" si="696"/>
        <v>1.9607843137254902E-2</v>
      </c>
      <c r="M6340" s="1">
        <f t="shared" ca="1" si="697"/>
        <v>0.85539215686274506</v>
      </c>
      <c r="N6340" t="str">
        <f t="shared" si="699"/>
        <v>yes</v>
      </c>
    </row>
    <row r="6341" spans="1:14" x14ac:dyDescent="0.25">
      <c r="A6341" t="str">
        <f t="shared" si="693"/>
        <v>1GWS Giants</v>
      </c>
      <c r="B6341">
        <v>2020</v>
      </c>
      <c r="C6341">
        <v>1</v>
      </c>
      <c r="D6341" t="s">
        <v>10</v>
      </c>
      <c r="E6341" t="s">
        <v>11</v>
      </c>
      <c r="F6341">
        <v>55</v>
      </c>
      <c r="G6341" s="1">
        <v>0.83</v>
      </c>
      <c r="H6341">
        <v>28</v>
      </c>
      <c r="I6341">
        <f t="shared" si="694"/>
        <v>32</v>
      </c>
      <c r="J6341" s="3">
        <f t="shared" si="695"/>
        <v>0.875</v>
      </c>
      <c r="K6341" s="5">
        <f t="shared" si="698"/>
        <v>101</v>
      </c>
      <c r="L6341" s="3">
        <f t="shared" ca="1" si="696"/>
        <v>0</v>
      </c>
      <c r="M6341" s="1">
        <f t="shared" ca="1" si="697"/>
        <v>0.875</v>
      </c>
      <c r="N6341" t="str">
        <f t="shared" si="699"/>
        <v>yes</v>
      </c>
    </row>
    <row r="6342" spans="1:14" x14ac:dyDescent="0.25">
      <c r="A6342" t="str">
        <f t="shared" si="693"/>
        <v>1GWS Giants</v>
      </c>
      <c r="B6342">
        <v>2020</v>
      </c>
      <c r="C6342">
        <v>1</v>
      </c>
      <c r="D6342" t="s">
        <v>12</v>
      </c>
      <c r="E6342" t="s">
        <v>11</v>
      </c>
      <c r="F6342">
        <v>80</v>
      </c>
      <c r="G6342" s="1">
        <v>0.82</v>
      </c>
      <c r="H6342">
        <v>27</v>
      </c>
      <c r="I6342">
        <f t="shared" si="694"/>
        <v>32</v>
      </c>
      <c r="J6342" s="3">
        <f t="shared" si="695"/>
        <v>0.84375</v>
      </c>
      <c r="K6342" s="5">
        <f t="shared" si="698"/>
        <v>122</v>
      </c>
      <c r="L6342" s="3">
        <f t="shared" ca="1" si="696"/>
        <v>0</v>
      </c>
      <c r="M6342" s="1">
        <f t="shared" ca="1" si="697"/>
        <v>0.84375</v>
      </c>
      <c r="N6342" t="str">
        <f t="shared" si="699"/>
        <v>yes</v>
      </c>
    </row>
    <row r="6343" spans="1:14" x14ac:dyDescent="0.25">
      <c r="A6343" t="str">
        <f t="shared" si="693"/>
        <v>1Geelong Cats</v>
      </c>
      <c r="B6343">
        <v>2020</v>
      </c>
      <c r="C6343">
        <v>1</v>
      </c>
      <c r="D6343" t="s">
        <v>17</v>
      </c>
      <c r="E6343" t="s">
        <v>9</v>
      </c>
      <c r="F6343">
        <v>45</v>
      </c>
      <c r="G6343" s="1">
        <v>0.83</v>
      </c>
      <c r="H6343">
        <v>26</v>
      </c>
      <c r="I6343">
        <f t="shared" si="694"/>
        <v>32</v>
      </c>
      <c r="J6343" s="3">
        <f t="shared" si="695"/>
        <v>0.8125</v>
      </c>
      <c r="K6343" s="5">
        <f t="shared" si="698"/>
        <v>82</v>
      </c>
      <c r="L6343" s="3">
        <f t="shared" ca="1" si="696"/>
        <v>0</v>
      </c>
      <c r="M6343" s="1">
        <f t="shared" ca="1" si="697"/>
        <v>0.8125</v>
      </c>
      <c r="N6343" t="str">
        <f t="shared" si="699"/>
        <v>yes</v>
      </c>
    </row>
    <row r="6344" spans="1:14" x14ac:dyDescent="0.25">
      <c r="A6344" t="str">
        <f t="shared" si="693"/>
        <v>1Geelong Cats</v>
      </c>
      <c r="B6344">
        <v>2020</v>
      </c>
      <c r="C6344">
        <v>1</v>
      </c>
      <c r="D6344" t="s">
        <v>20</v>
      </c>
      <c r="E6344" t="s">
        <v>9</v>
      </c>
      <c r="F6344">
        <v>62</v>
      </c>
      <c r="G6344" s="1">
        <v>0.78</v>
      </c>
      <c r="H6344">
        <v>26</v>
      </c>
      <c r="I6344">
        <f t="shared" si="694"/>
        <v>32</v>
      </c>
      <c r="J6344" s="3">
        <f t="shared" si="695"/>
        <v>0.8125</v>
      </c>
      <c r="K6344" s="5">
        <f t="shared" si="698"/>
        <v>185</v>
      </c>
      <c r="L6344" s="3">
        <f t="shared" ca="1" si="696"/>
        <v>9.0909090909090912E-2</v>
      </c>
      <c r="M6344" s="1">
        <f t="shared" ca="1" si="697"/>
        <v>0.72159090909090906</v>
      </c>
      <c r="N6344" t="str">
        <f t="shared" si="699"/>
        <v>yes</v>
      </c>
    </row>
    <row r="6345" spans="1:14" x14ac:dyDescent="0.25">
      <c r="A6345" t="str">
        <f t="shared" si="693"/>
        <v>1Brisbane Lions</v>
      </c>
      <c r="B6345">
        <v>2020</v>
      </c>
      <c r="C6345">
        <v>1</v>
      </c>
      <c r="D6345" t="s">
        <v>15</v>
      </c>
      <c r="E6345" t="s">
        <v>16</v>
      </c>
      <c r="F6345">
        <v>108</v>
      </c>
      <c r="G6345" s="1">
        <v>0.9</v>
      </c>
      <c r="H6345">
        <v>25</v>
      </c>
      <c r="I6345">
        <f t="shared" si="694"/>
        <v>26</v>
      </c>
      <c r="J6345" s="3">
        <f t="shared" si="695"/>
        <v>0.96153846153846156</v>
      </c>
      <c r="K6345" s="5">
        <f t="shared" si="698"/>
        <v>327</v>
      </c>
      <c r="L6345" s="3">
        <f t="shared" ca="1" si="696"/>
        <v>4.9773755656108594E-2</v>
      </c>
      <c r="M6345" s="1">
        <f t="shared" ca="1" si="697"/>
        <v>0.91176470588235292</v>
      </c>
      <c r="N6345" t="str">
        <f t="shared" si="699"/>
        <v>yes</v>
      </c>
    </row>
    <row r="6346" spans="1:14" x14ac:dyDescent="0.25">
      <c r="A6346" t="str">
        <f t="shared" si="693"/>
        <v>1Richmond</v>
      </c>
      <c r="B6346">
        <v>2020</v>
      </c>
      <c r="C6346">
        <v>1</v>
      </c>
      <c r="D6346" t="s">
        <v>27</v>
      </c>
      <c r="E6346" t="s">
        <v>28</v>
      </c>
      <c r="F6346">
        <v>89</v>
      </c>
      <c r="G6346" s="1">
        <v>0.79</v>
      </c>
      <c r="H6346">
        <v>25</v>
      </c>
      <c r="I6346">
        <f t="shared" si="694"/>
        <v>32</v>
      </c>
      <c r="J6346" s="3">
        <f t="shared" si="695"/>
        <v>0.78125</v>
      </c>
      <c r="K6346" s="5">
        <f t="shared" si="698"/>
        <v>85</v>
      </c>
      <c r="L6346" s="3">
        <f t="shared" ca="1" si="696"/>
        <v>0</v>
      </c>
      <c r="M6346" s="1">
        <f t="shared" ca="1" si="697"/>
        <v>0.78125</v>
      </c>
      <c r="N6346" t="str">
        <f t="shared" si="699"/>
        <v>yes</v>
      </c>
    </row>
    <row r="6347" spans="1:14" x14ac:dyDescent="0.25">
      <c r="A6347" t="str">
        <f t="shared" si="693"/>
        <v>1GWS Giants</v>
      </c>
      <c r="B6347">
        <v>2020</v>
      </c>
      <c r="C6347">
        <v>1</v>
      </c>
      <c r="D6347" t="s">
        <v>41</v>
      </c>
      <c r="E6347" t="s">
        <v>11</v>
      </c>
      <c r="F6347">
        <v>89</v>
      </c>
      <c r="G6347" s="1">
        <v>0.85</v>
      </c>
      <c r="H6347">
        <v>24</v>
      </c>
      <c r="I6347">
        <f t="shared" si="694"/>
        <v>32</v>
      </c>
      <c r="J6347" s="3">
        <f t="shared" si="695"/>
        <v>0.75</v>
      </c>
      <c r="K6347" s="5">
        <f t="shared" si="698"/>
        <v>270</v>
      </c>
      <c r="L6347" s="3">
        <f t="shared" ca="1" si="696"/>
        <v>4.3478260869565216E-2</v>
      </c>
      <c r="M6347" s="1">
        <f t="shared" ca="1" si="697"/>
        <v>0.70652173913043481</v>
      </c>
      <c r="N6347" t="str">
        <f t="shared" si="699"/>
        <v>yes</v>
      </c>
    </row>
    <row r="6348" spans="1:14" x14ac:dyDescent="0.25">
      <c r="A6348" t="str">
        <f t="shared" si="693"/>
        <v>1Hawthorn</v>
      </c>
      <c r="B6348">
        <v>2020</v>
      </c>
      <c r="C6348">
        <v>1</v>
      </c>
      <c r="D6348" t="s">
        <v>64</v>
      </c>
      <c r="E6348" t="s">
        <v>56</v>
      </c>
      <c r="F6348">
        <v>56</v>
      </c>
      <c r="G6348" s="1">
        <v>0.82</v>
      </c>
      <c r="H6348">
        <v>23</v>
      </c>
      <c r="I6348">
        <f t="shared" si="694"/>
        <v>26</v>
      </c>
      <c r="J6348" s="3">
        <f t="shared" si="695"/>
        <v>0.88461538461538458</v>
      </c>
      <c r="K6348" s="5">
        <f t="shared" si="698"/>
        <v>208</v>
      </c>
      <c r="L6348" s="3">
        <f t="shared" ca="1" si="696"/>
        <v>5.8608058608058608E-2</v>
      </c>
      <c r="M6348" s="1">
        <f t="shared" ca="1" si="697"/>
        <v>0.82600732600732596</v>
      </c>
      <c r="N6348" t="str">
        <f t="shared" si="699"/>
        <v>yes</v>
      </c>
    </row>
    <row r="6349" spans="1:14" x14ac:dyDescent="0.25">
      <c r="A6349" t="str">
        <f t="shared" si="693"/>
        <v>1Melbourne</v>
      </c>
      <c r="B6349">
        <v>2020</v>
      </c>
      <c r="C6349">
        <v>1</v>
      </c>
      <c r="D6349" t="s">
        <v>29</v>
      </c>
      <c r="E6349" t="s">
        <v>30</v>
      </c>
      <c r="F6349">
        <v>73</v>
      </c>
      <c r="G6349" s="1">
        <v>0.96</v>
      </c>
      <c r="H6349">
        <v>22</v>
      </c>
      <c r="I6349">
        <f t="shared" si="694"/>
        <v>23</v>
      </c>
      <c r="J6349" s="3">
        <f t="shared" si="695"/>
        <v>0.95652173913043481</v>
      </c>
      <c r="K6349" s="5">
        <f t="shared" si="698"/>
        <v>267</v>
      </c>
      <c r="L6349" s="3">
        <f t="shared" ca="1" si="696"/>
        <v>5.4945054945054951E-2</v>
      </c>
      <c r="M6349" s="1">
        <f t="shared" ca="1" si="697"/>
        <v>0.90157668418537984</v>
      </c>
      <c r="N6349" t="str">
        <f t="shared" si="699"/>
        <v>yes</v>
      </c>
    </row>
    <row r="6350" spans="1:14" x14ac:dyDescent="0.25">
      <c r="A6350" t="str">
        <f t="shared" si="693"/>
        <v>1Sydney Swans</v>
      </c>
      <c r="B6350">
        <v>2020</v>
      </c>
      <c r="C6350">
        <v>1</v>
      </c>
      <c r="D6350" t="s">
        <v>69</v>
      </c>
      <c r="E6350" t="s">
        <v>70</v>
      </c>
      <c r="F6350">
        <v>113</v>
      </c>
      <c r="G6350" s="1">
        <v>0.86</v>
      </c>
      <c r="H6350">
        <v>22</v>
      </c>
      <c r="I6350">
        <f t="shared" si="694"/>
        <v>26</v>
      </c>
      <c r="J6350" s="3">
        <f t="shared" si="695"/>
        <v>0.84615384615384615</v>
      </c>
      <c r="K6350" s="5">
        <f t="shared" si="698"/>
        <v>281</v>
      </c>
      <c r="L6350" s="3">
        <f t="shared" ca="1" si="696"/>
        <v>4.9773755656108594E-2</v>
      </c>
      <c r="M6350" s="1">
        <f t="shared" ca="1" si="697"/>
        <v>0.7963800904977375</v>
      </c>
      <c r="N6350" t="str">
        <f t="shared" si="699"/>
        <v>yes</v>
      </c>
    </row>
    <row r="6351" spans="1:14" x14ac:dyDescent="0.25">
      <c r="A6351" t="str">
        <f t="shared" si="693"/>
        <v>1Carlton</v>
      </c>
      <c r="B6351">
        <v>2020</v>
      </c>
      <c r="C6351">
        <v>1</v>
      </c>
      <c r="D6351" t="s">
        <v>71</v>
      </c>
      <c r="E6351" t="s">
        <v>6</v>
      </c>
      <c r="F6351">
        <v>85</v>
      </c>
      <c r="G6351" s="1">
        <v>0.86</v>
      </c>
      <c r="H6351">
        <v>22</v>
      </c>
      <c r="I6351">
        <f t="shared" si="694"/>
        <v>32</v>
      </c>
      <c r="J6351" s="3">
        <f t="shared" si="695"/>
        <v>0.6875</v>
      </c>
      <c r="K6351" s="5">
        <f t="shared" si="698"/>
        <v>56</v>
      </c>
      <c r="L6351" s="3">
        <f t="shared" ca="1" si="696"/>
        <v>0</v>
      </c>
      <c r="M6351" s="1">
        <f t="shared" ca="1" si="697"/>
        <v>0.6875</v>
      </c>
      <c r="N6351" t="str">
        <f t="shared" si="699"/>
        <v>yes</v>
      </c>
    </row>
    <row r="6352" spans="1:14" x14ac:dyDescent="0.25">
      <c r="A6352" t="str">
        <f t="shared" si="693"/>
        <v>1Richmond</v>
      </c>
      <c r="B6352">
        <v>2020</v>
      </c>
      <c r="C6352">
        <v>1</v>
      </c>
      <c r="D6352" t="s">
        <v>76</v>
      </c>
      <c r="E6352" t="s">
        <v>28</v>
      </c>
      <c r="F6352">
        <v>63</v>
      </c>
      <c r="G6352" s="1">
        <v>0.8</v>
      </c>
      <c r="H6352">
        <v>22</v>
      </c>
      <c r="I6352">
        <f t="shared" si="694"/>
        <v>32</v>
      </c>
      <c r="J6352" s="3">
        <f t="shared" si="695"/>
        <v>0.6875</v>
      </c>
      <c r="K6352" s="5">
        <f t="shared" si="698"/>
        <v>201</v>
      </c>
      <c r="L6352" s="3">
        <f t="shared" ca="1" si="696"/>
        <v>4.4378698224852069E-2</v>
      </c>
      <c r="M6352" s="1">
        <f t="shared" ca="1" si="697"/>
        <v>0.64312130177514792</v>
      </c>
      <c r="N6352" t="str">
        <f t="shared" si="699"/>
        <v>yes</v>
      </c>
    </row>
    <row r="6353" spans="1:14" x14ac:dyDescent="0.25">
      <c r="A6353" t="str">
        <f t="shared" si="693"/>
        <v>1Sydney Swans</v>
      </c>
      <c r="B6353">
        <v>2020</v>
      </c>
      <c r="C6353">
        <v>1</v>
      </c>
      <c r="D6353" t="s">
        <v>80</v>
      </c>
      <c r="E6353" t="s">
        <v>70</v>
      </c>
      <c r="F6353">
        <v>78</v>
      </c>
      <c r="G6353" s="1">
        <v>0.84</v>
      </c>
      <c r="H6353">
        <v>22</v>
      </c>
      <c r="I6353">
        <f t="shared" si="694"/>
        <v>26</v>
      </c>
      <c r="J6353" s="3">
        <f t="shared" si="695"/>
        <v>0.84615384615384615</v>
      </c>
      <c r="K6353" s="5">
        <f t="shared" si="698"/>
        <v>36</v>
      </c>
      <c r="L6353" s="3">
        <f t="shared" ca="1" si="696"/>
        <v>0</v>
      </c>
      <c r="M6353" s="1">
        <f t="shared" ca="1" si="697"/>
        <v>0.84615384615384615</v>
      </c>
      <c r="N6353" t="str">
        <f t="shared" si="699"/>
        <v>yes</v>
      </c>
    </row>
    <row r="6354" spans="1:14" x14ac:dyDescent="0.25">
      <c r="A6354" t="str">
        <f t="shared" si="693"/>
        <v>1Adelaide Crows</v>
      </c>
      <c r="B6354">
        <v>2020</v>
      </c>
      <c r="C6354">
        <v>1</v>
      </c>
      <c r="D6354" t="s">
        <v>21</v>
      </c>
      <c r="E6354" t="s">
        <v>22</v>
      </c>
      <c r="F6354">
        <v>60</v>
      </c>
      <c r="G6354" s="1">
        <v>0.81</v>
      </c>
      <c r="H6354">
        <v>21</v>
      </c>
      <c r="I6354">
        <f t="shared" si="694"/>
        <v>26</v>
      </c>
      <c r="J6354" s="3">
        <f t="shared" si="695"/>
        <v>0.80769230769230771</v>
      </c>
      <c r="K6354" s="5">
        <f t="shared" si="698"/>
        <v>329</v>
      </c>
      <c r="L6354" s="3">
        <f t="shared" ca="1" si="696"/>
        <v>5.0802139037433157E-2</v>
      </c>
      <c r="M6354" s="1">
        <f t="shared" ca="1" si="697"/>
        <v>0.75689016865487457</v>
      </c>
      <c r="N6354" t="str">
        <f t="shared" si="699"/>
        <v>yes</v>
      </c>
    </row>
    <row r="6355" spans="1:14" x14ac:dyDescent="0.25">
      <c r="A6355" t="str">
        <f t="shared" si="693"/>
        <v>1Richmond</v>
      </c>
      <c r="B6355">
        <v>2020</v>
      </c>
      <c r="C6355">
        <v>1</v>
      </c>
      <c r="D6355" t="s">
        <v>44</v>
      </c>
      <c r="E6355" t="s">
        <v>28</v>
      </c>
      <c r="F6355">
        <v>90</v>
      </c>
      <c r="G6355" s="1">
        <v>0.93</v>
      </c>
      <c r="H6355">
        <v>21</v>
      </c>
      <c r="I6355">
        <f t="shared" si="694"/>
        <v>32</v>
      </c>
      <c r="J6355" s="3">
        <f t="shared" si="695"/>
        <v>0.65625</v>
      </c>
      <c r="K6355" s="5">
        <f t="shared" si="698"/>
        <v>250</v>
      </c>
      <c r="L6355" s="3">
        <f t="shared" ca="1" si="696"/>
        <v>3.125E-2</v>
      </c>
      <c r="M6355" s="1">
        <f t="shared" ca="1" si="697"/>
        <v>0.625</v>
      </c>
      <c r="N6355" t="str">
        <f t="shared" si="699"/>
        <v>yes</v>
      </c>
    </row>
    <row r="6356" spans="1:14" x14ac:dyDescent="0.25">
      <c r="A6356" t="str">
        <f t="shared" si="693"/>
        <v>1Carlton</v>
      </c>
      <c r="B6356">
        <v>2020</v>
      </c>
      <c r="C6356">
        <v>1</v>
      </c>
      <c r="D6356" t="s">
        <v>88</v>
      </c>
      <c r="E6356" t="s">
        <v>6</v>
      </c>
      <c r="F6356">
        <v>78</v>
      </c>
      <c r="G6356" s="1">
        <v>0.87</v>
      </c>
      <c r="H6356">
        <v>21</v>
      </c>
      <c r="I6356">
        <f t="shared" si="694"/>
        <v>32</v>
      </c>
      <c r="J6356" s="3">
        <f t="shared" si="695"/>
        <v>0.65625</v>
      </c>
      <c r="K6356" s="5">
        <f t="shared" si="698"/>
        <v>86</v>
      </c>
      <c r="L6356" s="3">
        <f t="shared" ca="1" si="696"/>
        <v>6.1919504643962843E-3</v>
      </c>
      <c r="M6356" s="1">
        <f t="shared" ca="1" si="697"/>
        <v>0.65005804953560375</v>
      </c>
      <c r="N6356" t="str">
        <f t="shared" si="699"/>
        <v>yes</v>
      </c>
    </row>
    <row r="6357" spans="1:14" x14ac:dyDescent="0.25">
      <c r="A6357" t="str">
        <f t="shared" si="693"/>
        <v>1Hawthorn</v>
      </c>
      <c r="B6357">
        <v>2020</v>
      </c>
      <c r="C6357">
        <v>1</v>
      </c>
      <c r="D6357" t="s">
        <v>81</v>
      </c>
      <c r="E6357" t="s">
        <v>56</v>
      </c>
      <c r="F6357">
        <v>82</v>
      </c>
      <c r="G6357" s="1">
        <v>0.89</v>
      </c>
      <c r="H6357">
        <v>21</v>
      </c>
      <c r="I6357">
        <f t="shared" si="694"/>
        <v>26</v>
      </c>
      <c r="J6357" s="3">
        <f t="shared" si="695"/>
        <v>0.80769230769230771</v>
      </c>
      <c r="K6357" s="5">
        <f t="shared" si="698"/>
        <v>284</v>
      </c>
      <c r="L6357" s="3">
        <f t="shared" ca="1" si="696"/>
        <v>5.5727554179566562E-2</v>
      </c>
      <c r="M6357" s="1">
        <f t="shared" ca="1" si="697"/>
        <v>0.75196475351274117</v>
      </c>
      <c r="N6357" t="str">
        <f t="shared" si="699"/>
        <v>yes</v>
      </c>
    </row>
    <row r="6358" spans="1:14" x14ac:dyDescent="0.25">
      <c r="A6358" t="str">
        <f t="shared" si="693"/>
        <v>1Sydney Swans</v>
      </c>
      <c r="B6358">
        <v>2020</v>
      </c>
      <c r="C6358">
        <v>1</v>
      </c>
      <c r="D6358" t="s">
        <v>96</v>
      </c>
      <c r="E6358" t="s">
        <v>70</v>
      </c>
      <c r="F6358">
        <v>72</v>
      </c>
      <c r="G6358" s="1">
        <v>0.79</v>
      </c>
      <c r="H6358">
        <v>20</v>
      </c>
      <c r="I6358">
        <f t="shared" si="694"/>
        <v>26</v>
      </c>
      <c r="J6358" s="3">
        <f t="shared" si="695"/>
        <v>0.76923076923076927</v>
      </c>
      <c r="K6358" s="5">
        <f t="shared" si="698"/>
        <v>180</v>
      </c>
      <c r="L6358" s="3">
        <f t="shared" ca="1" si="696"/>
        <v>1.547987616099071E-2</v>
      </c>
      <c r="M6358" s="1">
        <f t="shared" ca="1" si="697"/>
        <v>0.7537508930697786</v>
      </c>
      <c r="N6358" t="str">
        <f t="shared" si="699"/>
        <v>yes</v>
      </c>
    </row>
    <row r="6359" spans="1:14" x14ac:dyDescent="0.25">
      <c r="A6359" t="str">
        <f t="shared" si="693"/>
        <v>1Sydney Swans</v>
      </c>
      <c r="B6359">
        <v>2020</v>
      </c>
      <c r="C6359">
        <v>1</v>
      </c>
      <c r="D6359" t="s">
        <v>74</v>
      </c>
      <c r="E6359" t="s">
        <v>70</v>
      </c>
      <c r="F6359">
        <v>102</v>
      </c>
      <c r="G6359" s="1">
        <v>0.79</v>
      </c>
      <c r="H6359">
        <v>20</v>
      </c>
      <c r="I6359">
        <f t="shared" si="694"/>
        <v>26</v>
      </c>
      <c r="J6359" s="3">
        <f t="shared" si="695"/>
        <v>0.76923076923076927</v>
      </c>
      <c r="K6359" s="5">
        <f t="shared" si="698"/>
        <v>180</v>
      </c>
      <c r="L6359" s="3">
        <f t="shared" ca="1" si="696"/>
        <v>8.3333333333333329E-2</v>
      </c>
      <c r="M6359" s="1">
        <f t="shared" ca="1" si="697"/>
        <v>0.6858974358974359</v>
      </c>
      <c r="N6359" t="str">
        <f t="shared" si="699"/>
        <v>yes</v>
      </c>
    </row>
    <row r="6360" spans="1:14" x14ac:dyDescent="0.25">
      <c r="A6360" t="str">
        <f t="shared" si="693"/>
        <v>1West Coast Eagles</v>
      </c>
      <c r="B6360">
        <v>2020</v>
      </c>
      <c r="C6360">
        <v>1</v>
      </c>
      <c r="D6360" t="s">
        <v>61</v>
      </c>
      <c r="E6360" t="s">
        <v>36</v>
      </c>
      <c r="F6360">
        <v>49</v>
      </c>
      <c r="G6360" s="1">
        <v>0.8</v>
      </c>
      <c r="H6360">
        <v>19</v>
      </c>
      <c r="I6360">
        <f t="shared" si="694"/>
        <v>23</v>
      </c>
      <c r="J6360" s="3">
        <f t="shared" si="695"/>
        <v>0.82608695652173914</v>
      </c>
      <c r="K6360" s="5">
        <f t="shared" si="698"/>
        <v>179</v>
      </c>
      <c r="L6360" s="3">
        <f t="shared" ca="1" si="696"/>
        <v>0</v>
      </c>
      <c r="M6360" s="1">
        <f t="shared" ca="1" si="697"/>
        <v>0.82608695652173914</v>
      </c>
      <c r="N6360" t="str">
        <f t="shared" si="699"/>
        <v>yes</v>
      </c>
    </row>
    <row r="6361" spans="1:14" x14ac:dyDescent="0.25">
      <c r="A6361" t="str">
        <f t="shared" si="693"/>
        <v>1Collingwood</v>
      </c>
      <c r="B6361">
        <v>2020</v>
      </c>
      <c r="C6361">
        <v>1</v>
      </c>
      <c r="D6361" t="s">
        <v>72</v>
      </c>
      <c r="E6361" t="s">
        <v>51</v>
      </c>
      <c r="F6361">
        <v>105</v>
      </c>
      <c r="G6361" s="1">
        <v>0.85</v>
      </c>
      <c r="H6361">
        <v>19</v>
      </c>
      <c r="I6361">
        <f t="shared" si="694"/>
        <v>22</v>
      </c>
      <c r="J6361" s="3">
        <f t="shared" si="695"/>
        <v>0.86363636363636365</v>
      </c>
      <c r="K6361" s="5">
        <f t="shared" si="698"/>
        <v>251</v>
      </c>
      <c r="L6361" s="3">
        <f t="shared" ca="1" si="696"/>
        <v>4.5454545454545456E-2</v>
      </c>
      <c r="M6361" s="1">
        <f t="shared" ca="1" si="697"/>
        <v>0.81818181818181823</v>
      </c>
      <c r="N6361" t="str">
        <f t="shared" si="699"/>
        <v>yes</v>
      </c>
    </row>
    <row r="6362" spans="1:14" x14ac:dyDescent="0.25">
      <c r="A6362" t="str">
        <f t="shared" si="693"/>
        <v>1Adelaide Crows</v>
      </c>
      <c r="B6362">
        <v>2020</v>
      </c>
      <c r="C6362">
        <v>1</v>
      </c>
      <c r="D6362" t="s">
        <v>109</v>
      </c>
      <c r="E6362" t="s">
        <v>22</v>
      </c>
      <c r="F6362">
        <v>76</v>
      </c>
      <c r="G6362" s="1">
        <v>0.8</v>
      </c>
      <c r="H6362">
        <v>19</v>
      </c>
      <c r="I6362">
        <f t="shared" si="694"/>
        <v>26</v>
      </c>
      <c r="J6362" s="3">
        <f t="shared" si="695"/>
        <v>0.73076923076923073</v>
      </c>
      <c r="K6362" s="5">
        <f t="shared" si="698"/>
        <v>142</v>
      </c>
      <c r="L6362" s="3">
        <f t="shared" ca="1" si="696"/>
        <v>5.9523809523809527E-2</v>
      </c>
      <c r="M6362" s="1">
        <f t="shared" ca="1" si="697"/>
        <v>0.67124542124542119</v>
      </c>
      <c r="N6362" t="str">
        <f t="shared" si="699"/>
        <v>yes</v>
      </c>
    </row>
    <row r="6363" spans="1:14" x14ac:dyDescent="0.25">
      <c r="A6363" t="str">
        <f t="shared" si="693"/>
        <v>1Essendon</v>
      </c>
      <c r="B6363">
        <v>2020</v>
      </c>
      <c r="C6363">
        <v>1</v>
      </c>
      <c r="D6363" t="s">
        <v>31</v>
      </c>
      <c r="E6363" t="s">
        <v>32</v>
      </c>
      <c r="F6363">
        <v>63</v>
      </c>
      <c r="G6363" s="1">
        <v>0.87</v>
      </c>
      <c r="H6363">
        <v>19</v>
      </c>
      <c r="I6363">
        <f t="shared" si="694"/>
        <v>21</v>
      </c>
      <c r="J6363" s="3">
        <f t="shared" si="695"/>
        <v>0.90476190476190477</v>
      </c>
      <c r="K6363" s="5">
        <f t="shared" si="698"/>
        <v>121</v>
      </c>
      <c r="L6363" s="3">
        <f t="shared" ca="1" si="696"/>
        <v>0</v>
      </c>
      <c r="M6363" s="1">
        <f t="shared" ca="1" si="697"/>
        <v>0.90476190476190477</v>
      </c>
      <c r="N6363" t="str">
        <f t="shared" si="699"/>
        <v>yes</v>
      </c>
    </row>
    <row r="6364" spans="1:14" x14ac:dyDescent="0.25">
      <c r="A6364" t="str">
        <f t="shared" si="693"/>
        <v>1West Coast Eagles</v>
      </c>
      <c r="B6364">
        <v>2020</v>
      </c>
      <c r="C6364">
        <v>1</v>
      </c>
      <c r="D6364" t="s">
        <v>95</v>
      </c>
      <c r="E6364" t="s">
        <v>36</v>
      </c>
      <c r="F6364">
        <v>56</v>
      </c>
      <c r="G6364" s="1">
        <v>0.61</v>
      </c>
      <c r="H6364">
        <v>19</v>
      </c>
      <c r="I6364">
        <f t="shared" si="694"/>
        <v>23</v>
      </c>
      <c r="J6364" s="3">
        <f t="shared" si="695"/>
        <v>0.82608695652173914</v>
      </c>
      <c r="K6364" s="5">
        <f t="shared" si="698"/>
        <v>270</v>
      </c>
      <c r="L6364" s="3">
        <f t="shared" ca="1" si="696"/>
        <v>1.9736842105263157E-2</v>
      </c>
      <c r="M6364" s="1">
        <f t="shared" ca="1" si="697"/>
        <v>0.80635011441647597</v>
      </c>
      <c r="N6364" t="str">
        <f t="shared" si="699"/>
        <v>yes</v>
      </c>
    </row>
    <row r="6365" spans="1:14" x14ac:dyDescent="0.25">
      <c r="A6365" t="str">
        <f t="shared" si="693"/>
        <v>1Melbourne</v>
      </c>
      <c r="B6365">
        <v>2020</v>
      </c>
      <c r="C6365">
        <v>1</v>
      </c>
      <c r="D6365" t="s">
        <v>49</v>
      </c>
      <c r="E6365" t="s">
        <v>30</v>
      </c>
      <c r="F6365">
        <v>74</v>
      </c>
      <c r="G6365" s="1">
        <v>0.79</v>
      </c>
      <c r="H6365">
        <v>19</v>
      </c>
      <c r="I6365">
        <f t="shared" si="694"/>
        <v>23</v>
      </c>
      <c r="J6365" s="3">
        <f t="shared" si="695"/>
        <v>0.82608695652173914</v>
      </c>
      <c r="K6365" s="5">
        <f t="shared" si="698"/>
        <v>277</v>
      </c>
      <c r="L6365" s="3">
        <f t="shared" ca="1" si="696"/>
        <v>2.7149321266968326E-2</v>
      </c>
      <c r="M6365" s="1">
        <f t="shared" ca="1" si="697"/>
        <v>0.79893763525477079</v>
      </c>
      <c r="N6365" t="str">
        <f t="shared" si="699"/>
        <v>yes</v>
      </c>
    </row>
    <row r="6366" spans="1:14" x14ac:dyDescent="0.25">
      <c r="A6366" t="str">
        <f t="shared" si="693"/>
        <v>1North Melbourne</v>
      </c>
      <c r="B6366">
        <v>2020</v>
      </c>
      <c r="C6366">
        <v>1</v>
      </c>
      <c r="D6366" t="s">
        <v>42</v>
      </c>
      <c r="E6366" t="s">
        <v>25</v>
      </c>
      <c r="F6366">
        <v>77</v>
      </c>
      <c r="G6366" s="1">
        <v>0.98</v>
      </c>
      <c r="H6366">
        <v>19</v>
      </c>
      <c r="I6366">
        <f t="shared" si="694"/>
        <v>19</v>
      </c>
      <c r="J6366" s="3">
        <f t="shared" si="695"/>
        <v>1</v>
      </c>
      <c r="K6366" s="5">
        <f t="shared" si="698"/>
        <v>309</v>
      </c>
      <c r="L6366" s="3">
        <f t="shared" ca="1" si="696"/>
        <v>1.9607843137254902E-2</v>
      </c>
      <c r="M6366" s="1">
        <f t="shared" ca="1" si="697"/>
        <v>0.98039215686274506</v>
      </c>
      <c r="N6366" t="str">
        <f t="shared" si="699"/>
        <v>yes</v>
      </c>
    </row>
    <row r="6367" spans="1:14" x14ac:dyDescent="0.25">
      <c r="A6367" t="str">
        <f t="shared" si="693"/>
        <v>1Collingwood</v>
      </c>
      <c r="B6367">
        <v>2020</v>
      </c>
      <c r="C6367">
        <v>1</v>
      </c>
      <c r="D6367" t="s">
        <v>50</v>
      </c>
      <c r="E6367" t="s">
        <v>51</v>
      </c>
      <c r="F6367">
        <v>112</v>
      </c>
      <c r="G6367" s="1">
        <v>0.82</v>
      </c>
      <c r="H6367">
        <v>19</v>
      </c>
      <c r="I6367">
        <f t="shared" si="694"/>
        <v>22</v>
      </c>
      <c r="J6367" s="3">
        <f t="shared" si="695"/>
        <v>0.86363636363636365</v>
      </c>
      <c r="K6367" s="5">
        <f t="shared" si="698"/>
        <v>299</v>
      </c>
      <c r="L6367" s="3">
        <f t="shared" ca="1" si="696"/>
        <v>3.8461538461538464E-2</v>
      </c>
      <c r="M6367" s="1">
        <f t="shared" ca="1" si="697"/>
        <v>0.82517482517482521</v>
      </c>
      <c r="N6367" t="str">
        <f t="shared" si="699"/>
        <v>yes</v>
      </c>
    </row>
    <row r="6368" spans="1:14" x14ac:dyDescent="0.25">
      <c r="A6368" t="str">
        <f t="shared" si="693"/>
        <v>1Hawthorn</v>
      </c>
      <c r="B6368">
        <v>2020</v>
      </c>
      <c r="C6368">
        <v>1</v>
      </c>
      <c r="D6368" t="s">
        <v>122</v>
      </c>
      <c r="E6368" t="s">
        <v>56</v>
      </c>
      <c r="F6368">
        <v>83</v>
      </c>
      <c r="G6368" s="1">
        <v>0.77</v>
      </c>
      <c r="H6368">
        <v>19</v>
      </c>
      <c r="I6368">
        <f t="shared" si="694"/>
        <v>26</v>
      </c>
      <c r="J6368" s="3">
        <f t="shared" si="695"/>
        <v>0.73076923076923073</v>
      </c>
      <c r="K6368" s="5">
        <f t="shared" si="698"/>
        <v>172</v>
      </c>
      <c r="L6368" s="3">
        <f t="shared" ca="1" si="696"/>
        <v>2.7777777777777776E-2</v>
      </c>
      <c r="M6368" s="1">
        <f t="shared" ca="1" si="697"/>
        <v>0.70299145299145294</v>
      </c>
      <c r="N6368" t="str">
        <f t="shared" si="699"/>
        <v>yes</v>
      </c>
    </row>
    <row r="6369" spans="1:14" x14ac:dyDescent="0.25">
      <c r="A6369" t="str">
        <f t="shared" si="693"/>
        <v>1North Melbourne</v>
      </c>
      <c r="B6369">
        <v>2020</v>
      </c>
      <c r="C6369">
        <v>1</v>
      </c>
      <c r="D6369" t="s">
        <v>92</v>
      </c>
      <c r="E6369" t="s">
        <v>25</v>
      </c>
      <c r="F6369">
        <v>117</v>
      </c>
      <c r="G6369" s="1">
        <v>0.87</v>
      </c>
      <c r="H6369">
        <v>18</v>
      </c>
      <c r="I6369">
        <f t="shared" si="694"/>
        <v>19</v>
      </c>
      <c r="J6369" s="3">
        <f t="shared" si="695"/>
        <v>0.94736842105263153</v>
      </c>
      <c r="K6369" s="5">
        <f t="shared" si="698"/>
        <v>41</v>
      </c>
      <c r="L6369" s="3">
        <f t="shared" ca="1" si="696"/>
        <v>0</v>
      </c>
      <c r="M6369" s="1">
        <f t="shared" ca="1" si="697"/>
        <v>0.94736842105263153</v>
      </c>
      <c r="N6369" t="str">
        <f t="shared" si="699"/>
        <v>yes</v>
      </c>
    </row>
    <row r="6370" spans="1:14" x14ac:dyDescent="0.25">
      <c r="A6370" t="str">
        <f t="shared" si="693"/>
        <v>1Essendon</v>
      </c>
      <c r="B6370">
        <v>2020</v>
      </c>
      <c r="C6370">
        <v>1</v>
      </c>
      <c r="D6370" t="s">
        <v>45</v>
      </c>
      <c r="E6370" t="s">
        <v>32</v>
      </c>
      <c r="F6370">
        <v>122</v>
      </c>
      <c r="G6370" s="1">
        <v>0.86</v>
      </c>
      <c r="H6370">
        <v>18</v>
      </c>
      <c r="I6370">
        <f t="shared" si="694"/>
        <v>21</v>
      </c>
      <c r="J6370" s="3">
        <f t="shared" si="695"/>
        <v>0.8571428571428571</v>
      </c>
      <c r="K6370" s="5">
        <f t="shared" si="698"/>
        <v>259</v>
      </c>
      <c r="L6370" s="3">
        <f t="shared" ca="1" si="696"/>
        <v>2.2916666666666665E-2</v>
      </c>
      <c r="M6370" s="1">
        <f t="shared" ca="1" si="697"/>
        <v>0.8342261904761904</v>
      </c>
      <c r="N6370" t="str">
        <f t="shared" si="699"/>
        <v>yes</v>
      </c>
    </row>
    <row r="6371" spans="1:14" x14ac:dyDescent="0.25">
      <c r="A6371" t="str">
        <f t="shared" si="693"/>
        <v>1Geelong Cats</v>
      </c>
      <c r="B6371">
        <v>2020</v>
      </c>
      <c r="C6371">
        <v>1</v>
      </c>
      <c r="D6371" t="s">
        <v>106</v>
      </c>
      <c r="E6371" t="s">
        <v>9</v>
      </c>
      <c r="F6371">
        <v>44</v>
      </c>
      <c r="G6371" s="1">
        <v>0.65</v>
      </c>
      <c r="H6371">
        <v>18</v>
      </c>
      <c r="I6371">
        <f t="shared" si="694"/>
        <v>32</v>
      </c>
      <c r="J6371" s="3">
        <f t="shared" si="695"/>
        <v>0.5625</v>
      </c>
      <c r="K6371" s="5">
        <f t="shared" si="698"/>
        <v>59</v>
      </c>
      <c r="L6371" s="3">
        <f t="shared" ca="1" si="696"/>
        <v>0</v>
      </c>
      <c r="M6371" s="1">
        <f t="shared" ca="1" si="697"/>
        <v>0.5625</v>
      </c>
      <c r="N6371" t="str">
        <f t="shared" si="699"/>
        <v>yes</v>
      </c>
    </row>
    <row r="6372" spans="1:14" x14ac:dyDescent="0.25">
      <c r="A6372" t="str">
        <f t="shared" si="693"/>
        <v>1Western Bulldogs</v>
      </c>
      <c r="B6372">
        <v>2020</v>
      </c>
      <c r="C6372">
        <v>1</v>
      </c>
      <c r="D6372" t="s">
        <v>43</v>
      </c>
      <c r="E6372" t="s">
        <v>14</v>
      </c>
      <c r="F6372">
        <v>51</v>
      </c>
      <c r="G6372" s="1">
        <v>0.82</v>
      </c>
      <c r="H6372">
        <v>18</v>
      </c>
      <c r="I6372">
        <f t="shared" si="694"/>
        <v>22</v>
      </c>
      <c r="J6372" s="3">
        <f t="shared" si="695"/>
        <v>0.81818181818181823</v>
      </c>
      <c r="K6372" s="5">
        <f t="shared" si="698"/>
        <v>287</v>
      </c>
      <c r="L6372" s="3">
        <f t="shared" ca="1" si="696"/>
        <v>2.7149321266968326E-2</v>
      </c>
      <c r="M6372" s="1">
        <f t="shared" ca="1" si="697"/>
        <v>0.79103249691484989</v>
      </c>
      <c r="N6372" t="str">
        <f t="shared" si="699"/>
        <v>yes</v>
      </c>
    </row>
    <row r="6373" spans="1:14" x14ac:dyDescent="0.25">
      <c r="A6373" t="str">
        <f t="shared" si="693"/>
        <v>1Melbourne</v>
      </c>
      <c r="B6373">
        <v>2020</v>
      </c>
      <c r="C6373">
        <v>1</v>
      </c>
      <c r="D6373" t="s">
        <v>73</v>
      </c>
      <c r="E6373" t="s">
        <v>30</v>
      </c>
      <c r="F6373">
        <v>132</v>
      </c>
      <c r="G6373" s="1">
        <v>0.78</v>
      </c>
      <c r="H6373">
        <v>18</v>
      </c>
      <c r="I6373">
        <f t="shared" si="694"/>
        <v>23</v>
      </c>
      <c r="J6373" s="3">
        <f t="shared" si="695"/>
        <v>0.78260869565217395</v>
      </c>
      <c r="K6373" s="5">
        <f t="shared" si="698"/>
        <v>259</v>
      </c>
      <c r="L6373" s="3">
        <f t="shared" ca="1" si="696"/>
        <v>3.125E-2</v>
      </c>
      <c r="M6373" s="1">
        <f t="shared" ca="1" si="697"/>
        <v>0.75135869565217395</v>
      </c>
      <c r="N6373" t="str">
        <f t="shared" si="699"/>
        <v>yes</v>
      </c>
    </row>
    <row r="6374" spans="1:14" x14ac:dyDescent="0.25">
      <c r="A6374" t="str">
        <f t="shared" si="693"/>
        <v>1Melbourne</v>
      </c>
      <c r="B6374">
        <v>2020</v>
      </c>
      <c r="C6374">
        <v>1</v>
      </c>
      <c r="D6374" t="s">
        <v>113</v>
      </c>
      <c r="E6374" t="s">
        <v>30</v>
      </c>
      <c r="F6374">
        <v>90</v>
      </c>
      <c r="G6374" s="1">
        <v>0.84</v>
      </c>
      <c r="H6374">
        <v>17</v>
      </c>
      <c r="I6374">
        <f t="shared" si="694"/>
        <v>23</v>
      </c>
      <c r="J6374" s="3">
        <f t="shared" si="695"/>
        <v>0.73913043478260865</v>
      </c>
      <c r="K6374" s="5">
        <f t="shared" si="698"/>
        <v>235</v>
      </c>
      <c r="L6374" s="3">
        <f t="shared" ca="1" si="696"/>
        <v>5.5147058823529415E-3</v>
      </c>
      <c r="M6374" s="1">
        <f t="shared" ca="1" si="697"/>
        <v>0.73361572890025573</v>
      </c>
      <c r="N6374" t="str">
        <f t="shared" si="699"/>
        <v>yes</v>
      </c>
    </row>
    <row r="6375" spans="1:14" x14ac:dyDescent="0.25">
      <c r="A6375" t="str">
        <f t="shared" si="693"/>
        <v>1Brisbane Lions</v>
      </c>
      <c r="B6375">
        <v>2020</v>
      </c>
      <c r="C6375">
        <v>1</v>
      </c>
      <c r="D6375" t="s">
        <v>98</v>
      </c>
      <c r="E6375" t="s">
        <v>16</v>
      </c>
      <c r="F6375">
        <v>98</v>
      </c>
      <c r="G6375" s="1">
        <v>0.82</v>
      </c>
      <c r="H6375">
        <v>17</v>
      </c>
      <c r="I6375">
        <f t="shared" si="694"/>
        <v>26</v>
      </c>
      <c r="J6375" s="3">
        <f t="shared" si="695"/>
        <v>0.65384615384615385</v>
      </c>
      <c r="K6375" s="5">
        <f t="shared" si="698"/>
        <v>264</v>
      </c>
      <c r="L6375" s="3">
        <f t="shared" ca="1" si="696"/>
        <v>4.3343653250773995E-2</v>
      </c>
      <c r="M6375" s="1">
        <f t="shared" ca="1" si="697"/>
        <v>0.61050250059537992</v>
      </c>
      <c r="N6375" t="str">
        <f t="shared" si="699"/>
        <v>yes</v>
      </c>
    </row>
    <row r="6376" spans="1:14" x14ac:dyDescent="0.25">
      <c r="A6376" t="str">
        <f t="shared" si="693"/>
        <v>1Western Bulldogs</v>
      </c>
      <c r="B6376">
        <v>2020</v>
      </c>
      <c r="C6376">
        <v>1</v>
      </c>
      <c r="D6376" t="s">
        <v>99</v>
      </c>
      <c r="E6376" t="s">
        <v>14</v>
      </c>
      <c r="F6376">
        <v>61</v>
      </c>
      <c r="G6376" s="1">
        <v>0.81</v>
      </c>
      <c r="H6376">
        <v>17</v>
      </c>
      <c r="I6376">
        <f t="shared" si="694"/>
        <v>22</v>
      </c>
      <c r="J6376" s="3">
        <f t="shared" si="695"/>
        <v>0.77272727272727271</v>
      </c>
      <c r="K6376" s="5">
        <f t="shared" si="698"/>
        <v>90</v>
      </c>
      <c r="L6376" s="3">
        <f t="shared" ca="1" si="696"/>
        <v>4.1322314049586778E-3</v>
      </c>
      <c r="M6376" s="1">
        <f t="shared" ca="1" si="697"/>
        <v>0.76859504132231404</v>
      </c>
      <c r="N6376" t="str">
        <f t="shared" si="699"/>
        <v>yes</v>
      </c>
    </row>
    <row r="6377" spans="1:14" x14ac:dyDescent="0.25">
      <c r="A6377" t="str">
        <f t="shared" si="693"/>
        <v>1Collingwood</v>
      </c>
      <c r="B6377">
        <v>2020</v>
      </c>
      <c r="C6377">
        <v>1</v>
      </c>
      <c r="D6377" t="s">
        <v>66</v>
      </c>
      <c r="E6377" t="s">
        <v>51</v>
      </c>
      <c r="F6377">
        <v>90</v>
      </c>
      <c r="G6377" s="1">
        <v>0.83</v>
      </c>
      <c r="H6377">
        <v>17</v>
      </c>
      <c r="I6377">
        <f t="shared" si="694"/>
        <v>22</v>
      </c>
      <c r="J6377" s="3">
        <f t="shared" si="695"/>
        <v>0.77272727272727271</v>
      </c>
      <c r="K6377" s="5">
        <f t="shared" si="698"/>
        <v>188</v>
      </c>
      <c r="L6377" s="3">
        <f t="shared" ca="1" si="696"/>
        <v>3.2388663967611336E-2</v>
      </c>
      <c r="M6377" s="1">
        <f t="shared" ca="1" si="697"/>
        <v>0.7403386087596614</v>
      </c>
      <c r="N6377" t="str">
        <f t="shared" si="699"/>
        <v>yes</v>
      </c>
    </row>
    <row r="6378" spans="1:14" x14ac:dyDescent="0.25">
      <c r="A6378" t="str">
        <f t="shared" si="693"/>
        <v>1Fremantle</v>
      </c>
      <c r="B6378">
        <v>2020</v>
      </c>
      <c r="C6378">
        <v>1</v>
      </c>
      <c r="D6378" t="s">
        <v>52</v>
      </c>
      <c r="E6378" t="s">
        <v>53</v>
      </c>
      <c r="F6378">
        <v>89</v>
      </c>
      <c r="G6378" s="1">
        <v>0.95</v>
      </c>
      <c r="H6378">
        <v>16</v>
      </c>
      <c r="I6378">
        <f t="shared" si="694"/>
        <v>21</v>
      </c>
      <c r="J6378" s="3">
        <f t="shared" si="695"/>
        <v>0.76190476190476186</v>
      </c>
      <c r="K6378" s="5">
        <f t="shared" si="698"/>
        <v>163</v>
      </c>
      <c r="L6378" s="3">
        <f t="shared" ca="1" si="696"/>
        <v>1.9841269841269844E-2</v>
      </c>
      <c r="M6378" s="1">
        <f t="shared" ca="1" si="697"/>
        <v>0.74206349206349198</v>
      </c>
      <c r="N6378" t="str">
        <f t="shared" si="699"/>
        <v>yes</v>
      </c>
    </row>
    <row r="6379" spans="1:14" x14ac:dyDescent="0.25">
      <c r="A6379" t="str">
        <f t="shared" si="693"/>
        <v>1Richmond</v>
      </c>
      <c r="B6379">
        <v>2020</v>
      </c>
      <c r="C6379">
        <v>1</v>
      </c>
      <c r="D6379" t="s">
        <v>60</v>
      </c>
      <c r="E6379" t="s">
        <v>28</v>
      </c>
      <c r="F6379">
        <v>30</v>
      </c>
      <c r="G6379" s="1">
        <v>0.46</v>
      </c>
      <c r="H6379">
        <v>16</v>
      </c>
      <c r="I6379">
        <f t="shared" si="694"/>
        <v>32</v>
      </c>
      <c r="J6379" s="3">
        <f t="shared" si="695"/>
        <v>0.5</v>
      </c>
      <c r="K6379" s="5">
        <f t="shared" si="698"/>
        <v>95</v>
      </c>
      <c r="L6379" s="3">
        <f t="shared" ca="1" si="696"/>
        <v>7.792207792207792E-2</v>
      </c>
      <c r="M6379" s="1">
        <f t="shared" ca="1" si="697"/>
        <v>0.42207792207792205</v>
      </c>
      <c r="N6379" t="str">
        <f t="shared" si="699"/>
        <v>yes</v>
      </c>
    </row>
    <row r="6380" spans="1:14" x14ac:dyDescent="0.25">
      <c r="A6380" t="str">
        <f t="shared" si="693"/>
        <v>1Western Bulldogs</v>
      </c>
      <c r="B6380">
        <v>2020</v>
      </c>
      <c r="C6380">
        <v>1</v>
      </c>
      <c r="D6380" t="s">
        <v>13</v>
      </c>
      <c r="E6380" t="s">
        <v>14</v>
      </c>
      <c r="F6380">
        <v>57</v>
      </c>
      <c r="G6380" s="1">
        <v>0.78</v>
      </c>
      <c r="H6380">
        <v>16</v>
      </c>
      <c r="I6380">
        <f t="shared" si="694"/>
        <v>22</v>
      </c>
      <c r="J6380" s="3">
        <f t="shared" si="695"/>
        <v>0.72727272727272729</v>
      </c>
      <c r="K6380" s="5">
        <f t="shared" si="698"/>
        <v>320</v>
      </c>
      <c r="L6380" s="3">
        <f t="shared" ca="1" si="696"/>
        <v>4.2016806722689079E-2</v>
      </c>
      <c r="M6380" s="1">
        <f t="shared" ca="1" si="697"/>
        <v>0.68525592055003826</v>
      </c>
      <c r="N6380" t="str">
        <f t="shared" si="699"/>
        <v>yes</v>
      </c>
    </row>
    <row r="6381" spans="1:14" x14ac:dyDescent="0.25">
      <c r="A6381" t="str">
        <f t="shared" si="693"/>
        <v>1West Coast Eagles</v>
      </c>
      <c r="B6381">
        <v>2020</v>
      </c>
      <c r="C6381">
        <v>1</v>
      </c>
      <c r="D6381" t="s">
        <v>35</v>
      </c>
      <c r="E6381" t="s">
        <v>36</v>
      </c>
      <c r="F6381">
        <v>81</v>
      </c>
      <c r="G6381" s="1">
        <v>0.8</v>
      </c>
      <c r="H6381">
        <v>16</v>
      </c>
      <c r="I6381">
        <f t="shared" si="694"/>
        <v>23</v>
      </c>
      <c r="J6381" s="3">
        <f t="shared" si="695"/>
        <v>0.69565217391304346</v>
      </c>
      <c r="K6381" s="5">
        <f t="shared" si="698"/>
        <v>270</v>
      </c>
      <c r="L6381" s="3">
        <f t="shared" ca="1" si="696"/>
        <v>7.6726342710997444E-3</v>
      </c>
      <c r="M6381" s="1">
        <f t="shared" ca="1" si="697"/>
        <v>0.68797953964194369</v>
      </c>
      <c r="N6381" t="str">
        <f t="shared" si="699"/>
        <v>yes</v>
      </c>
    </row>
    <row r="6382" spans="1:14" x14ac:dyDescent="0.25">
      <c r="A6382" t="str">
        <f t="shared" si="693"/>
        <v>1Richmond</v>
      </c>
      <c r="B6382">
        <v>2020</v>
      </c>
      <c r="C6382">
        <v>1</v>
      </c>
      <c r="D6382" t="s">
        <v>107</v>
      </c>
      <c r="E6382" t="s">
        <v>28</v>
      </c>
      <c r="F6382">
        <v>71</v>
      </c>
      <c r="G6382" s="1">
        <v>0.57999999999999996</v>
      </c>
      <c r="H6382">
        <v>16</v>
      </c>
      <c r="I6382">
        <f t="shared" si="694"/>
        <v>32</v>
      </c>
      <c r="J6382" s="3">
        <f t="shared" si="695"/>
        <v>0.5</v>
      </c>
      <c r="K6382" s="5">
        <f t="shared" si="698"/>
        <v>187</v>
      </c>
      <c r="L6382" s="3">
        <f t="shared" ca="1" si="696"/>
        <v>0</v>
      </c>
      <c r="M6382" s="1">
        <f t="shared" ca="1" si="697"/>
        <v>0.5</v>
      </c>
      <c r="N6382" t="str">
        <f t="shared" si="699"/>
        <v>yes</v>
      </c>
    </row>
    <row r="6383" spans="1:14" x14ac:dyDescent="0.25">
      <c r="A6383" t="str">
        <f t="shared" si="693"/>
        <v>1Port Adelaide</v>
      </c>
      <c r="B6383">
        <v>2020</v>
      </c>
      <c r="C6383">
        <v>1</v>
      </c>
      <c r="D6383" t="s">
        <v>97</v>
      </c>
      <c r="E6383" t="s">
        <v>48</v>
      </c>
      <c r="F6383">
        <v>84</v>
      </c>
      <c r="G6383" s="1">
        <v>0.78</v>
      </c>
      <c r="H6383">
        <v>16</v>
      </c>
      <c r="I6383">
        <f t="shared" si="694"/>
        <v>18</v>
      </c>
      <c r="J6383" s="3">
        <f t="shared" si="695"/>
        <v>0.88888888888888884</v>
      </c>
      <c r="K6383" s="5">
        <f t="shared" si="698"/>
        <v>242</v>
      </c>
      <c r="L6383" s="3">
        <f t="shared" ca="1" si="696"/>
        <v>3.5947712418300658E-2</v>
      </c>
      <c r="M6383" s="1">
        <f t="shared" ca="1" si="697"/>
        <v>0.8529411764705882</v>
      </c>
      <c r="N6383" t="str">
        <f t="shared" si="699"/>
        <v>yes</v>
      </c>
    </row>
    <row r="6384" spans="1:14" x14ac:dyDescent="0.25">
      <c r="A6384" t="str">
        <f t="shared" si="693"/>
        <v>1GWS Giants</v>
      </c>
      <c r="B6384">
        <v>2020</v>
      </c>
      <c r="C6384">
        <v>1</v>
      </c>
      <c r="D6384" t="s">
        <v>150</v>
      </c>
      <c r="E6384" t="s">
        <v>11</v>
      </c>
      <c r="F6384">
        <v>27</v>
      </c>
      <c r="G6384" s="1">
        <v>0.68</v>
      </c>
      <c r="H6384">
        <v>16</v>
      </c>
      <c r="I6384">
        <f t="shared" si="694"/>
        <v>32</v>
      </c>
      <c r="J6384" s="3">
        <f t="shared" si="695"/>
        <v>0.5</v>
      </c>
      <c r="K6384" s="5">
        <f t="shared" si="698"/>
        <v>57</v>
      </c>
      <c r="L6384" s="3">
        <f t="shared" ca="1" si="696"/>
        <v>8.771929824561403E-3</v>
      </c>
      <c r="M6384" s="1">
        <f t="shared" ca="1" si="697"/>
        <v>0.49122807017543857</v>
      </c>
      <c r="N6384" t="str">
        <f t="shared" si="699"/>
        <v>yes</v>
      </c>
    </row>
    <row r="6385" spans="1:14" x14ac:dyDescent="0.25">
      <c r="A6385" t="str">
        <f t="shared" si="693"/>
        <v>1Sydney Swans</v>
      </c>
      <c r="B6385">
        <v>2020</v>
      </c>
      <c r="C6385">
        <v>1</v>
      </c>
      <c r="D6385" t="s">
        <v>152</v>
      </c>
      <c r="E6385" t="s">
        <v>70</v>
      </c>
      <c r="F6385">
        <v>45</v>
      </c>
      <c r="G6385" s="1">
        <v>0.61</v>
      </c>
      <c r="H6385">
        <v>16</v>
      </c>
      <c r="I6385">
        <f t="shared" si="694"/>
        <v>26</v>
      </c>
      <c r="J6385" s="3">
        <f t="shared" si="695"/>
        <v>0.61538461538461542</v>
      </c>
      <c r="K6385" s="5">
        <f t="shared" si="698"/>
        <v>160</v>
      </c>
      <c r="L6385" s="3">
        <f t="shared" ca="1" si="696"/>
        <v>5.9523809523809521E-3</v>
      </c>
      <c r="M6385" s="1">
        <f t="shared" ca="1" si="697"/>
        <v>0.60943223443223449</v>
      </c>
      <c r="N6385" t="str">
        <f t="shared" si="699"/>
        <v>yes</v>
      </c>
    </row>
    <row r="6386" spans="1:14" x14ac:dyDescent="0.25">
      <c r="A6386" t="str">
        <f t="shared" si="693"/>
        <v>1Melbourne</v>
      </c>
      <c r="B6386">
        <v>2020</v>
      </c>
      <c r="C6386">
        <v>1</v>
      </c>
      <c r="D6386" t="s">
        <v>108</v>
      </c>
      <c r="E6386" t="s">
        <v>30</v>
      </c>
      <c r="F6386">
        <v>63</v>
      </c>
      <c r="G6386" s="1">
        <v>0.71</v>
      </c>
      <c r="H6386">
        <v>15</v>
      </c>
      <c r="I6386">
        <f t="shared" si="694"/>
        <v>23</v>
      </c>
      <c r="J6386" s="3">
        <f t="shared" si="695"/>
        <v>0.65217391304347827</v>
      </c>
      <c r="K6386" s="5">
        <f t="shared" si="698"/>
        <v>177</v>
      </c>
      <c r="L6386" s="3">
        <f t="shared" ca="1" si="696"/>
        <v>0</v>
      </c>
      <c r="M6386" s="1">
        <f t="shared" ca="1" si="697"/>
        <v>0.65217391304347827</v>
      </c>
      <c r="N6386" t="str">
        <f t="shared" si="699"/>
        <v>yes</v>
      </c>
    </row>
    <row r="6387" spans="1:14" x14ac:dyDescent="0.25">
      <c r="A6387" t="str">
        <f t="shared" si="693"/>
        <v>1Hawthorn</v>
      </c>
      <c r="B6387">
        <v>2020</v>
      </c>
      <c r="C6387">
        <v>1</v>
      </c>
      <c r="D6387" t="s">
        <v>77</v>
      </c>
      <c r="E6387" t="s">
        <v>56</v>
      </c>
      <c r="F6387">
        <v>81</v>
      </c>
      <c r="G6387" s="1">
        <v>0.78</v>
      </c>
      <c r="H6387">
        <v>15</v>
      </c>
      <c r="I6387">
        <f t="shared" si="694"/>
        <v>26</v>
      </c>
      <c r="J6387" s="3">
        <f t="shared" si="695"/>
        <v>0.57692307692307687</v>
      </c>
      <c r="K6387" s="5">
        <f t="shared" si="698"/>
        <v>217</v>
      </c>
      <c r="L6387" s="3">
        <f t="shared" ca="1" si="696"/>
        <v>0</v>
      </c>
      <c r="M6387" s="1">
        <f t="shared" ca="1" si="697"/>
        <v>0.57692307692307687</v>
      </c>
      <c r="N6387" t="str">
        <f t="shared" si="699"/>
        <v>yes</v>
      </c>
    </row>
    <row r="6388" spans="1:14" x14ac:dyDescent="0.25">
      <c r="A6388" t="str">
        <f t="shared" si="693"/>
        <v>1Essendon</v>
      </c>
      <c r="B6388">
        <v>2020</v>
      </c>
      <c r="C6388">
        <v>1</v>
      </c>
      <c r="D6388" t="s">
        <v>134</v>
      </c>
      <c r="E6388" t="s">
        <v>32</v>
      </c>
      <c r="F6388">
        <v>73</v>
      </c>
      <c r="G6388" s="1">
        <v>0.85</v>
      </c>
      <c r="H6388">
        <v>15</v>
      </c>
      <c r="I6388">
        <f t="shared" si="694"/>
        <v>21</v>
      </c>
      <c r="J6388" s="3">
        <f t="shared" si="695"/>
        <v>0.7142857142857143</v>
      </c>
      <c r="K6388" s="5">
        <f t="shared" si="698"/>
        <v>60</v>
      </c>
      <c r="L6388" s="3">
        <f t="shared" ca="1" si="696"/>
        <v>0</v>
      </c>
      <c r="M6388" s="1">
        <f t="shared" ca="1" si="697"/>
        <v>0.7142857142857143</v>
      </c>
      <c r="N6388" t="str">
        <f t="shared" si="699"/>
        <v>yes</v>
      </c>
    </row>
    <row r="6389" spans="1:14" x14ac:dyDescent="0.25">
      <c r="A6389" t="str">
        <f t="shared" si="693"/>
        <v>1Brisbane Lions</v>
      </c>
      <c r="B6389">
        <v>2020</v>
      </c>
      <c r="C6389">
        <v>1</v>
      </c>
      <c r="D6389" t="s">
        <v>68</v>
      </c>
      <c r="E6389" t="s">
        <v>16</v>
      </c>
      <c r="F6389">
        <v>29</v>
      </c>
      <c r="G6389" s="1">
        <v>0.92</v>
      </c>
      <c r="H6389">
        <v>15</v>
      </c>
      <c r="I6389">
        <f t="shared" si="694"/>
        <v>26</v>
      </c>
      <c r="J6389" s="3">
        <f t="shared" si="695"/>
        <v>0.57692307692307687</v>
      </c>
      <c r="K6389" s="5">
        <f t="shared" si="698"/>
        <v>232</v>
      </c>
      <c r="L6389" s="3">
        <f t="shared" ca="1" si="696"/>
        <v>1.8575851393188854E-2</v>
      </c>
      <c r="M6389" s="1">
        <f t="shared" ca="1" si="697"/>
        <v>0.55834722552988802</v>
      </c>
      <c r="N6389" t="str">
        <f t="shared" si="699"/>
        <v>yes</v>
      </c>
    </row>
    <row r="6390" spans="1:14" x14ac:dyDescent="0.25">
      <c r="A6390" t="str">
        <f t="shared" si="693"/>
        <v>1Port Adelaide</v>
      </c>
      <c r="B6390">
        <v>2020</v>
      </c>
      <c r="C6390">
        <v>1</v>
      </c>
      <c r="D6390" t="s">
        <v>86</v>
      </c>
      <c r="E6390" t="s">
        <v>48</v>
      </c>
      <c r="F6390">
        <v>54</v>
      </c>
      <c r="G6390" s="1">
        <v>0.71</v>
      </c>
      <c r="H6390">
        <v>15</v>
      </c>
      <c r="I6390">
        <f t="shared" si="694"/>
        <v>18</v>
      </c>
      <c r="J6390" s="3">
        <f t="shared" si="695"/>
        <v>0.83333333333333337</v>
      </c>
      <c r="K6390" s="5">
        <f t="shared" si="698"/>
        <v>225</v>
      </c>
      <c r="L6390" s="3">
        <f t="shared" ca="1" si="696"/>
        <v>2.9304029304029304E-2</v>
      </c>
      <c r="M6390" s="1">
        <f t="shared" ca="1" si="697"/>
        <v>0.80402930402930406</v>
      </c>
      <c r="N6390" t="str">
        <f t="shared" si="699"/>
        <v>yes</v>
      </c>
    </row>
    <row r="6391" spans="1:14" x14ac:dyDescent="0.25">
      <c r="A6391" t="str">
        <f t="shared" si="693"/>
        <v>1Fremantle</v>
      </c>
      <c r="B6391">
        <v>2020</v>
      </c>
      <c r="C6391">
        <v>1</v>
      </c>
      <c r="D6391" t="s">
        <v>149</v>
      </c>
      <c r="E6391" t="s">
        <v>53</v>
      </c>
      <c r="F6391">
        <v>82</v>
      </c>
      <c r="G6391" s="1">
        <v>0.77</v>
      </c>
      <c r="H6391">
        <v>15</v>
      </c>
      <c r="I6391">
        <f t="shared" si="694"/>
        <v>21</v>
      </c>
      <c r="J6391" s="3">
        <f t="shared" si="695"/>
        <v>0.7142857142857143</v>
      </c>
      <c r="K6391" s="5">
        <f t="shared" si="698"/>
        <v>75</v>
      </c>
      <c r="L6391" s="3">
        <f t="shared" ca="1" si="696"/>
        <v>0</v>
      </c>
      <c r="M6391" s="1">
        <f t="shared" ca="1" si="697"/>
        <v>0.7142857142857143</v>
      </c>
      <c r="N6391" t="str">
        <f t="shared" si="699"/>
        <v>yes</v>
      </c>
    </row>
    <row r="6392" spans="1:14" x14ac:dyDescent="0.25">
      <c r="A6392" t="str">
        <f t="shared" si="693"/>
        <v>1Gold Coast Suns</v>
      </c>
      <c r="B6392">
        <v>2020</v>
      </c>
      <c r="C6392">
        <v>1</v>
      </c>
      <c r="D6392" t="s">
        <v>39</v>
      </c>
      <c r="E6392" t="s">
        <v>40</v>
      </c>
      <c r="F6392">
        <v>37</v>
      </c>
      <c r="G6392" s="1">
        <v>0.73</v>
      </c>
      <c r="H6392">
        <v>15</v>
      </c>
      <c r="I6392">
        <f t="shared" si="694"/>
        <v>18</v>
      </c>
      <c r="J6392" s="3">
        <f t="shared" si="695"/>
        <v>0.83333333333333337</v>
      </c>
      <c r="K6392" s="5">
        <f t="shared" si="698"/>
        <v>323</v>
      </c>
      <c r="L6392" s="3">
        <f t="shared" ca="1" si="696"/>
        <v>4.9019607843137254E-2</v>
      </c>
      <c r="M6392" s="1">
        <f t="shared" ca="1" si="697"/>
        <v>0.78431372549019607</v>
      </c>
      <c r="N6392" t="str">
        <f t="shared" si="699"/>
        <v>yes</v>
      </c>
    </row>
    <row r="6393" spans="1:14" x14ac:dyDescent="0.25">
      <c r="A6393" t="str">
        <f t="shared" si="693"/>
        <v>1GWS Giants</v>
      </c>
      <c r="B6393">
        <v>2020</v>
      </c>
      <c r="C6393">
        <v>1</v>
      </c>
      <c r="D6393" t="s">
        <v>84</v>
      </c>
      <c r="E6393" t="s">
        <v>11</v>
      </c>
      <c r="F6393">
        <v>74</v>
      </c>
      <c r="G6393" s="1">
        <v>0.89</v>
      </c>
      <c r="H6393">
        <v>15</v>
      </c>
      <c r="I6393">
        <f t="shared" si="694"/>
        <v>32</v>
      </c>
      <c r="J6393" s="3">
        <f t="shared" si="695"/>
        <v>0.46875</v>
      </c>
      <c r="K6393" s="5">
        <f t="shared" si="698"/>
        <v>234</v>
      </c>
      <c r="L6393" s="3">
        <f t="shared" ca="1" si="696"/>
        <v>2.6315789473684209E-2</v>
      </c>
      <c r="M6393" s="1">
        <f t="shared" ca="1" si="697"/>
        <v>0.44243421052631582</v>
      </c>
      <c r="N6393" t="str">
        <f t="shared" si="699"/>
        <v>yes</v>
      </c>
    </row>
    <row r="6394" spans="1:14" x14ac:dyDescent="0.25">
      <c r="A6394" t="str">
        <f t="shared" si="693"/>
        <v>1Port Adelaide</v>
      </c>
      <c r="B6394">
        <v>2020</v>
      </c>
      <c r="C6394">
        <v>1</v>
      </c>
      <c r="D6394" t="s">
        <v>47</v>
      </c>
      <c r="E6394" t="s">
        <v>48</v>
      </c>
      <c r="F6394">
        <v>91</v>
      </c>
      <c r="G6394" s="1">
        <v>0.78</v>
      </c>
      <c r="H6394">
        <v>15</v>
      </c>
      <c r="I6394">
        <f t="shared" si="694"/>
        <v>18</v>
      </c>
      <c r="J6394" s="3">
        <f t="shared" si="695"/>
        <v>0.83333333333333337</v>
      </c>
      <c r="K6394" s="5">
        <f t="shared" si="698"/>
        <v>206</v>
      </c>
      <c r="L6394" s="3">
        <f t="shared" ca="1" si="696"/>
        <v>1.2422360248447204E-2</v>
      </c>
      <c r="M6394" s="1">
        <f t="shared" ca="1" si="697"/>
        <v>0.82091097308488614</v>
      </c>
      <c r="N6394" t="str">
        <f t="shared" si="699"/>
        <v>yes</v>
      </c>
    </row>
    <row r="6395" spans="1:14" x14ac:dyDescent="0.25">
      <c r="A6395" t="str">
        <f t="shared" si="693"/>
        <v>1Western Bulldogs</v>
      </c>
      <c r="B6395">
        <v>2020</v>
      </c>
      <c r="C6395">
        <v>1</v>
      </c>
      <c r="D6395" t="s">
        <v>59</v>
      </c>
      <c r="E6395" t="s">
        <v>14</v>
      </c>
      <c r="F6395">
        <v>95</v>
      </c>
      <c r="G6395" s="1">
        <v>0.79</v>
      </c>
      <c r="H6395">
        <v>14</v>
      </c>
      <c r="I6395">
        <f t="shared" si="694"/>
        <v>22</v>
      </c>
      <c r="J6395" s="3">
        <f t="shared" si="695"/>
        <v>0.63636363636363635</v>
      </c>
      <c r="K6395" s="5">
        <f t="shared" si="698"/>
        <v>231</v>
      </c>
      <c r="L6395" s="3">
        <f t="shared" ca="1" si="696"/>
        <v>5.5147058823529415E-3</v>
      </c>
      <c r="M6395" s="1">
        <f t="shared" ca="1" si="697"/>
        <v>0.63084893048128343</v>
      </c>
      <c r="N6395" t="str">
        <f t="shared" si="699"/>
        <v>yes</v>
      </c>
    </row>
    <row r="6396" spans="1:14" x14ac:dyDescent="0.25">
      <c r="A6396" t="str">
        <f t="shared" si="693"/>
        <v>1Fremantle</v>
      </c>
      <c r="B6396">
        <v>2020</v>
      </c>
      <c r="C6396">
        <v>1</v>
      </c>
      <c r="D6396" t="s">
        <v>132</v>
      </c>
      <c r="E6396" t="s">
        <v>53</v>
      </c>
      <c r="F6396">
        <v>34</v>
      </c>
      <c r="G6396" s="1">
        <v>0.87</v>
      </c>
      <c r="H6396">
        <v>14</v>
      </c>
      <c r="I6396">
        <f t="shared" si="694"/>
        <v>21</v>
      </c>
      <c r="J6396" s="3">
        <f t="shared" si="695"/>
        <v>0.66666666666666663</v>
      </c>
      <c r="K6396" s="5">
        <f t="shared" si="698"/>
        <v>196</v>
      </c>
      <c r="L6396" s="3">
        <f t="shared" ca="1" si="696"/>
        <v>2.222222222222222E-2</v>
      </c>
      <c r="M6396" s="1">
        <f t="shared" ca="1" si="697"/>
        <v>0.64444444444444438</v>
      </c>
      <c r="N6396" t="str">
        <f t="shared" si="699"/>
        <v>yes</v>
      </c>
    </row>
    <row r="6397" spans="1:14" x14ac:dyDescent="0.25">
      <c r="A6397" t="str">
        <f t="shared" si="693"/>
        <v>1Brisbane Lions</v>
      </c>
      <c r="B6397">
        <v>2020</v>
      </c>
      <c r="C6397">
        <v>1</v>
      </c>
      <c r="D6397" t="s">
        <v>163</v>
      </c>
      <c r="E6397" t="s">
        <v>16</v>
      </c>
      <c r="F6397">
        <v>60</v>
      </c>
      <c r="G6397" s="1">
        <v>0.79</v>
      </c>
      <c r="H6397">
        <v>14</v>
      </c>
      <c r="I6397">
        <f t="shared" si="694"/>
        <v>26</v>
      </c>
      <c r="J6397" s="3">
        <f t="shared" si="695"/>
        <v>0.53846153846153844</v>
      </c>
      <c r="K6397" s="5">
        <f t="shared" si="698"/>
        <v>58</v>
      </c>
      <c r="L6397" s="3">
        <f t="shared" ca="1" si="696"/>
        <v>0</v>
      </c>
      <c r="M6397" s="1">
        <f t="shared" ca="1" si="697"/>
        <v>0.53846153846153844</v>
      </c>
      <c r="N6397" t="str">
        <f t="shared" si="699"/>
        <v>yes</v>
      </c>
    </row>
    <row r="6398" spans="1:14" x14ac:dyDescent="0.25">
      <c r="A6398" t="str">
        <f t="shared" si="693"/>
        <v>1Western Bulldogs</v>
      </c>
      <c r="B6398">
        <v>2020</v>
      </c>
      <c r="C6398">
        <v>1</v>
      </c>
      <c r="D6398" t="s">
        <v>46</v>
      </c>
      <c r="E6398" t="s">
        <v>14</v>
      </c>
      <c r="F6398">
        <v>88</v>
      </c>
      <c r="G6398" s="1">
        <v>0.82</v>
      </c>
      <c r="H6398">
        <v>14</v>
      </c>
      <c r="I6398">
        <f t="shared" si="694"/>
        <v>22</v>
      </c>
      <c r="J6398" s="3">
        <f t="shared" si="695"/>
        <v>0.63636363636363635</v>
      </c>
      <c r="K6398" s="5">
        <f t="shared" si="698"/>
        <v>276</v>
      </c>
      <c r="L6398" s="3">
        <f t="shared" ca="1" si="696"/>
        <v>1.8382352941176471E-2</v>
      </c>
      <c r="M6398" s="1">
        <f t="shared" ca="1" si="697"/>
        <v>0.61798128342245984</v>
      </c>
      <c r="N6398" t="str">
        <f t="shared" si="699"/>
        <v>yes</v>
      </c>
    </row>
    <row r="6399" spans="1:14" x14ac:dyDescent="0.25">
      <c r="A6399" t="str">
        <f t="shared" si="693"/>
        <v>1St Kilda</v>
      </c>
      <c r="B6399">
        <v>2020</v>
      </c>
      <c r="C6399">
        <v>1</v>
      </c>
      <c r="D6399" t="s">
        <v>62</v>
      </c>
      <c r="E6399" t="s">
        <v>19</v>
      </c>
      <c r="F6399">
        <v>82</v>
      </c>
      <c r="G6399" s="1">
        <v>0.83</v>
      </c>
      <c r="H6399">
        <v>14</v>
      </c>
      <c r="I6399">
        <f t="shared" si="694"/>
        <v>19</v>
      </c>
      <c r="J6399" s="3">
        <f t="shared" si="695"/>
        <v>0.73684210526315785</v>
      </c>
      <c r="K6399" s="5">
        <f t="shared" si="698"/>
        <v>306</v>
      </c>
      <c r="L6399" s="3">
        <f t="shared" ca="1" si="696"/>
        <v>2.0220588235294119E-2</v>
      </c>
      <c r="M6399" s="1">
        <f t="shared" ca="1" si="697"/>
        <v>0.7166215170278637</v>
      </c>
      <c r="N6399" t="str">
        <f t="shared" si="699"/>
        <v>yes</v>
      </c>
    </row>
    <row r="6400" spans="1:14" x14ac:dyDescent="0.25">
      <c r="A6400" t="str">
        <f t="shared" si="693"/>
        <v>1Collingwood</v>
      </c>
      <c r="B6400">
        <v>2020</v>
      </c>
      <c r="C6400">
        <v>1</v>
      </c>
      <c r="D6400" t="s">
        <v>166</v>
      </c>
      <c r="E6400" t="s">
        <v>51</v>
      </c>
      <c r="F6400">
        <v>61</v>
      </c>
      <c r="G6400" s="1">
        <v>0.84</v>
      </c>
      <c r="H6400">
        <v>14</v>
      </c>
      <c r="I6400">
        <f t="shared" si="694"/>
        <v>22</v>
      </c>
      <c r="J6400" s="3">
        <f t="shared" si="695"/>
        <v>0.63636363636363635</v>
      </c>
      <c r="K6400" s="5">
        <f t="shared" si="698"/>
        <v>61</v>
      </c>
      <c r="L6400" s="3">
        <f t="shared" ca="1" si="696"/>
        <v>0</v>
      </c>
      <c r="M6400" s="1">
        <f t="shared" ca="1" si="697"/>
        <v>0.63636363636363635</v>
      </c>
      <c r="N6400" t="str">
        <f t="shared" si="699"/>
        <v>yes</v>
      </c>
    </row>
    <row r="6401" spans="1:14" x14ac:dyDescent="0.25">
      <c r="A6401" t="str">
        <f t="shared" si="693"/>
        <v>1St Kilda</v>
      </c>
      <c r="B6401">
        <v>2020</v>
      </c>
      <c r="C6401">
        <v>1</v>
      </c>
      <c r="D6401" t="s">
        <v>167</v>
      </c>
      <c r="E6401" t="s">
        <v>19</v>
      </c>
      <c r="F6401">
        <v>100</v>
      </c>
      <c r="G6401" s="1">
        <v>0.81</v>
      </c>
      <c r="H6401">
        <v>13</v>
      </c>
      <c r="I6401">
        <f t="shared" si="694"/>
        <v>19</v>
      </c>
      <c r="J6401" s="3">
        <f t="shared" si="695"/>
        <v>0.68421052631578949</v>
      </c>
      <c r="K6401" s="5">
        <f t="shared" si="698"/>
        <v>13</v>
      </c>
      <c r="L6401" s="3">
        <f t="shared" ca="1" si="696"/>
        <v>0</v>
      </c>
      <c r="M6401" s="1">
        <f t="shared" ca="1" si="697"/>
        <v>0.68421052631578949</v>
      </c>
      <c r="N6401" t="str">
        <f t="shared" si="699"/>
        <v>yes</v>
      </c>
    </row>
    <row r="6402" spans="1:14" x14ac:dyDescent="0.25">
      <c r="A6402" t="str">
        <f t="shared" ref="A6402:A6465" si="700">C6402&amp;E6402</f>
        <v>1St Kilda</v>
      </c>
      <c r="B6402">
        <v>2020</v>
      </c>
      <c r="C6402">
        <v>1</v>
      </c>
      <c r="D6402" t="s">
        <v>87</v>
      </c>
      <c r="E6402" t="s">
        <v>19</v>
      </c>
      <c r="F6402">
        <v>96</v>
      </c>
      <c r="G6402" s="1">
        <v>0.85</v>
      </c>
      <c r="H6402">
        <v>13</v>
      </c>
      <c r="I6402">
        <f t="shared" ref="I6402:I6465" si="701">SUMIF($A:$A,$A6402,$H:$H)/4</f>
        <v>19</v>
      </c>
      <c r="J6402" s="3">
        <f t="shared" ref="J6402:J6465" si="702">H6402/I6402</f>
        <v>0.68421052631578949</v>
      </c>
      <c r="K6402" s="5">
        <f t="shared" si="698"/>
        <v>212</v>
      </c>
      <c r="L6402" s="3">
        <f t="shared" ref="L6402:L6465" ca="1" si="703">SUMIF($D:$D,$D6402,$J6402)/COUNTIF($D:$D,$D6402)</f>
        <v>0</v>
      </c>
      <c r="M6402" s="1">
        <f t="shared" ref="M6402:M6465" ca="1" si="704">J6402-L6402</f>
        <v>0.68421052631578949</v>
      </c>
      <c r="N6402" t="str">
        <f t="shared" si="699"/>
        <v>yes</v>
      </c>
    </row>
    <row r="6403" spans="1:14" x14ac:dyDescent="0.25">
      <c r="A6403" t="str">
        <f t="shared" si="700"/>
        <v>1Port Adelaide</v>
      </c>
      <c r="B6403">
        <v>2020</v>
      </c>
      <c r="C6403">
        <v>1</v>
      </c>
      <c r="D6403" t="s">
        <v>115</v>
      </c>
      <c r="E6403" t="s">
        <v>48</v>
      </c>
      <c r="F6403">
        <v>79</v>
      </c>
      <c r="G6403" s="1">
        <v>0.85</v>
      </c>
      <c r="H6403">
        <v>13</v>
      </c>
      <c r="I6403">
        <f t="shared" si="701"/>
        <v>18</v>
      </c>
      <c r="J6403" s="3">
        <f t="shared" si="702"/>
        <v>0.72222222222222221</v>
      </c>
      <c r="K6403" s="5">
        <f t="shared" ref="K6403:K6466" si="705">SUMIF($D:$D,$D6403,$H:$H)</f>
        <v>70</v>
      </c>
      <c r="L6403" s="3">
        <f t="shared" ca="1" si="703"/>
        <v>0</v>
      </c>
      <c r="M6403" s="1">
        <f t="shared" ca="1" si="704"/>
        <v>0.72222222222222221</v>
      </c>
      <c r="N6403" t="str">
        <f t="shared" ref="N6403:N6466" si="706">IF(K6403&gt;0,"yes", "no")</f>
        <v>yes</v>
      </c>
    </row>
    <row r="6404" spans="1:14" x14ac:dyDescent="0.25">
      <c r="A6404" t="str">
        <f t="shared" si="700"/>
        <v>1North Melbourne</v>
      </c>
      <c r="B6404">
        <v>2020</v>
      </c>
      <c r="C6404">
        <v>1</v>
      </c>
      <c r="D6404" t="s">
        <v>102</v>
      </c>
      <c r="E6404" t="s">
        <v>25</v>
      </c>
      <c r="F6404">
        <v>88</v>
      </c>
      <c r="G6404" s="1">
        <v>0.83</v>
      </c>
      <c r="H6404">
        <v>13</v>
      </c>
      <c r="I6404">
        <f t="shared" si="701"/>
        <v>19</v>
      </c>
      <c r="J6404" s="3">
        <f t="shared" si="702"/>
        <v>0.68421052631578949</v>
      </c>
      <c r="K6404" s="5">
        <f t="shared" si="705"/>
        <v>257</v>
      </c>
      <c r="L6404" s="3">
        <f t="shared" ca="1" si="703"/>
        <v>3.26797385620915E-3</v>
      </c>
      <c r="M6404" s="1">
        <f t="shared" ca="1" si="704"/>
        <v>0.68094255245958035</v>
      </c>
      <c r="N6404" t="str">
        <f t="shared" si="706"/>
        <v>yes</v>
      </c>
    </row>
    <row r="6405" spans="1:14" x14ac:dyDescent="0.25">
      <c r="A6405" t="str">
        <f t="shared" si="700"/>
        <v>1Brisbane Lions</v>
      </c>
      <c r="B6405">
        <v>2020</v>
      </c>
      <c r="C6405">
        <v>1</v>
      </c>
      <c r="D6405" t="s">
        <v>161</v>
      </c>
      <c r="E6405" t="s">
        <v>16</v>
      </c>
      <c r="F6405">
        <v>56</v>
      </c>
      <c r="G6405" s="1">
        <v>0.85</v>
      </c>
      <c r="H6405">
        <v>12</v>
      </c>
      <c r="I6405">
        <f t="shared" si="701"/>
        <v>26</v>
      </c>
      <c r="J6405" s="3">
        <f t="shared" si="702"/>
        <v>0.46153846153846156</v>
      </c>
      <c r="K6405" s="5">
        <f t="shared" si="705"/>
        <v>153</v>
      </c>
      <c r="L6405" s="3">
        <f t="shared" ca="1" si="703"/>
        <v>6.2500000000000003E-3</v>
      </c>
      <c r="M6405" s="1">
        <f t="shared" ca="1" si="704"/>
        <v>0.45528846153846159</v>
      </c>
      <c r="N6405" t="str">
        <f t="shared" si="706"/>
        <v>yes</v>
      </c>
    </row>
    <row r="6406" spans="1:14" x14ac:dyDescent="0.25">
      <c r="A6406" t="str">
        <f t="shared" si="700"/>
        <v>1Adelaide Crows</v>
      </c>
      <c r="B6406">
        <v>2020</v>
      </c>
      <c r="C6406">
        <v>1</v>
      </c>
      <c r="D6406" t="s">
        <v>65</v>
      </c>
      <c r="E6406" t="s">
        <v>22</v>
      </c>
      <c r="F6406">
        <v>58</v>
      </c>
      <c r="G6406" s="1">
        <v>0.73</v>
      </c>
      <c r="H6406">
        <v>12</v>
      </c>
      <c r="I6406">
        <f t="shared" si="701"/>
        <v>26</v>
      </c>
      <c r="J6406" s="3">
        <f t="shared" si="702"/>
        <v>0.46153846153846156</v>
      </c>
      <c r="K6406" s="5">
        <f t="shared" si="705"/>
        <v>231</v>
      </c>
      <c r="L6406" s="3">
        <f t="shared" ca="1" si="703"/>
        <v>6.5789473684210523E-3</v>
      </c>
      <c r="M6406" s="1">
        <f t="shared" ca="1" si="704"/>
        <v>0.45495951417004049</v>
      </c>
      <c r="N6406" t="str">
        <f t="shared" si="706"/>
        <v>yes</v>
      </c>
    </row>
    <row r="6407" spans="1:14" x14ac:dyDescent="0.25">
      <c r="A6407" t="str">
        <f t="shared" si="700"/>
        <v>1GWS Giants</v>
      </c>
      <c r="B6407">
        <v>2020</v>
      </c>
      <c r="C6407">
        <v>1</v>
      </c>
      <c r="D6407" t="s">
        <v>153</v>
      </c>
      <c r="E6407" t="s">
        <v>11</v>
      </c>
      <c r="F6407">
        <v>77</v>
      </c>
      <c r="G6407" s="1">
        <v>0.91</v>
      </c>
      <c r="H6407">
        <v>12</v>
      </c>
      <c r="I6407">
        <f t="shared" si="701"/>
        <v>32</v>
      </c>
      <c r="J6407" s="3">
        <f t="shared" si="702"/>
        <v>0.375</v>
      </c>
      <c r="K6407" s="5">
        <f t="shared" si="705"/>
        <v>135</v>
      </c>
      <c r="L6407" s="3">
        <f t="shared" ca="1" si="703"/>
        <v>3.968253968253968E-3</v>
      </c>
      <c r="M6407" s="1">
        <f t="shared" ca="1" si="704"/>
        <v>0.37103174603174605</v>
      </c>
      <c r="N6407" t="str">
        <f t="shared" si="706"/>
        <v>yes</v>
      </c>
    </row>
    <row r="6408" spans="1:14" x14ac:dyDescent="0.25">
      <c r="A6408" t="str">
        <f t="shared" si="700"/>
        <v>1Gold Coast Suns</v>
      </c>
      <c r="B6408">
        <v>2020</v>
      </c>
      <c r="C6408">
        <v>1</v>
      </c>
      <c r="D6408" t="s">
        <v>67</v>
      </c>
      <c r="E6408" t="s">
        <v>40</v>
      </c>
      <c r="F6408">
        <v>84</v>
      </c>
      <c r="G6408" s="1">
        <v>0.82</v>
      </c>
      <c r="H6408">
        <v>12</v>
      </c>
      <c r="I6408">
        <f t="shared" si="701"/>
        <v>18</v>
      </c>
      <c r="J6408" s="3">
        <f t="shared" si="702"/>
        <v>0.66666666666666663</v>
      </c>
      <c r="K6408" s="5">
        <f t="shared" si="705"/>
        <v>238</v>
      </c>
      <c r="L6408" s="3">
        <f t="shared" ca="1" si="703"/>
        <v>1.8382352941176471E-2</v>
      </c>
      <c r="M6408" s="1">
        <f t="shared" ca="1" si="704"/>
        <v>0.64828431372549011</v>
      </c>
      <c r="N6408" t="str">
        <f t="shared" si="706"/>
        <v>yes</v>
      </c>
    </row>
    <row r="6409" spans="1:14" x14ac:dyDescent="0.25">
      <c r="A6409" t="str">
        <f t="shared" si="700"/>
        <v>1West Coast Eagles</v>
      </c>
      <c r="B6409">
        <v>2020</v>
      </c>
      <c r="C6409">
        <v>1</v>
      </c>
      <c r="D6409" t="s">
        <v>118</v>
      </c>
      <c r="E6409" t="s">
        <v>36</v>
      </c>
      <c r="F6409">
        <v>116</v>
      </c>
      <c r="G6409" s="1">
        <v>0.82</v>
      </c>
      <c r="H6409">
        <v>12</v>
      </c>
      <c r="I6409">
        <f t="shared" si="701"/>
        <v>23</v>
      </c>
      <c r="J6409" s="3">
        <f t="shared" si="702"/>
        <v>0.52173913043478259</v>
      </c>
      <c r="K6409" s="5">
        <f t="shared" si="705"/>
        <v>179</v>
      </c>
      <c r="L6409" s="3">
        <f t="shared" ca="1" si="703"/>
        <v>0</v>
      </c>
      <c r="M6409" s="1">
        <f t="shared" ca="1" si="704"/>
        <v>0.52173913043478259</v>
      </c>
      <c r="N6409" t="str">
        <f t="shared" si="706"/>
        <v>yes</v>
      </c>
    </row>
    <row r="6410" spans="1:14" x14ac:dyDescent="0.25">
      <c r="A6410" t="str">
        <f t="shared" si="700"/>
        <v>1Richmond</v>
      </c>
      <c r="B6410">
        <v>2020</v>
      </c>
      <c r="C6410">
        <v>1</v>
      </c>
      <c r="D6410" t="s">
        <v>104</v>
      </c>
      <c r="E6410" t="s">
        <v>28</v>
      </c>
      <c r="F6410">
        <v>52</v>
      </c>
      <c r="G6410" s="1">
        <v>0.9</v>
      </c>
      <c r="H6410">
        <v>12</v>
      </c>
      <c r="I6410">
        <f t="shared" si="701"/>
        <v>32</v>
      </c>
      <c r="J6410" s="3">
        <f t="shared" si="702"/>
        <v>0.375</v>
      </c>
      <c r="K6410" s="5">
        <f t="shared" si="705"/>
        <v>77</v>
      </c>
      <c r="L6410" s="3">
        <f t="shared" ca="1" si="703"/>
        <v>7.575757575757576E-3</v>
      </c>
      <c r="M6410" s="1">
        <f t="shared" ca="1" si="704"/>
        <v>0.36742424242424243</v>
      </c>
      <c r="N6410" t="str">
        <f t="shared" si="706"/>
        <v>yes</v>
      </c>
    </row>
    <row r="6411" spans="1:14" x14ac:dyDescent="0.25">
      <c r="A6411" t="str">
        <f t="shared" si="700"/>
        <v>1Collingwood</v>
      </c>
      <c r="B6411">
        <v>2020</v>
      </c>
      <c r="C6411">
        <v>1</v>
      </c>
      <c r="D6411" t="s">
        <v>181</v>
      </c>
      <c r="E6411" t="s">
        <v>51</v>
      </c>
      <c r="F6411">
        <v>46</v>
      </c>
      <c r="G6411" s="1">
        <v>0.71</v>
      </c>
      <c r="H6411">
        <v>12</v>
      </c>
      <c r="I6411">
        <f t="shared" si="701"/>
        <v>22</v>
      </c>
      <c r="J6411" s="3">
        <f t="shared" si="702"/>
        <v>0.54545454545454541</v>
      </c>
      <c r="K6411" s="5">
        <f t="shared" si="705"/>
        <v>28</v>
      </c>
      <c r="L6411" s="3">
        <f t="shared" ca="1" si="703"/>
        <v>0</v>
      </c>
      <c r="M6411" s="1">
        <f t="shared" ca="1" si="704"/>
        <v>0.54545454545454541</v>
      </c>
      <c r="N6411" t="str">
        <f t="shared" si="706"/>
        <v>yes</v>
      </c>
    </row>
    <row r="6412" spans="1:14" x14ac:dyDescent="0.25">
      <c r="A6412" t="str">
        <f t="shared" si="700"/>
        <v>1Essendon</v>
      </c>
      <c r="B6412">
        <v>2020</v>
      </c>
      <c r="C6412">
        <v>1</v>
      </c>
      <c r="D6412" t="s">
        <v>93</v>
      </c>
      <c r="E6412" t="s">
        <v>32</v>
      </c>
      <c r="F6412">
        <v>92</v>
      </c>
      <c r="G6412" s="1">
        <v>0.78</v>
      </c>
      <c r="H6412">
        <v>12</v>
      </c>
      <c r="I6412">
        <f t="shared" si="701"/>
        <v>21</v>
      </c>
      <c r="J6412" s="3">
        <f t="shared" si="702"/>
        <v>0.5714285714285714</v>
      </c>
      <c r="K6412" s="5">
        <f t="shared" si="705"/>
        <v>217</v>
      </c>
      <c r="L6412" s="3">
        <f t="shared" ca="1" si="703"/>
        <v>0</v>
      </c>
      <c r="M6412" s="1">
        <f t="shared" ca="1" si="704"/>
        <v>0.5714285714285714</v>
      </c>
      <c r="N6412" t="str">
        <f t="shared" si="706"/>
        <v>yes</v>
      </c>
    </row>
    <row r="6413" spans="1:14" x14ac:dyDescent="0.25">
      <c r="A6413" t="str">
        <f t="shared" si="700"/>
        <v>1Adelaide Crows</v>
      </c>
      <c r="B6413">
        <v>2020</v>
      </c>
      <c r="C6413">
        <v>1</v>
      </c>
      <c r="D6413" t="s">
        <v>193</v>
      </c>
      <c r="E6413" t="s">
        <v>22</v>
      </c>
      <c r="F6413">
        <v>57</v>
      </c>
      <c r="G6413" s="1">
        <v>0.84</v>
      </c>
      <c r="H6413">
        <v>11</v>
      </c>
      <c r="I6413">
        <f t="shared" si="701"/>
        <v>26</v>
      </c>
      <c r="J6413" s="3">
        <f t="shared" si="702"/>
        <v>0.42307692307692307</v>
      </c>
      <c r="K6413" s="5">
        <f t="shared" si="705"/>
        <v>27</v>
      </c>
      <c r="L6413" s="3">
        <f t="shared" ca="1" si="703"/>
        <v>0</v>
      </c>
      <c r="M6413" s="1">
        <f t="shared" ca="1" si="704"/>
        <v>0.42307692307692307</v>
      </c>
      <c r="N6413" t="str">
        <f t="shared" si="706"/>
        <v>yes</v>
      </c>
    </row>
    <row r="6414" spans="1:14" x14ac:dyDescent="0.25">
      <c r="A6414" t="str">
        <f t="shared" si="700"/>
        <v>1Adelaide Crows</v>
      </c>
      <c r="B6414">
        <v>2020</v>
      </c>
      <c r="C6414">
        <v>1</v>
      </c>
      <c r="D6414" t="s">
        <v>159</v>
      </c>
      <c r="E6414" t="s">
        <v>22</v>
      </c>
      <c r="F6414">
        <v>35</v>
      </c>
      <c r="G6414" s="1">
        <v>0.6</v>
      </c>
      <c r="H6414">
        <v>11</v>
      </c>
      <c r="I6414">
        <f t="shared" si="701"/>
        <v>26</v>
      </c>
      <c r="J6414" s="3">
        <f t="shared" si="702"/>
        <v>0.42307692307692307</v>
      </c>
      <c r="K6414" s="5">
        <f t="shared" si="705"/>
        <v>50</v>
      </c>
      <c r="L6414" s="3">
        <f t="shared" ca="1" si="703"/>
        <v>0</v>
      </c>
      <c r="M6414" s="1">
        <f t="shared" ca="1" si="704"/>
        <v>0.42307692307692307</v>
      </c>
      <c r="N6414" t="str">
        <f t="shared" si="706"/>
        <v>yes</v>
      </c>
    </row>
    <row r="6415" spans="1:14" x14ac:dyDescent="0.25">
      <c r="A6415" t="str">
        <f t="shared" si="700"/>
        <v>1Adelaide Crows</v>
      </c>
      <c r="B6415">
        <v>2020</v>
      </c>
      <c r="C6415">
        <v>1</v>
      </c>
      <c r="D6415" t="s">
        <v>123</v>
      </c>
      <c r="E6415" t="s">
        <v>22</v>
      </c>
      <c r="F6415">
        <v>58</v>
      </c>
      <c r="G6415" s="1">
        <v>0.77</v>
      </c>
      <c r="H6415">
        <v>11</v>
      </c>
      <c r="I6415">
        <f t="shared" si="701"/>
        <v>26</v>
      </c>
      <c r="J6415" s="3">
        <f t="shared" si="702"/>
        <v>0.42307692307692307</v>
      </c>
      <c r="K6415" s="5">
        <f t="shared" si="705"/>
        <v>149</v>
      </c>
      <c r="L6415" s="3">
        <f t="shared" ca="1" si="703"/>
        <v>7.8125E-3</v>
      </c>
      <c r="M6415" s="1">
        <f t="shared" ca="1" si="704"/>
        <v>0.41526442307692307</v>
      </c>
      <c r="N6415" t="str">
        <f t="shared" si="706"/>
        <v>yes</v>
      </c>
    </row>
    <row r="6416" spans="1:14" x14ac:dyDescent="0.25">
      <c r="A6416" t="str">
        <f t="shared" si="700"/>
        <v>1Fremantle</v>
      </c>
      <c r="B6416">
        <v>2020</v>
      </c>
      <c r="C6416">
        <v>1</v>
      </c>
      <c r="D6416" t="s">
        <v>192</v>
      </c>
      <c r="E6416" t="s">
        <v>53</v>
      </c>
      <c r="F6416">
        <v>44</v>
      </c>
      <c r="G6416" s="1">
        <v>0.65</v>
      </c>
      <c r="H6416">
        <v>11</v>
      </c>
      <c r="I6416">
        <f t="shared" si="701"/>
        <v>21</v>
      </c>
      <c r="J6416" s="3">
        <f t="shared" si="702"/>
        <v>0.52380952380952384</v>
      </c>
      <c r="K6416" s="5">
        <f t="shared" si="705"/>
        <v>127</v>
      </c>
      <c r="L6416" s="3">
        <f t="shared" ca="1" si="703"/>
        <v>0</v>
      </c>
      <c r="M6416" s="1">
        <f t="shared" ca="1" si="704"/>
        <v>0.52380952380952384</v>
      </c>
      <c r="N6416" t="str">
        <f t="shared" si="706"/>
        <v>yes</v>
      </c>
    </row>
    <row r="6417" spans="1:14" x14ac:dyDescent="0.25">
      <c r="A6417" t="str">
        <f t="shared" si="700"/>
        <v>1Brisbane Lions</v>
      </c>
      <c r="B6417">
        <v>2020</v>
      </c>
      <c r="C6417">
        <v>1</v>
      </c>
      <c r="D6417" t="s">
        <v>138</v>
      </c>
      <c r="E6417" t="s">
        <v>16</v>
      </c>
      <c r="F6417">
        <v>51</v>
      </c>
      <c r="G6417" s="1">
        <v>0.51</v>
      </c>
      <c r="H6417">
        <v>11</v>
      </c>
      <c r="I6417">
        <f t="shared" si="701"/>
        <v>26</v>
      </c>
      <c r="J6417" s="3">
        <f t="shared" si="702"/>
        <v>0.42307692307692307</v>
      </c>
      <c r="K6417" s="5">
        <f t="shared" si="705"/>
        <v>68</v>
      </c>
      <c r="L6417" s="3">
        <f t="shared" ca="1" si="703"/>
        <v>0</v>
      </c>
      <c r="M6417" s="1">
        <f t="shared" ca="1" si="704"/>
        <v>0.42307692307692307</v>
      </c>
      <c r="N6417" t="str">
        <f t="shared" si="706"/>
        <v>yes</v>
      </c>
    </row>
    <row r="6418" spans="1:14" x14ac:dyDescent="0.25">
      <c r="A6418" t="str">
        <f t="shared" si="700"/>
        <v>1Geelong Cats</v>
      </c>
      <c r="B6418">
        <v>2020</v>
      </c>
      <c r="C6418">
        <v>1</v>
      </c>
      <c r="D6418" t="s">
        <v>172</v>
      </c>
      <c r="E6418" t="s">
        <v>9</v>
      </c>
      <c r="F6418">
        <v>89</v>
      </c>
      <c r="G6418" s="1">
        <v>0.72</v>
      </c>
      <c r="H6418">
        <v>11</v>
      </c>
      <c r="I6418">
        <f t="shared" si="701"/>
        <v>32</v>
      </c>
      <c r="J6418" s="3">
        <f t="shared" si="702"/>
        <v>0.34375</v>
      </c>
      <c r="K6418" s="5">
        <f t="shared" si="705"/>
        <v>93</v>
      </c>
      <c r="L6418" s="3">
        <f t="shared" ca="1" si="703"/>
        <v>0</v>
      </c>
      <c r="M6418" s="1">
        <f t="shared" ca="1" si="704"/>
        <v>0.34375</v>
      </c>
      <c r="N6418" t="str">
        <f t="shared" si="706"/>
        <v>yes</v>
      </c>
    </row>
    <row r="6419" spans="1:14" x14ac:dyDescent="0.25">
      <c r="A6419" t="str">
        <f t="shared" si="700"/>
        <v>1Gold Coast Suns</v>
      </c>
      <c r="B6419">
        <v>2020</v>
      </c>
      <c r="C6419">
        <v>1</v>
      </c>
      <c r="D6419" t="s">
        <v>85</v>
      </c>
      <c r="E6419" t="s">
        <v>40</v>
      </c>
      <c r="F6419">
        <v>57</v>
      </c>
      <c r="G6419" s="1">
        <v>0.79</v>
      </c>
      <c r="H6419">
        <v>11</v>
      </c>
      <c r="I6419">
        <f t="shared" si="701"/>
        <v>18</v>
      </c>
      <c r="J6419" s="3">
        <f t="shared" si="702"/>
        <v>0.61111111111111116</v>
      </c>
      <c r="K6419" s="5">
        <f t="shared" si="705"/>
        <v>282</v>
      </c>
      <c r="L6419" s="3">
        <f t="shared" ca="1" si="703"/>
        <v>1.8382352941176471E-2</v>
      </c>
      <c r="M6419" s="1">
        <f t="shared" ca="1" si="704"/>
        <v>0.59272875816993464</v>
      </c>
      <c r="N6419" t="str">
        <f t="shared" si="706"/>
        <v>yes</v>
      </c>
    </row>
    <row r="6420" spans="1:14" x14ac:dyDescent="0.25">
      <c r="A6420" t="str">
        <f t="shared" si="700"/>
        <v>1Geelong Cats</v>
      </c>
      <c r="B6420">
        <v>2020</v>
      </c>
      <c r="C6420">
        <v>1</v>
      </c>
      <c r="D6420" t="s">
        <v>111</v>
      </c>
      <c r="E6420" t="s">
        <v>9</v>
      </c>
      <c r="F6420">
        <v>50</v>
      </c>
      <c r="G6420" s="1">
        <v>0.67</v>
      </c>
      <c r="H6420">
        <v>11</v>
      </c>
      <c r="I6420">
        <f t="shared" si="701"/>
        <v>32</v>
      </c>
      <c r="J6420" s="3">
        <f t="shared" si="702"/>
        <v>0.34375</v>
      </c>
      <c r="K6420" s="5">
        <f t="shared" si="705"/>
        <v>208</v>
      </c>
      <c r="L6420" s="3">
        <f t="shared" ca="1" si="703"/>
        <v>8.0213903743315499E-3</v>
      </c>
      <c r="M6420" s="1">
        <f t="shared" ca="1" si="704"/>
        <v>0.33572860962566847</v>
      </c>
      <c r="N6420" t="str">
        <f t="shared" si="706"/>
        <v>yes</v>
      </c>
    </row>
    <row r="6421" spans="1:14" x14ac:dyDescent="0.25">
      <c r="A6421" t="str">
        <f t="shared" si="700"/>
        <v>1North Melbourne</v>
      </c>
      <c r="B6421">
        <v>2020</v>
      </c>
      <c r="C6421">
        <v>1</v>
      </c>
      <c r="D6421" t="s">
        <v>117</v>
      </c>
      <c r="E6421" t="s">
        <v>25</v>
      </c>
      <c r="F6421">
        <v>73</v>
      </c>
      <c r="G6421" s="1">
        <v>0.89</v>
      </c>
      <c r="H6421">
        <v>11</v>
      </c>
      <c r="I6421">
        <f t="shared" si="701"/>
        <v>19</v>
      </c>
      <c r="J6421" s="3">
        <f t="shared" si="702"/>
        <v>0.57894736842105265</v>
      </c>
      <c r="K6421" s="5">
        <f t="shared" si="705"/>
        <v>101</v>
      </c>
      <c r="L6421" s="3">
        <f t="shared" ca="1" si="703"/>
        <v>0</v>
      </c>
      <c r="M6421" s="1">
        <f t="shared" ca="1" si="704"/>
        <v>0.57894736842105265</v>
      </c>
      <c r="N6421" t="str">
        <f t="shared" si="706"/>
        <v>yes</v>
      </c>
    </row>
    <row r="6422" spans="1:14" x14ac:dyDescent="0.25">
      <c r="A6422" t="str">
        <f t="shared" si="700"/>
        <v>1St Kilda</v>
      </c>
      <c r="B6422">
        <v>2020</v>
      </c>
      <c r="C6422">
        <v>1</v>
      </c>
      <c r="D6422" t="s">
        <v>142</v>
      </c>
      <c r="E6422" t="s">
        <v>19</v>
      </c>
      <c r="F6422">
        <v>68</v>
      </c>
      <c r="G6422" s="1">
        <v>0.76</v>
      </c>
      <c r="H6422">
        <v>11</v>
      </c>
      <c r="I6422">
        <f t="shared" si="701"/>
        <v>19</v>
      </c>
      <c r="J6422" s="3">
        <f t="shared" si="702"/>
        <v>0.57894736842105265</v>
      </c>
      <c r="K6422" s="5">
        <f t="shared" si="705"/>
        <v>184</v>
      </c>
      <c r="L6422" s="3">
        <f t="shared" ca="1" si="703"/>
        <v>1.0489510489510488E-2</v>
      </c>
      <c r="M6422" s="1">
        <f t="shared" ca="1" si="704"/>
        <v>0.56845785793154213</v>
      </c>
      <c r="N6422" t="str">
        <f t="shared" si="706"/>
        <v>yes</v>
      </c>
    </row>
    <row r="6423" spans="1:14" x14ac:dyDescent="0.25">
      <c r="A6423" t="str">
        <f t="shared" si="700"/>
        <v>1Richmond</v>
      </c>
      <c r="B6423">
        <v>2020</v>
      </c>
      <c r="C6423">
        <v>1</v>
      </c>
      <c r="D6423" t="s">
        <v>183</v>
      </c>
      <c r="E6423" t="s">
        <v>28</v>
      </c>
      <c r="F6423">
        <v>60</v>
      </c>
      <c r="G6423" s="1">
        <v>0.73</v>
      </c>
      <c r="H6423">
        <v>10</v>
      </c>
      <c r="I6423">
        <f t="shared" si="701"/>
        <v>32</v>
      </c>
      <c r="J6423" s="3">
        <f t="shared" si="702"/>
        <v>0.3125</v>
      </c>
      <c r="K6423" s="5">
        <f t="shared" si="705"/>
        <v>37</v>
      </c>
      <c r="L6423" s="3">
        <f t="shared" ca="1" si="703"/>
        <v>0</v>
      </c>
      <c r="M6423" s="1">
        <f t="shared" ca="1" si="704"/>
        <v>0.3125</v>
      </c>
      <c r="N6423" t="str">
        <f t="shared" si="706"/>
        <v>yes</v>
      </c>
    </row>
    <row r="6424" spans="1:14" x14ac:dyDescent="0.25">
      <c r="A6424" t="str">
        <f t="shared" si="700"/>
        <v>1Carlton</v>
      </c>
      <c r="B6424">
        <v>2020</v>
      </c>
      <c r="C6424">
        <v>1</v>
      </c>
      <c r="D6424" t="s">
        <v>203</v>
      </c>
      <c r="E6424" t="s">
        <v>6</v>
      </c>
      <c r="F6424">
        <v>54</v>
      </c>
      <c r="G6424" s="1">
        <v>0.76</v>
      </c>
      <c r="H6424">
        <v>10</v>
      </c>
      <c r="I6424">
        <f t="shared" si="701"/>
        <v>32</v>
      </c>
      <c r="J6424" s="3">
        <f t="shared" si="702"/>
        <v>0.3125</v>
      </c>
      <c r="K6424" s="5">
        <f t="shared" si="705"/>
        <v>10</v>
      </c>
      <c r="L6424" s="3">
        <f t="shared" ca="1" si="703"/>
        <v>0</v>
      </c>
      <c r="M6424" s="1">
        <f t="shared" ca="1" si="704"/>
        <v>0.3125</v>
      </c>
      <c r="N6424" t="str">
        <f t="shared" si="706"/>
        <v>yes</v>
      </c>
    </row>
    <row r="6425" spans="1:14" x14ac:dyDescent="0.25">
      <c r="A6425" t="str">
        <f t="shared" si="700"/>
        <v>1West Coast Eagles</v>
      </c>
      <c r="B6425">
        <v>2020</v>
      </c>
      <c r="C6425">
        <v>1</v>
      </c>
      <c r="D6425" t="s">
        <v>103</v>
      </c>
      <c r="E6425" t="s">
        <v>36</v>
      </c>
      <c r="F6425">
        <v>93</v>
      </c>
      <c r="G6425" s="1">
        <v>0.81</v>
      </c>
      <c r="H6425">
        <v>10</v>
      </c>
      <c r="I6425">
        <f t="shared" si="701"/>
        <v>23</v>
      </c>
      <c r="J6425" s="3">
        <f t="shared" si="702"/>
        <v>0.43478260869565216</v>
      </c>
      <c r="K6425" s="5">
        <f t="shared" si="705"/>
        <v>179</v>
      </c>
      <c r="L6425" s="3">
        <f t="shared" ca="1" si="703"/>
        <v>3.90625E-3</v>
      </c>
      <c r="M6425" s="1">
        <f t="shared" ca="1" si="704"/>
        <v>0.43087635869565216</v>
      </c>
      <c r="N6425" t="str">
        <f t="shared" si="706"/>
        <v>yes</v>
      </c>
    </row>
    <row r="6426" spans="1:14" x14ac:dyDescent="0.25">
      <c r="A6426" t="str">
        <f t="shared" si="700"/>
        <v>1Hawthorn</v>
      </c>
      <c r="B6426">
        <v>2020</v>
      </c>
      <c r="C6426">
        <v>1</v>
      </c>
      <c r="D6426" t="s">
        <v>145</v>
      </c>
      <c r="E6426" t="s">
        <v>56</v>
      </c>
      <c r="F6426">
        <v>100</v>
      </c>
      <c r="G6426" s="1">
        <v>0.81</v>
      </c>
      <c r="H6426">
        <v>10</v>
      </c>
      <c r="I6426">
        <f t="shared" si="701"/>
        <v>26</v>
      </c>
      <c r="J6426" s="3">
        <f t="shared" si="702"/>
        <v>0.38461538461538464</v>
      </c>
      <c r="K6426" s="5">
        <f t="shared" si="705"/>
        <v>119</v>
      </c>
      <c r="L6426" s="3">
        <f t="shared" ca="1" si="703"/>
        <v>8.0213903743315499E-3</v>
      </c>
      <c r="M6426" s="1">
        <f t="shared" ca="1" si="704"/>
        <v>0.37659399424105311</v>
      </c>
      <c r="N6426" t="str">
        <f t="shared" si="706"/>
        <v>yes</v>
      </c>
    </row>
    <row r="6427" spans="1:14" x14ac:dyDescent="0.25">
      <c r="A6427" t="str">
        <f t="shared" si="700"/>
        <v>1Essendon</v>
      </c>
      <c r="B6427">
        <v>2020</v>
      </c>
      <c r="C6427">
        <v>1</v>
      </c>
      <c r="D6427" t="s">
        <v>63</v>
      </c>
      <c r="E6427" t="s">
        <v>32</v>
      </c>
      <c r="F6427">
        <v>75</v>
      </c>
      <c r="G6427" s="1">
        <v>0.83</v>
      </c>
      <c r="H6427">
        <v>10</v>
      </c>
      <c r="I6427">
        <f t="shared" si="701"/>
        <v>21</v>
      </c>
      <c r="J6427" s="3">
        <f t="shared" si="702"/>
        <v>0.47619047619047616</v>
      </c>
      <c r="K6427" s="5">
        <f t="shared" si="705"/>
        <v>193</v>
      </c>
      <c r="L6427" s="3">
        <f t="shared" ca="1" si="703"/>
        <v>1.201923076923077E-2</v>
      </c>
      <c r="M6427" s="1">
        <f t="shared" ca="1" si="704"/>
        <v>0.46417124542124538</v>
      </c>
      <c r="N6427" t="str">
        <f t="shared" si="706"/>
        <v>yes</v>
      </c>
    </row>
    <row r="6428" spans="1:14" x14ac:dyDescent="0.25">
      <c r="A6428" t="str">
        <f t="shared" si="700"/>
        <v>1Gold Coast Suns</v>
      </c>
      <c r="B6428">
        <v>2020</v>
      </c>
      <c r="C6428">
        <v>1</v>
      </c>
      <c r="D6428" t="s">
        <v>100</v>
      </c>
      <c r="E6428" t="s">
        <v>40</v>
      </c>
      <c r="F6428">
        <v>66</v>
      </c>
      <c r="G6428" s="1">
        <v>0.84</v>
      </c>
      <c r="H6428">
        <v>9</v>
      </c>
      <c r="I6428">
        <f t="shared" si="701"/>
        <v>18</v>
      </c>
      <c r="J6428" s="3">
        <f t="shared" si="702"/>
        <v>0.5</v>
      </c>
      <c r="K6428" s="5">
        <f t="shared" si="705"/>
        <v>184</v>
      </c>
      <c r="L6428" s="3">
        <f t="shared" ca="1" si="703"/>
        <v>0</v>
      </c>
      <c r="M6428" s="1">
        <f t="shared" ca="1" si="704"/>
        <v>0.5</v>
      </c>
      <c r="N6428" t="str">
        <f t="shared" si="706"/>
        <v>yes</v>
      </c>
    </row>
    <row r="6429" spans="1:14" x14ac:dyDescent="0.25">
      <c r="A6429" t="str">
        <f t="shared" si="700"/>
        <v>1West Coast Eagles</v>
      </c>
      <c r="B6429">
        <v>2020</v>
      </c>
      <c r="C6429">
        <v>1</v>
      </c>
      <c r="D6429" t="s">
        <v>128</v>
      </c>
      <c r="E6429" t="s">
        <v>36</v>
      </c>
      <c r="F6429">
        <v>107</v>
      </c>
      <c r="G6429" s="1">
        <v>0.88</v>
      </c>
      <c r="H6429">
        <v>9</v>
      </c>
      <c r="I6429">
        <f t="shared" si="701"/>
        <v>23</v>
      </c>
      <c r="J6429" s="3">
        <f t="shared" si="702"/>
        <v>0.39130434782608697</v>
      </c>
      <c r="K6429" s="5">
        <f t="shared" si="705"/>
        <v>145</v>
      </c>
      <c r="L6429" s="3">
        <f t="shared" ca="1" si="703"/>
        <v>6.1919504643962843E-3</v>
      </c>
      <c r="M6429" s="1">
        <f t="shared" ca="1" si="704"/>
        <v>0.38511239736169067</v>
      </c>
      <c r="N6429" t="str">
        <f t="shared" si="706"/>
        <v>yes</v>
      </c>
    </row>
    <row r="6430" spans="1:14" x14ac:dyDescent="0.25">
      <c r="A6430" t="str">
        <f t="shared" si="700"/>
        <v>1Carlton</v>
      </c>
      <c r="B6430">
        <v>2020</v>
      </c>
      <c r="C6430">
        <v>1</v>
      </c>
      <c r="D6430" t="s">
        <v>219</v>
      </c>
      <c r="E6430" t="s">
        <v>6</v>
      </c>
      <c r="F6430">
        <v>16</v>
      </c>
      <c r="G6430" s="1">
        <v>0.21</v>
      </c>
      <c r="H6430">
        <v>8</v>
      </c>
      <c r="I6430">
        <f t="shared" si="701"/>
        <v>32</v>
      </c>
      <c r="J6430" s="3">
        <f t="shared" si="702"/>
        <v>0.25</v>
      </c>
      <c r="K6430" s="5">
        <f t="shared" si="705"/>
        <v>8</v>
      </c>
      <c r="L6430" s="3">
        <f t="shared" ca="1" si="703"/>
        <v>0</v>
      </c>
      <c r="M6430" s="1">
        <f t="shared" ca="1" si="704"/>
        <v>0.25</v>
      </c>
      <c r="N6430" t="str">
        <f t="shared" si="706"/>
        <v>yes</v>
      </c>
    </row>
    <row r="6431" spans="1:14" x14ac:dyDescent="0.25">
      <c r="A6431" t="str">
        <f t="shared" si="700"/>
        <v>1St Kilda</v>
      </c>
      <c r="B6431">
        <v>2020</v>
      </c>
      <c r="C6431">
        <v>1</v>
      </c>
      <c r="D6431" t="s">
        <v>18</v>
      </c>
      <c r="E6431" t="s">
        <v>19</v>
      </c>
      <c r="F6431">
        <v>65</v>
      </c>
      <c r="G6431" s="1">
        <v>0.86</v>
      </c>
      <c r="H6431">
        <v>8</v>
      </c>
      <c r="I6431">
        <f t="shared" si="701"/>
        <v>19</v>
      </c>
      <c r="J6431" s="3">
        <f t="shared" si="702"/>
        <v>0.42105263157894735</v>
      </c>
      <c r="K6431" s="5">
        <f t="shared" si="705"/>
        <v>177</v>
      </c>
      <c r="L6431" s="3">
        <f t="shared" ca="1" si="703"/>
        <v>0</v>
      </c>
      <c r="M6431" s="1">
        <f t="shared" ca="1" si="704"/>
        <v>0.42105263157894735</v>
      </c>
      <c r="N6431" t="str">
        <f t="shared" si="706"/>
        <v>yes</v>
      </c>
    </row>
    <row r="6432" spans="1:14" x14ac:dyDescent="0.25">
      <c r="A6432" t="str">
        <f t="shared" si="700"/>
        <v>1Fremantle</v>
      </c>
      <c r="B6432">
        <v>2020</v>
      </c>
      <c r="C6432">
        <v>1</v>
      </c>
      <c r="D6432" t="s">
        <v>121</v>
      </c>
      <c r="E6432" t="s">
        <v>53</v>
      </c>
      <c r="F6432">
        <v>80</v>
      </c>
      <c r="G6432" s="1">
        <v>0.87</v>
      </c>
      <c r="H6432">
        <v>8</v>
      </c>
      <c r="I6432">
        <f t="shared" si="701"/>
        <v>21</v>
      </c>
      <c r="J6432" s="3">
        <f t="shared" si="702"/>
        <v>0.38095238095238093</v>
      </c>
      <c r="K6432" s="5">
        <f t="shared" si="705"/>
        <v>106</v>
      </c>
      <c r="L6432" s="3">
        <f t="shared" ca="1" si="703"/>
        <v>0</v>
      </c>
      <c r="M6432" s="1">
        <f t="shared" ca="1" si="704"/>
        <v>0.38095238095238093</v>
      </c>
      <c r="N6432" t="str">
        <f t="shared" si="706"/>
        <v>yes</v>
      </c>
    </row>
    <row r="6433" spans="1:14" x14ac:dyDescent="0.25">
      <c r="A6433" t="str">
        <f t="shared" si="700"/>
        <v>1Hawthorn</v>
      </c>
      <c r="B6433">
        <v>2020</v>
      </c>
      <c r="C6433">
        <v>1</v>
      </c>
      <c r="D6433" t="s">
        <v>57</v>
      </c>
      <c r="E6433" t="s">
        <v>56</v>
      </c>
      <c r="F6433">
        <v>97</v>
      </c>
      <c r="G6433" s="1">
        <v>0.77</v>
      </c>
      <c r="H6433">
        <v>8</v>
      </c>
      <c r="I6433">
        <f t="shared" si="701"/>
        <v>26</v>
      </c>
      <c r="J6433" s="3">
        <f t="shared" si="702"/>
        <v>0.30769230769230771</v>
      </c>
      <c r="K6433" s="5">
        <f t="shared" si="705"/>
        <v>150</v>
      </c>
      <c r="L6433" s="3">
        <f t="shared" ca="1" si="703"/>
        <v>8.5227272727272721E-3</v>
      </c>
      <c r="M6433" s="1">
        <f t="shared" ca="1" si="704"/>
        <v>0.29916958041958042</v>
      </c>
      <c r="N6433" t="str">
        <f t="shared" si="706"/>
        <v>yes</v>
      </c>
    </row>
    <row r="6434" spans="1:14" x14ac:dyDescent="0.25">
      <c r="A6434" t="str">
        <f t="shared" si="700"/>
        <v>1Adelaide Crows</v>
      </c>
      <c r="B6434">
        <v>2020</v>
      </c>
      <c r="C6434">
        <v>1</v>
      </c>
      <c r="D6434" t="s">
        <v>226</v>
      </c>
      <c r="E6434" t="s">
        <v>22</v>
      </c>
      <c r="F6434">
        <v>63</v>
      </c>
      <c r="G6434" s="1">
        <v>0.79</v>
      </c>
      <c r="H6434">
        <v>7</v>
      </c>
      <c r="I6434">
        <f t="shared" si="701"/>
        <v>26</v>
      </c>
      <c r="J6434" s="3">
        <f t="shared" si="702"/>
        <v>0.26923076923076922</v>
      </c>
      <c r="K6434" s="5">
        <f t="shared" si="705"/>
        <v>15</v>
      </c>
      <c r="L6434" s="3">
        <f t="shared" ca="1" si="703"/>
        <v>0</v>
      </c>
      <c r="M6434" s="1">
        <f t="shared" ca="1" si="704"/>
        <v>0.26923076923076922</v>
      </c>
      <c r="N6434" t="str">
        <f t="shared" si="706"/>
        <v>yes</v>
      </c>
    </row>
    <row r="6435" spans="1:14" x14ac:dyDescent="0.25">
      <c r="A6435" t="str">
        <f t="shared" si="700"/>
        <v>1Fremantle</v>
      </c>
      <c r="B6435">
        <v>2020</v>
      </c>
      <c r="C6435">
        <v>1</v>
      </c>
      <c r="D6435" t="s">
        <v>235</v>
      </c>
      <c r="E6435" t="s">
        <v>53</v>
      </c>
      <c r="F6435">
        <v>33</v>
      </c>
      <c r="G6435" s="1">
        <v>0.56000000000000005</v>
      </c>
      <c r="H6435">
        <v>7</v>
      </c>
      <c r="I6435">
        <f t="shared" si="701"/>
        <v>21</v>
      </c>
      <c r="J6435" s="3">
        <f t="shared" si="702"/>
        <v>0.33333333333333331</v>
      </c>
      <c r="K6435" s="5">
        <f t="shared" si="705"/>
        <v>7</v>
      </c>
      <c r="L6435" s="3">
        <f t="shared" ca="1" si="703"/>
        <v>0</v>
      </c>
      <c r="M6435" s="1">
        <f t="shared" ca="1" si="704"/>
        <v>0.33333333333333331</v>
      </c>
      <c r="N6435" t="str">
        <f t="shared" si="706"/>
        <v>yes</v>
      </c>
    </row>
    <row r="6436" spans="1:14" x14ac:dyDescent="0.25">
      <c r="A6436" t="str">
        <f t="shared" si="700"/>
        <v>1Adelaide Crows</v>
      </c>
      <c r="B6436">
        <v>2020</v>
      </c>
      <c r="C6436">
        <v>1</v>
      </c>
      <c r="D6436" t="s">
        <v>131</v>
      </c>
      <c r="E6436" t="s">
        <v>22</v>
      </c>
      <c r="F6436">
        <v>37</v>
      </c>
      <c r="G6436" s="1">
        <v>0.81</v>
      </c>
      <c r="H6436">
        <v>7</v>
      </c>
      <c r="I6436">
        <f t="shared" si="701"/>
        <v>26</v>
      </c>
      <c r="J6436" s="3">
        <f t="shared" si="702"/>
        <v>0.26923076923076922</v>
      </c>
      <c r="K6436" s="5">
        <f t="shared" si="705"/>
        <v>90</v>
      </c>
      <c r="L6436" s="3">
        <f t="shared" ca="1" si="703"/>
        <v>0</v>
      </c>
      <c r="M6436" s="1">
        <f t="shared" ca="1" si="704"/>
        <v>0.26923076923076922</v>
      </c>
      <c r="N6436" t="str">
        <f t="shared" si="706"/>
        <v>yes</v>
      </c>
    </row>
    <row r="6437" spans="1:14" x14ac:dyDescent="0.25">
      <c r="A6437" t="str">
        <f t="shared" si="700"/>
        <v>1Fremantle</v>
      </c>
      <c r="B6437">
        <v>2020</v>
      </c>
      <c r="C6437">
        <v>1</v>
      </c>
      <c r="D6437" t="s">
        <v>112</v>
      </c>
      <c r="E6437" t="s">
        <v>53</v>
      </c>
      <c r="F6437">
        <v>93</v>
      </c>
      <c r="G6437" s="1">
        <v>0.95</v>
      </c>
      <c r="H6437">
        <v>7</v>
      </c>
      <c r="I6437">
        <f t="shared" si="701"/>
        <v>21</v>
      </c>
      <c r="J6437" s="3">
        <f t="shared" si="702"/>
        <v>0.33333333333333331</v>
      </c>
      <c r="K6437" s="5">
        <f t="shared" si="705"/>
        <v>114</v>
      </c>
      <c r="L6437" s="3">
        <f t="shared" ca="1" si="703"/>
        <v>0</v>
      </c>
      <c r="M6437" s="1">
        <f t="shared" ca="1" si="704"/>
        <v>0.33333333333333331</v>
      </c>
      <c r="N6437" t="str">
        <f t="shared" si="706"/>
        <v>yes</v>
      </c>
    </row>
    <row r="6438" spans="1:14" x14ac:dyDescent="0.25">
      <c r="A6438" t="str">
        <f t="shared" si="700"/>
        <v>1St Kilda</v>
      </c>
      <c r="B6438">
        <v>2020</v>
      </c>
      <c r="C6438">
        <v>1</v>
      </c>
      <c r="D6438" t="s">
        <v>54</v>
      </c>
      <c r="E6438" t="s">
        <v>19</v>
      </c>
      <c r="F6438">
        <v>33</v>
      </c>
      <c r="G6438" s="1">
        <v>0.42</v>
      </c>
      <c r="H6438">
        <v>6</v>
      </c>
      <c r="I6438">
        <f t="shared" si="701"/>
        <v>19</v>
      </c>
      <c r="J6438" s="3">
        <f t="shared" si="702"/>
        <v>0.31578947368421051</v>
      </c>
      <c r="K6438" s="5">
        <f t="shared" si="705"/>
        <v>158</v>
      </c>
      <c r="L6438" s="3">
        <f t="shared" ca="1" si="703"/>
        <v>0</v>
      </c>
      <c r="M6438" s="1">
        <f t="shared" ca="1" si="704"/>
        <v>0.31578947368421051</v>
      </c>
      <c r="N6438" t="str">
        <f t="shared" si="706"/>
        <v>yes</v>
      </c>
    </row>
    <row r="6439" spans="1:14" x14ac:dyDescent="0.25">
      <c r="A6439" t="str">
        <f t="shared" si="700"/>
        <v>1North Melbourne</v>
      </c>
      <c r="B6439">
        <v>2020</v>
      </c>
      <c r="C6439">
        <v>1</v>
      </c>
      <c r="D6439" t="s">
        <v>240</v>
      </c>
      <c r="E6439" t="s">
        <v>25</v>
      </c>
      <c r="F6439">
        <v>55</v>
      </c>
      <c r="G6439" s="1">
        <v>0.79</v>
      </c>
      <c r="H6439">
        <v>6</v>
      </c>
      <c r="I6439">
        <f t="shared" si="701"/>
        <v>19</v>
      </c>
      <c r="J6439" s="3">
        <f t="shared" si="702"/>
        <v>0.31578947368421051</v>
      </c>
      <c r="K6439" s="5">
        <f t="shared" si="705"/>
        <v>11</v>
      </c>
      <c r="L6439" s="3">
        <f t="shared" ca="1" si="703"/>
        <v>0</v>
      </c>
      <c r="M6439" s="1">
        <f t="shared" ca="1" si="704"/>
        <v>0.31578947368421051</v>
      </c>
      <c r="N6439" t="str">
        <f t="shared" si="706"/>
        <v>yes</v>
      </c>
    </row>
    <row r="6440" spans="1:14" x14ac:dyDescent="0.25">
      <c r="A6440" t="str">
        <f t="shared" si="700"/>
        <v>1Fremantle</v>
      </c>
      <c r="B6440">
        <v>2020</v>
      </c>
      <c r="C6440">
        <v>1</v>
      </c>
      <c r="D6440" t="s">
        <v>140</v>
      </c>
      <c r="E6440" t="s">
        <v>53</v>
      </c>
      <c r="F6440">
        <v>43</v>
      </c>
      <c r="G6440" s="1">
        <v>0.73</v>
      </c>
      <c r="H6440">
        <v>6</v>
      </c>
      <c r="I6440">
        <f t="shared" si="701"/>
        <v>21</v>
      </c>
      <c r="J6440" s="3">
        <f t="shared" si="702"/>
        <v>0.2857142857142857</v>
      </c>
      <c r="K6440" s="5">
        <f t="shared" si="705"/>
        <v>79</v>
      </c>
      <c r="L6440" s="3">
        <f t="shared" ca="1" si="703"/>
        <v>0</v>
      </c>
      <c r="M6440" s="1">
        <f t="shared" ca="1" si="704"/>
        <v>0.2857142857142857</v>
      </c>
      <c r="N6440" t="str">
        <f t="shared" si="706"/>
        <v>yes</v>
      </c>
    </row>
    <row r="6441" spans="1:14" x14ac:dyDescent="0.25">
      <c r="A6441" t="str">
        <f t="shared" si="700"/>
        <v>1Port Adelaide</v>
      </c>
      <c r="B6441">
        <v>2020</v>
      </c>
      <c r="C6441">
        <v>1</v>
      </c>
      <c r="D6441" t="s">
        <v>178</v>
      </c>
      <c r="E6441" t="s">
        <v>48</v>
      </c>
      <c r="F6441">
        <v>85</v>
      </c>
      <c r="G6441" s="1">
        <v>0.81</v>
      </c>
      <c r="H6441">
        <v>6</v>
      </c>
      <c r="I6441">
        <f t="shared" si="701"/>
        <v>18</v>
      </c>
      <c r="J6441" s="3">
        <f t="shared" si="702"/>
        <v>0.33333333333333331</v>
      </c>
      <c r="K6441" s="5">
        <f t="shared" si="705"/>
        <v>54</v>
      </c>
      <c r="L6441" s="3">
        <f t="shared" ca="1" si="703"/>
        <v>0</v>
      </c>
      <c r="M6441" s="1">
        <f t="shared" ca="1" si="704"/>
        <v>0.33333333333333331</v>
      </c>
      <c r="N6441" t="str">
        <f t="shared" si="706"/>
        <v>yes</v>
      </c>
    </row>
    <row r="6442" spans="1:14" x14ac:dyDescent="0.25">
      <c r="A6442" t="str">
        <f t="shared" si="700"/>
        <v>1Brisbane Lions</v>
      </c>
      <c r="B6442">
        <v>2020</v>
      </c>
      <c r="C6442">
        <v>1</v>
      </c>
      <c r="D6442" t="s">
        <v>225</v>
      </c>
      <c r="E6442" t="s">
        <v>16</v>
      </c>
      <c r="F6442">
        <v>47</v>
      </c>
      <c r="G6442" s="1">
        <v>0.76</v>
      </c>
      <c r="H6442">
        <v>6</v>
      </c>
      <c r="I6442">
        <f t="shared" si="701"/>
        <v>26</v>
      </c>
      <c r="J6442" s="3">
        <f t="shared" si="702"/>
        <v>0.23076923076923078</v>
      </c>
      <c r="K6442" s="5">
        <f t="shared" si="705"/>
        <v>76</v>
      </c>
      <c r="L6442" s="3">
        <f t="shared" ca="1" si="703"/>
        <v>0</v>
      </c>
      <c r="M6442" s="1">
        <f t="shared" ca="1" si="704"/>
        <v>0.23076923076923078</v>
      </c>
      <c r="N6442" t="str">
        <f t="shared" si="706"/>
        <v>yes</v>
      </c>
    </row>
    <row r="6443" spans="1:14" x14ac:dyDescent="0.25">
      <c r="A6443" t="str">
        <f t="shared" si="700"/>
        <v>1Richmond</v>
      </c>
      <c r="B6443">
        <v>2020</v>
      </c>
      <c r="C6443">
        <v>1</v>
      </c>
      <c r="D6443" t="s">
        <v>222</v>
      </c>
      <c r="E6443" t="s">
        <v>28</v>
      </c>
      <c r="F6443">
        <v>59</v>
      </c>
      <c r="G6443" s="1">
        <v>0.82</v>
      </c>
      <c r="H6443">
        <v>6</v>
      </c>
      <c r="I6443">
        <f t="shared" si="701"/>
        <v>32</v>
      </c>
      <c r="J6443" s="3">
        <f t="shared" si="702"/>
        <v>0.1875</v>
      </c>
      <c r="K6443" s="5">
        <f t="shared" si="705"/>
        <v>51</v>
      </c>
      <c r="L6443" s="3">
        <f t="shared" ca="1" si="703"/>
        <v>0</v>
      </c>
      <c r="M6443" s="1">
        <f t="shared" ca="1" si="704"/>
        <v>0.1875</v>
      </c>
      <c r="N6443" t="str">
        <f t="shared" si="706"/>
        <v>yes</v>
      </c>
    </row>
    <row r="6444" spans="1:14" x14ac:dyDescent="0.25">
      <c r="A6444" t="str">
        <f t="shared" si="700"/>
        <v>1Gold Coast Suns</v>
      </c>
      <c r="B6444">
        <v>2020</v>
      </c>
      <c r="C6444">
        <v>1</v>
      </c>
      <c r="D6444" t="s">
        <v>248</v>
      </c>
      <c r="E6444" t="s">
        <v>40</v>
      </c>
      <c r="F6444">
        <v>45</v>
      </c>
      <c r="G6444" s="1">
        <v>0.67</v>
      </c>
      <c r="H6444">
        <v>6</v>
      </c>
      <c r="I6444">
        <f t="shared" si="701"/>
        <v>18</v>
      </c>
      <c r="J6444" s="3">
        <f t="shared" si="702"/>
        <v>0.33333333333333331</v>
      </c>
      <c r="K6444" s="5">
        <f t="shared" si="705"/>
        <v>6</v>
      </c>
      <c r="L6444" s="3">
        <f t="shared" ca="1" si="703"/>
        <v>0</v>
      </c>
      <c r="M6444" s="1">
        <f t="shared" ca="1" si="704"/>
        <v>0.33333333333333331</v>
      </c>
      <c r="N6444" t="str">
        <f t="shared" si="706"/>
        <v>yes</v>
      </c>
    </row>
    <row r="6445" spans="1:14" x14ac:dyDescent="0.25">
      <c r="A6445" t="str">
        <f t="shared" si="700"/>
        <v>1Adelaide Crows</v>
      </c>
      <c r="B6445">
        <v>2020</v>
      </c>
      <c r="C6445">
        <v>1</v>
      </c>
      <c r="D6445" t="s">
        <v>253</v>
      </c>
      <c r="E6445" t="s">
        <v>22</v>
      </c>
      <c r="F6445">
        <v>41</v>
      </c>
      <c r="G6445" s="1">
        <v>0.9</v>
      </c>
      <c r="H6445">
        <v>5</v>
      </c>
      <c r="I6445">
        <f t="shared" si="701"/>
        <v>26</v>
      </c>
      <c r="J6445" s="3">
        <f t="shared" si="702"/>
        <v>0.19230769230769232</v>
      </c>
      <c r="K6445" s="5">
        <f t="shared" si="705"/>
        <v>7</v>
      </c>
      <c r="L6445" s="3">
        <f t="shared" ca="1" si="703"/>
        <v>0</v>
      </c>
      <c r="M6445" s="1">
        <f t="shared" ca="1" si="704"/>
        <v>0.19230769230769232</v>
      </c>
      <c r="N6445" t="str">
        <f t="shared" si="706"/>
        <v>yes</v>
      </c>
    </row>
    <row r="6446" spans="1:14" x14ac:dyDescent="0.25">
      <c r="A6446" t="str">
        <f t="shared" si="700"/>
        <v>1GWS Giants</v>
      </c>
      <c r="B6446">
        <v>2020</v>
      </c>
      <c r="C6446">
        <v>1</v>
      </c>
      <c r="D6446" t="s">
        <v>244</v>
      </c>
      <c r="E6446" t="s">
        <v>11</v>
      </c>
      <c r="F6446">
        <v>40</v>
      </c>
      <c r="G6446" s="1">
        <v>0.83</v>
      </c>
      <c r="H6446">
        <v>5</v>
      </c>
      <c r="I6446">
        <f t="shared" si="701"/>
        <v>32</v>
      </c>
      <c r="J6446" s="3">
        <f t="shared" si="702"/>
        <v>0.15625</v>
      </c>
      <c r="K6446" s="5">
        <f t="shared" si="705"/>
        <v>41</v>
      </c>
      <c r="L6446" s="3">
        <f t="shared" ca="1" si="703"/>
        <v>0</v>
      </c>
      <c r="M6446" s="1">
        <f t="shared" ca="1" si="704"/>
        <v>0.15625</v>
      </c>
      <c r="N6446" t="str">
        <f t="shared" si="706"/>
        <v>yes</v>
      </c>
    </row>
    <row r="6447" spans="1:14" x14ac:dyDescent="0.25">
      <c r="A6447" t="str">
        <f t="shared" si="700"/>
        <v>1North Melbourne</v>
      </c>
      <c r="B6447">
        <v>2020</v>
      </c>
      <c r="C6447">
        <v>1</v>
      </c>
      <c r="D6447" t="s">
        <v>24</v>
      </c>
      <c r="E6447" t="s">
        <v>25</v>
      </c>
      <c r="F6447">
        <v>49</v>
      </c>
      <c r="G6447" s="1">
        <v>0.74</v>
      </c>
      <c r="H6447">
        <v>5</v>
      </c>
      <c r="I6447">
        <f t="shared" si="701"/>
        <v>19</v>
      </c>
      <c r="J6447" s="3">
        <f t="shared" si="702"/>
        <v>0.26315789473684209</v>
      </c>
      <c r="K6447" s="5">
        <f t="shared" si="705"/>
        <v>200</v>
      </c>
      <c r="L6447" s="3">
        <f t="shared" ca="1" si="703"/>
        <v>0</v>
      </c>
      <c r="M6447" s="1">
        <f t="shared" ca="1" si="704"/>
        <v>0.26315789473684209</v>
      </c>
      <c r="N6447" t="str">
        <f t="shared" si="706"/>
        <v>yes</v>
      </c>
    </row>
    <row r="6448" spans="1:14" x14ac:dyDescent="0.25">
      <c r="A6448" t="str">
        <f t="shared" si="700"/>
        <v>1Essendon</v>
      </c>
      <c r="B6448">
        <v>2020</v>
      </c>
      <c r="C6448">
        <v>1</v>
      </c>
      <c r="D6448" t="s">
        <v>201</v>
      </c>
      <c r="E6448" t="s">
        <v>32</v>
      </c>
      <c r="F6448">
        <v>49</v>
      </c>
      <c r="G6448" s="1">
        <v>0.76</v>
      </c>
      <c r="H6448">
        <v>5</v>
      </c>
      <c r="I6448">
        <f t="shared" si="701"/>
        <v>21</v>
      </c>
      <c r="J6448" s="3">
        <f t="shared" si="702"/>
        <v>0.23809523809523808</v>
      </c>
      <c r="K6448" s="5">
        <f t="shared" si="705"/>
        <v>54</v>
      </c>
      <c r="L6448" s="3">
        <f t="shared" ca="1" si="703"/>
        <v>0</v>
      </c>
      <c r="M6448" s="1">
        <f t="shared" ca="1" si="704"/>
        <v>0.23809523809523808</v>
      </c>
      <c r="N6448" t="str">
        <f t="shared" si="706"/>
        <v>yes</v>
      </c>
    </row>
    <row r="6449" spans="1:14" x14ac:dyDescent="0.25">
      <c r="A6449" t="str">
        <f t="shared" si="700"/>
        <v>1Gold Coast Suns</v>
      </c>
      <c r="B6449">
        <v>2020</v>
      </c>
      <c r="C6449">
        <v>1</v>
      </c>
      <c r="D6449" t="s">
        <v>90</v>
      </c>
      <c r="E6449" t="s">
        <v>40</v>
      </c>
      <c r="F6449">
        <v>73</v>
      </c>
      <c r="G6449" s="1">
        <v>0.8</v>
      </c>
      <c r="H6449">
        <v>5</v>
      </c>
      <c r="I6449">
        <f t="shared" si="701"/>
        <v>18</v>
      </c>
      <c r="J6449" s="3">
        <f t="shared" si="702"/>
        <v>0.27777777777777779</v>
      </c>
      <c r="K6449" s="5">
        <f t="shared" si="705"/>
        <v>200</v>
      </c>
      <c r="L6449" s="3">
        <f t="shared" ca="1" si="703"/>
        <v>9.0909090909090905E-3</v>
      </c>
      <c r="M6449" s="1">
        <f t="shared" ca="1" si="704"/>
        <v>0.2686868686868687</v>
      </c>
      <c r="N6449" t="str">
        <f t="shared" si="706"/>
        <v>yes</v>
      </c>
    </row>
    <row r="6450" spans="1:14" x14ac:dyDescent="0.25">
      <c r="A6450" t="str">
        <f t="shared" si="700"/>
        <v>1Gold Coast Suns</v>
      </c>
      <c r="B6450">
        <v>2020</v>
      </c>
      <c r="C6450">
        <v>1</v>
      </c>
      <c r="D6450" t="s">
        <v>114</v>
      </c>
      <c r="E6450" t="s">
        <v>40</v>
      </c>
      <c r="F6450">
        <v>64</v>
      </c>
      <c r="G6450" s="1">
        <v>0.78</v>
      </c>
      <c r="H6450">
        <v>5</v>
      </c>
      <c r="I6450">
        <f t="shared" si="701"/>
        <v>18</v>
      </c>
      <c r="J6450" s="3">
        <f t="shared" si="702"/>
        <v>0.27777777777777779</v>
      </c>
      <c r="K6450" s="5">
        <f t="shared" si="705"/>
        <v>60</v>
      </c>
      <c r="L6450" s="3">
        <f t="shared" ca="1" si="703"/>
        <v>0</v>
      </c>
      <c r="M6450" s="1">
        <f t="shared" ca="1" si="704"/>
        <v>0.27777777777777779</v>
      </c>
      <c r="N6450" t="str">
        <f t="shared" si="706"/>
        <v>yes</v>
      </c>
    </row>
    <row r="6451" spans="1:14" x14ac:dyDescent="0.25">
      <c r="A6451" t="str">
        <f t="shared" si="700"/>
        <v>1St Kilda</v>
      </c>
      <c r="B6451">
        <v>2020</v>
      </c>
      <c r="C6451">
        <v>1</v>
      </c>
      <c r="D6451" t="s">
        <v>170</v>
      </c>
      <c r="E6451" t="s">
        <v>19</v>
      </c>
      <c r="F6451">
        <v>78</v>
      </c>
      <c r="G6451" s="1">
        <v>0.81</v>
      </c>
      <c r="H6451">
        <v>4</v>
      </c>
      <c r="I6451">
        <f t="shared" si="701"/>
        <v>19</v>
      </c>
      <c r="J6451" s="3">
        <f t="shared" si="702"/>
        <v>0.21052631578947367</v>
      </c>
      <c r="K6451" s="5">
        <f t="shared" si="705"/>
        <v>39</v>
      </c>
      <c r="L6451" s="3">
        <f t="shared" ca="1" si="703"/>
        <v>0</v>
      </c>
      <c r="M6451" s="1">
        <f t="shared" ca="1" si="704"/>
        <v>0.21052631578947367</v>
      </c>
      <c r="N6451" t="str">
        <f t="shared" si="706"/>
        <v>yes</v>
      </c>
    </row>
    <row r="6452" spans="1:14" x14ac:dyDescent="0.25">
      <c r="A6452" t="str">
        <f t="shared" si="700"/>
        <v>1West Coast Eagles</v>
      </c>
      <c r="B6452">
        <v>2020</v>
      </c>
      <c r="C6452">
        <v>1</v>
      </c>
      <c r="D6452" t="s">
        <v>189</v>
      </c>
      <c r="E6452" t="s">
        <v>36</v>
      </c>
      <c r="F6452">
        <v>11</v>
      </c>
      <c r="G6452" s="1">
        <v>0.52</v>
      </c>
      <c r="H6452">
        <v>4</v>
      </c>
      <c r="I6452">
        <f t="shared" si="701"/>
        <v>23</v>
      </c>
      <c r="J6452" s="3">
        <f t="shared" si="702"/>
        <v>0.17391304347826086</v>
      </c>
      <c r="K6452" s="5">
        <f t="shared" si="705"/>
        <v>20</v>
      </c>
      <c r="L6452" s="3">
        <f t="shared" ca="1" si="703"/>
        <v>0</v>
      </c>
      <c r="M6452" s="1">
        <f t="shared" ca="1" si="704"/>
        <v>0.17391304347826086</v>
      </c>
      <c r="N6452" t="str">
        <f t="shared" si="706"/>
        <v>yes</v>
      </c>
    </row>
    <row r="6453" spans="1:14" x14ac:dyDescent="0.25">
      <c r="A6453" t="str">
        <f t="shared" si="700"/>
        <v>1Gold Coast Suns</v>
      </c>
      <c r="B6453">
        <v>2020</v>
      </c>
      <c r="C6453">
        <v>1</v>
      </c>
      <c r="D6453" t="s">
        <v>252</v>
      </c>
      <c r="E6453" t="s">
        <v>40</v>
      </c>
      <c r="F6453">
        <v>23</v>
      </c>
      <c r="G6453" s="1">
        <v>0.8</v>
      </c>
      <c r="H6453">
        <v>4</v>
      </c>
      <c r="I6453">
        <f t="shared" si="701"/>
        <v>18</v>
      </c>
      <c r="J6453" s="3">
        <f t="shared" si="702"/>
        <v>0.22222222222222221</v>
      </c>
      <c r="K6453" s="5">
        <f t="shared" si="705"/>
        <v>22</v>
      </c>
      <c r="L6453" s="3">
        <f t="shared" ca="1" si="703"/>
        <v>0</v>
      </c>
      <c r="M6453" s="1">
        <f t="shared" ca="1" si="704"/>
        <v>0.22222222222222221</v>
      </c>
      <c r="N6453" t="str">
        <f t="shared" si="706"/>
        <v>yes</v>
      </c>
    </row>
    <row r="6454" spans="1:14" x14ac:dyDescent="0.25">
      <c r="A6454" t="str">
        <f t="shared" si="700"/>
        <v>1St Kilda</v>
      </c>
      <c r="B6454">
        <v>2020</v>
      </c>
      <c r="C6454">
        <v>1</v>
      </c>
      <c r="D6454" t="s">
        <v>38</v>
      </c>
      <c r="E6454" t="s">
        <v>19</v>
      </c>
      <c r="F6454">
        <v>63</v>
      </c>
      <c r="G6454" s="1">
        <v>0.77</v>
      </c>
      <c r="H6454">
        <v>4</v>
      </c>
      <c r="I6454">
        <f t="shared" si="701"/>
        <v>19</v>
      </c>
      <c r="J6454" s="3">
        <f t="shared" si="702"/>
        <v>0.21052631578947367</v>
      </c>
      <c r="K6454" s="5">
        <f t="shared" si="705"/>
        <v>193</v>
      </c>
      <c r="L6454" s="3">
        <f t="shared" ca="1" si="703"/>
        <v>7.5187969924812026E-3</v>
      </c>
      <c r="M6454" s="1">
        <f t="shared" ca="1" si="704"/>
        <v>0.20300751879699247</v>
      </c>
      <c r="N6454" t="str">
        <f t="shared" si="706"/>
        <v>yes</v>
      </c>
    </row>
    <row r="6455" spans="1:14" x14ac:dyDescent="0.25">
      <c r="A6455" t="str">
        <f t="shared" si="700"/>
        <v>1Sydney Swans</v>
      </c>
      <c r="B6455">
        <v>2020</v>
      </c>
      <c r="C6455">
        <v>1</v>
      </c>
      <c r="D6455" t="s">
        <v>137</v>
      </c>
      <c r="E6455" t="s">
        <v>70</v>
      </c>
      <c r="F6455">
        <v>43</v>
      </c>
      <c r="G6455" s="1">
        <v>0.88</v>
      </c>
      <c r="H6455">
        <v>4</v>
      </c>
      <c r="I6455">
        <f t="shared" si="701"/>
        <v>26</v>
      </c>
      <c r="J6455" s="3">
        <f t="shared" si="702"/>
        <v>0.15384615384615385</v>
      </c>
      <c r="K6455" s="5">
        <f t="shared" si="705"/>
        <v>68</v>
      </c>
      <c r="L6455" s="3">
        <f t="shared" ca="1" si="703"/>
        <v>0</v>
      </c>
      <c r="M6455" s="1">
        <f t="shared" ca="1" si="704"/>
        <v>0.15384615384615385</v>
      </c>
      <c r="N6455" t="str">
        <f t="shared" si="706"/>
        <v>yes</v>
      </c>
    </row>
    <row r="6456" spans="1:14" x14ac:dyDescent="0.25">
      <c r="A6456" t="str">
        <f t="shared" si="700"/>
        <v>1Hawthorn</v>
      </c>
      <c r="B6456">
        <v>2020</v>
      </c>
      <c r="C6456">
        <v>1</v>
      </c>
      <c r="D6456" t="s">
        <v>206</v>
      </c>
      <c r="E6456" t="s">
        <v>56</v>
      </c>
      <c r="F6456">
        <v>74</v>
      </c>
      <c r="G6456" s="1">
        <v>0.9</v>
      </c>
      <c r="H6456">
        <v>3</v>
      </c>
      <c r="I6456">
        <f t="shared" si="701"/>
        <v>26</v>
      </c>
      <c r="J6456" s="3">
        <f t="shared" si="702"/>
        <v>0.11538461538461539</v>
      </c>
      <c r="K6456" s="5">
        <f t="shared" si="705"/>
        <v>60</v>
      </c>
      <c r="L6456" s="3">
        <f t="shared" ca="1" si="703"/>
        <v>0</v>
      </c>
      <c r="M6456" s="1">
        <f t="shared" ca="1" si="704"/>
        <v>0.11538461538461539</v>
      </c>
      <c r="N6456" t="str">
        <f t="shared" si="706"/>
        <v>yes</v>
      </c>
    </row>
    <row r="6457" spans="1:14" x14ac:dyDescent="0.25">
      <c r="A6457" t="str">
        <f t="shared" si="700"/>
        <v>1Collingwood</v>
      </c>
      <c r="B6457">
        <v>2020</v>
      </c>
      <c r="C6457">
        <v>1</v>
      </c>
      <c r="D6457" t="s">
        <v>283</v>
      </c>
      <c r="E6457" t="s">
        <v>51</v>
      </c>
      <c r="F6457">
        <v>57</v>
      </c>
      <c r="G6457" s="1">
        <v>0.79</v>
      </c>
      <c r="H6457">
        <v>3</v>
      </c>
      <c r="I6457">
        <f t="shared" si="701"/>
        <v>22</v>
      </c>
      <c r="J6457" s="3">
        <f t="shared" si="702"/>
        <v>0.13636363636363635</v>
      </c>
      <c r="K6457" s="5">
        <f t="shared" si="705"/>
        <v>10</v>
      </c>
      <c r="L6457" s="3">
        <f t="shared" ca="1" si="703"/>
        <v>0</v>
      </c>
      <c r="M6457" s="1">
        <f t="shared" ca="1" si="704"/>
        <v>0.13636363636363635</v>
      </c>
      <c r="N6457" t="str">
        <f t="shared" si="706"/>
        <v>yes</v>
      </c>
    </row>
    <row r="6458" spans="1:14" x14ac:dyDescent="0.25">
      <c r="A6458" t="str">
        <f t="shared" si="700"/>
        <v>1Carlton</v>
      </c>
      <c r="B6458">
        <v>2020</v>
      </c>
      <c r="C6458">
        <v>1</v>
      </c>
      <c r="D6458" t="s">
        <v>162</v>
      </c>
      <c r="E6458" t="s">
        <v>6</v>
      </c>
      <c r="F6458">
        <v>65</v>
      </c>
      <c r="G6458" s="1">
        <v>0.81</v>
      </c>
      <c r="H6458">
        <v>3</v>
      </c>
      <c r="I6458">
        <f t="shared" si="701"/>
        <v>32</v>
      </c>
      <c r="J6458" s="3">
        <f t="shared" si="702"/>
        <v>9.375E-2</v>
      </c>
      <c r="K6458" s="5">
        <f t="shared" si="705"/>
        <v>44</v>
      </c>
      <c r="L6458" s="3">
        <f t="shared" ca="1" si="703"/>
        <v>0</v>
      </c>
      <c r="M6458" s="1">
        <f t="shared" ca="1" si="704"/>
        <v>9.375E-2</v>
      </c>
      <c r="N6458" t="str">
        <f t="shared" si="706"/>
        <v>yes</v>
      </c>
    </row>
    <row r="6459" spans="1:14" x14ac:dyDescent="0.25">
      <c r="A6459" t="str">
        <f t="shared" si="700"/>
        <v>1West Coast Eagles</v>
      </c>
      <c r="B6459">
        <v>2020</v>
      </c>
      <c r="C6459">
        <v>1</v>
      </c>
      <c r="D6459" t="s">
        <v>171</v>
      </c>
      <c r="E6459" t="s">
        <v>36</v>
      </c>
      <c r="F6459">
        <v>39</v>
      </c>
      <c r="G6459" s="1">
        <v>0.92</v>
      </c>
      <c r="H6459">
        <v>3</v>
      </c>
      <c r="I6459">
        <f t="shared" si="701"/>
        <v>23</v>
      </c>
      <c r="J6459" s="3">
        <f t="shared" si="702"/>
        <v>0.13043478260869565</v>
      </c>
      <c r="K6459" s="5">
        <f t="shared" si="705"/>
        <v>63</v>
      </c>
      <c r="L6459" s="3">
        <f t="shared" ca="1" si="703"/>
        <v>0</v>
      </c>
      <c r="M6459" s="1">
        <f t="shared" ca="1" si="704"/>
        <v>0.13043478260869565</v>
      </c>
      <c r="N6459" t="str">
        <f t="shared" si="706"/>
        <v>yes</v>
      </c>
    </row>
    <row r="6460" spans="1:14" x14ac:dyDescent="0.25">
      <c r="A6460" t="str">
        <f t="shared" si="700"/>
        <v>1Geelong Cats</v>
      </c>
      <c r="B6460">
        <v>2020</v>
      </c>
      <c r="C6460">
        <v>1</v>
      </c>
      <c r="D6460" t="s">
        <v>211</v>
      </c>
      <c r="E6460" t="s">
        <v>9</v>
      </c>
      <c r="F6460">
        <v>38</v>
      </c>
      <c r="G6460" s="1">
        <v>0.94</v>
      </c>
      <c r="H6460">
        <v>3</v>
      </c>
      <c r="I6460">
        <f t="shared" si="701"/>
        <v>32</v>
      </c>
      <c r="J6460" s="3">
        <f t="shared" si="702"/>
        <v>9.375E-2</v>
      </c>
      <c r="K6460" s="5">
        <f t="shared" si="705"/>
        <v>50</v>
      </c>
      <c r="L6460" s="3">
        <f t="shared" ca="1" si="703"/>
        <v>0</v>
      </c>
      <c r="M6460" s="1">
        <f t="shared" ca="1" si="704"/>
        <v>9.375E-2</v>
      </c>
      <c r="N6460" t="str">
        <f t="shared" si="706"/>
        <v>yes</v>
      </c>
    </row>
    <row r="6461" spans="1:14" x14ac:dyDescent="0.25">
      <c r="A6461" t="str">
        <f t="shared" si="700"/>
        <v>1Port Adelaide</v>
      </c>
      <c r="B6461">
        <v>2020</v>
      </c>
      <c r="C6461">
        <v>1</v>
      </c>
      <c r="D6461" t="s">
        <v>242</v>
      </c>
      <c r="E6461" t="s">
        <v>48</v>
      </c>
      <c r="F6461">
        <v>69</v>
      </c>
      <c r="G6461" s="1">
        <v>0.87</v>
      </c>
      <c r="H6461">
        <v>3</v>
      </c>
      <c r="I6461">
        <f t="shared" si="701"/>
        <v>18</v>
      </c>
      <c r="J6461" s="3">
        <f t="shared" si="702"/>
        <v>0.16666666666666666</v>
      </c>
      <c r="K6461" s="5">
        <f t="shared" si="705"/>
        <v>31</v>
      </c>
      <c r="L6461" s="3">
        <f t="shared" ca="1" si="703"/>
        <v>0</v>
      </c>
      <c r="M6461" s="1">
        <f t="shared" ca="1" si="704"/>
        <v>0.16666666666666666</v>
      </c>
      <c r="N6461" t="str">
        <f t="shared" si="706"/>
        <v>yes</v>
      </c>
    </row>
    <row r="6462" spans="1:14" x14ac:dyDescent="0.25">
      <c r="A6462" t="str">
        <f t="shared" si="700"/>
        <v>1Gold Coast Suns</v>
      </c>
      <c r="B6462">
        <v>2020</v>
      </c>
      <c r="C6462">
        <v>1</v>
      </c>
      <c r="D6462" t="s">
        <v>247</v>
      </c>
      <c r="E6462" t="s">
        <v>40</v>
      </c>
      <c r="F6462">
        <v>30</v>
      </c>
      <c r="G6462" s="1">
        <v>0.82</v>
      </c>
      <c r="H6462">
        <v>3</v>
      </c>
      <c r="I6462">
        <f t="shared" si="701"/>
        <v>18</v>
      </c>
      <c r="J6462" s="3">
        <f t="shared" si="702"/>
        <v>0.16666666666666666</v>
      </c>
      <c r="K6462" s="5">
        <f t="shared" si="705"/>
        <v>42</v>
      </c>
      <c r="L6462" s="3">
        <f t="shared" ca="1" si="703"/>
        <v>0</v>
      </c>
      <c r="M6462" s="1">
        <f t="shared" ca="1" si="704"/>
        <v>0.16666666666666666</v>
      </c>
      <c r="N6462" t="str">
        <f t="shared" si="706"/>
        <v>yes</v>
      </c>
    </row>
    <row r="6463" spans="1:14" x14ac:dyDescent="0.25">
      <c r="A6463" t="str">
        <f t="shared" si="700"/>
        <v>1Western Bulldogs</v>
      </c>
      <c r="B6463">
        <v>2020</v>
      </c>
      <c r="C6463">
        <v>1</v>
      </c>
      <c r="D6463" t="s">
        <v>292</v>
      </c>
      <c r="E6463" t="s">
        <v>14</v>
      </c>
      <c r="F6463">
        <v>13</v>
      </c>
      <c r="G6463" s="1">
        <v>0.69</v>
      </c>
      <c r="H6463">
        <v>3</v>
      </c>
      <c r="I6463">
        <f t="shared" si="701"/>
        <v>22</v>
      </c>
      <c r="J6463" s="3">
        <f t="shared" si="702"/>
        <v>0.13636363636363635</v>
      </c>
      <c r="K6463" s="5">
        <f t="shared" si="705"/>
        <v>3</v>
      </c>
      <c r="L6463" s="3">
        <f t="shared" ca="1" si="703"/>
        <v>0</v>
      </c>
      <c r="M6463" s="1">
        <f t="shared" ca="1" si="704"/>
        <v>0.13636363636363635</v>
      </c>
      <c r="N6463" t="str">
        <f t="shared" si="706"/>
        <v>yes</v>
      </c>
    </row>
    <row r="6464" spans="1:14" x14ac:dyDescent="0.25">
      <c r="A6464" t="str">
        <f t="shared" si="700"/>
        <v>1Collingwood</v>
      </c>
      <c r="B6464">
        <v>2020</v>
      </c>
      <c r="C6464">
        <v>1</v>
      </c>
      <c r="D6464" t="s">
        <v>110</v>
      </c>
      <c r="E6464" t="s">
        <v>51</v>
      </c>
      <c r="F6464">
        <v>55</v>
      </c>
      <c r="G6464" s="1">
        <v>0.67</v>
      </c>
      <c r="H6464">
        <v>3</v>
      </c>
      <c r="I6464">
        <f t="shared" si="701"/>
        <v>22</v>
      </c>
      <c r="J6464" s="3">
        <f t="shared" si="702"/>
        <v>0.13636363636363635</v>
      </c>
      <c r="K6464" s="5">
        <f t="shared" si="705"/>
        <v>180</v>
      </c>
      <c r="L6464" s="3">
        <f t="shared" ca="1" si="703"/>
        <v>0</v>
      </c>
      <c r="M6464" s="1">
        <f t="shared" ca="1" si="704"/>
        <v>0.13636363636363635</v>
      </c>
      <c r="N6464" t="str">
        <f t="shared" si="706"/>
        <v>yes</v>
      </c>
    </row>
    <row r="6465" spans="1:14" x14ac:dyDescent="0.25">
      <c r="A6465" t="str">
        <f t="shared" si="700"/>
        <v>1Carlton</v>
      </c>
      <c r="B6465">
        <v>2020</v>
      </c>
      <c r="C6465">
        <v>1</v>
      </c>
      <c r="D6465" t="s">
        <v>89</v>
      </c>
      <c r="E6465" t="s">
        <v>6</v>
      </c>
      <c r="F6465">
        <v>86</v>
      </c>
      <c r="G6465" s="1">
        <v>0.9</v>
      </c>
      <c r="H6465">
        <v>3</v>
      </c>
      <c r="I6465">
        <f t="shared" si="701"/>
        <v>32</v>
      </c>
      <c r="J6465" s="3">
        <f t="shared" si="702"/>
        <v>9.375E-2</v>
      </c>
      <c r="K6465" s="5">
        <f t="shared" si="705"/>
        <v>69</v>
      </c>
      <c r="L6465" s="3">
        <f t="shared" ca="1" si="703"/>
        <v>0</v>
      </c>
      <c r="M6465" s="1">
        <f t="shared" ca="1" si="704"/>
        <v>9.375E-2</v>
      </c>
      <c r="N6465" t="str">
        <f t="shared" si="706"/>
        <v>yes</v>
      </c>
    </row>
    <row r="6466" spans="1:14" x14ac:dyDescent="0.25">
      <c r="A6466" t="str">
        <f t="shared" ref="A6466:A6529" si="707">C6466&amp;E6466</f>
        <v>1Western Bulldogs</v>
      </c>
      <c r="B6466">
        <v>2020</v>
      </c>
      <c r="C6466">
        <v>1</v>
      </c>
      <c r="D6466" t="s">
        <v>293</v>
      </c>
      <c r="E6466" t="s">
        <v>14</v>
      </c>
      <c r="F6466">
        <v>40</v>
      </c>
      <c r="G6466" s="1">
        <v>0.8</v>
      </c>
      <c r="H6466">
        <v>3</v>
      </c>
      <c r="I6466">
        <f t="shared" ref="I6466:I6529" si="708">SUMIF($A:$A,$A6466,$H:$H)/4</f>
        <v>22</v>
      </c>
      <c r="J6466" s="3">
        <f t="shared" ref="J6466:J6529" si="709">H6466/I6466</f>
        <v>0.13636363636363635</v>
      </c>
      <c r="K6466" s="5">
        <f t="shared" si="705"/>
        <v>4</v>
      </c>
      <c r="L6466" s="3">
        <f t="shared" ref="L6466:L6529" ca="1" si="710">SUMIF($D:$D,$D6466,$J6466)/COUNTIF($D:$D,$D6466)</f>
        <v>0</v>
      </c>
      <c r="M6466" s="1">
        <f t="shared" ref="M6466:M6529" ca="1" si="711">J6466-L6466</f>
        <v>0.13636363636363635</v>
      </c>
      <c r="N6466" t="str">
        <f t="shared" si="706"/>
        <v>yes</v>
      </c>
    </row>
    <row r="6467" spans="1:14" x14ac:dyDescent="0.25">
      <c r="A6467" t="str">
        <f t="shared" si="707"/>
        <v>1Geelong Cats</v>
      </c>
      <c r="B6467">
        <v>2020</v>
      </c>
      <c r="C6467">
        <v>1</v>
      </c>
      <c r="D6467" t="s">
        <v>75</v>
      </c>
      <c r="E6467" t="s">
        <v>9</v>
      </c>
      <c r="F6467">
        <v>23</v>
      </c>
      <c r="G6467" s="1">
        <v>0.72</v>
      </c>
      <c r="H6467">
        <v>3</v>
      </c>
      <c r="I6467">
        <f t="shared" si="708"/>
        <v>32</v>
      </c>
      <c r="J6467" s="3">
        <f t="shared" si="709"/>
        <v>9.375E-2</v>
      </c>
      <c r="K6467" s="5">
        <f t="shared" ref="K6467:K6530" si="712">SUMIF($D:$D,$D6467,$H:$H)</f>
        <v>92</v>
      </c>
      <c r="L6467" s="3">
        <f t="shared" ca="1" si="710"/>
        <v>0</v>
      </c>
      <c r="M6467" s="1">
        <f t="shared" ca="1" si="711"/>
        <v>9.375E-2</v>
      </c>
      <c r="N6467" t="str">
        <f t="shared" ref="N6467:N6530" si="713">IF(K6467&gt;0,"yes", "no")</f>
        <v>yes</v>
      </c>
    </row>
    <row r="6468" spans="1:14" x14ac:dyDescent="0.25">
      <c r="A6468" t="str">
        <f t="shared" si="707"/>
        <v>1Western Bulldogs</v>
      </c>
      <c r="B6468">
        <v>2020</v>
      </c>
      <c r="C6468">
        <v>1</v>
      </c>
      <c r="D6468" t="s">
        <v>177</v>
      </c>
      <c r="E6468" t="s">
        <v>14</v>
      </c>
      <c r="F6468">
        <v>33</v>
      </c>
      <c r="G6468" s="1">
        <v>0.9</v>
      </c>
      <c r="H6468">
        <v>3</v>
      </c>
      <c r="I6468">
        <f t="shared" si="708"/>
        <v>22</v>
      </c>
      <c r="J6468" s="3">
        <f t="shared" si="709"/>
        <v>0.13636363636363635</v>
      </c>
      <c r="K6468" s="5">
        <f t="shared" si="712"/>
        <v>33</v>
      </c>
      <c r="L6468" s="3">
        <f t="shared" ca="1" si="710"/>
        <v>0</v>
      </c>
      <c r="M6468" s="1">
        <f t="shared" ca="1" si="711"/>
        <v>0.13636363636363635</v>
      </c>
      <c r="N6468" t="str">
        <f t="shared" si="713"/>
        <v>yes</v>
      </c>
    </row>
    <row r="6469" spans="1:14" x14ac:dyDescent="0.25">
      <c r="A6469" t="str">
        <f t="shared" si="707"/>
        <v>1Port Adelaide</v>
      </c>
      <c r="B6469">
        <v>2020</v>
      </c>
      <c r="C6469">
        <v>1</v>
      </c>
      <c r="D6469" t="s">
        <v>187</v>
      </c>
      <c r="E6469" t="s">
        <v>48</v>
      </c>
      <c r="F6469">
        <v>76</v>
      </c>
      <c r="G6469" s="1">
        <v>0.71</v>
      </c>
      <c r="H6469">
        <v>3</v>
      </c>
      <c r="I6469">
        <f t="shared" si="708"/>
        <v>18</v>
      </c>
      <c r="J6469" s="3">
        <f t="shared" si="709"/>
        <v>0.16666666666666666</v>
      </c>
      <c r="K6469" s="5">
        <f t="shared" si="712"/>
        <v>130</v>
      </c>
      <c r="L6469" s="3">
        <f t="shared" ca="1" si="710"/>
        <v>0</v>
      </c>
      <c r="M6469" s="1">
        <f t="shared" ca="1" si="711"/>
        <v>0.16666666666666666</v>
      </c>
      <c r="N6469" t="str">
        <f t="shared" si="713"/>
        <v>yes</v>
      </c>
    </row>
    <row r="6470" spans="1:14" x14ac:dyDescent="0.25">
      <c r="A6470" t="str">
        <f t="shared" si="707"/>
        <v>1Essendon</v>
      </c>
      <c r="B6470">
        <v>2020</v>
      </c>
      <c r="C6470">
        <v>1</v>
      </c>
      <c r="D6470" t="s">
        <v>218</v>
      </c>
      <c r="E6470" t="s">
        <v>32</v>
      </c>
      <c r="F6470">
        <v>82</v>
      </c>
      <c r="G6470" s="1">
        <v>0.86</v>
      </c>
      <c r="H6470">
        <v>2</v>
      </c>
      <c r="I6470">
        <f t="shared" si="708"/>
        <v>21</v>
      </c>
      <c r="J6470" s="3">
        <f t="shared" si="709"/>
        <v>9.5238095238095233E-2</v>
      </c>
      <c r="K6470" s="5">
        <f t="shared" si="712"/>
        <v>27</v>
      </c>
      <c r="L6470" s="3">
        <f t="shared" ca="1" si="710"/>
        <v>0</v>
      </c>
      <c r="M6470" s="1">
        <f t="shared" ca="1" si="711"/>
        <v>9.5238095238095233E-2</v>
      </c>
      <c r="N6470" t="str">
        <f t="shared" si="713"/>
        <v>yes</v>
      </c>
    </row>
    <row r="6471" spans="1:14" x14ac:dyDescent="0.25">
      <c r="A6471" t="str">
        <f t="shared" si="707"/>
        <v>1North Melbourne</v>
      </c>
      <c r="B6471">
        <v>2020</v>
      </c>
      <c r="C6471">
        <v>1</v>
      </c>
      <c r="D6471" t="s">
        <v>209</v>
      </c>
      <c r="E6471" t="s">
        <v>25</v>
      </c>
      <c r="F6471">
        <v>42</v>
      </c>
      <c r="G6471" s="1">
        <v>0.82</v>
      </c>
      <c r="H6471">
        <v>2</v>
      </c>
      <c r="I6471">
        <f t="shared" si="708"/>
        <v>19</v>
      </c>
      <c r="J6471" s="3">
        <f t="shared" si="709"/>
        <v>0.10526315789473684</v>
      </c>
      <c r="K6471" s="5">
        <f t="shared" si="712"/>
        <v>62</v>
      </c>
      <c r="L6471" s="3">
        <f t="shared" ca="1" si="710"/>
        <v>0</v>
      </c>
      <c r="M6471" s="1">
        <f t="shared" ca="1" si="711"/>
        <v>0.10526315789473684</v>
      </c>
      <c r="N6471" t="str">
        <f t="shared" si="713"/>
        <v>yes</v>
      </c>
    </row>
    <row r="6472" spans="1:14" x14ac:dyDescent="0.25">
      <c r="A6472" t="str">
        <f t="shared" si="707"/>
        <v>1Essendon</v>
      </c>
      <c r="B6472">
        <v>2020</v>
      </c>
      <c r="C6472">
        <v>1</v>
      </c>
      <c r="D6472" t="s">
        <v>155</v>
      </c>
      <c r="E6472" t="s">
        <v>32</v>
      </c>
      <c r="F6472">
        <v>70</v>
      </c>
      <c r="G6472" s="1">
        <v>0.81</v>
      </c>
      <c r="H6472">
        <v>2</v>
      </c>
      <c r="I6472">
        <f t="shared" si="708"/>
        <v>21</v>
      </c>
      <c r="J6472" s="3">
        <f t="shared" si="709"/>
        <v>9.5238095238095233E-2</v>
      </c>
      <c r="K6472" s="5">
        <f t="shared" si="712"/>
        <v>86</v>
      </c>
      <c r="L6472" s="3">
        <f t="shared" ca="1" si="710"/>
        <v>0</v>
      </c>
      <c r="M6472" s="1">
        <f t="shared" ca="1" si="711"/>
        <v>9.5238095238095233E-2</v>
      </c>
      <c r="N6472" t="str">
        <f t="shared" si="713"/>
        <v>yes</v>
      </c>
    </row>
    <row r="6473" spans="1:14" x14ac:dyDescent="0.25">
      <c r="A6473" t="str">
        <f t="shared" si="707"/>
        <v>1North Melbourne</v>
      </c>
      <c r="B6473">
        <v>2020</v>
      </c>
      <c r="C6473">
        <v>1</v>
      </c>
      <c r="D6473" t="s">
        <v>246</v>
      </c>
      <c r="E6473" t="s">
        <v>25</v>
      </c>
      <c r="F6473">
        <v>44</v>
      </c>
      <c r="G6473" s="1">
        <v>0.89</v>
      </c>
      <c r="H6473">
        <v>2</v>
      </c>
      <c r="I6473">
        <f t="shared" si="708"/>
        <v>19</v>
      </c>
      <c r="J6473" s="3">
        <f t="shared" si="709"/>
        <v>0.10526315789473684</v>
      </c>
      <c r="K6473" s="5">
        <f t="shared" si="712"/>
        <v>22</v>
      </c>
      <c r="L6473" s="3">
        <f t="shared" ca="1" si="710"/>
        <v>0</v>
      </c>
      <c r="M6473" s="1">
        <f t="shared" ca="1" si="711"/>
        <v>0.10526315789473684</v>
      </c>
      <c r="N6473" t="str">
        <f t="shared" si="713"/>
        <v>yes</v>
      </c>
    </row>
    <row r="6474" spans="1:14" x14ac:dyDescent="0.25">
      <c r="A6474" t="str">
        <f t="shared" si="707"/>
        <v>1Hawthorn</v>
      </c>
      <c r="B6474">
        <v>2020</v>
      </c>
      <c r="C6474">
        <v>1</v>
      </c>
      <c r="D6474" t="s">
        <v>255</v>
      </c>
      <c r="E6474" t="s">
        <v>56</v>
      </c>
      <c r="F6474">
        <v>30</v>
      </c>
      <c r="G6474" s="1">
        <v>0.86</v>
      </c>
      <c r="H6474">
        <v>2</v>
      </c>
      <c r="I6474">
        <f t="shared" si="708"/>
        <v>26</v>
      </c>
      <c r="J6474" s="3">
        <f t="shared" si="709"/>
        <v>7.6923076923076927E-2</v>
      </c>
      <c r="K6474" s="5">
        <f t="shared" si="712"/>
        <v>36</v>
      </c>
      <c r="L6474" s="3">
        <f t="shared" ca="1" si="710"/>
        <v>0</v>
      </c>
      <c r="M6474" s="1">
        <f t="shared" ca="1" si="711"/>
        <v>7.6923076923076927E-2</v>
      </c>
      <c r="N6474" t="str">
        <f t="shared" si="713"/>
        <v>yes</v>
      </c>
    </row>
    <row r="6475" spans="1:14" x14ac:dyDescent="0.25">
      <c r="A6475" t="str">
        <f t="shared" si="707"/>
        <v>1Brisbane Lions</v>
      </c>
      <c r="B6475">
        <v>2020</v>
      </c>
      <c r="C6475">
        <v>1</v>
      </c>
      <c r="D6475" t="s">
        <v>314</v>
      </c>
      <c r="E6475" t="s">
        <v>16</v>
      </c>
      <c r="F6475">
        <v>26</v>
      </c>
      <c r="G6475" s="1">
        <v>0.68</v>
      </c>
      <c r="H6475">
        <v>2</v>
      </c>
      <c r="I6475">
        <f t="shared" si="708"/>
        <v>26</v>
      </c>
      <c r="J6475" s="3">
        <f t="shared" si="709"/>
        <v>7.6923076923076927E-2</v>
      </c>
      <c r="K6475" s="5">
        <f t="shared" si="712"/>
        <v>2</v>
      </c>
      <c r="L6475" s="3">
        <f t="shared" ca="1" si="710"/>
        <v>0</v>
      </c>
      <c r="M6475" s="1">
        <f t="shared" ca="1" si="711"/>
        <v>7.6923076923076927E-2</v>
      </c>
      <c r="N6475" t="str">
        <f t="shared" si="713"/>
        <v>yes</v>
      </c>
    </row>
    <row r="6476" spans="1:14" x14ac:dyDescent="0.25">
      <c r="A6476" t="str">
        <f t="shared" si="707"/>
        <v>1St Kilda</v>
      </c>
      <c r="B6476">
        <v>2020</v>
      </c>
      <c r="C6476">
        <v>1</v>
      </c>
      <c r="D6476" t="s">
        <v>194</v>
      </c>
      <c r="E6476" t="s">
        <v>19</v>
      </c>
      <c r="F6476">
        <v>52</v>
      </c>
      <c r="G6476" s="1">
        <v>0.81</v>
      </c>
      <c r="H6476">
        <v>2</v>
      </c>
      <c r="I6476">
        <f t="shared" si="708"/>
        <v>19</v>
      </c>
      <c r="J6476" s="3">
        <f t="shared" si="709"/>
        <v>0.10526315789473684</v>
      </c>
      <c r="K6476" s="5">
        <f t="shared" si="712"/>
        <v>35</v>
      </c>
      <c r="L6476" s="3">
        <f t="shared" ca="1" si="710"/>
        <v>0</v>
      </c>
      <c r="M6476" s="1">
        <f t="shared" ca="1" si="711"/>
        <v>0.10526315789473684</v>
      </c>
      <c r="N6476" t="str">
        <f t="shared" si="713"/>
        <v>yes</v>
      </c>
    </row>
    <row r="6477" spans="1:14" x14ac:dyDescent="0.25">
      <c r="A6477" t="str">
        <f t="shared" si="707"/>
        <v>1Brisbane Lions</v>
      </c>
      <c r="B6477">
        <v>2020</v>
      </c>
      <c r="C6477">
        <v>1</v>
      </c>
      <c r="D6477" t="s">
        <v>286</v>
      </c>
      <c r="E6477" t="s">
        <v>16</v>
      </c>
      <c r="F6477">
        <v>93</v>
      </c>
      <c r="G6477" s="1">
        <v>0.81</v>
      </c>
      <c r="H6477">
        <v>2</v>
      </c>
      <c r="I6477">
        <f t="shared" si="708"/>
        <v>26</v>
      </c>
      <c r="J6477" s="3">
        <f t="shared" si="709"/>
        <v>7.6923076923076927E-2</v>
      </c>
      <c r="K6477" s="5">
        <f t="shared" si="712"/>
        <v>8</v>
      </c>
      <c r="L6477" s="3">
        <f t="shared" ca="1" si="710"/>
        <v>0</v>
      </c>
      <c r="M6477" s="1">
        <f t="shared" ca="1" si="711"/>
        <v>7.6923076923076927E-2</v>
      </c>
      <c r="N6477" t="str">
        <f t="shared" si="713"/>
        <v>yes</v>
      </c>
    </row>
    <row r="6478" spans="1:14" x14ac:dyDescent="0.25">
      <c r="A6478" t="str">
        <f t="shared" si="707"/>
        <v>1Carlton</v>
      </c>
      <c r="B6478">
        <v>2020</v>
      </c>
      <c r="C6478">
        <v>1</v>
      </c>
      <c r="D6478" t="s">
        <v>319</v>
      </c>
      <c r="E6478" t="s">
        <v>6</v>
      </c>
      <c r="F6478">
        <v>45</v>
      </c>
      <c r="G6478" s="1">
        <v>0.77</v>
      </c>
      <c r="H6478">
        <v>2</v>
      </c>
      <c r="I6478">
        <f t="shared" si="708"/>
        <v>32</v>
      </c>
      <c r="J6478" s="3">
        <f t="shared" si="709"/>
        <v>6.25E-2</v>
      </c>
      <c r="K6478" s="5">
        <f t="shared" si="712"/>
        <v>2</v>
      </c>
      <c r="L6478" s="3">
        <f t="shared" ca="1" si="710"/>
        <v>0</v>
      </c>
      <c r="M6478" s="1">
        <f t="shared" ca="1" si="711"/>
        <v>6.25E-2</v>
      </c>
      <c r="N6478" t="str">
        <f t="shared" si="713"/>
        <v>yes</v>
      </c>
    </row>
    <row r="6479" spans="1:14" x14ac:dyDescent="0.25">
      <c r="A6479" t="str">
        <f t="shared" si="707"/>
        <v>1Hawthorn</v>
      </c>
      <c r="B6479">
        <v>2020</v>
      </c>
      <c r="C6479">
        <v>1</v>
      </c>
      <c r="D6479" t="s">
        <v>328</v>
      </c>
      <c r="E6479" t="s">
        <v>56</v>
      </c>
      <c r="F6479">
        <v>59</v>
      </c>
      <c r="G6479" s="1">
        <v>0.82</v>
      </c>
      <c r="H6479">
        <v>1</v>
      </c>
      <c r="I6479">
        <f t="shared" si="708"/>
        <v>26</v>
      </c>
      <c r="J6479" s="3">
        <f t="shared" si="709"/>
        <v>3.8461538461538464E-2</v>
      </c>
      <c r="K6479" s="5">
        <f t="shared" si="712"/>
        <v>4</v>
      </c>
      <c r="L6479" s="3">
        <f t="shared" ca="1" si="710"/>
        <v>0</v>
      </c>
      <c r="M6479" s="1">
        <f t="shared" ca="1" si="711"/>
        <v>3.8461538461538464E-2</v>
      </c>
      <c r="N6479" t="str">
        <f t="shared" si="713"/>
        <v>yes</v>
      </c>
    </row>
    <row r="6480" spans="1:14" x14ac:dyDescent="0.25">
      <c r="A6480" t="str">
        <f t="shared" si="707"/>
        <v>1Hawthorn</v>
      </c>
      <c r="B6480">
        <v>2020</v>
      </c>
      <c r="C6480">
        <v>1</v>
      </c>
      <c r="D6480" t="s">
        <v>291</v>
      </c>
      <c r="E6480" t="s">
        <v>56</v>
      </c>
      <c r="F6480">
        <v>35</v>
      </c>
      <c r="G6480" s="1">
        <v>0.55000000000000004</v>
      </c>
      <c r="H6480">
        <v>1</v>
      </c>
      <c r="I6480">
        <f t="shared" si="708"/>
        <v>26</v>
      </c>
      <c r="J6480" s="3">
        <f t="shared" si="709"/>
        <v>3.8461538461538464E-2</v>
      </c>
      <c r="K6480" s="5">
        <f t="shared" si="712"/>
        <v>7</v>
      </c>
      <c r="L6480" s="3">
        <f t="shared" ca="1" si="710"/>
        <v>0</v>
      </c>
      <c r="M6480" s="1">
        <f t="shared" ca="1" si="711"/>
        <v>3.8461538461538464E-2</v>
      </c>
      <c r="N6480" t="str">
        <f t="shared" si="713"/>
        <v>yes</v>
      </c>
    </row>
    <row r="6481" spans="1:14" x14ac:dyDescent="0.25">
      <c r="A6481" t="str">
        <f t="shared" si="707"/>
        <v>1Melbourne</v>
      </c>
      <c r="B6481">
        <v>2020</v>
      </c>
      <c r="C6481">
        <v>1</v>
      </c>
      <c r="D6481" t="s">
        <v>237</v>
      </c>
      <c r="E6481" t="s">
        <v>30</v>
      </c>
      <c r="F6481">
        <v>44</v>
      </c>
      <c r="G6481" s="1">
        <v>0.84</v>
      </c>
      <c r="H6481">
        <v>1</v>
      </c>
      <c r="I6481">
        <f t="shared" si="708"/>
        <v>23</v>
      </c>
      <c r="J6481" s="3">
        <f t="shared" si="709"/>
        <v>4.3478260869565216E-2</v>
      </c>
      <c r="K6481" s="5">
        <f t="shared" si="712"/>
        <v>17</v>
      </c>
      <c r="L6481" s="3">
        <f t="shared" ca="1" si="710"/>
        <v>0</v>
      </c>
      <c r="M6481" s="1">
        <f t="shared" ca="1" si="711"/>
        <v>4.3478260869565216E-2</v>
      </c>
      <c r="N6481" t="str">
        <f t="shared" si="713"/>
        <v>yes</v>
      </c>
    </row>
    <row r="6482" spans="1:14" x14ac:dyDescent="0.25">
      <c r="A6482" t="str">
        <f t="shared" si="707"/>
        <v>1Essendon</v>
      </c>
      <c r="B6482">
        <v>2020</v>
      </c>
      <c r="C6482">
        <v>1</v>
      </c>
      <c r="D6482" t="s">
        <v>124</v>
      </c>
      <c r="E6482" t="s">
        <v>32</v>
      </c>
      <c r="F6482">
        <v>37</v>
      </c>
      <c r="G6482" s="1">
        <v>0.66</v>
      </c>
      <c r="H6482">
        <v>1</v>
      </c>
      <c r="I6482">
        <f t="shared" si="708"/>
        <v>21</v>
      </c>
      <c r="J6482" s="3">
        <f t="shared" si="709"/>
        <v>4.7619047619047616E-2</v>
      </c>
      <c r="K6482" s="5">
        <f t="shared" si="712"/>
        <v>173</v>
      </c>
      <c r="L6482" s="3">
        <f t="shared" ca="1" si="710"/>
        <v>0</v>
      </c>
      <c r="M6482" s="1">
        <f t="shared" ca="1" si="711"/>
        <v>4.7619047619047616E-2</v>
      </c>
      <c r="N6482" t="str">
        <f t="shared" si="713"/>
        <v>yes</v>
      </c>
    </row>
    <row r="6483" spans="1:14" x14ac:dyDescent="0.25">
      <c r="A6483" t="str">
        <f t="shared" si="707"/>
        <v>1GWS Giants</v>
      </c>
      <c r="B6483">
        <v>2020</v>
      </c>
      <c r="C6483">
        <v>1</v>
      </c>
      <c r="D6483" t="s">
        <v>196</v>
      </c>
      <c r="E6483" t="s">
        <v>11</v>
      </c>
      <c r="F6483">
        <v>81</v>
      </c>
      <c r="G6483" s="1">
        <v>0.9</v>
      </c>
      <c r="H6483">
        <v>1</v>
      </c>
      <c r="I6483">
        <f t="shared" si="708"/>
        <v>32</v>
      </c>
      <c r="J6483" s="3">
        <f t="shared" si="709"/>
        <v>3.125E-2</v>
      </c>
      <c r="K6483" s="5">
        <f t="shared" si="712"/>
        <v>41</v>
      </c>
      <c r="L6483" s="3">
        <f t="shared" ca="1" si="710"/>
        <v>0</v>
      </c>
      <c r="M6483" s="1">
        <f t="shared" ca="1" si="711"/>
        <v>3.125E-2</v>
      </c>
      <c r="N6483" t="str">
        <f t="shared" si="713"/>
        <v>yes</v>
      </c>
    </row>
    <row r="6484" spans="1:14" x14ac:dyDescent="0.25">
      <c r="A6484" t="str">
        <f t="shared" si="707"/>
        <v>1Collingwood</v>
      </c>
      <c r="B6484">
        <v>2020</v>
      </c>
      <c r="C6484">
        <v>1</v>
      </c>
      <c r="D6484" t="s">
        <v>257</v>
      </c>
      <c r="E6484" t="s">
        <v>51</v>
      </c>
      <c r="F6484">
        <v>55</v>
      </c>
      <c r="G6484" s="1">
        <v>0.76</v>
      </c>
      <c r="H6484">
        <v>1</v>
      </c>
      <c r="I6484">
        <f t="shared" si="708"/>
        <v>22</v>
      </c>
      <c r="J6484" s="3">
        <f t="shared" si="709"/>
        <v>4.5454545454545456E-2</v>
      </c>
      <c r="K6484" s="5">
        <f t="shared" si="712"/>
        <v>8</v>
      </c>
      <c r="L6484" s="3">
        <f t="shared" ca="1" si="710"/>
        <v>0</v>
      </c>
      <c r="M6484" s="1">
        <f t="shared" ca="1" si="711"/>
        <v>4.5454545454545456E-2</v>
      </c>
      <c r="N6484" t="str">
        <f t="shared" si="713"/>
        <v>yes</v>
      </c>
    </row>
    <row r="6485" spans="1:14" x14ac:dyDescent="0.25">
      <c r="A6485" t="str">
        <f t="shared" si="707"/>
        <v>1Geelong Cats</v>
      </c>
      <c r="B6485">
        <v>2020</v>
      </c>
      <c r="C6485">
        <v>1</v>
      </c>
      <c r="D6485" t="s">
        <v>258</v>
      </c>
      <c r="E6485" t="s">
        <v>9</v>
      </c>
      <c r="F6485">
        <v>63</v>
      </c>
      <c r="G6485" s="1">
        <v>0.79</v>
      </c>
      <c r="H6485">
        <v>1</v>
      </c>
      <c r="I6485">
        <f t="shared" si="708"/>
        <v>32</v>
      </c>
      <c r="J6485" s="3">
        <f t="shared" si="709"/>
        <v>3.125E-2</v>
      </c>
      <c r="K6485" s="5">
        <f t="shared" si="712"/>
        <v>8</v>
      </c>
      <c r="L6485" s="3">
        <f t="shared" ca="1" si="710"/>
        <v>0</v>
      </c>
      <c r="M6485" s="1">
        <f t="shared" ca="1" si="711"/>
        <v>3.125E-2</v>
      </c>
      <c r="N6485" t="str">
        <f t="shared" si="713"/>
        <v>yes</v>
      </c>
    </row>
    <row r="6486" spans="1:14" x14ac:dyDescent="0.25">
      <c r="A6486" t="str">
        <f t="shared" si="707"/>
        <v>1Gold Coast Suns</v>
      </c>
      <c r="B6486">
        <v>2020</v>
      </c>
      <c r="C6486">
        <v>1</v>
      </c>
      <c r="D6486" t="s">
        <v>243</v>
      </c>
      <c r="E6486" t="s">
        <v>40</v>
      </c>
      <c r="F6486">
        <v>45</v>
      </c>
      <c r="G6486" s="1">
        <v>0.87</v>
      </c>
      <c r="H6486">
        <v>1</v>
      </c>
      <c r="I6486">
        <f t="shared" si="708"/>
        <v>18</v>
      </c>
      <c r="J6486" s="3">
        <f t="shared" si="709"/>
        <v>5.5555555555555552E-2</v>
      </c>
      <c r="K6486" s="5">
        <f t="shared" si="712"/>
        <v>16</v>
      </c>
      <c r="L6486" s="3">
        <f t="shared" ca="1" si="710"/>
        <v>0</v>
      </c>
      <c r="M6486" s="1">
        <f t="shared" ca="1" si="711"/>
        <v>5.5555555555555552E-2</v>
      </c>
      <c r="N6486" t="str">
        <f t="shared" si="713"/>
        <v>yes</v>
      </c>
    </row>
    <row r="6487" spans="1:14" x14ac:dyDescent="0.25">
      <c r="A6487" t="str">
        <f t="shared" si="707"/>
        <v>1St Kilda</v>
      </c>
      <c r="B6487">
        <v>2020</v>
      </c>
      <c r="C6487">
        <v>1</v>
      </c>
      <c r="D6487" t="s">
        <v>344</v>
      </c>
      <c r="E6487" t="s">
        <v>19</v>
      </c>
      <c r="F6487">
        <v>76</v>
      </c>
      <c r="G6487" s="1">
        <v>0.82</v>
      </c>
      <c r="H6487">
        <v>1</v>
      </c>
      <c r="I6487">
        <f t="shared" si="708"/>
        <v>19</v>
      </c>
      <c r="J6487" s="3">
        <f t="shared" si="709"/>
        <v>5.2631578947368418E-2</v>
      </c>
      <c r="K6487" s="5">
        <f t="shared" si="712"/>
        <v>2</v>
      </c>
      <c r="L6487" s="3">
        <f t="shared" ca="1" si="710"/>
        <v>0</v>
      </c>
      <c r="M6487" s="1">
        <f t="shared" ca="1" si="711"/>
        <v>5.2631578947368418E-2</v>
      </c>
      <c r="N6487" t="str">
        <f t="shared" si="713"/>
        <v>yes</v>
      </c>
    </row>
    <row r="6488" spans="1:14" x14ac:dyDescent="0.25">
      <c r="A6488" t="str">
        <f t="shared" si="707"/>
        <v>1Hawthorn</v>
      </c>
      <c r="B6488">
        <v>2020</v>
      </c>
      <c r="C6488">
        <v>1</v>
      </c>
      <c r="D6488" t="s">
        <v>55</v>
      </c>
      <c r="E6488" t="s">
        <v>56</v>
      </c>
      <c r="F6488">
        <v>45</v>
      </c>
      <c r="G6488" s="1">
        <v>0.88</v>
      </c>
      <c r="H6488">
        <v>1</v>
      </c>
      <c r="I6488">
        <f t="shared" si="708"/>
        <v>26</v>
      </c>
      <c r="J6488" s="3">
        <f t="shared" si="709"/>
        <v>3.8461538461538464E-2</v>
      </c>
      <c r="K6488" s="5">
        <f t="shared" si="712"/>
        <v>131</v>
      </c>
      <c r="L6488" s="3">
        <f t="shared" ca="1" si="710"/>
        <v>0</v>
      </c>
      <c r="M6488" s="1">
        <f t="shared" ca="1" si="711"/>
        <v>3.8461538461538464E-2</v>
      </c>
      <c r="N6488" t="str">
        <f t="shared" si="713"/>
        <v>yes</v>
      </c>
    </row>
    <row r="6489" spans="1:14" x14ac:dyDescent="0.25">
      <c r="A6489" t="str">
        <f t="shared" si="707"/>
        <v>1Port Adelaide</v>
      </c>
      <c r="B6489">
        <v>2020</v>
      </c>
      <c r="C6489">
        <v>1</v>
      </c>
      <c r="D6489" t="s">
        <v>336</v>
      </c>
      <c r="E6489" t="s">
        <v>48</v>
      </c>
      <c r="F6489">
        <v>109</v>
      </c>
      <c r="G6489" s="1">
        <v>0.84</v>
      </c>
      <c r="H6489">
        <v>1</v>
      </c>
      <c r="I6489">
        <f t="shared" si="708"/>
        <v>18</v>
      </c>
      <c r="J6489" s="3">
        <f t="shared" si="709"/>
        <v>5.5555555555555552E-2</v>
      </c>
      <c r="K6489" s="5">
        <f t="shared" si="712"/>
        <v>4</v>
      </c>
      <c r="L6489" s="3">
        <f t="shared" ca="1" si="710"/>
        <v>0</v>
      </c>
      <c r="M6489" s="1">
        <f t="shared" ca="1" si="711"/>
        <v>5.5555555555555552E-2</v>
      </c>
      <c r="N6489" t="str">
        <f t="shared" si="713"/>
        <v>yes</v>
      </c>
    </row>
    <row r="6490" spans="1:14" x14ac:dyDescent="0.25">
      <c r="A6490" t="str">
        <f t="shared" si="707"/>
        <v>1Geelong Cats</v>
      </c>
      <c r="B6490">
        <v>2020</v>
      </c>
      <c r="C6490">
        <v>1</v>
      </c>
      <c r="D6490" t="s">
        <v>227</v>
      </c>
      <c r="E6490" t="s">
        <v>9</v>
      </c>
      <c r="F6490">
        <v>24</v>
      </c>
      <c r="G6490" s="1">
        <v>0.83</v>
      </c>
      <c r="H6490">
        <v>1</v>
      </c>
      <c r="I6490">
        <f t="shared" si="708"/>
        <v>32</v>
      </c>
      <c r="J6490" s="3">
        <f t="shared" si="709"/>
        <v>3.125E-2</v>
      </c>
      <c r="K6490" s="5">
        <f t="shared" si="712"/>
        <v>35</v>
      </c>
      <c r="L6490" s="3">
        <f t="shared" ca="1" si="710"/>
        <v>0</v>
      </c>
      <c r="M6490" s="1">
        <f t="shared" ca="1" si="711"/>
        <v>3.125E-2</v>
      </c>
      <c r="N6490" t="str">
        <f t="shared" si="713"/>
        <v>yes</v>
      </c>
    </row>
    <row r="6491" spans="1:14" x14ac:dyDescent="0.25">
      <c r="A6491" t="str">
        <f t="shared" si="707"/>
        <v>1Gold Coast Suns</v>
      </c>
      <c r="B6491">
        <v>2020</v>
      </c>
      <c r="C6491">
        <v>1</v>
      </c>
      <c r="D6491" t="s">
        <v>327</v>
      </c>
      <c r="E6491" t="s">
        <v>40</v>
      </c>
      <c r="F6491">
        <v>45</v>
      </c>
      <c r="G6491" s="1">
        <v>0.7</v>
      </c>
      <c r="H6491">
        <v>1</v>
      </c>
      <c r="I6491">
        <f t="shared" si="708"/>
        <v>18</v>
      </c>
      <c r="J6491" s="3">
        <f t="shared" si="709"/>
        <v>5.5555555555555552E-2</v>
      </c>
      <c r="K6491" s="5">
        <f t="shared" si="712"/>
        <v>4</v>
      </c>
      <c r="L6491" s="3">
        <f t="shared" ca="1" si="710"/>
        <v>0</v>
      </c>
      <c r="M6491" s="1">
        <f t="shared" ca="1" si="711"/>
        <v>5.5555555555555552E-2</v>
      </c>
      <c r="N6491" t="str">
        <f t="shared" si="713"/>
        <v>yes</v>
      </c>
    </row>
    <row r="6492" spans="1:14" x14ac:dyDescent="0.25">
      <c r="A6492" t="str">
        <f t="shared" si="707"/>
        <v>1GWS Giants</v>
      </c>
      <c r="B6492">
        <v>2020</v>
      </c>
      <c r="C6492">
        <v>1</v>
      </c>
      <c r="D6492" t="s">
        <v>377</v>
      </c>
      <c r="E6492" t="s">
        <v>11</v>
      </c>
      <c r="F6492">
        <v>86</v>
      </c>
      <c r="G6492" s="1">
        <v>0.93</v>
      </c>
      <c r="H6492">
        <v>0</v>
      </c>
      <c r="I6492">
        <f t="shared" si="708"/>
        <v>32</v>
      </c>
      <c r="J6492" s="3">
        <f t="shared" si="709"/>
        <v>0</v>
      </c>
      <c r="K6492" s="5">
        <f t="shared" si="712"/>
        <v>0</v>
      </c>
      <c r="L6492" s="3">
        <f t="shared" ca="1" si="710"/>
        <v>0</v>
      </c>
      <c r="M6492" s="1">
        <f t="shared" ca="1" si="711"/>
        <v>0</v>
      </c>
      <c r="N6492" t="str">
        <f t="shared" si="713"/>
        <v>no</v>
      </c>
    </row>
    <row r="6493" spans="1:14" x14ac:dyDescent="0.25">
      <c r="A6493" t="str">
        <f t="shared" si="707"/>
        <v>1Hawthorn</v>
      </c>
      <c r="B6493">
        <v>2020</v>
      </c>
      <c r="C6493">
        <v>1</v>
      </c>
      <c r="D6493" t="s">
        <v>382</v>
      </c>
      <c r="E6493" t="s">
        <v>56</v>
      </c>
      <c r="F6493">
        <v>35</v>
      </c>
      <c r="G6493" s="1">
        <v>0.83</v>
      </c>
      <c r="H6493">
        <v>0</v>
      </c>
      <c r="I6493">
        <f t="shared" si="708"/>
        <v>26</v>
      </c>
      <c r="J6493" s="3">
        <f t="shared" si="709"/>
        <v>0</v>
      </c>
      <c r="K6493" s="5">
        <f t="shared" si="712"/>
        <v>0</v>
      </c>
      <c r="L6493" s="3">
        <f t="shared" ca="1" si="710"/>
        <v>0</v>
      </c>
      <c r="M6493" s="1">
        <f t="shared" ca="1" si="711"/>
        <v>0</v>
      </c>
      <c r="N6493" t="str">
        <f t="shared" si="713"/>
        <v>no</v>
      </c>
    </row>
    <row r="6494" spans="1:14" x14ac:dyDescent="0.25">
      <c r="A6494" t="str">
        <f t="shared" si="707"/>
        <v>1Hawthorn</v>
      </c>
      <c r="B6494">
        <v>2020</v>
      </c>
      <c r="C6494">
        <v>1</v>
      </c>
      <c r="D6494" t="s">
        <v>343</v>
      </c>
      <c r="E6494" t="s">
        <v>56</v>
      </c>
      <c r="F6494">
        <v>42</v>
      </c>
      <c r="G6494" s="1">
        <v>0.86</v>
      </c>
      <c r="H6494">
        <v>0</v>
      </c>
      <c r="I6494">
        <f t="shared" si="708"/>
        <v>26</v>
      </c>
      <c r="J6494" s="3">
        <f t="shared" si="709"/>
        <v>0</v>
      </c>
      <c r="K6494" s="5">
        <f t="shared" si="712"/>
        <v>1</v>
      </c>
      <c r="L6494" s="3">
        <f t="shared" ca="1" si="710"/>
        <v>0</v>
      </c>
      <c r="M6494" s="1">
        <f t="shared" ca="1" si="711"/>
        <v>0</v>
      </c>
      <c r="N6494" t="str">
        <f t="shared" si="713"/>
        <v>yes</v>
      </c>
    </row>
    <row r="6495" spans="1:14" x14ac:dyDescent="0.25">
      <c r="A6495" t="str">
        <f t="shared" si="707"/>
        <v>1Richmond</v>
      </c>
      <c r="B6495">
        <v>2020</v>
      </c>
      <c r="C6495">
        <v>1</v>
      </c>
      <c r="D6495" t="s">
        <v>324</v>
      </c>
      <c r="E6495" t="s">
        <v>28</v>
      </c>
      <c r="F6495">
        <v>22</v>
      </c>
      <c r="G6495" s="1">
        <v>0.91</v>
      </c>
      <c r="H6495">
        <v>0</v>
      </c>
      <c r="I6495">
        <f t="shared" si="708"/>
        <v>32</v>
      </c>
      <c r="J6495" s="3">
        <f t="shared" si="709"/>
        <v>0</v>
      </c>
      <c r="K6495" s="5">
        <f t="shared" si="712"/>
        <v>2</v>
      </c>
      <c r="L6495" s="3">
        <f t="shared" ca="1" si="710"/>
        <v>0</v>
      </c>
      <c r="M6495" s="1">
        <f t="shared" ca="1" si="711"/>
        <v>0</v>
      </c>
      <c r="N6495" t="str">
        <f t="shared" si="713"/>
        <v>yes</v>
      </c>
    </row>
    <row r="6496" spans="1:14" x14ac:dyDescent="0.25">
      <c r="A6496" t="str">
        <f t="shared" si="707"/>
        <v>1Carlton</v>
      </c>
      <c r="B6496">
        <v>2020</v>
      </c>
      <c r="C6496">
        <v>1</v>
      </c>
      <c r="D6496" t="s">
        <v>395</v>
      </c>
      <c r="E6496" t="s">
        <v>6</v>
      </c>
      <c r="F6496">
        <v>95</v>
      </c>
      <c r="G6496" s="1">
        <v>0.86</v>
      </c>
      <c r="H6496">
        <v>0</v>
      </c>
      <c r="I6496">
        <f t="shared" si="708"/>
        <v>32</v>
      </c>
      <c r="J6496" s="3">
        <f t="shared" si="709"/>
        <v>0</v>
      </c>
      <c r="K6496" s="5">
        <f t="shared" si="712"/>
        <v>0</v>
      </c>
      <c r="L6496" s="3">
        <f t="shared" ca="1" si="710"/>
        <v>0</v>
      </c>
      <c r="M6496" s="1">
        <f t="shared" ca="1" si="711"/>
        <v>0</v>
      </c>
      <c r="N6496" t="str">
        <f t="shared" si="713"/>
        <v>no</v>
      </c>
    </row>
    <row r="6497" spans="1:14" x14ac:dyDescent="0.25">
      <c r="A6497" t="str">
        <f t="shared" si="707"/>
        <v>1Port Adelaide</v>
      </c>
      <c r="B6497">
        <v>2020</v>
      </c>
      <c r="C6497">
        <v>1</v>
      </c>
      <c r="D6497" t="s">
        <v>326</v>
      </c>
      <c r="E6497" t="s">
        <v>48</v>
      </c>
      <c r="F6497">
        <v>63</v>
      </c>
      <c r="G6497" s="1">
        <v>0.79</v>
      </c>
      <c r="H6497">
        <v>0</v>
      </c>
      <c r="I6497">
        <f t="shared" si="708"/>
        <v>18</v>
      </c>
      <c r="J6497" s="3">
        <f t="shared" si="709"/>
        <v>0</v>
      </c>
      <c r="K6497" s="5">
        <f t="shared" si="712"/>
        <v>2</v>
      </c>
      <c r="L6497" s="3">
        <f t="shared" ca="1" si="710"/>
        <v>0</v>
      </c>
      <c r="M6497" s="1">
        <f t="shared" ca="1" si="711"/>
        <v>0</v>
      </c>
      <c r="N6497" t="str">
        <f t="shared" si="713"/>
        <v>yes</v>
      </c>
    </row>
    <row r="6498" spans="1:14" x14ac:dyDescent="0.25">
      <c r="A6498" t="str">
        <f t="shared" si="707"/>
        <v>1GWS Giants</v>
      </c>
      <c r="B6498">
        <v>2020</v>
      </c>
      <c r="C6498">
        <v>1</v>
      </c>
      <c r="D6498" t="s">
        <v>440</v>
      </c>
      <c r="E6498" t="s">
        <v>11</v>
      </c>
      <c r="F6498">
        <v>24</v>
      </c>
      <c r="G6498" s="1">
        <v>0.89</v>
      </c>
      <c r="H6498">
        <v>0</v>
      </c>
      <c r="I6498">
        <f t="shared" si="708"/>
        <v>32</v>
      </c>
      <c r="J6498" s="3">
        <f t="shared" si="709"/>
        <v>0</v>
      </c>
      <c r="K6498" s="5">
        <f t="shared" si="712"/>
        <v>0</v>
      </c>
      <c r="L6498" s="3">
        <f t="shared" ca="1" si="710"/>
        <v>0</v>
      </c>
      <c r="M6498" s="1">
        <f t="shared" ca="1" si="711"/>
        <v>0</v>
      </c>
      <c r="N6498" t="str">
        <f t="shared" si="713"/>
        <v>no</v>
      </c>
    </row>
    <row r="6499" spans="1:14" x14ac:dyDescent="0.25">
      <c r="A6499" t="str">
        <f t="shared" si="707"/>
        <v>1Sydney Swans</v>
      </c>
      <c r="B6499">
        <v>2020</v>
      </c>
      <c r="C6499">
        <v>1</v>
      </c>
      <c r="D6499" t="s">
        <v>446</v>
      </c>
      <c r="E6499" t="s">
        <v>70</v>
      </c>
      <c r="F6499">
        <v>53</v>
      </c>
      <c r="G6499" s="1">
        <v>0.81</v>
      </c>
      <c r="H6499">
        <v>0</v>
      </c>
      <c r="I6499">
        <f t="shared" si="708"/>
        <v>26</v>
      </c>
      <c r="J6499" s="3">
        <f t="shared" si="709"/>
        <v>0</v>
      </c>
      <c r="K6499" s="5">
        <f t="shared" si="712"/>
        <v>0</v>
      </c>
      <c r="L6499" s="3">
        <f t="shared" ca="1" si="710"/>
        <v>0</v>
      </c>
      <c r="M6499" s="1">
        <f t="shared" ca="1" si="711"/>
        <v>0</v>
      </c>
      <c r="N6499" t="str">
        <f t="shared" si="713"/>
        <v>no</v>
      </c>
    </row>
    <row r="6500" spans="1:14" x14ac:dyDescent="0.25">
      <c r="A6500" t="str">
        <f t="shared" si="707"/>
        <v>1Richmond</v>
      </c>
      <c r="B6500">
        <v>2020</v>
      </c>
      <c r="C6500">
        <v>1</v>
      </c>
      <c r="D6500" t="s">
        <v>454</v>
      </c>
      <c r="E6500" t="s">
        <v>28</v>
      </c>
      <c r="F6500">
        <v>50</v>
      </c>
      <c r="G6500" s="1">
        <v>0.97</v>
      </c>
      <c r="H6500">
        <v>0</v>
      </c>
      <c r="I6500">
        <f t="shared" si="708"/>
        <v>32</v>
      </c>
      <c r="J6500" s="3">
        <f t="shared" si="709"/>
        <v>0</v>
      </c>
      <c r="K6500" s="5">
        <f t="shared" si="712"/>
        <v>0</v>
      </c>
      <c r="L6500" s="3">
        <f t="shared" ca="1" si="710"/>
        <v>0</v>
      </c>
      <c r="M6500" s="1">
        <f t="shared" ca="1" si="711"/>
        <v>0</v>
      </c>
      <c r="N6500" t="str">
        <f t="shared" si="713"/>
        <v>no</v>
      </c>
    </row>
    <row r="6501" spans="1:14" x14ac:dyDescent="0.25">
      <c r="A6501" t="str">
        <f t="shared" si="707"/>
        <v>1St Kilda</v>
      </c>
      <c r="B6501">
        <v>2020</v>
      </c>
      <c r="C6501">
        <v>1</v>
      </c>
      <c r="D6501" t="s">
        <v>267</v>
      </c>
      <c r="E6501" t="s">
        <v>19</v>
      </c>
      <c r="F6501">
        <v>49</v>
      </c>
      <c r="G6501" s="1">
        <v>0.86</v>
      </c>
      <c r="H6501">
        <v>0</v>
      </c>
      <c r="I6501">
        <f t="shared" si="708"/>
        <v>19</v>
      </c>
      <c r="J6501" s="3">
        <f t="shared" si="709"/>
        <v>0</v>
      </c>
      <c r="K6501" s="5">
        <f t="shared" si="712"/>
        <v>4</v>
      </c>
      <c r="L6501" s="3">
        <f t="shared" ca="1" si="710"/>
        <v>0</v>
      </c>
      <c r="M6501" s="1">
        <f t="shared" ca="1" si="711"/>
        <v>0</v>
      </c>
      <c r="N6501" t="str">
        <f t="shared" si="713"/>
        <v>yes</v>
      </c>
    </row>
    <row r="6502" spans="1:14" x14ac:dyDescent="0.25">
      <c r="A6502" t="str">
        <f t="shared" si="707"/>
        <v>1Gold Coast Suns</v>
      </c>
      <c r="B6502">
        <v>2020</v>
      </c>
      <c r="C6502">
        <v>1</v>
      </c>
      <c r="D6502" t="s">
        <v>493</v>
      </c>
      <c r="E6502" t="s">
        <v>40</v>
      </c>
      <c r="F6502">
        <v>62</v>
      </c>
      <c r="G6502" s="1">
        <v>0.85</v>
      </c>
      <c r="H6502">
        <v>0</v>
      </c>
      <c r="I6502">
        <f t="shared" si="708"/>
        <v>18</v>
      </c>
      <c r="J6502" s="3">
        <f t="shared" si="709"/>
        <v>0</v>
      </c>
      <c r="K6502" s="5">
        <f t="shared" si="712"/>
        <v>0</v>
      </c>
      <c r="L6502" s="3">
        <f t="shared" ca="1" si="710"/>
        <v>0</v>
      </c>
      <c r="M6502" s="1">
        <f t="shared" ca="1" si="711"/>
        <v>0</v>
      </c>
      <c r="N6502" t="str">
        <f t="shared" si="713"/>
        <v>no</v>
      </c>
    </row>
    <row r="6503" spans="1:14" x14ac:dyDescent="0.25">
      <c r="A6503" t="str">
        <f t="shared" si="707"/>
        <v>1Gold Coast Suns</v>
      </c>
      <c r="B6503">
        <v>2020</v>
      </c>
      <c r="C6503">
        <v>1</v>
      </c>
      <c r="D6503" t="s">
        <v>494</v>
      </c>
      <c r="E6503" t="s">
        <v>40</v>
      </c>
      <c r="F6503">
        <v>32</v>
      </c>
      <c r="G6503" s="1">
        <v>0.86</v>
      </c>
      <c r="H6503">
        <v>0</v>
      </c>
      <c r="I6503">
        <f t="shared" si="708"/>
        <v>18</v>
      </c>
      <c r="J6503" s="3">
        <f t="shared" si="709"/>
        <v>0</v>
      </c>
      <c r="K6503" s="5">
        <f t="shared" si="712"/>
        <v>0</v>
      </c>
      <c r="L6503" s="3">
        <f t="shared" ca="1" si="710"/>
        <v>0</v>
      </c>
      <c r="M6503" s="1">
        <f t="shared" ca="1" si="711"/>
        <v>0</v>
      </c>
      <c r="N6503" t="str">
        <f t="shared" si="713"/>
        <v>no</v>
      </c>
    </row>
    <row r="6504" spans="1:14" x14ac:dyDescent="0.25">
      <c r="A6504" t="str">
        <f t="shared" si="707"/>
        <v>1West Coast Eagles</v>
      </c>
      <c r="B6504">
        <v>2020</v>
      </c>
      <c r="C6504">
        <v>1</v>
      </c>
      <c r="D6504" t="s">
        <v>387</v>
      </c>
      <c r="E6504" t="s">
        <v>36</v>
      </c>
      <c r="F6504">
        <v>44</v>
      </c>
      <c r="G6504" s="1">
        <v>1</v>
      </c>
      <c r="H6504">
        <v>0</v>
      </c>
      <c r="I6504">
        <f t="shared" si="708"/>
        <v>23</v>
      </c>
      <c r="J6504" s="3">
        <f t="shared" si="709"/>
        <v>0</v>
      </c>
      <c r="K6504" s="5">
        <f t="shared" si="712"/>
        <v>0</v>
      </c>
      <c r="L6504" s="3">
        <f t="shared" ca="1" si="710"/>
        <v>0</v>
      </c>
      <c r="M6504" s="1">
        <f t="shared" ca="1" si="711"/>
        <v>0</v>
      </c>
      <c r="N6504" t="str">
        <f t="shared" si="713"/>
        <v>no</v>
      </c>
    </row>
    <row r="6505" spans="1:14" x14ac:dyDescent="0.25">
      <c r="A6505" t="str">
        <f t="shared" si="707"/>
        <v>1Richmond</v>
      </c>
      <c r="B6505">
        <v>2020</v>
      </c>
      <c r="C6505">
        <v>1</v>
      </c>
      <c r="D6505" t="s">
        <v>313</v>
      </c>
      <c r="E6505" t="s">
        <v>28</v>
      </c>
      <c r="F6505">
        <v>54</v>
      </c>
      <c r="G6505" s="1">
        <v>0.9</v>
      </c>
      <c r="H6505">
        <v>0</v>
      </c>
      <c r="I6505">
        <f t="shared" si="708"/>
        <v>32</v>
      </c>
      <c r="J6505" s="3">
        <f t="shared" si="709"/>
        <v>0</v>
      </c>
      <c r="K6505" s="5">
        <f t="shared" si="712"/>
        <v>2</v>
      </c>
      <c r="L6505" s="3">
        <f t="shared" ca="1" si="710"/>
        <v>0</v>
      </c>
      <c r="M6505" s="1">
        <f t="shared" ca="1" si="711"/>
        <v>0</v>
      </c>
      <c r="N6505" t="str">
        <f t="shared" si="713"/>
        <v>yes</v>
      </c>
    </row>
    <row r="6506" spans="1:14" x14ac:dyDescent="0.25">
      <c r="A6506" t="str">
        <f t="shared" si="707"/>
        <v>1Geelong Cats</v>
      </c>
      <c r="B6506">
        <v>2020</v>
      </c>
      <c r="C6506">
        <v>1</v>
      </c>
      <c r="D6506" t="s">
        <v>466</v>
      </c>
      <c r="E6506" t="s">
        <v>9</v>
      </c>
      <c r="F6506">
        <v>43</v>
      </c>
      <c r="G6506" s="1">
        <v>0.86</v>
      </c>
      <c r="H6506">
        <v>0</v>
      </c>
      <c r="I6506">
        <f t="shared" si="708"/>
        <v>32</v>
      </c>
      <c r="J6506" s="3">
        <f t="shared" si="709"/>
        <v>0</v>
      </c>
      <c r="K6506" s="5">
        <f t="shared" si="712"/>
        <v>0</v>
      </c>
      <c r="L6506" s="3">
        <f t="shared" ca="1" si="710"/>
        <v>0</v>
      </c>
      <c r="M6506" s="1">
        <f t="shared" ca="1" si="711"/>
        <v>0</v>
      </c>
      <c r="N6506" t="str">
        <f t="shared" si="713"/>
        <v>no</v>
      </c>
    </row>
    <row r="6507" spans="1:14" x14ac:dyDescent="0.25">
      <c r="A6507" t="str">
        <f t="shared" si="707"/>
        <v>1Melbourne</v>
      </c>
      <c r="B6507">
        <v>2020</v>
      </c>
      <c r="C6507">
        <v>1</v>
      </c>
      <c r="D6507" t="s">
        <v>179</v>
      </c>
      <c r="E6507" t="s">
        <v>30</v>
      </c>
      <c r="F6507">
        <v>33</v>
      </c>
      <c r="G6507" s="1">
        <v>0.83</v>
      </c>
      <c r="H6507">
        <v>0</v>
      </c>
      <c r="I6507">
        <f t="shared" si="708"/>
        <v>23</v>
      </c>
      <c r="J6507" s="3">
        <f t="shared" si="709"/>
        <v>0</v>
      </c>
      <c r="K6507" s="5">
        <f t="shared" si="712"/>
        <v>34</v>
      </c>
      <c r="L6507" s="3">
        <f t="shared" ca="1" si="710"/>
        <v>0</v>
      </c>
      <c r="M6507" s="1">
        <f t="shared" ca="1" si="711"/>
        <v>0</v>
      </c>
      <c r="N6507" t="str">
        <f t="shared" si="713"/>
        <v>yes</v>
      </c>
    </row>
    <row r="6508" spans="1:14" x14ac:dyDescent="0.25">
      <c r="A6508" t="str">
        <f t="shared" si="707"/>
        <v>1GWS Giants</v>
      </c>
      <c r="B6508">
        <v>2020</v>
      </c>
      <c r="C6508">
        <v>1</v>
      </c>
      <c r="D6508" t="s">
        <v>380</v>
      </c>
      <c r="E6508" t="s">
        <v>11</v>
      </c>
      <c r="F6508">
        <v>68</v>
      </c>
      <c r="G6508" s="1">
        <v>0.95</v>
      </c>
      <c r="H6508">
        <v>0</v>
      </c>
      <c r="I6508">
        <f t="shared" si="708"/>
        <v>32</v>
      </c>
      <c r="J6508" s="3">
        <f t="shared" si="709"/>
        <v>0</v>
      </c>
      <c r="K6508" s="5">
        <f t="shared" si="712"/>
        <v>0</v>
      </c>
      <c r="L6508" s="3">
        <f t="shared" ca="1" si="710"/>
        <v>0</v>
      </c>
      <c r="M6508" s="1">
        <f t="shared" ca="1" si="711"/>
        <v>0</v>
      </c>
      <c r="N6508" t="str">
        <f t="shared" si="713"/>
        <v>no</v>
      </c>
    </row>
    <row r="6509" spans="1:14" x14ac:dyDescent="0.25">
      <c r="A6509" t="str">
        <f t="shared" si="707"/>
        <v>1Collingwood</v>
      </c>
      <c r="B6509">
        <v>2020</v>
      </c>
      <c r="C6509">
        <v>1</v>
      </c>
      <c r="D6509" t="s">
        <v>411</v>
      </c>
      <c r="E6509" t="s">
        <v>51</v>
      </c>
      <c r="F6509">
        <v>70</v>
      </c>
      <c r="G6509" s="1">
        <v>0.88</v>
      </c>
      <c r="H6509">
        <v>0</v>
      </c>
      <c r="I6509">
        <f t="shared" si="708"/>
        <v>22</v>
      </c>
      <c r="J6509" s="3">
        <f t="shared" si="709"/>
        <v>0</v>
      </c>
      <c r="K6509" s="5">
        <f t="shared" si="712"/>
        <v>0</v>
      </c>
      <c r="L6509" s="3">
        <f t="shared" ca="1" si="710"/>
        <v>0</v>
      </c>
      <c r="M6509" s="1">
        <f t="shared" ca="1" si="711"/>
        <v>0</v>
      </c>
      <c r="N6509" t="str">
        <f t="shared" si="713"/>
        <v>no</v>
      </c>
    </row>
    <row r="6510" spans="1:14" x14ac:dyDescent="0.25">
      <c r="A6510" t="str">
        <f t="shared" si="707"/>
        <v>1North Melbourne</v>
      </c>
      <c r="B6510">
        <v>2020</v>
      </c>
      <c r="C6510">
        <v>1</v>
      </c>
      <c r="D6510" t="s">
        <v>523</v>
      </c>
      <c r="E6510" t="s">
        <v>25</v>
      </c>
      <c r="F6510">
        <v>47</v>
      </c>
      <c r="G6510" s="1">
        <v>0.81</v>
      </c>
      <c r="H6510">
        <v>0</v>
      </c>
      <c r="I6510">
        <f t="shared" si="708"/>
        <v>19</v>
      </c>
      <c r="J6510" s="3">
        <f t="shared" si="709"/>
        <v>0</v>
      </c>
      <c r="K6510" s="5">
        <f t="shared" si="712"/>
        <v>0</v>
      </c>
      <c r="L6510" s="3">
        <f t="shared" ca="1" si="710"/>
        <v>0</v>
      </c>
      <c r="M6510" s="1">
        <f t="shared" ca="1" si="711"/>
        <v>0</v>
      </c>
      <c r="N6510" t="str">
        <f t="shared" si="713"/>
        <v>no</v>
      </c>
    </row>
    <row r="6511" spans="1:14" x14ac:dyDescent="0.25">
      <c r="A6511" t="str">
        <f t="shared" si="707"/>
        <v>1Brisbane Lions</v>
      </c>
      <c r="B6511">
        <v>2020</v>
      </c>
      <c r="C6511">
        <v>1</v>
      </c>
      <c r="D6511" t="s">
        <v>420</v>
      </c>
      <c r="E6511" t="s">
        <v>16</v>
      </c>
      <c r="F6511">
        <v>60</v>
      </c>
      <c r="G6511" s="1">
        <v>0.85</v>
      </c>
      <c r="H6511">
        <v>0</v>
      </c>
      <c r="I6511">
        <f t="shared" si="708"/>
        <v>26</v>
      </c>
      <c r="J6511" s="3">
        <f t="shared" si="709"/>
        <v>0</v>
      </c>
      <c r="K6511" s="5">
        <f t="shared" si="712"/>
        <v>0</v>
      </c>
      <c r="L6511" s="3">
        <f t="shared" ca="1" si="710"/>
        <v>0</v>
      </c>
      <c r="M6511" s="1">
        <f t="shared" ca="1" si="711"/>
        <v>0</v>
      </c>
      <c r="N6511" t="str">
        <f t="shared" si="713"/>
        <v>no</v>
      </c>
    </row>
    <row r="6512" spans="1:14" x14ac:dyDescent="0.25">
      <c r="A6512" t="str">
        <f t="shared" si="707"/>
        <v>1Richmond</v>
      </c>
      <c r="B6512">
        <v>2020</v>
      </c>
      <c r="C6512">
        <v>1</v>
      </c>
      <c r="D6512" t="s">
        <v>325</v>
      </c>
      <c r="E6512" t="s">
        <v>28</v>
      </c>
      <c r="F6512">
        <v>36</v>
      </c>
      <c r="G6512" s="1">
        <v>0.94</v>
      </c>
      <c r="H6512">
        <v>0</v>
      </c>
      <c r="I6512">
        <f t="shared" si="708"/>
        <v>32</v>
      </c>
      <c r="J6512" s="3">
        <f t="shared" si="709"/>
        <v>0</v>
      </c>
      <c r="K6512" s="5">
        <f t="shared" si="712"/>
        <v>3</v>
      </c>
      <c r="L6512" s="3">
        <f t="shared" ca="1" si="710"/>
        <v>0</v>
      </c>
      <c r="M6512" s="1">
        <f t="shared" ca="1" si="711"/>
        <v>0</v>
      </c>
      <c r="N6512" t="str">
        <f t="shared" si="713"/>
        <v>yes</v>
      </c>
    </row>
    <row r="6513" spans="1:14" x14ac:dyDescent="0.25">
      <c r="A6513" t="str">
        <f t="shared" si="707"/>
        <v>1Carlton</v>
      </c>
      <c r="B6513">
        <v>2020</v>
      </c>
      <c r="C6513">
        <v>1</v>
      </c>
      <c r="D6513" t="s">
        <v>354</v>
      </c>
      <c r="E6513" t="s">
        <v>6</v>
      </c>
      <c r="F6513">
        <v>20</v>
      </c>
      <c r="G6513" s="1">
        <v>0.83</v>
      </c>
      <c r="H6513">
        <v>0</v>
      </c>
      <c r="I6513">
        <f t="shared" si="708"/>
        <v>32</v>
      </c>
      <c r="J6513" s="3">
        <f t="shared" si="709"/>
        <v>0</v>
      </c>
      <c r="K6513" s="5">
        <f t="shared" si="712"/>
        <v>0</v>
      </c>
      <c r="L6513" s="3">
        <f t="shared" ca="1" si="710"/>
        <v>0</v>
      </c>
      <c r="M6513" s="1">
        <f t="shared" ca="1" si="711"/>
        <v>0</v>
      </c>
      <c r="N6513" t="str">
        <f t="shared" si="713"/>
        <v>no</v>
      </c>
    </row>
    <row r="6514" spans="1:14" x14ac:dyDescent="0.25">
      <c r="A6514" t="str">
        <f t="shared" si="707"/>
        <v>1GWS Giants</v>
      </c>
      <c r="B6514">
        <v>2020</v>
      </c>
      <c r="C6514">
        <v>1</v>
      </c>
      <c r="D6514" t="s">
        <v>331</v>
      </c>
      <c r="E6514" t="s">
        <v>11</v>
      </c>
      <c r="F6514">
        <v>71</v>
      </c>
      <c r="G6514" s="1">
        <v>0.83</v>
      </c>
      <c r="H6514">
        <v>0</v>
      </c>
      <c r="I6514">
        <f t="shared" si="708"/>
        <v>32</v>
      </c>
      <c r="J6514" s="3">
        <f t="shared" si="709"/>
        <v>0</v>
      </c>
      <c r="K6514" s="5">
        <f t="shared" si="712"/>
        <v>1</v>
      </c>
      <c r="L6514" s="3">
        <f t="shared" ca="1" si="710"/>
        <v>0</v>
      </c>
      <c r="M6514" s="1">
        <f t="shared" ca="1" si="711"/>
        <v>0</v>
      </c>
      <c r="N6514" t="str">
        <f t="shared" si="713"/>
        <v>yes</v>
      </c>
    </row>
    <row r="6515" spans="1:14" x14ac:dyDescent="0.25">
      <c r="A6515" t="str">
        <f t="shared" si="707"/>
        <v>1Sydney Swans</v>
      </c>
      <c r="B6515">
        <v>2020</v>
      </c>
      <c r="C6515">
        <v>1</v>
      </c>
      <c r="D6515" t="s">
        <v>518</v>
      </c>
      <c r="E6515" t="s">
        <v>70</v>
      </c>
      <c r="F6515">
        <v>49</v>
      </c>
      <c r="G6515" s="1">
        <v>0.76</v>
      </c>
      <c r="H6515">
        <v>0</v>
      </c>
      <c r="I6515">
        <f t="shared" si="708"/>
        <v>26</v>
      </c>
      <c r="J6515" s="3">
        <f t="shared" si="709"/>
        <v>0</v>
      </c>
      <c r="K6515" s="5">
        <f t="shared" si="712"/>
        <v>0</v>
      </c>
      <c r="L6515" s="3">
        <f t="shared" ca="1" si="710"/>
        <v>0</v>
      </c>
      <c r="M6515" s="1">
        <f t="shared" ca="1" si="711"/>
        <v>0</v>
      </c>
      <c r="N6515" t="str">
        <f t="shared" si="713"/>
        <v>no</v>
      </c>
    </row>
    <row r="6516" spans="1:14" x14ac:dyDescent="0.25">
      <c r="A6516" t="str">
        <f t="shared" si="707"/>
        <v>1Adelaide Crows</v>
      </c>
      <c r="B6516">
        <v>2020</v>
      </c>
      <c r="C6516">
        <v>1</v>
      </c>
      <c r="D6516" t="s">
        <v>551</v>
      </c>
      <c r="E6516" t="s">
        <v>22</v>
      </c>
      <c r="F6516">
        <v>37</v>
      </c>
      <c r="G6516" s="1">
        <v>0.85</v>
      </c>
      <c r="H6516">
        <v>0</v>
      </c>
      <c r="I6516">
        <f t="shared" si="708"/>
        <v>26</v>
      </c>
      <c r="J6516" s="3">
        <f t="shared" si="709"/>
        <v>0</v>
      </c>
      <c r="K6516" s="5">
        <f t="shared" si="712"/>
        <v>0</v>
      </c>
      <c r="L6516" s="3">
        <f t="shared" ca="1" si="710"/>
        <v>0</v>
      </c>
      <c r="M6516" s="1">
        <f t="shared" ca="1" si="711"/>
        <v>0</v>
      </c>
      <c r="N6516" t="str">
        <f t="shared" si="713"/>
        <v>no</v>
      </c>
    </row>
    <row r="6517" spans="1:14" x14ac:dyDescent="0.25">
      <c r="A6517" t="str">
        <f t="shared" si="707"/>
        <v>1Geelong Cats</v>
      </c>
      <c r="B6517">
        <v>2020</v>
      </c>
      <c r="C6517">
        <v>1</v>
      </c>
      <c r="D6517" t="s">
        <v>432</v>
      </c>
      <c r="E6517" t="s">
        <v>9</v>
      </c>
      <c r="F6517">
        <v>62</v>
      </c>
      <c r="G6517" s="1">
        <v>0.88</v>
      </c>
      <c r="H6517">
        <v>0</v>
      </c>
      <c r="I6517">
        <f t="shared" si="708"/>
        <v>32</v>
      </c>
      <c r="J6517" s="3">
        <f t="shared" si="709"/>
        <v>0</v>
      </c>
      <c r="K6517" s="5">
        <f t="shared" si="712"/>
        <v>0</v>
      </c>
      <c r="L6517" s="3">
        <f t="shared" ca="1" si="710"/>
        <v>0</v>
      </c>
      <c r="M6517" s="1">
        <f t="shared" ca="1" si="711"/>
        <v>0</v>
      </c>
      <c r="N6517" t="str">
        <f t="shared" si="713"/>
        <v>no</v>
      </c>
    </row>
    <row r="6518" spans="1:14" x14ac:dyDescent="0.25">
      <c r="A6518" t="str">
        <f t="shared" si="707"/>
        <v>1Collingwood</v>
      </c>
      <c r="B6518">
        <v>2020</v>
      </c>
      <c r="C6518">
        <v>1</v>
      </c>
      <c r="D6518" t="s">
        <v>548</v>
      </c>
      <c r="E6518" t="s">
        <v>51</v>
      </c>
      <c r="F6518">
        <v>94</v>
      </c>
      <c r="G6518" s="1">
        <v>0.85</v>
      </c>
      <c r="H6518">
        <v>0</v>
      </c>
      <c r="I6518">
        <f t="shared" si="708"/>
        <v>22</v>
      </c>
      <c r="J6518" s="3">
        <f t="shared" si="709"/>
        <v>0</v>
      </c>
      <c r="K6518" s="5">
        <f t="shared" si="712"/>
        <v>0</v>
      </c>
      <c r="L6518" s="3">
        <f t="shared" ca="1" si="710"/>
        <v>0</v>
      </c>
      <c r="M6518" s="1">
        <f t="shared" ca="1" si="711"/>
        <v>0</v>
      </c>
      <c r="N6518" t="str">
        <f t="shared" si="713"/>
        <v>no</v>
      </c>
    </row>
    <row r="6519" spans="1:14" x14ac:dyDescent="0.25">
      <c r="A6519" t="str">
        <f t="shared" si="707"/>
        <v>1North Melbourne</v>
      </c>
      <c r="B6519">
        <v>2020</v>
      </c>
      <c r="C6519">
        <v>1</v>
      </c>
      <c r="D6519" t="s">
        <v>305</v>
      </c>
      <c r="E6519" t="s">
        <v>25</v>
      </c>
      <c r="F6519">
        <v>2</v>
      </c>
      <c r="G6519" s="1">
        <v>0.15</v>
      </c>
      <c r="H6519">
        <v>0</v>
      </c>
      <c r="I6519">
        <f t="shared" si="708"/>
        <v>19</v>
      </c>
      <c r="J6519" s="3">
        <f t="shared" si="709"/>
        <v>0</v>
      </c>
      <c r="K6519" s="5">
        <f t="shared" si="712"/>
        <v>3</v>
      </c>
      <c r="L6519" s="3">
        <f t="shared" ca="1" si="710"/>
        <v>0</v>
      </c>
      <c r="M6519" s="1">
        <f t="shared" ca="1" si="711"/>
        <v>0</v>
      </c>
      <c r="N6519" t="str">
        <f t="shared" si="713"/>
        <v>yes</v>
      </c>
    </row>
    <row r="6520" spans="1:14" x14ac:dyDescent="0.25">
      <c r="A6520" t="str">
        <f t="shared" si="707"/>
        <v>1Essendon</v>
      </c>
      <c r="B6520">
        <v>2020</v>
      </c>
      <c r="C6520">
        <v>1</v>
      </c>
      <c r="D6520" t="s">
        <v>337</v>
      </c>
      <c r="E6520" t="s">
        <v>32</v>
      </c>
      <c r="F6520">
        <v>60</v>
      </c>
      <c r="G6520" s="1">
        <v>0.77</v>
      </c>
      <c r="H6520">
        <v>0</v>
      </c>
      <c r="I6520">
        <f t="shared" si="708"/>
        <v>21</v>
      </c>
      <c r="J6520" s="3">
        <f t="shared" si="709"/>
        <v>0</v>
      </c>
      <c r="K6520" s="5">
        <f t="shared" si="712"/>
        <v>1</v>
      </c>
      <c r="L6520" s="3">
        <f t="shared" ca="1" si="710"/>
        <v>0</v>
      </c>
      <c r="M6520" s="1">
        <f t="shared" ca="1" si="711"/>
        <v>0</v>
      </c>
      <c r="N6520" t="str">
        <f t="shared" si="713"/>
        <v>yes</v>
      </c>
    </row>
    <row r="6521" spans="1:14" x14ac:dyDescent="0.25">
      <c r="A6521" t="str">
        <f t="shared" si="707"/>
        <v>1Western Bulldogs</v>
      </c>
      <c r="B6521">
        <v>2020</v>
      </c>
      <c r="C6521">
        <v>1</v>
      </c>
      <c r="D6521" t="s">
        <v>569</v>
      </c>
      <c r="E6521" t="s">
        <v>14</v>
      </c>
      <c r="F6521">
        <v>55</v>
      </c>
      <c r="G6521" s="1">
        <v>0.76</v>
      </c>
      <c r="H6521">
        <v>0</v>
      </c>
      <c r="I6521">
        <f t="shared" si="708"/>
        <v>22</v>
      </c>
      <c r="J6521" s="3">
        <f t="shared" si="709"/>
        <v>0</v>
      </c>
      <c r="K6521" s="5">
        <f t="shared" si="712"/>
        <v>0</v>
      </c>
      <c r="L6521" s="3">
        <f t="shared" ca="1" si="710"/>
        <v>0</v>
      </c>
      <c r="M6521" s="1">
        <f t="shared" ca="1" si="711"/>
        <v>0</v>
      </c>
      <c r="N6521" t="str">
        <f t="shared" si="713"/>
        <v>no</v>
      </c>
    </row>
    <row r="6522" spans="1:14" x14ac:dyDescent="0.25">
      <c r="A6522" t="str">
        <f t="shared" si="707"/>
        <v>1GWS Giants</v>
      </c>
      <c r="B6522">
        <v>2020</v>
      </c>
      <c r="C6522">
        <v>1</v>
      </c>
      <c r="D6522" t="s">
        <v>410</v>
      </c>
      <c r="E6522" t="s">
        <v>11</v>
      </c>
      <c r="F6522">
        <v>50</v>
      </c>
      <c r="G6522" s="1">
        <v>0.91</v>
      </c>
      <c r="H6522">
        <v>0</v>
      </c>
      <c r="I6522">
        <f t="shared" si="708"/>
        <v>32</v>
      </c>
      <c r="J6522" s="3">
        <f t="shared" si="709"/>
        <v>0</v>
      </c>
      <c r="K6522" s="5">
        <f t="shared" si="712"/>
        <v>0</v>
      </c>
      <c r="L6522" s="3">
        <f t="shared" ca="1" si="710"/>
        <v>0</v>
      </c>
      <c r="M6522" s="1">
        <f t="shared" ca="1" si="711"/>
        <v>0</v>
      </c>
      <c r="N6522" t="str">
        <f t="shared" si="713"/>
        <v>no</v>
      </c>
    </row>
    <row r="6523" spans="1:14" x14ac:dyDescent="0.25">
      <c r="A6523" t="str">
        <f t="shared" si="707"/>
        <v>1Sydney Swans</v>
      </c>
      <c r="B6523">
        <v>2020</v>
      </c>
      <c r="C6523">
        <v>1</v>
      </c>
      <c r="D6523" t="s">
        <v>184</v>
      </c>
      <c r="E6523" t="s">
        <v>70</v>
      </c>
      <c r="F6523">
        <v>79</v>
      </c>
      <c r="G6523" s="1">
        <v>0.91</v>
      </c>
      <c r="H6523">
        <v>0</v>
      </c>
      <c r="I6523">
        <f t="shared" si="708"/>
        <v>26</v>
      </c>
      <c r="J6523" s="3">
        <f t="shared" si="709"/>
        <v>0</v>
      </c>
      <c r="K6523" s="5">
        <f t="shared" si="712"/>
        <v>56</v>
      </c>
      <c r="L6523" s="3">
        <f t="shared" ca="1" si="710"/>
        <v>0</v>
      </c>
      <c r="M6523" s="1">
        <f t="shared" ca="1" si="711"/>
        <v>0</v>
      </c>
      <c r="N6523" t="str">
        <f t="shared" si="713"/>
        <v>yes</v>
      </c>
    </row>
    <row r="6524" spans="1:14" x14ac:dyDescent="0.25">
      <c r="A6524" t="str">
        <f t="shared" si="707"/>
        <v>1West Coast Eagles</v>
      </c>
      <c r="B6524">
        <v>2020</v>
      </c>
      <c r="C6524">
        <v>1</v>
      </c>
      <c r="D6524" t="s">
        <v>574</v>
      </c>
      <c r="E6524" t="s">
        <v>36</v>
      </c>
      <c r="F6524">
        <v>92</v>
      </c>
      <c r="G6524" s="1">
        <v>0.84</v>
      </c>
      <c r="H6524">
        <v>0</v>
      </c>
      <c r="I6524">
        <f t="shared" si="708"/>
        <v>23</v>
      </c>
      <c r="J6524" s="3">
        <f t="shared" si="709"/>
        <v>0</v>
      </c>
      <c r="K6524" s="5">
        <f t="shared" si="712"/>
        <v>0</v>
      </c>
      <c r="L6524" s="3">
        <f t="shared" ca="1" si="710"/>
        <v>0</v>
      </c>
      <c r="M6524" s="1">
        <f t="shared" ca="1" si="711"/>
        <v>0</v>
      </c>
      <c r="N6524" t="str">
        <f t="shared" si="713"/>
        <v>no</v>
      </c>
    </row>
    <row r="6525" spans="1:14" x14ac:dyDescent="0.25">
      <c r="A6525" t="str">
        <f t="shared" si="707"/>
        <v>1Fremantle</v>
      </c>
      <c r="B6525">
        <v>2020</v>
      </c>
      <c r="C6525">
        <v>1</v>
      </c>
      <c r="D6525" t="s">
        <v>359</v>
      </c>
      <c r="E6525" t="s">
        <v>53</v>
      </c>
      <c r="F6525">
        <v>43</v>
      </c>
      <c r="G6525" s="1">
        <v>0.87</v>
      </c>
      <c r="H6525">
        <v>0</v>
      </c>
      <c r="I6525">
        <f t="shared" si="708"/>
        <v>21</v>
      </c>
      <c r="J6525" s="3">
        <f t="shared" si="709"/>
        <v>0</v>
      </c>
      <c r="K6525" s="5">
        <f t="shared" si="712"/>
        <v>0</v>
      </c>
      <c r="L6525" s="3">
        <f t="shared" ca="1" si="710"/>
        <v>0</v>
      </c>
      <c r="M6525" s="1">
        <f t="shared" ca="1" si="711"/>
        <v>0</v>
      </c>
      <c r="N6525" t="str">
        <f t="shared" si="713"/>
        <v>no</v>
      </c>
    </row>
    <row r="6526" spans="1:14" x14ac:dyDescent="0.25">
      <c r="A6526" t="str">
        <f t="shared" si="707"/>
        <v>1Sydney Swans</v>
      </c>
      <c r="B6526">
        <v>2020</v>
      </c>
      <c r="C6526">
        <v>1</v>
      </c>
      <c r="D6526" t="s">
        <v>280</v>
      </c>
      <c r="E6526" t="s">
        <v>70</v>
      </c>
      <c r="F6526">
        <v>62</v>
      </c>
      <c r="G6526" s="1">
        <v>0.83</v>
      </c>
      <c r="H6526">
        <v>0</v>
      </c>
      <c r="I6526">
        <f t="shared" si="708"/>
        <v>26</v>
      </c>
      <c r="J6526" s="3">
        <f t="shared" si="709"/>
        <v>0</v>
      </c>
      <c r="K6526" s="5">
        <f t="shared" si="712"/>
        <v>3</v>
      </c>
      <c r="L6526" s="3">
        <f t="shared" ca="1" si="710"/>
        <v>0</v>
      </c>
      <c r="M6526" s="1">
        <f t="shared" ca="1" si="711"/>
        <v>0</v>
      </c>
      <c r="N6526" t="str">
        <f t="shared" si="713"/>
        <v>yes</v>
      </c>
    </row>
    <row r="6527" spans="1:14" x14ac:dyDescent="0.25">
      <c r="A6527" t="str">
        <f t="shared" si="707"/>
        <v>1Essendon</v>
      </c>
      <c r="B6527">
        <v>2020</v>
      </c>
      <c r="C6527">
        <v>1</v>
      </c>
      <c r="D6527" t="s">
        <v>303</v>
      </c>
      <c r="E6527" t="s">
        <v>32</v>
      </c>
      <c r="F6527">
        <v>72</v>
      </c>
      <c r="G6527" s="1">
        <v>0.8</v>
      </c>
      <c r="H6527">
        <v>0</v>
      </c>
      <c r="I6527">
        <f t="shared" si="708"/>
        <v>21</v>
      </c>
      <c r="J6527" s="3">
        <f t="shared" si="709"/>
        <v>0</v>
      </c>
      <c r="K6527" s="5">
        <f t="shared" si="712"/>
        <v>4</v>
      </c>
      <c r="L6527" s="3">
        <f t="shared" ca="1" si="710"/>
        <v>0</v>
      </c>
      <c r="M6527" s="1">
        <f t="shared" ca="1" si="711"/>
        <v>0</v>
      </c>
      <c r="N6527" t="str">
        <f t="shared" si="713"/>
        <v>yes</v>
      </c>
    </row>
    <row r="6528" spans="1:14" x14ac:dyDescent="0.25">
      <c r="A6528" t="str">
        <f t="shared" si="707"/>
        <v>1Port Adelaide</v>
      </c>
      <c r="B6528">
        <v>2020</v>
      </c>
      <c r="C6528">
        <v>1</v>
      </c>
      <c r="D6528" t="s">
        <v>279</v>
      </c>
      <c r="E6528" t="s">
        <v>48</v>
      </c>
      <c r="F6528">
        <v>45</v>
      </c>
      <c r="G6528" s="1">
        <v>0.79</v>
      </c>
      <c r="H6528">
        <v>0</v>
      </c>
      <c r="I6528">
        <f t="shared" si="708"/>
        <v>18</v>
      </c>
      <c r="J6528" s="3">
        <f t="shared" si="709"/>
        <v>0</v>
      </c>
      <c r="K6528" s="5">
        <f t="shared" si="712"/>
        <v>8</v>
      </c>
      <c r="L6528" s="3">
        <f t="shared" ca="1" si="710"/>
        <v>0</v>
      </c>
      <c r="M6528" s="1">
        <f t="shared" ca="1" si="711"/>
        <v>0</v>
      </c>
      <c r="N6528" t="str">
        <f t="shared" si="713"/>
        <v>yes</v>
      </c>
    </row>
    <row r="6529" spans="1:14" x14ac:dyDescent="0.25">
      <c r="A6529" t="str">
        <f t="shared" si="707"/>
        <v>1Western Bulldogs</v>
      </c>
      <c r="B6529">
        <v>2020</v>
      </c>
      <c r="C6529">
        <v>1</v>
      </c>
      <c r="D6529" t="s">
        <v>472</v>
      </c>
      <c r="E6529" t="s">
        <v>14</v>
      </c>
      <c r="F6529">
        <v>47</v>
      </c>
      <c r="G6529" s="1">
        <v>0.83</v>
      </c>
      <c r="H6529">
        <v>0</v>
      </c>
      <c r="I6529">
        <f t="shared" si="708"/>
        <v>22</v>
      </c>
      <c r="J6529" s="3">
        <f t="shared" si="709"/>
        <v>0</v>
      </c>
      <c r="K6529" s="5">
        <f t="shared" si="712"/>
        <v>0</v>
      </c>
      <c r="L6529" s="3">
        <f t="shared" ca="1" si="710"/>
        <v>0</v>
      </c>
      <c r="M6529" s="1">
        <f t="shared" ca="1" si="711"/>
        <v>0</v>
      </c>
      <c r="N6529" t="str">
        <f t="shared" si="713"/>
        <v>no</v>
      </c>
    </row>
    <row r="6530" spans="1:14" x14ac:dyDescent="0.25">
      <c r="A6530" t="str">
        <f t="shared" ref="A6530:A6593" si="714">C6530&amp;E6530</f>
        <v>1Hawthorn</v>
      </c>
      <c r="B6530">
        <v>2020</v>
      </c>
      <c r="C6530">
        <v>1</v>
      </c>
      <c r="D6530" t="s">
        <v>560</v>
      </c>
      <c r="E6530" t="s">
        <v>56</v>
      </c>
      <c r="F6530">
        <v>64</v>
      </c>
      <c r="G6530" s="1">
        <v>0.67</v>
      </c>
      <c r="H6530">
        <v>0</v>
      </c>
      <c r="I6530">
        <f t="shared" ref="I6530:I6593" si="715">SUMIF($A:$A,$A6530,$H:$H)/4</f>
        <v>26</v>
      </c>
      <c r="J6530" s="3">
        <f t="shared" ref="J6530:J6593" si="716">H6530/I6530</f>
        <v>0</v>
      </c>
      <c r="K6530" s="5">
        <f t="shared" si="712"/>
        <v>0</v>
      </c>
      <c r="L6530" s="3">
        <f t="shared" ref="L6530:L6593" ca="1" si="717">SUMIF($D:$D,$D6530,$J6530)/COUNTIF($D:$D,$D6530)</f>
        <v>0</v>
      </c>
      <c r="M6530" s="1">
        <f t="shared" ref="M6530:M6593" ca="1" si="718">J6530-L6530</f>
        <v>0</v>
      </c>
      <c r="N6530" t="str">
        <f t="shared" si="713"/>
        <v>no</v>
      </c>
    </row>
    <row r="6531" spans="1:14" x14ac:dyDescent="0.25">
      <c r="A6531" t="str">
        <f t="shared" si="714"/>
        <v>1Essendon</v>
      </c>
      <c r="B6531">
        <v>2020</v>
      </c>
      <c r="C6531">
        <v>1</v>
      </c>
      <c r="D6531" t="s">
        <v>355</v>
      </c>
      <c r="E6531" t="s">
        <v>32</v>
      </c>
      <c r="F6531">
        <v>59</v>
      </c>
      <c r="G6531" s="1">
        <v>0.8</v>
      </c>
      <c r="H6531">
        <v>0</v>
      </c>
      <c r="I6531">
        <f t="shared" si="715"/>
        <v>21</v>
      </c>
      <c r="J6531" s="3">
        <f t="shared" si="716"/>
        <v>0</v>
      </c>
      <c r="K6531" s="5">
        <f t="shared" ref="K6531:K6594" si="719">SUMIF($D:$D,$D6531,$H:$H)</f>
        <v>0</v>
      </c>
      <c r="L6531" s="3">
        <f t="shared" ca="1" si="717"/>
        <v>0</v>
      </c>
      <c r="M6531" s="1">
        <f t="shared" ca="1" si="718"/>
        <v>0</v>
      </c>
      <c r="N6531" t="str">
        <f t="shared" ref="N6531:N6594" si="720">IF(K6531&gt;0,"yes", "no")</f>
        <v>no</v>
      </c>
    </row>
    <row r="6532" spans="1:14" x14ac:dyDescent="0.25">
      <c r="A6532" t="str">
        <f t="shared" si="714"/>
        <v>1Geelong Cats</v>
      </c>
      <c r="B6532">
        <v>2020</v>
      </c>
      <c r="C6532">
        <v>1</v>
      </c>
      <c r="D6532" t="s">
        <v>506</v>
      </c>
      <c r="E6532" t="s">
        <v>9</v>
      </c>
      <c r="F6532">
        <v>76</v>
      </c>
      <c r="G6532" s="1">
        <v>0.9</v>
      </c>
      <c r="H6532">
        <v>0</v>
      </c>
      <c r="I6532">
        <f t="shared" si="715"/>
        <v>32</v>
      </c>
      <c r="J6532" s="3">
        <f t="shared" si="716"/>
        <v>0</v>
      </c>
      <c r="K6532" s="5">
        <f t="shared" si="719"/>
        <v>0</v>
      </c>
      <c r="L6532" s="3">
        <f t="shared" ca="1" si="717"/>
        <v>0</v>
      </c>
      <c r="M6532" s="1">
        <f t="shared" ca="1" si="718"/>
        <v>0</v>
      </c>
      <c r="N6532" t="str">
        <f t="shared" si="720"/>
        <v>no</v>
      </c>
    </row>
    <row r="6533" spans="1:14" x14ac:dyDescent="0.25">
      <c r="A6533" t="str">
        <f t="shared" si="714"/>
        <v>1Carlton</v>
      </c>
      <c r="B6533">
        <v>2020</v>
      </c>
      <c r="C6533">
        <v>1</v>
      </c>
      <c r="D6533" t="s">
        <v>210</v>
      </c>
      <c r="E6533" t="s">
        <v>6</v>
      </c>
      <c r="F6533">
        <v>50</v>
      </c>
      <c r="G6533" s="1">
        <v>0.89</v>
      </c>
      <c r="H6533">
        <v>0</v>
      </c>
      <c r="I6533">
        <f t="shared" si="715"/>
        <v>32</v>
      </c>
      <c r="J6533" s="3">
        <f t="shared" si="716"/>
        <v>0</v>
      </c>
      <c r="K6533" s="5">
        <f t="shared" si="719"/>
        <v>23</v>
      </c>
      <c r="L6533" s="3">
        <f t="shared" ca="1" si="717"/>
        <v>0</v>
      </c>
      <c r="M6533" s="1">
        <f t="shared" ca="1" si="718"/>
        <v>0</v>
      </c>
      <c r="N6533" t="str">
        <f t="shared" si="720"/>
        <v>yes</v>
      </c>
    </row>
    <row r="6534" spans="1:14" x14ac:dyDescent="0.25">
      <c r="A6534" t="str">
        <f t="shared" si="714"/>
        <v>1St Kilda</v>
      </c>
      <c r="B6534">
        <v>2020</v>
      </c>
      <c r="C6534">
        <v>1</v>
      </c>
      <c r="D6534" t="s">
        <v>330</v>
      </c>
      <c r="E6534" t="s">
        <v>19</v>
      </c>
      <c r="F6534">
        <v>38</v>
      </c>
      <c r="G6534" s="1">
        <v>0.84</v>
      </c>
      <c r="H6534">
        <v>0</v>
      </c>
      <c r="I6534">
        <f t="shared" si="715"/>
        <v>19</v>
      </c>
      <c r="J6534" s="3">
        <f t="shared" si="716"/>
        <v>0</v>
      </c>
      <c r="K6534" s="5">
        <f t="shared" si="719"/>
        <v>3</v>
      </c>
      <c r="L6534" s="3">
        <f t="shared" ca="1" si="717"/>
        <v>0</v>
      </c>
      <c r="M6534" s="1">
        <f t="shared" ca="1" si="718"/>
        <v>0</v>
      </c>
      <c r="N6534" t="str">
        <f t="shared" si="720"/>
        <v>yes</v>
      </c>
    </row>
    <row r="6535" spans="1:14" x14ac:dyDescent="0.25">
      <c r="A6535" t="str">
        <f t="shared" si="714"/>
        <v>1Hawthorn</v>
      </c>
      <c r="B6535">
        <v>2020</v>
      </c>
      <c r="C6535">
        <v>1</v>
      </c>
      <c r="D6535" t="s">
        <v>332</v>
      </c>
      <c r="E6535" t="s">
        <v>56</v>
      </c>
      <c r="F6535">
        <v>58</v>
      </c>
      <c r="G6535" s="1">
        <v>0.87</v>
      </c>
      <c r="H6535">
        <v>0</v>
      </c>
      <c r="I6535">
        <f t="shared" si="715"/>
        <v>26</v>
      </c>
      <c r="J6535" s="3">
        <f t="shared" si="716"/>
        <v>0</v>
      </c>
      <c r="K6535" s="5">
        <f t="shared" si="719"/>
        <v>2</v>
      </c>
      <c r="L6535" s="3">
        <f t="shared" ca="1" si="717"/>
        <v>0</v>
      </c>
      <c r="M6535" s="1">
        <f t="shared" ca="1" si="718"/>
        <v>0</v>
      </c>
      <c r="N6535" t="str">
        <f t="shared" si="720"/>
        <v>yes</v>
      </c>
    </row>
    <row r="6536" spans="1:14" x14ac:dyDescent="0.25">
      <c r="A6536" t="str">
        <f t="shared" si="714"/>
        <v>1West Coast Eagles</v>
      </c>
      <c r="B6536">
        <v>2020</v>
      </c>
      <c r="C6536">
        <v>1</v>
      </c>
      <c r="D6536" t="s">
        <v>561</v>
      </c>
      <c r="E6536" t="s">
        <v>36</v>
      </c>
      <c r="F6536">
        <v>91</v>
      </c>
      <c r="G6536" s="1">
        <v>0.83</v>
      </c>
      <c r="H6536">
        <v>0</v>
      </c>
      <c r="I6536">
        <f t="shared" si="715"/>
        <v>23</v>
      </c>
      <c r="J6536" s="3">
        <f t="shared" si="716"/>
        <v>0</v>
      </c>
      <c r="K6536" s="5">
        <f t="shared" si="719"/>
        <v>0</v>
      </c>
      <c r="L6536" s="3">
        <f t="shared" ca="1" si="717"/>
        <v>0</v>
      </c>
      <c r="M6536" s="1">
        <f t="shared" ca="1" si="718"/>
        <v>0</v>
      </c>
      <c r="N6536" t="str">
        <f t="shared" si="720"/>
        <v>no</v>
      </c>
    </row>
    <row r="6537" spans="1:14" x14ac:dyDescent="0.25">
      <c r="A6537" t="str">
        <f t="shared" si="714"/>
        <v>1North Melbourne</v>
      </c>
      <c r="B6537">
        <v>2020</v>
      </c>
      <c r="C6537">
        <v>1</v>
      </c>
      <c r="D6537" t="s">
        <v>346</v>
      </c>
      <c r="E6537" t="s">
        <v>25</v>
      </c>
      <c r="F6537">
        <v>53</v>
      </c>
      <c r="G6537" s="1">
        <v>0.96</v>
      </c>
      <c r="H6537">
        <v>0</v>
      </c>
      <c r="I6537">
        <f t="shared" si="715"/>
        <v>19</v>
      </c>
      <c r="J6537" s="3">
        <f t="shared" si="716"/>
        <v>0</v>
      </c>
      <c r="K6537" s="5">
        <f t="shared" si="719"/>
        <v>2</v>
      </c>
      <c r="L6537" s="3">
        <f t="shared" ca="1" si="717"/>
        <v>0</v>
      </c>
      <c r="M6537" s="1">
        <f t="shared" ca="1" si="718"/>
        <v>0</v>
      </c>
      <c r="N6537" t="str">
        <f t="shared" si="720"/>
        <v>yes</v>
      </c>
    </row>
    <row r="6538" spans="1:14" x14ac:dyDescent="0.25">
      <c r="A6538" t="str">
        <f t="shared" si="714"/>
        <v>1North Melbourne</v>
      </c>
      <c r="B6538">
        <v>2020</v>
      </c>
      <c r="C6538">
        <v>1</v>
      </c>
      <c r="D6538" t="s">
        <v>421</v>
      </c>
      <c r="E6538" t="s">
        <v>25</v>
      </c>
      <c r="F6538">
        <v>33</v>
      </c>
      <c r="G6538" s="1">
        <v>0.97</v>
      </c>
      <c r="H6538">
        <v>0</v>
      </c>
      <c r="I6538">
        <f t="shared" si="715"/>
        <v>19</v>
      </c>
      <c r="J6538" s="3">
        <f t="shared" si="716"/>
        <v>0</v>
      </c>
      <c r="K6538" s="5">
        <f t="shared" si="719"/>
        <v>0</v>
      </c>
      <c r="L6538" s="3">
        <f t="shared" ca="1" si="717"/>
        <v>0</v>
      </c>
      <c r="M6538" s="1">
        <f t="shared" ca="1" si="718"/>
        <v>0</v>
      </c>
      <c r="N6538" t="str">
        <f t="shared" si="720"/>
        <v>no</v>
      </c>
    </row>
    <row r="6539" spans="1:14" x14ac:dyDescent="0.25">
      <c r="A6539" t="str">
        <f t="shared" si="714"/>
        <v>1St Kilda</v>
      </c>
      <c r="B6539">
        <v>2020</v>
      </c>
      <c r="C6539">
        <v>1</v>
      </c>
      <c r="D6539" t="s">
        <v>350</v>
      </c>
      <c r="E6539" t="s">
        <v>19</v>
      </c>
      <c r="F6539">
        <v>36</v>
      </c>
      <c r="G6539" s="1">
        <v>0.94</v>
      </c>
      <c r="H6539">
        <v>0</v>
      </c>
      <c r="I6539">
        <f t="shared" si="715"/>
        <v>19</v>
      </c>
      <c r="J6539" s="3">
        <f t="shared" si="716"/>
        <v>0</v>
      </c>
      <c r="K6539" s="5">
        <f t="shared" si="719"/>
        <v>1</v>
      </c>
      <c r="L6539" s="3">
        <f t="shared" ca="1" si="717"/>
        <v>0</v>
      </c>
      <c r="M6539" s="1">
        <f t="shared" ca="1" si="718"/>
        <v>0</v>
      </c>
      <c r="N6539" t="str">
        <f t="shared" si="720"/>
        <v>yes</v>
      </c>
    </row>
    <row r="6540" spans="1:14" x14ac:dyDescent="0.25">
      <c r="A6540" t="str">
        <f t="shared" si="714"/>
        <v>1Hawthorn</v>
      </c>
      <c r="B6540">
        <v>2020</v>
      </c>
      <c r="C6540">
        <v>1</v>
      </c>
      <c r="D6540" t="s">
        <v>413</v>
      </c>
      <c r="E6540" t="s">
        <v>56</v>
      </c>
      <c r="F6540">
        <v>62</v>
      </c>
      <c r="G6540" s="1">
        <v>0.88</v>
      </c>
      <c r="H6540">
        <v>0</v>
      </c>
      <c r="I6540">
        <f t="shared" si="715"/>
        <v>26</v>
      </c>
      <c r="J6540" s="3">
        <f t="shared" si="716"/>
        <v>0</v>
      </c>
      <c r="K6540" s="5">
        <f t="shared" si="719"/>
        <v>0</v>
      </c>
      <c r="L6540" s="3">
        <f t="shared" ca="1" si="717"/>
        <v>0</v>
      </c>
      <c r="M6540" s="1">
        <f t="shared" ca="1" si="718"/>
        <v>0</v>
      </c>
      <c r="N6540" t="str">
        <f t="shared" si="720"/>
        <v>no</v>
      </c>
    </row>
    <row r="6541" spans="1:14" x14ac:dyDescent="0.25">
      <c r="A6541" t="str">
        <f t="shared" si="714"/>
        <v>1Brisbane Lions</v>
      </c>
      <c r="B6541">
        <v>2020</v>
      </c>
      <c r="C6541">
        <v>1</v>
      </c>
      <c r="D6541" t="s">
        <v>450</v>
      </c>
      <c r="E6541" t="s">
        <v>16</v>
      </c>
      <c r="F6541">
        <v>51</v>
      </c>
      <c r="G6541" s="1">
        <v>0.86</v>
      </c>
      <c r="H6541">
        <v>0</v>
      </c>
      <c r="I6541">
        <f t="shared" si="715"/>
        <v>26</v>
      </c>
      <c r="J6541" s="3">
        <f t="shared" si="716"/>
        <v>0</v>
      </c>
      <c r="K6541" s="5">
        <f t="shared" si="719"/>
        <v>0</v>
      </c>
      <c r="L6541" s="3">
        <f t="shared" ca="1" si="717"/>
        <v>0</v>
      </c>
      <c r="M6541" s="1">
        <f t="shared" ca="1" si="718"/>
        <v>0</v>
      </c>
      <c r="N6541" t="str">
        <f t="shared" si="720"/>
        <v>no</v>
      </c>
    </row>
    <row r="6542" spans="1:14" x14ac:dyDescent="0.25">
      <c r="A6542" t="str">
        <f t="shared" si="714"/>
        <v>1North Melbourne</v>
      </c>
      <c r="B6542">
        <v>2020</v>
      </c>
      <c r="C6542">
        <v>1</v>
      </c>
      <c r="D6542" t="s">
        <v>34</v>
      </c>
      <c r="E6542" t="s">
        <v>25</v>
      </c>
      <c r="F6542">
        <v>62</v>
      </c>
      <c r="G6542" s="1">
        <v>0.95</v>
      </c>
      <c r="H6542">
        <v>0</v>
      </c>
      <c r="I6542">
        <f t="shared" si="715"/>
        <v>19</v>
      </c>
      <c r="J6542" s="3">
        <f t="shared" si="716"/>
        <v>0</v>
      </c>
      <c r="K6542" s="5">
        <f t="shared" si="719"/>
        <v>171</v>
      </c>
      <c r="L6542" s="3">
        <f t="shared" ca="1" si="717"/>
        <v>0</v>
      </c>
      <c r="M6542" s="1">
        <f t="shared" ca="1" si="718"/>
        <v>0</v>
      </c>
      <c r="N6542" t="str">
        <f t="shared" si="720"/>
        <v>yes</v>
      </c>
    </row>
    <row r="6543" spans="1:14" x14ac:dyDescent="0.25">
      <c r="A6543" t="str">
        <f t="shared" si="714"/>
        <v>1Adelaide Crows</v>
      </c>
      <c r="B6543">
        <v>2020</v>
      </c>
      <c r="C6543">
        <v>1</v>
      </c>
      <c r="D6543" t="s">
        <v>342</v>
      </c>
      <c r="E6543" t="s">
        <v>22</v>
      </c>
      <c r="F6543">
        <v>42</v>
      </c>
      <c r="G6543" s="1">
        <v>0.82</v>
      </c>
      <c r="H6543">
        <v>0</v>
      </c>
      <c r="I6543">
        <f t="shared" si="715"/>
        <v>26</v>
      </c>
      <c r="J6543" s="3">
        <f t="shared" si="716"/>
        <v>0</v>
      </c>
      <c r="K6543" s="5">
        <f t="shared" si="719"/>
        <v>2</v>
      </c>
      <c r="L6543" s="3">
        <f t="shared" ca="1" si="717"/>
        <v>0</v>
      </c>
      <c r="M6543" s="1">
        <f t="shared" ca="1" si="718"/>
        <v>0</v>
      </c>
      <c r="N6543" t="str">
        <f t="shared" si="720"/>
        <v>yes</v>
      </c>
    </row>
    <row r="6544" spans="1:14" x14ac:dyDescent="0.25">
      <c r="A6544" t="str">
        <f t="shared" si="714"/>
        <v>1Essendon</v>
      </c>
      <c r="B6544">
        <v>2020</v>
      </c>
      <c r="C6544">
        <v>1</v>
      </c>
      <c r="D6544" t="s">
        <v>427</v>
      </c>
      <c r="E6544" t="s">
        <v>32</v>
      </c>
      <c r="F6544">
        <v>100</v>
      </c>
      <c r="G6544" s="1">
        <v>0.78</v>
      </c>
      <c r="H6544">
        <v>0</v>
      </c>
      <c r="I6544">
        <f t="shared" si="715"/>
        <v>21</v>
      </c>
      <c r="J6544" s="3">
        <f t="shared" si="716"/>
        <v>0</v>
      </c>
      <c r="K6544" s="5">
        <f t="shared" si="719"/>
        <v>0</v>
      </c>
      <c r="L6544" s="3">
        <f t="shared" ca="1" si="717"/>
        <v>0</v>
      </c>
      <c r="M6544" s="1">
        <f t="shared" ca="1" si="718"/>
        <v>0</v>
      </c>
      <c r="N6544" t="str">
        <f t="shared" si="720"/>
        <v>no</v>
      </c>
    </row>
    <row r="6545" spans="1:14" x14ac:dyDescent="0.25">
      <c r="A6545" t="str">
        <f t="shared" si="714"/>
        <v>1Essendon</v>
      </c>
      <c r="B6545">
        <v>2020</v>
      </c>
      <c r="C6545">
        <v>1</v>
      </c>
      <c r="D6545" t="s">
        <v>463</v>
      </c>
      <c r="E6545" t="s">
        <v>32</v>
      </c>
      <c r="F6545">
        <v>80</v>
      </c>
      <c r="G6545" s="1">
        <v>0.9</v>
      </c>
      <c r="H6545">
        <v>0</v>
      </c>
      <c r="I6545">
        <f t="shared" si="715"/>
        <v>21</v>
      </c>
      <c r="J6545" s="3">
        <f t="shared" si="716"/>
        <v>0</v>
      </c>
      <c r="K6545" s="5">
        <f t="shared" si="719"/>
        <v>0</v>
      </c>
      <c r="L6545" s="3">
        <f t="shared" ca="1" si="717"/>
        <v>0</v>
      </c>
      <c r="M6545" s="1">
        <f t="shared" ca="1" si="718"/>
        <v>0</v>
      </c>
      <c r="N6545" t="str">
        <f t="shared" si="720"/>
        <v>no</v>
      </c>
    </row>
    <row r="6546" spans="1:14" x14ac:dyDescent="0.25">
      <c r="A6546" t="str">
        <f t="shared" si="714"/>
        <v>1Western Bulldogs</v>
      </c>
      <c r="B6546">
        <v>2020</v>
      </c>
      <c r="C6546">
        <v>1</v>
      </c>
      <c r="D6546" t="s">
        <v>335</v>
      </c>
      <c r="E6546" t="s">
        <v>14</v>
      </c>
      <c r="F6546">
        <v>6</v>
      </c>
      <c r="G6546" s="1">
        <v>0.81</v>
      </c>
      <c r="H6546">
        <v>0</v>
      </c>
      <c r="I6546">
        <f t="shared" si="715"/>
        <v>22</v>
      </c>
      <c r="J6546" s="3">
        <f t="shared" si="716"/>
        <v>0</v>
      </c>
      <c r="K6546" s="5">
        <f t="shared" si="719"/>
        <v>1</v>
      </c>
      <c r="L6546" s="3">
        <f t="shared" ca="1" si="717"/>
        <v>0</v>
      </c>
      <c r="M6546" s="1">
        <f t="shared" ca="1" si="718"/>
        <v>0</v>
      </c>
      <c r="N6546" t="str">
        <f t="shared" si="720"/>
        <v>yes</v>
      </c>
    </row>
    <row r="6547" spans="1:14" x14ac:dyDescent="0.25">
      <c r="A6547" t="str">
        <f t="shared" si="714"/>
        <v>1Carlton</v>
      </c>
      <c r="B6547">
        <v>2020</v>
      </c>
      <c r="C6547">
        <v>1</v>
      </c>
      <c r="D6547" t="s">
        <v>528</v>
      </c>
      <c r="E6547" t="s">
        <v>6</v>
      </c>
      <c r="F6547">
        <v>49</v>
      </c>
      <c r="G6547" s="1">
        <v>0.96</v>
      </c>
      <c r="H6547">
        <v>0</v>
      </c>
      <c r="I6547">
        <f t="shared" si="715"/>
        <v>32</v>
      </c>
      <c r="J6547" s="3">
        <f t="shared" si="716"/>
        <v>0</v>
      </c>
      <c r="K6547" s="5">
        <f t="shared" si="719"/>
        <v>0</v>
      </c>
      <c r="L6547" s="3">
        <f t="shared" ca="1" si="717"/>
        <v>0</v>
      </c>
      <c r="M6547" s="1">
        <f t="shared" ca="1" si="718"/>
        <v>0</v>
      </c>
      <c r="N6547" t="str">
        <f t="shared" si="720"/>
        <v>no</v>
      </c>
    </row>
    <row r="6548" spans="1:14" x14ac:dyDescent="0.25">
      <c r="A6548" t="str">
        <f t="shared" si="714"/>
        <v>1Fremantle</v>
      </c>
      <c r="B6548">
        <v>2020</v>
      </c>
      <c r="C6548">
        <v>1</v>
      </c>
      <c r="D6548" t="s">
        <v>358</v>
      </c>
      <c r="E6548" t="s">
        <v>53</v>
      </c>
      <c r="F6548">
        <v>54</v>
      </c>
      <c r="G6548" s="1">
        <v>0.87</v>
      </c>
      <c r="H6548">
        <v>0</v>
      </c>
      <c r="I6548">
        <f t="shared" si="715"/>
        <v>21</v>
      </c>
      <c r="J6548" s="3">
        <f t="shared" si="716"/>
        <v>0</v>
      </c>
      <c r="K6548" s="5">
        <f t="shared" si="719"/>
        <v>0</v>
      </c>
      <c r="L6548" s="3">
        <f t="shared" ca="1" si="717"/>
        <v>0</v>
      </c>
      <c r="M6548" s="1">
        <f t="shared" ca="1" si="718"/>
        <v>0</v>
      </c>
      <c r="N6548" t="str">
        <f t="shared" si="720"/>
        <v>no</v>
      </c>
    </row>
    <row r="6549" spans="1:14" x14ac:dyDescent="0.25">
      <c r="A6549" t="str">
        <f t="shared" si="714"/>
        <v>1Melbourne</v>
      </c>
      <c r="B6549">
        <v>2020</v>
      </c>
      <c r="C6549">
        <v>1</v>
      </c>
      <c r="D6549" t="s">
        <v>435</v>
      </c>
      <c r="E6549" t="s">
        <v>30</v>
      </c>
      <c r="F6549">
        <v>42</v>
      </c>
      <c r="G6549" s="1">
        <v>0.89</v>
      </c>
      <c r="H6549">
        <v>0</v>
      </c>
      <c r="I6549">
        <f t="shared" si="715"/>
        <v>23</v>
      </c>
      <c r="J6549" s="3">
        <f t="shared" si="716"/>
        <v>0</v>
      </c>
      <c r="K6549" s="5">
        <f t="shared" si="719"/>
        <v>0</v>
      </c>
      <c r="L6549" s="3">
        <f t="shared" ca="1" si="717"/>
        <v>0</v>
      </c>
      <c r="M6549" s="1">
        <f t="shared" ca="1" si="718"/>
        <v>0</v>
      </c>
      <c r="N6549" t="str">
        <f t="shared" si="720"/>
        <v>no</v>
      </c>
    </row>
    <row r="6550" spans="1:14" x14ac:dyDescent="0.25">
      <c r="A6550" t="str">
        <f t="shared" si="714"/>
        <v>1Port Adelaide</v>
      </c>
      <c r="B6550">
        <v>2020</v>
      </c>
      <c r="C6550">
        <v>1</v>
      </c>
      <c r="D6550" t="s">
        <v>490</v>
      </c>
      <c r="E6550" t="s">
        <v>48</v>
      </c>
      <c r="F6550">
        <v>61</v>
      </c>
      <c r="G6550" s="1">
        <v>0.85</v>
      </c>
      <c r="H6550">
        <v>0</v>
      </c>
      <c r="I6550">
        <f t="shared" si="715"/>
        <v>18</v>
      </c>
      <c r="J6550" s="3">
        <f t="shared" si="716"/>
        <v>0</v>
      </c>
      <c r="K6550" s="5">
        <f t="shared" si="719"/>
        <v>0</v>
      </c>
      <c r="L6550" s="3">
        <f t="shared" ca="1" si="717"/>
        <v>0</v>
      </c>
      <c r="M6550" s="1">
        <f t="shared" ca="1" si="718"/>
        <v>0</v>
      </c>
      <c r="N6550" t="str">
        <f t="shared" si="720"/>
        <v>no</v>
      </c>
    </row>
    <row r="6551" spans="1:14" x14ac:dyDescent="0.25">
      <c r="A6551" t="str">
        <f t="shared" si="714"/>
        <v>1St Kilda</v>
      </c>
      <c r="B6551">
        <v>2020</v>
      </c>
      <c r="C6551">
        <v>1</v>
      </c>
      <c r="D6551" t="s">
        <v>213</v>
      </c>
      <c r="E6551" t="s">
        <v>19</v>
      </c>
      <c r="F6551">
        <v>87</v>
      </c>
      <c r="G6551" s="1">
        <v>0.9</v>
      </c>
      <c r="H6551">
        <v>0</v>
      </c>
      <c r="I6551">
        <f t="shared" si="715"/>
        <v>19</v>
      </c>
      <c r="J6551" s="3">
        <f t="shared" si="716"/>
        <v>0</v>
      </c>
      <c r="K6551" s="5">
        <f t="shared" si="719"/>
        <v>31</v>
      </c>
      <c r="L6551" s="3">
        <f t="shared" ca="1" si="717"/>
        <v>0</v>
      </c>
      <c r="M6551" s="1">
        <f t="shared" ca="1" si="718"/>
        <v>0</v>
      </c>
      <c r="N6551" t="str">
        <f t="shared" si="720"/>
        <v>yes</v>
      </c>
    </row>
    <row r="6552" spans="1:14" x14ac:dyDescent="0.25">
      <c r="A6552" t="str">
        <f t="shared" si="714"/>
        <v>1West Coast Eagles</v>
      </c>
      <c r="B6552">
        <v>2020</v>
      </c>
      <c r="C6552">
        <v>1</v>
      </c>
      <c r="D6552" t="s">
        <v>624</v>
      </c>
      <c r="E6552" t="s">
        <v>36</v>
      </c>
      <c r="F6552">
        <v>61</v>
      </c>
      <c r="G6552" s="1">
        <v>0.75</v>
      </c>
      <c r="H6552">
        <v>0</v>
      </c>
      <c r="I6552">
        <f t="shared" si="715"/>
        <v>23</v>
      </c>
      <c r="J6552" s="3">
        <f t="shared" si="716"/>
        <v>0</v>
      </c>
      <c r="K6552" s="5">
        <f t="shared" si="719"/>
        <v>0</v>
      </c>
      <c r="L6552" s="3">
        <f t="shared" ca="1" si="717"/>
        <v>0</v>
      </c>
      <c r="M6552" s="1">
        <f t="shared" ca="1" si="718"/>
        <v>0</v>
      </c>
      <c r="N6552" t="str">
        <f t="shared" si="720"/>
        <v>no</v>
      </c>
    </row>
    <row r="6553" spans="1:14" x14ac:dyDescent="0.25">
      <c r="A6553" t="str">
        <f t="shared" si="714"/>
        <v>1Brisbane Lions</v>
      </c>
      <c r="B6553">
        <v>2020</v>
      </c>
      <c r="C6553">
        <v>1</v>
      </c>
      <c r="D6553" t="s">
        <v>597</v>
      </c>
      <c r="E6553" t="s">
        <v>16</v>
      </c>
      <c r="F6553">
        <v>57</v>
      </c>
      <c r="G6553" s="1">
        <v>0.76</v>
      </c>
      <c r="H6553">
        <v>0</v>
      </c>
      <c r="I6553">
        <f t="shared" si="715"/>
        <v>26</v>
      </c>
      <c r="J6553" s="3">
        <f t="shared" si="716"/>
        <v>0</v>
      </c>
      <c r="K6553" s="5">
        <f t="shared" si="719"/>
        <v>0</v>
      </c>
      <c r="L6553" s="3">
        <f t="shared" ca="1" si="717"/>
        <v>0</v>
      </c>
      <c r="M6553" s="1">
        <f t="shared" ca="1" si="718"/>
        <v>0</v>
      </c>
      <c r="N6553" t="str">
        <f t="shared" si="720"/>
        <v>no</v>
      </c>
    </row>
    <row r="6554" spans="1:14" x14ac:dyDescent="0.25">
      <c r="A6554" t="str">
        <f t="shared" si="714"/>
        <v>1Richmond</v>
      </c>
      <c r="B6554">
        <v>2020</v>
      </c>
      <c r="C6554">
        <v>1</v>
      </c>
      <c r="D6554" t="s">
        <v>392</v>
      </c>
      <c r="E6554" t="s">
        <v>28</v>
      </c>
      <c r="F6554">
        <v>36</v>
      </c>
      <c r="G6554" s="1">
        <v>0.97</v>
      </c>
      <c r="H6554">
        <v>0</v>
      </c>
      <c r="I6554">
        <f t="shared" si="715"/>
        <v>32</v>
      </c>
      <c r="J6554" s="3">
        <f t="shared" si="716"/>
        <v>0</v>
      </c>
      <c r="K6554" s="5">
        <f t="shared" si="719"/>
        <v>0</v>
      </c>
      <c r="L6554" s="3">
        <f t="shared" ca="1" si="717"/>
        <v>0</v>
      </c>
      <c r="M6554" s="1">
        <f t="shared" ca="1" si="718"/>
        <v>0</v>
      </c>
      <c r="N6554" t="str">
        <f t="shared" si="720"/>
        <v>no</v>
      </c>
    </row>
    <row r="6555" spans="1:14" x14ac:dyDescent="0.25">
      <c r="A6555" t="str">
        <f t="shared" si="714"/>
        <v>1Western Bulldogs</v>
      </c>
      <c r="B6555">
        <v>2020</v>
      </c>
      <c r="C6555">
        <v>1</v>
      </c>
      <c r="D6555" t="s">
        <v>369</v>
      </c>
      <c r="E6555" t="s">
        <v>14</v>
      </c>
      <c r="F6555">
        <v>63</v>
      </c>
      <c r="G6555" s="1">
        <v>0.78</v>
      </c>
      <c r="H6555">
        <v>0</v>
      </c>
      <c r="I6555">
        <f t="shared" si="715"/>
        <v>22</v>
      </c>
      <c r="J6555" s="3">
        <f t="shared" si="716"/>
        <v>0</v>
      </c>
      <c r="K6555" s="5">
        <f t="shared" si="719"/>
        <v>0</v>
      </c>
      <c r="L6555" s="3">
        <f t="shared" ca="1" si="717"/>
        <v>0</v>
      </c>
      <c r="M6555" s="1">
        <f t="shared" ca="1" si="718"/>
        <v>0</v>
      </c>
      <c r="N6555" t="str">
        <f t="shared" si="720"/>
        <v>no</v>
      </c>
    </row>
    <row r="6556" spans="1:14" x14ac:dyDescent="0.25">
      <c r="A6556" t="str">
        <f t="shared" si="714"/>
        <v>1GWS Giants</v>
      </c>
      <c r="B6556">
        <v>2020</v>
      </c>
      <c r="C6556">
        <v>1</v>
      </c>
      <c r="D6556" t="s">
        <v>474</v>
      </c>
      <c r="E6556" t="s">
        <v>11</v>
      </c>
      <c r="F6556">
        <v>48</v>
      </c>
      <c r="G6556" s="1">
        <v>0.74</v>
      </c>
      <c r="H6556">
        <v>0</v>
      </c>
      <c r="I6556">
        <f t="shared" si="715"/>
        <v>32</v>
      </c>
      <c r="J6556" s="3">
        <f t="shared" si="716"/>
        <v>0</v>
      </c>
      <c r="K6556" s="5">
        <f t="shared" si="719"/>
        <v>0</v>
      </c>
      <c r="L6556" s="3">
        <f t="shared" ca="1" si="717"/>
        <v>0</v>
      </c>
      <c r="M6556" s="1">
        <f t="shared" ca="1" si="718"/>
        <v>0</v>
      </c>
      <c r="N6556" t="str">
        <f t="shared" si="720"/>
        <v>no</v>
      </c>
    </row>
    <row r="6557" spans="1:14" x14ac:dyDescent="0.25">
      <c r="A6557" t="str">
        <f t="shared" si="714"/>
        <v>1Richmond</v>
      </c>
      <c r="B6557">
        <v>2020</v>
      </c>
      <c r="C6557">
        <v>1</v>
      </c>
      <c r="D6557" t="s">
        <v>200</v>
      </c>
      <c r="E6557" t="s">
        <v>28</v>
      </c>
      <c r="F6557">
        <v>67</v>
      </c>
      <c r="G6557" s="1">
        <v>0.94</v>
      </c>
      <c r="H6557">
        <v>0</v>
      </c>
      <c r="I6557">
        <f t="shared" si="715"/>
        <v>32</v>
      </c>
      <c r="J6557" s="3">
        <f t="shared" si="716"/>
        <v>0</v>
      </c>
      <c r="K6557" s="5">
        <f t="shared" si="719"/>
        <v>12</v>
      </c>
      <c r="L6557" s="3">
        <f t="shared" ca="1" si="717"/>
        <v>0</v>
      </c>
      <c r="M6557" s="1">
        <f t="shared" ca="1" si="718"/>
        <v>0</v>
      </c>
      <c r="N6557" t="str">
        <f t="shared" si="720"/>
        <v>yes</v>
      </c>
    </row>
    <row r="6558" spans="1:14" x14ac:dyDescent="0.25">
      <c r="A6558" t="str">
        <f t="shared" si="714"/>
        <v>1Adelaide Crows</v>
      </c>
      <c r="B6558">
        <v>2020</v>
      </c>
      <c r="C6558">
        <v>1</v>
      </c>
      <c r="D6558" t="s">
        <v>457</v>
      </c>
      <c r="E6558" t="s">
        <v>22</v>
      </c>
      <c r="F6558">
        <v>67</v>
      </c>
      <c r="G6558" s="1">
        <v>0.83</v>
      </c>
      <c r="H6558">
        <v>0</v>
      </c>
      <c r="I6558">
        <f t="shared" si="715"/>
        <v>26</v>
      </c>
      <c r="J6558" s="3">
        <f t="shared" si="716"/>
        <v>0</v>
      </c>
      <c r="K6558" s="5">
        <f t="shared" si="719"/>
        <v>0</v>
      </c>
      <c r="L6558" s="3">
        <f t="shared" ca="1" si="717"/>
        <v>0</v>
      </c>
      <c r="M6558" s="1">
        <f t="shared" ca="1" si="718"/>
        <v>0</v>
      </c>
      <c r="N6558" t="str">
        <f t="shared" si="720"/>
        <v>no</v>
      </c>
    </row>
    <row r="6559" spans="1:14" x14ac:dyDescent="0.25">
      <c r="A6559" t="str">
        <f t="shared" si="714"/>
        <v>1Carlton</v>
      </c>
      <c r="B6559">
        <v>2020</v>
      </c>
      <c r="C6559">
        <v>1</v>
      </c>
      <c r="D6559" t="s">
        <v>426</v>
      </c>
      <c r="E6559" t="s">
        <v>6</v>
      </c>
      <c r="F6559">
        <v>46</v>
      </c>
      <c r="G6559" s="1">
        <v>0.79</v>
      </c>
      <c r="H6559">
        <v>0</v>
      </c>
      <c r="I6559">
        <f t="shared" si="715"/>
        <v>32</v>
      </c>
      <c r="J6559" s="3">
        <f t="shared" si="716"/>
        <v>0</v>
      </c>
      <c r="K6559" s="5">
        <f t="shared" si="719"/>
        <v>0</v>
      </c>
      <c r="L6559" s="3">
        <f t="shared" ca="1" si="717"/>
        <v>0</v>
      </c>
      <c r="M6559" s="1">
        <f t="shared" ca="1" si="718"/>
        <v>0</v>
      </c>
      <c r="N6559" t="str">
        <f t="shared" si="720"/>
        <v>no</v>
      </c>
    </row>
    <row r="6560" spans="1:14" x14ac:dyDescent="0.25">
      <c r="A6560" t="str">
        <f t="shared" si="714"/>
        <v>1Geelong Cats</v>
      </c>
      <c r="B6560">
        <v>2020</v>
      </c>
      <c r="C6560">
        <v>1</v>
      </c>
      <c r="D6560" t="s">
        <v>220</v>
      </c>
      <c r="E6560" t="s">
        <v>9</v>
      </c>
      <c r="F6560">
        <v>89</v>
      </c>
      <c r="G6560" s="1">
        <v>0.88</v>
      </c>
      <c r="H6560">
        <v>0</v>
      </c>
      <c r="I6560">
        <f t="shared" si="715"/>
        <v>32</v>
      </c>
      <c r="J6560" s="3">
        <f t="shared" si="716"/>
        <v>0</v>
      </c>
      <c r="K6560" s="5">
        <f t="shared" si="719"/>
        <v>11</v>
      </c>
      <c r="L6560" s="3">
        <f t="shared" ca="1" si="717"/>
        <v>0</v>
      </c>
      <c r="M6560" s="1">
        <f t="shared" ca="1" si="718"/>
        <v>0</v>
      </c>
      <c r="N6560" t="str">
        <f t="shared" si="720"/>
        <v>yes</v>
      </c>
    </row>
    <row r="6561" spans="1:14" x14ac:dyDescent="0.25">
      <c r="A6561" t="str">
        <f t="shared" si="714"/>
        <v>1Geelong Cats</v>
      </c>
      <c r="B6561">
        <v>2020</v>
      </c>
      <c r="C6561">
        <v>1</v>
      </c>
      <c r="D6561" t="s">
        <v>361</v>
      </c>
      <c r="E6561" t="s">
        <v>9</v>
      </c>
      <c r="F6561">
        <v>52</v>
      </c>
      <c r="G6561" s="1">
        <v>0.79</v>
      </c>
      <c r="H6561">
        <v>0</v>
      </c>
      <c r="I6561">
        <f t="shared" si="715"/>
        <v>32</v>
      </c>
      <c r="J6561" s="3">
        <f t="shared" si="716"/>
        <v>0</v>
      </c>
      <c r="K6561" s="5">
        <f t="shared" si="719"/>
        <v>0</v>
      </c>
      <c r="L6561" s="3">
        <f t="shared" ca="1" si="717"/>
        <v>0</v>
      </c>
      <c r="M6561" s="1">
        <f t="shared" ca="1" si="718"/>
        <v>0</v>
      </c>
      <c r="N6561" t="str">
        <f t="shared" si="720"/>
        <v>no</v>
      </c>
    </row>
    <row r="6562" spans="1:14" x14ac:dyDescent="0.25">
      <c r="A6562" t="str">
        <f t="shared" si="714"/>
        <v>1Melbourne</v>
      </c>
      <c r="B6562">
        <v>2020</v>
      </c>
      <c r="C6562">
        <v>1</v>
      </c>
      <c r="D6562" t="s">
        <v>530</v>
      </c>
      <c r="E6562" t="s">
        <v>30</v>
      </c>
      <c r="F6562">
        <v>102</v>
      </c>
      <c r="G6562" s="1">
        <v>1</v>
      </c>
      <c r="H6562">
        <v>0</v>
      </c>
      <c r="I6562">
        <f t="shared" si="715"/>
        <v>23</v>
      </c>
      <c r="J6562" s="3">
        <f t="shared" si="716"/>
        <v>0</v>
      </c>
      <c r="K6562" s="5">
        <f t="shared" si="719"/>
        <v>0</v>
      </c>
      <c r="L6562" s="3">
        <f t="shared" ca="1" si="717"/>
        <v>0</v>
      </c>
      <c r="M6562" s="1">
        <f t="shared" ca="1" si="718"/>
        <v>0</v>
      </c>
      <c r="N6562" t="str">
        <f t="shared" si="720"/>
        <v>no</v>
      </c>
    </row>
    <row r="6563" spans="1:14" x14ac:dyDescent="0.25">
      <c r="A6563" t="str">
        <f t="shared" si="714"/>
        <v>1Port Adelaide</v>
      </c>
      <c r="B6563">
        <v>2020</v>
      </c>
      <c r="C6563">
        <v>1</v>
      </c>
      <c r="D6563" t="s">
        <v>157</v>
      </c>
      <c r="E6563" t="s">
        <v>48</v>
      </c>
      <c r="F6563">
        <v>76</v>
      </c>
      <c r="G6563" s="1">
        <v>0.93</v>
      </c>
      <c r="H6563">
        <v>0</v>
      </c>
      <c r="I6563">
        <f t="shared" si="715"/>
        <v>18</v>
      </c>
      <c r="J6563" s="3">
        <f t="shared" si="716"/>
        <v>0</v>
      </c>
      <c r="K6563" s="5">
        <f t="shared" si="719"/>
        <v>131</v>
      </c>
      <c r="L6563" s="3">
        <f t="shared" ca="1" si="717"/>
        <v>0</v>
      </c>
      <c r="M6563" s="1">
        <f t="shared" ca="1" si="718"/>
        <v>0</v>
      </c>
      <c r="N6563" t="str">
        <f t="shared" si="720"/>
        <v>yes</v>
      </c>
    </row>
    <row r="6564" spans="1:14" x14ac:dyDescent="0.25">
      <c r="A6564" t="str">
        <f t="shared" si="714"/>
        <v>1St Kilda</v>
      </c>
      <c r="B6564">
        <v>2020</v>
      </c>
      <c r="C6564">
        <v>1</v>
      </c>
      <c r="D6564" t="s">
        <v>632</v>
      </c>
      <c r="E6564" t="s">
        <v>19</v>
      </c>
      <c r="F6564">
        <v>20</v>
      </c>
      <c r="G6564" s="1">
        <v>0.82</v>
      </c>
      <c r="H6564">
        <v>0</v>
      </c>
      <c r="I6564">
        <f t="shared" si="715"/>
        <v>19</v>
      </c>
      <c r="J6564" s="3">
        <f t="shared" si="716"/>
        <v>0</v>
      </c>
      <c r="K6564" s="5">
        <f t="shared" si="719"/>
        <v>0</v>
      </c>
      <c r="L6564" s="3">
        <f t="shared" ca="1" si="717"/>
        <v>0</v>
      </c>
      <c r="M6564" s="1">
        <f t="shared" ca="1" si="718"/>
        <v>0</v>
      </c>
      <c r="N6564" t="str">
        <f t="shared" si="720"/>
        <v>no</v>
      </c>
    </row>
    <row r="6565" spans="1:14" x14ac:dyDescent="0.25">
      <c r="A6565" t="str">
        <f t="shared" si="714"/>
        <v>1St Kilda</v>
      </c>
      <c r="B6565">
        <v>2020</v>
      </c>
      <c r="C6565">
        <v>1</v>
      </c>
      <c r="D6565" t="s">
        <v>555</v>
      </c>
      <c r="E6565" t="s">
        <v>19</v>
      </c>
      <c r="F6565">
        <v>59</v>
      </c>
      <c r="G6565" s="1">
        <v>0.9</v>
      </c>
      <c r="H6565">
        <v>0</v>
      </c>
      <c r="I6565">
        <f t="shared" si="715"/>
        <v>19</v>
      </c>
      <c r="J6565" s="3">
        <f t="shared" si="716"/>
        <v>0</v>
      </c>
      <c r="K6565" s="5">
        <f t="shared" si="719"/>
        <v>0</v>
      </c>
      <c r="L6565" s="3">
        <f t="shared" ca="1" si="717"/>
        <v>0</v>
      </c>
      <c r="M6565" s="1">
        <f t="shared" ca="1" si="718"/>
        <v>0</v>
      </c>
      <c r="N6565" t="str">
        <f t="shared" si="720"/>
        <v>no</v>
      </c>
    </row>
    <row r="6566" spans="1:14" x14ac:dyDescent="0.25">
      <c r="A6566" t="str">
        <f t="shared" si="714"/>
        <v>1St Kilda</v>
      </c>
      <c r="B6566">
        <v>2020</v>
      </c>
      <c r="C6566">
        <v>1</v>
      </c>
      <c r="D6566" t="s">
        <v>568</v>
      </c>
      <c r="E6566" t="s">
        <v>19</v>
      </c>
      <c r="F6566">
        <v>59</v>
      </c>
      <c r="G6566" s="1">
        <v>0.86</v>
      </c>
      <c r="H6566">
        <v>0</v>
      </c>
      <c r="I6566">
        <f t="shared" si="715"/>
        <v>19</v>
      </c>
      <c r="J6566" s="3">
        <f t="shared" si="716"/>
        <v>0</v>
      </c>
      <c r="K6566" s="5">
        <f t="shared" si="719"/>
        <v>0</v>
      </c>
      <c r="L6566" s="3">
        <f t="shared" ca="1" si="717"/>
        <v>0</v>
      </c>
      <c r="M6566" s="1">
        <f t="shared" ca="1" si="718"/>
        <v>0</v>
      </c>
      <c r="N6566" t="str">
        <f t="shared" si="720"/>
        <v>no</v>
      </c>
    </row>
    <row r="6567" spans="1:14" x14ac:dyDescent="0.25">
      <c r="A6567" t="str">
        <f t="shared" si="714"/>
        <v>1Sydney Swans</v>
      </c>
      <c r="B6567">
        <v>2020</v>
      </c>
      <c r="C6567">
        <v>1</v>
      </c>
      <c r="D6567" t="s">
        <v>536</v>
      </c>
      <c r="E6567" t="s">
        <v>70</v>
      </c>
      <c r="F6567">
        <v>49</v>
      </c>
      <c r="G6567" s="1">
        <v>0.86</v>
      </c>
      <c r="H6567">
        <v>0</v>
      </c>
      <c r="I6567">
        <f t="shared" si="715"/>
        <v>26</v>
      </c>
      <c r="J6567" s="3">
        <f t="shared" si="716"/>
        <v>0</v>
      </c>
      <c r="K6567" s="5">
        <f t="shared" si="719"/>
        <v>0</v>
      </c>
      <c r="L6567" s="3">
        <f t="shared" ca="1" si="717"/>
        <v>0</v>
      </c>
      <c r="M6567" s="1">
        <f t="shared" ca="1" si="718"/>
        <v>0</v>
      </c>
      <c r="N6567" t="str">
        <f t="shared" si="720"/>
        <v>no</v>
      </c>
    </row>
    <row r="6568" spans="1:14" x14ac:dyDescent="0.25">
      <c r="A6568" t="str">
        <f t="shared" si="714"/>
        <v>1North Melbourne</v>
      </c>
      <c r="B6568">
        <v>2020</v>
      </c>
      <c r="C6568">
        <v>1</v>
      </c>
      <c r="D6568" t="s">
        <v>539</v>
      </c>
      <c r="E6568" t="s">
        <v>25</v>
      </c>
      <c r="F6568">
        <v>48</v>
      </c>
      <c r="G6568" s="1">
        <v>0.88</v>
      </c>
      <c r="H6568">
        <v>0</v>
      </c>
      <c r="I6568">
        <f t="shared" si="715"/>
        <v>19</v>
      </c>
      <c r="J6568" s="3">
        <f t="shared" si="716"/>
        <v>0</v>
      </c>
      <c r="K6568" s="5">
        <f t="shared" si="719"/>
        <v>0</v>
      </c>
      <c r="L6568" s="3">
        <f t="shared" ca="1" si="717"/>
        <v>0</v>
      </c>
      <c r="M6568" s="1">
        <f t="shared" ca="1" si="718"/>
        <v>0</v>
      </c>
      <c r="N6568" t="str">
        <f t="shared" si="720"/>
        <v>no</v>
      </c>
    </row>
    <row r="6569" spans="1:14" x14ac:dyDescent="0.25">
      <c r="A6569" t="str">
        <f t="shared" si="714"/>
        <v>1Richmond</v>
      </c>
      <c r="B6569">
        <v>2020</v>
      </c>
      <c r="C6569">
        <v>1</v>
      </c>
      <c r="D6569" t="s">
        <v>316</v>
      </c>
      <c r="E6569" t="s">
        <v>28</v>
      </c>
      <c r="F6569">
        <v>46</v>
      </c>
      <c r="G6569" s="1">
        <v>0.82</v>
      </c>
      <c r="H6569">
        <v>0</v>
      </c>
      <c r="I6569">
        <f t="shared" si="715"/>
        <v>32</v>
      </c>
      <c r="J6569" s="3">
        <f t="shared" si="716"/>
        <v>0</v>
      </c>
      <c r="K6569" s="5">
        <f t="shared" si="719"/>
        <v>2</v>
      </c>
      <c r="L6569" s="3">
        <f t="shared" ca="1" si="717"/>
        <v>0</v>
      </c>
      <c r="M6569" s="1">
        <f t="shared" ca="1" si="718"/>
        <v>0</v>
      </c>
      <c r="N6569" t="str">
        <f t="shared" si="720"/>
        <v>yes</v>
      </c>
    </row>
    <row r="6570" spans="1:14" x14ac:dyDescent="0.25">
      <c r="A6570" t="str">
        <f t="shared" si="714"/>
        <v>1GWS Giants</v>
      </c>
      <c r="B6570">
        <v>2020</v>
      </c>
      <c r="C6570">
        <v>1</v>
      </c>
      <c r="D6570" t="s">
        <v>299</v>
      </c>
      <c r="E6570" t="s">
        <v>11</v>
      </c>
      <c r="F6570">
        <v>22</v>
      </c>
      <c r="G6570" s="1">
        <v>0.92</v>
      </c>
      <c r="H6570">
        <v>0</v>
      </c>
      <c r="I6570">
        <f t="shared" si="715"/>
        <v>32</v>
      </c>
      <c r="J6570" s="3">
        <f t="shared" si="716"/>
        <v>0</v>
      </c>
      <c r="K6570" s="5">
        <f t="shared" si="719"/>
        <v>7</v>
      </c>
      <c r="L6570" s="3">
        <f t="shared" ca="1" si="717"/>
        <v>0</v>
      </c>
      <c r="M6570" s="1">
        <f t="shared" ca="1" si="718"/>
        <v>0</v>
      </c>
      <c r="N6570" t="str">
        <f t="shared" si="720"/>
        <v>yes</v>
      </c>
    </row>
    <row r="6571" spans="1:14" x14ac:dyDescent="0.25">
      <c r="A6571" t="str">
        <f t="shared" si="714"/>
        <v>1Richmond</v>
      </c>
      <c r="B6571">
        <v>2020</v>
      </c>
      <c r="C6571">
        <v>1</v>
      </c>
      <c r="D6571" t="s">
        <v>169</v>
      </c>
      <c r="E6571" t="s">
        <v>28</v>
      </c>
      <c r="F6571">
        <v>23</v>
      </c>
      <c r="G6571" s="1">
        <v>0.87</v>
      </c>
      <c r="H6571">
        <v>0</v>
      </c>
      <c r="I6571">
        <f t="shared" si="715"/>
        <v>32</v>
      </c>
      <c r="J6571" s="3">
        <f t="shared" si="716"/>
        <v>0</v>
      </c>
      <c r="K6571" s="5">
        <f t="shared" si="719"/>
        <v>53</v>
      </c>
      <c r="L6571" s="3">
        <f t="shared" ca="1" si="717"/>
        <v>0</v>
      </c>
      <c r="M6571" s="1">
        <f t="shared" ca="1" si="718"/>
        <v>0</v>
      </c>
      <c r="N6571" t="str">
        <f t="shared" si="720"/>
        <v>yes</v>
      </c>
    </row>
    <row r="6572" spans="1:14" x14ac:dyDescent="0.25">
      <c r="A6572" t="str">
        <f t="shared" si="714"/>
        <v>1Port Adelaide</v>
      </c>
      <c r="B6572">
        <v>2020</v>
      </c>
      <c r="C6572">
        <v>1</v>
      </c>
      <c r="D6572" t="s">
        <v>566</v>
      </c>
      <c r="E6572" t="s">
        <v>48</v>
      </c>
      <c r="F6572">
        <v>50</v>
      </c>
      <c r="G6572" s="1">
        <v>0.93</v>
      </c>
      <c r="H6572">
        <v>0</v>
      </c>
      <c r="I6572">
        <f t="shared" si="715"/>
        <v>18</v>
      </c>
      <c r="J6572" s="3">
        <f t="shared" si="716"/>
        <v>0</v>
      </c>
      <c r="K6572" s="5">
        <f t="shared" si="719"/>
        <v>0</v>
      </c>
      <c r="L6572" s="3">
        <f t="shared" ca="1" si="717"/>
        <v>0</v>
      </c>
      <c r="M6572" s="1">
        <f t="shared" ca="1" si="718"/>
        <v>0</v>
      </c>
      <c r="N6572" t="str">
        <f t="shared" si="720"/>
        <v>no</v>
      </c>
    </row>
    <row r="6573" spans="1:14" x14ac:dyDescent="0.25">
      <c r="A6573" t="str">
        <f t="shared" si="714"/>
        <v>1West Coast Eagles</v>
      </c>
      <c r="B6573">
        <v>2020</v>
      </c>
      <c r="C6573">
        <v>1</v>
      </c>
      <c r="D6573" t="s">
        <v>448</v>
      </c>
      <c r="E6573" t="s">
        <v>36</v>
      </c>
      <c r="F6573">
        <v>19</v>
      </c>
      <c r="G6573" s="1">
        <v>0.88</v>
      </c>
      <c r="H6573">
        <v>0</v>
      </c>
      <c r="I6573">
        <f t="shared" si="715"/>
        <v>23</v>
      </c>
      <c r="J6573" s="3">
        <f t="shared" si="716"/>
        <v>0</v>
      </c>
      <c r="K6573" s="5">
        <f t="shared" si="719"/>
        <v>0</v>
      </c>
      <c r="L6573" s="3">
        <f t="shared" ca="1" si="717"/>
        <v>0</v>
      </c>
      <c r="M6573" s="1">
        <f t="shared" ca="1" si="718"/>
        <v>0</v>
      </c>
      <c r="N6573" t="str">
        <f t="shared" si="720"/>
        <v>no</v>
      </c>
    </row>
    <row r="6574" spans="1:14" x14ac:dyDescent="0.25">
      <c r="A6574" t="str">
        <f t="shared" si="714"/>
        <v>1Melbourne</v>
      </c>
      <c r="B6574">
        <v>2020</v>
      </c>
      <c r="C6574">
        <v>1</v>
      </c>
      <c r="D6574" t="s">
        <v>403</v>
      </c>
      <c r="E6574" t="s">
        <v>30</v>
      </c>
      <c r="F6574">
        <v>32</v>
      </c>
      <c r="G6574" s="1">
        <v>1</v>
      </c>
      <c r="H6574">
        <v>0</v>
      </c>
      <c r="I6574">
        <f t="shared" si="715"/>
        <v>23</v>
      </c>
      <c r="J6574" s="3">
        <f t="shared" si="716"/>
        <v>0</v>
      </c>
      <c r="K6574" s="5">
        <f t="shared" si="719"/>
        <v>0</v>
      </c>
      <c r="L6574" s="3">
        <f t="shared" ca="1" si="717"/>
        <v>0</v>
      </c>
      <c r="M6574" s="1">
        <f t="shared" ca="1" si="718"/>
        <v>0</v>
      </c>
      <c r="N6574" t="str">
        <f t="shared" si="720"/>
        <v>no</v>
      </c>
    </row>
    <row r="6575" spans="1:14" x14ac:dyDescent="0.25">
      <c r="A6575" t="str">
        <f t="shared" si="714"/>
        <v>1North Melbourne</v>
      </c>
      <c r="B6575">
        <v>2020</v>
      </c>
      <c r="C6575">
        <v>1</v>
      </c>
      <c r="D6575" t="s">
        <v>502</v>
      </c>
      <c r="E6575" t="s">
        <v>25</v>
      </c>
      <c r="F6575">
        <v>40</v>
      </c>
      <c r="G6575" s="1">
        <v>0.97</v>
      </c>
      <c r="H6575">
        <v>0</v>
      </c>
      <c r="I6575">
        <f t="shared" si="715"/>
        <v>19</v>
      </c>
      <c r="J6575" s="3">
        <f t="shared" si="716"/>
        <v>0</v>
      </c>
      <c r="K6575" s="5">
        <f t="shared" si="719"/>
        <v>0</v>
      </c>
      <c r="L6575" s="3">
        <f t="shared" ca="1" si="717"/>
        <v>0</v>
      </c>
      <c r="M6575" s="1">
        <f t="shared" ca="1" si="718"/>
        <v>0</v>
      </c>
      <c r="N6575" t="str">
        <f t="shared" si="720"/>
        <v>no</v>
      </c>
    </row>
    <row r="6576" spans="1:14" x14ac:dyDescent="0.25">
      <c r="A6576" t="str">
        <f t="shared" si="714"/>
        <v>1Essendon</v>
      </c>
      <c r="B6576">
        <v>2020</v>
      </c>
      <c r="C6576">
        <v>1</v>
      </c>
      <c r="D6576" t="s">
        <v>485</v>
      </c>
      <c r="E6576" t="s">
        <v>32</v>
      </c>
      <c r="F6576">
        <v>82</v>
      </c>
      <c r="G6576" s="1">
        <v>0.84</v>
      </c>
      <c r="H6576">
        <v>0</v>
      </c>
      <c r="I6576">
        <f t="shared" si="715"/>
        <v>21</v>
      </c>
      <c r="J6576" s="3">
        <f t="shared" si="716"/>
        <v>0</v>
      </c>
      <c r="K6576" s="5">
        <f t="shared" si="719"/>
        <v>0</v>
      </c>
      <c r="L6576" s="3">
        <f t="shared" ca="1" si="717"/>
        <v>0</v>
      </c>
      <c r="M6576" s="1">
        <f t="shared" ca="1" si="718"/>
        <v>0</v>
      </c>
      <c r="N6576" t="str">
        <f t="shared" si="720"/>
        <v>no</v>
      </c>
    </row>
    <row r="6577" spans="1:14" x14ac:dyDescent="0.25">
      <c r="A6577" t="str">
        <f t="shared" si="714"/>
        <v>1Port Adelaide</v>
      </c>
      <c r="B6577">
        <v>2020</v>
      </c>
      <c r="C6577">
        <v>1</v>
      </c>
      <c r="D6577" t="s">
        <v>544</v>
      </c>
      <c r="E6577" t="s">
        <v>48</v>
      </c>
      <c r="F6577">
        <v>79</v>
      </c>
      <c r="G6577" s="1">
        <v>0.81</v>
      </c>
      <c r="H6577">
        <v>0</v>
      </c>
      <c r="I6577">
        <f t="shared" si="715"/>
        <v>18</v>
      </c>
      <c r="J6577" s="3">
        <f t="shared" si="716"/>
        <v>0</v>
      </c>
      <c r="K6577" s="5">
        <f t="shared" si="719"/>
        <v>0</v>
      </c>
      <c r="L6577" s="3">
        <f t="shared" ca="1" si="717"/>
        <v>0</v>
      </c>
      <c r="M6577" s="1">
        <f t="shared" ca="1" si="718"/>
        <v>0</v>
      </c>
      <c r="N6577" t="str">
        <f t="shared" si="720"/>
        <v>no</v>
      </c>
    </row>
    <row r="6578" spans="1:14" x14ac:dyDescent="0.25">
      <c r="A6578" t="str">
        <f t="shared" si="714"/>
        <v>1Western Bulldogs</v>
      </c>
      <c r="B6578">
        <v>2020</v>
      </c>
      <c r="C6578">
        <v>1</v>
      </c>
      <c r="D6578" t="s">
        <v>229</v>
      </c>
      <c r="E6578" t="s">
        <v>14</v>
      </c>
      <c r="F6578">
        <v>71</v>
      </c>
      <c r="G6578" s="1">
        <v>0.85</v>
      </c>
      <c r="H6578">
        <v>0</v>
      </c>
      <c r="I6578">
        <f t="shared" si="715"/>
        <v>22</v>
      </c>
      <c r="J6578" s="3">
        <f t="shared" si="716"/>
        <v>0</v>
      </c>
      <c r="K6578" s="5">
        <f t="shared" si="719"/>
        <v>7</v>
      </c>
      <c r="L6578" s="3">
        <f t="shared" ca="1" si="717"/>
        <v>0</v>
      </c>
      <c r="M6578" s="1">
        <f t="shared" ca="1" si="718"/>
        <v>0</v>
      </c>
      <c r="N6578" t="str">
        <f t="shared" si="720"/>
        <v>yes</v>
      </c>
    </row>
    <row r="6579" spans="1:14" x14ac:dyDescent="0.25">
      <c r="A6579" t="str">
        <f t="shared" si="714"/>
        <v>1Gold Coast Suns</v>
      </c>
      <c r="B6579">
        <v>2020</v>
      </c>
      <c r="C6579">
        <v>1</v>
      </c>
      <c r="D6579" t="s">
        <v>495</v>
      </c>
      <c r="E6579" t="s">
        <v>40</v>
      </c>
      <c r="F6579">
        <v>58</v>
      </c>
      <c r="G6579" s="1">
        <v>0.96</v>
      </c>
      <c r="H6579">
        <v>0</v>
      </c>
      <c r="I6579">
        <f t="shared" si="715"/>
        <v>18</v>
      </c>
      <c r="J6579" s="3">
        <f t="shared" si="716"/>
        <v>0</v>
      </c>
      <c r="K6579" s="5">
        <f t="shared" si="719"/>
        <v>0</v>
      </c>
      <c r="L6579" s="3">
        <f t="shared" ca="1" si="717"/>
        <v>0</v>
      </c>
      <c r="M6579" s="1">
        <f t="shared" ca="1" si="718"/>
        <v>0</v>
      </c>
      <c r="N6579" t="str">
        <f t="shared" si="720"/>
        <v>no</v>
      </c>
    </row>
    <row r="6580" spans="1:14" x14ac:dyDescent="0.25">
      <c r="A6580" t="str">
        <f t="shared" si="714"/>
        <v>1Collingwood</v>
      </c>
      <c r="B6580">
        <v>2020</v>
      </c>
      <c r="C6580">
        <v>1</v>
      </c>
      <c r="D6580" t="s">
        <v>146</v>
      </c>
      <c r="E6580" t="s">
        <v>51</v>
      </c>
      <c r="F6580">
        <v>107</v>
      </c>
      <c r="G6580" s="1">
        <v>0.77</v>
      </c>
      <c r="H6580">
        <v>0</v>
      </c>
      <c r="I6580">
        <f t="shared" si="715"/>
        <v>22</v>
      </c>
      <c r="J6580" s="3">
        <f t="shared" si="716"/>
        <v>0</v>
      </c>
      <c r="K6580" s="5">
        <f t="shared" si="719"/>
        <v>41</v>
      </c>
      <c r="L6580" s="3">
        <f t="shared" ca="1" si="717"/>
        <v>0</v>
      </c>
      <c r="M6580" s="1">
        <f t="shared" ca="1" si="718"/>
        <v>0</v>
      </c>
      <c r="N6580" t="str">
        <f t="shared" si="720"/>
        <v>yes</v>
      </c>
    </row>
    <row r="6581" spans="1:14" x14ac:dyDescent="0.25">
      <c r="A6581" t="str">
        <f t="shared" si="714"/>
        <v>1Sydney Swans</v>
      </c>
      <c r="B6581">
        <v>2020</v>
      </c>
      <c r="C6581">
        <v>1</v>
      </c>
      <c r="D6581" t="s">
        <v>311</v>
      </c>
      <c r="E6581" t="s">
        <v>70</v>
      </c>
      <c r="F6581">
        <v>101</v>
      </c>
      <c r="G6581" s="1">
        <v>0.86</v>
      </c>
      <c r="H6581">
        <v>0</v>
      </c>
      <c r="I6581">
        <f t="shared" si="715"/>
        <v>26</v>
      </c>
      <c r="J6581" s="3">
        <f t="shared" si="716"/>
        <v>0</v>
      </c>
      <c r="K6581" s="5">
        <f t="shared" si="719"/>
        <v>4</v>
      </c>
      <c r="L6581" s="3">
        <f t="shared" ca="1" si="717"/>
        <v>0</v>
      </c>
      <c r="M6581" s="1">
        <f t="shared" ca="1" si="718"/>
        <v>0</v>
      </c>
      <c r="N6581" t="str">
        <f t="shared" si="720"/>
        <v>yes</v>
      </c>
    </row>
    <row r="6582" spans="1:14" x14ac:dyDescent="0.25">
      <c r="A6582" t="str">
        <f t="shared" si="714"/>
        <v>1Brisbane Lions</v>
      </c>
      <c r="B6582">
        <v>2020</v>
      </c>
      <c r="C6582">
        <v>1</v>
      </c>
      <c r="D6582" t="s">
        <v>642</v>
      </c>
      <c r="E6582" t="s">
        <v>16</v>
      </c>
      <c r="F6582">
        <v>12</v>
      </c>
      <c r="G6582" s="1">
        <v>0.85</v>
      </c>
      <c r="H6582">
        <v>0</v>
      </c>
      <c r="I6582">
        <f t="shared" si="715"/>
        <v>26</v>
      </c>
      <c r="J6582" s="3">
        <f t="shared" si="716"/>
        <v>0</v>
      </c>
      <c r="K6582" s="5">
        <f t="shared" si="719"/>
        <v>0</v>
      </c>
      <c r="L6582" s="3">
        <f t="shared" ca="1" si="717"/>
        <v>0</v>
      </c>
      <c r="M6582" s="1">
        <f t="shared" ca="1" si="718"/>
        <v>0</v>
      </c>
      <c r="N6582" t="str">
        <f t="shared" si="720"/>
        <v>no</v>
      </c>
    </row>
    <row r="6583" spans="1:14" x14ac:dyDescent="0.25">
      <c r="A6583" t="str">
        <f t="shared" si="714"/>
        <v>1North Melbourne</v>
      </c>
      <c r="B6583">
        <v>2020</v>
      </c>
      <c r="C6583">
        <v>1</v>
      </c>
      <c r="D6583" t="s">
        <v>482</v>
      </c>
      <c r="E6583" t="s">
        <v>25</v>
      </c>
      <c r="F6583">
        <v>52</v>
      </c>
      <c r="G6583" s="1">
        <v>0.93</v>
      </c>
      <c r="H6583">
        <v>0</v>
      </c>
      <c r="I6583">
        <f t="shared" si="715"/>
        <v>19</v>
      </c>
      <c r="J6583" s="3">
        <f t="shared" si="716"/>
        <v>0</v>
      </c>
      <c r="K6583" s="5">
        <f t="shared" si="719"/>
        <v>0</v>
      </c>
      <c r="L6583" s="3">
        <f t="shared" ca="1" si="717"/>
        <v>0</v>
      </c>
      <c r="M6583" s="1">
        <f t="shared" ca="1" si="718"/>
        <v>0</v>
      </c>
      <c r="N6583" t="str">
        <f t="shared" si="720"/>
        <v>no</v>
      </c>
    </row>
    <row r="6584" spans="1:14" x14ac:dyDescent="0.25">
      <c r="A6584" t="str">
        <f t="shared" si="714"/>
        <v>1Melbourne</v>
      </c>
      <c r="B6584">
        <v>2020</v>
      </c>
      <c r="C6584">
        <v>1</v>
      </c>
      <c r="D6584" t="s">
        <v>509</v>
      </c>
      <c r="E6584" t="s">
        <v>30</v>
      </c>
      <c r="F6584">
        <v>85</v>
      </c>
      <c r="G6584" s="1">
        <v>0.75</v>
      </c>
      <c r="H6584">
        <v>0</v>
      </c>
      <c r="I6584">
        <f t="shared" si="715"/>
        <v>23</v>
      </c>
      <c r="J6584" s="3">
        <f t="shared" si="716"/>
        <v>0</v>
      </c>
      <c r="K6584" s="5">
        <f t="shared" si="719"/>
        <v>0</v>
      </c>
      <c r="L6584" s="3">
        <f t="shared" ca="1" si="717"/>
        <v>0</v>
      </c>
      <c r="M6584" s="1">
        <f t="shared" ca="1" si="718"/>
        <v>0</v>
      </c>
      <c r="N6584" t="str">
        <f t="shared" si="720"/>
        <v>no</v>
      </c>
    </row>
    <row r="6585" spans="1:14" x14ac:dyDescent="0.25">
      <c r="A6585" t="str">
        <f t="shared" si="714"/>
        <v>1Western Bulldogs</v>
      </c>
      <c r="B6585">
        <v>2020</v>
      </c>
      <c r="C6585">
        <v>1</v>
      </c>
      <c r="D6585" t="s">
        <v>371</v>
      </c>
      <c r="E6585" t="s">
        <v>14</v>
      </c>
      <c r="F6585">
        <v>71</v>
      </c>
      <c r="G6585" s="1">
        <v>0.85</v>
      </c>
      <c r="H6585">
        <v>0</v>
      </c>
      <c r="I6585">
        <f t="shared" si="715"/>
        <v>22</v>
      </c>
      <c r="J6585" s="3">
        <f t="shared" si="716"/>
        <v>0</v>
      </c>
      <c r="K6585" s="5">
        <f t="shared" si="719"/>
        <v>0</v>
      </c>
      <c r="L6585" s="3">
        <f t="shared" ca="1" si="717"/>
        <v>0</v>
      </c>
      <c r="M6585" s="1">
        <f t="shared" ca="1" si="718"/>
        <v>0</v>
      </c>
      <c r="N6585" t="str">
        <f t="shared" si="720"/>
        <v>no</v>
      </c>
    </row>
    <row r="6586" spans="1:14" x14ac:dyDescent="0.25">
      <c r="A6586" t="str">
        <f t="shared" si="714"/>
        <v>1Collingwood</v>
      </c>
      <c r="B6586">
        <v>2020</v>
      </c>
      <c r="C6586">
        <v>1</v>
      </c>
      <c r="D6586" t="s">
        <v>583</v>
      </c>
      <c r="E6586" t="s">
        <v>51</v>
      </c>
      <c r="F6586">
        <v>110</v>
      </c>
      <c r="G6586" s="1">
        <v>0.96</v>
      </c>
      <c r="H6586">
        <v>0</v>
      </c>
      <c r="I6586">
        <f t="shared" si="715"/>
        <v>22</v>
      </c>
      <c r="J6586" s="3">
        <f t="shared" si="716"/>
        <v>0</v>
      </c>
      <c r="K6586" s="5">
        <f t="shared" si="719"/>
        <v>0</v>
      </c>
      <c r="L6586" s="3">
        <f t="shared" ca="1" si="717"/>
        <v>0</v>
      </c>
      <c r="M6586" s="1">
        <f t="shared" ca="1" si="718"/>
        <v>0</v>
      </c>
      <c r="N6586" t="str">
        <f t="shared" si="720"/>
        <v>no</v>
      </c>
    </row>
    <row r="6587" spans="1:14" x14ac:dyDescent="0.25">
      <c r="A6587" t="str">
        <f t="shared" si="714"/>
        <v>1Sydney Swans</v>
      </c>
      <c r="B6587">
        <v>2020</v>
      </c>
      <c r="C6587">
        <v>1</v>
      </c>
      <c r="D6587" t="s">
        <v>476</v>
      </c>
      <c r="E6587" t="s">
        <v>70</v>
      </c>
      <c r="F6587">
        <v>48</v>
      </c>
      <c r="G6587" s="1">
        <v>0.83</v>
      </c>
      <c r="H6587">
        <v>0</v>
      </c>
      <c r="I6587">
        <f t="shared" si="715"/>
        <v>26</v>
      </c>
      <c r="J6587" s="3">
        <f t="shared" si="716"/>
        <v>0</v>
      </c>
      <c r="K6587" s="5">
        <f t="shared" si="719"/>
        <v>0</v>
      </c>
      <c r="L6587" s="3">
        <f t="shared" ca="1" si="717"/>
        <v>0</v>
      </c>
      <c r="M6587" s="1">
        <f t="shared" ca="1" si="718"/>
        <v>0</v>
      </c>
      <c r="N6587" t="str">
        <f t="shared" si="720"/>
        <v>no</v>
      </c>
    </row>
    <row r="6588" spans="1:14" x14ac:dyDescent="0.25">
      <c r="A6588" t="str">
        <f t="shared" si="714"/>
        <v>1Sydney Swans</v>
      </c>
      <c r="B6588">
        <v>2020</v>
      </c>
      <c r="C6588">
        <v>1</v>
      </c>
      <c r="D6588" t="s">
        <v>646</v>
      </c>
      <c r="E6588" t="s">
        <v>70</v>
      </c>
      <c r="F6588">
        <v>43</v>
      </c>
      <c r="G6588" s="1">
        <v>0.61</v>
      </c>
      <c r="H6588">
        <v>0</v>
      </c>
      <c r="I6588">
        <f t="shared" si="715"/>
        <v>26</v>
      </c>
      <c r="J6588" s="3">
        <f t="shared" si="716"/>
        <v>0</v>
      </c>
      <c r="K6588" s="5">
        <f t="shared" si="719"/>
        <v>0</v>
      </c>
      <c r="L6588" s="3">
        <f t="shared" ca="1" si="717"/>
        <v>0</v>
      </c>
      <c r="M6588" s="1">
        <f t="shared" ca="1" si="718"/>
        <v>0</v>
      </c>
      <c r="N6588" t="str">
        <f t="shared" si="720"/>
        <v>no</v>
      </c>
    </row>
    <row r="6589" spans="1:14" x14ac:dyDescent="0.25">
      <c r="A6589" t="str">
        <f t="shared" si="714"/>
        <v>1GWS Giants</v>
      </c>
      <c r="B6589">
        <v>2020</v>
      </c>
      <c r="C6589">
        <v>1</v>
      </c>
      <c r="D6589" t="s">
        <v>442</v>
      </c>
      <c r="E6589" t="s">
        <v>11</v>
      </c>
      <c r="F6589">
        <v>62</v>
      </c>
      <c r="G6589" s="1">
        <v>0.82</v>
      </c>
      <c r="H6589">
        <v>0</v>
      </c>
      <c r="I6589">
        <f t="shared" si="715"/>
        <v>32</v>
      </c>
      <c r="J6589" s="3">
        <f t="shared" si="716"/>
        <v>0</v>
      </c>
      <c r="K6589" s="5">
        <f t="shared" si="719"/>
        <v>0</v>
      </c>
      <c r="L6589" s="3">
        <f t="shared" ca="1" si="717"/>
        <v>0</v>
      </c>
      <c r="M6589" s="1">
        <f t="shared" ca="1" si="718"/>
        <v>0</v>
      </c>
      <c r="N6589" t="str">
        <f t="shared" si="720"/>
        <v>no</v>
      </c>
    </row>
    <row r="6590" spans="1:14" x14ac:dyDescent="0.25">
      <c r="A6590" t="str">
        <f t="shared" si="714"/>
        <v>1GWS Giants</v>
      </c>
      <c r="B6590">
        <v>2020</v>
      </c>
      <c r="C6590">
        <v>1</v>
      </c>
      <c r="D6590" t="s">
        <v>559</v>
      </c>
      <c r="E6590" t="s">
        <v>11</v>
      </c>
      <c r="F6590">
        <v>12</v>
      </c>
      <c r="G6590" s="1">
        <v>0.82</v>
      </c>
      <c r="H6590">
        <v>0</v>
      </c>
      <c r="I6590">
        <f t="shared" si="715"/>
        <v>32</v>
      </c>
      <c r="J6590" s="3">
        <f t="shared" si="716"/>
        <v>0</v>
      </c>
      <c r="K6590" s="5">
        <f t="shared" si="719"/>
        <v>0</v>
      </c>
      <c r="L6590" s="3">
        <f t="shared" ca="1" si="717"/>
        <v>0</v>
      </c>
      <c r="M6590" s="1">
        <f t="shared" ca="1" si="718"/>
        <v>0</v>
      </c>
      <c r="N6590" t="str">
        <f t="shared" si="720"/>
        <v>no</v>
      </c>
    </row>
    <row r="6591" spans="1:14" x14ac:dyDescent="0.25">
      <c r="A6591" t="str">
        <f t="shared" si="714"/>
        <v>1Melbourne</v>
      </c>
      <c r="B6591">
        <v>2020</v>
      </c>
      <c r="C6591">
        <v>1</v>
      </c>
      <c r="D6591" t="s">
        <v>598</v>
      </c>
      <c r="E6591" t="s">
        <v>30</v>
      </c>
      <c r="F6591">
        <v>42</v>
      </c>
      <c r="G6591" s="1">
        <v>0.77</v>
      </c>
      <c r="H6591">
        <v>0</v>
      </c>
      <c r="I6591">
        <f t="shared" si="715"/>
        <v>23</v>
      </c>
      <c r="J6591" s="3">
        <f t="shared" si="716"/>
        <v>0</v>
      </c>
      <c r="K6591" s="5">
        <f t="shared" si="719"/>
        <v>0</v>
      </c>
      <c r="L6591" s="3">
        <f t="shared" ca="1" si="717"/>
        <v>0</v>
      </c>
      <c r="M6591" s="1">
        <f t="shared" ca="1" si="718"/>
        <v>0</v>
      </c>
      <c r="N6591" t="str">
        <f t="shared" si="720"/>
        <v>no</v>
      </c>
    </row>
    <row r="6592" spans="1:14" x14ac:dyDescent="0.25">
      <c r="A6592" t="str">
        <f t="shared" si="714"/>
        <v>1Western Bulldogs</v>
      </c>
      <c r="B6592">
        <v>2020</v>
      </c>
      <c r="C6592">
        <v>1</v>
      </c>
      <c r="D6592" t="s">
        <v>471</v>
      </c>
      <c r="E6592" t="s">
        <v>14</v>
      </c>
      <c r="F6592">
        <v>82</v>
      </c>
      <c r="G6592" s="1">
        <v>0.84</v>
      </c>
      <c r="H6592">
        <v>0</v>
      </c>
      <c r="I6592">
        <f t="shared" si="715"/>
        <v>22</v>
      </c>
      <c r="J6592" s="3">
        <f t="shared" si="716"/>
        <v>0</v>
      </c>
      <c r="K6592" s="5">
        <f t="shared" si="719"/>
        <v>0</v>
      </c>
      <c r="L6592" s="3">
        <f t="shared" ca="1" si="717"/>
        <v>0</v>
      </c>
      <c r="M6592" s="1">
        <f t="shared" ca="1" si="718"/>
        <v>0</v>
      </c>
      <c r="N6592" t="str">
        <f t="shared" si="720"/>
        <v>no</v>
      </c>
    </row>
    <row r="6593" spans="1:14" x14ac:dyDescent="0.25">
      <c r="A6593" t="str">
        <f t="shared" si="714"/>
        <v>1Sydney Swans</v>
      </c>
      <c r="B6593">
        <v>2020</v>
      </c>
      <c r="C6593">
        <v>1</v>
      </c>
      <c r="D6593" t="s">
        <v>158</v>
      </c>
      <c r="E6593" t="s">
        <v>70</v>
      </c>
      <c r="F6593">
        <v>39</v>
      </c>
      <c r="G6593" s="1">
        <v>0.74</v>
      </c>
      <c r="H6593">
        <v>0</v>
      </c>
      <c r="I6593">
        <f t="shared" si="715"/>
        <v>26</v>
      </c>
      <c r="J6593" s="3">
        <f t="shared" si="716"/>
        <v>0</v>
      </c>
      <c r="K6593" s="5">
        <f t="shared" si="719"/>
        <v>53</v>
      </c>
      <c r="L6593" s="3">
        <f t="shared" ca="1" si="717"/>
        <v>0</v>
      </c>
      <c r="M6593" s="1">
        <f t="shared" ca="1" si="718"/>
        <v>0</v>
      </c>
      <c r="N6593" t="str">
        <f t="shared" si="720"/>
        <v>yes</v>
      </c>
    </row>
    <row r="6594" spans="1:14" x14ac:dyDescent="0.25">
      <c r="A6594" t="str">
        <f t="shared" ref="A6594:A6657" si="721">C6594&amp;E6594</f>
        <v>1Brisbane Lions</v>
      </c>
      <c r="B6594">
        <v>2020</v>
      </c>
      <c r="C6594">
        <v>1</v>
      </c>
      <c r="D6594" t="s">
        <v>481</v>
      </c>
      <c r="E6594" t="s">
        <v>16</v>
      </c>
      <c r="F6594">
        <v>59</v>
      </c>
      <c r="G6594" s="1">
        <v>0.84</v>
      </c>
      <c r="H6594">
        <v>0</v>
      </c>
      <c r="I6594">
        <f t="shared" ref="I6594:I6657" si="722">SUMIF($A:$A,$A6594,$H:$H)/4</f>
        <v>26</v>
      </c>
      <c r="J6594" s="3">
        <f t="shared" ref="J6594:J6657" si="723">H6594/I6594</f>
        <v>0</v>
      </c>
      <c r="K6594" s="5">
        <f t="shared" si="719"/>
        <v>0</v>
      </c>
      <c r="L6594" s="3">
        <f t="shared" ref="L6594:L6657" ca="1" si="724">SUMIF($D:$D,$D6594,$J6594)/COUNTIF($D:$D,$D6594)</f>
        <v>0</v>
      </c>
      <c r="M6594" s="1">
        <f t="shared" ref="M6594:M6657" ca="1" si="725">J6594-L6594</f>
        <v>0</v>
      </c>
      <c r="N6594" t="str">
        <f t="shared" si="720"/>
        <v>no</v>
      </c>
    </row>
    <row r="6595" spans="1:14" x14ac:dyDescent="0.25">
      <c r="A6595" t="str">
        <f t="shared" si="721"/>
        <v>1Carlton</v>
      </c>
      <c r="B6595">
        <v>2020</v>
      </c>
      <c r="C6595">
        <v>1</v>
      </c>
      <c r="D6595" t="s">
        <v>504</v>
      </c>
      <c r="E6595" t="s">
        <v>6</v>
      </c>
      <c r="F6595">
        <v>24</v>
      </c>
      <c r="G6595" s="1">
        <v>0.85</v>
      </c>
      <c r="H6595">
        <v>0</v>
      </c>
      <c r="I6595">
        <f t="shared" si="722"/>
        <v>32</v>
      </c>
      <c r="J6595" s="3">
        <f t="shared" si="723"/>
        <v>0</v>
      </c>
      <c r="K6595" s="5">
        <f t="shared" ref="K6595:K6658" si="726">SUMIF($D:$D,$D6595,$H:$H)</f>
        <v>0</v>
      </c>
      <c r="L6595" s="3">
        <f t="shared" ca="1" si="724"/>
        <v>0</v>
      </c>
      <c r="M6595" s="1">
        <f t="shared" ca="1" si="725"/>
        <v>0</v>
      </c>
      <c r="N6595" t="str">
        <f t="shared" ref="N6595:N6658" si="727">IF(K6595&gt;0,"yes", "no")</f>
        <v>no</v>
      </c>
    </row>
    <row r="6596" spans="1:14" x14ac:dyDescent="0.25">
      <c r="A6596" t="str">
        <f t="shared" si="721"/>
        <v>1GWS Giants</v>
      </c>
      <c r="B6596">
        <v>2020</v>
      </c>
      <c r="C6596">
        <v>1</v>
      </c>
      <c r="D6596" t="s">
        <v>496</v>
      </c>
      <c r="E6596" t="s">
        <v>11</v>
      </c>
      <c r="F6596">
        <v>85</v>
      </c>
      <c r="G6596" s="1">
        <v>0.87</v>
      </c>
      <c r="H6596">
        <v>0</v>
      </c>
      <c r="I6596">
        <f t="shared" si="722"/>
        <v>32</v>
      </c>
      <c r="J6596" s="3">
        <f t="shared" si="723"/>
        <v>0</v>
      </c>
      <c r="K6596" s="5">
        <f t="shared" si="726"/>
        <v>0</v>
      </c>
      <c r="L6596" s="3">
        <f t="shared" ca="1" si="724"/>
        <v>0</v>
      </c>
      <c r="M6596" s="1">
        <f t="shared" ca="1" si="725"/>
        <v>0</v>
      </c>
      <c r="N6596" t="str">
        <f t="shared" si="727"/>
        <v>no</v>
      </c>
    </row>
    <row r="6597" spans="1:14" x14ac:dyDescent="0.25">
      <c r="A6597" t="str">
        <f t="shared" si="721"/>
        <v>1Sydney Swans</v>
      </c>
      <c r="B6597">
        <v>2020</v>
      </c>
      <c r="C6597">
        <v>1</v>
      </c>
      <c r="D6597" t="s">
        <v>232</v>
      </c>
      <c r="E6597" t="s">
        <v>70</v>
      </c>
      <c r="F6597">
        <v>70</v>
      </c>
      <c r="G6597" s="1">
        <v>0.84</v>
      </c>
      <c r="H6597">
        <v>0</v>
      </c>
      <c r="I6597">
        <f t="shared" si="722"/>
        <v>26</v>
      </c>
      <c r="J6597" s="3">
        <f t="shared" si="723"/>
        <v>0</v>
      </c>
      <c r="K6597" s="5">
        <f t="shared" si="726"/>
        <v>7</v>
      </c>
      <c r="L6597" s="3">
        <f t="shared" ca="1" si="724"/>
        <v>0</v>
      </c>
      <c r="M6597" s="1">
        <f t="shared" ca="1" si="725"/>
        <v>0</v>
      </c>
      <c r="N6597" t="str">
        <f t="shared" si="727"/>
        <v>yes</v>
      </c>
    </row>
    <row r="6598" spans="1:14" x14ac:dyDescent="0.25">
      <c r="A6598" t="str">
        <f t="shared" si="721"/>
        <v>1Brisbane Lions</v>
      </c>
      <c r="B6598">
        <v>2020</v>
      </c>
      <c r="C6598">
        <v>1</v>
      </c>
      <c r="D6598" t="s">
        <v>306</v>
      </c>
      <c r="E6598" t="s">
        <v>16</v>
      </c>
      <c r="F6598">
        <v>48</v>
      </c>
      <c r="G6598" s="1">
        <v>0.78</v>
      </c>
      <c r="H6598">
        <v>0</v>
      </c>
      <c r="I6598">
        <f t="shared" si="722"/>
        <v>26</v>
      </c>
      <c r="J6598" s="3">
        <f t="shared" si="723"/>
        <v>0</v>
      </c>
      <c r="K6598" s="5">
        <f t="shared" si="726"/>
        <v>2</v>
      </c>
      <c r="L6598" s="3">
        <f t="shared" ca="1" si="724"/>
        <v>0</v>
      </c>
      <c r="M6598" s="1">
        <f t="shared" ca="1" si="725"/>
        <v>0</v>
      </c>
      <c r="N6598" t="str">
        <f t="shared" si="727"/>
        <v>yes</v>
      </c>
    </row>
    <row r="6599" spans="1:14" x14ac:dyDescent="0.25">
      <c r="A6599" t="str">
        <f t="shared" si="721"/>
        <v>1North Melbourne</v>
      </c>
      <c r="B6599">
        <v>2020</v>
      </c>
      <c r="C6599">
        <v>1</v>
      </c>
      <c r="D6599" t="s">
        <v>524</v>
      </c>
      <c r="E6599" t="s">
        <v>25</v>
      </c>
      <c r="F6599">
        <v>25</v>
      </c>
      <c r="G6599" s="1">
        <v>0.8</v>
      </c>
      <c r="H6599">
        <v>0</v>
      </c>
      <c r="I6599">
        <f t="shared" si="722"/>
        <v>19</v>
      </c>
      <c r="J6599" s="3">
        <f t="shared" si="723"/>
        <v>0</v>
      </c>
      <c r="K6599" s="5">
        <f t="shared" si="726"/>
        <v>0</v>
      </c>
      <c r="L6599" s="3">
        <f t="shared" ca="1" si="724"/>
        <v>0</v>
      </c>
      <c r="M6599" s="1">
        <f t="shared" ca="1" si="725"/>
        <v>0</v>
      </c>
      <c r="N6599" t="str">
        <f t="shared" si="727"/>
        <v>no</v>
      </c>
    </row>
    <row r="6600" spans="1:14" x14ac:dyDescent="0.25">
      <c r="A6600" t="str">
        <f t="shared" si="721"/>
        <v>1Carlton</v>
      </c>
      <c r="B6600">
        <v>2020</v>
      </c>
      <c r="C6600">
        <v>1</v>
      </c>
      <c r="D6600" t="s">
        <v>586</v>
      </c>
      <c r="E6600" t="s">
        <v>6</v>
      </c>
      <c r="F6600">
        <v>34</v>
      </c>
      <c r="G6600" s="1">
        <v>0.87</v>
      </c>
      <c r="H6600">
        <v>0</v>
      </c>
      <c r="I6600">
        <f t="shared" si="722"/>
        <v>32</v>
      </c>
      <c r="J6600" s="3">
        <f t="shared" si="723"/>
        <v>0</v>
      </c>
      <c r="K6600" s="5">
        <f t="shared" si="726"/>
        <v>0</v>
      </c>
      <c r="L6600" s="3">
        <f t="shared" ca="1" si="724"/>
        <v>0</v>
      </c>
      <c r="M6600" s="1">
        <f t="shared" ca="1" si="725"/>
        <v>0</v>
      </c>
      <c r="N6600" t="str">
        <f t="shared" si="727"/>
        <v>no</v>
      </c>
    </row>
    <row r="6601" spans="1:14" x14ac:dyDescent="0.25">
      <c r="A6601" t="str">
        <f t="shared" si="721"/>
        <v>1Melbourne</v>
      </c>
      <c r="B6601">
        <v>2020</v>
      </c>
      <c r="C6601">
        <v>1</v>
      </c>
      <c r="D6601" t="s">
        <v>489</v>
      </c>
      <c r="E6601" t="s">
        <v>30</v>
      </c>
      <c r="F6601">
        <v>41</v>
      </c>
      <c r="G6601" s="1">
        <v>0.97</v>
      </c>
      <c r="H6601">
        <v>0</v>
      </c>
      <c r="I6601">
        <f t="shared" si="722"/>
        <v>23</v>
      </c>
      <c r="J6601" s="3">
        <f t="shared" si="723"/>
        <v>0</v>
      </c>
      <c r="K6601" s="5">
        <f t="shared" si="726"/>
        <v>0</v>
      </c>
      <c r="L6601" s="3">
        <f t="shared" ca="1" si="724"/>
        <v>0</v>
      </c>
      <c r="M6601" s="1">
        <f t="shared" ca="1" si="725"/>
        <v>0</v>
      </c>
      <c r="N6601" t="str">
        <f t="shared" si="727"/>
        <v>no</v>
      </c>
    </row>
    <row r="6602" spans="1:14" x14ac:dyDescent="0.25">
      <c r="A6602" t="str">
        <f t="shared" si="721"/>
        <v>1Essendon</v>
      </c>
      <c r="B6602">
        <v>2020</v>
      </c>
      <c r="C6602">
        <v>1</v>
      </c>
      <c r="D6602" t="s">
        <v>260</v>
      </c>
      <c r="E6602" t="s">
        <v>32</v>
      </c>
      <c r="F6602">
        <v>31</v>
      </c>
      <c r="G6602" s="1">
        <v>0.69</v>
      </c>
      <c r="H6602">
        <v>0</v>
      </c>
      <c r="I6602">
        <f t="shared" si="722"/>
        <v>21</v>
      </c>
      <c r="J6602" s="3">
        <f t="shared" si="723"/>
        <v>0</v>
      </c>
      <c r="K6602" s="5">
        <f t="shared" si="726"/>
        <v>5</v>
      </c>
      <c r="L6602" s="3">
        <f t="shared" ca="1" si="724"/>
        <v>0</v>
      </c>
      <c r="M6602" s="1">
        <f t="shared" ca="1" si="725"/>
        <v>0</v>
      </c>
      <c r="N6602" t="str">
        <f t="shared" si="727"/>
        <v>yes</v>
      </c>
    </row>
    <row r="6603" spans="1:14" x14ac:dyDescent="0.25">
      <c r="A6603" t="str">
        <f t="shared" si="721"/>
        <v>1Melbourne</v>
      </c>
      <c r="B6603">
        <v>2020</v>
      </c>
      <c r="C6603">
        <v>1</v>
      </c>
      <c r="D6603" t="s">
        <v>433</v>
      </c>
      <c r="E6603" t="s">
        <v>30</v>
      </c>
      <c r="F6603">
        <v>44</v>
      </c>
      <c r="G6603" s="1">
        <v>0.71</v>
      </c>
      <c r="H6603">
        <v>0</v>
      </c>
      <c r="I6603">
        <f t="shared" si="722"/>
        <v>23</v>
      </c>
      <c r="J6603" s="3">
        <f t="shared" si="723"/>
        <v>0</v>
      </c>
      <c r="K6603" s="5">
        <f t="shared" si="726"/>
        <v>0</v>
      </c>
      <c r="L6603" s="3">
        <f t="shared" ca="1" si="724"/>
        <v>0</v>
      </c>
      <c r="M6603" s="1">
        <f t="shared" ca="1" si="725"/>
        <v>0</v>
      </c>
      <c r="N6603" t="str">
        <f t="shared" si="727"/>
        <v>no</v>
      </c>
    </row>
    <row r="6604" spans="1:14" x14ac:dyDescent="0.25">
      <c r="A6604" t="str">
        <f t="shared" si="721"/>
        <v>1North Melbourne</v>
      </c>
      <c r="B6604">
        <v>2020</v>
      </c>
      <c r="C6604">
        <v>1</v>
      </c>
      <c r="D6604" t="s">
        <v>590</v>
      </c>
      <c r="E6604" t="s">
        <v>25</v>
      </c>
      <c r="F6604">
        <v>44</v>
      </c>
      <c r="G6604" s="1">
        <v>0.97</v>
      </c>
      <c r="H6604">
        <v>0</v>
      </c>
      <c r="I6604">
        <f t="shared" si="722"/>
        <v>19</v>
      </c>
      <c r="J6604" s="3">
        <f t="shared" si="723"/>
        <v>0</v>
      </c>
      <c r="K6604" s="5">
        <f t="shared" si="726"/>
        <v>0</v>
      </c>
      <c r="L6604" s="3">
        <f t="shared" ca="1" si="724"/>
        <v>0</v>
      </c>
      <c r="M6604" s="1">
        <f t="shared" ca="1" si="725"/>
        <v>0</v>
      </c>
      <c r="N6604" t="str">
        <f t="shared" si="727"/>
        <v>no</v>
      </c>
    </row>
    <row r="6605" spans="1:14" x14ac:dyDescent="0.25">
      <c r="A6605" t="str">
        <f t="shared" si="721"/>
        <v>1Sydney Swans</v>
      </c>
      <c r="B6605">
        <v>2020</v>
      </c>
      <c r="C6605">
        <v>1</v>
      </c>
      <c r="D6605" t="s">
        <v>447</v>
      </c>
      <c r="E6605" t="s">
        <v>70</v>
      </c>
      <c r="F6605">
        <v>55</v>
      </c>
      <c r="G6605" s="1">
        <v>0.91</v>
      </c>
      <c r="H6605">
        <v>0</v>
      </c>
      <c r="I6605">
        <f t="shared" si="722"/>
        <v>26</v>
      </c>
      <c r="J6605" s="3">
        <f t="shared" si="723"/>
        <v>0</v>
      </c>
      <c r="K6605" s="5">
        <f t="shared" si="726"/>
        <v>0</v>
      </c>
      <c r="L6605" s="3">
        <f t="shared" ca="1" si="724"/>
        <v>0</v>
      </c>
      <c r="M6605" s="1">
        <f t="shared" ca="1" si="725"/>
        <v>0</v>
      </c>
      <c r="N6605" t="str">
        <f t="shared" si="727"/>
        <v>no</v>
      </c>
    </row>
    <row r="6606" spans="1:14" x14ac:dyDescent="0.25">
      <c r="A6606" t="str">
        <f t="shared" si="721"/>
        <v>1North Melbourne</v>
      </c>
      <c r="B6606">
        <v>2020</v>
      </c>
      <c r="C6606">
        <v>1</v>
      </c>
      <c r="D6606" t="s">
        <v>205</v>
      </c>
      <c r="E6606" t="s">
        <v>25</v>
      </c>
      <c r="F6606">
        <v>86</v>
      </c>
      <c r="G6606" s="1">
        <v>0.91</v>
      </c>
      <c r="H6606">
        <v>0</v>
      </c>
      <c r="I6606">
        <f t="shared" si="722"/>
        <v>19</v>
      </c>
      <c r="J6606" s="3">
        <f t="shared" si="723"/>
        <v>0</v>
      </c>
      <c r="K6606" s="5">
        <f t="shared" si="726"/>
        <v>35</v>
      </c>
      <c r="L6606" s="3">
        <f t="shared" ca="1" si="724"/>
        <v>0</v>
      </c>
      <c r="M6606" s="1">
        <f t="shared" ca="1" si="725"/>
        <v>0</v>
      </c>
      <c r="N6606" t="str">
        <f t="shared" si="727"/>
        <v>yes</v>
      </c>
    </row>
    <row r="6607" spans="1:14" x14ac:dyDescent="0.25">
      <c r="A6607" t="str">
        <f t="shared" si="721"/>
        <v>1Carlton</v>
      </c>
      <c r="B6607">
        <v>2020</v>
      </c>
      <c r="C6607">
        <v>1</v>
      </c>
      <c r="D6607" t="s">
        <v>304</v>
      </c>
      <c r="E6607" t="s">
        <v>6</v>
      </c>
      <c r="F6607">
        <v>59</v>
      </c>
      <c r="G6607" s="1">
        <v>0.84</v>
      </c>
      <c r="H6607">
        <v>0</v>
      </c>
      <c r="I6607">
        <f t="shared" si="722"/>
        <v>32</v>
      </c>
      <c r="J6607" s="3">
        <f t="shared" si="723"/>
        <v>0</v>
      </c>
      <c r="K6607" s="5">
        <f t="shared" si="726"/>
        <v>2</v>
      </c>
      <c r="L6607" s="3">
        <f t="shared" ca="1" si="724"/>
        <v>0</v>
      </c>
      <c r="M6607" s="1">
        <f t="shared" ca="1" si="725"/>
        <v>0</v>
      </c>
      <c r="N6607" t="str">
        <f t="shared" si="727"/>
        <v>yes</v>
      </c>
    </row>
    <row r="6608" spans="1:14" x14ac:dyDescent="0.25">
      <c r="A6608" t="str">
        <f t="shared" si="721"/>
        <v>1Fremantle</v>
      </c>
      <c r="B6608">
        <v>2020</v>
      </c>
      <c r="C6608">
        <v>1</v>
      </c>
      <c r="D6608" t="s">
        <v>430</v>
      </c>
      <c r="E6608" t="s">
        <v>53</v>
      </c>
      <c r="F6608">
        <v>28</v>
      </c>
      <c r="G6608" s="1">
        <v>0.83</v>
      </c>
      <c r="H6608">
        <v>0</v>
      </c>
      <c r="I6608">
        <f t="shared" si="722"/>
        <v>21</v>
      </c>
      <c r="J6608" s="3">
        <f t="shared" si="723"/>
        <v>0</v>
      </c>
      <c r="K6608" s="5">
        <f t="shared" si="726"/>
        <v>0</v>
      </c>
      <c r="L6608" s="3">
        <f t="shared" ca="1" si="724"/>
        <v>0</v>
      </c>
      <c r="M6608" s="1">
        <f t="shared" ca="1" si="725"/>
        <v>0</v>
      </c>
      <c r="N6608" t="str">
        <f t="shared" si="727"/>
        <v>no</v>
      </c>
    </row>
    <row r="6609" spans="1:14" x14ac:dyDescent="0.25">
      <c r="A6609" t="str">
        <f t="shared" si="721"/>
        <v>1St Kilda</v>
      </c>
      <c r="B6609">
        <v>2020</v>
      </c>
      <c r="C6609">
        <v>1</v>
      </c>
      <c r="D6609" t="s">
        <v>366</v>
      </c>
      <c r="E6609" t="s">
        <v>19</v>
      </c>
      <c r="F6609">
        <v>29</v>
      </c>
      <c r="G6609" s="1">
        <v>0.96</v>
      </c>
      <c r="H6609">
        <v>0</v>
      </c>
      <c r="I6609">
        <f t="shared" si="722"/>
        <v>19</v>
      </c>
      <c r="J6609" s="3">
        <f t="shared" si="723"/>
        <v>0</v>
      </c>
      <c r="K6609" s="5">
        <f t="shared" si="726"/>
        <v>0</v>
      </c>
      <c r="L6609" s="3">
        <f t="shared" ca="1" si="724"/>
        <v>0</v>
      </c>
      <c r="M6609" s="1">
        <f t="shared" ca="1" si="725"/>
        <v>0</v>
      </c>
      <c r="N6609" t="str">
        <f t="shared" si="727"/>
        <v>no</v>
      </c>
    </row>
    <row r="6610" spans="1:14" x14ac:dyDescent="0.25">
      <c r="A6610" t="str">
        <f t="shared" si="721"/>
        <v>1Brisbane Lions</v>
      </c>
      <c r="B6610">
        <v>2020</v>
      </c>
      <c r="C6610">
        <v>1</v>
      </c>
      <c r="D6610" t="s">
        <v>389</v>
      </c>
      <c r="E6610" t="s">
        <v>16</v>
      </c>
      <c r="F6610">
        <v>80</v>
      </c>
      <c r="G6610" s="1">
        <v>0.91</v>
      </c>
      <c r="H6610">
        <v>0</v>
      </c>
      <c r="I6610">
        <f t="shared" si="722"/>
        <v>26</v>
      </c>
      <c r="J6610" s="3">
        <f t="shared" si="723"/>
        <v>0</v>
      </c>
      <c r="K6610" s="5">
        <f t="shared" si="726"/>
        <v>0</v>
      </c>
      <c r="L6610" s="3">
        <f t="shared" ca="1" si="724"/>
        <v>0</v>
      </c>
      <c r="M6610" s="1">
        <f t="shared" ca="1" si="725"/>
        <v>0</v>
      </c>
      <c r="N6610" t="str">
        <f t="shared" si="727"/>
        <v>no</v>
      </c>
    </row>
    <row r="6611" spans="1:14" x14ac:dyDescent="0.25">
      <c r="A6611" t="str">
        <f t="shared" si="721"/>
        <v>1North Melbourne</v>
      </c>
      <c r="B6611">
        <v>2020</v>
      </c>
      <c r="C6611">
        <v>1</v>
      </c>
      <c r="D6611" t="s">
        <v>234</v>
      </c>
      <c r="E6611" t="s">
        <v>25</v>
      </c>
      <c r="F6611">
        <v>22</v>
      </c>
      <c r="G6611" s="1">
        <v>0.47</v>
      </c>
      <c r="H6611">
        <v>0</v>
      </c>
      <c r="I6611">
        <f t="shared" si="722"/>
        <v>19</v>
      </c>
      <c r="J6611" s="3">
        <f t="shared" si="723"/>
        <v>0</v>
      </c>
      <c r="K6611" s="5">
        <f t="shared" si="726"/>
        <v>19</v>
      </c>
      <c r="L6611" s="3">
        <f t="shared" ca="1" si="724"/>
        <v>0</v>
      </c>
      <c r="M6611" s="1">
        <f t="shared" ca="1" si="725"/>
        <v>0</v>
      </c>
      <c r="N6611" t="str">
        <f t="shared" si="727"/>
        <v>yes</v>
      </c>
    </row>
    <row r="6612" spans="1:14" x14ac:dyDescent="0.25">
      <c r="A6612" t="str">
        <f t="shared" si="721"/>
        <v>1Adelaide Crows</v>
      </c>
      <c r="B6612">
        <v>2020</v>
      </c>
      <c r="C6612">
        <v>1</v>
      </c>
      <c r="D6612" t="s">
        <v>658</v>
      </c>
      <c r="E6612" t="s">
        <v>22</v>
      </c>
      <c r="F6612">
        <v>63</v>
      </c>
      <c r="G6612" s="1">
        <v>0.8</v>
      </c>
      <c r="H6612">
        <v>0</v>
      </c>
      <c r="I6612">
        <f t="shared" si="722"/>
        <v>26</v>
      </c>
      <c r="J6612" s="3">
        <f t="shared" si="723"/>
        <v>0</v>
      </c>
      <c r="K6612" s="5">
        <f t="shared" si="726"/>
        <v>0</v>
      </c>
      <c r="L6612" s="3">
        <f t="shared" ca="1" si="724"/>
        <v>0</v>
      </c>
      <c r="M6612" s="1">
        <f t="shared" ca="1" si="725"/>
        <v>0</v>
      </c>
      <c r="N6612" t="str">
        <f t="shared" si="727"/>
        <v>no</v>
      </c>
    </row>
    <row r="6613" spans="1:14" x14ac:dyDescent="0.25">
      <c r="A6613" t="str">
        <f t="shared" si="721"/>
        <v>1Adelaide Crows</v>
      </c>
      <c r="B6613">
        <v>2020</v>
      </c>
      <c r="C6613">
        <v>1</v>
      </c>
      <c r="D6613" t="s">
        <v>287</v>
      </c>
      <c r="E6613" t="s">
        <v>22</v>
      </c>
      <c r="F6613">
        <v>33</v>
      </c>
      <c r="G6613" s="1">
        <v>0.84</v>
      </c>
      <c r="H6613">
        <v>0</v>
      </c>
      <c r="I6613">
        <f t="shared" si="722"/>
        <v>26</v>
      </c>
      <c r="J6613" s="3">
        <f t="shared" si="723"/>
        <v>0</v>
      </c>
      <c r="K6613" s="5">
        <f t="shared" si="726"/>
        <v>4</v>
      </c>
      <c r="L6613" s="3">
        <f t="shared" ca="1" si="724"/>
        <v>0</v>
      </c>
      <c r="M6613" s="1">
        <f t="shared" ca="1" si="725"/>
        <v>0</v>
      </c>
      <c r="N6613" t="str">
        <f t="shared" si="727"/>
        <v>yes</v>
      </c>
    </row>
    <row r="6614" spans="1:14" x14ac:dyDescent="0.25">
      <c r="A6614" t="str">
        <f t="shared" si="721"/>
        <v>1Carlton</v>
      </c>
      <c r="B6614">
        <v>2020</v>
      </c>
      <c r="C6614">
        <v>1</v>
      </c>
      <c r="D6614" t="s">
        <v>655</v>
      </c>
      <c r="E6614" t="s">
        <v>6</v>
      </c>
      <c r="F6614">
        <v>49</v>
      </c>
      <c r="G6614" s="1">
        <v>0.71</v>
      </c>
      <c r="H6614">
        <v>0</v>
      </c>
      <c r="I6614">
        <f t="shared" si="722"/>
        <v>32</v>
      </c>
      <c r="J6614" s="3">
        <f t="shared" si="723"/>
        <v>0</v>
      </c>
      <c r="K6614" s="5">
        <f t="shared" si="726"/>
        <v>0</v>
      </c>
      <c r="L6614" s="3">
        <f t="shared" ca="1" si="724"/>
        <v>0</v>
      </c>
      <c r="M6614" s="1">
        <f t="shared" ca="1" si="725"/>
        <v>0</v>
      </c>
      <c r="N6614" t="str">
        <f t="shared" si="727"/>
        <v>no</v>
      </c>
    </row>
    <row r="6615" spans="1:14" x14ac:dyDescent="0.25">
      <c r="A6615" t="str">
        <f t="shared" si="721"/>
        <v>1Port Adelaide</v>
      </c>
      <c r="B6615">
        <v>2020</v>
      </c>
      <c r="C6615">
        <v>1</v>
      </c>
      <c r="D6615" t="s">
        <v>407</v>
      </c>
      <c r="E6615" t="s">
        <v>48</v>
      </c>
      <c r="F6615">
        <v>60</v>
      </c>
      <c r="G6615" s="1">
        <v>0.81</v>
      </c>
      <c r="H6615">
        <v>0</v>
      </c>
      <c r="I6615">
        <f t="shared" si="722"/>
        <v>18</v>
      </c>
      <c r="J6615" s="3">
        <f t="shared" si="723"/>
        <v>0</v>
      </c>
      <c r="K6615" s="5">
        <f t="shared" si="726"/>
        <v>0</v>
      </c>
      <c r="L6615" s="3">
        <f t="shared" ca="1" si="724"/>
        <v>0</v>
      </c>
      <c r="M6615" s="1">
        <f t="shared" ca="1" si="725"/>
        <v>0</v>
      </c>
      <c r="N6615" t="str">
        <f t="shared" si="727"/>
        <v>no</v>
      </c>
    </row>
    <row r="6616" spans="1:14" x14ac:dyDescent="0.25">
      <c r="A6616" t="str">
        <f t="shared" si="721"/>
        <v>1Gold Coast Suns</v>
      </c>
      <c r="B6616">
        <v>2020</v>
      </c>
      <c r="C6616">
        <v>1</v>
      </c>
      <c r="D6616" t="s">
        <v>133</v>
      </c>
      <c r="E6616" t="s">
        <v>40</v>
      </c>
      <c r="F6616">
        <v>33</v>
      </c>
      <c r="G6616" s="1">
        <v>0.75</v>
      </c>
      <c r="H6616">
        <v>0</v>
      </c>
      <c r="I6616">
        <f t="shared" si="722"/>
        <v>18</v>
      </c>
      <c r="J6616" s="3">
        <f t="shared" si="723"/>
        <v>0</v>
      </c>
      <c r="K6616" s="5">
        <f t="shared" si="726"/>
        <v>65</v>
      </c>
      <c r="L6616" s="3">
        <f t="shared" ca="1" si="724"/>
        <v>0</v>
      </c>
      <c r="M6616" s="1">
        <f t="shared" ca="1" si="725"/>
        <v>0</v>
      </c>
      <c r="N6616" t="str">
        <f t="shared" si="727"/>
        <v>yes</v>
      </c>
    </row>
    <row r="6617" spans="1:14" x14ac:dyDescent="0.25">
      <c r="A6617" t="str">
        <f t="shared" si="721"/>
        <v>1Collingwood</v>
      </c>
      <c r="B6617">
        <v>2020</v>
      </c>
      <c r="C6617">
        <v>1</v>
      </c>
      <c r="D6617" t="s">
        <v>550</v>
      </c>
      <c r="E6617" t="s">
        <v>51</v>
      </c>
      <c r="F6617">
        <v>23</v>
      </c>
      <c r="G6617" s="1">
        <v>0.77</v>
      </c>
      <c r="H6617">
        <v>0</v>
      </c>
      <c r="I6617">
        <f t="shared" si="722"/>
        <v>22</v>
      </c>
      <c r="J6617" s="3">
        <f t="shared" si="723"/>
        <v>0</v>
      </c>
      <c r="K6617" s="5">
        <f t="shared" si="726"/>
        <v>0</v>
      </c>
      <c r="L6617" s="3">
        <f t="shared" ca="1" si="724"/>
        <v>0</v>
      </c>
      <c r="M6617" s="1">
        <f t="shared" ca="1" si="725"/>
        <v>0</v>
      </c>
      <c r="N6617" t="str">
        <f t="shared" si="727"/>
        <v>no</v>
      </c>
    </row>
    <row r="6618" spans="1:14" x14ac:dyDescent="0.25">
      <c r="A6618" t="str">
        <f t="shared" si="721"/>
        <v>1Adelaide Crows</v>
      </c>
      <c r="B6618">
        <v>2020</v>
      </c>
      <c r="C6618">
        <v>1</v>
      </c>
      <c r="D6618" t="s">
        <v>424</v>
      </c>
      <c r="E6618" t="s">
        <v>22</v>
      </c>
      <c r="F6618">
        <v>41</v>
      </c>
      <c r="G6618" s="1">
        <v>0.87</v>
      </c>
      <c r="H6618">
        <v>0</v>
      </c>
      <c r="I6618">
        <f t="shared" si="722"/>
        <v>26</v>
      </c>
      <c r="J6618" s="3">
        <f t="shared" si="723"/>
        <v>0</v>
      </c>
      <c r="K6618" s="5">
        <f t="shared" si="726"/>
        <v>0</v>
      </c>
      <c r="L6618" s="3">
        <f t="shared" ca="1" si="724"/>
        <v>0</v>
      </c>
      <c r="M6618" s="1">
        <f t="shared" ca="1" si="725"/>
        <v>0</v>
      </c>
      <c r="N6618" t="str">
        <f t="shared" si="727"/>
        <v>no</v>
      </c>
    </row>
    <row r="6619" spans="1:14" x14ac:dyDescent="0.25">
      <c r="A6619" t="str">
        <f t="shared" si="721"/>
        <v>1Essendon</v>
      </c>
      <c r="B6619">
        <v>2020</v>
      </c>
      <c r="C6619">
        <v>1</v>
      </c>
      <c r="D6619" t="s">
        <v>461</v>
      </c>
      <c r="E6619" t="s">
        <v>32</v>
      </c>
      <c r="F6619">
        <v>45</v>
      </c>
      <c r="G6619" s="1">
        <v>0.78</v>
      </c>
      <c r="H6619">
        <v>0</v>
      </c>
      <c r="I6619">
        <f t="shared" si="722"/>
        <v>21</v>
      </c>
      <c r="J6619" s="3">
        <f t="shared" si="723"/>
        <v>0</v>
      </c>
      <c r="K6619" s="5">
        <f t="shared" si="726"/>
        <v>0</v>
      </c>
      <c r="L6619" s="3">
        <f t="shared" ca="1" si="724"/>
        <v>0</v>
      </c>
      <c r="M6619" s="1">
        <f t="shared" ca="1" si="725"/>
        <v>0</v>
      </c>
      <c r="N6619" t="str">
        <f t="shared" si="727"/>
        <v>no</v>
      </c>
    </row>
    <row r="6620" spans="1:14" x14ac:dyDescent="0.25">
      <c r="A6620" t="str">
        <f t="shared" si="721"/>
        <v>1Melbourne</v>
      </c>
      <c r="B6620">
        <v>2020</v>
      </c>
      <c r="C6620">
        <v>1</v>
      </c>
      <c r="D6620" t="s">
        <v>320</v>
      </c>
      <c r="E6620" t="s">
        <v>30</v>
      </c>
      <c r="F6620">
        <v>30</v>
      </c>
      <c r="G6620" s="1">
        <v>0.83</v>
      </c>
      <c r="H6620">
        <v>0</v>
      </c>
      <c r="I6620">
        <f t="shared" si="722"/>
        <v>23</v>
      </c>
      <c r="J6620" s="3">
        <f t="shared" si="723"/>
        <v>0</v>
      </c>
      <c r="K6620" s="5">
        <f t="shared" si="726"/>
        <v>3</v>
      </c>
      <c r="L6620" s="3">
        <f t="shared" ca="1" si="724"/>
        <v>0</v>
      </c>
      <c r="M6620" s="1">
        <f t="shared" ca="1" si="725"/>
        <v>0</v>
      </c>
      <c r="N6620" t="str">
        <f t="shared" si="727"/>
        <v>yes</v>
      </c>
    </row>
    <row r="6621" spans="1:14" x14ac:dyDescent="0.25">
      <c r="A6621" t="str">
        <f t="shared" si="721"/>
        <v>1Port Adelaide</v>
      </c>
      <c r="B6621">
        <v>2020</v>
      </c>
      <c r="C6621">
        <v>1</v>
      </c>
      <c r="D6621" t="s">
        <v>264</v>
      </c>
      <c r="E6621" t="s">
        <v>48</v>
      </c>
      <c r="F6621">
        <v>82</v>
      </c>
      <c r="G6621" s="1">
        <v>0.84</v>
      </c>
      <c r="H6621">
        <v>0</v>
      </c>
      <c r="I6621">
        <f t="shared" si="722"/>
        <v>18</v>
      </c>
      <c r="J6621" s="3">
        <f t="shared" si="723"/>
        <v>0</v>
      </c>
      <c r="K6621" s="5">
        <f t="shared" si="726"/>
        <v>17</v>
      </c>
      <c r="L6621" s="3">
        <f t="shared" ca="1" si="724"/>
        <v>0</v>
      </c>
      <c r="M6621" s="1">
        <f t="shared" ca="1" si="725"/>
        <v>0</v>
      </c>
      <c r="N6621" t="str">
        <f t="shared" si="727"/>
        <v>yes</v>
      </c>
    </row>
    <row r="6622" spans="1:14" x14ac:dyDescent="0.25">
      <c r="A6622" t="str">
        <f t="shared" si="721"/>
        <v>1Western Bulldogs</v>
      </c>
      <c r="B6622">
        <v>2020</v>
      </c>
      <c r="C6622">
        <v>1</v>
      </c>
      <c r="D6622" t="s">
        <v>367</v>
      </c>
      <c r="E6622" t="s">
        <v>14</v>
      </c>
      <c r="F6622">
        <v>57</v>
      </c>
      <c r="G6622" s="1">
        <v>0.83</v>
      </c>
      <c r="H6622">
        <v>0</v>
      </c>
      <c r="I6622">
        <f t="shared" si="722"/>
        <v>22</v>
      </c>
      <c r="J6622" s="3">
        <f t="shared" si="723"/>
        <v>0</v>
      </c>
      <c r="K6622" s="5">
        <f t="shared" si="726"/>
        <v>0</v>
      </c>
      <c r="L6622" s="3">
        <f t="shared" ca="1" si="724"/>
        <v>0</v>
      </c>
      <c r="M6622" s="1">
        <f t="shared" ca="1" si="725"/>
        <v>0</v>
      </c>
      <c r="N6622" t="str">
        <f t="shared" si="727"/>
        <v>no</v>
      </c>
    </row>
    <row r="6623" spans="1:14" x14ac:dyDescent="0.25">
      <c r="A6623" t="str">
        <f t="shared" si="721"/>
        <v>1Collingwood</v>
      </c>
      <c r="B6623">
        <v>2020</v>
      </c>
      <c r="C6623">
        <v>1</v>
      </c>
      <c r="D6623" t="s">
        <v>549</v>
      </c>
      <c r="E6623" t="s">
        <v>51</v>
      </c>
      <c r="F6623">
        <v>82</v>
      </c>
      <c r="G6623" s="1">
        <v>0.82</v>
      </c>
      <c r="H6623">
        <v>0</v>
      </c>
      <c r="I6623">
        <f t="shared" si="722"/>
        <v>22</v>
      </c>
      <c r="J6623" s="3">
        <f t="shared" si="723"/>
        <v>0</v>
      </c>
      <c r="K6623" s="5">
        <f t="shared" si="726"/>
        <v>0</v>
      </c>
      <c r="L6623" s="3">
        <f t="shared" ca="1" si="724"/>
        <v>0</v>
      </c>
      <c r="M6623" s="1">
        <f t="shared" ca="1" si="725"/>
        <v>0</v>
      </c>
      <c r="N6623" t="str">
        <f t="shared" si="727"/>
        <v>no</v>
      </c>
    </row>
    <row r="6624" spans="1:14" x14ac:dyDescent="0.25">
      <c r="A6624" t="str">
        <f t="shared" si="721"/>
        <v>1Melbourne</v>
      </c>
      <c r="B6624">
        <v>2020</v>
      </c>
      <c r="C6624">
        <v>1</v>
      </c>
      <c r="D6624" t="s">
        <v>223</v>
      </c>
      <c r="E6624" t="s">
        <v>30</v>
      </c>
      <c r="F6624">
        <v>56</v>
      </c>
      <c r="G6624" s="1">
        <v>0.82</v>
      </c>
      <c r="H6624">
        <v>0</v>
      </c>
      <c r="I6624">
        <f t="shared" si="722"/>
        <v>23</v>
      </c>
      <c r="J6624" s="3">
        <f t="shared" si="723"/>
        <v>0</v>
      </c>
      <c r="K6624" s="5">
        <f t="shared" si="726"/>
        <v>30</v>
      </c>
      <c r="L6624" s="3">
        <f t="shared" ca="1" si="724"/>
        <v>0</v>
      </c>
      <c r="M6624" s="1">
        <f t="shared" ca="1" si="725"/>
        <v>0</v>
      </c>
      <c r="N6624" t="str">
        <f t="shared" si="727"/>
        <v>yes</v>
      </c>
    </row>
    <row r="6625" spans="1:14" x14ac:dyDescent="0.25">
      <c r="A6625" t="str">
        <f t="shared" si="721"/>
        <v>1Gold Coast Suns</v>
      </c>
      <c r="B6625">
        <v>2020</v>
      </c>
      <c r="C6625">
        <v>1</v>
      </c>
      <c r="D6625" t="s">
        <v>534</v>
      </c>
      <c r="E6625" t="s">
        <v>40</v>
      </c>
      <c r="F6625">
        <v>35</v>
      </c>
      <c r="G6625" s="1">
        <v>0.87</v>
      </c>
      <c r="H6625">
        <v>0</v>
      </c>
      <c r="I6625">
        <f t="shared" si="722"/>
        <v>18</v>
      </c>
      <c r="J6625" s="3">
        <f t="shared" si="723"/>
        <v>0</v>
      </c>
      <c r="K6625" s="5">
        <f t="shared" si="726"/>
        <v>0</v>
      </c>
      <c r="L6625" s="3">
        <f t="shared" ca="1" si="724"/>
        <v>0</v>
      </c>
      <c r="M6625" s="1">
        <f t="shared" ca="1" si="725"/>
        <v>0</v>
      </c>
      <c r="N6625" t="str">
        <f t="shared" si="727"/>
        <v>no</v>
      </c>
    </row>
    <row r="6626" spans="1:14" x14ac:dyDescent="0.25">
      <c r="A6626" t="str">
        <f t="shared" si="721"/>
        <v>1Collingwood</v>
      </c>
      <c r="B6626">
        <v>2020</v>
      </c>
      <c r="C6626">
        <v>1</v>
      </c>
      <c r="D6626" t="s">
        <v>498</v>
      </c>
      <c r="E6626" t="s">
        <v>51</v>
      </c>
      <c r="F6626">
        <v>35</v>
      </c>
      <c r="G6626" s="1">
        <v>0.74</v>
      </c>
      <c r="H6626">
        <v>0</v>
      </c>
      <c r="I6626">
        <f t="shared" si="722"/>
        <v>22</v>
      </c>
      <c r="J6626" s="3">
        <f t="shared" si="723"/>
        <v>0</v>
      </c>
      <c r="K6626" s="5">
        <f t="shared" si="726"/>
        <v>0</v>
      </c>
      <c r="L6626" s="3">
        <f t="shared" ca="1" si="724"/>
        <v>0</v>
      </c>
      <c r="M6626" s="1">
        <f t="shared" ca="1" si="725"/>
        <v>0</v>
      </c>
      <c r="N6626" t="str">
        <f t="shared" si="727"/>
        <v>no</v>
      </c>
    </row>
    <row r="6627" spans="1:14" x14ac:dyDescent="0.25">
      <c r="A6627" t="str">
        <f t="shared" si="721"/>
        <v>1Sydney Swans</v>
      </c>
      <c r="B6627">
        <v>2020</v>
      </c>
      <c r="C6627">
        <v>1</v>
      </c>
      <c r="D6627" t="s">
        <v>160</v>
      </c>
      <c r="E6627" t="s">
        <v>70</v>
      </c>
      <c r="F6627">
        <v>72</v>
      </c>
      <c r="G6627" s="1">
        <v>0.96</v>
      </c>
      <c r="H6627">
        <v>0</v>
      </c>
      <c r="I6627">
        <f t="shared" si="722"/>
        <v>26</v>
      </c>
      <c r="J6627" s="3">
        <f t="shared" si="723"/>
        <v>0</v>
      </c>
      <c r="K6627" s="5">
        <f t="shared" si="726"/>
        <v>43</v>
      </c>
      <c r="L6627" s="3">
        <f t="shared" ca="1" si="724"/>
        <v>0</v>
      </c>
      <c r="M6627" s="1">
        <f t="shared" ca="1" si="725"/>
        <v>0</v>
      </c>
      <c r="N6627" t="str">
        <f t="shared" si="727"/>
        <v>yes</v>
      </c>
    </row>
    <row r="6628" spans="1:14" x14ac:dyDescent="0.25">
      <c r="A6628" t="str">
        <f t="shared" si="721"/>
        <v>1Hawthorn</v>
      </c>
      <c r="B6628">
        <v>2020</v>
      </c>
      <c r="C6628">
        <v>1</v>
      </c>
      <c r="D6628" t="s">
        <v>537</v>
      </c>
      <c r="E6628" t="s">
        <v>56</v>
      </c>
      <c r="F6628">
        <v>32</v>
      </c>
      <c r="G6628" s="1">
        <v>0.91</v>
      </c>
      <c r="H6628">
        <v>0</v>
      </c>
      <c r="I6628">
        <f t="shared" si="722"/>
        <v>26</v>
      </c>
      <c r="J6628" s="3">
        <f t="shared" si="723"/>
        <v>0</v>
      </c>
      <c r="K6628" s="5">
        <f t="shared" si="726"/>
        <v>0</v>
      </c>
      <c r="L6628" s="3">
        <f t="shared" ca="1" si="724"/>
        <v>0</v>
      </c>
      <c r="M6628" s="1">
        <f t="shared" ca="1" si="725"/>
        <v>0</v>
      </c>
      <c r="N6628" t="str">
        <f t="shared" si="727"/>
        <v>no</v>
      </c>
    </row>
    <row r="6629" spans="1:14" x14ac:dyDescent="0.25">
      <c r="A6629" t="str">
        <f t="shared" si="721"/>
        <v>1Fremantle</v>
      </c>
      <c r="B6629">
        <v>2020</v>
      </c>
      <c r="C6629">
        <v>1</v>
      </c>
      <c r="D6629" t="s">
        <v>278</v>
      </c>
      <c r="E6629" t="s">
        <v>53</v>
      </c>
      <c r="F6629">
        <v>40</v>
      </c>
      <c r="G6629" s="1">
        <v>0.95</v>
      </c>
      <c r="H6629">
        <v>0</v>
      </c>
      <c r="I6629">
        <f t="shared" si="722"/>
        <v>21</v>
      </c>
      <c r="J6629" s="3">
        <f t="shared" si="723"/>
        <v>0</v>
      </c>
      <c r="K6629" s="5">
        <f t="shared" si="726"/>
        <v>7</v>
      </c>
      <c r="L6629" s="3">
        <f t="shared" ca="1" si="724"/>
        <v>0</v>
      </c>
      <c r="M6629" s="1">
        <f t="shared" ca="1" si="725"/>
        <v>0</v>
      </c>
      <c r="N6629" t="str">
        <f t="shared" si="727"/>
        <v>yes</v>
      </c>
    </row>
    <row r="6630" spans="1:14" x14ac:dyDescent="0.25">
      <c r="A6630" t="str">
        <f t="shared" si="721"/>
        <v>1Melbourne</v>
      </c>
      <c r="B6630">
        <v>2020</v>
      </c>
      <c r="C6630">
        <v>1</v>
      </c>
      <c r="D6630" t="s">
        <v>638</v>
      </c>
      <c r="E6630" t="s">
        <v>30</v>
      </c>
      <c r="F6630">
        <v>26</v>
      </c>
      <c r="G6630" s="1">
        <v>0.59</v>
      </c>
      <c r="H6630">
        <v>0</v>
      </c>
      <c r="I6630">
        <f t="shared" si="722"/>
        <v>23</v>
      </c>
      <c r="J6630" s="3">
        <f t="shared" si="723"/>
        <v>0</v>
      </c>
      <c r="K6630" s="5">
        <f t="shared" si="726"/>
        <v>0</v>
      </c>
      <c r="L6630" s="3">
        <f t="shared" ca="1" si="724"/>
        <v>0</v>
      </c>
      <c r="M6630" s="1">
        <f t="shared" ca="1" si="725"/>
        <v>0</v>
      </c>
      <c r="N6630" t="str">
        <f t="shared" si="727"/>
        <v>no</v>
      </c>
    </row>
    <row r="6631" spans="1:14" x14ac:dyDescent="0.25">
      <c r="A6631" t="str">
        <f t="shared" si="721"/>
        <v>1Western Bulldogs</v>
      </c>
      <c r="B6631">
        <v>2020</v>
      </c>
      <c r="C6631">
        <v>1</v>
      </c>
      <c r="D6631" t="s">
        <v>438</v>
      </c>
      <c r="E6631" t="s">
        <v>14</v>
      </c>
      <c r="F6631">
        <v>23</v>
      </c>
      <c r="G6631" s="1">
        <v>0.72</v>
      </c>
      <c r="H6631">
        <v>0</v>
      </c>
      <c r="I6631">
        <f t="shared" si="722"/>
        <v>22</v>
      </c>
      <c r="J6631" s="3">
        <f t="shared" si="723"/>
        <v>0</v>
      </c>
      <c r="K6631" s="5">
        <f t="shared" si="726"/>
        <v>0</v>
      </c>
      <c r="L6631" s="3">
        <f t="shared" ca="1" si="724"/>
        <v>0</v>
      </c>
      <c r="M6631" s="1">
        <f t="shared" ca="1" si="725"/>
        <v>0</v>
      </c>
      <c r="N6631" t="str">
        <f t="shared" si="727"/>
        <v>no</v>
      </c>
    </row>
    <row r="6632" spans="1:14" x14ac:dyDescent="0.25">
      <c r="A6632" t="str">
        <f t="shared" si="721"/>
        <v>1Brisbane Lions</v>
      </c>
      <c r="B6632">
        <v>2020</v>
      </c>
      <c r="C6632">
        <v>1</v>
      </c>
      <c r="D6632" t="s">
        <v>538</v>
      </c>
      <c r="E6632" t="s">
        <v>16</v>
      </c>
      <c r="F6632">
        <v>62</v>
      </c>
      <c r="G6632" s="1">
        <v>0.93</v>
      </c>
      <c r="H6632">
        <v>0</v>
      </c>
      <c r="I6632">
        <f t="shared" si="722"/>
        <v>26</v>
      </c>
      <c r="J6632" s="3">
        <f t="shared" si="723"/>
        <v>0</v>
      </c>
      <c r="K6632" s="5">
        <f t="shared" si="726"/>
        <v>0</v>
      </c>
      <c r="L6632" s="3">
        <f t="shared" ca="1" si="724"/>
        <v>0</v>
      </c>
      <c r="M6632" s="1">
        <f t="shared" ca="1" si="725"/>
        <v>0</v>
      </c>
      <c r="N6632" t="str">
        <f t="shared" si="727"/>
        <v>no</v>
      </c>
    </row>
    <row r="6633" spans="1:14" x14ac:dyDescent="0.25">
      <c r="A6633" t="str">
        <f t="shared" si="721"/>
        <v>1Western Bulldogs</v>
      </c>
      <c r="B6633">
        <v>2020</v>
      </c>
      <c r="C6633">
        <v>1</v>
      </c>
      <c r="D6633" t="s">
        <v>533</v>
      </c>
      <c r="E6633" t="s">
        <v>14</v>
      </c>
      <c r="F6633">
        <v>67</v>
      </c>
      <c r="G6633" s="1">
        <v>0.82</v>
      </c>
      <c r="H6633">
        <v>0</v>
      </c>
      <c r="I6633">
        <f t="shared" si="722"/>
        <v>22</v>
      </c>
      <c r="J6633" s="3">
        <f t="shared" si="723"/>
        <v>0</v>
      </c>
      <c r="K6633" s="5">
        <f t="shared" si="726"/>
        <v>0</v>
      </c>
      <c r="L6633" s="3">
        <f t="shared" ca="1" si="724"/>
        <v>0</v>
      </c>
      <c r="M6633" s="1">
        <f t="shared" ca="1" si="725"/>
        <v>0</v>
      </c>
      <c r="N6633" t="str">
        <f t="shared" si="727"/>
        <v>no</v>
      </c>
    </row>
    <row r="6634" spans="1:14" x14ac:dyDescent="0.25">
      <c r="A6634" t="str">
        <f t="shared" si="721"/>
        <v>1Western Bulldogs</v>
      </c>
      <c r="B6634">
        <v>2020</v>
      </c>
      <c r="C6634">
        <v>1</v>
      </c>
      <c r="D6634" t="s">
        <v>370</v>
      </c>
      <c r="E6634" t="s">
        <v>14</v>
      </c>
      <c r="F6634">
        <v>13</v>
      </c>
      <c r="G6634" s="1">
        <v>0.76</v>
      </c>
      <c r="H6634">
        <v>0</v>
      </c>
      <c r="I6634">
        <f t="shared" si="722"/>
        <v>22</v>
      </c>
      <c r="J6634" s="3">
        <f t="shared" si="723"/>
        <v>0</v>
      </c>
      <c r="K6634" s="5">
        <f t="shared" si="726"/>
        <v>0</v>
      </c>
      <c r="L6634" s="3">
        <f t="shared" ca="1" si="724"/>
        <v>0</v>
      </c>
      <c r="M6634" s="1">
        <f t="shared" ca="1" si="725"/>
        <v>0</v>
      </c>
      <c r="N6634" t="str">
        <f t="shared" si="727"/>
        <v>no</v>
      </c>
    </row>
    <row r="6635" spans="1:14" x14ac:dyDescent="0.25">
      <c r="A6635" t="str">
        <f t="shared" si="721"/>
        <v>1Richmond</v>
      </c>
      <c r="B6635">
        <v>2020</v>
      </c>
      <c r="C6635">
        <v>1</v>
      </c>
      <c r="D6635" t="s">
        <v>393</v>
      </c>
      <c r="E6635" t="s">
        <v>28</v>
      </c>
      <c r="F6635">
        <v>69</v>
      </c>
      <c r="G6635" s="1">
        <v>0.81</v>
      </c>
      <c r="H6635">
        <v>0</v>
      </c>
      <c r="I6635">
        <f t="shared" si="722"/>
        <v>32</v>
      </c>
      <c r="J6635" s="3">
        <f t="shared" si="723"/>
        <v>0</v>
      </c>
      <c r="K6635" s="5">
        <f t="shared" si="726"/>
        <v>0</v>
      </c>
      <c r="L6635" s="3">
        <f t="shared" ca="1" si="724"/>
        <v>0</v>
      </c>
      <c r="M6635" s="1">
        <f t="shared" ca="1" si="725"/>
        <v>0</v>
      </c>
      <c r="N6635" t="str">
        <f t="shared" si="727"/>
        <v>no</v>
      </c>
    </row>
    <row r="6636" spans="1:14" x14ac:dyDescent="0.25">
      <c r="A6636" t="str">
        <f t="shared" si="721"/>
        <v>1Geelong Cats</v>
      </c>
      <c r="B6636">
        <v>2020</v>
      </c>
      <c r="C6636">
        <v>1</v>
      </c>
      <c r="D6636" t="s">
        <v>643</v>
      </c>
      <c r="E6636" t="s">
        <v>9</v>
      </c>
      <c r="F6636">
        <v>51</v>
      </c>
      <c r="G6636" s="1">
        <v>0.83</v>
      </c>
      <c r="H6636">
        <v>0</v>
      </c>
      <c r="I6636">
        <f t="shared" si="722"/>
        <v>32</v>
      </c>
      <c r="J6636" s="3">
        <f t="shared" si="723"/>
        <v>0</v>
      </c>
      <c r="K6636" s="5">
        <f t="shared" si="726"/>
        <v>0</v>
      </c>
      <c r="L6636" s="3">
        <f t="shared" ca="1" si="724"/>
        <v>0</v>
      </c>
      <c r="M6636" s="1">
        <f t="shared" ca="1" si="725"/>
        <v>0</v>
      </c>
      <c r="N6636" t="str">
        <f t="shared" si="727"/>
        <v>no</v>
      </c>
    </row>
    <row r="6637" spans="1:14" x14ac:dyDescent="0.25">
      <c r="A6637" t="str">
        <f t="shared" si="721"/>
        <v>1Port Adelaide</v>
      </c>
      <c r="B6637">
        <v>2020</v>
      </c>
      <c r="C6637">
        <v>1</v>
      </c>
      <c r="D6637" t="s">
        <v>406</v>
      </c>
      <c r="E6637" t="s">
        <v>48</v>
      </c>
      <c r="F6637">
        <v>67</v>
      </c>
      <c r="G6637" s="1">
        <v>0.79</v>
      </c>
      <c r="H6637">
        <v>0</v>
      </c>
      <c r="I6637">
        <f t="shared" si="722"/>
        <v>18</v>
      </c>
      <c r="J6637" s="3">
        <f t="shared" si="723"/>
        <v>0</v>
      </c>
      <c r="K6637" s="5">
        <f t="shared" si="726"/>
        <v>0</v>
      </c>
      <c r="L6637" s="3">
        <f t="shared" ca="1" si="724"/>
        <v>0</v>
      </c>
      <c r="M6637" s="1">
        <f t="shared" ca="1" si="725"/>
        <v>0</v>
      </c>
      <c r="N6637" t="str">
        <f t="shared" si="727"/>
        <v>no</v>
      </c>
    </row>
    <row r="6638" spans="1:14" x14ac:dyDescent="0.25">
      <c r="A6638" t="str">
        <f t="shared" si="721"/>
        <v>1St Kilda</v>
      </c>
      <c r="B6638">
        <v>2020</v>
      </c>
      <c r="C6638">
        <v>1</v>
      </c>
      <c r="D6638" t="s">
        <v>581</v>
      </c>
      <c r="E6638" t="s">
        <v>19</v>
      </c>
      <c r="F6638">
        <v>32</v>
      </c>
      <c r="G6638" s="1">
        <v>0.88</v>
      </c>
      <c r="H6638">
        <v>0</v>
      </c>
      <c r="I6638">
        <f t="shared" si="722"/>
        <v>19</v>
      </c>
      <c r="J6638" s="3">
        <f t="shared" si="723"/>
        <v>0</v>
      </c>
      <c r="K6638" s="5">
        <f t="shared" si="726"/>
        <v>0</v>
      </c>
      <c r="L6638" s="3">
        <f t="shared" ca="1" si="724"/>
        <v>0</v>
      </c>
      <c r="M6638" s="1">
        <f t="shared" ca="1" si="725"/>
        <v>0</v>
      </c>
      <c r="N6638" t="str">
        <f t="shared" si="727"/>
        <v>no</v>
      </c>
    </row>
    <row r="6639" spans="1:14" x14ac:dyDescent="0.25">
      <c r="A6639" t="str">
        <f t="shared" si="721"/>
        <v>1St Kilda</v>
      </c>
      <c r="B6639">
        <v>2020</v>
      </c>
      <c r="C6639">
        <v>1</v>
      </c>
      <c r="D6639" t="s">
        <v>436</v>
      </c>
      <c r="E6639" t="s">
        <v>19</v>
      </c>
      <c r="F6639">
        <v>51</v>
      </c>
      <c r="G6639" s="1">
        <v>0.68</v>
      </c>
      <c r="H6639">
        <v>0</v>
      </c>
      <c r="I6639">
        <f t="shared" si="722"/>
        <v>19</v>
      </c>
      <c r="J6639" s="3">
        <f t="shared" si="723"/>
        <v>0</v>
      </c>
      <c r="K6639" s="5">
        <f t="shared" si="726"/>
        <v>0</v>
      </c>
      <c r="L6639" s="3">
        <f t="shared" ca="1" si="724"/>
        <v>0</v>
      </c>
      <c r="M6639" s="1">
        <f t="shared" ca="1" si="725"/>
        <v>0</v>
      </c>
      <c r="N6639" t="str">
        <f t="shared" si="727"/>
        <v>no</v>
      </c>
    </row>
    <row r="6640" spans="1:14" x14ac:dyDescent="0.25">
      <c r="A6640" t="str">
        <f t="shared" si="721"/>
        <v>1Sydney Swans</v>
      </c>
      <c r="B6640">
        <v>2020</v>
      </c>
      <c r="C6640">
        <v>1</v>
      </c>
      <c r="D6640" t="s">
        <v>381</v>
      </c>
      <c r="E6640" t="s">
        <v>70</v>
      </c>
      <c r="F6640">
        <v>29</v>
      </c>
      <c r="G6640" s="1">
        <v>0.89</v>
      </c>
      <c r="H6640">
        <v>0</v>
      </c>
      <c r="I6640">
        <f t="shared" si="722"/>
        <v>26</v>
      </c>
      <c r="J6640" s="3">
        <f t="shared" si="723"/>
        <v>0</v>
      </c>
      <c r="K6640" s="5">
        <f t="shared" si="726"/>
        <v>0</v>
      </c>
      <c r="L6640" s="3">
        <f t="shared" ca="1" si="724"/>
        <v>0</v>
      </c>
      <c r="M6640" s="1">
        <f t="shared" ca="1" si="725"/>
        <v>0</v>
      </c>
      <c r="N6640" t="str">
        <f t="shared" si="727"/>
        <v>no</v>
      </c>
    </row>
    <row r="6641" spans="1:14" x14ac:dyDescent="0.25">
      <c r="A6641" t="str">
        <f t="shared" si="721"/>
        <v>1Richmond</v>
      </c>
      <c r="B6641">
        <v>2020</v>
      </c>
      <c r="C6641">
        <v>1</v>
      </c>
      <c r="D6641" t="s">
        <v>307</v>
      </c>
      <c r="E6641" t="s">
        <v>28</v>
      </c>
      <c r="F6641">
        <v>38</v>
      </c>
      <c r="G6641" s="1">
        <v>0.5</v>
      </c>
      <c r="H6641">
        <v>0</v>
      </c>
      <c r="I6641">
        <f t="shared" si="722"/>
        <v>32</v>
      </c>
      <c r="J6641" s="3">
        <f t="shared" si="723"/>
        <v>0</v>
      </c>
      <c r="K6641" s="5">
        <f t="shared" si="726"/>
        <v>2</v>
      </c>
      <c r="L6641" s="3">
        <f t="shared" ca="1" si="724"/>
        <v>0</v>
      </c>
      <c r="M6641" s="1">
        <f t="shared" ca="1" si="725"/>
        <v>0</v>
      </c>
      <c r="N6641" t="str">
        <f t="shared" si="727"/>
        <v>yes</v>
      </c>
    </row>
    <row r="6642" spans="1:14" x14ac:dyDescent="0.25">
      <c r="A6642" t="str">
        <f t="shared" si="721"/>
        <v>1Carlton</v>
      </c>
      <c r="B6642">
        <v>2020</v>
      </c>
      <c r="C6642">
        <v>1</v>
      </c>
      <c r="D6642" t="s">
        <v>484</v>
      </c>
      <c r="E6642" t="s">
        <v>6</v>
      </c>
      <c r="F6642">
        <v>37</v>
      </c>
      <c r="G6642" s="1">
        <v>0.97</v>
      </c>
      <c r="H6642">
        <v>0</v>
      </c>
      <c r="I6642">
        <f t="shared" si="722"/>
        <v>32</v>
      </c>
      <c r="J6642" s="3">
        <f t="shared" si="723"/>
        <v>0</v>
      </c>
      <c r="K6642" s="5">
        <f t="shared" si="726"/>
        <v>0</v>
      </c>
      <c r="L6642" s="3">
        <f t="shared" ca="1" si="724"/>
        <v>0</v>
      </c>
      <c r="M6642" s="1">
        <f t="shared" ca="1" si="725"/>
        <v>0</v>
      </c>
      <c r="N6642" t="str">
        <f t="shared" si="727"/>
        <v>no</v>
      </c>
    </row>
    <row r="6643" spans="1:14" x14ac:dyDescent="0.25">
      <c r="A6643" t="str">
        <f t="shared" si="721"/>
        <v>1Port Adelaide</v>
      </c>
      <c r="B6643">
        <v>2020</v>
      </c>
      <c r="C6643">
        <v>1</v>
      </c>
      <c r="D6643" t="s">
        <v>510</v>
      </c>
      <c r="E6643" t="s">
        <v>48</v>
      </c>
      <c r="F6643">
        <v>50</v>
      </c>
      <c r="G6643" s="1">
        <v>0.54</v>
      </c>
      <c r="H6643">
        <v>0</v>
      </c>
      <c r="I6643">
        <f t="shared" si="722"/>
        <v>18</v>
      </c>
      <c r="J6643" s="3">
        <f t="shared" si="723"/>
        <v>0</v>
      </c>
      <c r="K6643" s="5">
        <f t="shared" si="726"/>
        <v>0</v>
      </c>
      <c r="L6643" s="3">
        <f t="shared" ca="1" si="724"/>
        <v>0</v>
      </c>
      <c r="M6643" s="1">
        <f t="shared" ca="1" si="725"/>
        <v>0</v>
      </c>
      <c r="N6643" t="str">
        <f t="shared" si="727"/>
        <v>no</v>
      </c>
    </row>
    <row r="6644" spans="1:14" x14ac:dyDescent="0.25">
      <c r="A6644" t="str">
        <f t="shared" si="721"/>
        <v>1Hawthorn</v>
      </c>
      <c r="B6644">
        <v>2020</v>
      </c>
      <c r="C6644">
        <v>1</v>
      </c>
      <c r="D6644" t="s">
        <v>573</v>
      </c>
      <c r="E6644" t="s">
        <v>56</v>
      </c>
      <c r="F6644">
        <v>21</v>
      </c>
      <c r="G6644" s="1">
        <v>0.83</v>
      </c>
      <c r="H6644">
        <v>0</v>
      </c>
      <c r="I6644">
        <f t="shared" si="722"/>
        <v>26</v>
      </c>
      <c r="J6644" s="3">
        <f t="shared" si="723"/>
        <v>0</v>
      </c>
      <c r="K6644" s="5">
        <f t="shared" si="726"/>
        <v>0</v>
      </c>
      <c r="L6644" s="3">
        <f t="shared" ca="1" si="724"/>
        <v>0</v>
      </c>
      <c r="M6644" s="1">
        <f t="shared" ca="1" si="725"/>
        <v>0</v>
      </c>
      <c r="N6644" t="str">
        <f t="shared" si="727"/>
        <v>no</v>
      </c>
    </row>
    <row r="6645" spans="1:14" x14ac:dyDescent="0.25">
      <c r="A6645" t="str">
        <f t="shared" si="721"/>
        <v>1West Coast Eagles</v>
      </c>
      <c r="B6645">
        <v>2020</v>
      </c>
      <c r="C6645">
        <v>1</v>
      </c>
      <c r="D6645" t="s">
        <v>386</v>
      </c>
      <c r="E6645" t="s">
        <v>36</v>
      </c>
      <c r="F6645">
        <v>58</v>
      </c>
      <c r="G6645" s="1">
        <v>0.82</v>
      </c>
      <c r="H6645">
        <v>0</v>
      </c>
      <c r="I6645">
        <f t="shared" si="722"/>
        <v>23</v>
      </c>
      <c r="J6645" s="3">
        <f t="shared" si="723"/>
        <v>0</v>
      </c>
      <c r="K6645" s="5">
        <f t="shared" si="726"/>
        <v>0</v>
      </c>
      <c r="L6645" s="3">
        <f t="shared" ca="1" si="724"/>
        <v>0</v>
      </c>
      <c r="M6645" s="1">
        <f t="shared" ca="1" si="725"/>
        <v>0</v>
      </c>
      <c r="N6645" t="str">
        <f t="shared" si="727"/>
        <v>no</v>
      </c>
    </row>
    <row r="6646" spans="1:14" x14ac:dyDescent="0.25">
      <c r="A6646" t="str">
        <f t="shared" si="721"/>
        <v>1Fremantle</v>
      </c>
      <c r="B6646">
        <v>2020</v>
      </c>
      <c r="C6646">
        <v>1</v>
      </c>
      <c r="D6646" t="s">
        <v>464</v>
      </c>
      <c r="E6646" t="s">
        <v>53</v>
      </c>
      <c r="F6646">
        <v>68</v>
      </c>
      <c r="G6646" s="1">
        <v>0.86</v>
      </c>
      <c r="H6646">
        <v>0</v>
      </c>
      <c r="I6646">
        <f t="shared" si="722"/>
        <v>21</v>
      </c>
      <c r="J6646" s="3">
        <f t="shared" si="723"/>
        <v>0</v>
      </c>
      <c r="K6646" s="5">
        <f t="shared" si="726"/>
        <v>0</v>
      </c>
      <c r="L6646" s="3">
        <f t="shared" ca="1" si="724"/>
        <v>0</v>
      </c>
      <c r="M6646" s="1">
        <f t="shared" ca="1" si="725"/>
        <v>0</v>
      </c>
      <c r="N6646" t="str">
        <f t="shared" si="727"/>
        <v>no</v>
      </c>
    </row>
    <row r="6647" spans="1:14" x14ac:dyDescent="0.25">
      <c r="A6647" t="str">
        <f t="shared" si="721"/>
        <v>1Melbourne</v>
      </c>
      <c r="B6647">
        <v>2020</v>
      </c>
      <c r="C6647">
        <v>1</v>
      </c>
      <c r="D6647" t="s">
        <v>507</v>
      </c>
      <c r="E6647" t="s">
        <v>30</v>
      </c>
      <c r="F6647">
        <v>55</v>
      </c>
      <c r="G6647" s="1">
        <v>0.69</v>
      </c>
      <c r="H6647">
        <v>0</v>
      </c>
      <c r="I6647">
        <f t="shared" si="722"/>
        <v>23</v>
      </c>
      <c r="J6647" s="3">
        <f t="shared" si="723"/>
        <v>0</v>
      </c>
      <c r="K6647" s="5">
        <f t="shared" si="726"/>
        <v>0</v>
      </c>
      <c r="L6647" s="3">
        <f t="shared" ca="1" si="724"/>
        <v>0</v>
      </c>
      <c r="M6647" s="1">
        <f t="shared" ca="1" si="725"/>
        <v>0</v>
      </c>
      <c r="N6647" t="str">
        <f t="shared" si="727"/>
        <v>no</v>
      </c>
    </row>
    <row r="6648" spans="1:14" x14ac:dyDescent="0.25">
      <c r="A6648" t="str">
        <f t="shared" si="721"/>
        <v>1Sydney Swans</v>
      </c>
      <c r="B6648">
        <v>2020</v>
      </c>
      <c r="C6648">
        <v>1</v>
      </c>
      <c r="D6648" t="s">
        <v>345</v>
      </c>
      <c r="E6648" t="s">
        <v>70</v>
      </c>
      <c r="F6648">
        <v>57</v>
      </c>
      <c r="G6648" s="1">
        <v>0.82</v>
      </c>
      <c r="H6648">
        <v>0</v>
      </c>
      <c r="I6648">
        <f t="shared" si="722"/>
        <v>26</v>
      </c>
      <c r="J6648" s="3">
        <f t="shared" si="723"/>
        <v>0</v>
      </c>
      <c r="K6648" s="5">
        <f t="shared" si="726"/>
        <v>1</v>
      </c>
      <c r="L6648" s="3">
        <f t="shared" ca="1" si="724"/>
        <v>0</v>
      </c>
      <c r="M6648" s="1">
        <f t="shared" ca="1" si="725"/>
        <v>0</v>
      </c>
      <c r="N6648" t="str">
        <f t="shared" si="727"/>
        <v>yes</v>
      </c>
    </row>
    <row r="6649" spans="1:14" x14ac:dyDescent="0.25">
      <c r="A6649" t="str">
        <f t="shared" si="721"/>
        <v>1West Coast Eagles</v>
      </c>
      <c r="B6649">
        <v>2020</v>
      </c>
      <c r="C6649">
        <v>1</v>
      </c>
      <c r="D6649" t="s">
        <v>385</v>
      </c>
      <c r="E6649" t="s">
        <v>36</v>
      </c>
      <c r="F6649">
        <v>69</v>
      </c>
      <c r="G6649" s="1">
        <v>0.96</v>
      </c>
      <c r="H6649">
        <v>0</v>
      </c>
      <c r="I6649">
        <f t="shared" si="722"/>
        <v>23</v>
      </c>
      <c r="J6649" s="3">
        <f t="shared" si="723"/>
        <v>0</v>
      </c>
      <c r="K6649" s="5">
        <f t="shared" si="726"/>
        <v>0</v>
      </c>
      <c r="L6649" s="3">
        <f t="shared" ca="1" si="724"/>
        <v>0</v>
      </c>
      <c r="M6649" s="1">
        <f t="shared" ca="1" si="725"/>
        <v>0</v>
      </c>
      <c r="N6649" t="str">
        <f t="shared" si="727"/>
        <v>no</v>
      </c>
    </row>
    <row r="6650" spans="1:14" x14ac:dyDescent="0.25">
      <c r="A6650" t="str">
        <f t="shared" si="721"/>
        <v>1West Coast Eagles</v>
      </c>
      <c r="B6650">
        <v>2020</v>
      </c>
      <c r="C6650">
        <v>1</v>
      </c>
      <c r="D6650" t="s">
        <v>418</v>
      </c>
      <c r="E6650" t="s">
        <v>36</v>
      </c>
      <c r="F6650">
        <v>74</v>
      </c>
      <c r="G6650" s="1">
        <v>0.84</v>
      </c>
      <c r="H6650">
        <v>0</v>
      </c>
      <c r="I6650">
        <f t="shared" si="722"/>
        <v>23</v>
      </c>
      <c r="J6650" s="3">
        <f t="shared" si="723"/>
        <v>0</v>
      </c>
      <c r="K6650" s="5">
        <f t="shared" si="726"/>
        <v>0</v>
      </c>
      <c r="L6650" s="3">
        <f t="shared" ca="1" si="724"/>
        <v>0</v>
      </c>
      <c r="M6650" s="1">
        <f t="shared" ca="1" si="725"/>
        <v>0</v>
      </c>
      <c r="N6650" t="str">
        <f t="shared" si="727"/>
        <v>no</v>
      </c>
    </row>
    <row r="6651" spans="1:14" x14ac:dyDescent="0.25">
      <c r="A6651" t="str">
        <f t="shared" si="721"/>
        <v>1Adelaide Crows</v>
      </c>
      <c r="B6651">
        <v>2020</v>
      </c>
      <c r="C6651">
        <v>1</v>
      </c>
      <c r="D6651" t="s">
        <v>458</v>
      </c>
      <c r="E6651" t="s">
        <v>22</v>
      </c>
      <c r="F6651">
        <v>16</v>
      </c>
      <c r="G6651" s="1">
        <v>0.85</v>
      </c>
      <c r="H6651">
        <v>0</v>
      </c>
      <c r="I6651">
        <f t="shared" si="722"/>
        <v>26</v>
      </c>
      <c r="J6651" s="3">
        <f t="shared" si="723"/>
        <v>0</v>
      </c>
      <c r="K6651" s="5">
        <f t="shared" si="726"/>
        <v>0</v>
      </c>
      <c r="L6651" s="3">
        <f t="shared" ca="1" si="724"/>
        <v>0</v>
      </c>
      <c r="M6651" s="1">
        <f t="shared" ca="1" si="725"/>
        <v>0</v>
      </c>
      <c r="N6651" t="str">
        <f t="shared" si="727"/>
        <v>no</v>
      </c>
    </row>
    <row r="6652" spans="1:14" x14ac:dyDescent="0.25">
      <c r="A6652" t="str">
        <f t="shared" si="721"/>
        <v>1Essendon</v>
      </c>
      <c r="B6652">
        <v>2020</v>
      </c>
      <c r="C6652">
        <v>1</v>
      </c>
      <c r="D6652" t="s">
        <v>593</v>
      </c>
      <c r="E6652" t="s">
        <v>32</v>
      </c>
      <c r="F6652">
        <v>38</v>
      </c>
      <c r="G6652" s="1">
        <v>0.79</v>
      </c>
      <c r="H6652">
        <v>0</v>
      </c>
      <c r="I6652">
        <f t="shared" si="722"/>
        <v>21</v>
      </c>
      <c r="J6652" s="3">
        <f t="shared" si="723"/>
        <v>0</v>
      </c>
      <c r="K6652" s="5">
        <f t="shared" si="726"/>
        <v>0</v>
      </c>
      <c r="L6652" s="3">
        <f t="shared" ca="1" si="724"/>
        <v>0</v>
      </c>
      <c r="M6652" s="1">
        <f t="shared" ca="1" si="725"/>
        <v>0</v>
      </c>
      <c r="N6652" t="str">
        <f t="shared" si="727"/>
        <v>no</v>
      </c>
    </row>
    <row r="6653" spans="1:14" x14ac:dyDescent="0.25">
      <c r="A6653" t="str">
        <f t="shared" si="721"/>
        <v>1Fremantle</v>
      </c>
      <c r="B6653">
        <v>2020</v>
      </c>
      <c r="C6653">
        <v>1</v>
      </c>
      <c r="D6653" t="s">
        <v>356</v>
      </c>
      <c r="E6653" t="s">
        <v>53</v>
      </c>
      <c r="F6653">
        <v>28</v>
      </c>
      <c r="G6653" s="1">
        <v>0.73</v>
      </c>
      <c r="H6653">
        <v>0</v>
      </c>
      <c r="I6653">
        <f t="shared" si="722"/>
        <v>21</v>
      </c>
      <c r="J6653" s="3">
        <f t="shared" si="723"/>
        <v>0</v>
      </c>
      <c r="K6653" s="5">
        <f t="shared" si="726"/>
        <v>0</v>
      </c>
      <c r="L6653" s="3">
        <f t="shared" ca="1" si="724"/>
        <v>0</v>
      </c>
      <c r="M6653" s="1">
        <f t="shared" ca="1" si="725"/>
        <v>0</v>
      </c>
      <c r="N6653" t="str">
        <f t="shared" si="727"/>
        <v>no</v>
      </c>
    </row>
    <row r="6654" spans="1:14" x14ac:dyDescent="0.25">
      <c r="A6654" t="str">
        <f t="shared" si="721"/>
        <v>1Geelong Cats</v>
      </c>
      <c r="B6654">
        <v>2020</v>
      </c>
      <c r="C6654">
        <v>1</v>
      </c>
      <c r="D6654" t="s">
        <v>487</v>
      </c>
      <c r="E6654" t="s">
        <v>9</v>
      </c>
      <c r="F6654">
        <v>44</v>
      </c>
      <c r="G6654" s="1">
        <v>0.91</v>
      </c>
      <c r="H6654">
        <v>0</v>
      </c>
      <c r="I6654">
        <f t="shared" si="722"/>
        <v>32</v>
      </c>
      <c r="J6654" s="3">
        <f t="shared" si="723"/>
        <v>0</v>
      </c>
      <c r="K6654" s="5">
        <f t="shared" si="726"/>
        <v>0</v>
      </c>
      <c r="L6654" s="3">
        <f t="shared" ca="1" si="724"/>
        <v>0</v>
      </c>
      <c r="M6654" s="1">
        <f t="shared" ca="1" si="725"/>
        <v>0</v>
      </c>
      <c r="N6654" t="str">
        <f t="shared" si="727"/>
        <v>no</v>
      </c>
    </row>
    <row r="6655" spans="1:14" x14ac:dyDescent="0.25">
      <c r="A6655" t="str">
        <f t="shared" si="721"/>
        <v>1Port Adelaide</v>
      </c>
      <c r="B6655">
        <v>2020</v>
      </c>
      <c r="C6655">
        <v>1</v>
      </c>
      <c r="D6655" t="s">
        <v>609</v>
      </c>
      <c r="E6655" t="s">
        <v>48</v>
      </c>
      <c r="F6655">
        <v>43</v>
      </c>
      <c r="G6655" s="1">
        <v>0.89</v>
      </c>
      <c r="H6655">
        <v>0</v>
      </c>
      <c r="I6655">
        <f t="shared" si="722"/>
        <v>18</v>
      </c>
      <c r="J6655" s="3">
        <f t="shared" si="723"/>
        <v>0</v>
      </c>
      <c r="K6655" s="5">
        <f t="shared" si="726"/>
        <v>0</v>
      </c>
      <c r="L6655" s="3">
        <f t="shared" ca="1" si="724"/>
        <v>0</v>
      </c>
      <c r="M6655" s="1">
        <f t="shared" ca="1" si="725"/>
        <v>0</v>
      </c>
      <c r="N6655" t="str">
        <f t="shared" si="727"/>
        <v>no</v>
      </c>
    </row>
    <row r="6656" spans="1:14" x14ac:dyDescent="0.25">
      <c r="A6656" t="str">
        <f t="shared" si="721"/>
        <v>1Collingwood</v>
      </c>
      <c r="B6656">
        <v>2020</v>
      </c>
      <c r="C6656">
        <v>1</v>
      </c>
      <c r="D6656" t="s">
        <v>443</v>
      </c>
      <c r="E6656" t="s">
        <v>51</v>
      </c>
      <c r="F6656">
        <v>76</v>
      </c>
      <c r="G6656" s="1">
        <v>0.86</v>
      </c>
      <c r="H6656">
        <v>0</v>
      </c>
      <c r="I6656">
        <f t="shared" si="722"/>
        <v>22</v>
      </c>
      <c r="J6656" s="3">
        <f t="shared" si="723"/>
        <v>0</v>
      </c>
      <c r="K6656" s="5">
        <f t="shared" si="726"/>
        <v>0</v>
      </c>
      <c r="L6656" s="3">
        <f t="shared" ca="1" si="724"/>
        <v>0</v>
      </c>
      <c r="M6656" s="1">
        <f t="shared" ca="1" si="725"/>
        <v>0</v>
      </c>
      <c r="N6656" t="str">
        <f t="shared" si="727"/>
        <v>no</v>
      </c>
    </row>
    <row r="6657" spans="1:14" x14ac:dyDescent="0.25">
      <c r="A6657" t="str">
        <f t="shared" si="721"/>
        <v>1North Melbourne</v>
      </c>
      <c r="B6657">
        <v>2020</v>
      </c>
      <c r="C6657">
        <v>1</v>
      </c>
      <c r="D6657" t="s">
        <v>277</v>
      </c>
      <c r="E6657" t="s">
        <v>25</v>
      </c>
      <c r="F6657">
        <v>14</v>
      </c>
      <c r="G6657" s="1">
        <v>0.48</v>
      </c>
      <c r="H6657">
        <v>0</v>
      </c>
      <c r="I6657">
        <f t="shared" si="722"/>
        <v>19</v>
      </c>
      <c r="J6657" s="3">
        <f t="shared" si="723"/>
        <v>0</v>
      </c>
      <c r="K6657" s="5">
        <f t="shared" si="726"/>
        <v>5</v>
      </c>
      <c r="L6657" s="3">
        <f t="shared" ca="1" si="724"/>
        <v>0</v>
      </c>
      <c r="M6657" s="1">
        <f t="shared" ca="1" si="725"/>
        <v>0</v>
      </c>
      <c r="N6657" t="str">
        <f t="shared" si="727"/>
        <v>yes</v>
      </c>
    </row>
    <row r="6658" spans="1:14" x14ac:dyDescent="0.25">
      <c r="A6658" t="str">
        <f t="shared" ref="A6658:A6721" si="728">C6658&amp;E6658</f>
        <v>1Adelaide Crows</v>
      </c>
      <c r="B6658">
        <v>2020</v>
      </c>
      <c r="C6658">
        <v>1</v>
      </c>
      <c r="D6658" t="s">
        <v>141</v>
      </c>
      <c r="E6658" t="s">
        <v>22</v>
      </c>
      <c r="F6658">
        <v>39</v>
      </c>
      <c r="G6658" s="1">
        <v>0.86</v>
      </c>
      <c r="H6658">
        <v>0</v>
      </c>
      <c r="I6658">
        <f t="shared" ref="I6658:I6721" si="729">SUMIF($A:$A,$A6658,$H:$H)/4</f>
        <v>26</v>
      </c>
      <c r="J6658" s="3">
        <f t="shared" ref="J6658:J6721" si="730">H6658/I6658</f>
        <v>0</v>
      </c>
      <c r="K6658" s="5">
        <f t="shared" si="726"/>
        <v>18</v>
      </c>
      <c r="L6658" s="3">
        <f t="shared" ref="L6658:L6721" ca="1" si="731">SUMIF($D:$D,$D6658,$J6658)/COUNTIF($D:$D,$D6658)</f>
        <v>0</v>
      </c>
      <c r="M6658" s="1">
        <f t="shared" ref="M6658:M6721" ca="1" si="732">J6658-L6658</f>
        <v>0</v>
      </c>
      <c r="N6658" t="str">
        <f t="shared" si="727"/>
        <v>yes</v>
      </c>
    </row>
    <row r="6659" spans="1:14" x14ac:dyDescent="0.25">
      <c r="A6659" t="str">
        <f t="shared" si="728"/>
        <v>1St Kilda</v>
      </c>
      <c r="B6659">
        <v>2020</v>
      </c>
      <c r="C6659">
        <v>1</v>
      </c>
      <c r="D6659" t="s">
        <v>556</v>
      </c>
      <c r="E6659" t="s">
        <v>19</v>
      </c>
      <c r="F6659">
        <v>39</v>
      </c>
      <c r="G6659" s="1">
        <v>0.86</v>
      </c>
      <c r="H6659">
        <v>0</v>
      </c>
      <c r="I6659">
        <f t="shared" si="729"/>
        <v>19</v>
      </c>
      <c r="J6659" s="3">
        <f t="shared" si="730"/>
        <v>0</v>
      </c>
      <c r="K6659" s="5">
        <f t="shared" ref="K6659:K6722" si="733">SUMIF($D:$D,$D6659,$H:$H)</f>
        <v>0</v>
      </c>
      <c r="L6659" s="3">
        <f t="shared" ca="1" si="731"/>
        <v>0</v>
      </c>
      <c r="M6659" s="1">
        <f t="shared" ca="1" si="732"/>
        <v>0</v>
      </c>
      <c r="N6659" t="str">
        <f t="shared" ref="N6659:N6722" si="734">IF(K6659&gt;0,"yes", "no")</f>
        <v>no</v>
      </c>
    </row>
    <row r="6660" spans="1:14" x14ac:dyDescent="0.25">
      <c r="A6660" t="str">
        <f t="shared" si="728"/>
        <v>1Gold Coast Suns</v>
      </c>
      <c r="B6660">
        <v>2020</v>
      </c>
      <c r="C6660">
        <v>1</v>
      </c>
      <c r="D6660" t="s">
        <v>263</v>
      </c>
      <c r="E6660" t="s">
        <v>40</v>
      </c>
      <c r="F6660">
        <v>80</v>
      </c>
      <c r="G6660" s="1">
        <v>0.82</v>
      </c>
      <c r="H6660">
        <v>0</v>
      </c>
      <c r="I6660">
        <f t="shared" si="729"/>
        <v>18</v>
      </c>
      <c r="J6660" s="3">
        <f t="shared" si="730"/>
        <v>0</v>
      </c>
      <c r="K6660" s="5">
        <f t="shared" si="733"/>
        <v>6</v>
      </c>
      <c r="L6660" s="3">
        <f t="shared" ca="1" si="731"/>
        <v>0</v>
      </c>
      <c r="M6660" s="1">
        <f t="shared" ca="1" si="732"/>
        <v>0</v>
      </c>
      <c r="N6660" t="str">
        <f t="shared" si="734"/>
        <v>yes</v>
      </c>
    </row>
    <row r="6661" spans="1:14" x14ac:dyDescent="0.25">
      <c r="A6661" t="str">
        <f t="shared" si="728"/>
        <v>1Gold Coast Suns</v>
      </c>
      <c r="B6661">
        <v>2020</v>
      </c>
      <c r="C6661">
        <v>1</v>
      </c>
      <c r="D6661" t="s">
        <v>439</v>
      </c>
      <c r="E6661" t="s">
        <v>40</v>
      </c>
      <c r="F6661">
        <v>55</v>
      </c>
      <c r="G6661" s="1">
        <v>0.83</v>
      </c>
      <c r="H6661">
        <v>0</v>
      </c>
      <c r="I6661">
        <f t="shared" si="729"/>
        <v>18</v>
      </c>
      <c r="J6661" s="3">
        <f t="shared" si="730"/>
        <v>0</v>
      </c>
      <c r="K6661" s="5">
        <f t="shared" si="733"/>
        <v>0</v>
      </c>
      <c r="L6661" s="3">
        <f t="shared" ca="1" si="731"/>
        <v>0</v>
      </c>
      <c r="M6661" s="1">
        <f t="shared" ca="1" si="732"/>
        <v>0</v>
      </c>
      <c r="N6661" t="str">
        <f t="shared" si="734"/>
        <v>no</v>
      </c>
    </row>
    <row r="6662" spans="1:14" x14ac:dyDescent="0.25">
      <c r="A6662" t="str">
        <f t="shared" si="728"/>
        <v>1Melbourne</v>
      </c>
      <c r="B6662">
        <v>2020</v>
      </c>
      <c r="C6662">
        <v>1</v>
      </c>
      <c r="D6662" t="s">
        <v>434</v>
      </c>
      <c r="E6662" t="s">
        <v>30</v>
      </c>
      <c r="F6662">
        <v>25</v>
      </c>
      <c r="G6662" s="1">
        <v>0.57999999999999996</v>
      </c>
      <c r="H6662">
        <v>0</v>
      </c>
      <c r="I6662">
        <f t="shared" si="729"/>
        <v>23</v>
      </c>
      <c r="J6662" s="3">
        <f t="shared" si="730"/>
        <v>0</v>
      </c>
      <c r="K6662" s="5">
        <f t="shared" si="733"/>
        <v>0</v>
      </c>
      <c r="L6662" s="3">
        <f t="shared" ca="1" si="731"/>
        <v>0</v>
      </c>
      <c r="M6662" s="1">
        <f t="shared" ca="1" si="732"/>
        <v>0</v>
      </c>
      <c r="N6662" t="str">
        <f t="shared" si="734"/>
        <v>no</v>
      </c>
    </row>
    <row r="6663" spans="1:14" x14ac:dyDescent="0.25">
      <c r="A6663" t="str">
        <f t="shared" si="728"/>
        <v>1Port Adelaide</v>
      </c>
      <c r="B6663">
        <v>2020</v>
      </c>
      <c r="C6663">
        <v>1</v>
      </c>
      <c r="D6663" t="s">
        <v>588</v>
      </c>
      <c r="E6663" t="s">
        <v>48</v>
      </c>
      <c r="F6663">
        <v>50</v>
      </c>
      <c r="G6663" s="1">
        <v>0.92</v>
      </c>
      <c r="H6663">
        <v>0</v>
      </c>
      <c r="I6663">
        <f t="shared" si="729"/>
        <v>18</v>
      </c>
      <c r="J6663" s="3">
        <f t="shared" si="730"/>
        <v>0</v>
      </c>
      <c r="K6663" s="5">
        <f t="shared" si="733"/>
        <v>0</v>
      </c>
      <c r="L6663" s="3">
        <f t="shared" ca="1" si="731"/>
        <v>0</v>
      </c>
      <c r="M6663" s="1">
        <f t="shared" ca="1" si="732"/>
        <v>0</v>
      </c>
      <c r="N6663" t="str">
        <f t="shared" si="734"/>
        <v>no</v>
      </c>
    </row>
    <row r="6664" spans="1:14" x14ac:dyDescent="0.25">
      <c r="A6664" t="str">
        <f t="shared" si="728"/>
        <v>1Port Adelaide</v>
      </c>
      <c r="B6664">
        <v>2020</v>
      </c>
      <c r="C6664">
        <v>1</v>
      </c>
      <c r="D6664" t="s">
        <v>599</v>
      </c>
      <c r="E6664" t="s">
        <v>48</v>
      </c>
      <c r="F6664">
        <v>63</v>
      </c>
      <c r="G6664" s="1">
        <v>0.89</v>
      </c>
      <c r="H6664">
        <v>0</v>
      </c>
      <c r="I6664">
        <f t="shared" si="729"/>
        <v>18</v>
      </c>
      <c r="J6664" s="3">
        <f t="shared" si="730"/>
        <v>0</v>
      </c>
      <c r="K6664" s="5">
        <f t="shared" si="733"/>
        <v>0</v>
      </c>
      <c r="L6664" s="3">
        <f t="shared" ca="1" si="731"/>
        <v>0</v>
      </c>
      <c r="M6664" s="1">
        <f t="shared" ca="1" si="732"/>
        <v>0</v>
      </c>
      <c r="N6664" t="str">
        <f t="shared" si="734"/>
        <v>no</v>
      </c>
    </row>
    <row r="6665" spans="1:14" x14ac:dyDescent="0.25">
      <c r="A6665" t="str">
        <f t="shared" si="728"/>
        <v>1Gold Coast Suns</v>
      </c>
      <c r="B6665">
        <v>2020</v>
      </c>
      <c r="C6665">
        <v>1</v>
      </c>
      <c r="D6665" t="s">
        <v>375</v>
      </c>
      <c r="E6665" t="s">
        <v>40</v>
      </c>
      <c r="F6665">
        <v>12</v>
      </c>
      <c r="G6665" s="1">
        <v>0.95</v>
      </c>
      <c r="H6665">
        <v>0</v>
      </c>
      <c r="I6665">
        <f t="shared" si="729"/>
        <v>18</v>
      </c>
      <c r="J6665" s="3">
        <f t="shared" si="730"/>
        <v>0</v>
      </c>
      <c r="K6665" s="5">
        <f t="shared" si="733"/>
        <v>0</v>
      </c>
      <c r="L6665" s="3">
        <f t="shared" ca="1" si="731"/>
        <v>0</v>
      </c>
      <c r="M6665" s="1">
        <f t="shared" ca="1" si="732"/>
        <v>0</v>
      </c>
      <c r="N6665" t="str">
        <f t="shared" si="734"/>
        <v>no</v>
      </c>
    </row>
    <row r="6666" spans="1:14" x14ac:dyDescent="0.25">
      <c r="A6666" t="str">
        <f t="shared" si="728"/>
        <v>1Sydney Swans</v>
      </c>
      <c r="B6666">
        <v>2020</v>
      </c>
      <c r="C6666">
        <v>1</v>
      </c>
      <c r="D6666" t="s">
        <v>519</v>
      </c>
      <c r="E6666" t="s">
        <v>70</v>
      </c>
      <c r="F6666">
        <v>48</v>
      </c>
      <c r="G6666" s="1">
        <v>0.69</v>
      </c>
      <c r="H6666">
        <v>0</v>
      </c>
      <c r="I6666">
        <f t="shared" si="729"/>
        <v>26</v>
      </c>
      <c r="J6666" s="3">
        <f t="shared" si="730"/>
        <v>0</v>
      </c>
      <c r="K6666" s="5">
        <f t="shared" si="733"/>
        <v>0</v>
      </c>
      <c r="L6666" s="3">
        <f t="shared" ca="1" si="731"/>
        <v>0</v>
      </c>
      <c r="M6666" s="1">
        <f t="shared" ca="1" si="732"/>
        <v>0</v>
      </c>
      <c r="N6666" t="str">
        <f t="shared" si="734"/>
        <v>no</v>
      </c>
    </row>
    <row r="6667" spans="1:14" x14ac:dyDescent="0.25">
      <c r="A6667" t="str">
        <f t="shared" si="728"/>
        <v>1Brisbane Lions</v>
      </c>
      <c r="B6667">
        <v>2020</v>
      </c>
      <c r="C6667">
        <v>1</v>
      </c>
      <c r="D6667" t="s">
        <v>333</v>
      </c>
      <c r="E6667" t="s">
        <v>16</v>
      </c>
      <c r="F6667">
        <v>52</v>
      </c>
      <c r="G6667" s="1">
        <v>0.72</v>
      </c>
      <c r="H6667">
        <v>0</v>
      </c>
      <c r="I6667">
        <f t="shared" si="729"/>
        <v>26</v>
      </c>
      <c r="J6667" s="3">
        <f t="shared" si="730"/>
        <v>0</v>
      </c>
      <c r="K6667" s="5">
        <f t="shared" si="733"/>
        <v>1</v>
      </c>
      <c r="L6667" s="3">
        <f t="shared" ca="1" si="731"/>
        <v>0</v>
      </c>
      <c r="M6667" s="1">
        <f t="shared" ca="1" si="732"/>
        <v>0</v>
      </c>
      <c r="N6667" t="str">
        <f t="shared" si="734"/>
        <v>yes</v>
      </c>
    </row>
    <row r="6668" spans="1:14" x14ac:dyDescent="0.25">
      <c r="A6668" t="str">
        <f t="shared" si="728"/>
        <v>1Richmond</v>
      </c>
      <c r="B6668">
        <v>2020</v>
      </c>
      <c r="C6668">
        <v>1</v>
      </c>
      <c r="D6668" t="s">
        <v>422</v>
      </c>
      <c r="E6668" t="s">
        <v>28</v>
      </c>
      <c r="F6668">
        <v>66</v>
      </c>
      <c r="G6668" s="1">
        <v>0.79</v>
      </c>
      <c r="H6668">
        <v>0</v>
      </c>
      <c r="I6668">
        <f t="shared" si="729"/>
        <v>32</v>
      </c>
      <c r="J6668" s="3">
        <f t="shared" si="730"/>
        <v>0</v>
      </c>
      <c r="K6668" s="5">
        <f t="shared" si="733"/>
        <v>0</v>
      </c>
      <c r="L6668" s="3">
        <f t="shared" ca="1" si="731"/>
        <v>0</v>
      </c>
      <c r="M6668" s="1">
        <f t="shared" ca="1" si="732"/>
        <v>0</v>
      </c>
      <c r="N6668" t="str">
        <f t="shared" si="734"/>
        <v>no</v>
      </c>
    </row>
    <row r="6669" spans="1:14" x14ac:dyDescent="0.25">
      <c r="A6669" t="str">
        <f t="shared" si="728"/>
        <v>1Hawthorn</v>
      </c>
      <c r="B6669">
        <v>2020</v>
      </c>
      <c r="C6669">
        <v>1</v>
      </c>
      <c r="D6669" t="s">
        <v>414</v>
      </c>
      <c r="E6669" t="s">
        <v>56</v>
      </c>
      <c r="F6669">
        <v>59</v>
      </c>
      <c r="G6669" s="1">
        <v>0.8</v>
      </c>
      <c r="H6669">
        <v>0</v>
      </c>
      <c r="I6669">
        <f t="shared" si="729"/>
        <v>26</v>
      </c>
      <c r="J6669" s="3">
        <f t="shared" si="730"/>
        <v>0</v>
      </c>
      <c r="K6669" s="5">
        <f t="shared" si="733"/>
        <v>0</v>
      </c>
      <c r="L6669" s="3">
        <f t="shared" ca="1" si="731"/>
        <v>0</v>
      </c>
      <c r="M6669" s="1">
        <f t="shared" ca="1" si="732"/>
        <v>0</v>
      </c>
      <c r="N6669" t="str">
        <f t="shared" si="734"/>
        <v>no</v>
      </c>
    </row>
    <row r="6670" spans="1:14" x14ac:dyDescent="0.25">
      <c r="A6670" t="str">
        <f t="shared" si="728"/>
        <v>1Brisbane Lions</v>
      </c>
      <c r="B6670">
        <v>2020</v>
      </c>
      <c r="C6670">
        <v>1</v>
      </c>
      <c r="D6670" t="s">
        <v>419</v>
      </c>
      <c r="E6670" t="s">
        <v>16</v>
      </c>
      <c r="F6670">
        <v>34</v>
      </c>
      <c r="G6670" s="1">
        <v>0.83</v>
      </c>
      <c r="H6670">
        <v>0</v>
      </c>
      <c r="I6670">
        <f t="shared" si="729"/>
        <v>26</v>
      </c>
      <c r="J6670" s="3">
        <f t="shared" si="730"/>
        <v>0</v>
      </c>
      <c r="K6670" s="5">
        <f t="shared" si="733"/>
        <v>0</v>
      </c>
      <c r="L6670" s="3">
        <f t="shared" ca="1" si="731"/>
        <v>0</v>
      </c>
      <c r="M6670" s="1">
        <f t="shared" ca="1" si="732"/>
        <v>0</v>
      </c>
      <c r="N6670" t="str">
        <f t="shared" si="734"/>
        <v>no</v>
      </c>
    </row>
    <row r="6671" spans="1:14" x14ac:dyDescent="0.25">
      <c r="A6671" t="str">
        <f t="shared" si="728"/>
        <v>1Essendon</v>
      </c>
      <c r="B6671">
        <v>2020</v>
      </c>
      <c r="C6671">
        <v>1</v>
      </c>
      <c r="D6671" t="s">
        <v>462</v>
      </c>
      <c r="E6671" t="s">
        <v>32</v>
      </c>
      <c r="F6671">
        <v>79</v>
      </c>
      <c r="G6671" s="1">
        <v>1</v>
      </c>
      <c r="H6671">
        <v>0</v>
      </c>
      <c r="I6671">
        <f t="shared" si="729"/>
        <v>21</v>
      </c>
      <c r="J6671" s="3">
        <f t="shared" si="730"/>
        <v>0</v>
      </c>
      <c r="K6671" s="5">
        <f t="shared" si="733"/>
        <v>0</v>
      </c>
      <c r="L6671" s="3">
        <f t="shared" ca="1" si="731"/>
        <v>0</v>
      </c>
      <c r="M6671" s="1">
        <f t="shared" ca="1" si="732"/>
        <v>0</v>
      </c>
      <c r="N6671" t="str">
        <f t="shared" si="734"/>
        <v>no</v>
      </c>
    </row>
    <row r="6672" spans="1:14" x14ac:dyDescent="0.25">
      <c r="A6672" t="str">
        <f t="shared" si="728"/>
        <v>1Gold Coast Suns</v>
      </c>
      <c r="B6672">
        <v>2020</v>
      </c>
      <c r="C6672">
        <v>1</v>
      </c>
      <c r="D6672" t="s">
        <v>669</v>
      </c>
      <c r="E6672" t="s">
        <v>40</v>
      </c>
      <c r="F6672">
        <v>50</v>
      </c>
      <c r="G6672" s="1">
        <v>0.74</v>
      </c>
      <c r="H6672">
        <v>0</v>
      </c>
      <c r="I6672">
        <f t="shared" si="729"/>
        <v>18</v>
      </c>
      <c r="J6672" s="3">
        <f t="shared" si="730"/>
        <v>0</v>
      </c>
      <c r="K6672" s="5">
        <f t="shared" si="733"/>
        <v>0</v>
      </c>
      <c r="L6672" s="3">
        <f t="shared" ca="1" si="731"/>
        <v>0</v>
      </c>
      <c r="M6672" s="1">
        <f t="shared" ca="1" si="732"/>
        <v>0</v>
      </c>
      <c r="N6672" t="str">
        <f t="shared" si="734"/>
        <v>no</v>
      </c>
    </row>
    <row r="6673" spans="1:14" x14ac:dyDescent="0.25">
      <c r="A6673" t="str">
        <f t="shared" si="728"/>
        <v>1Collingwood</v>
      </c>
      <c r="B6673">
        <v>2020</v>
      </c>
      <c r="C6673">
        <v>1</v>
      </c>
      <c r="D6673" t="s">
        <v>224</v>
      </c>
      <c r="E6673" t="s">
        <v>51</v>
      </c>
      <c r="F6673">
        <v>59</v>
      </c>
      <c r="G6673" s="1">
        <v>0.79</v>
      </c>
      <c r="H6673">
        <v>0</v>
      </c>
      <c r="I6673">
        <f t="shared" si="729"/>
        <v>22</v>
      </c>
      <c r="J6673" s="3">
        <f t="shared" si="730"/>
        <v>0</v>
      </c>
      <c r="K6673" s="5">
        <f t="shared" si="733"/>
        <v>15</v>
      </c>
      <c r="L6673" s="3">
        <f t="shared" ca="1" si="731"/>
        <v>0</v>
      </c>
      <c r="M6673" s="1">
        <f t="shared" ca="1" si="732"/>
        <v>0</v>
      </c>
      <c r="N6673" t="str">
        <f t="shared" si="734"/>
        <v>yes</v>
      </c>
    </row>
    <row r="6674" spans="1:14" x14ac:dyDescent="0.25">
      <c r="A6674" t="str">
        <f t="shared" si="728"/>
        <v>1Hawthorn</v>
      </c>
      <c r="B6674">
        <v>2020</v>
      </c>
      <c r="C6674">
        <v>1</v>
      </c>
      <c r="D6674" t="s">
        <v>256</v>
      </c>
      <c r="E6674" t="s">
        <v>56</v>
      </c>
      <c r="F6674">
        <v>70</v>
      </c>
      <c r="G6674" s="1">
        <v>0.79</v>
      </c>
      <c r="H6674">
        <v>0</v>
      </c>
      <c r="I6674">
        <f t="shared" si="729"/>
        <v>26</v>
      </c>
      <c r="J6674" s="3">
        <f t="shared" si="730"/>
        <v>0</v>
      </c>
      <c r="K6674" s="5">
        <f t="shared" si="733"/>
        <v>27</v>
      </c>
      <c r="L6674" s="3">
        <f t="shared" ca="1" si="731"/>
        <v>0</v>
      </c>
      <c r="M6674" s="1">
        <f t="shared" ca="1" si="732"/>
        <v>0</v>
      </c>
      <c r="N6674" t="str">
        <f t="shared" si="734"/>
        <v>yes</v>
      </c>
    </row>
    <row r="6675" spans="1:14" x14ac:dyDescent="0.25">
      <c r="A6675" t="str">
        <f t="shared" si="728"/>
        <v>1West Coast Eagles</v>
      </c>
      <c r="B6675">
        <v>2020</v>
      </c>
      <c r="C6675">
        <v>1</v>
      </c>
      <c r="D6675" t="s">
        <v>136</v>
      </c>
      <c r="E6675" t="s">
        <v>36</v>
      </c>
      <c r="F6675">
        <v>83</v>
      </c>
      <c r="G6675" s="1">
        <v>0.9</v>
      </c>
      <c r="H6675">
        <v>0</v>
      </c>
      <c r="I6675">
        <f t="shared" si="729"/>
        <v>23</v>
      </c>
      <c r="J6675" s="3">
        <f t="shared" si="730"/>
        <v>0</v>
      </c>
      <c r="K6675" s="5">
        <f t="shared" si="733"/>
        <v>24</v>
      </c>
      <c r="L6675" s="3">
        <f t="shared" ca="1" si="731"/>
        <v>0</v>
      </c>
      <c r="M6675" s="1">
        <f t="shared" ca="1" si="732"/>
        <v>0</v>
      </c>
      <c r="N6675" t="str">
        <f t="shared" si="734"/>
        <v>yes</v>
      </c>
    </row>
    <row r="6676" spans="1:14" x14ac:dyDescent="0.25">
      <c r="A6676" t="str">
        <f t="shared" si="728"/>
        <v>1Fremantle</v>
      </c>
      <c r="B6676">
        <v>2020</v>
      </c>
      <c r="C6676">
        <v>1</v>
      </c>
      <c r="D6676" t="s">
        <v>397</v>
      </c>
      <c r="E6676" t="s">
        <v>53</v>
      </c>
      <c r="F6676">
        <v>46</v>
      </c>
      <c r="G6676" s="1">
        <v>0.81</v>
      </c>
      <c r="H6676">
        <v>0</v>
      </c>
      <c r="I6676">
        <f t="shared" si="729"/>
        <v>21</v>
      </c>
      <c r="J6676" s="3">
        <f t="shared" si="730"/>
        <v>0</v>
      </c>
      <c r="K6676" s="5">
        <f t="shared" si="733"/>
        <v>0</v>
      </c>
      <c r="L6676" s="3">
        <f t="shared" ca="1" si="731"/>
        <v>0</v>
      </c>
      <c r="M6676" s="1">
        <f t="shared" ca="1" si="732"/>
        <v>0</v>
      </c>
      <c r="N6676" t="str">
        <f t="shared" si="734"/>
        <v>no</v>
      </c>
    </row>
    <row r="6677" spans="1:14" x14ac:dyDescent="0.25">
      <c r="A6677" t="str">
        <f t="shared" si="728"/>
        <v>1Collingwood</v>
      </c>
      <c r="B6677">
        <v>2020</v>
      </c>
      <c r="C6677">
        <v>1</v>
      </c>
      <c r="D6677" t="s">
        <v>517</v>
      </c>
      <c r="E6677" t="s">
        <v>51</v>
      </c>
      <c r="F6677">
        <v>73</v>
      </c>
      <c r="G6677" s="1">
        <v>0.84</v>
      </c>
      <c r="H6677">
        <v>0</v>
      </c>
      <c r="I6677">
        <f t="shared" si="729"/>
        <v>22</v>
      </c>
      <c r="J6677" s="3">
        <f t="shared" si="730"/>
        <v>0</v>
      </c>
      <c r="K6677" s="5">
        <f t="shared" si="733"/>
        <v>0</v>
      </c>
      <c r="L6677" s="3">
        <f t="shared" ca="1" si="731"/>
        <v>0</v>
      </c>
      <c r="M6677" s="1">
        <f t="shared" ca="1" si="732"/>
        <v>0</v>
      </c>
      <c r="N6677" t="str">
        <f t="shared" si="734"/>
        <v>no</v>
      </c>
    </row>
    <row r="6678" spans="1:14" x14ac:dyDescent="0.25">
      <c r="A6678" t="str">
        <f t="shared" si="728"/>
        <v>1West Coast Eagles</v>
      </c>
      <c r="B6678">
        <v>2020</v>
      </c>
      <c r="C6678">
        <v>1</v>
      </c>
      <c r="D6678" t="s">
        <v>348</v>
      </c>
      <c r="E6678" t="s">
        <v>36</v>
      </c>
      <c r="F6678">
        <v>58</v>
      </c>
      <c r="G6678" s="1">
        <v>0.86</v>
      </c>
      <c r="H6678">
        <v>0</v>
      </c>
      <c r="I6678">
        <f t="shared" si="729"/>
        <v>23</v>
      </c>
      <c r="J6678" s="3">
        <f t="shared" si="730"/>
        <v>0</v>
      </c>
      <c r="K6678" s="5">
        <f t="shared" si="733"/>
        <v>2</v>
      </c>
      <c r="L6678" s="3">
        <f t="shared" ca="1" si="731"/>
        <v>0</v>
      </c>
      <c r="M6678" s="1">
        <f t="shared" ca="1" si="732"/>
        <v>0</v>
      </c>
      <c r="N6678" t="str">
        <f t="shared" si="734"/>
        <v>yes</v>
      </c>
    </row>
    <row r="6679" spans="1:14" x14ac:dyDescent="0.25">
      <c r="A6679" t="str">
        <f t="shared" si="728"/>
        <v>1Geelong Cats</v>
      </c>
      <c r="B6679">
        <v>2020</v>
      </c>
      <c r="C6679">
        <v>1</v>
      </c>
      <c r="D6679" t="s">
        <v>362</v>
      </c>
      <c r="E6679" t="s">
        <v>9</v>
      </c>
      <c r="F6679">
        <v>63</v>
      </c>
      <c r="G6679" s="1">
        <v>0.79</v>
      </c>
      <c r="H6679">
        <v>0</v>
      </c>
      <c r="I6679">
        <f t="shared" si="729"/>
        <v>32</v>
      </c>
      <c r="J6679" s="3">
        <f t="shared" si="730"/>
        <v>0</v>
      </c>
      <c r="K6679" s="5">
        <f t="shared" si="733"/>
        <v>0</v>
      </c>
      <c r="L6679" s="3">
        <f t="shared" ca="1" si="731"/>
        <v>0</v>
      </c>
      <c r="M6679" s="1">
        <f t="shared" ca="1" si="732"/>
        <v>0</v>
      </c>
      <c r="N6679" t="str">
        <f t="shared" si="734"/>
        <v>no</v>
      </c>
    </row>
    <row r="6680" spans="1:14" x14ac:dyDescent="0.25">
      <c r="A6680" t="str">
        <f t="shared" si="728"/>
        <v>1Collingwood</v>
      </c>
      <c r="B6680">
        <v>2020</v>
      </c>
      <c r="C6680">
        <v>1</v>
      </c>
      <c r="D6680" t="s">
        <v>445</v>
      </c>
      <c r="E6680" t="s">
        <v>51</v>
      </c>
      <c r="F6680">
        <v>44</v>
      </c>
      <c r="G6680" s="1">
        <v>0.97</v>
      </c>
      <c r="H6680">
        <v>0</v>
      </c>
      <c r="I6680">
        <f t="shared" si="729"/>
        <v>22</v>
      </c>
      <c r="J6680" s="3">
        <f t="shared" si="730"/>
        <v>0</v>
      </c>
      <c r="K6680" s="5">
        <f t="shared" si="733"/>
        <v>0</v>
      </c>
      <c r="L6680" s="3">
        <f t="shared" ca="1" si="731"/>
        <v>0</v>
      </c>
      <c r="M6680" s="1">
        <f t="shared" ca="1" si="732"/>
        <v>0</v>
      </c>
      <c r="N6680" t="str">
        <f t="shared" si="734"/>
        <v>no</v>
      </c>
    </row>
    <row r="6681" spans="1:14" x14ac:dyDescent="0.25">
      <c r="A6681" t="str">
        <f t="shared" si="728"/>
        <v>1Brisbane Lions</v>
      </c>
      <c r="B6681">
        <v>2020</v>
      </c>
      <c r="C6681">
        <v>1</v>
      </c>
      <c r="D6681" t="s">
        <v>390</v>
      </c>
      <c r="E6681" t="s">
        <v>16</v>
      </c>
      <c r="F6681">
        <v>36</v>
      </c>
      <c r="G6681" s="1">
        <v>0.92</v>
      </c>
      <c r="H6681">
        <v>0</v>
      </c>
      <c r="I6681">
        <f t="shared" si="729"/>
        <v>26</v>
      </c>
      <c r="J6681" s="3">
        <f t="shared" si="730"/>
        <v>0</v>
      </c>
      <c r="K6681" s="5">
        <f t="shared" si="733"/>
        <v>0</v>
      </c>
      <c r="L6681" s="3">
        <f t="shared" ca="1" si="731"/>
        <v>0</v>
      </c>
      <c r="M6681" s="1">
        <f t="shared" ca="1" si="732"/>
        <v>0</v>
      </c>
      <c r="N6681" t="str">
        <f t="shared" si="734"/>
        <v>no</v>
      </c>
    </row>
    <row r="6682" spans="1:14" x14ac:dyDescent="0.25">
      <c r="A6682" t="str">
        <f t="shared" si="728"/>
        <v>1Western Bulldogs</v>
      </c>
      <c r="B6682">
        <v>2020</v>
      </c>
      <c r="C6682">
        <v>1</v>
      </c>
      <c r="D6682" t="s">
        <v>557</v>
      </c>
      <c r="E6682" t="s">
        <v>14</v>
      </c>
      <c r="F6682">
        <v>49</v>
      </c>
      <c r="G6682" s="1">
        <v>0.97</v>
      </c>
      <c r="H6682">
        <v>0</v>
      </c>
      <c r="I6682">
        <f t="shared" si="729"/>
        <v>22</v>
      </c>
      <c r="J6682" s="3">
        <f t="shared" si="730"/>
        <v>0</v>
      </c>
      <c r="K6682" s="5">
        <f t="shared" si="733"/>
        <v>0</v>
      </c>
      <c r="L6682" s="3">
        <f t="shared" ca="1" si="731"/>
        <v>0</v>
      </c>
      <c r="M6682" s="1">
        <f t="shared" ca="1" si="732"/>
        <v>0</v>
      </c>
      <c r="N6682" t="str">
        <f t="shared" si="734"/>
        <v>no</v>
      </c>
    </row>
    <row r="6683" spans="1:14" x14ac:dyDescent="0.25">
      <c r="A6683" t="str">
        <f t="shared" si="728"/>
        <v>1North Melbourne</v>
      </c>
      <c r="B6683">
        <v>2020</v>
      </c>
      <c r="C6683">
        <v>1</v>
      </c>
      <c r="D6683" t="s">
        <v>176</v>
      </c>
      <c r="E6683" t="s">
        <v>25</v>
      </c>
      <c r="F6683">
        <v>39</v>
      </c>
      <c r="G6683" s="1">
        <v>0.93</v>
      </c>
      <c r="H6683">
        <v>0</v>
      </c>
      <c r="I6683">
        <f t="shared" si="729"/>
        <v>19</v>
      </c>
      <c r="J6683" s="3">
        <f t="shared" si="730"/>
        <v>0</v>
      </c>
      <c r="K6683" s="5">
        <f t="shared" si="733"/>
        <v>32</v>
      </c>
      <c r="L6683" s="3">
        <f t="shared" ca="1" si="731"/>
        <v>0</v>
      </c>
      <c r="M6683" s="1">
        <f t="shared" ca="1" si="732"/>
        <v>0</v>
      </c>
      <c r="N6683" t="str">
        <f t="shared" si="734"/>
        <v>yes</v>
      </c>
    </row>
    <row r="6684" spans="1:14" x14ac:dyDescent="0.25">
      <c r="A6684" t="str">
        <f t="shared" si="728"/>
        <v>1Carlton</v>
      </c>
      <c r="B6684">
        <v>2020</v>
      </c>
      <c r="C6684">
        <v>1</v>
      </c>
      <c r="D6684" t="s">
        <v>198</v>
      </c>
      <c r="E6684" t="s">
        <v>6</v>
      </c>
      <c r="F6684">
        <v>38</v>
      </c>
      <c r="G6684" s="1">
        <v>0.76</v>
      </c>
      <c r="H6684">
        <v>0</v>
      </c>
      <c r="I6684">
        <f t="shared" si="729"/>
        <v>32</v>
      </c>
      <c r="J6684" s="3">
        <f t="shared" si="730"/>
        <v>0</v>
      </c>
      <c r="K6684" s="5">
        <f t="shared" si="733"/>
        <v>14</v>
      </c>
      <c r="L6684" s="3">
        <f t="shared" ca="1" si="731"/>
        <v>0</v>
      </c>
      <c r="M6684" s="1">
        <f t="shared" ca="1" si="732"/>
        <v>0</v>
      </c>
      <c r="N6684" t="str">
        <f t="shared" si="734"/>
        <v>yes</v>
      </c>
    </row>
    <row r="6685" spans="1:14" x14ac:dyDescent="0.25">
      <c r="A6685" t="str">
        <f t="shared" si="728"/>
        <v>1Fremantle</v>
      </c>
      <c r="B6685">
        <v>2020</v>
      </c>
      <c r="C6685">
        <v>1</v>
      </c>
      <c r="D6685" t="s">
        <v>672</v>
      </c>
      <c r="E6685" t="s">
        <v>53</v>
      </c>
      <c r="F6685">
        <v>45</v>
      </c>
      <c r="G6685" s="1">
        <v>0.69</v>
      </c>
      <c r="H6685">
        <v>0</v>
      </c>
      <c r="I6685">
        <f t="shared" si="729"/>
        <v>21</v>
      </c>
      <c r="J6685" s="3">
        <f t="shared" si="730"/>
        <v>0</v>
      </c>
      <c r="K6685" s="5">
        <f t="shared" si="733"/>
        <v>0</v>
      </c>
      <c r="L6685" s="3">
        <f t="shared" ca="1" si="731"/>
        <v>0</v>
      </c>
      <c r="M6685" s="1">
        <f t="shared" ca="1" si="732"/>
        <v>0</v>
      </c>
      <c r="N6685" t="str">
        <f t="shared" si="734"/>
        <v>no</v>
      </c>
    </row>
    <row r="6686" spans="1:14" x14ac:dyDescent="0.25">
      <c r="A6686" t="str">
        <f t="shared" si="728"/>
        <v>1Collingwood</v>
      </c>
      <c r="B6686">
        <v>2020</v>
      </c>
      <c r="C6686">
        <v>1</v>
      </c>
      <c r="D6686" t="s">
        <v>444</v>
      </c>
      <c r="E6686" t="s">
        <v>51</v>
      </c>
      <c r="F6686">
        <v>23</v>
      </c>
      <c r="G6686" s="1">
        <v>0.93</v>
      </c>
      <c r="H6686">
        <v>0</v>
      </c>
      <c r="I6686">
        <f t="shared" si="729"/>
        <v>22</v>
      </c>
      <c r="J6686" s="3">
        <f t="shared" si="730"/>
        <v>0</v>
      </c>
      <c r="K6686" s="5">
        <f t="shared" si="733"/>
        <v>0</v>
      </c>
      <c r="L6686" s="3">
        <f t="shared" ca="1" si="731"/>
        <v>0</v>
      </c>
      <c r="M6686" s="1">
        <f t="shared" ca="1" si="732"/>
        <v>0</v>
      </c>
      <c r="N6686" t="str">
        <f t="shared" si="734"/>
        <v>no</v>
      </c>
    </row>
    <row r="6687" spans="1:14" x14ac:dyDescent="0.25">
      <c r="A6687" t="str">
        <f t="shared" si="728"/>
        <v>1Sydney Swans</v>
      </c>
      <c r="B6687">
        <v>2020</v>
      </c>
      <c r="C6687">
        <v>1</v>
      </c>
      <c r="D6687" t="s">
        <v>603</v>
      </c>
      <c r="E6687" t="s">
        <v>70</v>
      </c>
      <c r="F6687">
        <v>50</v>
      </c>
      <c r="G6687" s="1">
        <v>0.92</v>
      </c>
      <c r="H6687">
        <v>0</v>
      </c>
      <c r="I6687">
        <f t="shared" si="729"/>
        <v>26</v>
      </c>
      <c r="J6687" s="3">
        <f t="shared" si="730"/>
        <v>0</v>
      </c>
      <c r="K6687" s="5">
        <f t="shared" si="733"/>
        <v>0</v>
      </c>
      <c r="L6687" s="3">
        <f t="shared" ca="1" si="731"/>
        <v>0</v>
      </c>
      <c r="M6687" s="1">
        <f t="shared" ca="1" si="732"/>
        <v>0</v>
      </c>
      <c r="N6687" t="str">
        <f t="shared" si="734"/>
        <v>no</v>
      </c>
    </row>
    <row r="6688" spans="1:14" x14ac:dyDescent="0.25">
      <c r="A6688" t="str">
        <f t="shared" si="728"/>
        <v>1Carlton</v>
      </c>
      <c r="B6688">
        <v>2020</v>
      </c>
      <c r="C6688">
        <v>1</v>
      </c>
      <c r="D6688" t="s">
        <v>459</v>
      </c>
      <c r="E6688" t="s">
        <v>6</v>
      </c>
      <c r="F6688">
        <v>72</v>
      </c>
      <c r="G6688" s="1">
        <v>0.88</v>
      </c>
      <c r="H6688">
        <v>0</v>
      </c>
      <c r="I6688">
        <f t="shared" si="729"/>
        <v>32</v>
      </c>
      <c r="J6688" s="3">
        <f t="shared" si="730"/>
        <v>0</v>
      </c>
      <c r="K6688" s="5">
        <f t="shared" si="733"/>
        <v>0</v>
      </c>
      <c r="L6688" s="3">
        <f t="shared" ca="1" si="731"/>
        <v>0</v>
      </c>
      <c r="M6688" s="1">
        <f t="shared" ca="1" si="732"/>
        <v>0</v>
      </c>
      <c r="N6688" t="str">
        <f t="shared" si="734"/>
        <v>no</v>
      </c>
    </row>
    <row r="6689" spans="1:14" x14ac:dyDescent="0.25">
      <c r="A6689" t="str">
        <f t="shared" si="728"/>
        <v>1Melbourne</v>
      </c>
      <c r="B6689">
        <v>2020</v>
      </c>
      <c r="C6689">
        <v>1</v>
      </c>
      <c r="D6689" t="s">
        <v>297</v>
      </c>
      <c r="E6689" t="s">
        <v>30</v>
      </c>
      <c r="F6689">
        <v>59</v>
      </c>
      <c r="G6689" s="1">
        <v>0.95</v>
      </c>
      <c r="H6689">
        <v>0</v>
      </c>
      <c r="I6689">
        <f t="shared" si="729"/>
        <v>23</v>
      </c>
      <c r="J6689" s="3">
        <f t="shared" si="730"/>
        <v>0</v>
      </c>
      <c r="K6689" s="5">
        <f t="shared" si="733"/>
        <v>3</v>
      </c>
      <c r="L6689" s="3">
        <f t="shared" ca="1" si="731"/>
        <v>0</v>
      </c>
      <c r="M6689" s="1">
        <f t="shared" ca="1" si="732"/>
        <v>0</v>
      </c>
      <c r="N6689" t="str">
        <f t="shared" si="734"/>
        <v>yes</v>
      </c>
    </row>
    <row r="6690" spans="1:14" x14ac:dyDescent="0.25">
      <c r="A6690" t="str">
        <f t="shared" si="728"/>
        <v>1West Coast Eagles</v>
      </c>
      <c r="B6690">
        <v>2020</v>
      </c>
      <c r="C6690">
        <v>1</v>
      </c>
      <c r="D6690" t="s">
        <v>416</v>
      </c>
      <c r="E6690" t="s">
        <v>36</v>
      </c>
      <c r="F6690">
        <v>94</v>
      </c>
      <c r="G6690" s="1">
        <v>0.83</v>
      </c>
      <c r="H6690">
        <v>0</v>
      </c>
      <c r="I6690">
        <f t="shared" si="729"/>
        <v>23</v>
      </c>
      <c r="J6690" s="3">
        <f t="shared" si="730"/>
        <v>0</v>
      </c>
      <c r="K6690" s="5">
        <f t="shared" si="733"/>
        <v>0</v>
      </c>
      <c r="L6690" s="3">
        <f t="shared" ca="1" si="731"/>
        <v>0</v>
      </c>
      <c r="M6690" s="1">
        <f t="shared" ca="1" si="732"/>
        <v>0</v>
      </c>
      <c r="N6690" t="str">
        <f t="shared" si="734"/>
        <v>no</v>
      </c>
    </row>
    <row r="6691" spans="1:14" x14ac:dyDescent="0.25">
      <c r="A6691" t="str">
        <f t="shared" si="728"/>
        <v>1Adelaide Crows</v>
      </c>
      <c r="B6691">
        <v>2020</v>
      </c>
      <c r="C6691">
        <v>1</v>
      </c>
      <c r="D6691" t="s">
        <v>394</v>
      </c>
      <c r="E6691" t="s">
        <v>22</v>
      </c>
      <c r="F6691">
        <v>35</v>
      </c>
      <c r="G6691" s="1">
        <v>0.95</v>
      </c>
      <c r="H6691">
        <v>0</v>
      </c>
      <c r="I6691">
        <f t="shared" si="729"/>
        <v>26</v>
      </c>
      <c r="J6691" s="3">
        <f t="shared" si="730"/>
        <v>0</v>
      </c>
      <c r="K6691" s="5">
        <f t="shared" si="733"/>
        <v>0</v>
      </c>
      <c r="L6691" s="3">
        <f t="shared" ca="1" si="731"/>
        <v>0</v>
      </c>
      <c r="M6691" s="1">
        <f t="shared" ca="1" si="732"/>
        <v>0</v>
      </c>
      <c r="N6691" t="str">
        <f t="shared" si="734"/>
        <v>no</v>
      </c>
    </row>
    <row r="6692" spans="1:14" x14ac:dyDescent="0.25">
      <c r="A6692" t="str">
        <f t="shared" si="728"/>
        <v>1Essendon</v>
      </c>
      <c r="B6692">
        <v>2020</v>
      </c>
      <c r="C6692">
        <v>1</v>
      </c>
      <c r="D6692" t="s">
        <v>505</v>
      </c>
      <c r="E6692" t="s">
        <v>32</v>
      </c>
      <c r="F6692">
        <v>59</v>
      </c>
      <c r="G6692" s="1">
        <v>0.87</v>
      </c>
      <c r="H6692">
        <v>0</v>
      </c>
      <c r="I6692">
        <f t="shared" si="729"/>
        <v>21</v>
      </c>
      <c r="J6692" s="3">
        <f t="shared" si="730"/>
        <v>0</v>
      </c>
      <c r="K6692" s="5">
        <f t="shared" si="733"/>
        <v>0</v>
      </c>
      <c r="L6692" s="3">
        <f t="shared" ca="1" si="731"/>
        <v>0</v>
      </c>
      <c r="M6692" s="1">
        <f t="shared" ca="1" si="732"/>
        <v>0</v>
      </c>
      <c r="N6692" t="str">
        <f t="shared" si="734"/>
        <v>no</v>
      </c>
    </row>
    <row r="6693" spans="1:14" x14ac:dyDescent="0.25">
      <c r="A6693" t="str">
        <f t="shared" si="728"/>
        <v>1Geelong Cats</v>
      </c>
      <c r="B6693">
        <v>2020</v>
      </c>
      <c r="C6693">
        <v>1</v>
      </c>
      <c r="D6693" t="s">
        <v>301</v>
      </c>
      <c r="E6693" t="s">
        <v>9</v>
      </c>
      <c r="F6693">
        <v>46</v>
      </c>
      <c r="G6693" s="1">
        <v>0.8</v>
      </c>
      <c r="H6693">
        <v>0</v>
      </c>
      <c r="I6693">
        <f t="shared" si="729"/>
        <v>32</v>
      </c>
      <c r="J6693" s="3">
        <f t="shared" si="730"/>
        <v>0</v>
      </c>
      <c r="K6693" s="5">
        <f t="shared" si="733"/>
        <v>6</v>
      </c>
      <c r="L6693" s="3">
        <f t="shared" ca="1" si="731"/>
        <v>0</v>
      </c>
      <c r="M6693" s="1">
        <f t="shared" ca="1" si="732"/>
        <v>0</v>
      </c>
      <c r="N6693" t="str">
        <f t="shared" si="734"/>
        <v>yes</v>
      </c>
    </row>
    <row r="6694" spans="1:14" x14ac:dyDescent="0.25">
      <c r="A6694" t="str">
        <f t="shared" si="728"/>
        <v>1Geelong Cats</v>
      </c>
      <c r="B6694">
        <v>2020</v>
      </c>
      <c r="C6694">
        <v>1</v>
      </c>
      <c r="D6694" t="s">
        <v>468</v>
      </c>
      <c r="E6694" t="s">
        <v>9</v>
      </c>
      <c r="F6694">
        <v>58</v>
      </c>
      <c r="G6694" s="1">
        <v>0.9</v>
      </c>
      <c r="H6694">
        <v>0</v>
      </c>
      <c r="I6694">
        <f t="shared" si="729"/>
        <v>32</v>
      </c>
      <c r="J6694" s="3">
        <f t="shared" si="730"/>
        <v>0</v>
      </c>
      <c r="K6694" s="5">
        <f t="shared" si="733"/>
        <v>0</v>
      </c>
      <c r="L6694" s="3">
        <f t="shared" ca="1" si="731"/>
        <v>0</v>
      </c>
      <c r="M6694" s="1">
        <f t="shared" ca="1" si="732"/>
        <v>0</v>
      </c>
      <c r="N6694" t="str">
        <f t="shared" si="734"/>
        <v>no</v>
      </c>
    </row>
    <row r="6695" spans="1:14" x14ac:dyDescent="0.25">
      <c r="A6695" t="str">
        <f t="shared" si="728"/>
        <v>1Gold Coast Suns</v>
      </c>
      <c r="B6695">
        <v>2020</v>
      </c>
      <c r="C6695">
        <v>1</v>
      </c>
      <c r="D6695" t="s">
        <v>261</v>
      </c>
      <c r="E6695" t="s">
        <v>40</v>
      </c>
      <c r="F6695">
        <v>74</v>
      </c>
      <c r="G6695" s="1">
        <v>0.85</v>
      </c>
      <c r="H6695">
        <v>0</v>
      </c>
      <c r="I6695">
        <f t="shared" si="729"/>
        <v>18</v>
      </c>
      <c r="J6695" s="3">
        <f t="shared" si="730"/>
        <v>0</v>
      </c>
      <c r="K6695" s="5">
        <f t="shared" si="733"/>
        <v>7</v>
      </c>
      <c r="L6695" s="3">
        <f t="shared" ca="1" si="731"/>
        <v>0</v>
      </c>
      <c r="M6695" s="1">
        <f t="shared" ca="1" si="732"/>
        <v>0</v>
      </c>
      <c r="N6695" t="str">
        <f t="shared" si="734"/>
        <v>yes</v>
      </c>
    </row>
    <row r="6696" spans="1:14" x14ac:dyDescent="0.25">
      <c r="A6696" t="str">
        <f t="shared" si="728"/>
        <v>1West Coast Eagles</v>
      </c>
      <c r="B6696">
        <v>2020</v>
      </c>
      <c r="C6696">
        <v>1</v>
      </c>
      <c r="D6696" t="s">
        <v>501</v>
      </c>
      <c r="E6696" t="s">
        <v>36</v>
      </c>
      <c r="F6696">
        <v>52</v>
      </c>
      <c r="G6696" s="1">
        <v>0.8</v>
      </c>
      <c r="H6696">
        <v>0</v>
      </c>
      <c r="I6696">
        <f t="shared" si="729"/>
        <v>23</v>
      </c>
      <c r="J6696" s="3">
        <f t="shared" si="730"/>
        <v>0</v>
      </c>
      <c r="K6696" s="5">
        <f t="shared" si="733"/>
        <v>0</v>
      </c>
      <c r="L6696" s="3">
        <f t="shared" ca="1" si="731"/>
        <v>0</v>
      </c>
      <c r="M6696" s="1">
        <f t="shared" ca="1" si="732"/>
        <v>0</v>
      </c>
      <c r="N6696" t="str">
        <f t="shared" si="734"/>
        <v>no</v>
      </c>
    </row>
    <row r="6697" spans="1:14" x14ac:dyDescent="0.25">
      <c r="A6697" t="str">
        <f t="shared" si="728"/>
        <v>1West Coast Eagles</v>
      </c>
      <c r="B6697">
        <v>2020</v>
      </c>
      <c r="C6697">
        <v>1</v>
      </c>
      <c r="D6697" t="s">
        <v>630</v>
      </c>
      <c r="E6697" t="s">
        <v>36</v>
      </c>
      <c r="F6697">
        <v>36</v>
      </c>
      <c r="G6697" s="1">
        <v>0.67</v>
      </c>
      <c r="H6697">
        <v>0</v>
      </c>
      <c r="I6697">
        <f t="shared" si="729"/>
        <v>23</v>
      </c>
      <c r="J6697" s="3">
        <f t="shared" si="730"/>
        <v>0</v>
      </c>
      <c r="K6697" s="5">
        <f t="shared" si="733"/>
        <v>0</v>
      </c>
      <c r="L6697" s="3">
        <f t="shared" ca="1" si="731"/>
        <v>0</v>
      </c>
      <c r="M6697" s="1">
        <f t="shared" ca="1" si="732"/>
        <v>0</v>
      </c>
      <c r="N6697" t="str">
        <f t="shared" si="734"/>
        <v>no</v>
      </c>
    </row>
    <row r="6698" spans="1:14" x14ac:dyDescent="0.25">
      <c r="A6698" t="str">
        <f t="shared" si="728"/>
        <v>1Adelaide Crows</v>
      </c>
      <c r="B6698">
        <v>2020</v>
      </c>
      <c r="C6698">
        <v>1</v>
      </c>
      <c r="D6698" t="s">
        <v>616</v>
      </c>
      <c r="E6698" t="s">
        <v>22</v>
      </c>
      <c r="F6698">
        <v>41</v>
      </c>
      <c r="G6698" s="1">
        <v>0.95</v>
      </c>
      <c r="H6698">
        <v>0</v>
      </c>
      <c r="I6698">
        <f t="shared" si="729"/>
        <v>26</v>
      </c>
      <c r="J6698" s="3">
        <f t="shared" si="730"/>
        <v>0</v>
      </c>
      <c r="K6698" s="5">
        <f t="shared" si="733"/>
        <v>0</v>
      </c>
      <c r="L6698" s="3">
        <f t="shared" ca="1" si="731"/>
        <v>0</v>
      </c>
      <c r="M6698" s="1">
        <f t="shared" ca="1" si="732"/>
        <v>0</v>
      </c>
      <c r="N6698" t="str">
        <f t="shared" si="734"/>
        <v>no</v>
      </c>
    </row>
    <row r="6699" spans="1:14" x14ac:dyDescent="0.25">
      <c r="A6699" t="str">
        <f t="shared" si="728"/>
        <v>1Adelaide Crows</v>
      </c>
      <c r="B6699">
        <v>2020</v>
      </c>
      <c r="C6699">
        <v>1</v>
      </c>
      <c r="D6699" t="s">
        <v>119</v>
      </c>
      <c r="E6699" t="s">
        <v>22</v>
      </c>
      <c r="F6699">
        <v>70</v>
      </c>
      <c r="G6699" s="1">
        <v>0.81</v>
      </c>
      <c r="H6699">
        <v>0</v>
      </c>
      <c r="I6699">
        <f t="shared" si="729"/>
        <v>26</v>
      </c>
      <c r="J6699" s="3">
        <f t="shared" si="730"/>
        <v>0</v>
      </c>
      <c r="K6699" s="5">
        <f t="shared" si="733"/>
        <v>137</v>
      </c>
      <c r="L6699" s="3">
        <f t="shared" ca="1" si="731"/>
        <v>0</v>
      </c>
      <c r="M6699" s="1">
        <f t="shared" ca="1" si="732"/>
        <v>0</v>
      </c>
      <c r="N6699" t="str">
        <f t="shared" si="734"/>
        <v>yes</v>
      </c>
    </row>
    <row r="6700" spans="1:14" x14ac:dyDescent="0.25">
      <c r="A6700" t="str">
        <f t="shared" si="728"/>
        <v>1Fremantle</v>
      </c>
      <c r="B6700">
        <v>2020</v>
      </c>
      <c r="C6700">
        <v>1</v>
      </c>
      <c r="D6700" t="s">
        <v>617</v>
      </c>
      <c r="E6700" t="s">
        <v>53</v>
      </c>
      <c r="F6700">
        <v>17</v>
      </c>
      <c r="G6700" s="1">
        <v>1</v>
      </c>
      <c r="H6700">
        <v>0</v>
      </c>
      <c r="I6700">
        <f t="shared" si="729"/>
        <v>21</v>
      </c>
      <c r="J6700" s="3">
        <f t="shared" si="730"/>
        <v>0</v>
      </c>
      <c r="K6700" s="5">
        <f t="shared" si="733"/>
        <v>0</v>
      </c>
      <c r="L6700" s="3">
        <f t="shared" ca="1" si="731"/>
        <v>0</v>
      </c>
      <c r="M6700" s="1">
        <f t="shared" ca="1" si="732"/>
        <v>0</v>
      </c>
      <c r="N6700" t="str">
        <f t="shared" si="734"/>
        <v>no</v>
      </c>
    </row>
    <row r="6701" spans="1:14" x14ac:dyDescent="0.25">
      <c r="A6701" t="str">
        <f t="shared" si="728"/>
        <v>1Fremantle</v>
      </c>
      <c r="B6701">
        <v>2020</v>
      </c>
      <c r="C6701">
        <v>1</v>
      </c>
      <c r="D6701" t="s">
        <v>398</v>
      </c>
      <c r="E6701" t="s">
        <v>53</v>
      </c>
      <c r="F6701">
        <v>45</v>
      </c>
      <c r="G6701" s="1">
        <v>0.77</v>
      </c>
      <c r="H6701">
        <v>0</v>
      </c>
      <c r="I6701">
        <f t="shared" si="729"/>
        <v>21</v>
      </c>
      <c r="J6701" s="3">
        <f t="shared" si="730"/>
        <v>0</v>
      </c>
      <c r="K6701" s="5">
        <f t="shared" si="733"/>
        <v>0</v>
      </c>
      <c r="L6701" s="3">
        <f t="shared" ca="1" si="731"/>
        <v>0</v>
      </c>
      <c r="M6701" s="1">
        <f t="shared" ca="1" si="732"/>
        <v>0</v>
      </c>
      <c r="N6701" t="str">
        <f t="shared" si="734"/>
        <v>no</v>
      </c>
    </row>
    <row r="6702" spans="1:14" x14ac:dyDescent="0.25">
      <c r="A6702" t="str">
        <f t="shared" si="728"/>
        <v>1Western Bulldogs</v>
      </c>
      <c r="B6702">
        <v>2020</v>
      </c>
      <c r="C6702">
        <v>1</v>
      </c>
      <c r="D6702" t="s">
        <v>368</v>
      </c>
      <c r="E6702" t="s">
        <v>14</v>
      </c>
      <c r="F6702">
        <v>55</v>
      </c>
      <c r="G6702" s="1">
        <v>0.82</v>
      </c>
      <c r="H6702">
        <v>0</v>
      </c>
      <c r="I6702">
        <f t="shared" si="729"/>
        <v>22</v>
      </c>
      <c r="J6702" s="3">
        <f t="shared" si="730"/>
        <v>0</v>
      </c>
      <c r="K6702" s="5">
        <f t="shared" si="733"/>
        <v>0</v>
      </c>
      <c r="L6702" s="3">
        <f t="shared" ca="1" si="731"/>
        <v>0</v>
      </c>
      <c r="M6702" s="1">
        <f t="shared" ca="1" si="732"/>
        <v>0</v>
      </c>
      <c r="N6702" t="str">
        <f t="shared" si="734"/>
        <v>no</v>
      </c>
    </row>
    <row r="6703" spans="1:14" x14ac:dyDescent="0.25">
      <c r="A6703" t="str">
        <f t="shared" si="728"/>
        <v>1GWS Giants</v>
      </c>
      <c r="B6703">
        <v>2020</v>
      </c>
      <c r="C6703">
        <v>1</v>
      </c>
      <c r="D6703" t="s">
        <v>241</v>
      </c>
      <c r="E6703" t="s">
        <v>11</v>
      </c>
      <c r="F6703">
        <v>35</v>
      </c>
      <c r="G6703" s="1">
        <v>0.81</v>
      </c>
      <c r="H6703">
        <v>0</v>
      </c>
      <c r="I6703">
        <f t="shared" si="729"/>
        <v>32</v>
      </c>
      <c r="J6703" s="3">
        <f t="shared" si="730"/>
        <v>0</v>
      </c>
      <c r="K6703" s="5">
        <f t="shared" si="733"/>
        <v>20</v>
      </c>
      <c r="L6703" s="3">
        <f t="shared" ca="1" si="731"/>
        <v>0</v>
      </c>
      <c r="M6703" s="1">
        <f t="shared" ca="1" si="732"/>
        <v>0</v>
      </c>
      <c r="N6703" t="str">
        <f t="shared" si="734"/>
        <v>yes</v>
      </c>
    </row>
    <row r="6704" spans="1:14" x14ac:dyDescent="0.25">
      <c r="A6704" t="str">
        <f t="shared" si="728"/>
        <v>1Richmond</v>
      </c>
      <c r="B6704">
        <v>2020</v>
      </c>
      <c r="C6704">
        <v>1</v>
      </c>
      <c r="D6704" t="s">
        <v>33</v>
      </c>
      <c r="E6704" t="s">
        <v>28</v>
      </c>
      <c r="F6704">
        <v>83</v>
      </c>
      <c r="G6704" s="1">
        <v>0.85</v>
      </c>
      <c r="H6704">
        <v>0</v>
      </c>
      <c r="I6704">
        <f t="shared" si="729"/>
        <v>32</v>
      </c>
      <c r="J6704" s="3">
        <f t="shared" si="730"/>
        <v>0</v>
      </c>
      <c r="K6704" s="5">
        <f t="shared" si="733"/>
        <v>178</v>
      </c>
      <c r="L6704" s="3">
        <f t="shared" ca="1" si="731"/>
        <v>0</v>
      </c>
      <c r="M6704" s="1">
        <f t="shared" ca="1" si="732"/>
        <v>0</v>
      </c>
      <c r="N6704" t="str">
        <f t="shared" si="734"/>
        <v>yes</v>
      </c>
    </row>
    <row r="6705" spans="1:14" x14ac:dyDescent="0.25">
      <c r="A6705" t="str">
        <f t="shared" si="728"/>
        <v>1Essendon</v>
      </c>
      <c r="B6705">
        <v>2020</v>
      </c>
      <c r="C6705">
        <v>1</v>
      </c>
      <c r="D6705" t="s">
        <v>486</v>
      </c>
      <c r="E6705" t="s">
        <v>32</v>
      </c>
      <c r="F6705">
        <v>40</v>
      </c>
      <c r="G6705" s="1">
        <v>0.91</v>
      </c>
      <c r="H6705">
        <v>0</v>
      </c>
      <c r="I6705">
        <f t="shared" si="729"/>
        <v>21</v>
      </c>
      <c r="J6705" s="3">
        <f t="shared" si="730"/>
        <v>0</v>
      </c>
      <c r="K6705" s="5">
        <f t="shared" si="733"/>
        <v>0</v>
      </c>
      <c r="L6705" s="3">
        <f t="shared" ca="1" si="731"/>
        <v>0</v>
      </c>
      <c r="M6705" s="1">
        <f t="shared" ca="1" si="732"/>
        <v>0</v>
      </c>
      <c r="N6705" t="str">
        <f t="shared" si="734"/>
        <v>no</v>
      </c>
    </row>
    <row r="6706" spans="1:14" x14ac:dyDescent="0.25">
      <c r="A6706" t="str">
        <f t="shared" si="728"/>
        <v>1Western Bulldogs</v>
      </c>
      <c r="B6706">
        <v>2020</v>
      </c>
      <c r="C6706">
        <v>1</v>
      </c>
      <c r="D6706" t="s">
        <v>282</v>
      </c>
      <c r="E6706" t="s">
        <v>14</v>
      </c>
      <c r="F6706">
        <v>33</v>
      </c>
      <c r="G6706" s="1">
        <v>0.94</v>
      </c>
      <c r="H6706">
        <v>0</v>
      </c>
      <c r="I6706">
        <f t="shared" si="729"/>
        <v>22</v>
      </c>
      <c r="J6706" s="3">
        <f t="shared" si="730"/>
        <v>0</v>
      </c>
      <c r="K6706" s="5">
        <f t="shared" si="733"/>
        <v>4</v>
      </c>
      <c r="L6706" s="3">
        <f t="shared" ca="1" si="731"/>
        <v>0</v>
      </c>
      <c r="M6706" s="1">
        <f t="shared" ca="1" si="732"/>
        <v>0</v>
      </c>
      <c r="N6706" t="str">
        <f t="shared" si="734"/>
        <v>yes</v>
      </c>
    </row>
    <row r="6707" spans="1:14" x14ac:dyDescent="0.25">
      <c r="A6707" t="str">
        <f t="shared" si="728"/>
        <v>1Hawthorn</v>
      </c>
      <c r="B6707">
        <v>2020</v>
      </c>
      <c r="C6707">
        <v>1</v>
      </c>
      <c r="D6707" t="s">
        <v>621</v>
      </c>
      <c r="E6707" t="s">
        <v>56</v>
      </c>
      <c r="F6707">
        <v>33</v>
      </c>
      <c r="G6707" s="1">
        <v>0.89</v>
      </c>
      <c r="H6707">
        <v>0</v>
      </c>
      <c r="I6707">
        <f t="shared" si="729"/>
        <v>26</v>
      </c>
      <c r="J6707" s="3">
        <f t="shared" si="730"/>
        <v>0</v>
      </c>
      <c r="K6707" s="5">
        <f t="shared" si="733"/>
        <v>0</v>
      </c>
      <c r="L6707" s="3">
        <f t="shared" ca="1" si="731"/>
        <v>0</v>
      </c>
      <c r="M6707" s="1">
        <f t="shared" ca="1" si="732"/>
        <v>0</v>
      </c>
      <c r="N6707" t="str">
        <f t="shared" si="734"/>
        <v>no</v>
      </c>
    </row>
    <row r="6708" spans="1:14" x14ac:dyDescent="0.25">
      <c r="A6708" t="str">
        <f t="shared" si="728"/>
        <v>1Essendon</v>
      </c>
      <c r="B6708">
        <v>2020</v>
      </c>
      <c r="C6708">
        <v>1</v>
      </c>
      <c r="D6708" t="s">
        <v>626</v>
      </c>
      <c r="E6708" t="s">
        <v>32</v>
      </c>
      <c r="F6708">
        <v>62</v>
      </c>
      <c r="G6708" s="1">
        <v>0.8</v>
      </c>
      <c r="H6708">
        <v>0</v>
      </c>
      <c r="I6708">
        <f t="shared" si="729"/>
        <v>21</v>
      </c>
      <c r="J6708" s="3">
        <f t="shared" si="730"/>
        <v>0</v>
      </c>
      <c r="K6708" s="5">
        <f t="shared" si="733"/>
        <v>0</v>
      </c>
      <c r="L6708" s="3">
        <f t="shared" ca="1" si="731"/>
        <v>0</v>
      </c>
      <c r="M6708" s="1">
        <f t="shared" ca="1" si="732"/>
        <v>0</v>
      </c>
      <c r="N6708" t="str">
        <f t="shared" si="734"/>
        <v>no</v>
      </c>
    </row>
    <row r="6709" spans="1:14" x14ac:dyDescent="0.25">
      <c r="A6709" t="str">
        <f t="shared" si="728"/>
        <v>1Gold Coast Suns</v>
      </c>
      <c r="B6709">
        <v>2020</v>
      </c>
      <c r="C6709">
        <v>1</v>
      </c>
      <c r="D6709" t="s">
        <v>373</v>
      </c>
      <c r="E6709" t="s">
        <v>40</v>
      </c>
      <c r="F6709">
        <v>69</v>
      </c>
      <c r="G6709" s="1">
        <v>0.92</v>
      </c>
      <c r="H6709">
        <v>0</v>
      </c>
      <c r="I6709">
        <f t="shared" si="729"/>
        <v>18</v>
      </c>
      <c r="J6709" s="3">
        <f t="shared" si="730"/>
        <v>0</v>
      </c>
      <c r="K6709" s="5">
        <f t="shared" si="733"/>
        <v>0</v>
      </c>
      <c r="L6709" s="3">
        <f t="shared" ca="1" si="731"/>
        <v>0</v>
      </c>
      <c r="M6709" s="1">
        <f t="shared" ca="1" si="732"/>
        <v>0</v>
      </c>
      <c r="N6709" t="str">
        <f t="shared" si="734"/>
        <v>no</v>
      </c>
    </row>
    <row r="6710" spans="1:14" x14ac:dyDescent="0.25">
      <c r="A6710" t="str">
        <f t="shared" si="728"/>
        <v>1Fremantle</v>
      </c>
      <c r="B6710">
        <v>2020</v>
      </c>
      <c r="C6710">
        <v>1</v>
      </c>
      <c r="D6710" t="s">
        <v>542</v>
      </c>
      <c r="E6710" t="s">
        <v>53</v>
      </c>
      <c r="F6710">
        <v>60</v>
      </c>
      <c r="G6710" s="1">
        <v>0.8</v>
      </c>
      <c r="H6710">
        <v>0</v>
      </c>
      <c r="I6710">
        <f t="shared" si="729"/>
        <v>21</v>
      </c>
      <c r="J6710" s="3">
        <f t="shared" si="730"/>
        <v>0</v>
      </c>
      <c r="K6710" s="5">
        <f t="shared" si="733"/>
        <v>0</v>
      </c>
      <c r="L6710" s="3">
        <f t="shared" ca="1" si="731"/>
        <v>0</v>
      </c>
      <c r="M6710" s="1">
        <f t="shared" ca="1" si="732"/>
        <v>0</v>
      </c>
      <c r="N6710" t="str">
        <f t="shared" si="734"/>
        <v>no</v>
      </c>
    </row>
    <row r="6711" spans="1:14" x14ac:dyDescent="0.25">
      <c r="A6711" t="str">
        <f t="shared" si="728"/>
        <v>1GWS Giants</v>
      </c>
      <c r="B6711">
        <v>2020</v>
      </c>
      <c r="C6711">
        <v>1</v>
      </c>
      <c r="D6711" t="s">
        <v>514</v>
      </c>
      <c r="E6711" t="s">
        <v>11</v>
      </c>
      <c r="F6711">
        <v>3</v>
      </c>
      <c r="G6711" s="1">
        <v>0.15</v>
      </c>
      <c r="H6711">
        <v>0</v>
      </c>
      <c r="I6711">
        <f t="shared" si="729"/>
        <v>32</v>
      </c>
      <c r="J6711" s="3">
        <f t="shared" si="730"/>
        <v>0</v>
      </c>
      <c r="K6711" s="5">
        <f t="shared" si="733"/>
        <v>0</v>
      </c>
      <c r="L6711" s="3">
        <f t="shared" ca="1" si="731"/>
        <v>0</v>
      </c>
      <c r="M6711" s="1">
        <f t="shared" ca="1" si="732"/>
        <v>0</v>
      </c>
      <c r="N6711" t="str">
        <f t="shared" si="734"/>
        <v>no</v>
      </c>
    </row>
    <row r="6712" spans="1:14" x14ac:dyDescent="0.25">
      <c r="A6712" t="str">
        <f t="shared" si="728"/>
        <v>1GWS Giants</v>
      </c>
      <c r="B6712">
        <v>2020</v>
      </c>
      <c r="C6712">
        <v>1</v>
      </c>
      <c r="D6712" t="s">
        <v>648</v>
      </c>
      <c r="E6712" t="s">
        <v>11</v>
      </c>
      <c r="F6712">
        <v>36</v>
      </c>
      <c r="G6712" s="1">
        <v>0.83</v>
      </c>
      <c r="H6712">
        <v>0</v>
      </c>
      <c r="I6712">
        <f t="shared" si="729"/>
        <v>32</v>
      </c>
      <c r="J6712" s="3">
        <f t="shared" si="730"/>
        <v>0</v>
      </c>
      <c r="K6712" s="5">
        <f t="shared" si="733"/>
        <v>0</v>
      </c>
      <c r="L6712" s="3">
        <f t="shared" ca="1" si="731"/>
        <v>0</v>
      </c>
      <c r="M6712" s="1">
        <f t="shared" ca="1" si="732"/>
        <v>0</v>
      </c>
      <c r="N6712" t="str">
        <f t="shared" si="734"/>
        <v>no</v>
      </c>
    </row>
    <row r="6713" spans="1:14" x14ac:dyDescent="0.25">
      <c r="A6713" t="str">
        <f t="shared" si="728"/>
        <v>1Brisbane Lions</v>
      </c>
      <c r="B6713">
        <v>2020</v>
      </c>
      <c r="C6713">
        <v>1</v>
      </c>
      <c r="D6713" t="s">
        <v>165</v>
      </c>
      <c r="E6713" t="s">
        <v>16</v>
      </c>
      <c r="F6713">
        <v>35</v>
      </c>
      <c r="G6713" s="1">
        <v>0.82</v>
      </c>
      <c r="H6713">
        <v>0</v>
      </c>
      <c r="I6713">
        <f t="shared" si="729"/>
        <v>26</v>
      </c>
      <c r="J6713" s="3">
        <f t="shared" si="730"/>
        <v>0</v>
      </c>
      <c r="K6713" s="5">
        <f t="shared" si="733"/>
        <v>106</v>
      </c>
      <c r="L6713" s="3">
        <f t="shared" ca="1" si="731"/>
        <v>0</v>
      </c>
      <c r="M6713" s="1">
        <f t="shared" ca="1" si="732"/>
        <v>0</v>
      </c>
      <c r="N6713" t="str">
        <f t="shared" si="734"/>
        <v>yes</v>
      </c>
    </row>
    <row r="6714" spans="1:14" x14ac:dyDescent="0.25">
      <c r="A6714" t="str">
        <f t="shared" si="728"/>
        <v>1Richmond</v>
      </c>
      <c r="B6714">
        <v>2020</v>
      </c>
      <c r="C6714">
        <v>1</v>
      </c>
      <c r="D6714" t="s">
        <v>204</v>
      </c>
      <c r="E6714" t="s">
        <v>28</v>
      </c>
      <c r="F6714">
        <v>26</v>
      </c>
      <c r="G6714" s="1">
        <v>0.73</v>
      </c>
      <c r="H6714">
        <v>0</v>
      </c>
      <c r="I6714">
        <f t="shared" si="729"/>
        <v>32</v>
      </c>
      <c r="J6714" s="3">
        <f t="shared" si="730"/>
        <v>0</v>
      </c>
      <c r="K6714" s="5">
        <f t="shared" si="733"/>
        <v>24</v>
      </c>
      <c r="L6714" s="3">
        <f t="shared" ca="1" si="731"/>
        <v>0</v>
      </c>
      <c r="M6714" s="1">
        <f t="shared" ca="1" si="732"/>
        <v>0</v>
      </c>
      <c r="N6714" t="str">
        <f t="shared" si="734"/>
        <v>yes</v>
      </c>
    </row>
    <row r="6715" spans="1:14" x14ac:dyDescent="0.25">
      <c r="A6715" t="str">
        <f t="shared" si="728"/>
        <v>1Adelaide Crows</v>
      </c>
      <c r="B6715">
        <v>2020</v>
      </c>
      <c r="C6715">
        <v>1</v>
      </c>
      <c r="D6715" t="s">
        <v>640</v>
      </c>
      <c r="E6715" t="s">
        <v>22</v>
      </c>
      <c r="F6715">
        <v>64</v>
      </c>
      <c r="G6715" s="1">
        <v>0.77</v>
      </c>
      <c r="H6715">
        <v>0</v>
      </c>
      <c r="I6715">
        <f t="shared" si="729"/>
        <v>26</v>
      </c>
      <c r="J6715" s="3">
        <f t="shared" si="730"/>
        <v>0</v>
      </c>
      <c r="K6715" s="5">
        <f t="shared" si="733"/>
        <v>0</v>
      </c>
      <c r="L6715" s="3">
        <f t="shared" ca="1" si="731"/>
        <v>0</v>
      </c>
      <c r="M6715" s="1">
        <f t="shared" ca="1" si="732"/>
        <v>0</v>
      </c>
      <c r="N6715" t="str">
        <f t="shared" si="734"/>
        <v>no</v>
      </c>
    </row>
    <row r="6716" spans="1:14" x14ac:dyDescent="0.25">
      <c r="A6716" t="str">
        <f t="shared" si="728"/>
        <v>1Fremantle</v>
      </c>
      <c r="B6716">
        <v>2020</v>
      </c>
      <c r="C6716">
        <v>1</v>
      </c>
      <c r="D6716" t="s">
        <v>659</v>
      </c>
      <c r="E6716" t="s">
        <v>53</v>
      </c>
      <c r="F6716">
        <v>61</v>
      </c>
      <c r="G6716" s="1">
        <v>0.82</v>
      </c>
      <c r="H6716">
        <v>0</v>
      </c>
      <c r="I6716">
        <f t="shared" si="729"/>
        <v>21</v>
      </c>
      <c r="J6716" s="3">
        <f t="shared" si="730"/>
        <v>0</v>
      </c>
      <c r="K6716" s="5">
        <f t="shared" si="733"/>
        <v>0</v>
      </c>
      <c r="L6716" s="3">
        <f t="shared" ca="1" si="731"/>
        <v>0</v>
      </c>
      <c r="M6716" s="1">
        <f t="shared" ca="1" si="732"/>
        <v>0</v>
      </c>
      <c r="N6716" t="str">
        <f t="shared" si="734"/>
        <v>no</v>
      </c>
    </row>
    <row r="6717" spans="1:14" x14ac:dyDescent="0.25">
      <c r="A6717" t="str">
        <f t="shared" si="728"/>
        <v>1St Kilda</v>
      </c>
      <c r="B6717">
        <v>2020</v>
      </c>
      <c r="C6717">
        <v>1</v>
      </c>
      <c r="D6717" t="s">
        <v>365</v>
      </c>
      <c r="E6717" t="s">
        <v>19</v>
      </c>
      <c r="F6717">
        <v>32</v>
      </c>
      <c r="G6717" s="1">
        <v>0.77</v>
      </c>
      <c r="H6717">
        <v>0</v>
      </c>
      <c r="I6717">
        <f t="shared" si="729"/>
        <v>19</v>
      </c>
      <c r="J6717" s="3">
        <f t="shared" si="730"/>
        <v>0</v>
      </c>
      <c r="K6717" s="5">
        <f t="shared" si="733"/>
        <v>0</v>
      </c>
      <c r="L6717" s="3">
        <f t="shared" ca="1" si="731"/>
        <v>0</v>
      </c>
      <c r="M6717" s="1">
        <f t="shared" ca="1" si="732"/>
        <v>0</v>
      </c>
      <c r="N6717" t="str">
        <f t="shared" si="734"/>
        <v>no</v>
      </c>
    </row>
    <row r="6718" spans="1:14" x14ac:dyDescent="0.25">
      <c r="A6718" t="str">
        <f t="shared" si="728"/>
        <v>1Hawthorn</v>
      </c>
      <c r="B6718">
        <v>2020</v>
      </c>
      <c r="C6718">
        <v>1</v>
      </c>
      <c r="D6718" t="s">
        <v>315</v>
      </c>
      <c r="E6718" t="s">
        <v>56</v>
      </c>
      <c r="F6718">
        <v>85</v>
      </c>
      <c r="G6718" s="1">
        <v>0.82</v>
      </c>
      <c r="H6718">
        <v>0</v>
      </c>
      <c r="I6718">
        <f t="shared" si="729"/>
        <v>26</v>
      </c>
      <c r="J6718" s="3">
        <f t="shared" si="730"/>
        <v>0</v>
      </c>
      <c r="K6718" s="5">
        <f t="shared" si="733"/>
        <v>3</v>
      </c>
      <c r="L6718" s="3">
        <f t="shared" ca="1" si="731"/>
        <v>0</v>
      </c>
      <c r="M6718" s="1">
        <f t="shared" ca="1" si="732"/>
        <v>0</v>
      </c>
      <c r="N6718" t="str">
        <f t="shared" si="734"/>
        <v>yes</v>
      </c>
    </row>
    <row r="6719" spans="1:14" x14ac:dyDescent="0.25">
      <c r="A6719" t="str">
        <f t="shared" si="728"/>
        <v>1West Coast Eagles</v>
      </c>
      <c r="B6719">
        <v>2020</v>
      </c>
      <c r="C6719">
        <v>1</v>
      </c>
      <c r="D6719" t="s">
        <v>295</v>
      </c>
      <c r="E6719" t="s">
        <v>36</v>
      </c>
      <c r="F6719">
        <v>59</v>
      </c>
      <c r="G6719" s="1">
        <v>0.83</v>
      </c>
      <c r="H6719">
        <v>0</v>
      </c>
      <c r="I6719">
        <f t="shared" si="729"/>
        <v>23</v>
      </c>
      <c r="J6719" s="3">
        <f t="shared" si="730"/>
        <v>0</v>
      </c>
      <c r="K6719" s="5">
        <f t="shared" si="733"/>
        <v>3</v>
      </c>
      <c r="L6719" s="3">
        <f t="shared" ca="1" si="731"/>
        <v>0</v>
      </c>
      <c r="M6719" s="1">
        <f t="shared" ca="1" si="732"/>
        <v>0</v>
      </c>
      <c r="N6719" t="str">
        <f t="shared" si="734"/>
        <v>yes</v>
      </c>
    </row>
    <row r="6720" spans="1:14" x14ac:dyDescent="0.25">
      <c r="A6720" t="str">
        <f t="shared" si="728"/>
        <v>1Richmond</v>
      </c>
      <c r="B6720">
        <v>2020</v>
      </c>
      <c r="C6720">
        <v>1</v>
      </c>
      <c r="D6720" t="s">
        <v>503</v>
      </c>
      <c r="E6720" t="s">
        <v>28</v>
      </c>
      <c r="F6720">
        <v>49</v>
      </c>
      <c r="G6720" s="1">
        <v>0.98</v>
      </c>
      <c r="H6720">
        <v>0</v>
      </c>
      <c r="I6720">
        <f t="shared" si="729"/>
        <v>32</v>
      </c>
      <c r="J6720" s="3">
        <f t="shared" si="730"/>
        <v>0</v>
      </c>
      <c r="K6720" s="5">
        <f t="shared" si="733"/>
        <v>0</v>
      </c>
      <c r="L6720" s="3">
        <f t="shared" ca="1" si="731"/>
        <v>0</v>
      </c>
      <c r="M6720" s="1">
        <f t="shared" ca="1" si="732"/>
        <v>0</v>
      </c>
      <c r="N6720" t="str">
        <f t="shared" si="734"/>
        <v>no</v>
      </c>
    </row>
    <row r="6721" spans="1:14" x14ac:dyDescent="0.25">
      <c r="A6721" t="str">
        <f t="shared" si="728"/>
        <v>1Fremantle</v>
      </c>
      <c r="B6721">
        <v>2020</v>
      </c>
      <c r="C6721">
        <v>1</v>
      </c>
      <c r="D6721" t="s">
        <v>465</v>
      </c>
      <c r="E6721" t="s">
        <v>53</v>
      </c>
      <c r="F6721">
        <v>89</v>
      </c>
      <c r="G6721" s="1">
        <v>0.85</v>
      </c>
      <c r="H6721">
        <v>0</v>
      </c>
      <c r="I6721">
        <f t="shared" si="729"/>
        <v>21</v>
      </c>
      <c r="J6721" s="3">
        <f t="shared" si="730"/>
        <v>0</v>
      </c>
      <c r="K6721" s="5">
        <f t="shared" si="733"/>
        <v>0</v>
      </c>
      <c r="L6721" s="3">
        <f t="shared" ca="1" si="731"/>
        <v>0</v>
      </c>
      <c r="M6721" s="1">
        <f t="shared" ca="1" si="732"/>
        <v>0</v>
      </c>
      <c r="N6721" t="str">
        <f t="shared" si="734"/>
        <v>no</v>
      </c>
    </row>
    <row r="6722" spans="1:14" x14ac:dyDescent="0.25">
      <c r="A6722" t="str">
        <f t="shared" ref="A6722:A6733" si="735">C6722&amp;E6722</f>
        <v>1Geelong Cats</v>
      </c>
      <c r="B6722">
        <v>2020</v>
      </c>
      <c r="C6722">
        <v>1</v>
      </c>
      <c r="D6722" t="s">
        <v>401</v>
      </c>
      <c r="E6722" t="s">
        <v>9</v>
      </c>
      <c r="F6722">
        <v>22</v>
      </c>
      <c r="G6722" s="1">
        <v>0.76</v>
      </c>
      <c r="H6722">
        <v>0</v>
      </c>
      <c r="I6722">
        <f t="shared" ref="I6722:I6733" si="736">SUMIF($A:$A,$A6722,$H:$H)/4</f>
        <v>32</v>
      </c>
      <c r="J6722" s="3">
        <f t="shared" ref="J6722:J6733" si="737">H6722/I6722</f>
        <v>0</v>
      </c>
      <c r="K6722" s="5">
        <f t="shared" si="733"/>
        <v>0</v>
      </c>
      <c r="L6722" s="3">
        <f t="shared" ref="L6722:L6733" ca="1" si="738">SUMIF($D:$D,$D6722,$J6722)/COUNTIF($D:$D,$D6722)</f>
        <v>0</v>
      </c>
      <c r="M6722" s="1">
        <f t="shared" ref="M6722:M6733" ca="1" si="739">J6722-L6722</f>
        <v>0</v>
      </c>
      <c r="N6722" t="str">
        <f t="shared" si="734"/>
        <v>no</v>
      </c>
    </row>
    <row r="6723" spans="1:14" x14ac:dyDescent="0.25">
      <c r="A6723" t="str">
        <f t="shared" si="735"/>
        <v>1Brisbane Lions</v>
      </c>
      <c r="B6723">
        <v>2020</v>
      </c>
      <c r="C6723">
        <v>1</v>
      </c>
      <c r="D6723" t="s">
        <v>231</v>
      </c>
      <c r="E6723" t="s">
        <v>16</v>
      </c>
      <c r="F6723">
        <v>46</v>
      </c>
      <c r="G6723" s="1">
        <v>0.89</v>
      </c>
      <c r="H6723">
        <v>0</v>
      </c>
      <c r="I6723">
        <f t="shared" si="736"/>
        <v>26</v>
      </c>
      <c r="J6723" s="3">
        <f t="shared" si="737"/>
        <v>0</v>
      </c>
      <c r="K6723" s="5">
        <f t="shared" ref="K6723:K6733" si="740">SUMIF($D:$D,$D6723,$H:$H)</f>
        <v>34</v>
      </c>
      <c r="L6723" s="3">
        <f t="shared" ca="1" si="738"/>
        <v>0</v>
      </c>
      <c r="M6723" s="1">
        <f t="shared" ca="1" si="739"/>
        <v>0</v>
      </c>
      <c r="N6723" t="str">
        <f t="shared" ref="N6723:N6733" si="741">IF(K6723&gt;0,"yes", "no")</f>
        <v>yes</v>
      </c>
    </row>
    <row r="6724" spans="1:14" x14ac:dyDescent="0.25">
      <c r="A6724" t="str">
        <f t="shared" si="735"/>
        <v>1Adelaide Crows</v>
      </c>
      <c r="B6724">
        <v>2020</v>
      </c>
      <c r="C6724">
        <v>1</v>
      </c>
      <c r="D6724" t="s">
        <v>238</v>
      </c>
      <c r="E6724" t="s">
        <v>22</v>
      </c>
      <c r="F6724">
        <v>14</v>
      </c>
      <c r="G6724" s="1">
        <v>0.75</v>
      </c>
      <c r="H6724">
        <v>0</v>
      </c>
      <c r="I6724">
        <f t="shared" si="736"/>
        <v>26</v>
      </c>
      <c r="J6724" s="3">
        <f t="shared" si="737"/>
        <v>0</v>
      </c>
      <c r="K6724" s="5">
        <f t="shared" si="740"/>
        <v>6</v>
      </c>
      <c r="L6724" s="3">
        <f t="shared" ca="1" si="738"/>
        <v>0</v>
      </c>
      <c r="M6724" s="1">
        <f t="shared" ca="1" si="739"/>
        <v>0</v>
      </c>
      <c r="N6724" t="str">
        <f t="shared" si="741"/>
        <v>yes</v>
      </c>
    </row>
    <row r="6725" spans="1:14" x14ac:dyDescent="0.25">
      <c r="A6725" t="str">
        <f t="shared" si="735"/>
        <v>1Carlton</v>
      </c>
      <c r="B6725">
        <v>2020</v>
      </c>
      <c r="C6725">
        <v>1</v>
      </c>
      <c r="D6725" t="s">
        <v>156</v>
      </c>
      <c r="E6725" t="s">
        <v>6</v>
      </c>
      <c r="F6725">
        <v>24</v>
      </c>
      <c r="G6725" s="1">
        <v>0.83</v>
      </c>
      <c r="H6725">
        <v>0</v>
      </c>
      <c r="I6725">
        <f t="shared" si="736"/>
        <v>32</v>
      </c>
      <c r="J6725" s="3">
        <f t="shared" si="737"/>
        <v>0</v>
      </c>
      <c r="K6725" s="5">
        <f t="shared" si="740"/>
        <v>149</v>
      </c>
      <c r="L6725" s="3">
        <f t="shared" ca="1" si="738"/>
        <v>0</v>
      </c>
      <c r="M6725" s="1">
        <f t="shared" ca="1" si="739"/>
        <v>0</v>
      </c>
      <c r="N6725" t="str">
        <f t="shared" si="741"/>
        <v>yes</v>
      </c>
    </row>
    <row r="6726" spans="1:14" x14ac:dyDescent="0.25">
      <c r="A6726" t="str">
        <f t="shared" si="735"/>
        <v>1Geelong Cats</v>
      </c>
      <c r="B6726">
        <v>2020</v>
      </c>
      <c r="C6726">
        <v>1</v>
      </c>
      <c r="D6726" t="s">
        <v>467</v>
      </c>
      <c r="E6726" t="s">
        <v>9</v>
      </c>
      <c r="F6726">
        <v>49</v>
      </c>
      <c r="G6726" s="1">
        <v>0.9</v>
      </c>
      <c r="H6726">
        <v>0</v>
      </c>
      <c r="I6726">
        <f t="shared" si="736"/>
        <v>32</v>
      </c>
      <c r="J6726" s="3">
        <f t="shared" si="737"/>
        <v>0</v>
      </c>
      <c r="K6726" s="5">
        <f t="shared" si="740"/>
        <v>0</v>
      </c>
      <c r="L6726" s="3">
        <f t="shared" ca="1" si="738"/>
        <v>0</v>
      </c>
      <c r="M6726" s="1">
        <f t="shared" ca="1" si="739"/>
        <v>0</v>
      </c>
      <c r="N6726" t="str">
        <f t="shared" si="741"/>
        <v>no</v>
      </c>
    </row>
    <row r="6727" spans="1:14" x14ac:dyDescent="0.25">
      <c r="A6727" t="str">
        <f t="shared" si="735"/>
        <v>1Melbourne</v>
      </c>
      <c r="B6727">
        <v>2020</v>
      </c>
      <c r="C6727">
        <v>1</v>
      </c>
      <c r="D6727" t="s">
        <v>565</v>
      </c>
      <c r="E6727" t="s">
        <v>30</v>
      </c>
      <c r="F6727">
        <v>27</v>
      </c>
      <c r="G6727" s="1">
        <v>0.69</v>
      </c>
      <c r="H6727">
        <v>0</v>
      </c>
      <c r="I6727">
        <f t="shared" si="736"/>
        <v>23</v>
      </c>
      <c r="J6727" s="3">
        <f t="shared" si="737"/>
        <v>0</v>
      </c>
      <c r="K6727" s="5">
        <f t="shared" si="740"/>
        <v>0</v>
      </c>
      <c r="L6727" s="3">
        <f t="shared" ca="1" si="738"/>
        <v>0</v>
      </c>
      <c r="M6727" s="1">
        <f t="shared" ca="1" si="739"/>
        <v>0</v>
      </c>
      <c r="N6727" t="str">
        <f t="shared" si="741"/>
        <v>no</v>
      </c>
    </row>
    <row r="6728" spans="1:14" x14ac:dyDescent="0.25">
      <c r="A6728" t="str">
        <f t="shared" si="735"/>
        <v>1Melbourne</v>
      </c>
      <c r="B6728">
        <v>2020</v>
      </c>
      <c r="C6728">
        <v>1</v>
      </c>
      <c r="D6728" t="s">
        <v>309</v>
      </c>
      <c r="E6728" t="s">
        <v>30</v>
      </c>
      <c r="F6728">
        <v>47</v>
      </c>
      <c r="G6728" s="1">
        <v>1</v>
      </c>
      <c r="H6728">
        <v>0</v>
      </c>
      <c r="I6728">
        <f t="shared" si="736"/>
        <v>23</v>
      </c>
      <c r="J6728" s="3">
        <f t="shared" si="737"/>
        <v>0</v>
      </c>
      <c r="K6728" s="5">
        <f t="shared" si="740"/>
        <v>2</v>
      </c>
      <c r="L6728" s="3">
        <f t="shared" ca="1" si="738"/>
        <v>0</v>
      </c>
      <c r="M6728" s="1">
        <f t="shared" ca="1" si="739"/>
        <v>0</v>
      </c>
      <c r="N6728" t="str">
        <f t="shared" si="741"/>
        <v>yes</v>
      </c>
    </row>
    <row r="6729" spans="1:14" x14ac:dyDescent="0.25">
      <c r="A6729" t="str">
        <f t="shared" si="735"/>
        <v>1GWS Giants</v>
      </c>
      <c r="B6729">
        <v>2020</v>
      </c>
      <c r="C6729">
        <v>1</v>
      </c>
      <c r="D6729" t="s">
        <v>378</v>
      </c>
      <c r="E6729" t="s">
        <v>11</v>
      </c>
      <c r="F6729">
        <v>37</v>
      </c>
      <c r="G6729" s="1">
        <v>0.82</v>
      </c>
      <c r="H6729">
        <v>0</v>
      </c>
      <c r="I6729">
        <f t="shared" si="736"/>
        <v>32</v>
      </c>
      <c r="J6729" s="3">
        <f t="shared" si="737"/>
        <v>0</v>
      </c>
      <c r="K6729" s="5">
        <f t="shared" si="740"/>
        <v>0</v>
      </c>
      <c r="L6729" s="3">
        <f t="shared" ca="1" si="738"/>
        <v>0</v>
      </c>
      <c r="M6729" s="1">
        <f t="shared" ca="1" si="739"/>
        <v>0</v>
      </c>
      <c r="N6729" t="str">
        <f t="shared" si="741"/>
        <v>no</v>
      </c>
    </row>
    <row r="6730" spans="1:14" x14ac:dyDescent="0.25">
      <c r="A6730" t="str">
        <f t="shared" si="735"/>
        <v>1Collingwood</v>
      </c>
      <c r="B6730">
        <v>2020</v>
      </c>
      <c r="C6730">
        <v>1</v>
      </c>
      <c r="D6730" t="s">
        <v>546</v>
      </c>
      <c r="E6730" t="s">
        <v>51</v>
      </c>
      <c r="F6730">
        <v>67</v>
      </c>
      <c r="G6730" s="1">
        <v>0.71</v>
      </c>
      <c r="H6730">
        <v>0</v>
      </c>
      <c r="I6730">
        <f t="shared" si="736"/>
        <v>22</v>
      </c>
      <c r="J6730" s="3">
        <f t="shared" si="737"/>
        <v>0</v>
      </c>
      <c r="K6730" s="5">
        <f t="shared" si="740"/>
        <v>0</v>
      </c>
      <c r="L6730" s="3">
        <f t="shared" ca="1" si="738"/>
        <v>0</v>
      </c>
      <c r="M6730" s="1">
        <f t="shared" ca="1" si="739"/>
        <v>0</v>
      </c>
      <c r="N6730" t="str">
        <f t="shared" si="741"/>
        <v>no</v>
      </c>
    </row>
    <row r="6731" spans="1:14" x14ac:dyDescent="0.25">
      <c r="A6731" t="str">
        <f t="shared" si="735"/>
        <v>1Fremantle</v>
      </c>
      <c r="B6731">
        <v>2020</v>
      </c>
      <c r="C6731">
        <v>1</v>
      </c>
      <c r="D6731" t="s">
        <v>400</v>
      </c>
      <c r="E6731" t="s">
        <v>53</v>
      </c>
      <c r="F6731">
        <v>31</v>
      </c>
      <c r="G6731" s="1">
        <v>0.81</v>
      </c>
      <c r="H6731">
        <v>0</v>
      </c>
      <c r="I6731">
        <f t="shared" si="736"/>
        <v>21</v>
      </c>
      <c r="J6731" s="3">
        <f t="shared" si="737"/>
        <v>0</v>
      </c>
      <c r="K6731" s="5">
        <f t="shared" si="740"/>
        <v>0</v>
      </c>
      <c r="L6731" s="3">
        <f t="shared" ca="1" si="738"/>
        <v>0</v>
      </c>
      <c r="M6731" s="1">
        <f t="shared" ca="1" si="739"/>
        <v>0</v>
      </c>
      <c r="N6731" t="str">
        <f t="shared" si="741"/>
        <v>no</v>
      </c>
    </row>
    <row r="6732" spans="1:14" x14ac:dyDescent="0.25">
      <c r="A6732" t="str">
        <f t="shared" si="735"/>
        <v>1Port Adelaide</v>
      </c>
      <c r="B6732">
        <v>2020</v>
      </c>
      <c r="C6732">
        <v>1</v>
      </c>
      <c r="D6732" t="s">
        <v>364</v>
      </c>
      <c r="E6732" t="s">
        <v>48</v>
      </c>
      <c r="F6732">
        <v>86</v>
      </c>
      <c r="G6732" s="1">
        <v>0.86</v>
      </c>
      <c r="H6732">
        <v>0</v>
      </c>
      <c r="I6732">
        <f t="shared" si="736"/>
        <v>18</v>
      </c>
      <c r="J6732" s="3">
        <f t="shared" si="737"/>
        <v>0</v>
      </c>
      <c r="K6732" s="5">
        <f t="shared" si="740"/>
        <v>0</v>
      </c>
      <c r="L6732" s="3">
        <f t="shared" ca="1" si="738"/>
        <v>0</v>
      </c>
      <c r="M6732" s="1">
        <f t="shared" ca="1" si="739"/>
        <v>0</v>
      </c>
      <c r="N6732" t="str">
        <f t="shared" si="741"/>
        <v>no</v>
      </c>
    </row>
    <row r="6733" spans="1:14" x14ac:dyDescent="0.25">
      <c r="A6733" t="str">
        <f t="shared" si="735"/>
        <v>1Collingwood</v>
      </c>
      <c r="B6733">
        <v>2020</v>
      </c>
      <c r="C6733">
        <v>1</v>
      </c>
      <c r="D6733" t="s">
        <v>611</v>
      </c>
      <c r="E6733" t="s">
        <v>51</v>
      </c>
      <c r="F6733">
        <v>41</v>
      </c>
      <c r="G6733" s="1">
        <v>0.84</v>
      </c>
      <c r="H6733">
        <v>0</v>
      </c>
      <c r="I6733">
        <f t="shared" si="736"/>
        <v>22</v>
      </c>
      <c r="J6733" s="3">
        <f t="shared" si="737"/>
        <v>0</v>
      </c>
      <c r="K6733" s="5">
        <f t="shared" si="740"/>
        <v>0</v>
      </c>
      <c r="L6733" s="3">
        <f t="shared" ca="1" si="738"/>
        <v>0</v>
      </c>
      <c r="M6733" s="1">
        <f t="shared" ca="1" si="739"/>
        <v>0</v>
      </c>
      <c r="N6733" t="str">
        <f t="shared" si="741"/>
        <v>no</v>
      </c>
    </row>
  </sheetData>
  <autoFilter ref="A1:M6733"/>
  <conditionalFormatting sqref="J1:J1048576 K1:L1">
    <cfRule type="colorScale" priority="4">
      <colorScale>
        <cfvo type="min"/>
        <cfvo type="percentile" val="50"/>
        <cfvo type="max"/>
        <color theme="0"/>
        <color rgb="FFFFEB84"/>
        <color rgb="FF63BE7B"/>
      </colorScale>
    </cfRule>
  </conditionalFormatting>
  <conditionalFormatting sqref="L1:L1048576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:M6733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1:M104857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2"/>
  <sheetViews>
    <sheetView tabSelected="1" zoomScaleNormal="100" workbookViewId="0"/>
  </sheetViews>
  <sheetFormatPr defaultColWidth="8.85546875" defaultRowHeight="15" x14ac:dyDescent="0.25"/>
  <cols>
    <col min="1" max="1" width="5.28515625" style="8" customWidth="1"/>
    <col min="2" max="2" width="18" style="8" bestFit="1" customWidth="1"/>
    <col min="3" max="3" width="19.5703125" style="8" bestFit="1" customWidth="1"/>
    <col min="4" max="5" width="4.5703125" style="8" bestFit="1" customWidth="1"/>
    <col min="6" max="6" width="4.5703125" style="8" customWidth="1"/>
    <col min="7" max="7" width="4.5703125" style="8" bestFit="1" customWidth="1"/>
    <col min="8" max="10" width="5.5703125" style="8" bestFit="1" customWidth="1"/>
    <col min="11" max="19" width="4.5703125" style="8" bestFit="1" customWidth="1"/>
    <col min="20" max="20" width="9.5703125" style="12" bestFit="1" customWidth="1"/>
    <col min="21" max="21" width="5.7109375" style="8" customWidth="1"/>
    <col min="22" max="16384" width="8.85546875" style="8"/>
  </cols>
  <sheetData>
    <row r="1" spans="1:21" x14ac:dyDescent="0.25">
      <c r="A1" s="10"/>
      <c r="B1" s="11"/>
      <c r="C1" s="11"/>
    </row>
    <row r="2" spans="1:21" x14ac:dyDescent="0.25">
      <c r="B2" s="17" t="s">
        <v>685</v>
      </c>
      <c r="C2" s="14" t="s">
        <v>686</v>
      </c>
    </row>
    <row r="3" spans="1:21" x14ac:dyDescent="0.25">
      <c r="B3" s="17" t="s">
        <v>682</v>
      </c>
      <c r="C3" s="14" t="s">
        <v>22</v>
      </c>
      <c r="D3" s="20" t="s">
        <v>687</v>
      </c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2"/>
    </row>
    <row r="4" spans="1:21" x14ac:dyDescent="0.25">
      <c r="A4" s="9"/>
      <c r="B4" s="9"/>
      <c r="C4" s="9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13"/>
    </row>
    <row r="5" spans="1:21" x14ac:dyDescent="0.25">
      <c r="B5" s="17" t="s">
        <v>689</v>
      </c>
      <c r="C5" s="17" t="s">
        <v>688</v>
      </c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1"/>
    </row>
    <row r="6" spans="1:21" x14ac:dyDescent="0.25">
      <c r="B6" s="17" t="s">
        <v>688</v>
      </c>
      <c r="C6" s="14">
        <v>1</v>
      </c>
      <c r="D6" s="14">
        <v>2</v>
      </c>
      <c r="E6" s="14">
        <v>3</v>
      </c>
      <c r="F6" s="14">
        <v>4</v>
      </c>
      <c r="G6" s="14">
        <v>5</v>
      </c>
      <c r="H6" s="14">
        <v>6</v>
      </c>
      <c r="I6" s="14">
        <v>7</v>
      </c>
      <c r="J6" s="14">
        <v>8</v>
      </c>
      <c r="K6" s="14">
        <v>9</v>
      </c>
      <c r="L6" s="14">
        <v>10</v>
      </c>
      <c r="M6" s="14">
        <v>11</v>
      </c>
      <c r="N6" s="14">
        <v>12</v>
      </c>
      <c r="O6" s="14">
        <v>13</v>
      </c>
      <c r="P6" s="14">
        <v>15</v>
      </c>
      <c r="Q6" s="14">
        <v>16</v>
      </c>
      <c r="R6" s="14">
        <v>17</v>
      </c>
      <c r="S6" s="14">
        <v>18</v>
      </c>
      <c r="T6" s="14" t="s">
        <v>690</v>
      </c>
      <c r="U6" s="11"/>
    </row>
    <row r="7" spans="1:21" x14ac:dyDescent="0.25">
      <c r="B7" s="14" t="s">
        <v>101</v>
      </c>
      <c r="C7" s="15"/>
      <c r="D7" s="15">
        <v>0.30769230769230771</v>
      </c>
      <c r="E7" s="15">
        <v>0.45</v>
      </c>
      <c r="F7" s="15">
        <v>0.90476190476190477</v>
      </c>
      <c r="G7" s="15">
        <v>0.93333333333333335</v>
      </c>
      <c r="H7" s="15">
        <v>0.73684210526315785</v>
      </c>
      <c r="I7" s="15">
        <v>0.86363636363636365</v>
      </c>
      <c r="J7" s="15">
        <v>0.7</v>
      </c>
      <c r="K7" s="15">
        <v>0.36666666666666664</v>
      </c>
      <c r="L7" s="15">
        <v>0.90909090909090906</v>
      </c>
      <c r="M7" s="15">
        <v>0.83333333333333337</v>
      </c>
      <c r="N7" s="15">
        <v>0.5714285714285714</v>
      </c>
      <c r="O7" s="15">
        <v>5.8823529411764705E-2</v>
      </c>
      <c r="P7" s="15">
        <v>0</v>
      </c>
      <c r="Q7" s="15">
        <v>0</v>
      </c>
      <c r="R7" s="15">
        <v>4.5454545454545456E-2</v>
      </c>
      <c r="S7" s="15">
        <v>0</v>
      </c>
      <c r="T7" s="15">
        <v>0.48006647312955358</v>
      </c>
      <c r="U7" s="11"/>
    </row>
    <row r="8" spans="1:21" x14ac:dyDescent="0.25">
      <c r="B8" s="14" t="s">
        <v>253</v>
      </c>
      <c r="C8" s="15">
        <v>0.19230769230769232</v>
      </c>
      <c r="D8" s="15"/>
      <c r="E8" s="15"/>
      <c r="F8" s="15">
        <v>4.7619047619047616E-2</v>
      </c>
      <c r="G8" s="15">
        <v>6.6666666666666666E-2</v>
      </c>
      <c r="H8" s="15">
        <v>0</v>
      </c>
      <c r="I8" s="15"/>
      <c r="J8" s="15"/>
      <c r="K8" s="15"/>
      <c r="L8" s="15"/>
      <c r="M8" s="15"/>
      <c r="N8" s="15"/>
      <c r="O8" s="15"/>
      <c r="P8" s="15"/>
      <c r="Q8" s="15"/>
      <c r="R8" s="15">
        <v>0</v>
      </c>
      <c r="S8" s="15"/>
      <c r="T8" s="15">
        <v>6.1318681318681324E-2</v>
      </c>
      <c r="U8" s="11"/>
    </row>
    <row r="9" spans="1:21" x14ac:dyDescent="0.25">
      <c r="B9" s="14" t="s">
        <v>123</v>
      </c>
      <c r="C9" s="15">
        <v>0.42307692307692307</v>
      </c>
      <c r="D9" s="15">
        <v>0.73076923076923073</v>
      </c>
      <c r="E9" s="15">
        <v>0.45</v>
      </c>
      <c r="F9" s="15">
        <v>0.5714285714285714</v>
      </c>
      <c r="G9" s="15">
        <v>0.8</v>
      </c>
      <c r="H9" s="15">
        <v>0.78947368421052633</v>
      </c>
      <c r="I9" s="15">
        <v>0.68181818181818177</v>
      </c>
      <c r="J9" s="15">
        <v>0.15</v>
      </c>
      <c r="K9" s="15"/>
      <c r="L9" s="15"/>
      <c r="M9" s="15"/>
      <c r="N9" s="15"/>
      <c r="O9" s="15"/>
      <c r="P9" s="15">
        <v>0.59090909090909094</v>
      </c>
      <c r="Q9" s="15">
        <v>0.66666666666666663</v>
      </c>
      <c r="R9" s="15">
        <v>0.63636363636363635</v>
      </c>
      <c r="S9" s="15">
        <v>0.73684210526315785</v>
      </c>
      <c r="T9" s="15">
        <v>0.60227900754216546</v>
      </c>
      <c r="U9" s="11"/>
    </row>
    <row r="10" spans="1:21" x14ac:dyDescent="0.25">
      <c r="B10" s="14" t="s">
        <v>159</v>
      </c>
      <c r="C10" s="15">
        <v>0.42307692307692307</v>
      </c>
      <c r="D10" s="15">
        <v>0.42307692307692307</v>
      </c>
      <c r="E10" s="15">
        <v>0.1</v>
      </c>
      <c r="F10" s="15">
        <v>0</v>
      </c>
      <c r="G10" s="15">
        <v>6.6666666666666666E-2</v>
      </c>
      <c r="H10" s="15">
        <v>0</v>
      </c>
      <c r="I10" s="15">
        <v>0</v>
      </c>
      <c r="J10" s="15">
        <v>0.5</v>
      </c>
      <c r="K10" s="15">
        <v>0.5</v>
      </c>
      <c r="L10" s="15"/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0.12580128205128205</v>
      </c>
      <c r="U10" s="11"/>
    </row>
    <row r="11" spans="1:21" x14ac:dyDescent="0.25">
      <c r="B11" s="14" t="s">
        <v>238</v>
      </c>
      <c r="C11" s="15">
        <v>0</v>
      </c>
      <c r="D11" s="15"/>
      <c r="E11" s="15"/>
      <c r="F11" s="15"/>
      <c r="G11" s="15"/>
      <c r="H11" s="15"/>
      <c r="I11" s="15"/>
      <c r="J11" s="15"/>
      <c r="K11" s="15">
        <v>0.2</v>
      </c>
      <c r="L11" s="15"/>
      <c r="M11" s="15"/>
      <c r="N11" s="15"/>
      <c r="O11" s="15"/>
      <c r="P11" s="15"/>
      <c r="Q11" s="15"/>
      <c r="R11" s="15">
        <v>0</v>
      </c>
      <c r="S11" s="15"/>
      <c r="T11" s="15">
        <v>6.6666666666666666E-2</v>
      </c>
      <c r="U11" s="11"/>
    </row>
    <row r="12" spans="1:21" x14ac:dyDescent="0.25">
      <c r="B12" s="14" t="s">
        <v>131</v>
      </c>
      <c r="C12" s="15">
        <v>0.26923076923076922</v>
      </c>
      <c r="D12" s="15">
        <v>0.15384615384615385</v>
      </c>
      <c r="E12" s="15">
        <v>0.35</v>
      </c>
      <c r="F12" s="15">
        <v>0.38095238095238093</v>
      </c>
      <c r="G12" s="15">
        <v>0.2</v>
      </c>
      <c r="H12" s="15">
        <v>0.52631578947368418</v>
      </c>
      <c r="I12" s="15">
        <v>0.72727272727272729</v>
      </c>
      <c r="J12" s="15">
        <v>0.85</v>
      </c>
      <c r="K12" s="15">
        <v>0.6</v>
      </c>
      <c r="L12" s="15">
        <v>0</v>
      </c>
      <c r="M12" s="15"/>
      <c r="N12" s="15"/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0.27050785471838101</v>
      </c>
      <c r="U12" s="11"/>
    </row>
    <row r="13" spans="1:21" x14ac:dyDescent="0.25">
      <c r="B13" s="14" t="s">
        <v>287</v>
      </c>
      <c r="C13" s="15">
        <v>0</v>
      </c>
      <c r="D13" s="15">
        <v>0.11538461538461539</v>
      </c>
      <c r="E13" s="15">
        <v>0</v>
      </c>
      <c r="F13" s="15"/>
      <c r="G13" s="15"/>
      <c r="H13" s="15"/>
      <c r="I13" s="15"/>
      <c r="J13" s="15"/>
      <c r="K13" s="15"/>
      <c r="L13" s="15">
        <v>0</v>
      </c>
      <c r="M13" s="15">
        <v>5.5555555555555552E-2</v>
      </c>
      <c r="N13" s="15"/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1.7094017094017096E-2</v>
      </c>
      <c r="U13" s="11"/>
    </row>
    <row r="14" spans="1:21" x14ac:dyDescent="0.25">
      <c r="B14" s="14" t="s">
        <v>284</v>
      </c>
      <c r="C14" s="15"/>
      <c r="D14" s="15"/>
      <c r="E14" s="15"/>
      <c r="F14" s="15">
        <v>0</v>
      </c>
      <c r="G14" s="15"/>
      <c r="H14" s="15"/>
      <c r="I14" s="15"/>
      <c r="J14" s="15">
        <v>0</v>
      </c>
      <c r="K14" s="15">
        <v>0</v>
      </c>
      <c r="L14" s="15">
        <v>9.0909090909090912E-2</v>
      </c>
      <c r="M14" s="15">
        <v>5.5555555555555552E-2</v>
      </c>
      <c r="N14" s="15">
        <v>7.1428571428571425E-2</v>
      </c>
      <c r="O14" s="15">
        <v>0.17647058823529413</v>
      </c>
      <c r="P14" s="15">
        <v>4.5454545454545456E-2</v>
      </c>
      <c r="Q14" s="15">
        <v>0.1111111111111111</v>
      </c>
      <c r="R14" s="15">
        <v>0.13636363636363635</v>
      </c>
      <c r="S14" s="15">
        <v>5.2631578947368418E-2</v>
      </c>
      <c r="T14" s="15">
        <v>6.7265879818652119E-2</v>
      </c>
      <c r="U14" s="11"/>
    </row>
    <row r="15" spans="1:21" x14ac:dyDescent="0.25">
      <c r="B15" s="14" t="s">
        <v>154</v>
      </c>
      <c r="C15" s="15"/>
      <c r="D15" s="15"/>
      <c r="E15" s="15"/>
      <c r="F15" s="15"/>
      <c r="G15" s="15"/>
      <c r="H15" s="15"/>
      <c r="I15" s="15"/>
      <c r="J15" s="15"/>
      <c r="K15" s="15"/>
      <c r="L15" s="15">
        <v>0.59090909090909094</v>
      </c>
      <c r="M15" s="15">
        <v>0.27777777777777779</v>
      </c>
      <c r="N15" s="15">
        <v>0.5357142857142857</v>
      </c>
      <c r="O15" s="15">
        <v>5.8823529411764705E-2</v>
      </c>
      <c r="P15" s="15">
        <v>0</v>
      </c>
      <c r="Q15" s="15">
        <v>0</v>
      </c>
      <c r="R15" s="15">
        <v>0</v>
      </c>
      <c r="S15" s="15">
        <v>0</v>
      </c>
      <c r="T15" s="15">
        <v>0.18290308547661491</v>
      </c>
      <c r="U15" s="11"/>
    </row>
    <row r="16" spans="1:21" x14ac:dyDescent="0.25">
      <c r="B16" s="14" t="s">
        <v>191</v>
      </c>
      <c r="C16" s="15"/>
      <c r="D16" s="15"/>
      <c r="E16" s="15"/>
      <c r="F16" s="15"/>
      <c r="G16" s="15"/>
      <c r="H16" s="15"/>
      <c r="I16" s="15"/>
      <c r="J16" s="15"/>
      <c r="K16" s="15">
        <v>0.36666666666666664</v>
      </c>
      <c r="L16" s="15"/>
      <c r="M16" s="15"/>
      <c r="N16" s="15"/>
      <c r="O16" s="15"/>
      <c r="P16" s="15"/>
      <c r="Q16" s="15"/>
      <c r="R16" s="15"/>
      <c r="S16" s="15"/>
      <c r="T16" s="15">
        <v>0.36666666666666664</v>
      </c>
      <c r="U16" s="11"/>
    </row>
    <row r="17" spans="1:21" x14ac:dyDescent="0.25">
      <c r="B17" s="14" t="s">
        <v>65</v>
      </c>
      <c r="C17" s="15">
        <v>0.46153846153846156</v>
      </c>
      <c r="D17" s="15">
        <v>0.69230769230769229</v>
      </c>
      <c r="E17" s="15">
        <v>0.6</v>
      </c>
      <c r="F17" s="15"/>
      <c r="G17" s="15">
        <v>0.8666666666666667</v>
      </c>
      <c r="H17" s="15">
        <v>0.42105263157894735</v>
      </c>
      <c r="I17" s="15">
        <v>0.63636363636363635</v>
      </c>
      <c r="J17" s="15">
        <v>0.75</v>
      </c>
      <c r="K17" s="15">
        <v>0.33333333333333331</v>
      </c>
      <c r="L17" s="15">
        <v>0.77272727272727271</v>
      </c>
      <c r="M17" s="15">
        <v>0.83333333333333337</v>
      </c>
      <c r="N17" s="15">
        <v>0.8214285714285714</v>
      </c>
      <c r="O17" s="15">
        <v>0.88235294117647056</v>
      </c>
      <c r="P17" s="15">
        <v>0.81818181818181823</v>
      </c>
      <c r="Q17" s="15">
        <v>0.66666666666666663</v>
      </c>
      <c r="R17" s="15">
        <v>0.77272727272727271</v>
      </c>
      <c r="S17" s="15">
        <v>0.63157894736842102</v>
      </c>
      <c r="T17" s="15">
        <v>0.68501620283741016</v>
      </c>
      <c r="U17" s="11"/>
    </row>
    <row r="18" spans="1:21" x14ac:dyDescent="0.25">
      <c r="B18" s="14" t="s">
        <v>216</v>
      </c>
      <c r="C18" s="15"/>
      <c r="D18" s="15"/>
      <c r="E18" s="15"/>
      <c r="F18" s="15">
        <v>0.33333333333333331</v>
      </c>
      <c r="G18" s="15">
        <v>0.13333333333333333</v>
      </c>
      <c r="H18" s="15"/>
      <c r="I18" s="15"/>
      <c r="J18" s="15"/>
      <c r="K18" s="15"/>
      <c r="L18" s="15"/>
      <c r="M18" s="15"/>
      <c r="N18" s="15">
        <v>0.2857142857142857</v>
      </c>
      <c r="O18" s="15">
        <v>0.47058823529411764</v>
      </c>
      <c r="P18" s="15">
        <v>0</v>
      </c>
      <c r="Q18" s="15"/>
      <c r="R18" s="15"/>
      <c r="S18" s="15"/>
      <c r="T18" s="15">
        <v>0.24459383753501401</v>
      </c>
      <c r="U18" s="11"/>
    </row>
    <row r="19" spans="1:21" x14ac:dyDescent="0.25">
      <c r="B19" s="14" t="s">
        <v>259</v>
      </c>
      <c r="C19" s="15"/>
      <c r="D19" s="15">
        <v>0</v>
      </c>
      <c r="E19" s="15">
        <v>0.25</v>
      </c>
      <c r="F19" s="15">
        <v>0</v>
      </c>
      <c r="G19" s="15">
        <v>0</v>
      </c>
      <c r="H19" s="15">
        <v>5.2631578947368418E-2</v>
      </c>
      <c r="I19" s="15">
        <v>0</v>
      </c>
      <c r="J19" s="15"/>
      <c r="K19" s="15"/>
      <c r="L19" s="15">
        <v>0</v>
      </c>
      <c r="M19" s="15">
        <v>5.5555555555555552E-2</v>
      </c>
      <c r="N19" s="15"/>
      <c r="O19" s="15"/>
      <c r="P19" s="15"/>
      <c r="Q19" s="15"/>
      <c r="R19" s="15"/>
      <c r="S19" s="15"/>
      <c r="T19" s="15">
        <v>4.4773391812865493E-2</v>
      </c>
      <c r="U19" s="11"/>
    </row>
    <row r="20" spans="1:21" x14ac:dyDescent="0.25">
      <c r="B20" s="14" t="s">
        <v>193</v>
      </c>
      <c r="C20" s="15">
        <v>0.42307692307692307</v>
      </c>
      <c r="D20" s="15">
        <v>0</v>
      </c>
      <c r="E20" s="15">
        <v>0.4</v>
      </c>
      <c r="F20" s="15"/>
      <c r="G20" s="15"/>
      <c r="H20" s="15"/>
      <c r="I20" s="15">
        <v>9.0909090909090912E-2</v>
      </c>
      <c r="J20" s="15">
        <v>0.05</v>
      </c>
      <c r="K20" s="15">
        <v>3.3333333333333333E-2</v>
      </c>
      <c r="L20" s="15">
        <v>0</v>
      </c>
      <c r="M20" s="15">
        <v>0.22222222222222221</v>
      </c>
      <c r="N20" s="15">
        <v>0</v>
      </c>
      <c r="O20" s="15"/>
      <c r="P20" s="15"/>
      <c r="Q20" s="15"/>
      <c r="R20" s="15"/>
      <c r="S20" s="15"/>
      <c r="T20" s="15">
        <v>0.13550461883795217</v>
      </c>
      <c r="U20" s="11"/>
    </row>
    <row r="21" spans="1:21" s="18" customFormat="1" x14ac:dyDescent="0.25">
      <c r="B21" s="14" t="s">
        <v>21</v>
      </c>
      <c r="C21" s="15">
        <v>0.80769230769230771</v>
      </c>
      <c r="D21" s="15">
        <v>0.92307692307692313</v>
      </c>
      <c r="E21" s="15">
        <v>0.95</v>
      </c>
      <c r="F21" s="15">
        <v>0.95238095238095233</v>
      </c>
      <c r="G21" s="15">
        <v>0.93333333333333335</v>
      </c>
      <c r="H21" s="15">
        <v>1</v>
      </c>
      <c r="I21" s="15">
        <v>1</v>
      </c>
      <c r="J21" s="15">
        <v>1</v>
      </c>
      <c r="K21" s="15">
        <v>0.6333333333333333</v>
      </c>
      <c r="L21" s="15">
        <v>0.90909090909090906</v>
      </c>
      <c r="M21" s="15">
        <v>0.94444444444444442</v>
      </c>
      <c r="N21" s="15">
        <v>0.9285714285714286</v>
      </c>
      <c r="O21" s="15">
        <v>0.82352941176470584</v>
      </c>
      <c r="P21" s="15">
        <v>0.95454545454545459</v>
      </c>
      <c r="Q21" s="15">
        <v>0.88888888888888884</v>
      </c>
      <c r="R21" s="15">
        <v>0.86363636363636365</v>
      </c>
      <c r="S21" s="15">
        <v>0.94736842105263153</v>
      </c>
      <c r="T21" s="15">
        <v>0.90940542187127515</v>
      </c>
      <c r="U21" s="19"/>
    </row>
    <row r="22" spans="1:21" x14ac:dyDescent="0.25">
      <c r="B22" s="14" t="s">
        <v>226</v>
      </c>
      <c r="C22" s="15">
        <v>0.26923076923076922</v>
      </c>
      <c r="D22" s="15">
        <v>0.19230769230769232</v>
      </c>
      <c r="E22" s="15">
        <v>0.15</v>
      </c>
      <c r="F22" s="15"/>
      <c r="G22" s="15"/>
      <c r="H22" s="15"/>
      <c r="I22" s="15"/>
      <c r="J22" s="15"/>
      <c r="K22" s="15">
        <v>0</v>
      </c>
      <c r="L22" s="15"/>
      <c r="M22" s="15"/>
      <c r="N22" s="15"/>
      <c r="O22" s="15"/>
      <c r="P22" s="15"/>
      <c r="Q22" s="15"/>
      <c r="R22" s="15"/>
      <c r="S22" s="15"/>
      <c r="T22" s="15">
        <v>0.1528846153846154</v>
      </c>
      <c r="U22" s="11"/>
    </row>
    <row r="23" spans="1:21" s="18" customFormat="1" x14ac:dyDescent="0.25">
      <c r="B23" s="14" t="s">
        <v>119</v>
      </c>
      <c r="C23" s="15">
        <v>0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0.43333333333333335</v>
      </c>
      <c r="L23" s="15">
        <v>0.72727272727272729</v>
      </c>
      <c r="M23" s="15">
        <v>0.72222222222222221</v>
      </c>
      <c r="N23" s="15">
        <v>0.6071428571428571</v>
      </c>
      <c r="O23" s="15">
        <v>0.70588235294117652</v>
      </c>
      <c r="P23" s="15">
        <v>0.72727272727272729</v>
      </c>
      <c r="Q23" s="15">
        <v>0.94444444444444442</v>
      </c>
      <c r="R23" s="15">
        <v>0.86363636363636365</v>
      </c>
      <c r="S23" s="15">
        <v>0.73684210526315785</v>
      </c>
      <c r="T23" s="15">
        <v>0.38047347844288293</v>
      </c>
      <c r="U23" s="19"/>
    </row>
    <row r="24" spans="1:21" x14ac:dyDescent="0.25">
      <c r="B24" s="14" t="s">
        <v>109</v>
      </c>
      <c r="C24" s="15">
        <v>0.73076923076923073</v>
      </c>
      <c r="D24" s="15">
        <v>0.42307692307692307</v>
      </c>
      <c r="E24" s="15">
        <v>0.25</v>
      </c>
      <c r="F24" s="15">
        <v>0.80952380952380953</v>
      </c>
      <c r="G24" s="15">
        <v>0</v>
      </c>
      <c r="H24" s="15">
        <v>0.36842105263157893</v>
      </c>
      <c r="I24" s="15"/>
      <c r="J24" s="15"/>
      <c r="K24" s="15"/>
      <c r="L24" s="15"/>
      <c r="M24" s="15"/>
      <c r="N24" s="15">
        <v>0.17857142857142858</v>
      </c>
      <c r="O24" s="15">
        <v>0.82352941176470584</v>
      </c>
      <c r="P24" s="15">
        <v>0.86363636363636365</v>
      </c>
      <c r="Q24" s="15">
        <v>0.72222222222222221</v>
      </c>
      <c r="R24" s="15">
        <v>0.68181818181818177</v>
      </c>
      <c r="S24" s="15">
        <v>0.89473684210526316</v>
      </c>
      <c r="T24" s="15">
        <v>0.56219212217664227</v>
      </c>
      <c r="U24" s="11"/>
    </row>
    <row r="25" spans="1:21" x14ac:dyDescent="0.25">
      <c r="B25" s="14" t="s">
        <v>342</v>
      </c>
      <c r="C25" s="15">
        <v>0</v>
      </c>
      <c r="D25" s="15">
        <v>3.8461538461538464E-2</v>
      </c>
      <c r="E25" s="15">
        <v>0.05</v>
      </c>
      <c r="F25" s="15">
        <v>0</v>
      </c>
      <c r="G25" s="15">
        <v>0</v>
      </c>
      <c r="H25" s="15"/>
      <c r="I25" s="15">
        <v>0</v>
      </c>
      <c r="J25" s="15">
        <v>0</v>
      </c>
      <c r="K25" s="15"/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/>
      <c r="S25" s="15">
        <v>0</v>
      </c>
      <c r="T25" s="15">
        <v>6.3186813186813188E-3</v>
      </c>
      <c r="U25" s="11"/>
    </row>
    <row r="26" spans="1:21" x14ac:dyDescent="0.25">
      <c r="B26" s="14" t="s">
        <v>141</v>
      </c>
      <c r="C26" s="15">
        <v>0</v>
      </c>
      <c r="D26" s="15"/>
      <c r="E26" s="15"/>
      <c r="F26" s="15"/>
      <c r="G26" s="15"/>
      <c r="H26" s="15">
        <v>0.10526315789473684</v>
      </c>
      <c r="I26" s="15">
        <v>0</v>
      </c>
      <c r="J26" s="15">
        <v>0</v>
      </c>
      <c r="K26" s="15">
        <v>0.53333333333333333</v>
      </c>
      <c r="L26" s="15"/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5.3216374269005849E-2</v>
      </c>
      <c r="U26" s="11"/>
    </row>
    <row r="27" spans="1:21" x14ac:dyDescent="0.25">
      <c r="A27" s="10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</row>
    <row r="28" spans="1:21" x14ac:dyDescent="0.25">
      <c r="A28" s="10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</row>
    <row r="29" spans="1:21" x14ac:dyDescent="0.25">
      <c r="A29" s="10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6"/>
      <c r="U29" s="11"/>
    </row>
    <row r="30" spans="1:21" x14ac:dyDescent="0.25">
      <c r="A30" s="10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6"/>
      <c r="U30" s="11"/>
    </row>
    <row r="31" spans="1:21" x14ac:dyDescent="0.25">
      <c r="A31" s="10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6"/>
      <c r="U31" s="11"/>
    </row>
    <row r="32" spans="1:21" x14ac:dyDescent="0.25">
      <c r="A32" s="10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6"/>
      <c r="U32" s="11"/>
    </row>
    <row r="33" spans="1:21" x14ac:dyDescent="0.25">
      <c r="A33" s="10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6"/>
      <c r="U33" s="11"/>
    </row>
    <row r="34" spans="1:21" x14ac:dyDescent="0.25">
      <c r="A34" s="10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6"/>
      <c r="U34" s="11"/>
    </row>
    <row r="35" spans="1:21" x14ac:dyDescent="0.25">
      <c r="A35" s="10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6"/>
      <c r="U35" s="11"/>
    </row>
    <row r="36" spans="1:21" x14ac:dyDescent="0.25">
      <c r="A36" s="10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6"/>
      <c r="U36" s="11"/>
    </row>
    <row r="37" spans="1:21" x14ac:dyDescent="0.25">
      <c r="A37" s="10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6"/>
      <c r="U37" s="11"/>
    </row>
    <row r="38" spans="1:21" x14ac:dyDescent="0.25">
      <c r="A38" s="10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6"/>
      <c r="U38" s="11"/>
    </row>
    <row r="39" spans="1:21" x14ac:dyDescent="0.25">
      <c r="A39" s="10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6"/>
      <c r="U39" s="11"/>
    </row>
    <row r="40" spans="1:21" x14ac:dyDescent="0.25">
      <c r="A40" s="10"/>
      <c r="B40" s="11"/>
      <c r="C40" s="11"/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6"/>
      <c r="U40" s="11"/>
    </row>
    <row r="41" spans="1:21" x14ac:dyDescent="0.25">
      <c r="A41" s="10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6"/>
      <c r="U41" s="11"/>
    </row>
    <row r="42" spans="1:21" x14ac:dyDescent="0.25">
      <c r="A42" s="10"/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  <c r="T42" s="16"/>
      <c r="U42" s="11"/>
    </row>
  </sheetData>
  <mergeCells count="1">
    <mergeCell ref="D3:T3"/>
  </mergeCells>
  <conditionalFormatting sqref="B7:B43">
    <cfRule type="colorScale" priority="4">
      <colorScale>
        <cfvo type="min"/>
        <cfvo type="max"/>
        <color rgb="FFFCFCFF"/>
        <color rgb="FF63BE7B"/>
      </colorScale>
    </cfRule>
  </conditionalFormatting>
  <conditionalFormatting sqref="B7:B27">
    <cfRule type="colorScale" priority="3">
      <colorScale>
        <cfvo type="min"/>
        <cfvo type="max"/>
        <color rgb="FFFCFCFF"/>
        <color rgb="FF63BE7B"/>
      </colorScale>
    </cfRule>
  </conditionalFormatting>
  <conditionalFormatting sqref="B7:B26">
    <cfRule type="colorScale" priority="2">
      <colorScale>
        <cfvo type="min"/>
        <cfvo type="max"/>
        <color rgb="FFFCFCFF"/>
        <color rgb="FF63BE7B"/>
      </colorScale>
    </cfRule>
  </conditionalFormatting>
  <conditionalFormatting pivot="1" sqref="C7:T26">
    <cfRule type="colorScale" priority="1">
      <colorScale>
        <cfvo type="min"/>
        <cfvo type="percentile" val="50"/>
        <cfvo type="max"/>
        <color theme="0"/>
        <color rgb="FFFFEB84"/>
        <color rgb="FF63BE7B"/>
      </colorScale>
    </cfRule>
  </conditionalFormatting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AFL Fantasy CBA TOG 2020</vt:lpstr>
      <vt:lpstr>Analysis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Brice Mitchell</dc:creator>
  <cp:lastModifiedBy>Adam Child</cp:lastModifiedBy>
  <dcterms:created xsi:type="dcterms:W3CDTF">2020-10-01T06:58:06Z</dcterms:created>
  <dcterms:modified xsi:type="dcterms:W3CDTF">2020-10-04T08:41:31Z</dcterms:modified>
</cp:coreProperties>
</file>